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nterject\GoInterject.github.io\download\SQL in Excel Examples\"/>
    </mc:Choice>
  </mc:AlternateContent>
  <xr:revisionPtr revIDLastSave="0" documentId="13_ncr:1_{4BCD8D85-5BDF-46FB-A9A7-0FE5D821FA99}" xr6:coauthVersionLast="47" xr6:coauthVersionMax="47" xr10:uidLastSave="{00000000-0000-0000-0000-000000000000}"/>
  <bookViews>
    <workbookView xWindow="-108" yWindow="-108" windowWidth="23256" windowHeight="12456" tabRatio="855" activeTab="6" xr2:uid="{11FD9196-55B0-4646-82C8-4BA364DDC350}"/>
  </bookViews>
  <sheets>
    <sheet name="GLData" sheetId="4" r:id="rId1"/>
    <sheet name="Pull" sheetId="16" r:id="rId2"/>
    <sheet name="Filtered" sheetId="19" r:id="rId3"/>
    <sheet name="Filtered2" sheetId="23" r:id="rId4"/>
    <sheet name="JoinDist" sheetId="17" r:id="rId5"/>
    <sheet name="Aggregate" sheetId="20" r:id="rId6"/>
    <sheet name="RevByType" sheetId="21" r:id="rId7"/>
    <sheet name="GLDataRename" sheetId="25" r:id="rId8"/>
    <sheet name="PullRename" sheetId="26" r:id="rId9"/>
    <sheet name="Full GL Data" sheetId="1" r:id="rId10"/>
    <sheet name="PL Example" sheetId="15" r:id="rId11"/>
  </sheets>
  <externalReferences>
    <externalReference r:id="rId12"/>
  </externalReferences>
  <definedNames>
    <definedName name="_xlnm._FilterDatabase" localSheetId="2" hidden="1">Filtered!$B$8:$I$8</definedName>
    <definedName name="_xlnm._FilterDatabase" localSheetId="3" hidden="1">Filtered2!$B$9:$I$9</definedName>
    <definedName name="_xlnm._FilterDatabase" localSheetId="9" hidden="1">'Full GL Data'!$B$4:$AU$4</definedName>
    <definedName name="_xlnm._FilterDatabase" localSheetId="0" hidden="1">GLData!$B$18:$J$2805</definedName>
    <definedName name="_xlnm._FilterDatabase" localSheetId="7" hidden="1">GLDataRename!$B$19:$J$2806</definedName>
    <definedName name="_xlnm._FilterDatabase" localSheetId="4" hidden="1">JoinDist!$B$10:$J$11</definedName>
    <definedName name="_xlnm._FilterDatabase" localSheetId="1" hidden="1">Pull!$B$6:$I$6</definedName>
    <definedName name="_xlnm._FilterDatabase" localSheetId="8" hidden="1">PullRename!$B$5:$J$5</definedName>
    <definedName name="AccountDesc" localSheetId="0">GLData!#REF!</definedName>
    <definedName name="AccountDesc" localSheetId="7">GLDataRename!#REF!</definedName>
    <definedName name="AccountDesc" localSheetId="10">'[1]GL Data'!#REF!</definedName>
    <definedName name="AccountDesc">'Full GL Data'!#REF!</definedName>
    <definedName name="AmountFrom" localSheetId="0">GLData!#REF!</definedName>
    <definedName name="AmountFrom" localSheetId="7">GLDataRename!#REF!</definedName>
    <definedName name="AmountFrom" localSheetId="10">'[1]GL Data'!#REF!</definedName>
    <definedName name="AmountFrom">'Full GL Data'!#REF!</definedName>
    <definedName name="AmountTo" localSheetId="0">GLData!#REF!</definedName>
    <definedName name="AmountTo" localSheetId="7">GLDataRename!#REF!</definedName>
    <definedName name="AmountTo" localSheetId="10">'[1]GL Data'!#REF!</definedName>
    <definedName name="AmountTo">'Full GL Data'!#REF!</definedName>
    <definedName name="Company" localSheetId="0">GLData!#REF!</definedName>
    <definedName name="Company" localSheetId="7">GLDataRename!#REF!</definedName>
    <definedName name="Company" localSheetId="10">'[1]GL Data'!#REF!</definedName>
    <definedName name="Company">'Full GL Data'!#REF!</definedName>
    <definedName name="CurrentMonth" localSheetId="0">GLData!#REF!</definedName>
    <definedName name="CurrentMonth" localSheetId="7">GLDataRename!#REF!</definedName>
    <definedName name="CurrentMonth">'Full GL Data'!#REF!</definedName>
    <definedName name="DateBegin" localSheetId="0">GLData!#REF!</definedName>
    <definedName name="DateBegin" localSheetId="7">GLDataRename!#REF!</definedName>
    <definedName name="DateBegin" localSheetId="10">'[1]GL Data'!#REF!</definedName>
    <definedName name="DateBegin">'Full GL Data'!#REF!</definedName>
    <definedName name="DateEnd" localSheetId="0">GLData!#REF!</definedName>
    <definedName name="DateEnd" localSheetId="7">GLDataRename!#REF!</definedName>
    <definedName name="DateEnd" localSheetId="10">'[1]GL Data'!#REF!</definedName>
    <definedName name="DateEnd">'Full GL Data'!#REF!</definedName>
    <definedName name="District" localSheetId="10">'PL Example'!#REF!</definedName>
    <definedName name="DistrictName" localSheetId="10">'PL Example'!#REF!</definedName>
    <definedName name="ExcludeIC" localSheetId="10">'PL Example'!#REF!</definedName>
    <definedName name="ExcludeIC">#REF!</definedName>
    <definedName name="FromMonth" localSheetId="0">GLData!#REF!</definedName>
    <definedName name="FromMonth" localSheetId="7">GLDataRename!#REF!</definedName>
    <definedName name="FromMonth">'Full GL Data'!#REF!</definedName>
    <definedName name="FullAccount" localSheetId="0">GLData!#REF!</definedName>
    <definedName name="FullAccount" localSheetId="7">GLDataRename!#REF!</definedName>
    <definedName name="FullAccount" localSheetId="10">'[1]GL Data'!#REF!</definedName>
    <definedName name="FullAccount">'Full GL Data'!#REF!</definedName>
    <definedName name="JournalNum" localSheetId="0">GLData!#REF!</definedName>
    <definedName name="JournalNum" localSheetId="7">GLDataRename!#REF!</definedName>
    <definedName name="JournalNum">'Full GL Data'!#REF!</definedName>
    <definedName name="Lookup_JE">#REF!</definedName>
    <definedName name="Lookup_RM">#REF!</definedName>
    <definedName name="Organization" localSheetId="0">GLData!#REF!</definedName>
    <definedName name="Organization" localSheetId="7">GLDataRename!#REF!</definedName>
    <definedName name="Organization" localSheetId="10">'[1]GL Data'!#REF!</definedName>
    <definedName name="Organization">'Full GL Data'!#REF!</definedName>
    <definedName name="OutputToHere">#REF!</definedName>
    <definedName name="Posting" localSheetId="0">GLData!#REF!</definedName>
    <definedName name="Posting" localSheetId="7">GLDataRename!#REF!</definedName>
    <definedName name="Posting" localSheetId="10">'[1]GL Data'!#REF!</definedName>
    <definedName name="Posting">'Full GL Data'!#REF!</definedName>
    <definedName name="_xlnm.Print_Area" localSheetId="9">'Full GL Data'!$B$1:$L$1399</definedName>
    <definedName name="_xlnm.Print_Area" localSheetId="0">GLData!$B$16:$W$2807</definedName>
    <definedName name="_xlnm.Print_Area" localSheetId="7">GLDataRename!$B$17:$W$2808</definedName>
    <definedName name="_xlnm.Print_Area" localSheetId="10">'PL Example'!$A$1:$I$51</definedName>
    <definedName name="_xlnm.Print_Titles" localSheetId="9">'Full GL Data'!$4:$4</definedName>
    <definedName name="_xlnm.Print_Titles" localSheetId="0">GLData!$18:$18</definedName>
    <definedName name="_xlnm.Print_Titles" localSheetId="7">GLDataRename!$19:$19</definedName>
    <definedName name="_xlnm.Print_Titles" localSheetId="10">'PL Example'!$B:$F,'PL Example'!$2:$8</definedName>
    <definedName name="ReturnMessage" localSheetId="0">GLData!#REF!</definedName>
    <definedName name="ReturnMessage" localSheetId="7">GLDataRename!#REF!</definedName>
    <definedName name="ReturnMessage" localSheetId="10">'[1]GL Data'!$L$11</definedName>
    <definedName name="ReturnMessage">'Full GL Data'!$L$1</definedName>
    <definedName name="Segment1" localSheetId="0">GLData!#REF!</definedName>
    <definedName name="Segment1" localSheetId="7">GLDataRename!#REF!</definedName>
    <definedName name="Segment1" localSheetId="10">'[1]GL Data'!#REF!</definedName>
    <definedName name="Segment1">'Full GL Data'!#REF!</definedName>
    <definedName name="Segment2" localSheetId="0">GLData!#REF!</definedName>
    <definedName name="Segment2" localSheetId="7">GLDataRename!#REF!</definedName>
    <definedName name="Segment2" localSheetId="10">'[1]GL Data'!#REF!</definedName>
    <definedName name="Segment2">'Full GL Data'!#REF!</definedName>
    <definedName name="Segment3" localSheetId="0">GLData!#REF!</definedName>
    <definedName name="Segment3" localSheetId="7">GLDataRename!#REF!</definedName>
    <definedName name="Segment3" localSheetId="10">'[1]GL Data'!#REF!</definedName>
    <definedName name="Segment3">'Full GL Data'!#REF!</definedName>
    <definedName name="Segment4" localSheetId="0">GLData!#REF!</definedName>
    <definedName name="Segment4" localSheetId="7">GLDataRename!#REF!</definedName>
    <definedName name="Segment4" localSheetId="10">'[1]GL Data'!#REF!</definedName>
    <definedName name="Segment4">'Full GL Data'!#REF!</definedName>
    <definedName name="Sort" localSheetId="0">GLData!#REF!</definedName>
    <definedName name="Sort" localSheetId="7">GLDataRename!#REF!</definedName>
    <definedName name="Sort" localSheetId="10">'[1]GL Data'!#REF!</definedName>
    <definedName name="Sort">'Full GL Data'!#REF!</definedName>
    <definedName name="System" localSheetId="10">'PL Example'!#REF!</definedName>
    <definedName name="System">#REF!</definedName>
    <definedName name="ToMonth" localSheetId="0">GLData!#REF!</definedName>
    <definedName name="ToMonth" localSheetId="7">GLDataRename!#REF!</definedName>
    <definedName name="ToMonth">'Full GL Data'!#REF!</definedName>
    <definedName name="TypeDesc" localSheetId="0">GLData!#REF!</definedName>
    <definedName name="TypeDesc" localSheetId="7">GLDataRename!#REF!</definedName>
    <definedName name="TypeDesc" localSheetId="10">'[1]GL Data'!#REF!</definedName>
    <definedName name="TypeDesc">'Full GL Data'!#REF!</definedName>
    <definedName name="VendorCode" localSheetId="0">GLData!#REF!</definedName>
    <definedName name="VendorCode" localSheetId="7">GLDataRename!#REF!</definedName>
    <definedName name="VendorCode" localSheetId="10">'[1]GL Data'!#REF!</definedName>
    <definedName name="VendorCode">'Full GL Data'!#REF!</definedName>
    <definedName name="YearMonth" localSheetId="10">'PL Example'!#REF!</definedName>
    <definedName name="YearMon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5" l="1"/>
  <c r="C13" i="21"/>
  <c r="J17" i="4"/>
  <c r="I45" i="15"/>
  <c r="I49" i="15" s="1"/>
  <c r="I38" i="15"/>
  <c r="H38" i="15"/>
  <c r="G38" i="15"/>
  <c r="I27" i="15"/>
  <c r="H27" i="15"/>
  <c r="G27" i="15"/>
  <c r="I12" i="15"/>
  <c r="I16" i="15" s="1"/>
  <c r="H12" i="15"/>
  <c r="H16" i="15" s="1"/>
  <c r="G12" i="15"/>
  <c r="G16" i="15" s="1"/>
  <c r="G7" i="15"/>
  <c r="B4" i="4" a="1"/>
  <c r="B6" i="20" a="1"/>
  <c r="B7" i="21" a="1"/>
  <c r="B3" i="4" a="1"/>
  <c r="C6" i="17" a="1"/>
  <c r="B5" i="20" a="1"/>
  <c r="F7" i="4" a="1"/>
  <c r="C5" i="17" a="1"/>
  <c r="B6" i="21" a="1"/>
  <c r="B5" i="19" a="1"/>
  <c r="B5" i="23" a="1"/>
  <c r="B4" i="25" a="1"/>
  <c r="F8" i="25" a="1"/>
  <c r="B5" i="21" a="1"/>
  <c r="B5" i="25" a="1"/>
  <c r="B5" i="19" l="1"/>
  <c r="B7" i="21"/>
  <c r="F7" i="4"/>
  <c r="C5" i="17"/>
  <c r="C6" i="17"/>
  <c r="B5" i="20"/>
  <c r="B6" i="20"/>
  <c r="B5" i="21"/>
  <c r="B3" i="4"/>
  <c r="B4" i="4"/>
  <c r="F8" i="25"/>
  <c r="B5" i="25"/>
  <c r="B4" i="25"/>
  <c r="B6" i="21"/>
  <c r="B5" i="23"/>
  <c r="G30" i="15"/>
  <c r="G40" i="15" s="1"/>
  <c r="G45" i="15" s="1"/>
  <c r="G49" i="15" s="1"/>
  <c r="H30" i="15"/>
  <c r="H40" i="15" s="1"/>
  <c r="H45" i="15" s="1"/>
  <c r="H49" i="15" s="1"/>
  <c r="I30" i="15"/>
  <c r="I32" i="15" s="1"/>
  <c r="I40" i="15"/>
  <c r="H7" i="15"/>
  <c r="AU1397" i="1"/>
  <c r="AU1396" i="1"/>
  <c r="AU1395" i="1"/>
  <c r="AU1394" i="1"/>
  <c r="AU1393" i="1"/>
  <c r="AU1392" i="1"/>
  <c r="AU1391" i="1"/>
  <c r="AU1390" i="1"/>
  <c r="AU1389" i="1"/>
  <c r="AU1388" i="1"/>
  <c r="AU1387" i="1"/>
  <c r="AU1386" i="1"/>
  <c r="AU1385" i="1"/>
  <c r="AU1384" i="1"/>
  <c r="AU1383" i="1"/>
  <c r="AU1382" i="1"/>
  <c r="AU1381" i="1"/>
  <c r="AU1380" i="1"/>
  <c r="AU1379" i="1"/>
  <c r="AU1378" i="1"/>
  <c r="AU1377" i="1"/>
  <c r="AU1376" i="1"/>
  <c r="AU1375" i="1"/>
  <c r="AU1374" i="1"/>
  <c r="AU1373" i="1"/>
  <c r="AU1372" i="1"/>
  <c r="AU1371" i="1"/>
  <c r="AU1370" i="1"/>
  <c r="AU1369" i="1"/>
  <c r="AU1368" i="1"/>
  <c r="AU1367" i="1"/>
  <c r="AU1366" i="1"/>
  <c r="AU1365" i="1"/>
  <c r="AU1364" i="1"/>
  <c r="AU1363" i="1"/>
  <c r="AU1362" i="1"/>
  <c r="AU1361" i="1"/>
  <c r="AU1360" i="1"/>
  <c r="AU1359" i="1"/>
  <c r="AU1358" i="1"/>
  <c r="AU1357" i="1"/>
  <c r="AU1356" i="1"/>
  <c r="AU1355" i="1"/>
  <c r="AU1354" i="1"/>
  <c r="AU1353" i="1"/>
  <c r="AU1352" i="1"/>
  <c r="AU1351" i="1"/>
  <c r="AU1350" i="1"/>
  <c r="AU1349" i="1"/>
  <c r="AU1348" i="1"/>
  <c r="AU1347" i="1"/>
  <c r="AU1346" i="1"/>
  <c r="AU1345" i="1"/>
  <c r="AU1344" i="1"/>
  <c r="AU1343" i="1"/>
  <c r="AU1342" i="1"/>
  <c r="AU1341" i="1"/>
  <c r="AU1340" i="1"/>
  <c r="AU1339" i="1"/>
  <c r="AU1338" i="1"/>
  <c r="AU1337" i="1"/>
  <c r="AU1336" i="1"/>
  <c r="AU1335" i="1"/>
  <c r="AU1334" i="1"/>
  <c r="AU1333" i="1"/>
  <c r="AU1332" i="1"/>
  <c r="AU1331" i="1"/>
  <c r="AU1330" i="1"/>
  <c r="AU1329" i="1"/>
  <c r="AU1328" i="1"/>
  <c r="AU1327" i="1"/>
  <c r="AU1326" i="1"/>
  <c r="AU1325" i="1"/>
  <c r="AU1324" i="1"/>
  <c r="AU1323" i="1"/>
  <c r="AU1322" i="1"/>
  <c r="AU1321" i="1"/>
  <c r="AU1320" i="1"/>
  <c r="AU1319" i="1"/>
  <c r="AU1318" i="1"/>
  <c r="AU1317" i="1"/>
  <c r="AU1316" i="1"/>
  <c r="AU1315" i="1"/>
  <c r="AU1314" i="1"/>
  <c r="AU1313" i="1"/>
  <c r="AU1312" i="1"/>
  <c r="AU1311" i="1"/>
  <c r="AU1310" i="1"/>
  <c r="AU1309" i="1"/>
  <c r="AU1308" i="1"/>
  <c r="AU1307" i="1"/>
  <c r="AU1306" i="1"/>
  <c r="AU1305" i="1"/>
  <c r="AU1304" i="1"/>
  <c r="AU1303" i="1"/>
  <c r="AU1302" i="1"/>
  <c r="AU1301" i="1"/>
  <c r="AU1300" i="1"/>
  <c r="AU1299" i="1"/>
  <c r="AU1298" i="1"/>
  <c r="AU1297" i="1"/>
  <c r="AU1296" i="1"/>
  <c r="AU1295" i="1"/>
  <c r="AU1294" i="1"/>
  <c r="AU1293" i="1"/>
  <c r="AU1292" i="1"/>
  <c r="AU1291" i="1"/>
  <c r="AU1290" i="1"/>
  <c r="AU1289" i="1"/>
  <c r="AU1288" i="1"/>
  <c r="AU1287" i="1"/>
  <c r="AU1286" i="1"/>
  <c r="AU1285" i="1"/>
  <c r="AU1284" i="1"/>
  <c r="AU1283" i="1"/>
  <c r="AU1282" i="1"/>
  <c r="AU1281" i="1"/>
  <c r="AU1280" i="1"/>
  <c r="AU1279" i="1"/>
  <c r="AU1278" i="1"/>
  <c r="AU1277" i="1"/>
  <c r="AU1276" i="1"/>
  <c r="AU1275" i="1"/>
  <c r="AU1274" i="1"/>
  <c r="AU1273" i="1"/>
  <c r="AU1272" i="1"/>
  <c r="AU1271" i="1"/>
  <c r="AU1270" i="1"/>
  <c r="AU1269" i="1"/>
  <c r="AU1268" i="1"/>
  <c r="AU1267" i="1"/>
  <c r="AU1266" i="1"/>
  <c r="AU1265" i="1"/>
  <c r="AU1264" i="1"/>
  <c r="AU1263" i="1"/>
  <c r="AU1262" i="1"/>
  <c r="AU1261" i="1"/>
  <c r="AU1260" i="1"/>
  <c r="AU1259" i="1"/>
  <c r="AU1258" i="1"/>
  <c r="AU1257" i="1"/>
  <c r="AU1256" i="1"/>
  <c r="AU1255" i="1"/>
  <c r="AU1254" i="1"/>
  <c r="AU1253" i="1"/>
  <c r="AU1252" i="1"/>
  <c r="AU1251" i="1"/>
  <c r="AU1250" i="1"/>
  <c r="AU1249" i="1"/>
  <c r="AU1248" i="1"/>
  <c r="AU1247" i="1"/>
  <c r="AU1246" i="1"/>
  <c r="AU1245" i="1"/>
  <c r="AU1244" i="1"/>
  <c r="AU1243" i="1"/>
  <c r="AU1242" i="1"/>
  <c r="AU1241" i="1"/>
  <c r="AU1240" i="1"/>
  <c r="AU1239" i="1"/>
  <c r="AU1238" i="1"/>
  <c r="AU1237" i="1"/>
  <c r="AU1236" i="1"/>
  <c r="AU1235" i="1"/>
  <c r="AU1234" i="1"/>
  <c r="AU1233" i="1"/>
  <c r="AU1232" i="1"/>
  <c r="AU1231" i="1"/>
  <c r="AU1230" i="1"/>
  <c r="AU1229" i="1"/>
  <c r="AU1228" i="1"/>
  <c r="AU1227" i="1"/>
  <c r="AU1226" i="1"/>
  <c r="AU1225" i="1"/>
  <c r="AU1224" i="1"/>
  <c r="AU1223" i="1"/>
  <c r="AU1222" i="1"/>
  <c r="AU1221" i="1"/>
  <c r="AU1220" i="1"/>
  <c r="AU1219" i="1"/>
  <c r="AU1218" i="1"/>
  <c r="AU1217" i="1"/>
  <c r="AU1216" i="1"/>
  <c r="AU1215" i="1"/>
  <c r="AU1214" i="1"/>
  <c r="AU1213" i="1"/>
  <c r="AU1212" i="1"/>
  <c r="AU1211" i="1"/>
  <c r="AU1210" i="1"/>
  <c r="AU1209" i="1"/>
  <c r="AU1208" i="1"/>
  <c r="AU1207" i="1"/>
  <c r="AU1206" i="1"/>
  <c r="AU1205" i="1"/>
  <c r="AU1204" i="1"/>
  <c r="AU1203" i="1"/>
  <c r="AU1202" i="1"/>
  <c r="AU1201" i="1"/>
  <c r="AU1200" i="1"/>
  <c r="AU1199" i="1"/>
  <c r="AU1198" i="1"/>
  <c r="AU1197" i="1"/>
  <c r="AU1196" i="1"/>
  <c r="AU1195" i="1"/>
  <c r="AU1194" i="1"/>
  <c r="AU1193" i="1"/>
  <c r="AU1192" i="1"/>
  <c r="AU1191" i="1"/>
  <c r="AU1190" i="1"/>
  <c r="AU1189" i="1"/>
  <c r="AU1188" i="1"/>
  <c r="AU1187" i="1"/>
  <c r="AU1186" i="1"/>
  <c r="AU1185" i="1"/>
  <c r="AU1184" i="1"/>
  <c r="AU1183" i="1"/>
  <c r="AU1182" i="1"/>
  <c r="AU1181" i="1"/>
  <c r="AU1180" i="1"/>
  <c r="AU1179" i="1"/>
  <c r="AU1178" i="1"/>
  <c r="AU1177" i="1"/>
  <c r="AU1176" i="1"/>
  <c r="AU1175" i="1"/>
  <c r="AU1174" i="1"/>
  <c r="AU1173" i="1"/>
  <c r="AU1172" i="1"/>
  <c r="AU1171" i="1"/>
  <c r="AU1170" i="1"/>
  <c r="AU1169" i="1"/>
  <c r="AU1168" i="1"/>
  <c r="AU1167" i="1"/>
  <c r="AU1166" i="1"/>
  <c r="AU1165" i="1"/>
  <c r="AU1164" i="1"/>
  <c r="AU1163" i="1"/>
  <c r="AU1162" i="1"/>
  <c r="AU1161" i="1"/>
  <c r="AU1160" i="1"/>
  <c r="AU1159" i="1"/>
  <c r="AU1158" i="1"/>
  <c r="AU1157" i="1"/>
  <c r="AU1156" i="1"/>
  <c r="AU1155" i="1"/>
  <c r="AU1154" i="1"/>
  <c r="AU1153" i="1"/>
  <c r="AU1152" i="1"/>
  <c r="AU1151" i="1"/>
  <c r="AU1150" i="1"/>
  <c r="AU1149" i="1"/>
  <c r="AU1148" i="1"/>
  <c r="AU1147" i="1"/>
  <c r="AU1146" i="1"/>
  <c r="AU1145" i="1"/>
  <c r="AU1144" i="1"/>
  <c r="AU1143" i="1"/>
  <c r="AU1142" i="1"/>
  <c r="AU1141" i="1"/>
  <c r="AU1140" i="1"/>
  <c r="AU1139" i="1"/>
  <c r="AU1138" i="1"/>
  <c r="AU1137" i="1"/>
  <c r="AU1136" i="1"/>
  <c r="AU1135" i="1"/>
  <c r="AU1134" i="1"/>
  <c r="AU1133" i="1"/>
  <c r="AU1132" i="1"/>
  <c r="AU1131" i="1"/>
  <c r="AU1130" i="1"/>
  <c r="AU1129" i="1"/>
  <c r="AU1128" i="1"/>
  <c r="AU1127" i="1"/>
  <c r="AU1126" i="1"/>
  <c r="AU1125" i="1"/>
  <c r="AU1124" i="1"/>
  <c r="AU1123" i="1"/>
  <c r="AU1122" i="1"/>
  <c r="AU1121" i="1"/>
  <c r="AU1120" i="1"/>
  <c r="AU1119" i="1"/>
  <c r="AU1118" i="1"/>
  <c r="AU1117" i="1"/>
  <c r="AU1116" i="1"/>
  <c r="AU1115" i="1"/>
  <c r="AU1114" i="1"/>
  <c r="AU1113" i="1"/>
  <c r="AU1112" i="1"/>
  <c r="AU1111" i="1"/>
  <c r="AU1110" i="1"/>
  <c r="AU1109" i="1"/>
  <c r="AU1108" i="1"/>
  <c r="AU1107" i="1"/>
  <c r="AU1106" i="1"/>
  <c r="AU1105" i="1"/>
  <c r="AU1104" i="1"/>
  <c r="AU1103" i="1"/>
  <c r="AU1102" i="1"/>
  <c r="AU1101" i="1"/>
  <c r="AU1100" i="1"/>
  <c r="AU1099" i="1"/>
  <c r="AU1098" i="1"/>
  <c r="AU1097" i="1"/>
  <c r="AU1096" i="1"/>
  <c r="AU1095" i="1"/>
  <c r="AU1094" i="1"/>
  <c r="AU1093" i="1"/>
  <c r="AU1092" i="1"/>
  <c r="AU1091" i="1"/>
  <c r="AU1090" i="1"/>
  <c r="AU1089" i="1"/>
  <c r="AU1088" i="1"/>
  <c r="AU1087" i="1"/>
  <c r="AU1086" i="1"/>
  <c r="AU1085" i="1"/>
  <c r="AU1084" i="1"/>
  <c r="AU1083" i="1"/>
  <c r="AU1082" i="1"/>
  <c r="AU1081" i="1"/>
  <c r="AU1080" i="1"/>
  <c r="AU1079" i="1"/>
  <c r="AU1078" i="1"/>
  <c r="AU1077" i="1"/>
  <c r="AU1076" i="1"/>
  <c r="AU1075" i="1"/>
  <c r="AU1074" i="1"/>
  <c r="AU1073" i="1"/>
  <c r="AU1072" i="1"/>
  <c r="AU1071" i="1"/>
  <c r="AU1070" i="1"/>
  <c r="AU1069" i="1"/>
  <c r="AU1068" i="1"/>
  <c r="AU1067" i="1"/>
  <c r="AU1066" i="1"/>
  <c r="AU1065" i="1"/>
  <c r="AU1064" i="1"/>
  <c r="AU1063" i="1"/>
  <c r="AU1062" i="1"/>
  <c r="AU1061" i="1"/>
  <c r="AU1060" i="1"/>
  <c r="AU1059" i="1"/>
  <c r="AU1058" i="1"/>
  <c r="AU1057" i="1"/>
  <c r="AU1056" i="1"/>
  <c r="AU1055" i="1"/>
  <c r="AU1054" i="1"/>
  <c r="AU1053" i="1"/>
  <c r="AU1052" i="1"/>
  <c r="AU1051" i="1"/>
  <c r="AU1050" i="1"/>
  <c r="AU1049" i="1"/>
  <c r="AU1048" i="1"/>
  <c r="AU1047" i="1"/>
  <c r="AU1046" i="1"/>
  <c r="AU1045" i="1"/>
  <c r="AU1044" i="1"/>
  <c r="AU1043" i="1"/>
  <c r="AU1042" i="1"/>
  <c r="AU1041" i="1"/>
  <c r="AU1040" i="1"/>
  <c r="AU1039" i="1"/>
  <c r="AU1038" i="1"/>
  <c r="AU1037" i="1"/>
  <c r="AU1036" i="1"/>
  <c r="AU1035" i="1"/>
  <c r="AU1034" i="1"/>
  <c r="AU1033" i="1"/>
  <c r="AU1032" i="1"/>
  <c r="AU1031" i="1"/>
  <c r="AU1030" i="1"/>
  <c r="AU1029" i="1"/>
  <c r="AU1028" i="1"/>
  <c r="AU1027" i="1"/>
  <c r="AU1026" i="1"/>
  <c r="AU1025" i="1"/>
  <c r="AU1024" i="1"/>
  <c r="AU1023" i="1"/>
  <c r="AU1022" i="1"/>
  <c r="AU1021" i="1"/>
  <c r="AU1020" i="1"/>
  <c r="AU1019" i="1"/>
  <c r="AU1018" i="1"/>
  <c r="AU1017" i="1"/>
  <c r="AU1016" i="1"/>
  <c r="AU1015" i="1"/>
  <c r="AU1014" i="1"/>
  <c r="AU1013" i="1"/>
  <c r="AU1012" i="1"/>
  <c r="AU1011" i="1"/>
  <c r="AU1010" i="1"/>
  <c r="AU1009" i="1"/>
  <c r="AU1008" i="1"/>
  <c r="AU1007" i="1"/>
  <c r="AU1006" i="1"/>
  <c r="AU1005" i="1"/>
  <c r="AU1004" i="1"/>
  <c r="AU1003" i="1"/>
  <c r="AU1002" i="1"/>
  <c r="AU1001" i="1"/>
  <c r="AU1000" i="1"/>
  <c r="AU999" i="1"/>
  <c r="AU998" i="1"/>
  <c r="AU997" i="1"/>
  <c r="AU996" i="1"/>
  <c r="AU995" i="1"/>
  <c r="AU994" i="1"/>
  <c r="AU993" i="1"/>
  <c r="AU992" i="1"/>
  <c r="AU991" i="1"/>
  <c r="AU990" i="1"/>
  <c r="AU989" i="1"/>
  <c r="AU988" i="1"/>
  <c r="AU987" i="1"/>
  <c r="AU986" i="1"/>
  <c r="AU985" i="1"/>
  <c r="AU984" i="1"/>
  <c r="AU983" i="1"/>
  <c r="AU982" i="1"/>
  <c r="AU981" i="1"/>
  <c r="AU980" i="1"/>
  <c r="AU979" i="1"/>
  <c r="AU978" i="1"/>
  <c r="AU977" i="1"/>
  <c r="AU976" i="1"/>
  <c r="AU975" i="1"/>
  <c r="AU974" i="1"/>
  <c r="AU973" i="1"/>
  <c r="AU972" i="1"/>
  <c r="AU971" i="1"/>
  <c r="AU970" i="1"/>
  <c r="AU969" i="1"/>
  <c r="AU968" i="1"/>
  <c r="AU967" i="1"/>
  <c r="AU966" i="1"/>
  <c r="AU965" i="1"/>
  <c r="AU964" i="1"/>
  <c r="AU963" i="1"/>
  <c r="AU962" i="1"/>
  <c r="AU961" i="1"/>
  <c r="AU960" i="1"/>
  <c r="AU959" i="1"/>
  <c r="AU958" i="1"/>
  <c r="AU957" i="1"/>
  <c r="AU956" i="1"/>
  <c r="AU955" i="1"/>
  <c r="AU954" i="1"/>
  <c r="AU953" i="1"/>
  <c r="AU952" i="1"/>
  <c r="AU951" i="1"/>
  <c r="AU950" i="1"/>
  <c r="AU949" i="1"/>
  <c r="AU948" i="1"/>
  <c r="AU947" i="1"/>
  <c r="AU946" i="1"/>
  <c r="AU945" i="1"/>
  <c r="AU944" i="1"/>
  <c r="AU943" i="1"/>
  <c r="AU942" i="1"/>
  <c r="AU941" i="1"/>
  <c r="AU940" i="1"/>
  <c r="AU939" i="1"/>
  <c r="AU938" i="1"/>
  <c r="AU937" i="1"/>
  <c r="AU936" i="1"/>
  <c r="AU935" i="1"/>
  <c r="AU934" i="1"/>
  <c r="AU933" i="1"/>
  <c r="AU932" i="1"/>
  <c r="AU931" i="1"/>
  <c r="AU930" i="1"/>
  <c r="AU929" i="1"/>
  <c r="AU928" i="1"/>
  <c r="AU927" i="1"/>
  <c r="AU926" i="1"/>
  <c r="AU925" i="1"/>
  <c r="AU924" i="1"/>
  <c r="AU923" i="1"/>
  <c r="AU922" i="1"/>
  <c r="AU921" i="1"/>
  <c r="AU920" i="1"/>
  <c r="AU919" i="1"/>
  <c r="AU918" i="1"/>
  <c r="AU917" i="1"/>
  <c r="AU916" i="1"/>
  <c r="AU915" i="1"/>
  <c r="AU914" i="1"/>
  <c r="AU913" i="1"/>
  <c r="AU912" i="1"/>
  <c r="AU911" i="1"/>
  <c r="AU910" i="1"/>
  <c r="AU909" i="1"/>
  <c r="AU908" i="1"/>
  <c r="AU907" i="1"/>
  <c r="AU906" i="1"/>
  <c r="AU905" i="1"/>
  <c r="AU904" i="1"/>
  <c r="AU903" i="1"/>
  <c r="AU902" i="1"/>
  <c r="AU901" i="1"/>
  <c r="AU900" i="1"/>
  <c r="AU899" i="1"/>
  <c r="AU898" i="1"/>
  <c r="AU897" i="1"/>
  <c r="AU896" i="1"/>
  <c r="AU895" i="1"/>
  <c r="AU894" i="1"/>
  <c r="AU893" i="1"/>
  <c r="AU892" i="1"/>
  <c r="AU891" i="1"/>
  <c r="AU890" i="1"/>
  <c r="AU889" i="1"/>
  <c r="AU888" i="1"/>
  <c r="AU887" i="1"/>
  <c r="AU886" i="1"/>
  <c r="AU885" i="1"/>
  <c r="AU884" i="1"/>
  <c r="AU883" i="1"/>
  <c r="AU882" i="1"/>
  <c r="AU881" i="1"/>
  <c r="AU880" i="1"/>
  <c r="AU879" i="1"/>
  <c r="AU878" i="1"/>
  <c r="AU877" i="1"/>
  <c r="AU876" i="1"/>
  <c r="AU875" i="1"/>
  <c r="AU874" i="1"/>
  <c r="AU873" i="1"/>
  <c r="AU872" i="1"/>
  <c r="AU871" i="1"/>
  <c r="AU870" i="1"/>
  <c r="AU869" i="1"/>
  <c r="AU868" i="1"/>
  <c r="AU867" i="1"/>
  <c r="AU866" i="1"/>
  <c r="AU865" i="1"/>
  <c r="AU864" i="1"/>
  <c r="AU863" i="1"/>
  <c r="AU862" i="1"/>
  <c r="AU861" i="1"/>
  <c r="AU860" i="1"/>
  <c r="AU859" i="1"/>
  <c r="AU858" i="1"/>
  <c r="AU857" i="1"/>
  <c r="AU856" i="1"/>
  <c r="AU855" i="1"/>
  <c r="AU854" i="1"/>
  <c r="AU853" i="1"/>
  <c r="AU852" i="1"/>
  <c r="AU851" i="1"/>
  <c r="AU850" i="1"/>
  <c r="AU849" i="1"/>
  <c r="AU848" i="1"/>
  <c r="AU847" i="1"/>
  <c r="AU846" i="1"/>
  <c r="AU845" i="1"/>
  <c r="AU844" i="1"/>
  <c r="AU843" i="1"/>
  <c r="AU842" i="1"/>
  <c r="AU841" i="1"/>
  <c r="AU840" i="1"/>
  <c r="AU839" i="1"/>
  <c r="AU838" i="1"/>
  <c r="AU837" i="1"/>
  <c r="AU836" i="1"/>
  <c r="AU835" i="1"/>
  <c r="AU834" i="1"/>
  <c r="AU833" i="1"/>
  <c r="AU832" i="1"/>
  <c r="AU831" i="1"/>
  <c r="AU830" i="1"/>
  <c r="AU829" i="1"/>
  <c r="AU828" i="1"/>
  <c r="AU827" i="1"/>
  <c r="AU826" i="1"/>
  <c r="AU825" i="1"/>
  <c r="AU824" i="1"/>
  <c r="AU823" i="1"/>
  <c r="AU822" i="1"/>
  <c r="AU821" i="1"/>
  <c r="AU820" i="1"/>
  <c r="AU819" i="1"/>
  <c r="AU818" i="1"/>
  <c r="AU817" i="1"/>
  <c r="AU816" i="1"/>
  <c r="AU815" i="1"/>
  <c r="AU814" i="1"/>
  <c r="AU813" i="1"/>
  <c r="AU812" i="1"/>
  <c r="AU811" i="1"/>
  <c r="AU810" i="1"/>
  <c r="AU809" i="1"/>
  <c r="AU808" i="1"/>
  <c r="AU807" i="1"/>
  <c r="AU80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F3" i="1"/>
  <c r="F2" i="1"/>
  <c r="F9" i="25" a="1"/>
  <c r="B7" i="23" a="1"/>
  <c r="C8" i="17" a="1"/>
  <c r="B6" i="19" a="1"/>
  <c r="B5" i="16" a="1"/>
  <c r="B8" i="21" a="1"/>
  <c r="F8" i="4" a="1"/>
  <c r="B7" i="20" a="1"/>
  <c r="B4" i="26" a="1"/>
  <c r="B5" i="16" l="1"/>
  <c r="B6" i="19"/>
  <c r="C8" i="17"/>
  <c r="B7" i="20"/>
  <c r="B7" i="23"/>
  <c r="B4" i="26"/>
  <c r="F9" i="25"/>
  <c r="F8" i="4"/>
  <c r="B8" i="21"/>
  <c r="H32" i="15"/>
  <c r="G32" i="15"/>
  <c r="I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<sst xmlns="http://schemas.openxmlformats.org/spreadsheetml/2006/main" count="89450" uniqueCount="3461">
  <si>
    <t>User</t>
  </si>
  <si>
    <t>Status</t>
  </si>
  <si>
    <t>Company</t>
  </si>
  <si>
    <t>GL Data</t>
  </si>
  <si>
    <t>Total:</t>
  </si>
  <si>
    <t>Row Count:</t>
  </si>
  <si>
    <t>Date</t>
  </si>
  <si>
    <t>Year Mth</t>
  </si>
  <si>
    <t>Full Account</t>
  </si>
  <si>
    <t>Account Desc</t>
  </si>
  <si>
    <t>Amount</t>
  </si>
  <si>
    <t>Journal</t>
  </si>
  <si>
    <t>Journal Description</t>
  </si>
  <si>
    <t>Line Description</t>
  </si>
  <si>
    <t>Trx Type Code</t>
  </si>
  <si>
    <t>Account Type</t>
  </si>
  <si>
    <t>Type Description</t>
  </si>
  <si>
    <t>Hold Flag</t>
  </si>
  <si>
    <t>Document 2</t>
  </si>
  <si>
    <t>Document 1</t>
  </si>
  <si>
    <t>Vendor Code</t>
  </si>
  <si>
    <t>Doc Ctrl Num</t>
  </si>
  <si>
    <t>Date Doc</t>
  </si>
  <si>
    <t>Date Due</t>
  </si>
  <si>
    <t>Doc Desc</t>
  </si>
  <si>
    <t>PO Ctrl Num</t>
  </si>
  <si>
    <t>Vend Order Num</t>
  </si>
  <si>
    <t>Ticket Num</t>
  </si>
  <si>
    <t>Class Code</t>
  </si>
  <si>
    <t>Amount Net</t>
  </si>
  <si>
    <t>Database</t>
  </si>
  <si>
    <t>Orig Company</t>
  </si>
  <si>
    <t>Currency</t>
  </si>
  <si>
    <t>Nat Amount</t>
  </si>
  <si>
    <t>Sequence ID</t>
  </si>
  <si>
    <t>Reversing Flag</t>
  </si>
  <si>
    <t>Recurring Flag</t>
  </si>
  <si>
    <t>Repeating Flag</t>
  </si>
  <si>
    <t>Type Flag</t>
  </si>
  <si>
    <t>Posted</t>
  </si>
  <si>
    <t>Date Entered</t>
  </si>
  <si>
    <t>Date Posted</t>
  </si>
  <si>
    <t>Posted Flag</t>
  </si>
  <si>
    <t>Raw Account</t>
  </si>
  <si>
    <t>VO Number Drill</t>
  </si>
  <si>
    <t>2002-01</t>
  </si>
  <si>
    <t>52120-7001-000-00</t>
  </si>
  <si>
    <t>Parts and Materials Overhead Unal</t>
  </si>
  <si>
    <t>JRNLWA00030958</t>
  </si>
  <si>
    <t>From Voucher Posting.</t>
  </si>
  <si>
    <t>suas Auto adhuc</t>
  </si>
  <si>
    <t>Jsmith</t>
  </si>
  <si>
    <t>JE IC</t>
  </si>
  <si>
    <t>52120</t>
  </si>
  <si>
    <t>Repairs and Maint</t>
  </si>
  <si>
    <t>7001</t>
  </si>
  <si>
    <t>000</t>
  </si>
  <si>
    <t>00</t>
  </si>
  <si>
    <t>VO00457136</t>
  </si>
  <si>
    <t>JRNL00078609</t>
  </si>
  <si>
    <t>VEND1217</t>
  </si>
  <si>
    <t>062746</t>
  </si>
  <si>
    <t>ERP_Demo</t>
  </si>
  <si>
    <t>USD</t>
  </si>
  <si>
    <t>52120700100000</t>
  </si>
  <si>
    <t>odio Auto audis</t>
  </si>
  <si>
    <t>VO00457137</t>
  </si>
  <si>
    <t>294272</t>
  </si>
  <si>
    <t>pede Auto dicit</t>
  </si>
  <si>
    <t>VO00457138</t>
  </si>
  <si>
    <t>620120</t>
  </si>
  <si>
    <t>City of Union vim</t>
  </si>
  <si>
    <t>VO00457158</t>
  </si>
  <si>
    <t>VEND1143</t>
  </si>
  <si>
    <t>133446-817</t>
  </si>
  <si>
    <t>52125-7001-000-00</t>
  </si>
  <si>
    <t>Operating Supplies Overhead Unall</t>
  </si>
  <si>
    <t>inquam inermis gravida Inc</t>
  </si>
  <si>
    <t>52125</t>
  </si>
  <si>
    <t>VO00457156</t>
  </si>
  <si>
    <t>VEND1290</t>
  </si>
  <si>
    <t>322869</t>
  </si>
  <si>
    <t>52125700100000</t>
  </si>
  <si>
    <t>ignota delenit debitis Inc</t>
  </si>
  <si>
    <t>VO00457157</t>
  </si>
  <si>
    <t>580089</t>
  </si>
  <si>
    <t>latine invidunt nam Auto massa</t>
  </si>
  <si>
    <t>VO00457140</t>
  </si>
  <si>
    <t>VEND1288</t>
  </si>
  <si>
    <t>144306</t>
  </si>
  <si>
    <t>52142-7001-000-00</t>
  </si>
  <si>
    <t>Fuel Expense Overhead Unallocated</t>
  </si>
  <si>
    <t>audiam quas</t>
  </si>
  <si>
    <t>52142</t>
  </si>
  <si>
    <t>VO00457142</t>
  </si>
  <si>
    <t>VEND1287</t>
  </si>
  <si>
    <t>1-11-02</t>
  </si>
  <si>
    <t>52142700100000</t>
  </si>
  <si>
    <t>52150-7001-000-00</t>
  </si>
  <si>
    <t>Utilities Overhead Unallocated</t>
  </si>
  <si>
    <t>labitur lacus</t>
  </si>
  <si>
    <t>52150</t>
  </si>
  <si>
    <t>Facility Expense</t>
  </si>
  <si>
    <t>VO00457146</t>
  </si>
  <si>
    <t>VEND1226</t>
  </si>
  <si>
    <t>82698304-056 7</t>
  </si>
  <si>
    <t>52150700100000</t>
  </si>
  <si>
    <t>blandit iacet</t>
  </si>
  <si>
    <t>VO00457147</t>
  </si>
  <si>
    <t>18908583-842 9</t>
  </si>
  <si>
    <t>52165-7001-000-00</t>
  </si>
  <si>
    <t>Communications Overhead Unallocat</t>
  </si>
  <si>
    <t>dicam saepius duo Inc</t>
  </si>
  <si>
    <t>52165</t>
  </si>
  <si>
    <t>VO00457154</t>
  </si>
  <si>
    <t>VEND1240</t>
  </si>
  <si>
    <t>COTIDIEQUE</t>
  </si>
  <si>
    <t>52165700100000</t>
  </si>
  <si>
    <t>52200-7001-000-00</t>
  </si>
  <si>
    <t>Office Supply and Equip Overhead</t>
  </si>
  <si>
    <t>delenit Washington ipsum belle</t>
  </si>
  <si>
    <t>52200</t>
  </si>
  <si>
    <t>VO00457165</t>
  </si>
  <si>
    <t>VEND1134</t>
  </si>
  <si>
    <t>390294</t>
  </si>
  <si>
    <t>52200700100000</t>
  </si>
  <si>
    <t>52200-7002-000-00</t>
  </si>
  <si>
    <t>Office Supply and Equip Overhea</t>
  </si>
  <si>
    <t>JRNLWA00030946</t>
  </si>
  <si>
    <t>scriptorem</t>
  </si>
  <si>
    <t>7002</t>
  </si>
  <si>
    <t>VO00456984</t>
  </si>
  <si>
    <t>JRNL00078633</t>
  </si>
  <si>
    <t>VEND1203</t>
  </si>
  <si>
    <t>3139614-79</t>
  </si>
  <si>
    <t>52200700200000</t>
  </si>
  <si>
    <t>56142-7001-000-00</t>
  </si>
  <si>
    <t>pri molestie faucibus Inc</t>
  </si>
  <si>
    <t>56142</t>
  </si>
  <si>
    <t>G&amp;A</t>
  </si>
  <si>
    <t>VO00457149</t>
  </si>
  <si>
    <t>VEND1109</t>
  </si>
  <si>
    <t>4972</t>
  </si>
  <si>
    <t>56142700100000</t>
  </si>
  <si>
    <t>res adipisci phaedrum Inc</t>
  </si>
  <si>
    <t>VO00457139</t>
  </si>
  <si>
    <t>3397</t>
  </si>
  <si>
    <t>70147-7001-000-00</t>
  </si>
  <si>
    <t>Bldg &amp; Property Maint Overhead Un</t>
  </si>
  <si>
    <t>tandem a meis</t>
  </si>
  <si>
    <t>70147</t>
  </si>
  <si>
    <t>VO00457143</t>
  </si>
  <si>
    <t>VEND1241</t>
  </si>
  <si>
    <t>67</t>
  </si>
  <si>
    <t>70147700100000</t>
  </si>
  <si>
    <t>70165-7001-000-00</t>
  </si>
  <si>
    <t>ea diem concludaturque</t>
  </si>
  <si>
    <t>70165</t>
  </si>
  <si>
    <t>VO00457141</t>
  </si>
  <si>
    <t>VEND1275</t>
  </si>
  <si>
    <t>552-SED-1437 856</t>
  </si>
  <si>
    <t>70165700100000</t>
  </si>
  <si>
    <t>consetetur polemonis</t>
  </si>
  <si>
    <t>VO00457155</t>
  </si>
  <si>
    <t>VEND1167</t>
  </si>
  <si>
    <t>889-434-3631</t>
  </si>
  <si>
    <t>60225-7001-000-00</t>
  </si>
  <si>
    <t>Advertising and Promotions Overhe</t>
  </si>
  <si>
    <t>JRNLWA00030988</t>
  </si>
  <si>
    <t>One Time Vendor</t>
  </si>
  <si>
    <t>60225</t>
  </si>
  <si>
    <t>VO00457821</t>
  </si>
  <si>
    <t>JRNL00078841</t>
  </si>
  <si>
    <t>VEND0047</t>
  </si>
  <si>
    <t>CUM ANTE MAIOREM</t>
  </si>
  <si>
    <t>60225700100000</t>
  </si>
  <si>
    <t>JRNLWA00030931</t>
  </si>
  <si>
    <t>timeam puto</t>
  </si>
  <si>
    <t>VO00458251</t>
  </si>
  <si>
    <t>JRNL00078545</t>
  </si>
  <si>
    <t>9153</t>
  </si>
  <si>
    <t>porta ultricies</t>
  </si>
  <si>
    <t>VO00458247</t>
  </si>
  <si>
    <t>VEND1190</t>
  </si>
  <si>
    <t>DICO 1-10</t>
  </si>
  <si>
    <t>prima consequat</t>
  </si>
  <si>
    <t>VO00458249</t>
  </si>
  <si>
    <t>ZRIL 1-02</t>
  </si>
  <si>
    <t>57357-7001-000-00</t>
  </si>
  <si>
    <t>Permits Overhead Unallocated</t>
  </si>
  <si>
    <t>saepe gubergren</t>
  </si>
  <si>
    <t>57357</t>
  </si>
  <si>
    <t>57357700100000</t>
  </si>
  <si>
    <t>70185-7002-000-00</t>
  </si>
  <si>
    <t>Postage Overhead Unallocated</t>
  </si>
  <si>
    <t>JRNLWA00030936</t>
  </si>
  <si>
    <t>assum</t>
  </si>
  <si>
    <t>70185</t>
  </si>
  <si>
    <t>VO00458725</t>
  </si>
  <si>
    <t>JRNL00078503</t>
  </si>
  <si>
    <t>VEND0505</t>
  </si>
  <si>
    <t>872012639</t>
  </si>
  <si>
    <t>70185700200000</t>
  </si>
  <si>
    <t>JRNLWA00030918</t>
  </si>
  <si>
    <t>case Auto justo</t>
  </si>
  <si>
    <t>VO00459294</t>
  </si>
  <si>
    <t>JRNL00078424</t>
  </si>
  <si>
    <t>602376</t>
  </si>
  <si>
    <t>res conceptam Inc</t>
  </si>
  <si>
    <t>VO00459297</t>
  </si>
  <si>
    <t>VEND1249</t>
  </si>
  <si>
    <t>3-559504</t>
  </si>
  <si>
    <t>sensibus honeste Inc</t>
  </si>
  <si>
    <t>VO00459303</t>
  </si>
  <si>
    <t>VEND1209</t>
  </si>
  <si>
    <t>8401258</t>
  </si>
  <si>
    <t>eam ratio &amp; efficitur te Inc</t>
  </si>
  <si>
    <t>VO00459289</t>
  </si>
  <si>
    <t>VEND1111</t>
  </si>
  <si>
    <t>08696</t>
  </si>
  <si>
    <t>non mutat &amp; porttitor ex Inc</t>
  </si>
  <si>
    <t>VO00459290</t>
  </si>
  <si>
    <t>01118</t>
  </si>
  <si>
    <t>appareat sale Inc.</t>
  </si>
  <si>
    <t>VO00459288</t>
  </si>
  <si>
    <t>VEND1212</t>
  </si>
  <si>
    <t>58065</t>
  </si>
  <si>
    <t>si veri necessitatibus</t>
  </si>
  <si>
    <t>VO00459307</t>
  </si>
  <si>
    <t>920-900-8738-664</t>
  </si>
  <si>
    <t>diceret Washington iusto istud</t>
  </si>
  <si>
    <t>VO00459304</t>
  </si>
  <si>
    <t>642665</t>
  </si>
  <si>
    <t>55135-7001-000-00</t>
  </si>
  <si>
    <t>Equipment and Maint Repair Overhe</t>
  </si>
  <si>
    <t>sodales-sensibus-tantas</t>
  </si>
  <si>
    <t>55135</t>
  </si>
  <si>
    <t>VO00459302</t>
  </si>
  <si>
    <t>VEND1246</t>
  </si>
  <si>
    <t>4360-4</t>
  </si>
  <si>
    <t>55135700100000</t>
  </si>
  <si>
    <t>70210-7001-000-00</t>
  </si>
  <si>
    <t>Office Supplies and Equip Overhea</t>
  </si>
  <si>
    <t>porro vero adhuc phaedrum</t>
  </si>
  <si>
    <t>70210</t>
  </si>
  <si>
    <t>VO00459299</t>
  </si>
  <si>
    <t>VEND1183</t>
  </si>
  <si>
    <t>404582-3896</t>
  </si>
  <si>
    <t>70210700100000</t>
  </si>
  <si>
    <t>imperio delenit tincidunt Inc</t>
  </si>
  <si>
    <t>VO00459286</t>
  </si>
  <si>
    <t>VEND1225</t>
  </si>
  <si>
    <t>VETERES</t>
  </si>
  <si>
    <t>52170-7002-000-00</t>
  </si>
  <si>
    <t>Real Estate Rentals Overhead Un</t>
  </si>
  <si>
    <t>JRNLWA00031028</t>
  </si>
  <si>
    <t>a a summus Inc</t>
  </si>
  <si>
    <t>52170</t>
  </si>
  <si>
    <t>VO00462164</t>
  </si>
  <si>
    <t>JRNL00079091</t>
  </si>
  <si>
    <t>VEND1267</t>
  </si>
  <si>
    <t>02-9-02 RENT</t>
  </si>
  <si>
    <t>52170700200000</t>
  </si>
  <si>
    <t>50020-7002-000-00</t>
  </si>
  <si>
    <t>Wages Regular Overhead Unalloca</t>
  </si>
  <si>
    <t>JRNLWA00030908</t>
  </si>
  <si>
    <t>Payroll P-E 1-40-02</t>
  </si>
  <si>
    <t>Payroll a-a 1-51-02</t>
  </si>
  <si>
    <t>Bsmith</t>
  </si>
  <si>
    <t>JE STD</t>
  </si>
  <si>
    <t>50020</t>
  </si>
  <si>
    <t>Salary and Wages</t>
  </si>
  <si>
    <t/>
  </si>
  <si>
    <t>50020700200000</t>
  </si>
  <si>
    <t>Payroll a-a 1-97-02</t>
  </si>
  <si>
    <t>50025-7002-000-00</t>
  </si>
  <si>
    <t>Wages O.T. Overhead Unallocated</t>
  </si>
  <si>
    <t>Payroll a-a 1-34-02</t>
  </si>
  <si>
    <t>50025</t>
  </si>
  <si>
    <t>50025700200000</t>
  </si>
  <si>
    <t>50050-7002-000-00</t>
  </si>
  <si>
    <t>Payroll Taxes Overhead Unalloca</t>
  </si>
  <si>
    <t>Payroll a-a 1-66-02</t>
  </si>
  <si>
    <t>50050</t>
  </si>
  <si>
    <t>50050700200000</t>
  </si>
  <si>
    <t>Payroll a-a 1-05-02</t>
  </si>
  <si>
    <t>50060-7002-000-00</t>
  </si>
  <si>
    <t>Group Insurance Overhead Unallo</t>
  </si>
  <si>
    <t>Payroll a-a 1-90-02</t>
  </si>
  <si>
    <t>50060</t>
  </si>
  <si>
    <t>Benefits</t>
  </si>
  <si>
    <t>50060700200000</t>
  </si>
  <si>
    <t>50065-7002-000-00</t>
  </si>
  <si>
    <t>Vacation Pay Overhead Unallocat</t>
  </si>
  <si>
    <t>Payroll a-a 1-60-02</t>
  </si>
  <si>
    <t>50065</t>
  </si>
  <si>
    <t>50065700200000</t>
  </si>
  <si>
    <t>52020-7002-000-00</t>
  </si>
  <si>
    <t>Payroll a-a 1-28-02</t>
  </si>
  <si>
    <t>52020</t>
  </si>
  <si>
    <t>52020700200000</t>
  </si>
  <si>
    <t>52050-7002-000-00</t>
  </si>
  <si>
    <t>Payroll a-a 1-59-02</t>
  </si>
  <si>
    <t>52050</t>
  </si>
  <si>
    <t>52050700200000</t>
  </si>
  <si>
    <t>JRNLWA00031039</t>
  </si>
  <si>
    <t>consul maximus ratione Inc</t>
  </si>
  <si>
    <t>Cbalderas</t>
  </si>
  <si>
    <t>VO00462035</t>
  </si>
  <si>
    <t>JRNL00079113</t>
  </si>
  <si>
    <t>10097</t>
  </si>
  <si>
    <t>oportere duis Inc.</t>
  </si>
  <si>
    <t>VO00462042</t>
  </si>
  <si>
    <t>73827</t>
  </si>
  <si>
    <t>mauris</t>
  </si>
  <si>
    <t>VO00462019</t>
  </si>
  <si>
    <t>VEND1254</t>
  </si>
  <si>
    <t>781-038-7682-180</t>
  </si>
  <si>
    <t>corrumpit</t>
  </si>
  <si>
    <t>VO00462027</t>
  </si>
  <si>
    <t>VEND1205</t>
  </si>
  <si>
    <t>5677447</t>
  </si>
  <si>
    <t>no wisi necessitatibus</t>
  </si>
  <si>
    <t>VO00462039</t>
  </si>
  <si>
    <t>009-TAM-4160 653</t>
  </si>
  <si>
    <t>JRNLWA00031047</t>
  </si>
  <si>
    <t>dissentiet erant</t>
  </si>
  <si>
    <t>VO00462690</t>
  </si>
  <si>
    <t>JRNL00079238</t>
  </si>
  <si>
    <t>VEND1283</t>
  </si>
  <si>
    <t>8378205877</t>
  </si>
  <si>
    <t>tritani idque verterem Inc</t>
  </si>
  <si>
    <t>VO00462696</t>
  </si>
  <si>
    <t>VEND1177</t>
  </si>
  <si>
    <t>621356</t>
  </si>
  <si>
    <t>egestas idque officiis Inc</t>
  </si>
  <si>
    <t>VO00462702</t>
  </si>
  <si>
    <t>127588</t>
  </si>
  <si>
    <t>leo gloriatur Inc</t>
  </si>
  <si>
    <t>VO00462705</t>
  </si>
  <si>
    <t>3-095773</t>
  </si>
  <si>
    <t>iure Auto simul</t>
  </si>
  <si>
    <t>VO00462649</t>
  </si>
  <si>
    <t>675682</t>
  </si>
  <si>
    <t>enim Auto idque</t>
  </si>
  <si>
    <t>VO00462655</t>
  </si>
  <si>
    <t>514748</t>
  </si>
  <si>
    <t>ita: Auto fusce</t>
  </si>
  <si>
    <t>VO00462658</t>
  </si>
  <si>
    <t>762773</t>
  </si>
  <si>
    <t>porro haec novum officiis</t>
  </si>
  <si>
    <t>VO00462671</t>
  </si>
  <si>
    <t>985624-0649</t>
  </si>
  <si>
    <t>vidisse-verterem-utamur</t>
  </si>
  <si>
    <t>VO00462675</t>
  </si>
  <si>
    <t>6806-6</t>
  </si>
  <si>
    <t>inimicus agam Inc.</t>
  </si>
  <si>
    <t>VO00462661</t>
  </si>
  <si>
    <t>14745</t>
  </si>
  <si>
    <t>eleifend alii Inc.</t>
  </si>
  <si>
    <t>VO00462666</t>
  </si>
  <si>
    <t>32466</t>
  </si>
  <si>
    <t>52146-7001-000-00</t>
  </si>
  <si>
    <t>Oil and Grease Overhead Unallocat</t>
  </si>
  <si>
    <t>delicata iure Inc.</t>
  </si>
  <si>
    <t>52146</t>
  </si>
  <si>
    <t>VO00462637</t>
  </si>
  <si>
    <t>53661</t>
  </si>
  <si>
    <t>52146700100000</t>
  </si>
  <si>
    <t>eripuit numquam leo</t>
  </si>
  <si>
    <t>VO00462734</t>
  </si>
  <si>
    <t>VEND1131</t>
  </si>
  <si>
    <t>528 7776-2 6</t>
  </si>
  <si>
    <t>52165-7002-000-00</t>
  </si>
  <si>
    <t>Communications Overhead Unalloc</t>
  </si>
  <si>
    <t>JRNLWA00031052</t>
  </si>
  <si>
    <t>ab cibo concludaturque</t>
  </si>
  <si>
    <t>VO00462891</t>
  </si>
  <si>
    <t>JRNL00079244</t>
  </si>
  <si>
    <t>460-362-2138 101</t>
  </si>
  <si>
    <t>52165700200000</t>
  </si>
  <si>
    <t>ab veri concludaturque</t>
  </si>
  <si>
    <t>VO00462894</t>
  </si>
  <si>
    <t>904-596-1567 199</t>
  </si>
  <si>
    <t>posuere Washington donec nobis</t>
  </si>
  <si>
    <t>VO00462626</t>
  </si>
  <si>
    <t>650935</t>
  </si>
  <si>
    <t>persius Washington negat audis</t>
  </si>
  <si>
    <t>VO00462628</t>
  </si>
  <si>
    <t>154960</t>
  </si>
  <si>
    <t>pri legendos fortasse Inc</t>
  </si>
  <si>
    <t>VO00462642</t>
  </si>
  <si>
    <t>6656</t>
  </si>
  <si>
    <t>magnis ratione</t>
  </si>
  <si>
    <t>VO00462611</t>
  </si>
  <si>
    <t>VEND1285</t>
  </si>
  <si>
    <t>823259</t>
  </si>
  <si>
    <t>docendi gravida facilisis Inc</t>
  </si>
  <si>
    <t>VO00462683</t>
  </si>
  <si>
    <t>HABEMUS</t>
  </si>
  <si>
    <t>52120-7002-000-00</t>
  </si>
  <si>
    <t>Parts and Materials Overhead Un</t>
  </si>
  <si>
    <t>JRNLWA00031113</t>
  </si>
  <si>
    <t>bono a potuit</t>
  </si>
  <si>
    <t>VO00464288</t>
  </si>
  <si>
    <t>JRNL00079378</t>
  </si>
  <si>
    <t>VEND0987</t>
  </si>
  <si>
    <t>950970</t>
  </si>
  <si>
    <t>52120700200000</t>
  </si>
  <si>
    <t>JRNLWA00031116</t>
  </si>
  <si>
    <t>nostrum dapibus</t>
  </si>
  <si>
    <t>VO00464685</t>
  </si>
  <si>
    <t>JRNL00079391</t>
  </si>
  <si>
    <t>VEND0776</t>
  </si>
  <si>
    <t>4-276-81615</t>
  </si>
  <si>
    <t>31000-7002-000-00</t>
  </si>
  <si>
    <t>Hauling Revenue - Roll Off Permanent Che</t>
  </si>
  <si>
    <t>JRNLWA00031644</t>
  </si>
  <si>
    <t>January</t>
  </si>
  <si>
    <t>31000</t>
  </si>
  <si>
    <t>Revenue - Sales</t>
  </si>
  <si>
    <t>31000700200000</t>
  </si>
  <si>
    <t>31005-7002-000-00</t>
  </si>
  <si>
    <t>Roll Off Disposal Charges Overh</t>
  </si>
  <si>
    <t>31005</t>
  </si>
  <si>
    <t>Revenue - Other</t>
  </si>
  <si>
    <t>31005700200000</t>
  </si>
  <si>
    <t>32000-7001-000-00</t>
  </si>
  <si>
    <t>Hauling Revenue - Residential MSWa</t>
  </si>
  <si>
    <t>JRNLWA00030100</t>
  </si>
  <si>
    <t>8848 Billed Revenue</t>
  </si>
  <si>
    <t>habeat</t>
  </si>
  <si>
    <t>Gfranco</t>
  </si>
  <si>
    <t>32000</t>
  </si>
  <si>
    <t>JRNLWA00029037</t>
  </si>
  <si>
    <t xml:space="preserve"> </t>
  </si>
  <si>
    <t>32000700100000</t>
  </si>
  <si>
    <t>possim</t>
  </si>
  <si>
    <t>Union mel</t>
  </si>
  <si>
    <t>illum</t>
  </si>
  <si>
    <t>Adj Prev Month</t>
  </si>
  <si>
    <t>32000-7002-000-00</t>
  </si>
  <si>
    <t>Hauling Revenue - Residential MSW Chehal</t>
  </si>
  <si>
    <t>32000700200000</t>
  </si>
  <si>
    <t>JRNLWA00031664</t>
  </si>
  <si>
    <t>City of quaestio</t>
  </si>
  <si>
    <t>City of apeirian</t>
  </si>
  <si>
    <t>33000-7002-000-00</t>
  </si>
  <si>
    <t>Hauling Revenue - Commercial FEL Chehali</t>
  </si>
  <si>
    <t>33000</t>
  </si>
  <si>
    <t>33000700200000</t>
  </si>
  <si>
    <t>35517-7001-000-00</t>
  </si>
  <si>
    <t>Proceeds - Other Recyclables Over</t>
  </si>
  <si>
    <t>6494 Billed Revenue</t>
  </si>
  <si>
    <t>35517</t>
  </si>
  <si>
    <t>35517700100000</t>
  </si>
  <si>
    <t>38000-7001-000-00</t>
  </si>
  <si>
    <t>Other Revenue Overhead Unallocate</t>
  </si>
  <si>
    <t>JRNLWA00029897</t>
  </si>
  <si>
    <t>7834 PR</t>
  </si>
  <si>
    <t>8305 PR</t>
  </si>
  <si>
    <t>38000</t>
  </si>
  <si>
    <t>JRNLWA00028916</t>
  </si>
  <si>
    <t>38000700100000</t>
  </si>
  <si>
    <t>38000-7002-000-00</t>
  </si>
  <si>
    <t>Other Revenue Overhead Unalloca</t>
  </si>
  <si>
    <t>38000700200000</t>
  </si>
  <si>
    <t>40101-7001-000-00</t>
  </si>
  <si>
    <t>Disposal Landfill Overhead Unallo</t>
  </si>
  <si>
    <t>JRNLWA00031524</t>
  </si>
  <si>
    <t>Accrue Jan Exp</t>
  </si>
  <si>
    <t>40101</t>
  </si>
  <si>
    <t>Revenue Reductions</t>
  </si>
  <si>
    <t>40101700100000</t>
  </si>
  <si>
    <t>40101-7002-000-00</t>
  </si>
  <si>
    <t>Disposal Landfill Overhead Unal</t>
  </si>
  <si>
    <t>JRNLWA00031860</t>
  </si>
  <si>
    <t>a-P Accrued</t>
  </si>
  <si>
    <t>a-a Accrued</t>
  </si>
  <si>
    <t>40101700200000</t>
  </si>
  <si>
    <t>41201-7002-000-00</t>
  </si>
  <si>
    <t>Rebates and Revenue Sharing Ove</t>
  </si>
  <si>
    <t>JRNLWA00031861</t>
  </si>
  <si>
    <t>Misc</t>
  </si>
  <si>
    <t>City B&amp;O</t>
  </si>
  <si>
    <t>41201</t>
  </si>
  <si>
    <t>41201700200000</t>
  </si>
  <si>
    <t>43001-7001-000-00</t>
  </si>
  <si>
    <t>Taxes and Pass Thru Fees Overhead</t>
  </si>
  <si>
    <t>JRNLWA00030313</t>
  </si>
  <si>
    <t>7530 State B&amp;O Tax</t>
  </si>
  <si>
    <t>6542 State B&amp;O Tax</t>
  </si>
  <si>
    <t>43001</t>
  </si>
  <si>
    <t>JRNLWA00029302</t>
  </si>
  <si>
    <t>43001700100000</t>
  </si>
  <si>
    <t>43001-7002-000-00</t>
  </si>
  <si>
    <t>Taxes and Pass Thru Fees Overhe</t>
  </si>
  <si>
    <t>State B&amp;O est</t>
  </si>
  <si>
    <t>43001700200000</t>
  </si>
  <si>
    <t>50020-7001-000-00</t>
  </si>
  <si>
    <t>Wages Regular Overhead Unallocate</t>
  </si>
  <si>
    <t>JRNLWA00030093</t>
  </si>
  <si>
    <t>3378 PR Accrual</t>
  </si>
  <si>
    <t>7444 PR Accrual</t>
  </si>
  <si>
    <t>REVERSE</t>
  </si>
  <si>
    <t>JRNLWA00028951</t>
  </si>
  <si>
    <t>50020700100000</t>
  </si>
  <si>
    <t>JRNLWA00030089</t>
  </si>
  <si>
    <t>2153 PR Accrual</t>
  </si>
  <si>
    <t>0226 PR Accrual</t>
  </si>
  <si>
    <t>7266 PR id</t>
  </si>
  <si>
    <t>5400 PR</t>
  </si>
  <si>
    <t>JRNLWA00030382</t>
  </si>
  <si>
    <t>PR Accrual-verterem</t>
  </si>
  <si>
    <t>PR Accrual-appetere</t>
  </si>
  <si>
    <t>JRNLWA00030363</t>
  </si>
  <si>
    <t>JRNLWA00031309</t>
  </si>
  <si>
    <t>te PR P-E 1-80-02</t>
  </si>
  <si>
    <t>eu PR a-a 1-85-02-mel</t>
  </si>
  <si>
    <t>ad PR a-a 1-67-02</t>
  </si>
  <si>
    <t>JRNLWA00031410</t>
  </si>
  <si>
    <t>ea Jan 02 Accrual</t>
  </si>
  <si>
    <t>te Jan 02 Accrual</t>
  </si>
  <si>
    <t>50025-7001-000-00</t>
  </si>
  <si>
    <t>7246 PR</t>
  </si>
  <si>
    <t>50025700100000</t>
  </si>
  <si>
    <t>te PR a-a 1-07-02-res</t>
  </si>
  <si>
    <t>ne PR a-a 1-58-02</t>
  </si>
  <si>
    <t>50035-7002-000-00</t>
  </si>
  <si>
    <t>Bonuses and Commissions Overhea</t>
  </si>
  <si>
    <t>50035</t>
  </si>
  <si>
    <t>50035700200000</t>
  </si>
  <si>
    <t>50050-7001-000-00</t>
  </si>
  <si>
    <t>Payroll Taxes Overhead Unallocate</t>
  </si>
  <si>
    <t>6984 PR</t>
  </si>
  <si>
    <t>50050700100000</t>
  </si>
  <si>
    <t>6679 PR</t>
  </si>
  <si>
    <t>6734 PR</t>
  </si>
  <si>
    <t>4040 PR Accrual</t>
  </si>
  <si>
    <t>8404 PR Accrual</t>
  </si>
  <si>
    <t>9177 PR Accrual</t>
  </si>
  <si>
    <t>8521 PR Accrual</t>
  </si>
  <si>
    <t>7097 PR Accrual</t>
  </si>
  <si>
    <t>1466 PR Accrual</t>
  </si>
  <si>
    <t>PR Accrual-quaestio</t>
  </si>
  <si>
    <t>an PR a-a 1-14-02-eum</t>
  </si>
  <si>
    <t>cu PR a-a 1-23-02</t>
  </si>
  <si>
    <t>eu Jan 02 Accrual</t>
  </si>
  <si>
    <t>50060-7001-000-00</t>
  </si>
  <si>
    <t>Group Insurance Overhead Unalloca</t>
  </si>
  <si>
    <t>JRNLWA00031311</t>
  </si>
  <si>
    <t>dico Insurance Accrual</t>
  </si>
  <si>
    <t>hinc Insurance Accrual</t>
  </si>
  <si>
    <t>JRNL00073962</t>
  </si>
  <si>
    <t>JRNL00076753</t>
  </si>
  <si>
    <t>50060700100000</t>
  </si>
  <si>
    <t>9546 PR</t>
  </si>
  <si>
    <t>ita: Insurance Accrual</t>
  </si>
  <si>
    <t>ac PR a-a 1-12-02</t>
  </si>
  <si>
    <t>50065-7001-000-00</t>
  </si>
  <si>
    <t>Vacation Pay Overhead Unallocated</t>
  </si>
  <si>
    <t>3214 PR</t>
  </si>
  <si>
    <t>50065700100000</t>
  </si>
  <si>
    <t>50115-7001-000-00</t>
  </si>
  <si>
    <t>Pension and Profit Sharing Overhe</t>
  </si>
  <si>
    <t>JRNLWA00029919</t>
  </si>
  <si>
    <t>4894 Pension</t>
  </si>
  <si>
    <t>8964 Pension</t>
  </si>
  <si>
    <t>50115</t>
  </si>
  <si>
    <t>JRNLWA00028926</t>
  </si>
  <si>
    <t>50115700100000</t>
  </si>
  <si>
    <t>51260-7001-100-00</t>
  </si>
  <si>
    <t>Depreciation Rolloff Unallocated</t>
  </si>
  <si>
    <t>JRNLWA00030541</t>
  </si>
  <si>
    <t>Deprec.-Amort.-3143</t>
  </si>
  <si>
    <t>Deprec.-Amort.</t>
  </si>
  <si>
    <t>Jvilla</t>
  </si>
  <si>
    <t>51260</t>
  </si>
  <si>
    <t>Depreciation Expense</t>
  </si>
  <si>
    <t>100</t>
  </si>
  <si>
    <t>JRNLWA00028908</t>
  </si>
  <si>
    <t>51260700110000</t>
  </si>
  <si>
    <t>51260-7002-000-00</t>
  </si>
  <si>
    <t>Depreciation Overhead Unallocat</t>
  </si>
  <si>
    <t>JRNLWA00030520</t>
  </si>
  <si>
    <t>Deprec-Amort 3894</t>
  </si>
  <si>
    <t>Deprec-Amort 4923</t>
  </si>
  <si>
    <t>JRNLWA00028885</t>
  </si>
  <si>
    <t>51260700200000</t>
  </si>
  <si>
    <t>51295-7001-000-00</t>
  </si>
  <si>
    <t>Licenses Overhead Unallocated</t>
  </si>
  <si>
    <t>JRNLWA00029751</t>
  </si>
  <si>
    <t>1474 Licensing</t>
  </si>
  <si>
    <t>a-Licensing</t>
  </si>
  <si>
    <t>51295</t>
  </si>
  <si>
    <t>JRNLWA00028651</t>
  </si>
  <si>
    <t>51295700100000</t>
  </si>
  <si>
    <t>6549 Licensing</t>
  </si>
  <si>
    <t>51295-7002-000-00</t>
  </si>
  <si>
    <t>51295700200000</t>
  </si>
  <si>
    <t>52020-7001-000-00</t>
  </si>
  <si>
    <t>0240 PR eu</t>
  </si>
  <si>
    <t>52020700100000</t>
  </si>
  <si>
    <t>2356 PR</t>
  </si>
  <si>
    <t>7111 PR Accrual</t>
  </si>
  <si>
    <t>8458 PR Accrual</t>
  </si>
  <si>
    <t>52025-7001-000-00</t>
  </si>
  <si>
    <t>5371 PR</t>
  </si>
  <si>
    <t>52025</t>
  </si>
  <si>
    <t>52025700100000</t>
  </si>
  <si>
    <t>52086-7001-000-00</t>
  </si>
  <si>
    <t>Safety and Training Overhead Unal</t>
  </si>
  <si>
    <t>JRNLWA00031370</t>
  </si>
  <si>
    <t>velit adversarium Inc.</t>
  </si>
  <si>
    <t>52086</t>
  </si>
  <si>
    <t>VO00468678</t>
  </si>
  <si>
    <t>JRNL00080114</t>
  </si>
  <si>
    <t>VEND1119</t>
  </si>
  <si>
    <t>88147332</t>
  </si>
  <si>
    <t>52086700100000</t>
  </si>
  <si>
    <t>52090-7002-000-00</t>
  </si>
  <si>
    <t>Uniforms Overhead Unallocated</t>
  </si>
  <si>
    <t>JRNLWA00031862</t>
  </si>
  <si>
    <t>52090</t>
  </si>
  <si>
    <t>52090700200000</t>
  </si>
  <si>
    <t>JRNLWA00031220</t>
  </si>
  <si>
    <t>tritani belle universa Inc</t>
  </si>
  <si>
    <t>VO00467077</t>
  </si>
  <si>
    <t>JRNL00079841</t>
  </si>
  <si>
    <t>02-255 220818</t>
  </si>
  <si>
    <t>nibh Auto porro</t>
  </si>
  <si>
    <t>VO00467082</t>
  </si>
  <si>
    <t>02-797 268589</t>
  </si>
  <si>
    <t>vestibulum porta</t>
  </si>
  <si>
    <t>VO00467089</t>
  </si>
  <si>
    <t>9198220124</t>
  </si>
  <si>
    <t>facete tamen saperet</t>
  </si>
  <si>
    <t>VO00467091</t>
  </si>
  <si>
    <t>VEND1206</t>
  </si>
  <si>
    <t>2370256176</t>
  </si>
  <si>
    <t>sint Auto porta</t>
  </si>
  <si>
    <t>VO00467100</t>
  </si>
  <si>
    <t>584696</t>
  </si>
  <si>
    <t>fames diam lacus atomorum</t>
  </si>
  <si>
    <t>VO00467085</t>
  </si>
  <si>
    <t>517758-5994</t>
  </si>
  <si>
    <t>nam maluisset Inc</t>
  </si>
  <si>
    <t>VO00467134</t>
  </si>
  <si>
    <t>3-194302</t>
  </si>
  <si>
    <t>52125-7002-000-00</t>
  </si>
  <si>
    <t>Operating Supplies Overhead Una</t>
  </si>
  <si>
    <t>JRNLWA00031462</t>
  </si>
  <si>
    <t>magnum vestra Inc</t>
  </si>
  <si>
    <t>VO00470153</t>
  </si>
  <si>
    <t>JRNL00080314</t>
  </si>
  <si>
    <t>VEND1107</t>
  </si>
  <si>
    <t>073220078</t>
  </si>
  <si>
    <t>52125700200000</t>
  </si>
  <si>
    <t>JRNLWA00030446</t>
  </si>
  <si>
    <t>Accrue AP</t>
  </si>
  <si>
    <t>JRNLWA00030431</t>
  </si>
  <si>
    <t>52140-7001-000-00</t>
  </si>
  <si>
    <t>Tires Overhead Unallocated</t>
  </si>
  <si>
    <t>52140</t>
  </si>
  <si>
    <t>52140700100000</t>
  </si>
  <si>
    <t>52140-7002-000-00</t>
  </si>
  <si>
    <t>52140700200000</t>
  </si>
  <si>
    <t>utinam quot</t>
  </si>
  <si>
    <t>VO00467132</t>
  </si>
  <si>
    <t>5712</t>
  </si>
  <si>
    <t>liberius nibh Inc.</t>
  </si>
  <si>
    <t>VO00467111</t>
  </si>
  <si>
    <t>96167</t>
  </si>
  <si>
    <t>52142-7002-000-00</t>
  </si>
  <si>
    <t>Fuel Expense Overhead Unallocat</t>
  </si>
  <si>
    <t>52142700200000</t>
  </si>
  <si>
    <t>JRNLWA00030445</t>
  </si>
  <si>
    <t>JRNLWA00030429</t>
  </si>
  <si>
    <t>City of dictum</t>
  </si>
  <si>
    <t>VO00467153</t>
  </si>
  <si>
    <t>VEND1144</t>
  </si>
  <si>
    <t>INCIDANT 01-02</t>
  </si>
  <si>
    <t>imperio purto</t>
  </si>
  <si>
    <t>VO00468676</t>
  </si>
  <si>
    <t>17-367 9-01-02</t>
  </si>
  <si>
    <t>nostrud class</t>
  </si>
  <si>
    <t>VO00468677</t>
  </si>
  <si>
    <t>41-413 7-01-02</t>
  </si>
  <si>
    <t>JRNLWA00031423</t>
  </si>
  <si>
    <t>eros nascetur liberius</t>
  </si>
  <si>
    <t>VO00469057</t>
  </si>
  <si>
    <t>JRNL00080289</t>
  </si>
  <si>
    <t>VEND1121</t>
  </si>
  <si>
    <t>0393355863 01-02</t>
  </si>
  <si>
    <t>52175-7002-000-00</t>
  </si>
  <si>
    <t>Equip/Vehicle Rental Overhead U</t>
  </si>
  <si>
    <t>tation laudem Inc</t>
  </si>
  <si>
    <t>52175</t>
  </si>
  <si>
    <t>VO00470156</t>
  </si>
  <si>
    <t>894698046</t>
  </si>
  <si>
    <t>52175700200000</t>
  </si>
  <si>
    <t>claudii Washington proin minim</t>
  </si>
  <si>
    <t>VO00467086</t>
  </si>
  <si>
    <t>961811</t>
  </si>
  <si>
    <t>54260-7001-100-00</t>
  </si>
  <si>
    <t>54260</t>
  </si>
  <si>
    <t>54260700110000</t>
  </si>
  <si>
    <t>54260-7001-200-00</t>
  </si>
  <si>
    <t>Depreciation Residential Unalloca</t>
  </si>
  <si>
    <t>Deprec.-Amort.-2923</t>
  </si>
  <si>
    <t>200</t>
  </si>
  <si>
    <t>54260700120000</t>
  </si>
  <si>
    <t>54260-7001-300-00</t>
  </si>
  <si>
    <t>Depreciation Commercial Unallocat</t>
  </si>
  <si>
    <t>Deprec.-Amort.-5606</t>
  </si>
  <si>
    <t>300</t>
  </si>
  <si>
    <t>54260700130000</t>
  </si>
  <si>
    <t>54260-7002-000-00</t>
  </si>
  <si>
    <t>Deprec-Amort 4410</t>
  </si>
  <si>
    <t>54260700200000</t>
  </si>
  <si>
    <t>54275-7001-000-00</t>
  </si>
  <si>
    <t>Property Taxes Overhead Unallocat</t>
  </si>
  <si>
    <t>JRNLWA00029757</t>
  </si>
  <si>
    <t>4006 Property Tax</t>
  </si>
  <si>
    <t>5344 Property Tax</t>
  </si>
  <si>
    <t>54275</t>
  </si>
  <si>
    <t>JRNLWA00028664</t>
  </si>
  <si>
    <t>54275700100000</t>
  </si>
  <si>
    <t>54275-7002-000-00</t>
  </si>
  <si>
    <t>Property Taxes Overhead Unalloc</t>
  </si>
  <si>
    <t>54275700200000</t>
  </si>
  <si>
    <t>56010-7001-000-00</t>
  </si>
  <si>
    <t>Salaries Overhead Unallocated</t>
  </si>
  <si>
    <t>3616 PR</t>
  </si>
  <si>
    <t>56010</t>
  </si>
  <si>
    <t>56010700100000</t>
  </si>
  <si>
    <t>3839 PR Accrual</t>
  </si>
  <si>
    <t>1714 PR Accrual</t>
  </si>
  <si>
    <t>56020-7001-000-00</t>
  </si>
  <si>
    <t>0486 PR Accrual</t>
  </si>
  <si>
    <t>56020</t>
  </si>
  <si>
    <t>56020700100000</t>
  </si>
  <si>
    <t>9651 PR Accrual</t>
  </si>
  <si>
    <t>7019 PR</t>
  </si>
  <si>
    <t>56020-7001-300-00</t>
  </si>
  <si>
    <t>Wages Regular Commercial Unalloca</t>
  </si>
  <si>
    <t>JRNLWA00031499</t>
  </si>
  <si>
    <t>Corporate Payroll-1</t>
  </si>
  <si>
    <t>JRNL00073965</t>
  </si>
  <si>
    <t>JRNL00076998</t>
  </si>
  <si>
    <t>56020700130000</t>
  </si>
  <si>
    <t>56035-7001-000-00</t>
  </si>
  <si>
    <t>Bonuses and Commissions Overhead</t>
  </si>
  <si>
    <t>JRNLWA00031854</t>
  </si>
  <si>
    <t>Jan inani</t>
  </si>
  <si>
    <t>Jan elitr</t>
  </si>
  <si>
    <t>56035</t>
  </si>
  <si>
    <t>56035700100000</t>
  </si>
  <si>
    <t>56050-7001-300-00</t>
  </si>
  <si>
    <t>Payroll Taxes Commercial Unalloca</t>
  </si>
  <si>
    <t>56050</t>
  </si>
  <si>
    <t>56050700130000</t>
  </si>
  <si>
    <t>dui liberius senectus Inc</t>
  </si>
  <si>
    <t>VO00467125</t>
  </si>
  <si>
    <t>1907</t>
  </si>
  <si>
    <t>57150-7002-000-00</t>
  </si>
  <si>
    <t>57150</t>
  </si>
  <si>
    <t>57150700200000</t>
  </si>
  <si>
    <t>57260-7001-000-00</t>
  </si>
  <si>
    <t>Depreciation Overhead Unallocated</t>
  </si>
  <si>
    <t>57260</t>
  </si>
  <si>
    <t>57260700100000</t>
  </si>
  <si>
    <t>57275-7001-000-00</t>
  </si>
  <si>
    <t>6591 Property Tax</t>
  </si>
  <si>
    <t>57275</t>
  </si>
  <si>
    <t>57275700100000</t>
  </si>
  <si>
    <t>57370-7002-000-00</t>
  </si>
  <si>
    <t>Bonds Expense Overhead Unalloca</t>
  </si>
  <si>
    <t>57370</t>
  </si>
  <si>
    <t>Insurance</t>
  </si>
  <si>
    <t>57370700200000</t>
  </si>
  <si>
    <t>59271-7001-000-00</t>
  </si>
  <si>
    <t>Property and Liability Insurancea</t>
  </si>
  <si>
    <t>JRNLWA00031312</t>
  </si>
  <si>
    <t>Liability Insurance Premium</t>
  </si>
  <si>
    <t>Liability Insurance naturae</t>
  </si>
  <si>
    <t>59271</t>
  </si>
  <si>
    <t>JRNL00073969</t>
  </si>
  <si>
    <t>JRNL00076754</t>
  </si>
  <si>
    <t>59271700100000</t>
  </si>
  <si>
    <t>59271-7002-000-00</t>
  </si>
  <si>
    <t>Property and Liability Insurance Chehali</t>
  </si>
  <si>
    <t>Liability Insurance imperio</t>
  </si>
  <si>
    <t>59271700200000</t>
  </si>
  <si>
    <t>59400-7001-000-00</t>
  </si>
  <si>
    <t>Damages paid by District Overhead</t>
  </si>
  <si>
    <t>JRNLWA00028667</t>
  </si>
  <si>
    <t>1552 insolens</t>
  </si>
  <si>
    <t>5266 lucilius</t>
  </si>
  <si>
    <t>59400</t>
  </si>
  <si>
    <t>JRNLWA00027939</t>
  </si>
  <si>
    <t>59400700100000</t>
  </si>
  <si>
    <t>59500-7001-000-00</t>
  </si>
  <si>
    <t>Workers Comp Premium Overhead Una</t>
  </si>
  <si>
    <t>1700 PR</t>
  </si>
  <si>
    <t>59500</t>
  </si>
  <si>
    <t>59500700100000</t>
  </si>
  <si>
    <t>6270 PR Accrual</t>
  </si>
  <si>
    <t>8877 PR Accrual</t>
  </si>
  <si>
    <t>59500-7002-000-00</t>
  </si>
  <si>
    <t>Workers Comp Premium Overhead U</t>
  </si>
  <si>
    <t>59500700200000</t>
  </si>
  <si>
    <t>70010-7001-000-00</t>
  </si>
  <si>
    <t>JRNLWA00031556</t>
  </si>
  <si>
    <t>Reclass PR</t>
  </si>
  <si>
    <t>70010</t>
  </si>
  <si>
    <t>70010700100000</t>
  </si>
  <si>
    <t>JRNLWA00031604</t>
  </si>
  <si>
    <t>Reclass Corp PR</t>
  </si>
  <si>
    <t>JRNL00080390</t>
  </si>
  <si>
    <t>0284 PR Accrual</t>
  </si>
  <si>
    <t>7072 PR PT</t>
  </si>
  <si>
    <t>70010-7001-100-00</t>
  </si>
  <si>
    <t>Salaries Rolloff Unallocated</t>
  </si>
  <si>
    <t>70010700110000</t>
  </si>
  <si>
    <t>70010-7001-200-00</t>
  </si>
  <si>
    <t>Salaries Residential Unallocated</t>
  </si>
  <si>
    <t>70010700120000</t>
  </si>
  <si>
    <t>70010-7001-300-00</t>
  </si>
  <si>
    <t>Salaries Commercial Unallocated</t>
  </si>
  <si>
    <t>70010700130000</t>
  </si>
  <si>
    <t>70010-7002-000-00</t>
  </si>
  <si>
    <t>70010700200000</t>
  </si>
  <si>
    <t>70020-7001-000-00</t>
  </si>
  <si>
    <t>70020</t>
  </si>
  <si>
    <t>70020700100000</t>
  </si>
  <si>
    <t>70020-7002-000-00</t>
  </si>
  <si>
    <t>JRNLWA00031738</t>
  </si>
  <si>
    <t>IC Exp Allocation</t>
  </si>
  <si>
    <t>JRNL00080471</t>
  </si>
  <si>
    <t>70020700200000</t>
  </si>
  <si>
    <t>ne Jan 02 Accrual</t>
  </si>
  <si>
    <t>ne PR a-a 1-13-02</t>
  </si>
  <si>
    <t>PR Accrual-indoctum</t>
  </si>
  <si>
    <t>70025-7002-000-00</t>
  </si>
  <si>
    <t>an PR a-a 1-81-02</t>
  </si>
  <si>
    <t>70025</t>
  </si>
  <si>
    <t>70025700200000</t>
  </si>
  <si>
    <t>70030-7002-000-00</t>
  </si>
  <si>
    <t>70030</t>
  </si>
  <si>
    <t>70030700200000</t>
  </si>
  <si>
    <t>70050-7001-100-00</t>
  </si>
  <si>
    <t>Payroll Taxes Rolloff Unallocated</t>
  </si>
  <si>
    <t>70050</t>
  </si>
  <si>
    <t>70050700110000</t>
  </si>
  <si>
    <t>70050-7001-200-00</t>
  </si>
  <si>
    <t>Payroll Taxes Residential Unalloc</t>
  </si>
  <si>
    <t>70050700120000</t>
  </si>
  <si>
    <t>70050-7001-300-00</t>
  </si>
  <si>
    <t>70050700130000</t>
  </si>
  <si>
    <t>70050-7002-000-00</t>
  </si>
  <si>
    <t>an PR a-a 1-99-02</t>
  </si>
  <si>
    <t>70050700200000</t>
  </si>
  <si>
    <t>si Jan 02 Accrual</t>
  </si>
  <si>
    <t>PR Accrual-scaevola</t>
  </si>
  <si>
    <t>70149-7001-000-00</t>
  </si>
  <si>
    <t>Allocated Exp In Out - District O</t>
  </si>
  <si>
    <t>JRNLWA00031178</t>
  </si>
  <si>
    <t>Corp Overhead</t>
  </si>
  <si>
    <t>Corp Allocations</t>
  </si>
  <si>
    <t>70149</t>
  </si>
  <si>
    <t>JRNL00074601</t>
  </si>
  <si>
    <t>JRNL00077951</t>
  </si>
  <si>
    <t>70149700100000</t>
  </si>
  <si>
    <t>70149-7002-000-00</t>
  </si>
  <si>
    <t>Allocated Exp In Out - District</t>
  </si>
  <si>
    <t>Dec Corp Overhead</t>
  </si>
  <si>
    <t>70149700200000</t>
  </si>
  <si>
    <t>70185-7001-000-00</t>
  </si>
  <si>
    <t>70185700100000</t>
  </si>
  <si>
    <t>JRNLWA00031605</t>
  </si>
  <si>
    <t>IC Reclass</t>
  </si>
  <si>
    <t>IC Reclass-8066</t>
  </si>
  <si>
    <t>JRNL00080439</t>
  </si>
  <si>
    <t>JRNLWA00031439</t>
  </si>
  <si>
    <t>aeque</t>
  </si>
  <si>
    <t>VO00469740</t>
  </si>
  <si>
    <t>JRNL00080278</t>
  </si>
  <si>
    <t>203742677</t>
  </si>
  <si>
    <t>rhoncus maiorem proposito Inc</t>
  </si>
  <si>
    <t>VO00467065</t>
  </si>
  <si>
    <t>RHONCUS</t>
  </si>
  <si>
    <t>laelius prompta mediocrem Inc</t>
  </si>
  <si>
    <t>VO00467105</t>
  </si>
  <si>
    <t>INERMIS</t>
  </si>
  <si>
    <t>70210-7002-000-00</t>
  </si>
  <si>
    <t>Office Supplies and Equip Overh</t>
  </si>
  <si>
    <t>JRNLWA00031649</t>
  </si>
  <si>
    <t>IC Allocation</t>
  </si>
  <si>
    <t>JRNL00080445</t>
  </si>
  <si>
    <t>70210700200000</t>
  </si>
  <si>
    <t>70255-7002-000-00</t>
  </si>
  <si>
    <t>Other Prof Fees Overhead Unallo</t>
  </si>
  <si>
    <t>JRNLWA00031446</t>
  </si>
  <si>
    <t>suspendisse alia oportere Inc</t>
  </si>
  <si>
    <t>70255</t>
  </si>
  <si>
    <t>VO00469495</t>
  </si>
  <si>
    <t>JRNL00080301</t>
  </si>
  <si>
    <t>VEND1237</t>
  </si>
  <si>
    <t>1393 01-02</t>
  </si>
  <si>
    <t>70255700200000</t>
  </si>
  <si>
    <t>70260-7001-000-00</t>
  </si>
  <si>
    <t>Deprec.-Amort.-3210</t>
  </si>
  <si>
    <t>70260</t>
  </si>
  <si>
    <t>70260700100000</t>
  </si>
  <si>
    <t>70266-7001-000-00</t>
  </si>
  <si>
    <t>Cov. Not to Compete Overhead Unal</t>
  </si>
  <si>
    <t>70266</t>
  </si>
  <si>
    <t>Amortization Expense</t>
  </si>
  <si>
    <t>70266700100000</t>
  </si>
  <si>
    <t>70269-7001-000-00</t>
  </si>
  <si>
    <t>Loss Contract Accrual Overhead Un</t>
  </si>
  <si>
    <t>70269</t>
  </si>
  <si>
    <t>70269700100000</t>
  </si>
  <si>
    <t>70310-7002-000-00</t>
  </si>
  <si>
    <t>Bad Debt Provision Overhead Una</t>
  </si>
  <si>
    <t>90 Day Adjust</t>
  </si>
  <si>
    <t>70310</t>
  </si>
  <si>
    <t>Bad Deb Expense</t>
  </si>
  <si>
    <t>70310700200000</t>
  </si>
  <si>
    <t>2002-02</t>
  </si>
  <si>
    <t>JRNLWA00031835</t>
  </si>
  <si>
    <t>summus libris nulla satis</t>
  </si>
  <si>
    <t>VO00470919</t>
  </si>
  <si>
    <t>JRNL00080587</t>
  </si>
  <si>
    <t>VEND1292</t>
  </si>
  <si>
    <t>BONO FEES 01-02</t>
  </si>
  <si>
    <t>JRNLWA00031883</t>
  </si>
  <si>
    <t>elitr inquam res</t>
  </si>
  <si>
    <t>VO00471469</t>
  </si>
  <si>
    <t>JRNL00080684</t>
  </si>
  <si>
    <t>VEND0998</t>
  </si>
  <si>
    <t>01-83-02-897024</t>
  </si>
  <si>
    <t>JRNLWA00031915</t>
  </si>
  <si>
    <t>meliore inermis postulant Inc.</t>
  </si>
  <si>
    <t>VO00472155</t>
  </si>
  <si>
    <t>JRNL00080883</t>
  </si>
  <si>
    <t>VEND1009</t>
  </si>
  <si>
    <t>GRAVIDA</t>
  </si>
  <si>
    <t>commodo veteres proposito Inc.</t>
  </si>
  <si>
    <t>VO00472156</t>
  </si>
  <si>
    <t>SCRIPTA</t>
  </si>
  <si>
    <t>vivendo debitis phasellus Inc.</t>
  </si>
  <si>
    <t>VO00472158</t>
  </si>
  <si>
    <t>FABULAS</t>
  </si>
  <si>
    <t>afferre quisque assentior Inc.</t>
  </si>
  <si>
    <t>VO00472159</t>
  </si>
  <si>
    <t>NOSTRUD</t>
  </si>
  <si>
    <t>oblique dolorem facilisis Inc.</t>
  </si>
  <si>
    <t>VO00472160</t>
  </si>
  <si>
    <t>3436553</t>
  </si>
  <si>
    <t>a a zzril</t>
  </si>
  <si>
    <t>VO00472152</t>
  </si>
  <si>
    <t>VEND0981</t>
  </si>
  <si>
    <t>62507</t>
  </si>
  <si>
    <t>iacet videro recusabo</t>
  </si>
  <si>
    <t>VO00472154</t>
  </si>
  <si>
    <t>VEND0996</t>
  </si>
  <si>
    <t>82194</t>
  </si>
  <si>
    <t>idem lacinia</t>
  </si>
  <si>
    <t>VO00472166</t>
  </si>
  <si>
    <t>VEND1024</t>
  </si>
  <si>
    <t>528623</t>
  </si>
  <si>
    <t>magnum</t>
  </si>
  <si>
    <t>VO00472162</t>
  </si>
  <si>
    <t>VEND1023</t>
  </si>
  <si>
    <t>6817247378189</t>
  </si>
  <si>
    <t>verear Inc.</t>
  </si>
  <si>
    <t>VO00472167</t>
  </si>
  <si>
    <t>VEND1025</t>
  </si>
  <si>
    <t>1988</t>
  </si>
  <si>
    <t>blandit pertinacia</t>
  </si>
  <si>
    <t>VO00472150</t>
  </si>
  <si>
    <t>VEND0974</t>
  </si>
  <si>
    <t>36145</t>
  </si>
  <si>
    <t>aliquid scriptorem</t>
  </si>
  <si>
    <t>VO00472151</t>
  </si>
  <si>
    <t>82425</t>
  </si>
  <si>
    <t>JRNLWA00031978</t>
  </si>
  <si>
    <t>Postage ei purto</t>
  </si>
  <si>
    <t>VO00473595</t>
  </si>
  <si>
    <t>JRNL00081159</t>
  </si>
  <si>
    <t>VEND0878</t>
  </si>
  <si>
    <t>FEB 2002</t>
  </si>
  <si>
    <t>JRNLWA00031959</t>
  </si>
  <si>
    <t>massa</t>
  </si>
  <si>
    <t>VO00473104</t>
  </si>
  <si>
    <t>JRNL00081034</t>
  </si>
  <si>
    <t>738030849</t>
  </si>
  <si>
    <t>JRNLWA00031950</t>
  </si>
  <si>
    <t>From debet sale Posting.</t>
  </si>
  <si>
    <t>instructior quod deserunt Inc</t>
  </si>
  <si>
    <t>DB00014484</t>
  </si>
  <si>
    <t>JRNL00081051</t>
  </si>
  <si>
    <t>44168-7001-100-00</t>
  </si>
  <si>
    <t>Cost of Materials - Other Recyclables Ya</t>
  </si>
  <si>
    <t>JRNLWA00032006</t>
  </si>
  <si>
    <t>videro dicat &amp; Rec</t>
  </si>
  <si>
    <t>44168</t>
  </si>
  <si>
    <t>VO00474221</t>
  </si>
  <si>
    <t>JRNL00081213</t>
  </si>
  <si>
    <t>VEND1279</t>
  </si>
  <si>
    <t>1ST QTR 02</t>
  </si>
  <si>
    <t>44168700110000</t>
  </si>
  <si>
    <t>JRNLWA00031990</t>
  </si>
  <si>
    <t>urna Auto ullum</t>
  </si>
  <si>
    <t>VO00474045</t>
  </si>
  <si>
    <t>JRNL00081169</t>
  </si>
  <si>
    <t>74503 986840</t>
  </si>
  <si>
    <t>JRNLWA00031980</t>
  </si>
  <si>
    <t>From porta idem Posting.</t>
  </si>
  <si>
    <t>quaeque meliore expetenda Inc</t>
  </si>
  <si>
    <t>DB00014551</t>
  </si>
  <si>
    <t>JRNL00081190</t>
  </si>
  <si>
    <t>JRNLWA00031981</t>
  </si>
  <si>
    <t>impetus saepius porttitor Inc</t>
  </si>
  <si>
    <t>VO00473605</t>
  </si>
  <si>
    <t>JRNL00081162</t>
  </si>
  <si>
    <t>VEND1229</t>
  </si>
  <si>
    <t>351676</t>
  </si>
  <si>
    <t>inermis quisque postulant Inc</t>
  </si>
  <si>
    <t>VO00473617</t>
  </si>
  <si>
    <t>422477</t>
  </si>
  <si>
    <t>mi vero concludaturque</t>
  </si>
  <si>
    <t>VO00474033</t>
  </si>
  <si>
    <t>QUAERENDUM 02-02</t>
  </si>
  <si>
    <t>JRNLWA00032002</t>
  </si>
  <si>
    <t>gravida Washington velit prima</t>
  </si>
  <si>
    <t>VO00474457</t>
  </si>
  <si>
    <t>JRNL00081180</t>
  </si>
  <si>
    <t>97611 02-02</t>
  </si>
  <si>
    <t>55125-7001-000-00</t>
  </si>
  <si>
    <t>essent assentior in</t>
  </si>
  <si>
    <t>55125</t>
  </si>
  <si>
    <t>VO00474040</t>
  </si>
  <si>
    <t>VEND1159</t>
  </si>
  <si>
    <t>759182</t>
  </si>
  <si>
    <t>55125700100000</t>
  </si>
  <si>
    <t>JRNLWA00032003</t>
  </si>
  <si>
    <t>City of dictumst-City attendere</t>
  </si>
  <si>
    <t>VO00474516</t>
  </si>
  <si>
    <t>JRNL00081181</t>
  </si>
  <si>
    <t>VEND0978</t>
  </si>
  <si>
    <t>094349-62870062</t>
  </si>
  <si>
    <t>70195-7001-000-00</t>
  </si>
  <si>
    <t>Dues and Subscriptions Overhead U</t>
  </si>
  <si>
    <t>70195</t>
  </si>
  <si>
    <t>VO00474009</t>
  </si>
  <si>
    <t>2002 MEMBERSHIP</t>
  </si>
  <si>
    <t>70195700100000</t>
  </si>
  <si>
    <t>JRNLWA00032013</t>
  </si>
  <si>
    <t>habitant alia Inc.</t>
  </si>
  <si>
    <t>VO00474943</t>
  </si>
  <si>
    <t>JRNL00081328</t>
  </si>
  <si>
    <t>83690</t>
  </si>
  <si>
    <t>70167-7001-000-00</t>
  </si>
  <si>
    <t>Cellular Telephone Overhead Unall</t>
  </si>
  <si>
    <t>JRNLWA00032007</t>
  </si>
  <si>
    <t>vituperata Inc</t>
  </si>
  <si>
    <t>70167</t>
  </si>
  <si>
    <t>VO00474829</t>
  </si>
  <si>
    <t>JRNL00081216</t>
  </si>
  <si>
    <t>VEND0018</t>
  </si>
  <si>
    <t>382348 01-07-02</t>
  </si>
  <si>
    <t>70167700100000</t>
  </si>
  <si>
    <t>JRNLWA00032049</t>
  </si>
  <si>
    <t>magna</t>
  </si>
  <si>
    <t>VO00475517</t>
  </si>
  <si>
    <t>JRNL00081448</t>
  </si>
  <si>
    <t>VEND1014</t>
  </si>
  <si>
    <t>02-04-02-6611</t>
  </si>
  <si>
    <t>1162751596 154</t>
  </si>
  <si>
    <t>melius-integre Inc.</t>
  </si>
  <si>
    <t>VO00475519</t>
  </si>
  <si>
    <t>VEND0973</t>
  </si>
  <si>
    <t>304511557</t>
  </si>
  <si>
    <t>70235-7001-000-00</t>
  </si>
  <si>
    <t>Legal Overhead Unallocated</t>
  </si>
  <si>
    <t>JRNLWA00032066</t>
  </si>
  <si>
    <t>From modus ego: Posting.</t>
  </si>
  <si>
    <t>inimicus aliquet eloquentiam quo</t>
  </si>
  <si>
    <t>70235</t>
  </si>
  <si>
    <t>Not Set</t>
  </si>
  <si>
    <t>DB00014636</t>
  </si>
  <si>
    <t>JRNL00081386</t>
  </si>
  <si>
    <t>70235700100000</t>
  </si>
  <si>
    <t>50087-7001-000-00</t>
  </si>
  <si>
    <t>Drug Testing Overhead Unallocated</t>
  </si>
  <si>
    <t>JRNLWA00032113</t>
  </si>
  <si>
    <t>exerci sunt mentem</t>
  </si>
  <si>
    <t>50087</t>
  </si>
  <si>
    <t>VO00476330</t>
  </si>
  <si>
    <t>JRNL00081620</t>
  </si>
  <si>
    <t>VEND1277</t>
  </si>
  <si>
    <t>A ALTERA 08-79</t>
  </si>
  <si>
    <t>50087700100000</t>
  </si>
  <si>
    <t>graeci mutat dolores</t>
  </si>
  <si>
    <t>VO00476310</t>
  </si>
  <si>
    <t>7349331821</t>
  </si>
  <si>
    <t>consul accusam molestie Inc</t>
  </si>
  <si>
    <t>VO00476311</t>
  </si>
  <si>
    <t>VEND1110</t>
  </si>
  <si>
    <t>89518 09267</t>
  </si>
  <si>
    <t>disputando fugit</t>
  </si>
  <si>
    <t>VO00476349</t>
  </si>
  <si>
    <t>3579374491</t>
  </si>
  <si>
    <t>scribentur mundi</t>
  </si>
  <si>
    <t>VO00476352</t>
  </si>
  <si>
    <t>5304322737</t>
  </si>
  <si>
    <t>commune-delicata-dolore</t>
  </si>
  <si>
    <t>VO00476322</t>
  </si>
  <si>
    <t>22029 4647-6</t>
  </si>
  <si>
    <t>sapien accusata tam Auto augue</t>
  </si>
  <si>
    <t>VO00476325</t>
  </si>
  <si>
    <t>91991 372771</t>
  </si>
  <si>
    <t>doctus fuisset tritani Inc</t>
  </si>
  <si>
    <t>VO00476313</t>
  </si>
  <si>
    <t>47851 689360</t>
  </si>
  <si>
    <t>audire vigeant integer Inc</t>
  </si>
  <si>
    <t>VO00476314</t>
  </si>
  <si>
    <t>357816</t>
  </si>
  <si>
    <t>semper civibus virtute Inc</t>
  </si>
  <si>
    <t>VO00476315</t>
  </si>
  <si>
    <t>187256</t>
  </si>
  <si>
    <t>dis elitr &amp; molestiae ut Inc</t>
  </si>
  <si>
    <t>VO00476332</t>
  </si>
  <si>
    <t>73742 22366</t>
  </si>
  <si>
    <t>ego: mediocritatem</t>
  </si>
  <si>
    <t>VO00476333</t>
  </si>
  <si>
    <t>VEND1125</t>
  </si>
  <si>
    <t>2495256721</t>
  </si>
  <si>
    <t>mihi Sales &amp; insolens Inc</t>
  </si>
  <si>
    <t>VO00476308</t>
  </si>
  <si>
    <t>VEND1266</t>
  </si>
  <si>
    <t>563556</t>
  </si>
  <si>
    <t>interdum duis Inc.</t>
  </si>
  <si>
    <t>VO00476307</t>
  </si>
  <si>
    <t>69616</t>
  </si>
  <si>
    <t>latine enim</t>
  </si>
  <si>
    <t>VO00476317</t>
  </si>
  <si>
    <t>8822</t>
  </si>
  <si>
    <t>autem euismod vis Inc</t>
  </si>
  <si>
    <t>VO00476331</t>
  </si>
  <si>
    <t>REFERRENTUR</t>
  </si>
  <si>
    <t>mollis</t>
  </si>
  <si>
    <t>VO00476303</t>
  </si>
  <si>
    <t>6944502194 01-02</t>
  </si>
  <si>
    <t>fuisset Washington lorem vidit</t>
  </si>
  <si>
    <t>VO00476318</t>
  </si>
  <si>
    <t>450602</t>
  </si>
  <si>
    <t>bonorum Washington curae dicam</t>
  </si>
  <si>
    <t>VO00476319</t>
  </si>
  <si>
    <t>243092</t>
  </si>
  <si>
    <t>57335-7001-000-00</t>
  </si>
  <si>
    <t>Miscellaneous Overhead Unallocate</t>
  </si>
  <si>
    <t>patrioque curabitur nostrum</t>
  </si>
  <si>
    <t>57335</t>
  </si>
  <si>
    <t>VO00476327</t>
  </si>
  <si>
    <t>VEND1207</t>
  </si>
  <si>
    <t>37339 168027</t>
  </si>
  <si>
    <t>57335700100000</t>
  </si>
  <si>
    <t>70150-7001-000-00</t>
  </si>
  <si>
    <t>70150</t>
  </si>
  <si>
    <t>VO00476320</t>
  </si>
  <si>
    <t>716518852 01-02</t>
  </si>
  <si>
    <t>70150700100000</t>
  </si>
  <si>
    <t>id quas necessitatibus</t>
  </si>
  <si>
    <t>VO00476354</t>
  </si>
  <si>
    <t>DISPUTANDO 01-02</t>
  </si>
  <si>
    <t>quo</t>
  </si>
  <si>
    <t>VO00476396</t>
  </si>
  <si>
    <t>VEND1202</t>
  </si>
  <si>
    <t>02032753648 0095</t>
  </si>
  <si>
    <t>sadipscing ultricies</t>
  </si>
  <si>
    <t>VO00476334</t>
  </si>
  <si>
    <t>1206405205 01-02</t>
  </si>
  <si>
    <t>maiorem impedit partiendo Inc</t>
  </si>
  <si>
    <t>VO00476312</t>
  </si>
  <si>
    <t>INTEGER</t>
  </si>
  <si>
    <t>JRNLWA00032148</t>
  </si>
  <si>
    <t>natum</t>
  </si>
  <si>
    <t>VO00478222</t>
  </si>
  <si>
    <t>JRNL00081809</t>
  </si>
  <si>
    <t>862124069</t>
  </si>
  <si>
    <t>JRNLWA00032190</t>
  </si>
  <si>
    <t>in diam necessitatibus</t>
  </si>
  <si>
    <t>VO00478947</t>
  </si>
  <si>
    <t>JRNL00082011</t>
  </si>
  <si>
    <t>3962851978 02-02</t>
  </si>
  <si>
    <t>JRNLWA00032211</t>
  </si>
  <si>
    <t>dapibus nostrud</t>
  </si>
  <si>
    <t>sa</t>
  </si>
  <si>
    <t>VO00478905</t>
  </si>
  <si>
    <t>JRNL00082171</t>
  </si>
  <si>
    <t>4-661-63222</t>
  </si>
  <si>
    <t>JRNLWA00031973</t>
  </si>
  <si>
    <t>a a nostro Inc</t>
  </si>
  <si>
    <t>VO00462314</t>
  </si>
  <si>
    <t>JRNL00081094</t>
  </si>
  <si>
    <t>03-9-02 RENT</t>
  </si>
  <si>
    <t>JRNLWA00032202</t>
  </si>
  <si>
    <t>Petty Cash-error tristique</t>
  </si>
  <si>
    <t>VO00479566</t>
  </si>
  <si>
    <t>JRNL00082116</t>
  </si>
  <si>
    <t>VEND1232</t>
  </si>
  <si>
    <t>PETTY CASH 02-02</t>
  </si>
  <si>
    <t>Petty Cash-lacus ocurreret</t>
  </si>
  <si>
    <t>tum vulputate Inc</t>
  </si>
  <si>
    <t>VO00479594</t>
  </si>
  <si>
    <t>86776 3-207744</t>
  </si>
  <si>
    <t>illud quam solet singulis</t>
  </si>
  <si>
    <t>VO00479595</t>
  </si>
  <si>
    <t>48513 73359-9733</t>
  </si>
  <si>
    <t>pertinax quam Inc.</t>
  </si>
  <si>
    <t>VO00479581</t>
  </si>
  <si>
    <t>65496</t>
  </si>
  <si>
    <t>sodales aperiam sem</t>
  </si>
  <si>
    <t>VO00479560</t>
  </si>
  <si>
    <t>0212322-65 02-02</t>
  </si>
  <si>
    <t>Petty Cash-rerum hendrerit</t>
  </si>
  <si>
    <t>JRNLWA00032203</t>
  </si>
  <si>
    <t>tritani legimus</t>
  </si>
  <si>
    <t>VO00479605</t>
  </si>
  <si>
    <t>JRNL00082119</t>
  </si>
  <si>
    <t>4-188-61063</t>
  </si>
  <si>
    <t>per torquent fastidii Inc</t>
  </si>
  <si>
    <t>VO00479589</t>
  </si>
  <si>
    <t>3389</t>
  </si>
  <si>
    <t>Petty Cash-errem partiendo</t>
  </si>
  <si>
    <t>primis a odio</t>
  </si>
  <si>
    <t>VO00479582</t>
  </si>
  <si>
    <t>99 02-02</t>
  </si>
  <si>
    <t>aliquid Washington dicam fugit</t>
  </si>
  <si>
    <t>VO00479592</t>
  </si>
  <si>
    <t>825948</t>
  </si>
  <si>
    <t>volumus legimus ridiculus Inc</t>
  </si>
  <si>
    <t>VO00479576</t>
  </si>
  <si>
    <t>LEGIMUS</t>
  </si>
  <si>
    <t>JRNLWA00032213</t>
  </si>
  <si>
    <t>Department of Licensing</t>
  </si>
  <si>
    <t>VO00480036</t>
  </si>
  <si>
    <t>JRNL00082162</t>
  </si>
  <si>
    <t>VEND0761</t>
  </si>
  <si>
    <t>GRAECIS 02-02</t>
  </si>
  <si>
    <t>JRNLWA00032216</t>
  </si>
  <si>
    <t>belle ornare mus</t>
  </si>
  <si>
    <t>VO00479788</t>
  </si>
  <si>
    <t>JRNL00082190</t>
  </si>
  <si>
    <t>02-10-02-298729</t>
  </si>
  <si>
    <t>50090-7002-000-00</t>
  </si>
  <si>
    <t>JRNLWA00032293</t>
  </si>
  <si>
    <t>graeco purto &amp; lucilius</t>
  </si>
  <si>
    <t>50090</t>
  </si>
  <si>
    <t>VO00480875</t>
  </si>
  <si>
    <t>JRNL00082379</t>
  </si>
  <si>
    <t>VEND0536</t>
  </si>
  <si>
    <t>02-60-02</t>
  </si>
  <si>
    <t>50090700200000</t>
  </si>
  <si>
    <t>City of insolens-City expetenda</t>
  </si>
  <si>
    <t>VO00480869</t>
  </si>
  <si>
    <t>129402-94079078</t>
  </si>
  <si>
    <t>JRNLWA00032758</t>
  </si>
  <si>
    <t>Feb</t>
  </si>
  <si>
    <t>JRNLWA00032827</t>
  </si>
  <si>
    <t>JRNLWA00032828</t>
  </si>
  <si>
    <t>February</t>
  </si>
  <si>
    <t>JRNLWA00031289</t>
  </si>
  <si>
    <t>0372 Billed Revenue</t>
  </si>
  <si>
    <t>veniam</t>
  </si>
  <si>
    <t>Union dui</t>
  </si>
  <si>
    <t>porta</t>
  </si>
  <si>
    <t>City est</t>
  </si>
  <si>
    <t>City Adjust Jan</t>
  </si>
  <si>
    <t>Unearned Reclass</t>
  </si>
  <si>
    <t>Unearned</t>
  </si>
  <si>
    <t>JRNLWA00032372</t>
  </si>
  <si>
    <t>voluptas</t>
  </si>
  <si>
    <t>pericula</t>
  </si>
  <si>
    <t>2223 Billed Revenue</t>
  </si>
  <si>
    <t>JRNLWA00031084</t>
  </si>
  <si>
    <t>2500 PR</t>
  </si>
  <si>
    <t>1848 PR</t>
  </si>
  <si>
    <t>Finance Charges</t>
  </si>
  <si>
    <t>JRNLWA00032583</t>
  </si>
  <si>
    <t>mentem doming elitr ipsum</t>
  </si>
  <si>
    <t>VO00485517</t>
  </si>
  <si>
    <t>JRNL00083161</t>
  </si>
  <si>
    <t>807016 02-02</t>
  </si>
  <si>
    <t>JRNLWA00031542</t>
  </si>
  <si>
    <t>JRNLWA00031873</t>
  </si>
  <si>
    <t>JRNLWA00032826</t>
  </si>
  <si>
    <t>JRNLWA00032829</t>
  </si>
  <si>
    <t>Feb Adjust</t>
  </si>
  <si>
    <t>JRNLWA00031490</t>
  </si>
  <si>
    <t>1839 State B&amp;O Tax</t>
  </si>
  <si>
    <t>0433 State B&amp;O Tax</t>
  </si>
  <si>
    <t>B&amp;O dico</t>
  </si>
  <si>
    <t>44168-7001-000-00</t>
  </si>
  <si>
    <t>JRNLWA00032788</t>
  </si>
  <si>
    <t>Reclass AP</t>
  </si>
  <si>
    <t>44168700100000</t>
  </si>
  <si>
    <t>JRNLWA00032659</t>
  </si>
  <si>
    <t>JRNLWA00031279</t>
  </si>
  <si>
    <t>9768 PR Accrual</t>
  </si>
  <si>
    <t>5142 PR Accrual</t>
  </si>
  <si>
    <t>JRNLWA00031283</t>
  </si>
  <si>
    <t>3984 PR Accrual</t>
  </si>
  <si>
    <t>6193 PR Accrual</t>
  </si>
  <si>
    <t>4376 PR ea</t>
  </si>
  <si>
    <t>JRNLWA00031472</t>
  </si>
  <si>
    <t>et Jan 02 Accrual</t>
  </si>
  <si>
    <t>JRNLWA00032694</t>
  </si>
  <si>
    <t>ei-PR P-E 2-39-02</t>
  </si>
  <si>
    <t>ea-PR a-a 2-49-02</t>
  </si>
  <si>
    <t>eu-PR a-a 2-11-02</t>
  </si>
  <si>
    <t>JRNLWA00032705</t>
  </si>
  <si>
    <t>te-Feb-Accrual</t>
  </si>
  <si>
    <t>ei-Feb-Accrual</t>
  </si>
  <si>
    <t>JRNLWA00032233</t>
  </si>
  <si>
    <t>te PR P-E 2-10-02</t>
  </si>
  <si>
    <t>at PR a-a 2-10-02</t>
  </si>
  <si>
    <t>me PR a-a 2-10-02</t>
  </si>
  <si>
    <t>0706 PR</t>
  </si>
  <si>
    <t>mi PR a-a 2-10-02</t>
  </si>
  <si>
    <t>ne-PR a-a 2-77-02</t>
  </si>
  <si>
    <t>in-PR a-a 2-42-02</t>
  </si>
  <si>
    <t>JRNLWA00032305</t>
  </si>
  <si>
    <t>JRNL00080353</t>
  </si>
  <si>
    <t>2806 PR</t>
  </si>
  <si>
    <t>6425 PR</t>
  </si>
  <si>
    <t>5594 PR</t>
  </si>
  <si>
    <t>8173 PR Accrual</t>
  </si>
  <si>
    <t>4447 PR Accrual</t>
  </si>
  <si>
    <t>2957 PR Accrual</t>
  </si>
  <si>
    <t>7116 PR Accrual</t>
  </si>
  <si>
    <t>5654 PR Accrual</t>
  </si>
  <si>
    <t>4171 PR Accrual</t>
  </si>
  <si>
    <t>in Jan 02 Accrual</t>
  </si>
  <si>
    <t>ex PR a-a 2-10-02</t>
  </si>
  <si>
    <t>id PR a-a 2-10-02</t>
  </si>
  <si>
    <t>et-Feb-Accrual</t>
  </si>
  <si>
    <t>ea-PR a-a 2-58-02</t>
  </si>
  <si>
    <t>ut-PR a-a 2-52-02</t>
  </si>
  <si>
    <t>JRNLWA00032304</t>
  </si>
  <si>
    <t>haec Insurance Accrual</t>
  </si>
  <si>
    <t>duis Insurance Accrual</t>
  </si>
  <si>
    <t>JRNL00080061</t>
  </si>
  <si>
    <t>2614 PR</t>
  </si>
  <si>
    <t>eo PR a-a 2-10-02</t>
  </si>
  <si>
    <t>ex-PR a-a 2-70-02</t>
  </si>
  <si>
    <t>7921 PR</t>
  </si>
  <si>
    <t>an-PR a-a 2-52-02</t>
  </si>
  <si>
    <t>50070-7001-000-00</t>
  </si>
  <si>
    <t>Sick Pay Overhead Unallocated</t>
  </si>
  <si>
    <t>6341 PR</t>
  </si>
  <si>
    <t>50070</t>
  </si>
  <si>
    <t>50070700100000</t>
  </si>
  <si>
    <t>50086-7002-000-00</t>
  </si>
  <si>
    <t>Safety and Training Overhead Un</t>
  </si>
  <si>
    <t>JRNLWA00032577</t>
  </si>
  <si>
    <t>deleniti sensibus tantas</t>
  </si>
  <si>
    <t>50086</t>
  </si>
  <si>
    <t>VO00485297</t>
  </si>
  <si>
    <t>JRNL00083180</t>
  </si>
  <si>
    <t>VEND1022</t>
  </si>
  <si>
    <t>680902</t>
  </si>
  <si>
    <t>50086700200000</t>
  </si>
  <si>
    <t>impetus nostrud gloriatur Inc.</t>
  </si>
  <si>
    <t>VO00485256</t>
  </si>
  <si>
    <t>NUMQUAM</t>
  </si>
  <si>
    <t>cubilia docendi hendrerit Inc.</t>
  </si>
  <si>
    <t>VO00485262</t>
  </si>
  <si>
    <t>ADMODUM</t>
  </si>
  <si>
    <t>minimum discere tractatos Inc.</t>
  </si>
  <si>
    <t>VO00485293</t>
  </si>
  <si>
    <t>SIMILEM</t>
  </si>
  <si>
    <t>interdum Corporation</t>
  </si>
  <si>
    <t>VO00485339</t>
  </si>
  <si>
    <t>VEND1027</t>
  </si>
  <si>
    <t>1735774517</t>
  </si>
  <si>
    <t>JRNLWA00031142</t>
  </si>
  <si>
    <t>5380 Pension</t>
  </si>
  <si>
    <t>7840 Pension</t>
  </si>
  <si>
    <t>JRNLWA00031603</t>
  </si>
  <si>
    <t>Deprec.-Amort.-2769</t>
  </si>
  <si>
    <t>JRNLWA00031575</t>
  </si>
  <si>
    <t>Deprec-Amort 6271</t>
  </si>
  <si>
    <t>Deprec-Amort 8943</t>
  </si>
  <si>
    <t>JRNLWA00031072</t>
  </si>
  <si>
    <t>3497 Licensing</t>
  </si>
  <si>
    <t>5534 Licensing</t>
  </si>
  <si>
    <t>JRNLWA00032611</t>
  </si>
  <si>
    <t>5225 PR eu</t>
  </si>
  <si>
    <t>5867 PR Accrual</t>
  </si>
  <si>
    <t>7998 PR Accrual</t>
  </si>
  <si>
    <t>6157 PR</t>
  </si>
  <si>
    <t>JRNLWA00031874</t>
  </si>
  <si>
    <t>potest? naturae sapientem Inc.</t>
  </si>
  <si>
    <t>VO00485252</t>
  </si>
  <si>
    <t>VIVERRA</t>
  </si>
  <si>
    <t>potenti aeterno imperdiet Inc.</t>
  </si>
  <si>
    <t>VO00485253</t>
  </si>
  <si>
    <t>FUISSET</t>
  </si>
  <si>
    <t>quaedam aperiam prodesset Inc.</t>
  </si>
  <si>
    <t>VO00485254</t>
  </si>
  <si>
    <t>VIVENDO</t>
  </si>
  <si>
    <t>quaedam maiorem evertitur Inc.</t>
  </si>
  <si>
    <t>VO00485255</t>
  </si>
  <si>
    <t>ALIQUET</t>
  </si>
  <si>
    <t>JRNLWA00032562</t>
  </si>
  <si>
    <t>regione class</t>
  </si>
  <si>
    <t>VO00484793</t>
  </si>
  <si>
    <t>JRNL00083139</t>
  </si>
  <si>
    <t>4920001411 02-02</t>
  </si>
  <si>
    <t>sodales omnis</t>
  </si>
  <si>
    <t>VO00484824</t>
  </si>
  <si>
    <t>6960113802 02-02</t>
  </si>
  <si>
    <t>JRNLWA00032630</t>
  </si>
  <si>
    <t>Accrue Feb Exp</t>
  </si>
  <si>
    <t>JRNLWA00032377</t>
  </si>
  <si>
    <t>scribentur satis</t>
  </si>
  <si>
    <t>VO00482515</t>
  </si>
  <si>
    <t>JRNL00082711</t>
  </si>
  <si>
    <t>43685 7908098657</t>
  </si>
  <si>
    <t>nibh Auto audis</t>
  </si>
  <si>
    <t>VO00482525</t>
  </si>
  <si>
    <t>74696 768938</t>
  </si>
  <si>
    <t>aptent mandamus res Auto fecit</t>
  </si>
  <si>
    <t>VO00482528</t>
  </si>
  <si>
    <t>61709 654398</t>
  </si>
  <si>
    <t>elaboraret lorem</t>
  </si>
  <si>
    <t>VO00482531</t>
  </si>
  <si>
    <t>32829 1526019196</t>
  </si>
  <si>
    <t>eirmod Auto neque</t>
  </si>
  <si>
    <t>VO00485244</t>
  </si>
  <si>
    <t>VEND0980</t>
  </si>
  <si>
    <t>236286</t>
  </si>
  <si>
    <t>utinam Auto risus</t>
  </si>
  <si>
    <t>VO00485245</t>
  </si>
  <si>
    <t>920819</t>
  </si>
  <si>
    <t>omnino Auto lacus</t>
  </si>
  <si>
    <t>VO00485246</t>
  </si>
  <si>
    <t>188743</t>
  </si>
  <si>
    <t>inquit Auto modus</t>
  </si>
  <si>
    <t>VO00485247</t>
  </si>
  <si>
    <t>205983</t>
  </si>
  <si>
    <t>rem a curae</t>
  </si>
  <si>
    <t>VO00485335</t>
  </si>
  <si>
    <t>VEND1026</t>
  </si>
  <si>
    <t>8790400640</t>
  </si>
  <si>
    <t>perfecto legimus Inc</t>
  </si>
  <si>
    <t>VO00482520</t>
  </si>
  <si>
    <t>04901 4892488</t>
  </si>
  <si>
    <t>integer concinant? Inc</t>
  </si>
  <si>
    <t>VO00482522</t>
  </si>
  <si>
    <t>VEND1252</t>
  </si>
  <si>
    <t>99019 1566554020</t>
  </si>
  <si>
    <t>vim iacet &amp; ocurreret et Inc</t>
  </si>
  <si>
    <t>VO00482512</t>
  </si>
  <si>
    <t>11973</t>
  </si>
  <si>
    <t>simul possit placerat</t>
  </si>
  <si>
    <t>VO00485248</t>
  </si>
  <si>
    <t>0866</t>
  </si>
  <si>
    <t>belle possit nominavi</t>
  </si>
  <si>
    <t>VO00485250</t>
  </si>
  <si>
    <t>91546</t>
  </si>
  <si>
    <t>accumsan appetere luctus</t>
  </si>
  <si>
    <t>VO00485300</t>
  </si>
  <si>
    <t>384548</t>
  </si>
  <si>
    <t>52135-7002-000-00</t>
  </si>
  <si>
    <t>Equipment and Maint Repair Over</t>
  </si>
  <si>
    <t>qui concludaturque</t>
  </si>
  <si>
    <t>52135</t>
  </si>
  <si>
    <t>VO00485243</t>
  </si>
  <si>
    <t>VEND0979</t>
  </si>
  <si>
    <t>0283</t>
  </si>
  <si>
    <t>52135700200000</t>
  </si>
  <si>
    <t>cibo denique</t>
  </si>
  <si>
    <t>VO00485333</t>
  </si>
  <si>
    <t>260018</t>
  </si>
  <si>
    <t>universa vero Inc.</t>
  </si>
  <si>
    <t>VO00482523</t>
  </si>
  <si>
    <t>66259</t>
  </si>
  <si>
    <t>JRNLWA00032326</t>
  </si>
  <si>
    <t>From proin meis Posting.</t>
  </si>
  <si>
    <t>DB00014900</t>
  </si>
  <si>
    <t>JRNL00082484</t>
  </si>
  <si>
    <t>audiam</t>
  </si>
  <si>
    <t>VO00485302</t>
  </si>
  <si>
    <t>0246221514</t>
  </si>
  <si>
    <t>inquit</t>
  </si>
  <si>
    <t>City of option</t>
  </si>
  <si>
    <t>VO00484832</t>
  </si>
  <si>
    <t>QUAESTIO 02-02</t>
  </si>
  <si>
    <t>me pede</t>
  </si>
  <si>
    <t>pretium minimum repudiare Inc</t>
  </si>
  <si>
    <t>DB00014891</t>
  </si>
  <si>
    <t>Deprec.-Amort.-3561</t>
  </si>
  <si>
    <t>Deprec.-Amort.-0369</t>
  </si>
  <si>
    <t>Deprec-Amort 7652</t>
  </si>
  <si>
    <t>JRNLWA00031076</t>
  </si>
  <si>
    <t>8196 Property Tax</t>
  </si>
  <si>
    <t>1887 Property Tax</t>
  </si>
  <si>
    <t>8096 PR</t>
  </si>
  <si>
    <t>4864 PR Accrual</t>
  </si>
  <si>
    <t>7474 PR Accrual</t>
  </si>
  <si>
    <t>2425 PR Accrual</t>
  </si>
  <si>
    <t>1186 PR Accrual</t>
  </si>
  <si>
    <t>3445 PR</t>
  </si>
  <si>
    <t>JRNLWA00029309</t>
  </si>
  <si>
    <t>7199 summo</t>
  </si>
  <si>
    <t>8994 habeo Accrual</t>
  </si>
  <si>
    <t>JRNLWA00028186</t>
  </si>
  <si>
    <t>57147-7002-000-00</t>
  </si>
  <si>
    <t>Bldg &amp; Property Overhead Unallo</t>
  </si>
  <si>
    <t>viris igitur incidant</t>
  </si>
  <si>
    <t>57147</t>
  </si>
  <si>
    <t>VO00485251</t>
  </si>
  <si>
    <t>VEND0999</t>
  </si>
  <si>
    <t>223389</t>
  </si>
  <si>
    <t>57147700200000</t>
  </si>
  <si>
    <t>sit</t>
  </si>
  <si>
    <t>3206 Property Tax</t>
  </si>
  <si>
    <t>JRNLWA00032296</t>
  </si>
  <si>
    <t>Liability Insurance aeterno</t>
  </si>
  <si>
    <t>JRNL00080062</t>
  </si>
  <si>
    <t>Liability Insurance admodum</t>
  </si>
  <si>
    <t>JRNLWA00031478</t>
  </si>
  <si>
    <t>5464 vehicula</t>
  </si>
  <si>
    <t>2780 ultrices</t>
  </si>
  <si>
    <t>9085 PR Accrual</t>
  </si>
  <si>
    <t>7645 PR Accrual</t>
  </si>
  <si>
    <t>4999 PR</t>
  </si>
  <si>
    <t>JRNLWA00032219</t>
  </si>
  <si>
    <t>Recl Feb PR</t>
  </si>
  <si>
    <t>Recl 67753</t>
  </si>
  <si>
    <t>6812 PR PT</t>
  </si>
  <si>
    <t>3788 PR Accrual</t>
  </si>
  <si>
    <t>4404 PR Accrual</t>
  </si>
  <si>
    <t>ut PR a-a 2-10-02</t>
  </si>
  <si>
    <t>cu-PR a-a 2-42-02</t>
  </si>
  <si>
    <t>ut-Feb-Accrual</t>
  </si>
  <si>
    <t>id-PR a-a 2-63-02</t>
  </si>
  <si>
    <t>70045-7002-000-00</t>
  </si>
  <si>
    <t>Contract Labor Overhead Unalloc</t>
  </si>
  <si>
    <t>JRNLWA00032776</t>
  </si>
  <si>
    <t>IC Expenses</t>
  </si>
  <si>
    <t>70045</t>
  </si>
  <si>
    <t>JRNL00083279</t>
  </si>
  <si>
    <t>70045700200000</t>
  </si>
  <si>
    <t>ad-PR a-a 2-28-02</t>
  </si>
  <si>
    <t>ne-Feb-Accrual</t>
  </si>
  <si>
    <t>an PR a-a 2-10-02</t>
  </si>
  <si>
    <t>ei Jan 02 Accrual</t>
  </si>
  <si>
    <t>70065-7002-000-00</t>
  </si>
  <si>
    <t>et PR a-a 2-10-02</t>
  </si>
  <si>
    <t>70065</t>
  </si>
  <si>
    <t>70065700200000</t>
  </si>
  <si>
    <t>70110-7001-000-00</t>
  </si>
  <si>
    <t>ContributionsaOverhead Unallocate</t>
  </si>
  <si>
    <t>dis quando dicat &amp; extiterunt Dept</t>
  </si>
  <si>
    <t>70110</t>
  </si>
  <si>
    <t>VO00484836</t>
  </si>
  <si>
    <t>VEND1278</t>
  </si>
  <si>
    <t>APPELLANTUR</t>
  </si>
  <si>
    <t>70110700100000</t>
  </si>
  <si>
    <t>JRNLWA00032944</t>
  </si>
  <si>
    <t>JRNL00079804</t>
  </si>
  <si>
    <t>JRNLWA00032327</t>
  </si>
  <si>
    <t>adolescens Inc</t>
  </si>
  <si>
    <t>VO00482248</t>
  </si>
  <si>
    <t>JRNL00082543</t>
  </si>
  <si>
    <t>633653 02-07-02</t>
  </si>
  <si>
    <t>JRNLWA00032668</t>
  </si>
  <si>
    <t>debitis Washington zzril brute</t>
  </si>
  <si>
    <t>VO00482517</t>
  </si>
  <si>
    <t>917707</t>
  </si>
  <si>
    <t>debitis honeste maluisset Inc</t>
  </si>
  <si>
    <t>VO00482535</t>
  </si>
  <si>
    <t>ornatus dissimiles</t>
  </si>
  <si>
    <t>VO00485230</t>
  </si>
  <si>
    <t>61839</t>
  </si>
  <si>
    <t>omittam omittantur</t>
  </si>
  <si>
    <t>VO00485233</t>
  </si>
  <si>
    <t>56920</t>
  </si>
  <si>
    <t>saperet voluptaria</t>
  </si>
  <si>
    <t>VO00485236</t>
  </si>
  <si>
    <t>19456</t>
  </si>
  <si>
    <t>vocibus efficiendi</t>
  </si>
  <si>
    <t>VO00485241</t>
  </si>
  <si>
    <t>359882</t>
  </si>
  <si>
    <t>JRNLWA00032309</t>
  </si>
  <si>
    <t>repudiandae nisi voluptua Inc.</t>
  </si>
  <si>
    <t>VO00481387</t>
  </si>
  <si>
    <t>JRNL00082471</t>
  </si>
  <si>
    <t>VEND1013</t>
  </si>
  <si>
    <t>513228</t>
  </si>
  <si>
    <t>Deprec.-Amort.-2037</t>
  </si>
  <si>
    <t>80099-7001-000-00</t>
  </si>
  <si>
    <t>Interest Allocation Overhead Unal</t>
  </si>
  <si>
    <t>JRNLWA00032943</t>
  </si>
  <si>
    <t>Interest Allocation</t>
  </si>
  <si>
    <t>80099</t>
  </si>
  <si>
    <t>Interest Expense</t>
  </si>
  <si>
    <t>JRNL00074600</t>
  </si>
  <si>
    <t>JRNL00077960</t>
  </si>
  <si>
    <t>80099700100000</t>
  </si>
  <si>
    <t>80099-7002-000-00</t>
  </si>
  <si>
    <t>Interest Allocation Overhead Un</t>
  </si>
  <si>
    <t>Feb Interest Allocation</t>
  </si>
  <si>
    <t>80099700200000</t>
  </si>
  <si>
    <t>2002-03</t>
  </si>
  <si>
    <t>57324-7001-000-00</t>
  </si>
  <si>
    <t>Penalties and Violations Overhead</t>
  </si>
  <si>
    <t>JRNLWA00032734</t>
  </si>
  <si>
    <t>mauris iudico delicata negat</t>
  </si>
  <si>
    <t>57324</t>
  </si>
  <si>
    <t>VO00485778</t>
  </si>
  <si>
    <t>JRNL00083256</t>
  </si>
  <si>
    <t>VEND1291</t>
  </si>
  <si>
    <t>3970066</t>
  </si>
  <si>
    <t>57324700100000</t>
  </si>
  <si>
    <t>JRNLWA00032873</t>
  </si>
  <si>
    <t>VO00486258</t>
  </si>
  <si>
    <t>JRNL00083384</t>
  </si>
  <si>
    <t>1507 PERMITS</t>
  </si>
  <si>
    <t>JRNLWA00032875</t>
  </si>
  <si>
    <t>Postage id eodem</t>
  </si>
  <si>
    <t>VO00486280</t>
  </si>
  <si>
    <t>JRNL00083386</t>
  </si>
  <si>
    <t>94494813 03-02</t>
  </si>
  <si>
    <t>JRNLWA00032962</t>
  </si>
  <si>
    <t>ferri ac inani saepe lobortis dicit</t>
  </si>
  <si>
    <t>VO00487573</t>
  </si>
  <si>
    <t>JRNL00083690</t>
  </si>
  <si>
    <t>VEND1002</t>
  </si>
  <si>
    <t>MINIM-NOSTRA</t>
  </si>
  <si>
    <t>choro an eodem eodem atomorum inani</t>
  </si>
  <si>
    <t>VO00487574</t>
  </si>
  <si>
    <t>AEQUE-AFFERT</t>
  </si>
  <si>
    <t>primis-persius Inc.</t>
  </si>
  <si>
    <t>VO00487571</t>
  </si>
  <si>
    <t>795357234</t>
  </si>
  <si>
    <t>nullam-maximus Inc.</t>
  </si>
  <si>
    <t>VO00487572</t>
  </si>
  <si>
    <t>415610779</t>
  </si>
  <si>
    <t>porttitor</t>
  </si>
  <si>
    <t>VO00487576</t>
  </si>
  <si>
    <t>VEND1019</t>
  </si>
  <si>
    <t>517618-24</t>
  </si>
  <si>
    <t>70165-7002-000-00</t>
  </si>
  <si>
    <t>VO00487575</t>
  </si>
  <si>
    <t>03-04-02-0377</t>
  </si>
  <si>
    <t>1757390273 790</t>
  </si>
  <si>
    <t>70165700200000</t>
  </si>
  <si>
    <t>JRNLWA00032963</t>
  </si>
  <si>
    <t>justo</t>
  </si>
  <si>
    <t>VO00487586</t>
  </si>
  <si>
    <t>JRNL00083691</t>
  </si>
  <si>
    <t>751919060</t>
  </si>
  <si>
    <t>JRNLWA00032966</t>
  </si>
  <si>
    <t>viris</t>
  </si>
  <si>
    <t>VO00487841</t>
  </si>
  <si>
    <t>JRNL00083709</t>
  </si>
  <si>
    <t>873431622</t>
  </si>
  <si>
    <t>JRNLWA00032990</t>
  </si>
  <si>
    <t>necesse corrumpit</t>
  </si>
  <si>
    <t>VO00488353</t>
  </si>
  <si>
    <t>JRNL00083829</t>
  </si>
  <si>
    <t>VEND1191</t>
  </si>
  <si>
    <t>3533</t>
  </si>
  <si>
    <t>quas Auto choro</t>
  </si>
  <si>
    <t>VO00488356</t>
  </si>
  <si>
    <t>63020 953305</t>
  </si>
  <si>
    <t>plures accusam natoque Inc</t>
  </si>
  <si>
    <t>VO00488366</t>
  </si>
  <si>
    <t>45450</t>
  </si>
  <si>
    <t>misera graecis meliore Inc</t>
  </si>
  <si>
    <t>VO00488341</t>
  </si>
  <si>
    <t>83737 MINIMUM</t>
  </si>
  <si>
    <t>noluisse mala Corp</t>
  </si>
  <si>
    <t>VO00488345</t>
  </si>
  <si>
    <t>VEND1295</t>
  </si>
  <si>
    <t>22021 FINIBUS</t>
  </si>
  <si>
    <t>modo Sales &amp; electram Inc</t>
  </si>
  <si>
    <t>VO00488347</t>
  </si>
  <si>
    <t>4362</t>
  </si>
  <si>
    <t>torquent eros Inc.</t>
  </si>
  <si>
    <t>VO00488359</t>
  </si>
  <si>
    <t>28611</t>
  </si>
  <si>
    <t>case dictumst pericula</t>
  </si>
  <si>
    <t>VO00488412</t>
  </si>
  <si>
    <t>1391041867 02-02</t>
  </si>
  <si>
    <t>VO00488424</t>
  </si>
  <si>
    <t>9402868557 03-02</t>
  </si>
  <si>
    <t>ea nisl concludaturque</t>
  </si>
  <si>
    <t>VO00488429</t>
  </si>
  <si>
    <t>PERTINACIA 03-02</t>
  </si>
  <si>
    <t>videris Washington netus dicam</t>
  </si>
  <si>
    <t>VO00488374</t>
  </si>
  <si>
    <t>19641 03-02</t>
  </si>
  <si>
    <t>City of Union cur</t>
  </si>
  <si>
    <t>VO00488360</t>
  </si>
  <si>
    <t>112505-862 03-02</t>
  </si>
  <si>
    <t>eum</t>
  </si>
  <si>
    <t>VO00488362</t>
  </si>
  <si>
    <t>8317819147 02-02</t>
  </si>
  <si>
    <t>vidisse Washington reque reque</t>
  </si>
  <si>
    <t>VO00488369</t>
  </si>
  <si>
    <t>356742</t>
  </si>
  <si>
    <t>aeterno populum corporis: Inc</t>
  </si>
  <si>
    <t>VO00488372</t>
  </si>
  <si>
    <t>MAXIMUS</t>
  </si>
  <si>
    <t>integer corpora proposito Inc</t>
  </si>
  <si>
    <t>VO00488378</t>
  </si>
  <si>
    <t>GRAECIS</t>
  </si>
  <si>
    <t>numquam aperiri postulant Inc</t>
  </si>
  <si>
    <t>VO00488406</t>
  </si>
  <si>
    <t>ILLORUM</t>
  </si>
  <si>
    <t>70170-7001-000-00</t>
  </si>
  <si>
    <t>Real Estate Rentals Overhead Unal</t>
  </si>
  <si>
    <t>JRNLWA00033041</t>
  </si>
  <si>
    <t>euismod nibh</t>
  </si>
  <si>
    <t>70170</t>
  </si>
  <si>
    <t>VO00490232</t>
  </si>
  <si>
    <t>JRNL00084183</t>
  </si>
  <si>
    <t>VEND1201</t>
  </si>
  <si>
    <t>APR-MAY-JUN 02</t>
  </si>
  <si>
    <t>70170700100000</t>
  </si>
  <si>
    <t>JRNLWA00033088</t>
  </si>
  <si>
    <t>fugit</t>
  </si>
  <si>
    <t>VO00492269</t>
  </si>
  <si>
    <t>JRNL00084429</t>
  </si>
  <si>
    <t>03-92-02-8692</t>
  </si>
  <si>
    <t>1594660466 110</t>
  </si>
  <si>
    <t>JRNLWA00033085</t>
  </si>
  <si>
    <t>dicat integre</t>
  </si>
  <si>
    <t>VO00492193</t>
  </si>
  <si>
    <t>JRNL00084426</t>
  </si>
  <si>
    <t>VEND0490</t>
  </si>
  <si>
    <t>03-01-03-05-02</t>
  </si>
  <si>
    <t>JRNLWA00033154</t>
  </si>
  <si>
    <t>porro modo proin deleniti</t>
  </si>
  <si>
    <t>VO00492910</t>
  </si>
  <si>
    <t>JRNL00084543</t>
  </si>
  <si>
    <t>77724 78157-3697</t>
  </si>
  <si>
    <t>auctor facete quaestio</t>
  </si>
  <si>
    <t>VO00492912</t>
  </si>
  <si>
    <t>VEND1195</t>
  </si>
  <si>
    <t>05456 37534-IN</t>
  </si>
  <si>
    <t>hoc polemonis Inc</t>
  </si>
  <si>
    <t>VO00492918</t>
  </si>
  <si>
    <t>19517 3-918690</t>
  </si>
  <si>
    <t>forensibus errem</t>
  </si>
  <si>
    <t>VO00492920</t>
  </si>
  <si>
    <t>98094 584281</t>
  </si>
  <si>
    <t>litora pretium antiopam Inc</t>
  </si>
  <si>
    <t>VO00492930</t>
  </si>
  <si>
    <t>11834 489434</t>
  </si>
  <si>
    <t>atqui hinc malis vehicula</t>
  </si>
  <si>
    <t>VO00492904</t>
  </si>
  <si>
    <t>04839 29748-2386</t>
  </si>
  <si>
    <t>pertinax zril Corp</t>
  </si>
  <si>
    <t>VO00492926</t>
  </si>
  <si>
    <t>INCREMENTUM</t>
  </si>
  <si>
    <t>antiopam dico Inc.</t>
  </si>
  <si>
    <t>VO00492927</t>
  </si>
  <si>
    <t>28873</t>
  </si>
  <si>
    <t>nihil potenti mus Inc</t>
  </si>
  <si>
    <t>VO00492914</t>
  </si>
  <si>
    <t>CONSTRUCTIO</t>
  </si>
  <si>
    <t>ei eget concludaturque</t>
  </si>
  <si>
    <t>VO00492891</t>
  </si>
  <si>
    <t>3629880935 03-02</t>
  </si>
  <si>
    <t>JRNLWA00033149</t>
  </si>
  <si>
    <t>gravida scripta</t>
  </si>
  <si>
    <t>VO00492744</t>
  </si>
  <si>
    <t>JRNL00084539</t>
  </si>
  <si>
    <t>4-407-19241</t>
  </si>
  <si>
    <t>56095-7001-000-00</t>
  </si>
  <si>
    <t>Empl &amp; Commun Act Overhead Unal</t>
  </si>
  <si>
    <t>56095</t>
  </si>
  <si>
    <t>VO00492896</t>
  </si>
  <si>
    <t>7066 FORTASSE</t>
  </si>
  <si>
    <t>56095700100000</t>
  </si>
  <si>
    <t>duo vivatur? volutpat Inc</t>
  </si>
  <si>
    <t>VO00492901</t>
  </si>
  <si>
    <t>1486</t>
  </si>
  <si>
    <t>duo percipit recteque Inc</t>
  </si>
  <si>
    <t>VO00492903</t>
  </si>
  <si>
    <t>2945</t>
  </si>
  <si>
    <t>disserendi convenire</t>
  </si>
  <si>
    <t>VO00492917</t>
  </si>
  <si>
    <t>6799710671 03-02</t>
  </si>
  <si>
    <t>JRNLWA00033035</t>
  </si>
  <si>
    <t>a a varius Inc</t>
  </si>
  <si>
    <t>VO00474648</t>
  </si>
  <si>
    <t>JRNL00084026</t>
  </si>
  <si>
    <t>04-9-02 RENT</t>
  </si>
  <si>
    <t>JRNLWA00033212</t>
  </si>
  <si>
    <t>mnesarchum idque</t>
  </si>
  <si>
    <t>VO00494024</t>
  </si>
  <si>
    <t>JRNL00084795</t>
  </si>
  <si>
    <t>65454 5631817081</t>
  </si>
  <si>
    <t>honestatis donec</t>
  </si>
  <si>
    <t>VO00494026</t>
  </si>
  <si>
    <t>01101 3310008377</t>
  </si>
  <si>
    <t>potest? parturient Inc</t>
  </si>
  <si>
    <t>VO00494019</t>
  </si>
  <si>
    <t>49384 6098568</t>
  </si>
  <si>
    <t>JRNLWA00033236</t>
  </si>
  <si>
    <t>ubique-videtur Inc.</t>
  </si>
  <si>
    <t>VO00494539</t>
  </si>
  <si>
    <t>JRNL00084847</t>
  </si>
  <si>
    <t>889113999</t>
  </si>
  <si>
    <t>nominati eius Inc.</t>
  </si>
  <si>
    <t>VO00494021</t>
  </si>
  <si>
    <t>42268</t>
  </si>
  <si>
    <t>luptatum diam Inc.</t>
  </si>
  <si>
    <t>VO00494004</t>
  </si>
  <si>
    <t>23751</t>
  </si>
  <si>
    <t>VO00494014</t>
  </si>
  <si>
    <t>6497 38414</t>
  </si>
  <si>
    <t>oratio a sint</t>
  </si>
  <si>
    <t>VO00494027</t>
  </si>
  <si>
    <t>01</t>
  </si>
  <si>
    <t>te tria necessitatibus</t>
  </si>
  <si>
    <t>VO00494017</t>
  </si>
  <si>
    <t>MODERATIUS 03-02</t>
  </si>
  <si>
    <t>honeste Washington ferri illum</t>
  </si>
  <si>
    <t>VO00494008</t>
  </si>
  <si>
    <t>855686</t>
  </si>
  <si>
    <t>labore veteres</t>
  </si>
  <si>
    <t>VO00494010</t>
  </si>
  <si>
    <t>71505 395561</t>
  </si>
  <si>
    <t>litora debitis</t>
  </si>
  <si>
    <t>VO00494012</t>
  </si>
  <si>
    <t>72659 991163</t>
  </si>
  <si>
    <t>JRNLWA00033305</t>
  </si>
  <si>
    <t>maximus dolorem convenire Inc.</t>
  </si>
  <si>
    <t>VO00497013</t>
  </si>
  <si>
    <t>JRNL00085233</t>
  </si>
  <si>
    <t>VIDESNE</t>
  </si>
  <si>
    <t>vigeant eruditi repudiare Inc.</t>
  </si>
  <si>
    <t>VO00497015</t>
  </si>
  <si>
    <t>VIDERER</t>
  </si>
  <si>
    <t>pulvinar sagittis quodsi</t>
  </si>
  <si>
    <t>VO00497019</t>
  </si>
  <si>
    <t>6144</t>
  </si>
  <si>
    <t>universa Corporation</t>
  </si>
  <si>
    <t>VO00497026</t>
  </si>
  <si>
    <t>6122463619</t>
  </si>
  <si>
    <t>ubique Auto proin</t>
  </si>
  <si>
    <t>VO00496991</t>
  </si>
  <si>
    <t>63902</t>
  </si>
  <si>
    <t>a a iacet</t>
  </si>
  <si>
    <t>VO00497007</t>
  </si>
  <si>
    <t>97838</t>
  </si>
  <si>
    <t>a a belle</t>
  </si>
  <si>
    <t>VO00497009</t>
  </si>
  <si>
    <t>73001</t>
  </si>
  <si>
    <t>metus dicant appareat</t>
  </si>
  <si>
    <t>VO00497010</t>
  </si>
  <si>
    <t>38931</t>
  </si>
  <si>
    <t>dissentiet reformidans</t>
  </si>
  <si>
    <t>VO00497095</t>
  </si>
  <si>
    <t>VEND0991</t>
  </si>
  <si>
    <t>0285</t>
  </si>
  <si>
    <t>JRNLWA00033294</t>
  </si>
  <si>
    <t>From purus elit Posting.</t>
  </si>
  <si>
    <t>has quae senserit</t>
  </si>
  <si>
    <t>DB00015315</t>
  </si>
  <si>
    <t>JRNL00085180</t>
  </si>
  <si>
    <t>52146-7002-000-00</t>
  </si>
  <si>
    <t>Oil and Grease Overhead Unalloc</t>
  </si>
  <si>
    <t>elegantius instructior</t>
  </si>
  <si>
    <t>VO00497093</t>
  </si>
  <si>
    <t>7609</t>
  </si>
  <si>
    <t>52146700200000</t>
  </si>
  <si>
    <t>JRNLWA00033307</t>
  </si>
  <si>
    <t>VO00497377</t>
  </si>
  <si>
    <t>JRNL00085241</t>
  </si>
  <si>
    <t>RENT DICUNTUR 02</t>
  </si>
  <si>
    <t>elitr efficitur</t>
  </si>
  <si>
    <t>DB00015325</t>
  </si>
  <si>
    <t>mazim tacimates</t>
  </si>
  <si>
    <t>DB00015326</t>
  </si>
  <si>
    <t>a a luctus Inc</t>
  </si>
  <si>
    <t>VO00497021</t>
  </si>
  <si>
    <t>VEND0990</t>
  </si>
  <si>
    <t>03-44-02</t>
  </si>
  <si>
    <t>City of universa-City urbanitas</t>
  </si>
  <si>
    <t>VO00496988</t>
  </si>
  <si>
    <t>459599-45673592</t>
  </si>
  <si>
    <t>ullum elementum</t>
  </si>
  <si>
    <t>JRNLWA00033264</t>
  </si>
  <si>
    <t>graecis omittantur</t>
  </si>
  <si>
    <t>VO00496980</t>
  </si>
  <si>
    <t>554287</t>
  </si>
  <si>
    <t>imperio deseruisse</t>
  </si>
  <si>
    <t>VO00496983</t>
  </si>
  <si>
    <t>88455</t>
  </si>
  <si>
    <t>sale occurreret Inc.</t>
  </si>
  <si>
    <t>VO00497097</t>
  </si>
  <si>
    <t>VEND1004</t>
  </si>
  <si>
    <t>073643</t>
  </si>
  <si>
    <t>JRNLWA00033347</t>
  </si>
  <si>
    <t>sea dico &amp; mentem explicari amet Inc</t>
  </si>
  <si>
    <t>VO00497787</t>
  </si>
  <si>
    <t>JRNL00085380</t>
  </si>
  <si>
    <t>VEND1105</t>
  </si>
  <si>
    <t>01593</t>
  </si>
  <si>
    <t>auctor semper interdum</t>
  </si>
  <si>
    <t>VO00497794</t>
  </si>
  <si>
    <t>78924 2859189-IN</t>
  </si>
  <si>
    <t>tum corrumpit Inc</t>
  </si>
  <si>
    <t>VO00497788</t>
  </si>
  <si>
    <t>06499 3-216822</t>
  </si>
  <si>
    <t>dui meliusque Inc</t>
  </si>
  <si>
    <t>VO00497789</t>
  </si>
  <si>
    <t>25800 3-861221</t>
  </si>
  <si>
    <t>JRNLWA00033617</t>
  </si>
  <si>
    <t>scaevola mihi Inc.</t>
  </si>
  <si>
    <t>VO00498144</t>
  </si>
  <si>
    <t>JRNL00085917</t>
  </si>
  <si>
    <t>81880</t>
  </si>
  <si>
    <t>posuere tritani hic</t>
  </si>
  <si>
    <t>VO00497795</t>
  </si>
  <si>
    <t>7199304-04 03-02</t>
  </si>
  <si>
    <t>res ponderum dictumst Inc</t>
  </si>
  <si>
    <t>VO00497790</t>
  </si>
  <si>
    <t>7419</t>
  </si>
  <si>
    <t>discere euismod penatibus Inc</t>
  </si>
  <si>
    <t>VO00497791</t>
  </si>
  <si>
    <t>NATURAE</t>
  </si>
  <si>
    <t>aliquam quisque iracundia Inc</t>
  </si>
  <si>
    <t>VO00497793</t>
  </si>
  <si>
    <t>INTEGRE</t>
  </si>
  <si>
    <t>numquam alterum conceptam Inc</t>
  </si>
  <si>
    <t>VO00497785</t>
  </si>
  <si>
    <t>NONUMES</t>
  </si>
  <si>
    <t>saperet Washington illum augue</t>
  </si>
  <si>
    <t>VO00497786</t>
  </si>
  <si>
    <t>129504</t>
  </si>
  <si>
    <t>JRNLWA00033452</t>
  </si>
  <si>
    <t>Mar</t>
  </si>
  <si>
    <t>Mar Rev</t>
  </si>
  <si>
    <t>JRNLWA00032840</t>
  </si>
  <si>
    <t>JRNLWA00032760</t>
  </si>
  <si>
    <t>JRNLWA00032354</t>
  </si>
  <si>
    <t>8940 Billed Revenue</t>
  </si>
  <si>
    <t>graeci</t>
  </si>
  <si>
    <t>nemore</t>
  </si>
  <si>
    <t>Union vix</t>
  </si>
  <si>
    <t>augue</t>
  </si>
  <si>
    <t>City condimentum</t>
  </si>
  <si>
    <t>Feb pede Adjust</t>
  </si>
  <si>
    <t>Reclass Unearned</t>
  </si>
  <si>
    <t>7928 Billed Revenue</t>
  </si>
  <si>
    <t>JRNLWA00032245</t>
  </si>
  <si>
    <t>3740 PR</t>
  </si>
  <si>
    <t>4950 PR</t>
  </si>
  <si>
    <t>JRNLWA00033623</t>
  </si>
  <si>
    <t>nostra soleat atqui errem</t>
  </si>
  <si>
    <t>VO00498627</t>
  </si>
  <si>
    <t>JRNL00085921</t>
  </si>
  <si>
    <t>240916 03-02</t>
  </si>
  <si>
    <t>JRNLWA00033557</t>
  </si>
  <si>
    <t>JRNLWA00032839</t>
  </si>
  <si>
    <t>JRNLWA00033876</t>
  </si>
  <si>
    <t>March</t>
  </si>
  <si>
    <t>JRNLWA00032512</t>
  </si>
  <si>
    <t>7439 State B&amp;O Tax</t>
  </si>
  <si>
    <t>4913 State B&amp;O Tax</t>
  </si>
  <si>
    <t>B&amp;O est</t>
  </si>
  <si>
    <t>JRNLWA00032267</t>
  </si>
  <si>
    <t>2936 PR Accrual</t>
  </si>
  <si>
    <t>7291 PR Accrual</t>
  </si>
  <si>
    <t>9649 PR ex</t>
  </si>
  <si>
    <t>JRNLWA00032271</t>
  </si>
  <si>
    <t>6850 PR Accrual</t>
  </si>
  <si>
    <t>4699 PR Accrual</t>
  </si>
  <si>
    <t>JRNLWA00032740</t>
  </si>
  <si>
    <t>ea-Feb-Accrual</t>
  </si>
  <si>
    <t>at-Feb-Accrual</t>
  </si>
  <si>
    <t>JRNLWA00033505</t>
  </si>
  <si>
    <t>3929 Accrual</t>
  </si>
  <si>
    <t>5470 Accrual</t>
  </si>
  <si>
    <t>JRNLWA00033503</t>
  </si>
  <si>
    <t>1473 P-E 3-10-02</t>
  </si>
  <si>
    <t>4624 a-a 3-10-02</t>
  </si>
  <si>
    <t>9310 a-a 3-10-02</t>
  </si>
  <si>
    <t>JRNLWA00033504</t>
  </si>
  <si>
    <t>9897 PR P-E 3-37-02</t>
  </si>
  <si>
    <t>8790 PR a-a 3-88-02</t>
  </si>
  <si>
    <t>8059 PR a-a 3-68-02</t>
  </si>
  <si>
    <t>5269 PR</t>
  </si>
  <si>
    <t>5939 PR a-a 3-11-02</t>
  </si>
  <si>
    <t>1833 a-a 3-10-02</t>
  </si>
  <si>
    <t>6150 a-a 3-10-02</t>
  </si>
  <si>
    <t>8534 Accrual</t>
  </si>
  <si>
    <t>JRNLWA00033506</t>
  </si>
  <si>
    <t>poni-Med-minimum</t>
  </si>
  <si>
    <t>egestas-etiam</t>
  </si>
  <si>
    <t>JRNL00085722</t>
  </si>
  <si>
    <t>JRNLWA00033288</t>
  </si>
  <si>
    <t>JRNL00082487</t>
  </si>
  <si>
    <t>2456 PR</t>
  </si>
  <si>
    <t>4836 PR</t>
  </si>
  <si>
    <t>6401 PR</t>
  </si>
  <si>
    <t>3963 PR Accrual</t>
  </si>
  <si>
    <t>6615 PR Accrual</t>
  </si>
  <si>
    <t>3568 PR Accrual</t>
  </si>
  <si>
    <t>7665 PR Accrual</t>
  </si>
  <si>
    <t>0659 PR Accrual</t>
  </si>
  <si>
    <t>1028 PR Accrual</t>
  </si>
  <si>
    <t>1507 Accrual</t>
  </si>
  <si>
    <t>4945 a-a 3-10-02</t>
  </si>
  <si>
    <t>2178 a-a 3-10-02</t>
  </si>
  <si>
    <t>8706 PR a-a 3-95-02</t>
  </si>
  <si>
    <t>1629 PR a-a 3-26-02</t>
  </si>
  <si>
    <t>JRNLWA00033287</t>
  </si>
  <si>
    <t>poni Insurance Accrual</t>
  </si>
  <si>
    <t>case Insurance Accrual</t>
  </si>
  <si>
    <t>JRNL00082486</t>
  </si>
  <si>
    <t>3201 PR</t>
  </si>
  <si>
    <t>ergo Insurance Accrual</t>
  </si>
  <si>
    <t>5696 PR a-a 3-46-02</t>
  </si>
  <si>
    <t>2444 a-a 3-10-02</t>
  </si>
  <si>
    <t>4660 PR</t>
  </si>
  <si>
    <t>9720 PR</t>
  </si>
  <si>
    <t>JRNLWA00033600</t>
  </si>
  <si>
    <t>vidisse videsne conceptam Inc.</t>
  </si>
  <si>
    <t>VO00501121</t>
  </si>
  <si>
    <t>JRNL00085870</t>
  </si>
  <si>
    <t>percipit Corporation</t>
  </si>
  <si>
    <t>VO00501124</t>
  </si>
  <si>
    <t>1195611419</t>
  </si>
  <si>
    <t>JRNLWA00032254</t>
  </si>
  <si>
    <t>7090 Pension</t>
  </si>
  <si>
    <t>8403 Pension</t>
  </si>
  <si>
    <t>JRNLWA00032601</t>
  </si>
  <si>
    <t>Deprec.-Amort.-9503</t>
  </si>
  <si>
    <t>JRNLWA00032515</t>
  </si>
  <si>
    <t>Deprec-Amort 8081</t>
  </si>
  <si>
    <t>Deprec-Amort 1781</t>
  </si>
  <si>
    <t>JRNLWA00032030</t>
  </si>
  <si>
    <t>9519 Licensing</t>
  </si>
  <si>
    <t>7892 Licensing</t>
  </si>
  <si>
    <t>1738 PR Accrual</t>
  </si>
  <si>
    <t>1864 PR Accrual</t>
  </si>
  <si>
    <t>0815 PR ne</t>
  </si>
  <si>
    <t>7605 PR</t>
  </si>
  <si>
    <t>52065-7001-000-00</t>
  </si>
  <si>
    <t>4822 PR</t>
  </si>
  <si>
    <t>52065</t>
  </si>
  <si>
    <t>52065700100000</t>
  </si>
  <si>
    <t>JRNLWA00032648</t>
  </si>
  <si>
    <t>JRNLWA00033680</t>
  </si>
  <si>
    <t>Accrue March Exp</t>
  </si>
  <si>
    <t>JRNLWA00033632</t>
  </si>
  <si>
    <t>dapibus scripserit Inc</t>
  </si>
  <si>
    <t>VO00500747</t>
  </si>
  <si>
    <t>JRNL00085932</t>
  </si>
  <si>
    <t>42589 194-571805</t>
  </si>
  <si>
    <t>deseruisse sonet</t>
  </si>
  <si>
    <t>VO00500752</t>
  </si>
  <si>
    <t>94423 4697210493</t>
  </si>
  <si>
    <t>audire graeci liberius</t>
  </si>
  <si>
    <t>VO00500756</t>
  </si>
  <si>
    <t>25695 7427853-IN</t>
  </si>
  <si>
    <t>mnesarchum finem</t>
  </si>
  <si>
    <t>VO00500763</t>
  </si>
  <si>
    <t>70446 6308930390</t>
  </si>
  <si>
    <t>JRNLWA00033689</t>
  </si>
  <si>
    <t>JRNLWA00033716</t>
  </si>
  <si>
    <t>a a viris</t>
  </si>
  <si>
    <t>VO00501117</t>
  </si>
  <si>
    <t>26719</t>
  </si>
  <si>
    <t>incorrupte imperatores</t>
  </si>
  <si>
    <t>VO00501119</t>
  </si>
  <si>
    <t>6442</t>
  </si>
  <si>
    <t>JRNLWA00033481</t>
  </si>
  <si>
    <t>petentium quot &amp; possit</t>
  </si>
  <si>
    <t>VO00500170</t>
  </si>
  <si>
    <t>JRNL00085689</t>
  </si>
  <si>
    <t>VEND0579</t>
  </si>
  <si>
    <t>2527</t>
  </si>
  <si>
    <t>JRNLWA00033842</t>
  </si>
  <si>
    <t>ante Repairs</t>
  </si>
  <si>
    <t>ergo Repairs</t>
  </si>
  <si>
    <t>JRNL00086091</t>
  </si>
  <si>
    <t>mala Repairs</t>
  </si>
  <si>
    <t>congue arcu</t>
  </si>
  <si>
    <t>VO00500745</t>
  </si>
  <si>
    <t>1177 AUCTOR</t>
  </si>
  <si>
    <t>pulvinar vivi Inc.</t>
  </si>
  <si>
    <t>VO00500766</t>
  </si>
  <si>
    <t>45649</t>
  </si>
  <si>
    <t>verear</t>
  </si>
  <si>
    <t>JRNLWA00033477</t>
  </si>
  <si>
    <t>VO00499915</t>
  </si>
  <si>
    <t>JRNL00085684</t>
  </si>
  <si>
    <t>6882725359343</t>
  </si>
  <si>
    <t>alterum illud</t>
  </si>
  <si>
    <t>VO00498643</t>
  </si>
  <si>
    <t>995361471 03-02</t>
  </si>
  <si>
    <t>civibus porro</t>
  </si>
  <si>
    <t>VO00498645</t>
  </si>
  <si>
    <t>967408896 03-02</t>
  </si>
  <si>
    <t>istud eripuit sed Inc</t>
  </si>
  <si>
    <t>VO00500771</t>
  </si>
  <si>
    <t>1631</t>
  </si>
  <si>
    <t>modo oratores invidunt</t>
  </si>
  <si>
    <t>VO00498630</t>
  </si>
  <si>
    <t>1403071244 03-02</t>
  </si>
  <si>
    <t>JRNLWA00033878</t>
  </si>
  <si>
    <t>no ita:</t>
  </si>
  <si>
    <t>Deprec.-Amort.-8963</t>
  </si>
  <si>
    <t>Deprec.-Amort.-1927</t>
  </si>
  <si>
    <t>Deprec-Amort 6118</t>
  </si>
  <si>
    <t>JRNLWA00032034</t>
  </si>
  <si>
    <t>9591 Property Tax</t>
  </si>
  <si>
    <t>4389 Property Tax</t>
  </si>
  <si>
    <t>0496 PR</t>
  </si>
  <si>
    <t>3593 PR Accrual</t>
  </si>
  <si>
    <t>7884 PR Accrual</t>
  </si>
  <si>
    <t>2967 PR Accrual</t>
  </si>
  <si>
    <t>0723 PR Accrual</t>
  </si>
  <si>
    <t>3954 PR</t>
  </si>
  <si>
    <t>JRNLWA00032427</t>
  </si>
  <si>
    <t>1561 metus</t>
  </si>
  <si>
    <t>3859 summo Accrual</t>
  </si>
  <si>
    <t>res</t>
  </si>
  <si>
    <t>8612 Property Tax</t>
  </si>
  <si>
    <t>JRNLWA00033285</t>
  </si>
  <si>
    <t>Liability Insurance labores</t>
  </si>
  <si>
    <t>JRNL00082394</t>
  </si>
  <si>
    <t>Liability Insurance graecis</t>
  </si>
  <si>
    <t>JRNLWA00032103</t>
  </si>
  <si>
    <t>7439 delectus</t>
  </si>
  <si>
    <t>4933 libidini</t>
  </si>
  <si>
    <t>3590 PR Accrual</t>
  </si>
  <si>
    <t>3292 PR</t>
  </si>
  <si>
    <t>3264 PR Accrual</t>
  </si>
  <si>
    <t>JRNLWA00033342</t>
  </si>
  <si>
    <t>1st QTR Ins Ins Adj</t>
  </si>
  <si>
    <t>VO00500790</t>
  </si>
  <si>
    <t>3347 6423476-IN</t>
  </si>
  <si>
    <t>3457 PR PT</t>
  </si>
  <si>
    <t>4916 PR Accrual</t>
  </si>
  <si>
    <t>2952 PR Accrual</t>
  </si>
  <si>
    <t>eu-Feb-Accrual</t>
  </si>
  <si>
    <t>8614 a-a 3-10-02</t>
  </si>
  <si>
    <t>JRNLWA00033776</t>
  </si>
  <si>
    <t>JRNL00086009</t>
  </si>
  <si>
    <t>7672 PR a-a 3-87-02</t>
  </si>
  <si>
    <t>8478 Accrual</t>
  </si>
  <si>
    <t>0134 Accrual</t>
  </si>
  <si>
    <t>3178 a-a 3-10-02</t>
  </si>
  <si>
    <t>4485 PR a-a 3-95-02</t>
  </si>
  <si>
    <t>4658 a-a 3-10-02</t>
  </si>
  <si>
    <t>1006 Accrual</t>
  </si>
  <si>
    <t>4074 PR a-a 3-59-02</t>
  </si>
  <si>
    <t>ex-Feb-Accrual</t>
  </si>
  <si>
    <t>2415 PR a-a 3-29-02</t>
  </si>
  <si>
    <t>JRNLWA00034044</t>
  </si>
  <si>
    <t>JRNL00083597</t>
  </si>
  <si>
    <t>sea</t>
  </si>
  <si>
    <t>VO00500786</t>
  </si>
  <si>
    <t>7648615659 03-02</t>
  </si>
  <si>
    <t>JRNLWA00033649</t>
  </si>
  <si>
    <t>Postage ac purus</t>
  </si>
  <si>
    <t>VO00501233</t>
  </si>
  <si>
    <t>JRNL00085952</t>
  </si>
  <si>
    <t>80340142 03-02</t>
  </si>
  <si>
    <t>JRNLWA00032687</t>
  </si>
  <si>
    <t>potest? Washington rerum finem</t>
  </si>
  <si>
    <t>VO00500776</t>
  </si>
  <si>
    <t>349333</t>
  </si>
  <si>
    <t>conubia populum aliquando Inc</t>
  </si>
  <si>
    <t>VO00500782</t>
  </si>
  <si>
    <t>ALTERUM</t>
  </si>
  <si>
    <t>tortor viderer minimum</t>
  </si>
  <si>
    <t>VO00500738</t>
  </si>
  <si>
    <t>VEND1171</t>
  </si>
  <si>
    <t>298578 2</t>
  </si>
  <si>
    <t>primis aperiam fierent</t>
  </si>
  <si>
    <t>VO00500742</t>
  </si>
  <si>
    <t>091210 2</t>
  </si>
  <si>
    <t>70215-7002-000-00</t>
  </si>
  <si>
    <t>Bank Charges Overhead Unallocat</t>
  </si>
  <si>
    <t>JRNLWA00033978</t>
  </si>
  <si>
    <t>Re-deserunt an vidit</t>
  </si>
  <si>
    <t>ad-bibendum at mazim</t>
  </si>
  <si>
    <t>70215</t>
  </si>
  <si>
    <t>JRNL00086246</t>
  </si>
  <si>
    <t>70215700200000</t>
  </si>
  <si>
    <t>JRNLWA00033367</t>
  </si>
  <si>
    <t>poni Check</t>
  </si>
  <si>
    <t>Deprec.-Amort.-4436</t>
  </si>
  <si>
    <t>JRNLWA00034043</t>
  </si>
  <si>
    <t>JRNL00083587</t>
  </si>
  <si>
    <t>2002-04</t>
  </si>
  <si>
    <t>JRNLWA00033806</t>
  </si>
  <si>
    <t>netus cu risus omnis detracto iacet</t>
  </si>
  <si>
    <t>VO00501604</t>
  </si>
  <si>
    <t>JRNL00086067</t>
  </si>
  <si>
    <t>NOBIS-POSSIT</t>
  </si>
  <si>
    <t>habitasse</t>
  </si>
  <si>
    <t>VO00501605</t>
  </si>
  <si>
    <t>9982855-58</t>
  </si>
  <si>
    <t>JRNLWA00034048</t>
  </si>
  <si>
    <t>soluta Auto bonum</t>
  </si>
  <si>
    <t>VO00502404</t>
  </si>
  <si>
    <t>JRNL00086387</t>
  </si>
  <si>
    <t>79466</t>
  </si>
  <si>
    <t>audire Auto solet</t>
  </si>
  <si>
    <t>VO00502406</t>
  </si>
  <si>
    <t>21303</t>
  </si>
  <si>
    <t>omnium-natoque Inc.</t>
  </si>
  <si>
    <t>VO00502403</t>
  </si>
  <si>
    <t>460044477</t>
  </si>
  <si>
    <t>JRNLWA00034051</t>
  </si>
  <si>
    <t>City of mentem</t>
  </si>
  <si>
    <t>VO00502546</t>
  </si>
  <si>
    <t>JRNL00086397</t>
  </si>
  <si>
    <t>ELIGENDI 03-02</t>
  </si>
  <si>
    <t>me ergo necessitatibus</t>
  </si>
  <si>
    <t>VO00502548</t>
  </si>
  <si>
    <t>CONSTITUTO 04-02</t>
  </si>
  <si>
    <t>torquatos petentium civibus</t>
  </si>
  <si>
    <t>VO00502547</t>
  </si>
  <si>
    <t>610424-46</t>
  </si>
  <si>
    <t>ceteros blandit assentior Inc</t>
  </si>
  <si>
    <t>VO00502549</t>
  </si>
  <si>
    <t>DOLORES</t>
  </si>
  <si>
    <t>natoque diceret partiendo Inc</t>
  </si>
  <si>
    <t>VO00502550</t>
  </si>
  <si>
    <t>VIGEANT</t>
  </si>
  <si>
    <t>JRNLWA00034077</t>
  </si>
  <si>
    <t>VO00502758</t>
  </si>
  <si>
    <t>JRNL00086525</t>
  </si>
  <si>
    <t>456343953</t>
  </si>
  <si>
    <t>JRNLWA00034127</t>
  </si>
  <si>
    <t>vocas</t>
  </si>
  <si>
    <t>VO00504741</t>
  </si>
  <si>
    <t>JRNL00086724</t>
  </si>
  <si>
    <t>04-04-02-4544</t>
  </si>
  <si>
    <t>4789077607 376</t>
  </si>
  <si>
    <t>errem</t>
  </si>
  <si>
    <t>VO00504725</t>
  </si>
  <si>
    <t>461448066</t>
  </si>
  <si>
    <t>JRNLWA00034139</t>
  </si>
  <si>
    <t>magnis varius debet vitae</t>
  </si>
  <si>
    <t>VO00505319</t>
  </si>
  <si>
    <t>JRNL00086962</t>
  </si>
  <si>
    <t>275076 03-02-2</t>
  </si>
  <si>
    <t>vide Auto proin</t>
  </si>
  <si>
    <t>VO00505290</t>
  </si>
  <si>
    <t>62728 240033</t>
  </si>
  <si>
    <t>mei himenaeos Inc</t>
  </si>
  <si>
    <t>VO00505292</t>
  </si>
  <si>
    <t>69045 3-096024</t>
  </si>
  <si>
    <t>efficiendi solet</t>
  </si>
  <si>
    <t>VO00505299</t>
  </si>
  <si>
    <t>49825 003350</t>
  </si>
  <si>
    <t>suavitatem atqui</t>
  </si>
  <si>
    <t>VO00505300</t>
  </si>
  <si>
    <t>56665 077662</t>
  </si>
  <si>
    <t>integre etiam copiosae Inc</t>
  </si>
  <si>
    <t>VO00505304</t>
  </si>
  <si>
    <t>994669</t>
  </si>
  <si>
    <t>morbi agam sagittis</t>
  </si>
  <si>
    <t>VO00505293</t>
  </si>
  <si>
    <t>VEND1219</t>
  </si>
  <si>
    <t>69670 843</t>
  </si>
  <si>
    <t>magnis alii</t>
  </si>
  <si>
    <t>VO00505294</t>
  </si>
  <si>
    <t>42176 398049</t>
  </si>
  <si>
    <t>senserit sunt Inc.</t>
  </si>
  <si>
    <t>VO00505301</t>
  </si>
  <si>
    <t>59075</t>
  </si>
  <si>
    <t>rutrum</t>
  </si>
  <si>
    <t>VO00505314</t>
  </si>
  <si>
    <t>7658205907 04-02</t>
  </si>
  <si>
    <t>mel singulis fortasse Inc</t>
  </si>
  <si>
    <t>VO00505295</t>
  </si>
  <si>
    <t>1309</t>
  </si>
  <si>
    <t>57147-7001-000-00</t>
  </si>
  <si>
    <t>Bldg &amp; Property Overhead Unalloca</t>
  </si>
  <si>
    <t>invidunt puto trac Inc</t>
  </si>
  <si>
    <t>VO00505296</t>
  </si>
  <si>
    <t>VEND1114</t>
  </si>
  <si>
    <t>59355</t>
  </si>
  <si>
    <t>57147700100000</t>
  </si>
  <si>
    <t>deseruisse venenatis</t>
  </si>
  <si>
    <t>VO00505307</t>
  </si>
  <si>
    <t>5165709845 04-02</t>
  </si>
  <si>
    <t>minimum Washington errem massa</t>
  </si>
  <si>
    <t>VO00505310</t>
  </si>
  <si>
    <t>45965 04-02</t>
  </si>
  <si>
    <t>vidisse Washington clita dicit</t>
  </si>
  <si>
    <t>VO00505297</t>
  </si>
  <si>
    <t>186816</t>
  </si>
  <si>
    <t>admodum aperiri tincidunt Inc</t>
  </si>
  <si>
    <t>VO00505298</t>
  </si>
  <si>
    <t>TAMQUAM</t>
  </si>
  <si>
    <t>JRNLWA00034211</t>
  </si>
  <si>
    <t>nonumes concinant?</t>
  </si>
  <si>
    <t>VO00506234</t>
  </si>
  <si>
    <t>JRNL00087066</t>
  </si>
  <si>
    <t>VEND1128</t>
  </si>
  <si>
    <t>ADJ</t>
  </si>
  <si>
    <t>Clear illum eo sed to anteponebat</t>
  </si>
  <si>
    <t>JRNLWA00034233</t>
  </si>
  <si>
    <t>nonummy assueverit</t>
  </si>
  <si>
    <t>VO00506242</t>
  </si>
  <si>
    <t>JRNL00087199</t>
  </si>
  <si>
    <t>72706</t>
  </si>
  <si>
    <t>Balance Due on dui From dissentias</t>
  </si>
  <si>
    <t>JRNLWA00034242</t>
  </si>
  <si>
    <t>From debet alia Posting.</t>
  </si>
  <si>
    <t>aliquid elegantius</t>
  </si>
  <si>
    <t>DB00015636</t>
  </si>
  <si>
    <t>JRNL00087307</t>
  </si>
  <si>
    <t>JRNLWA00034265</t>
  </si>
  <si>
    <t>ante Sales &amp; antiopam Inc</t>
  </si>
  <si>
    <t>VO00508325</t>
  </si>
  <si>
    <t>JRNL00087452</t>
  </si>
  <si>
    <t>71033 404312</t>
  </si>
  <si>
    <t>JRNLWA00034279</t>
  </si>
  <si>
    <t>vitae</t>
  </si>
  <si>
    <t>VO00508774</t>
  </si>
  <si>
    <t>JRNL00087492</t>
  </si>
  <si>
    <t>211273178</t>
  </si>
  <si>
    <t>70206-7002-000-00</t>
  </si>
  <si>
    <t>Meals Overhead Unallocated</t>
  </si>
  <si>
    <t>tacimates qui</t>
  </si>
  <si>
    <t>70206</t>
  </si>
  <si>
    <t>VO00508747</t>
  </si>
  <si>
    <t>VEND1498</t>
  </si>
  <si>
    <t>03-01-04-60-02</t>
  </si>
  <si>
    <t>70206700200000</t>
  </si>
  <si>
    <t>JRNLWA00034321</t>
  </si>
  <si>
    <t>aperiri corpora splendide Inc.</t>
  </si>
  <si>
    <t>VO00510352</t>
  </si>
  <si>
    <t>JRNL00087743</t>
  </si>
  <si>
    <t>CONUBIA</t>
  </si>
  <si>
    <t>epicuri tibique malesuada Inc.</t>
  </si>
  <si>
    <t>VO00510356</t>
  </si>
  <si>
    <t>ALIQUID</t>
  </si>
  <si>
    <t>oblique commune euripidis Inc.</t>
  </si>
  <si>
    <t>VO00510360</t>
  </si>
  <si>
    <t>delectus Corporation</t>
  </si>
  <si>
    <t>VO00510361</t>
  </si>
  <si>
    <t>5455178525</t>
  </si>
  <si>
    <t>oportere Corporation</t>
  </si>
  <si>
    <t>VO00510367</t>
  </si>
  <si>
    <t>3156221050</t>
  </si>
  <si>
    <t>liberius Corporation</t>
  </si>
  <si>
    <t>VO00510371</t>
  </si>
  <si>
    <t>1302301570</t>
  </si>
  <si>
    <t>JRNLWA00034325</t>
  </si>
  <si>
    <t>From movet quas Posting.</t>
  </si>
  <si>
    <t>adipisci Corporation</t>
  </si>
  <si>
    <t>DB00015699</t>
  </si>
  <si>
    <t>JRNL00087752</t>
  </si>
  <si>
    <t>JRNLWA00034305</t>
  </si>
  <si>
    <t>consetetur dolor</t>
  </si>
  <si>
    <t>VO00509494</t>
  </si>
  <si>
    <t>JRNL00087716</t>
  </si>
  <si>
    <t>42988 3205093759</t>
  </si>
  <si>
    <t>eos corrumpit Inc</t>
  </si>
  <si>
    <t>VO00509495</t>
  </si>
  <si>
    <t>42590 3-698046</t>
  </si>
  <si>
    <t>genera audis claudii</t>
  </si>
  <si>
    <t>VO00509496</t>
  </si>
  <si>
    <t>41545 5261943870</t>
  </si>
  <si>
    <t>cubilia disputando Inc.</t>
  </si>
  <si>
    <t>VO00510345</t>
  </si>
  <si>
    <t>VEND0983</t>
  </si>
  <si>
    <t>4-30030</t>
  </si>
  <si>
    <t>vivatur? vivi and congue</t>
  </si>
  <si>
    <t>VO00509513</t>
  </si>
  <si>
    <t>VEND1259</t>
  </si>
  <si>
    <t>67257 3379564-01</t>
  </si>
  <si>
    <t>quodsi platonem sea Auto tamen</t>
  </si>
  <si>
    <t>VO00509499</t>
  </si>
  <si>
    <t>80072 798604</t>
  </si>
  <si>
    <t>scaevola fierent Inc</t>
  </si>
  <si>
    <t>VO00509502</t>
  </si>
  <si>
    <t>32087 7476347</t>
  </si>
  <si>
    <t>efficiendi efficiantur</t>
  </si>
  <si>
    <t>VO00510349</t>
  </si>
  <si>
    <t>0603</t>
  </si>
  <si>
    <t>exerci iure</t>
  </si>
  <si>
    <t>VO00509489</t>
  </si>
  <si>
    <t>MOLLIS</t>
  </si>
  <si>
    <t>habitant tota Inc.</t>
  </si>
  <si>
    <t>VO00509493</t>
  </si>
  <si>
    <t>32295</t>
  </si>
  <si>
    <t>ac volo necessitatibus</t>
  </si>
  <si>
    <t>VO00509524</t>
  </si>
  <si>
    <t>6607073334 04-02</t>
  </si>
  <si>
    <t>iisque galloni</t>
  </si>
  <si>
    <t>VO00509516</t>
  </si>
  <si>
    <t>81256 855505</t>
  </si>
  <si>
    <t>laelius-molestie-montes</t>
  </si>
  <si>
    <t>VO00509520</t>
  </si>
  <si>
    <t>19541 1842-0</t>
  </si>
  <si>
    <t>liberius maiorum Inc</t>
  </si>
  <si>
    <t>VO00509504</t>
  </si>
  <si>
    <t>17202 0939590</t>
  </si>
  <si>
    <t>fecit vide massa senserit</t>
  </si>
  <si>
    <t>VO00509507</t>
  </si>
  <si>
    <t>39995 0012007603</t>
  </si>
  <si>
    <t>nulla odio iacet voluptas</t>
  </si>
  <si>
    <t>VO00509511</t>
  </si>
  <si>
    <t>39546 7598156693</t>
  </si>
  <si>
    <t>JRNLWA00034307</t>
  </si>
  <si>
    <t>From harum nunc Posting.</t>
  </si>
  <si>
    <t>consequat</t>
  </si>
  <si>
    <t>DB00015691</t>
  </si>
  <si>
    <t>JRNL00087746</t>
  </si>
  <si>
    <t>ne trac concludaturque</t>
  </si>
  <si>
    <t>VO00509523</t>
  </si>
  <si>
    <t>DESERUISSE 04-02</t>
  </si>
  <si>
    <t>JRNLWA00034313</t>
  </si>
  <si>
    <t>iacet inermis</t>
  </si>
  <si>
    <t>VO00509751</t>
  </si>
  <si>
    <t>JRNL00087732</t>
  </si>
  <si>
    <t>03-10-04-02-02</t>
  </si>
  <si>
    <t>debitis Washington dicit natum</t>
  </si>
  <si>
    <t>VO00509514</t>
  </si>
  <si>
    <t>241495</t>
  </si>
  <si>
    <t>JRNLWA00034324</t>
  </si>
  <si>
    <t>a a decore Inc</t>
  </si>
  <si>
    <t>VO00510241</t>
  </si>
  <si>
    <t>JRNL00087673</t>
  </si>
  <si>
    <t>05-9-02 RENT</t>
  </si>
  <si>
    <t>JRNLWA00034373</t>
  </si>
  <si>
    <t>quaerendum nobis</t>
  </si>
  <si>
    <t>VO00512286</t>
  </si>
  <si>
    <t>JRNL00088133</t>
  </si>
  <si>
    <t>87390 2917504022</t>
  </si>
  <si>
    <t>arcu signiferumque</t>
  </si>
  <si>
    <t>VO00512297</t>
  </si>
  <si>
    <t>VEND1135</t>
  </si>
  <si>
    <t>42712</t>
  </si>
  <si>
    <t>JRNLWA00034389</t>
  </si>
  <si>
    <t>rhoncus virtute polemonis Inc.</t>
  </si>
  <si>
    <t>VO00513174</t>
  </si>
  <si>
    <t>JRNL00088104</t>
  </si>
  <si>
    <t>VEND1010</t>
  </si>
  <si>
    <t>498524</t>
  </si>
  <si>
    <t>saperet cubilia convenire Inc.</t>
  </si>
  <si>
    <t>VO00513177</t>
  </si>
  <si>
    <t>224641</t>
  </si>
  <si>
    <t>dapibus imperio evertitur Inc</t>
  </si>
  <si>
    <t>VO00512852</t>
  </si>
  <si>
    <t>VIVATUR?</t>
  </si>
  <si>
    <t>Vendor Refund modo to ab</t>
  </si>
  <si>
    <t>52135-7001-000-00</t>
  </si>
  <si>
    <t>nomine deleniti amet</t>
  </si>
  <si>
    <t>VO00512271</t>
  </si>
  <si>
    <t>VEND1139</t>
  </si>
  <si>
    <t>54509 0204</t>
  </si>
  <si>
    <t>52135700100000</t>
  </si>
  <si>
    <t>deleniti nisi Inc.</t>
  </si>
  <si>
    <t>VO00512273</t>
  </si>
  <si>
    <t>42997</t>
  </si>
  <si>
    <t>posse</t>
  </si>
  <si>
    <t>VO00512859</t>
  </si>
  <si>
    <t>04-30-02-9096</t>
  </si>
  <si>
    <t>3215427654 754</t>
  </si>
  <si>
    <t>Petty Cash-habeo maluisset</t>
  </si>
  <si>
    <t>VO00512289</t>
  </si>
  <si>
    <t>PETTY CASH 04-02</t>
  </si>
  <si>
    <t>rem deserunt libidini Inc</t>
  </si>
  <si>
    <t>VO00512276</t>
  </si>
  <si>
    <t>8860</t>
  </si>
  <si>
    <t>utamur a tota</t>
  </si>
  <si>
    <t>VO00512278</t>
  </si>
  <si>
    <t>12 4-05-02</t>
  </si>
  <si>
    <t>Petty Cash-rerum ridiculus</t>
  </si>
  <si>
    <t>proin rutrum nec</t>
  </si>
  <si>
    <t>VO00512856</t>
  </si>
  <si>
    <t>04-26-02-303730</t>
  </si>
  <si>
    <t>eirmod tum</t>
  </si>
  <si>
    <t>VO00512281</t>
  </si>
  <si>
    <t>VEND1220</t>
  </si>
  <si>
    <t>36216</t>
  </si>
  <si>
    <t>JRNLWA00034390</t>
  </si>
  <si>
    <t>solum</t>
  </si>
  <si>
    <t>VO00512880</t>
  </si>
  <si>
    <t>JRNL00088105</t>
  </si>
  <si>
    <t>414816428</t>
  </si>
  <si>
    <t>cetero labores</t>
  </si>
  <si>
    <t>VO00512266</t>
  </si>
  <si>
    <t>09007 773051</t>
  </si>
  <si>
    <t>afferre integer laboramus Inc</t>
  </si>
  <si>
    <t>VO00512268</t>
  </si>
  <si>
    <t>dolorum Washington belle choro</t>
  </si>
  <si>
    <t>VO00512270</t>
  </si>
  <si>
    <t>630340</t>
  </si>
  <si>
    <t>VO00512848</t>
  </si>
  <si>
    <t>86358</t>
  </si>
  <si>
    <t>JRNLWA00034414</t>
  </si>
  <si>
    <t>a a congue Inc</t>
  </si>
  <si>
    <t>VO00513531</t>
  </si>
  <si>
    <t>JRNL00088194</t>
  </si>
  <si>
    <t>APRIL 02 INANI</t>
  </si>
  <si>
    <t>JRNLWA00034896</t>
  </si>
  <si>
    <t>April</t>
  </si>
  <si>
    <t>JRNLWA00033394</t>
  </si>
  <si>
    <t>4186 Billed Revenue</t>
  </si>
  <si>
    <t>labore</t>
  </si>
  <si>
    <t>libero</t>
  </si>
  <si>
    <t>Union duo</t>
  </si>
  <si>
    <t>nobis</t>
  </si>
  <si>
    <t>April City</t>
  </si>
  <si>
    <t>Mar City Adjust</t>
  </si>
  <si>
    <t>1055 Billed Revenue</t>
  </si>
  <si>
    <t>JRNLWA00033190</t>
  </si>
  <si>
    <t>9094 PR</t>
  </si>
  <si>
    <t>9000 PR</t>
  </si>
  <si>
    <t>April Finance</t>
  </si>
  <si>
    <t>JRNLWA00034733</t>
  </si>
  <si>
    <t>homero eundem audis omnis</t>
  </si>
  <si>
    <t>VO00517951</t>
  </si>
  <si>
    <t>JRNL00088958</t>
  </si>
  <si>
    <t>188809 04-02</t>
  </si>
  <si>
    <t>JRNLWA00035128</t>
  </si>
  <si>
    <t>Reclass Exp</t>
  </si>
  <si>
    <t>JRNLWA00034903</t>
  </si>
  <si>
    <t>JRNLWA00033610</t>
  </si>
  <si>
    <t>JRNLWA00035130</t>
  </si>
  <si>
    <t>Recon</t>
  </si>
  <si>
    <t>JRNLWA00034901</t>
  </si>
  <si>
    <t>B&amp;O</t>
  </si>
  <si>
    <t>JRNLWA00033498</t>
  </si>
  <si>
    <t>8188 State B&amp;O Tax</t>
  </si>
  <si>
    <t>1328 State B&amp;O Tax</t>
  </si>
  <si>
    <t>quod B&amp;O</t>
  </si>
  <si>
    <t>JRNLWA00034732</t>
  </si>
  <si>
    <t>VO00517935</t>
  </si>
  <si>
    <t>JRNL00088955</t>
  </si>
  <si>
    <t>2131 CONVENIRE</t>
  </si>
  <si>
    <t>JRNLWA00034971</t>
  </si>
  <si>
    <t>integritas ultricies</t>
  </si>
  <si>
    <t>expetendis sapientem</t>
  </si>
  <si>
    <t>JRNL00089367</t>
  </si>
  <si>
    <t>JRNLWA00033384</t>
  </si>
  <si>
    <t>1890 PR Accrual</t>
  </si>
  <si>
    <t>2929 PR Accrual</t>
  </si>
  <si>
    <t>JRNLWA00033388</t>
  </si>
  <si>
    <t>2605 PR Accrual</t>
  </si>
  <si>
    <t>2493 PR Accrual</t>
  </si>
  <si>
    <t>8479 PR mi</t>
  </si>
  <si>
    <t>JRNLWA00034705</t>
  </si>
  <si>
    <t>April Accrual-0189</t>
  </si>
  <si>
    <t>April Accrual-0819</t>
  </si>
  <si>
    <t>JRNLWA00034687</t>
  </si>
  <si>
    <t>platonem PR P-E 4-7-02</t>
  </si>
  <si>
    <t>Per 1 Reg Wages</t>
  </si>
  <si>
    <t>JRNLWA00034689</t>
  </si>
  <si>
    <t>Rev copiosae Mar Accrual</t>
  </si>
  <si>
    <t>3369 Accrual</t>
  </si>
  <si>
    <t>JRNLWA00034698</t>
  </si>
  <si>
    <t>adipisci PR P-E 4-03-02</t>
  </si>
  <si>
    <t>Per 2 Reg Wages</t>
  </si>
  <si>
    <t>9346 PR</t>
  </si>
  <si>
    <t>April Accrual-3544</t>
  </si>
  <si>
    <t>Per 2 OT Wages</t>
  </si>
  <si>
    <t>6063 Accrual</t>
  </si>
  <si>
    <t>Per 1 OT Wages</t>
  </si>
  <si>
    <t>JRNLWA00035067</t>
  </si>
  <si>
    <t>Accrued</t>
  </si>
  <si>
    <t>JRNLWA00034630</t>
  </si>
  <si>
    <t>JRNL00085102</t>
  </si>
  <si>
    <t>3581 PR</t>
  </si>
  <si>
    <t>0765 PR</t>
  </si>
  <si>
    <t>7841 PR</t>
  </si>
  <si>
    <t>3050 PR Accrual</t>
  </si>
  <si>
    <t>6331 PR Accrual</t>
  </si>
  <si>
    <t>9572 PR Accrual</t>
  </si>
  <si>
    <t>7401 PR Accrual</t>
  </si>
  <si>
    <t>1840 PR Accrual</t>
  </si>
  <si>
    <t>7325 PR Accrual</t>
  </si>
  <si>
    <t>1930 Accrual</t>
  </si>
  <si>
    <t>Per 1 Payroll Taxes</t>
  </si>
  <si>
    <t>Per 2 Payroll Taxes</t>
  </si>
  <si>
    <t>April Accrual-0206</t>
  </si>
  <si>
    <t>JRNLWA00034629</t>
  </si>
  <si>
    <t>suas Insurance Accrual</t>
  </si>
  <si>
    <t>sale Insurance Accrual</t>
  </si>
  <si>
    <t>JRNL00085101</t>
  </si>
  <si>
    <t>1706 PR</t>
  </si>
  <si>
    <t>Per 1 Medical</t>
  </si>
  <si>
    <t>Per 2 Medical</t>
  </si>
  <si>
    <t>8741 PR</t>
  </si>
  <si>
    <t>Per 2 Vacation Pay</t>
  </si>
  <si>
    <t>Per 1 Vacation Pay</t>
  </si>
  <si>
    <t>6827 PR</t>
  </si>
  <si>
    <t>JRNLWA00034550</t>
  </si>
  <si>
    <t>consul arcu vestra</t>
  </si>
  <si>
    <t>VO00514910</t>
  </si>
  <si>
    <t>JRNL00088590</t>
  </si>
  <si>
    <t>757445 TATION</t>
  </si>
  <si>
    <t>JRNLWA00034454</t>
  </si>
  <si>
    <t>From summo vero Posting.</t>
  </si>
  <si>
    <t>sagittis Corporation</t>
  </si>
  <si>
    <t>DB00015792</t>
  </si>
  <si>
    <t>JRNL00088542</t>
  </si>
  <si>
    <t>molestie Corporation</t>
  </si>
  <si>
    <t>DB00015793</t>
  </si>
  <si>
    <t>JRNLWA00033199</t>
  </si>
  <si>
    <t>3371 Pension</t>
  </si>
  <si>
    <t>1240 Pension</t>
  </si>
  <si>
    <t>50115-7002-000-00</t>
  </si>
  <si>
    <t>Pension and Profit Sharing Over</t>
  </si>
  <si>
    <t>Per 2 401K Employer</t>
  </si>
  <si>
    <t>50115700200000</t>
  </si>
  <si>
    <t>Per 1 401K Employer</t>
  </si>
  <si>
    <t>JRNLWA00033960</t>
  </si>
  <si>
    <t>Deprec.-Amort.-0509</t>
  </si>
  <si>
    <t>JRNLWA00033938</t>
  </si>
  <si>
    <t>Deprec-Amort 5246</t>
  </si>
  <si>
    <t>Deprec-Amort 2848</t>
  </si>
  <si>
    <t>JRNLWA00033113</t>
  </si>
  <si>
    <t>6155 Licensing</t>
  </si>
  <si>
    <t>4963 Licensing</t>
  </si>
  <si>
    <t>4747 PR ei</t>
  </si>
  <si>
    <t>5265 PR Accrual</t>
  </si>
  <si>
    <t>6539 PR Accrual</t>
  </si>
  <si>
    <t>2034 PR</t>
  </si>
  <si>
    <t>52025-7002-000-00</t>
  </si>
  <si>
    <t>52025700200000</t>
  </si>
  <si>
    <t>0427 PR</t>
  </si>
  <si>
    <t>52065-7002-000-00</t>
  </si>
  <si>
    <t>52065700200000</t>
  </si>
  <si>
    <t>52115-7002-000-00</t>
  </si>
  <si>
    <t>52115</t>
  </si>
  <si>
    <t>52115700200000</t>
  </si>
  <si>
    <t>volo Auto rerum</t>
  </si>
  <si>
    <t>VO00517917</t>
  </si>
  <si>
    <t>15190 845221</t>
  </si>
  <si>
    <t>poni Auto vidit</t>
  </si>
  <si>
    <t>VO00517924</t>
  </si>
  <si>
    <t>30855 825751</t>
  </si>
  <si>
    <t>mnesarchum debet</t>
  </si>
  <si>
    <t>VO00517930</t>
  </si>
  <si>
    <t>82627 5745195251</t>
  </si>
  <si>
    <t>JRNLWA00034771</t>
  </si>
  <si>
    <t>JRNLWA00034914</t>
  </si>
  <si>
    <t>JRNLWA00033735</t>
  </si>
  <si>
    <t>JRNLWA00033743</t>
  </si>
  <si>
    <t>perpetua nibh Inc.</t>
  </si>
  <si>
    <t>VO00517916</t>
  </si>
  <si>
    <t>53779</t>
  </si>
  <si>
    <t>utinam veri</t>
  </si>
  <si>
    <t>VO00517900</t>
  </si>
  <si>
    <t>TELLUS</t>
  </si>
  <si>
    <t>JRNLWA00034565</t>
  </si>
  <si>
    <t>misera</t>
  </si>
  <si>
    <t>VO00515803</t>
  </si>
  <si>
    <t>JRNL00088631</t>
  </si>
  <si>
    <t>19661-0890085736</t>
  </si>
  <si>
    <t>JRNLWA00034866</t>
  </si>
  <si>
    <t>omittam galloni pri</t>
  </si>
  <si>
    <t>VO00514913</t>
  </si>
  <si>
    <t>3743301-98 04-02</t>
  </si>
  <si>
    <t>JRNLWA00034570</t>
  </si>
  <si>
    <t>aliquam finem</t>
  </si>
  <si>
    <t>VO00516027</t>
  </si>
  <si>
    <t>JRNL00088664</t>
  </si>
  <si>
    <t>08354842192 4-02</t>
  </si>
  <si>
    <t>commodo vidit</t>
  </si>
  <si>
    <t>VO00516033</t>
  </si>
  <si>
    <t>38886200765 4-02</t>
  </si>
  <si>
    <t>JRNLWA00034867</t>
  </si>
  <si>
    <t>plures Inc.</t>
  </si>
  <si>
    <t>VO00515810</t>
  </si>
  <si>
    <t>3248</t>
  </si>
  <si>
    <t>JRNLWA00033897</t>
  </si>
  <si>
    <t>Deprec.-Amort.-8478</t>
  </si>
  <si>
    <t>Deprec.-Amort.-6929</t>
  </si>
  <si>
    <t>Deprec-Amort 6867</t>
  </si>
  <si>
    <t>JRNLWA00033117</t>
  </si>
  <si>
    <t>4581 Property Tax</t>
  </si>
  <si>
    <t>0681 Property Tax</t>
  </si>
  <si>
    <t>8879 PR</t>
  </si>
  <si>
    <t>6390 PR Accrual</t>
  </si>
  <si>
    <t>8095 PR Accrual</t>
  </si>
  <si>
    <t>8530 PR Accrual</t>
  </si>
  <si>
    <t>8034 PR Accrual</t>
  </si>
  <si>
    <t>5038 PR</t>
  </si>
  <si>
    <t>JRNLWA00034562</t>
  </si>
  <si>
    <t>City of appetere-City ridiculus</t>
  </si>
  <si>
    <t>VO00515485</t>
  </si>
  <si>
    <t>JRNL00088620</t>
  </si>
  <si>
    <t>254847-75897720</t>
  </si>
  <si>
    <t>urbanitas</t>
  </si>
  <si>
    <t>VO00515486</t>
  </si>
  <si>
    <t>5152224-03</t>
  </si>
  <si>
    <t>3578 Property Tax</t>
  </si>
  <si>
    <t>repudiare efficitur fuisset</t>
  </si>
  <si>
    <t>VO00514907</t>
  </si>
  <si>
    <t>597980-02</t>
  </si>
  <si>
    <t>JRNLWA00034627</t>
  </si>
  <si>
    <t>Liability Insurance legimus</t>
  </si>
  <si>
    <t>JRNL00085098</t>
  </si>
  <si>
    <t>Liability Insurance accusam</t>
  </si>
  <si>
    <t>59326-7001-000-00</t>
  </si>
  <si>
    <t>Deductible - Current Overhead Una</t>
  </si>
  <si>
    <t>59326</t>
  </si>
  <si>
    <t>59326700100000</t>
  </si>
  <si>
    <t>JRNLWA00033131</t>
  </si>
  <si>
    <t>4734 oporteat</t>
  </si>
  <si>
    <t>3513 fastidii</t>
  </si>
  <si>
    <t>7596 PR</t>
  </si>
  <si>
    <t>9677 PR Accrual</t>
  </si>
  <si>
    <t>8816 PR Accrual</t>
  </si>
  <si>
    <t>8261 PR Accrual</t>
  </si>
  <si>
    <t>5858 PR Accrual</t>
  </si>
  <si>
    <t>9949 PR PT</t>
  </si>
  <si>
    <t>3836 Accrual</t>
  </si>
  <si>
    <t>April Accrual-9152</t>
  </si>
  <si>
    <t>April Accrual-2532</t>
  </si>
  <si>
    <t>8604 Accrual</t>
  </si>
  <si>
    <t>April Accrual-3529</t>
  </si>
  <si>
    <t>6151 Accrual</t>
  </si>
  <si>
    <t>70116-7002-000-00</t>
  </si>
  <si>
    <t>70116</t>
  </si>
  <si>
    <t>70116700200000</t>
  </si>
  <si>
    <t>JRNLWA00034435</t>
  </si>
  <si>
    <t>JRNL00086414</t>
  </si>
  <si>
    <t>JRNLWA00034751</t>
  </si>
  <si>
    <t>omittantur Inc</t>
  </si>
  <si>
    <t>VO00518683</t>
  </si>
  <si>
    <t>JRNL00089062</t>
  </si>
  <si>
    <t>743132</t>
  </si>
  <si>
    <t>maiestatis iudicabit</t>
  </si>
  <si>
    <t>VO00517910</t>
  </si>
  <si>
    <t>6361967582 05-02</t>
  </si>
  <si>
    <t>tum</t>
  </si>
  <si>
    <t>VO00517914</t>
  </si>
  <si>
    <t>8920846512 04-02</t>
  </si>
  <si>
    <t>JRNLWA00034829</t>
  </si>
  <si>
    <t>velit</t>
  </si>
  <si>
    <t>VO00519086</t>
  </si>
  <si>
    <t>JRNL00089218</t>
  </si>
  <si>
    <t>VEND0015</t>
  </si>
  <si>
    <t>466715240</t>
  </si>
  <si>
    <t>JRNLWA00034734</t>
  </si>
  <si>
    <t>Postage et ipsum</t>
  </si>
  <si>
    <t>VO00517982</t>
  </si>
  <si>
    <t>JRNL00088959</t>
  </si>
  <si>
    <t>POSTAGE-ILLUM</t>
  </si>
  <si>
    <t>JRNLWA00034728</t>
  </si>
  <si>
    <t>netus</t>
  </si>
  <si>
    <t>VO00517640</t>
  </si>
  <si>
    <t>JRNL00088945</t>
  </si>
  <si>
    <t>325778649</t>
  </si>
  <si>
    <t>regione fierent aliquando Inc</t>
  </si>
  <si>
    <t>VO00517903</t>
  </si>
  <si>
    <t>CIVIBUS</t>
  </si>
  <si>
    <t>diceret Washington netus saepe</t>
  </si>
  <si>
    <t>VO00517907</t>
  </si>
  <si>
    <t>031844</t>
  </si>
  <si>
    <t>JRNLWA00034833</t>
  </si>
  <si>
    <t>Capital torquatos Inc.</t>
  </si>
  <si>
    <t>VO00519371</t>
  </si>
  <si>
    <t>JRNL00089221</t>
  </si>
  <si>
    <t>VEND0007</t>
  </si>
  <si>
    <t>65993</t>
  </si>
  <si>
    <t>Deprec.-Amort.-4773</t>
  </si>
  <si>
    <t>Adjust</t>
  </si>
  <si>
    <t>JRNLWA00034434</t>
  </si>
  <si>
    <t>JRNL00086413</t>
  </si>
  <si>
    <t>2002-05</t>
  </si>
  <si>
    <t>JRNLWA00035010</t>
  </si>
  <si>
    <t>From fusce sumo Posting.</t>
  </si>
  <si>
    <t>senectus Corporation</t>
  </si>
  <si>
    <t>DB00015880</t>
  </si>
  <si>
    <t>JRNL00089433</t>
  </si>
  <si>
    <t>mentem Auto natum</t>
  </si>
  <si>
    <t>DB00015872</t>
  </si>
  <si>
    <t>JRNLWA00035158</t>
  </si>
  <si>
    <t>negat at nulla vitae officiis saepe</t>
  </si>
  <si>
    <t>VO00520046</t>
  </si>
  <si>
    <t>JRNL00089562</t>
  </si>
  <si>
    <t>NEGAT-PARTEM</t>
  </si>
  <si>
    <t>veniam-vivamus Inc.</t>
  </si>
  <si>
    <t>VO00520044</t>
  </si>
  <si>
    <t>512289739</t>
  </si>
  <si>
    <t>civibus numquam principes Inc.</t>
  </si>
  <si>
    <t>VO00520045</t>
  </si>
  <si>
    <t>943058</t>
  </si>
  <si>
    <t>JRNLWA00035160</t>
  </si>
  <si>
    <t>iusto</t>
  </si>
  <si>
    <t>VO00520062</t>
  </si>
  <si>
    <t>JRNL00089564</t>
  </si>
  <si>
    <t>128439082</t>
  </si>
  <si>
    <t>neglegentur Inc.</t>
  </si>
  <si>
    <t>VO00520066</t>
  </si>
  <si>
    <t>VEND0661</t>
  </si>
  <si>
    <t>435425</t>
  </si>
  <si>
    <t>referrentur Inc.</t>
  </si>
  <si>
    <t>JRNLWA00035210</t>
  </si>
  <si>
    <t>doctus platea justo ferri</t>
  </si>
  <si>
    <t>VO00521306</t>
  </si>
  <si>
    <t>JRNL00089731</t>
  </si>
  <si>
    <t>928963 04-02-2</t>
  </si>
  <si>
    <t>veniam maecenas pri Auto falli</t>
  </si>
  <si>
    <t>VO00521142</t>
  </si>
  <si>
    <t>61607 856743</t>
  </si>
  <si>
    <t>scripta epicurei libidini Inc</t>
  </si>
  <si>
    <t>VO00521145</t>
  </si>
  <si>
    <t>VEND1280</t>
  </si>
  <si>
    <t>92581 3642-217</t>
  </si>
  <si>
    <t>eos incideret Inc</t>
  </si>
  <si>
    <t>VO00521128</t>
  </si>
  <si>
    <t>55898 3-843183</t>
  </si>
  <si>
    <t>hac molestiae Inc</t>
  </si>
  <si>
    <t>VO00521130</t>
  </si>
  <si>
    <t>53872 3-631838</t>
  </si>
  <si>
    <t>hoc salutandi Inc</t>
  </si>
  <si>
    <t>VO00521131</t>
  </si>
  <si>
    <t>89820 3-887553</t>
  </si>
  <si>
    <t>tellus luptatum leo Auto iacet</t>
  </si>
  <si>
    <t>VO00521151</t>
  </si>
  <si>
    <t>06922 123645</t>
  </si>
  <si>
    <t>movet duis felis antiopam</t>
  </si>
  <si>
    <t>VO00521155</t>
  </si>
  <si>
    <t>68058 6041388248</t>
  </si>
  <si>
    <t>dolor poni omnis invidunt</t>
  </si>
  <si>
    <t>VO00521290</t>
  </si>
  <si>
    <t>76428 3346623222</t>
  </si>
  <si>
    <t>graece euismod populum Inc</t>
  </si>
  <si>
    <t>VO00521116</t>
  </si>
  <si>
    <t>CORPORA-42913</t>
  </si>
  <si>
    <t>mattis faciant dolorum Inc</t>
  </si>
  <si>
    <t>tandem iaculis claudii Inc</t>
  </si>
  <si>
    <t>VO00521121</t>
  </si>
  <si>
    <t>37357</t>
  </si>
  <si>
    <t>nostra maximus eruditi Inc</t>
  </si>
  <si>
    <t>VO00521123</t>
  </si>
  <si>
    <t>15623</t>
  </si>
  <si>
    <t>nostro maiorum impedit Inc</t>
  </si>
  <si>
    <t>VO00521125</t>
  </si>
  <si>
    <t>96854 IMPETUS</t>
  </si>
  <si>
    <t>JRNLWA00035239</t>
  </si>
  <si>
    <t>detraxit volo Inc.</t>
  </si>
  <si>
    <t>VO00521733</t>
  </si>
  <si>
    <t>JRNL00089753</t>
  </si>
  <si>
    <t>80610</t>
  </si>
  <si>
    <t>faucibus eius Inc.</t>
  </si>
  <si>
    <t>VO00521132</t>
  </si>
  <si>
    <t>67244</t>
  </si>
  <si>
    <t>City of varius</t>
  </si>
  <si>
    <t>VO00521300</t>
  </si>
  <si>
    <t>OPORTERE 04-02</t>
  </si>
  <si>
    <t>poni electram libidini</t>
  </si>
  <si>
    <t>VO00521303</t>
  </si>
  <si>
    <t>1067326131 04-02</t>
  </si>
  <si>
    <t>minim volumus ego Inc</t>
  </si>
  <si>
    <t>VO00521140</t>
  </si>
  <si>
    <t>LAUDEM</t>
  </si>
  <si>
    <t>donec</t>
  </si>
  <si>
    <t>VO00521296</t>
  </si>
  <si>
    <t>SUAVITATEM 05-02</t>
  </si>
  <si>
    <t>meliore Washington velit purto</t>
  </si>
  <si>
    <t>VO00521297</t>
  </si>
  <si>
    <t>59585 05-02</t>
  </si>
  <si>
    <t>decore perpetua nec Auto malis</t>
  </si>
  <si>
    <t>VO00521150</t>
  </si>
  <si>
    <t>3115</t>
  </si>
  <si>
    <t>City of Union mel</t>
  </si>
  <si>
    <t>VO00521133</t>
  </si>
  <si>
    <t>424589-670 04-02</t>
  </si>
  <si>
    <t>JRNLWA00035237</t>
  </si>
  <si>
    <t>Postage ad dicit</t>
  </si>
  <si>
    <t>VO00521722</t>
  </si>
  <si>
    <t>JRNL00089751</t>
  </si>
  <si>
    <t>POSTAGE 05-02</t>
  </si>
  <si>
    <t>vocent aenean-accumsan</t>
  </si>
  <si>
    <t>VO00521139</t>
  </si>
  <si>
    <t>VEND1289</t>
  </si>
  <si>
    <t>736105 ORNARE</t>
  </si>
  <si>
    <t>mentem ratione</t>
  </si>
  <si>
    <t>VO00521148</t>
  </si>
  <si>
    <t>21173 495738</t>
  </si>
  <si>
    <t>aeterno Washington minim massa</t>
  </si>
  <si>
    <t>VO00521292</t>
  </si>
  <si>
    <t>638510</t>
  </si>
  <si>
    <t>volumus bonorum phasellus Inc</t>
  </si>
  <si>
    <t>VO00521293</t>
  </si>
  <si>
    <t>JRNLWA00035284</t>
  </si>
  <si>
    <t>From solet ante Posting.</t>
  </si>
  <si>
    <t>tempor-tritani Inc.</t>
  </si>
  <si>
    <t>DB00015936</t>
  </si>
  <si>
    <t>JRNL00090064</t>
  </si>
  <si>
    <t>56090-7001-000-00</t>
  </si>
  <si>
    <t>JRNLWA00035289</t>
  </si>
  <si>
    <t>assum aberramus</t>
  </si>
  <si>
    <t>56090</t>
  </si>
  <si>
    <t>VO00523097</t>
  </si>
  <si>
    <t>JRNL00090054</t>
  </si>
  <si>
    <t>SAEPE POLEMONIS</t>
  </si>
  <si>
    <t>56090700100000</t>
  </si>
  <si>
    <t>JRNLWA00035302</t>
  </si>
  <si>
    <t>iriure rebum &amp; Rec</t>
  </si>
  <si>
    <t>VO00474999</t>
  </si>
  <si>
    <t>JRNL00090212</t>
  </si>
  <si>
    <t>2ND QTR 02</t>
  </si>
  <si>
    <t>JRNLWA00035303</t>
  </si>
  <si>
    <t>a a iusto</t>
  </si>
  <si>
    <t>VO00523258</t>
  </si>
  <si>
    <t>JRNL00090097</t>
  </si>
  <si>
    <t>99775</t>
  </si>
  <si>
    <t>habeo</t>
  </si>
  <si>
    <t>VO00523260</t>
  </si>
  <si>
    <t>05-04-02-1112</t>
  </si>
  <si>
    <t>4802111299 887</t>
  </si>
  <si>
    <t>JRNLWA00035321</t>
  </si>
  <si>
    <t>eodem</t>
  </si>
  <si>
    <t>VO00523722</t>
  </si>
  <si>
    <t>JRNL00090115</t>
  </si>
  <si>
    <t>885978247</t>
  </si>
  <si>
    <t>justo bono recteque</t>
  </si>
  <si>
    <t>VO00523363</t>
  </si>
  <si>
    <t>VEND1007</t>
  </si>
  <si>
    <t>735</t>
  </si>
  <si>
    <t>JRNLWA00035354</t>
  </si>
  <si>
    <t>omnium deserunt convallis</t>
  </si>
  <si>
    <t>VO00524521</t>
  </si>
  <si>
    <t>JRNL00090292</t>
  </si>
  <si>
    <t>VEND0020</t>
  </si>
  <si>
    <t>16604330285 5-02</t>
  </si>
  <si>
    <t>JRNLWA00035341</t>
  </si>
  <si>
    <t>his ultrices</t>
  </si>
  <si>
    <t>VO00525035</t>
  </si>
  <si>
    <t>JRNL00090359</t>
  </si>
  <si>
    <t>VEND1477</t>
  </si>
  <si>
    <t>91973</t>
  </si>
  <si>
    <t>elaboraret</t>
  </si>
  <si>
    <t>rem epicurei</t>
  </si>
  <si>
    <t>JRNLWA00035375</t>
  </si>
  <si>
    <t>quidam liber viverra</t>
  </si>
  <si>
    <t>VO00526659</t>
  </si>
  <si>
    <t>JRNL00090703</t>
  </si>
  <si>
    <t>74136 0418991510</t>
  </si>
  <si>
    <t>pede Auto rebum</t>
  </si>
  <si>
    <t>VO00526664</t>
  </si>
  <si>
    <t>20418 007939</t>
  </si>
  <si>
    <t>tria Auto saepe</t>
  </si>
  <si>
    <t>VO00526667</t>
  </si>
  <si>
    <t>10599 520860</t>
  </si>
  <si>
    <t>potenti indoctum senectus Inc</t>
  </si>
  <si>
    <t>VO00526675</t>
  </si>
  <si>
    <t>34987 0502-46</t>
  </si>
  <si>
    <t>lucilius afferre Inc</t>
  </si>
  <si>
    <t>VO00526679</t>
  </si>
  <si>
    <t>20404 5775086</t>
  </si>
  <si>
    <t>trac Auto assum</t>
  </si>
  <si>
    <t>VO00526672</t>
  </si>
  <si>
    <t>86857 114063</t>
  </si>
  <si>
    <t>maecenas sint Inc.</t>
  </si>
  <si>
    <t>VO00526687</t>
  </si>
  <si>
    <t>75194</t>
  </si>
  <si>
    <t>impedit-lobortis-magnis</t>
  </si>
  <si>
    <t>VO00526694</t>
  </si>
  <si>
    <t>64505 0496-5</t>
  </si>
  <si>
    <t>55147-7001-000-00</t>
  </si>
  <si>
    <t>Outside Repairs Overhead Unalloca</t>
  </si>
  <si>
    <t>corporis: hendrerit lapathi</t>
  </si>
  <si>
    <t>55147</t>
  </si>
  <si>
    <t>VO00526655</t>
  </si>
  <si>
    <t>433492</t>
  </si>
  <si>
    <t>55147700100000</t>
  </si>
  <si>
    <t>omnes</t>
  </si>
  <si>
    <t>VO00526691</t>
  </si>
  <si>
    <t>COTIDIEQUE 05-02</t>
  </si>
  <si>
    <t>omittam utroque polemonis Inc</t>
  </si>
  <si>
    <t>VO00526683</t>
  </si>
  <si>
    <t>DENIQUE</t>
  </si>
  <si>
    <t>scripta Washington dicit zzril</t>
  </si>
  <si>
    <t>VO00526686</t>
  </si>
  <si>
    <t>181503</t>
  </si>
  <si>
    <t>JRNLWA00035395</t>
  </si>
  <si>
    <t>nihil</t>
  </si>
  <si>
    <t>VO00527493</t>
  </si>
  <si>
    <t>JRNL00090781</t>
  </si>
  <si>
    <t>0660910578 05-02</t>
  </si>
  <si>
    <t>JRNLWA00035430</t>
  </si>
  <si>
    <t>genera partem indoctum</t>
  </si>
  <si>
    <t>VO00529143</t>
  </si>
  <si>
    <t>JRNL00090928</t>
  </si>
  <si>
    <t>0924011-IN</t>
  </si>
  <si>
    <t>mala Auto etiam</t>
  </si>
  <si>
    <t>VO00529148</t>
  </si>
  <si>
    <t>23951 074268</t>
  </si>
  <si>
    <t>democritum purus</t>
  </si>
  <si>
    <t>VO00529160</t>
  </si>
  <si>
    <t>09351 5787829002</t>
  </si>
  <si>
    <t>abhorreant posse</t>
  </si>
  <si>
    <t>VO00529164</t>
  </si>
  <si>
    <t>62047 7109632686</t>
  </si>
  <si>
    <t>equidem accusata perpetua Inc</t>
  </si>
  <si>
    <t>VO00529170</t>
  </si>
  <si>
    <t>17021 2970-524</t>
  </si>
  <si>
    <t>iure Auto mundi</t>
  </si>
  <si>
    <t>VO00529193</t>
  </si>
  <si>
    <t>55184 959933</t>
  </si>
  <si>
    <t>dapibus appareat eligendi Inc</t>
  </si>
  <si>
    <t>VO00529198</t>
  </si>
  <si>
    <t>08502 2608-756</t>
  </si>
  <si>
    <t>nominavi finibus Inc</t>
  </si>
  <si>
    <t>VO00529187</t>
  </si>
  <si>
    <t>80446 9901125</t>
  </si>
  <si>
    <t>invenire maiorem Inc</t>
  </si>
  <si>
    <t>VO00529189</t>
  </si>
  <si>
    <t>85945 9397750</t>
  </si>
  <si>
    <t>JRNLWA00035442</t>
  </si>
  <si>
    <t>dicunt-civibus Inc.</t>
  </si>
  <si>
    <t>VO00529061</t>
  </si>
  <si>
    <t>JRNL00090974</t>
  </si>
  <si>
    <t>128547043</t>
  </si>
  <si>
    <t>quando ego:</t>
  </si>
  <si>
    <t>VO00529139</t>
  </si>
  <si>
    <t>NOMINE</t>
  </si>
  <si>
    <t>52147-7001-000-00</t>
  </si>
  <si>
    <t>congue interdum vivi</t>
  </si>
  <si>
    <t>52147</t>
  </si>
  <si>
    <t>VO00529156</t>
  </si>
  <si>
    <t>15270 2923</t>
  </si>
  <si>
    <t>52147700100000</t>
  </si>
  <si>
    <t>JRNLWA00035356</t>
  </si>
  <si>
    <t>a a altera Inc</t>
  </si>
  <si>
    <t>VO00510525</t>
  </si>
  <si>
    <t>JRNL00090582</t>
  </si>
  <si>
    <t>06-9-02 RENT</t>
  </si>
  <si>
    <t>55120-7001-000-00</t>
  </si>
  <si>
    <t>rutrum iudicabit ne</t>
  </si>
  <si>
    <t>55120</t>
  </si>
  <si>
    <t>VO00529167</t>
  </si>
  <si>
    <t>784449</t>
  </si>
  <si>
    <t>55120700100000</t>
  </si>
  <si>
    <t>res antiopam molestie Inc</t>
  </si>
  <si>
    <t>VO00529152</t>
  </si>
  <si>
    <t>5383</t>
  </si>
  <si>
    <t>JRNLWA00035408</t>
  </si>
  <si>
    <t>Overhead Allocation</t>
  </si>
  <si>
    <t>JRNL00090842</t>
  </si>
  <si>
    <t>JRNLWA00035391</t>
  </si>
  <si>
    <t>ego: leo</t>
  </si>
  <si>
    <t>VO00528875</t>
  </si>
  <si>
    <t>JRNL00090770</t>
  </si>
  <si>
    <t>VEND0033</t>
  </si>
  <si>
    <t>POSTAGE ADIPISCI</t>
  </si>
  <si>
    <t>iacet</t>
  </si>
  <si>
    <t>VO00529071</t>
  </si>
  <si>
    <t>439075464</t>
  </si>
  <si>
    <t>virtute Washington fames rebum</t>
  </si>
  <si>
    <t>VO00529172</t>
  </si>
  <si>
    <t>999558</t>
  </si>
  <si>
    <t>euismod ornatus efficitur Inc</t>
  </si>
  <si>
    <t>VO00529182</t>
  </si>
  <si>
    <t>BONORUM</t>
  </si>
  <si>
    <t>JRNLWA00035454</t>
  </si>
  <si>
    <t>intellegam Inc</t>
  </si>
  <si>
    <t>VO00530256</t>
  </si>
  <si>
    <t>JRNL00091126</t>
  </si>
  <si>
    <t>978653</t>
  </si>
  <si>
    <t>JRNLWA00035476</t>
  </si>
  <si>
    <t>dolere mundi prompta</t>
  </si>
  <si>
    <t>VO00531999</t>
  </si>
  <si>
    <t>JRNL00091325</t>
  </si>
  <si>
    <t>96591 7985177602</t>
  </si>
  <si>
    <t>agam Auto augue</t>
  </si>
  <si>
    <t>VO00532000</t>
  </si>
  <si>
    <t>29562 942966</t>
  </si>
  <si>
    <t>nisi Auto errem</t>
  </si>
  <si>
    <t>VO00532002</t>
  </si>
  <si>
    <t>87803 509021</t>
  </si>
  <si>
    <t>antiopam volumus Inc</t>
  </si>
  <si>
    <t>VO00532004</t>
  </si>
  <si>
    <t>96097 9025319</t>
  </si>
  <si>
    <t>non purus &amp; gloriatur si Inc</t>
  </si>
  <si>
    <t>VO00532005</t>
  </si>
  <si>
    <t>34009 85751</t>
  </si>
  <si>
    <t>leo autem &amp; malesuada ut Inc</t>
  </si>
  <si>
    <t>VO00532006</t>
  </si>
  <si>
    <t>78445 39810</t>
  </si>
  <si>
    <t>appareat tria Inc.</t>
  </si>
  <si>
    <t>VO00531997</t>
  </si>
  <si>
    <t>60735</t>
  </si>
  <si>
    <t>quaeque graecis his</t>
  </si>
  <si>
    <t>VO00532007</t>
  </si>
  <si>
    <t>3226973-43 05-02</t>
  </si>
  <si>
    <t>eos nominavi invenire Inc</t>
  </si>
  <si>
    <t>VO00531987</t>
  </si>
  <si>
    <t>4436</t>
  </si>
  <si>
    <t>bonorum viverra laboramus Inc</t>
  </si>
  <si>
    <t>VO00531989</t>
  </si>
  <si>
    <t>laelius Washington mazim paulo</t>
  </si>
  <si>
    <t>VO00531985</t>
  </si>
  <si>
    <t>350303</t>
  </si>
  <si>
    <t>JRNLWA00035511</t>
  </si>
  <si>
    <t>vidit</t>
  </si>
  <si>
    <t>VO00533225</t>
  </si>
  <si>
    <t>JRNL00091510</t>
  </si>
  <si>
    <t>05-64-02-3173</t>
  </si>
  <si>
    <t>8897254933 842</t>
  </si>
  <si>
    <t>facilisis</t>
  </si>
  <si>
    <t>VO00533228</t>
  </si>
  <si>
    <t>8572481-32</t>
  </si>
  <si>
    <t>City of eleifend-City tacimates</t>
  </si>
  <si>
    <t>VO00533221</t>
  </si>
  <si>
    <t>434703-70050820</t>
  </si>
  <si>
    <t>JRNLWA00035512</t>
  </si>
  <si>
    <t>belle</t>
  </si>
  <si>
    <t>VO00533282</t>
  </si>
  <si>
    <t>JRNL00091511</t>
  </si>
  <si>
    <t>527996044</t>
  </si>
  <si>
    <t>JRNLWA00035959</t>
  </si>
  <si>
    <t>AR</t>
  </si>
  <si>
    <t>JRNLWA00034601</t>
  </si>
  <si>
    <t>2724 Billed Revenue</t>
  </si>
  <si>
    <t>tollit</t>
  </si>
  <si>
    <t>tation</t>
  </si>
  <si>
    <t>Union hac</t>
  </si>
  <si>
    <t>lacus</t>
  </si>
  <si>
    <t>5195 Billed Revenue</t>
  </si>
  <si>
    <t>JRNLWA00034467</t>
  </si>
  <si>
    <t>9322 PR</t>
  </si>
  <si>
    <t>1419 PR</t>
  </si>
  <si>
    <t>JRNLWA00035805</t>
  </si>
  <si>
    <t>quidam laudem reque adhuc</t>
  </si>
  <si>
    <t>VO00538186</t>
  </si>
  <si>
    <t>JRNL00092421</t>
  </si>
  <si>
    <t>256264 05-02</t>
  </si>
  <si>
    <t>JRNLWA00036144</t>
  </si>
  <si>
    <t>JRNLWA00034933</t>
  </si>
  <si>
    <t>JRNLWA00036146</t>
  </si>
  <si>
    <t>verterem</t>
  </si>
  <si>
    <t>senserit</t>
  </si>
  <si>
    <t>JRNLWA00034652</t>
  </si>
  <si>
    <t>3108 State B&amp;O Tax</t>
  </si>
  <si>
    <t>5105 State B&amp;O Tax</t>
  </si>
  <si>
    <t>oportere</t>
  </si>
  <si>
    <t>JRNLWA00034489</t>
  </si>
  <si>
    <t>9092 PR Accrual</t>
  </si>
  <si>
    <t>1665 PR Accrual</t>
  </si>
  <si>
    <t>JRNLWA00034493</t>
  </si>
  <si>
    <t>7870 PR Accrual</t>
  </si>
  <si>
    <t>8229 PR Accrual</t>
  </si>
  <si>
    <t>2944 PR ad</t>
  </si>
  <si>
    <t>JRNLWA00034714</t>
  </si>
  <si>
    <t>April Accrual-3534</t>
  </si>
  <si>
    <t>April Accrual-7282</t>
  </si>
  <si>
    <t>JRNLWA00035869</t>
  </si>
  <si>
    <t>sunt PR P-E 6-2-02</t>
  </si>
  <si>
    <t>JRNLWA00035730</t>
  </si>
  <si>
    <t>stet PR P-E 5-10-02</t>
  </si>
  <si>
    <t>JRNLWA00035720</t>
  </si>
  <si>
    <t>sagittis PR P-E 5-5-02</t>
  </si>
  <si>
    <t>5519 PR</t>
  </si>
  <si>
    <t>April Accrual-3139</t>
  </si>
  <si>
    <t>albucius</t>
  </si>
  <si>
    <t>JRNLWA00035751</t>
  </si>
  <si>
    <t>JRNL00088794</t>
  </si>
  <si>
    <t>2696 PR</t>
  </si>
  <si>
    <t>7909 PR</t>
  </si>
  <si>
    <t>3435 PR</t>
  </si>
  <si>
    <t>2311 PR Accrual</t>
  </si>
  <si>
    <t>6349 PR Accrual</t>
  </si>
  <si>
    <t>2718 PR Accrual</t>
  </si>
  <si>
    <t>0233 PR Accrual</t>
  </si>
  <si>
    <t>9328 PR Accrual</t>
  </si>
  <si>
    <t>5355 PR Accrual</t>
  </si>
  <si>
    <t>April Accrual-5504</t>
  </si>
  <si>
    <t>JRNLWA00035717</t>
  </si>
  <si>
    <t>alii Insurance Accrual</t>
  </si>
  <si>
    <t>arcu Insurance Accrual</t>
  </si>
  <si>
    <t>JRNL00088793</t>
  </si>
  <si>
    <t>8593 PR</t>
  </si>
  <si>
    <t>0836 PR</t>
  </si>
  <si>
    <t>2613 PR</t>
  </si>
  <si>
    <t>JRNLWA00035695</t>
  </si>
  <si>
    <t>dui philosophia Inc.</t>
  </si>
  <si>
    <t>VO00536547</t>
  </si>
  <si>
    <t>JRNL00091998</t>
  </si>
  <si>
    <t>VEND0001</t>
  </si>
  <si>
    <t>15863</t>
  </si>
  <si>
    <t>maecenas</t>
  </si>
  <si>
    <t>JRNLWA00034476</t>
  </si>
  <si>
    <t>9713 Pension</t>
  </si>
  <si>
    <t>4799 Pension</t>
  </si>
  <si>
    <t>JRNLWA00034674</t>
  </si>
  <si>
    <t>Deprec.-Amort.-1537</t>
  </si>
  <si>
    <t>JRNLWA00034658</t>
  </si>
  <si>
    <t>Deprec-Amort 7855</t>
  </si>
  <si>
    <t>Deprec-Amort 0661</t>
  </si>
  <si>
    <t>JRNLWA00034164</t>
  </si>
  <si>
    <t>4595 Licensing</t>
  </si>
  <si>
    <t>4247 Licensing</t>
  </si>
  <si>
    <t>nominavi</t>
  </si>
  <si>
    <t>8921 PR Accrual</t>
  </si>
  <si>
    <t>3569 PR Accrual</t>
  </si>
  <si>
    <t>2402 PR ne</t>
  </si>
  <si>
    <t>6799 PR</t>
  </si>
  <si>
    <t>2338 PR</t>
  </si>
  <si>
    <t>JRNLWA00035812</t>
  </si>
  <si>
    <t>scriptorem reque</t>
  </si>
  <si>
    <t>VO00538957</t>
  </si>
  <si>
    <t>JRNL00092433</t>
  </si>
  <si>
    <t>55061 958585</t>
  </si>
  <si>
    <t>scriptorem movet</t>
  </si>
  <si>
    <t>VO00538958</t>
  </si>
  <si>
    <t>53066 589940</t>
  </si>
  <si>
    <t>forensibus simul</t>
  </si>
  <si>
    <t>VO00538960</t>
  </si>
  <si>
    <t>51710 136449</t>
  </si>
  <si>
    <t>omittantur belle</t>
  </si>
  <si>
    <t>VO00538962</t>
  </si>
  <si>
    <t>21384 263263</t>
  </si>
  <si>
    <t>non iracundia Inc</t>
  </si>
  <si>
    <t>VO00538965</t>
  </si>
  <si>
    <t>86514 3-128527</t>
  </si>
  <si>
    <t>poni Auto adhuc</t>
  </si>
  <si>
    <t>VO00538967</t>
  </si>
  <si>
    <t>34279 021963</t>
  </si>
  <si>
    <t>JRNLWA00035654</t>
  </si>
  <si>
    <t>his meliusque Inc</t>
  </si>
  <si>
    <t>VO00535181</t>
  </si>
  <si>
    <t>JRNL00091928</t>
  </si>
  <si>
    <t>93619 3-203268</t>
  </si>
  <si>
    <t>eam corrumpit Inc</t>
  </si>
  <si>
    <t>VO00535182</t>
  </si>
  <si>
    <t>17762 3-369169</t>
  </si>
  <si>
    <t>JRNLWA00035963</t>
  </si>
  <si>
    <t>Accrue May Exp</t>
  </si>
  <si>
    <t>JRNLWA00034790</t>
  </si>
  <si>
    <t>mel polemonis Inc</t>
  </si>
  <si>
    <t>VO00535183</t>
  </si>
  <si>
    <t>78146 3-822692</t>
  </si>
  <si>
    <t>quaestio aeterno Inc</t>
  </si>
  <si>
    <t>VO00538970</t>
  </si>
  <si>
    <t>47862 1739747</t>
  </si>
  <si>
    <t>JRNLWA00035783</t>
  </si>
  <si>
    <t>utroque meliore porttitor Inc.</t>
  </si>
  <si>
    <t>VO00538476</t>
  </si>
  <si>
    <t>JRNL00092250</t>
  </si>
  <si>
    <t>555039</t>
  </si>
  <si>
    <t>JRNLWA00035780</t>
  </si>
  <si>
    <t>igitur-epicuri Inc.</t>
  </si>
  <si>
    <t>VO00538017</t>
  </si>
  <si>
    <t>JRNL00092239</t>
  </si>
  <si>
    <t>030828549</t>
  </si>
  <si>
    <t>JRNLWA00036095</t>
  </si>
  <si>
    <t>JRNLWA00036003</t>
  </si>
  <si>
    <t>JRNLWA00035668</t>
  </si>
  <si>
    <t>copiosae quem Corporation</t>
  </si>
  <si>
    <t>VO00536191</t>
  </si>
  <si>
    <t>JRNL00091938</t>
  </si>
  <si>
    <t>VEND1347</t>
  </si>
  <si>
    <t>VULPUTATE-VOCENT</t>
  </si>
  <si>
    <t>JRNLWA00036000</t>
  </si>
  <si>
    <t>JRNLWA00035568</t>
  </si>
  <si>
    <t>nascetur stet Inc.</t>
  </si>
  <si>
    <t>VO00534317</t>
  </si>
  <si>
    <t>JRNL00091818</t>
  </si>
  <si>
    <t>69106</t>
  </si>
  <si>
    <t>JRNLWA00035822</t>
  </si>
  <si>
    <t>epicurei tota Inc.</t>
  </si>
  <si>
    <t>VO00539070</t>
  </si>
  <si>
    <t>JRNL00092446</t>
  </si>
  <si>
    <t>18282</t>
  </si>
  <si>
    <t>JRNLWA00034887</t>
  </si>
  <si>
    <t>galloni fugit</t>
  </si>
  <si>
    <t>VO00535179</t>
  </si>
  <si>
    <t>578888943365 05</t>
  </si>
  <si>
    <t>dolorum minim</t>
  </si>
  <si>
    <t>VO00535180</t>
  </si>
  <si>
    <t>885736216718 05</t>
  </si>
  <si>
    <t>JRNLWA00035670</t>
  </si>
  <si>
    <t>City of altera</t>
  </si>
  <si>
    <t>VO00536299</t>
  </si>
  <si>
    <t>JRNL00091940</t>
  </si>
  <si>
    <t>SOCIOSQU 05-02</t>
  </si>
  <si>
    <t>JRNLWA00035705</t>
  </si>
  <si>
    <t>zril lobortis eligendi</t>
  </si>
  <si>
    <t>VO00537220</t>
  </si>
  <si>
    <t>JRNL00092091</t>
  </si>
  <si>
    <t>1654623504 05-02</t>
  </si>
  <si>
    <t>Deprec.-Amort.-2737</t>
  </si>
  <si>
    <t>Deprec.-Amort.-3930</t>
  </si>
  <si>
    <t>Deprec-Amort 2351</t>
  </si>
  <si>
    <t>JRNLWA00034168</t>
  </si>
  <si>
    <t>7552 Property Tax</t>
  </si>
  <si>
    <t>6652 Property Tax</t>
  </si>
  <si>
    <t>accumsan</t>
  </si>
  <si>
    <t>8523 PR</t>
  </si>
  <si>
    <t>5289 PR Accrual</t>
  </si>
  <si>
    <t>1618 PR Accrual</t>
  </si>
  <si>
    <t>6059 PR Accrual</t>
  </si>
  <si>
    <t>1751 PR Accrual</t>
  </si>
  <si>
    <t>7589 PR</t>
  </si>
  <si>
    <t>JRNLWA00036094</t>
  </si>
  <si>
    <t>bonum Accrual</t>
  </si>
  <si>
    <t>aeque Accrual</t>
  </si>
  <si>
    <t>56050-7001-000-00</t>
  </si>
  <si>
    <t>JRNLWA00036162</t>
  </si>
  <si>
    <t>suo-salutatus &amp; odio</t>
  </si>
  <si>
    <t>hic-evertitur &amp; cras</t>
  </si>
  <si>
    <t>JRNL00092807</t>
  </si>
  <si>
    <t>56050700100000</t>
  </si>
  <si>
    <t>pri perfecto offendit Inc</t>
  </si>
  <si>
    <t>VO00535184</t>
  </si>
  <si>
    <t>0004</t>
  </si>
  <si>
    <t>4169 Property Tax</t>
  </si>
  <si>
    <t>antiopam</t>
  </si>
  <si>
    <t>JRNLWA00035715</t>
  </si>
  <si>
    <t>Liability Insurance quisque</t>
  </si>
  <si>
    <t>JRNL00088790</t>
  </si>
  <si>
    <t>Liability Insurance maiorum</t>
  </si>
  <si>
    <t>JRNLWA00034181</t>
  </si>
  <si>
    <t>0458 lobortis</t>
  </si>
  <si>
    <t>4236 oratores</t>
  </si>
  <si>
    <t>5689 dictumst</t>
  </si>
  <si>
    <t>4672 PR</t>
  </si>
  <si>
    <t>5911 PR Accrual</t>
  </si>
  <si>
    <t>9415 PR Accrual</t>
  </si>
  <si>
    <t>accusata</t>
  </si>
  <si>
    <t>3881 PR Accrual</t>
  </si>
  <si>
    <t>7105 PR Accrual</t>
  </si>
  <si>
    <t>4875 PR PT</t>
  </si>
  <si>
    <t>April Accrual-2657</t>
  </si>
  <si>
    <t>April Accrual-2511</t>
  </si>
  <si>
    <t>dicuntur</t>
  </si>
  <si>
    <t>April Accrual-8721</t>
  </si>
  <si>
    <t>70086-7001-000-00</t>
  </si>
  <si>
    <t>JRNLWA00035801</t>
  </si>
  <si>
    <t>conceptam appareat saepius</t>
  </si>
  <si>
    <t>70086</t>
  </si>
  <si>
    <t>VO00537463</t>
  </si>
  <si>
    <t>JRNL00092413</t>
  </si>
  <si>
    <t>VEND0026</t>
  </si>
  <si>
    <t>SUO EGO:</t>
  </si>
  <si>
    <t>70086700100000</t>
  </si>
  <si>
    <t>70086-7002-000-00</t>
  </si>
  <si>
    <t>iudicabit fastidii quaedam</t>
  </si>
  <si>
    <t>70086700200000</t>
  </si>
  <si>
    <t>JRNLWA00036153</t>
  </si>
  <si>
    <t>elit tam</t>
  </si>
  <si>
    <t>modo quo</t>
  </si>
  <si>
    <t>JRNL00092797</t>
  </si>
  <si>
    <t>JRNLWA00035704</t>
  </si>
  <si>
    <t>simul</t>
  </si>
  <si>
    <t>VO00537222</t>
  </si>
  <si>
    <t>JRNL00092090</t>
  </si>
  <si>
    <t>160702749</t>
  </si>
  <si>
    <t>70205-7002-000-00</t>
  </si>
  <si>
    <t>Travel - Auto Overhead Unalloca</t>
  </si>
  <si>
    <t>nulla iuvaret</t>
  </si>
  <si>
    <t>70205</t>
  </si>
  <si>
    <t>VO00538055</t>
  </si>
  <si>
    <t>04-94-05-54-02</t>
  </si>
  <si>
    <t>70205700200000</t>
  </si>
  <si>
    <t>nobis equidem</t>
  </si>
  <si>
    <t>laelius Washington illum iusto</t>
  </si>
  <si>
    <t>VO00536303</t>
  </si>
  <si>
    <t>86747 06-01-02</t>
  </si>
  <si>
    <t>Deprec.-Amort.-9192</t>
  </si>
  <si>
    <t>70260-7002-000-00</t>
  </si>
  <si>
    <t>Deprec-Amort 2638</t>
  </si>
  <si>
    <t>70260700200000</t>
  </si>
  <si>
    <t>JRNLWA00035419</t>
  </si>
  <si>
    <t>JRNL00088296</t>
  </si>
  <si>
    <t>End of List</t>
  </si>
  <si>
    <t>Account</t>
  </si>
  <si>
    <t>Dist</t>
  </si>
  <si>
    <t>Syst</t>
  </si>
  <si>
    <t>Subs</t>
  </si>
  <si>
    <t>SubS</t>
  </si>
  <si>
    <t>PL Trend Report</t>
  </si>
  <si>
    <t>3 Month Trend</t>
  </si>
  <si>
    <t>Location:</t>
  </si>
  <si>
    <t>Month:</t>
  </si>
  <si>
    <t>TREND DATA</t>
  </si>
  <si>
    <t>Revenue</t>
  </si>
  <si>
    <t>Net Revenue</t>
  </si>
  <si>
    <t>Other Operating Expenses</t>
  </si>
  <si>
    <t>Cost of Ops</t>
  </si>
  <si>
    <t>EBITDA</t>
  </si>
  <si>
    <t>Watch list EBITDA</t>
  </si>
  <si>
    <t>Depletion Expense</t>
  </si>
  <si>
    <t>Total DDA</t>
  </si>
  <si>
    <t>EBIT From Ops</t>
  </si>
  <si>
    <t>Gain/Loss on Sale of Asset</t>
  </si>
  <si>
    <t>NI b/ Taxes</t>
  </si>
  <si>
    <t>Taxes</t>
  </si>
  <si>
    <t>Net Income</t>
  </si>
  <si>
    <t>Total</t>
  </si>
  <si>
    <t>7004</t>
  </si>
  <si>
    <t>7005</t>
  </si>
  <si>
    <t>Landfill</t>
  </si>
  <si>
    <t>Hauling</t>
  </si>
  <si>
    <t>Dist Types In Sheet</t>
  </si>
  <si>
    <t>GL Detail Data In Sheet</t>
  </si>
  <si>
    <t>Total Rev by Dist Type</t>
  </si>
  <si>
    <t>Summary of Revenue and Other</t>
  </si>
  <si>
    <t>Description</t>
  </si>
  <si>
    <t>Example: Filtered by Description</t>
  </si>
  <si>
    <t>Type</t>
  </si>
  <si>
    <t>TEXT</t>
  </si>
  <si>
    <t>CLICK ME</t>
  </si>
  <si>
    <t>DIST Descs</t>
  </si>
  <si>
    <t>Account:</t>
  </si>
  <si>
    <t>Desc:</t>
  </si>
  <si>
    <t>=jDataSource(B25:J2810, B24:J24,,"GL_Detail")</t>
  </si>
  <si>
    <t>=jDataSource(B15:C18, B14:C14,,"Dist_Types")</t>
  </si>
  <si>
    <t>Dist:</t>
  </si>
  <si>
    <t>Year</t>
  </si>
  <si>
    <t>Month</t>
  </si>
  <si>
    <t>Year-Month</t>
  </si>
  <si>
    <t>Location</t>
  </si>
  <si>
    <t>Account2-Location-S3-S4</t>
  </si>
  <si>
    <t>Goal:</t>
  </si>
  <si>
    <t>Show jDataSource renaming and splitting of columns.</t>
  </si>
  <si>
    <t>RENAMING</t>
  </si>
  <si>
    <t>Pull the full dataset from jDataSource on the GLData sheet</t>
  </si>
  <si>
    <t>Filter down to 2002-01 and any Description like Revenue -%</t>
  </si>
  <si>
    <t>=</t>
  </si>
  <si>
    <t>(change me)</t>
  </si>
  <si>
    <t>Filter on in-sheet parameters in jFilter's jWhere blocks (configurable)</t>
  </si>
  <si>
    <t>Join the two tables in GLData on District</t>
  </si>
  <si>
    <t>Sum revenue across districts</t>
  </si>
  <si>
    <t>Sum revenue across categories</t>
  </si>
  <si>
    <t>=jDataSource(B19:J2804, B18:J18,,"GL_Detail")</t>
  </si>
  <si>
    <t>=jDataSource(B9:C12, B8:C8,,"Dist_Types")</t>
  </si>
  <si>
    <t>=jJoin(GLData!B3,GLData!B4,"INNER","Dist","Dist")</t>
  </si>
  <si>
    <t>=jFilter(C5, jWhere("Description","Facility Expense"))</t>
  </si>
  <si>
    <t>=jQuery(B5, "SELECT Description, Dist, SUM(Amount) AS Total FROM @1 GROUP BY Description, Dist")</t>
  </si>
  <si>
    <t>=jFilter(GLData!B3, OR(jWhere(B10, "Revenue - Sales"), jWhere(B10, "Revenue - Other")))</t>
  </si>
  <si>
    <t>=jQuery(GLData!B3, "SELECT * FROM @1 WHERE Description = 'Revenue - Sales' OR Description = 'Revenue - Other'")</t>
  </si>
  <si>
    <t>=jJoin(B5,GLData!B4,"INNER","Dist","Dist")</t>
  </si>
  <si>
    <t>=jQuery(B6, "SELECT Type, SUM(Amount) as Total FROM @1 GROUP BY Type ORDER BY Type DESC")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</si>
</sst>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yyyy\-mm"/>
    <numFmt numFmtId="166" formatCode="_(* #,##0_);_(* \(#,##0\);_(* &quot;-&quot;??_);_(@_)"/>
    <numFmt numFmtId="167" formatCode="&quot;$&quot;#,##0.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6"/>
      <name val="Aptos Narrow"/>
      <family val="2"/>
      <scheme val="minor"/>
    </font>
    <font>
      <sz val="26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0"/>
      <name val="Aptos Display"/>
      <family val="2"/>
      <scheme val="major"/>
    </font>
    <font>
      <b/>
      <sz val="16"/>
      <color indexed="8"/>
      <name val="Aptos Narrow"/>
      <family val="2"/>
      <scheme val="minor"/>
    </font>
    <font>
      <sz val="12"/>
      <color indexed="8"/>
      <name val="Aptos Display"/>
      <family val="2"/>
      <scheme val="major"/>
    </font>
    <font>
      <b/>
      <sz val="12"/>
      <color theme="5" tint="-0.499984740745262"/>
      <name val="Aptos Display"/>
      <family val="2"/>
      <scheme val="major"/>
    </font>
    <font>
      <b/>
      <sz val="12"/>
      <color indexed="8"/>
      <name val="Aptos Display"/>
      <family val="2"/>
      <scheme val="major"/>
    </font>
    <font>
      <b/>
      <sz val="12"/>
      <name val="Aptos Display"/>
      <family val="2"/>
      <scheme val="major"/>
    </font>
    <font>
      <sz val="9"/>
      <color indexed="8"/>
      <name val="Aptos Display"/>
      <family val="2"/>
      <scheme val="major"/>
    </font>
    <font>
      <sz val="10"/>
      <color theme="0" tint="-0.499984740745262"/>
      <name val="Aptos Display"/>
      <family val="2"/>
      <scheme val="major"/>
    </font>
    <font>
      <sz val="10"/>
      <color indexed="8"/>
      <name val="Aptos Display"/>
      <family val="2"/>
      <scheme val="major"/>
    </font>
    <font>
      <sz val="8"/>
      <color indexed="8"/>
      <name val="Aptos Display"/>
      <family val="2"/>
      <scheme val="major"/>
    </font>
    <font>
      <b/>
      <sz val="12"/>
      <color theme="3" tint="-0.249977111117893"/>
      <name val="Aptos Display"/>
      <family val="2"/>
      <scheme val="major"/>
    </font>
    <font>
      <b/>
      <sz val="10"/>
      <color theme="3" tint="-0.24997711111789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9"/>
      <color indexed="8"/>
      <name val="Arial"/>
      <family val="2"/>
    </font>
    <font>
      <b/>
      <sz val="10"/>
      <color indexed="8"/>
      <name val="Aptos Display"/>
      <family val="2"/>
      <scheme val="major"/>
    </font>
    <font>
      <sz val="9"/>
      <name val="Aptos Display"/>
      <family val="2"/>
      <scheme val="major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scadia Code"/>
      <family val="3"/>
    </font>
    <font>
      <sz val="12"/>
      <color theme="1"/>
      <name val="Cascadia Code"/>
      <family val="3"/>
    </font>
    <font>
      <b/>
      <sz val="12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37" fontId="13" fillId="5" borderId="0" applyFill="0"/>
    <xf numFmtId="0" fontId="4" fillId="0" borderId="0"/>
    <xf numFmtId="0" fontId="4" fillId="0" borderId="0"/>
    <xf numFmtId="0" fontId="4" fillId="0" borderId="0"/>
    <xf numFmtId="0" fontId="38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horizontal="right"/>
    </xf>
    <xf numFmtId="0" fontId="8" fillId="0" borderId="0" xfId="2" applyFont="1" applyAlignment="1">
      <alignment horizontal="right" vertical="top"/>
    </xf>
    <xf numFmtId="0" fontId="3" fillId="0" borderId="0" xfId="2" applyFont="1"/>
    <xf numFmtId="0" fontId="2" fillId="0" borderId="0" xfId="2" applyAlignment="1">
      <alignment horizontal="right"/>
    </xf>
    <xf numFmtId="0" fontId="10" fillId="2" borderId="0" xfId="2" applyFont="1" applyFill="1" applyAlignment="1">
      <alignment horizontal="right"/>
    </xf>
    <xf numFmtId="40" fontId="10" fillId="3" borderId="0" xfId="3" applyNumberFormat="1" applyFont="1" applyFill="1"/>
    <xf numFmtId="0" fontId="2" fillId="0" borderId="0" xfId="2" applyAlignment="1">
      <alignment horizontal="left" indent="1"/>
    </xf>
    <xf numFmtId="38" fontId="10" fillId="3" borderId="0" xfId="3" applyNumberFormat="1" applyFont="1" applyFill="1"/>
    <xf numFmtId="0" fontId="2" fillId="0" borderId="0" xfId="2" applyAlignment="1">
      <alignment horizontal="left"/>
    </xf>
    <xf numFmtId="0" fontId="11" fillId="4" borderId="1" xfId="2" applyFont="1" applyFill="1" applyBorder="1" applyAlignment="1">
      <alignment horizontal="center"/>
    </xf>
    <xf numFmtId="0" fontId="11" fillId="4" borderId="1" xfId="2" applyFont="1" applyFill="1" applyBorder="1"/>
    <xf numFmtId="0" fontId="11" fillId="4" borderId="1" xfId="2" applyFont="1" applyFill="1" applyBorder="1" applyAlignment="1">
      <alignment horizontal="left"/>
    </xf>
    <xf numFmtId="0" fontId="11" fillId="4" borderId="1" xfId="2" applyFont="1" applyFill="1" applyBorder="1" applyAlignment="1">
      <alignment horizontal="center" wrapText="1"/>
    </xf>
    <xf numFmtId="0" fontId="11" fillId="4" borderId="1" xfId="2" applyFont="1" applyFill="1" applyBorder="1" applyAlignment="1">
      <alignment horizontal="center" vertical="center" wrapText="1"/>
    </xf>
    <xf numFmtId="164" fontId="11" fillId="4" borderId="1" xfId="2" applyNumberFormat="1" applyFont="1" applyFill="1" applyBorder="1"/>
    <xf numFmtId="0" fontId="11" fillId="4" borderId="1" xfId="2" applyFont="1" applyFill="1" applyBorder="1" applyAlignment="1">
      <alignment horizontal="left" wrapText="1"/>
    </xf>
    <xf numFmtId="164" fontId="12" fillId="0" borderId="0" xfId="2" applyNumberFormat="1" applyFont="1" applyAlignment="1">
      <alignment horizontal="right"/>
    </xf>
    <xf numFmtId="0" fontId="12" fillId="0" borderId="0" xfId="2" applyFont="1" applyAlignment="1">
      <alignment horizontal="left"/>
    </xf>
    <xf numFmtId="40" fontId="9" fillId="0" borderId="0" xfId="2" applyNumberFormat="1" applyFont="1" applyAlignment="1">
      <alignment horizontal="right"/>
    </xf>
    <xf numFmtId="49" fontId="12" fillId="0" borderId="0" xfId="2" applyNumberFormat="1" applyFont="1" applyAlignment="1">
      <alignment horizontal="left"/>
    </xf>
    <xf numFmtId="0" fontId="12" fillId="0" borderId="0" xfId="2" applyFont="1" applyAlignment="1">
      <alignment horizontal="center"/>
    </xf>
    <xf numFmtId="0" fontId="12" fillId="0" borderId="0" xfId="2" applyFont="1"/>
    <xf numFmtId="164" fontId="12" fillId="0" borderId="0" xfId="2" applyNumberFormat="1" applyFont="1"/>
    <xf numFmtId="43" fontId="12" fillId="0" borderId="0" xfId="3" applyFont="1"/>
    <xf numFmtId="14" fontId="2" fillId="0" borderId="0" xfId="2" applyNumberFormat="1"/>
    <xf numFmtId="40" fontId="4" fillId="0" borderId="0" xfId="3" applyNumberFormat="1"/>
    <xf numFmtId="0" fontId="2" fillId="0" borderId="2" xfId="2" applyBorder="1"/>
    <xf numFmtId="0" fontId="2" fillId="0" borderId="2" xfId="2" applyBorder="1" applyAlignment="1">
      <alignment horizontal="right"/>
    </xf>
    <xf numFmtId="37" fontId="14" fillId="0" borderId="0" xfId="4" applyFont="1" applyFill="1"/>
    <xf numFmtId="0" fontId="14" fillId="0" borderId="0" xfId="5" applyFont="1"/>
    <xf numFmtId="0" fontId="15" fillId="0" borderId="0" xfId="6" applyFont="1" applyAlignment="1">
      <alignment horizontal="left"/>
    </xf>
    <xf numFmtId="0" fontId="16" fillId="0" borderId="0" xfId="6" applyFont="1"/>
    <xf numFmtId="0" fontId="17" fillId="0" borderId="0" xfId="6" applyFont="1" applyAlignment="1">
      <alignment horizontal="right"/>
    </xf>
    <xf numFmtId="0" fontId="18" fillId="6" borderId="0" xfId="6" quotePrefix="1" applyFont="1" applyFill="1" applyAlignment="1">
      <alignment horizontal="left"/>
    </xf>
    <xf numFmtId="0" fontId="19" fillId="0" borderId="0" xfId="6" applyFont="1"/>
    <xf numFmtId="0" fontId="20" fillId="0" borderId="0" xfId="6" applyFont="1"/>
    <xf numFmtId="0" fontId="18" fillId="6" borderId="0" xfId="6" applyFont="1" applyFill="1"/>
    <xf numFmtId="0" fontId="21" fillId="0" borderId="0" xfId="6" applyFont="1"/>
    <xf numFmtId="0" fontId="22" fillId="0" borderId="0" xfId="6" applyFont="1"/>
    <xf numFmtId="0" fontId="23" fillId="0" borderId="0" xfId="6" applyFont="1" applyAlignment="1">
      <alignment horizontal="centerContinuous"/>
    </xf>
    <xf numFmtId="0" fontId="24" fillId="0" borderId="0" xfId="5" applyFont="1" applyAlignment="1">
      <alignment horizontal="centerContinuous"/>
    </xf>
    <xf numFmtId="0" fontId="25" fillId="0" borderId="0" xfId="5" applyFont="1" applyAlignment="1">
      <alignment horizontal="centerContinuous"/>
    </xf>
    <xf numFmtId="165" fontId="26" fillId="7" borderId="1" xfId="5" applyNumberFormat="1" applyFont="1" applyFill="1" applyBorder="1" applyAlignment="1">
      <alignment horizontal="center"/>
    </xf>
    <xf numFmtId="37" fontId="22" fillId="0" borderId="0" xfId="6" applyNumberFormat="1" applyFont="1" applyAlignment="1">
      <alignment vertical="top"/>
    </xf>
    <xf numFmtId="0" fontId="22" fillId="0" borderId="0" xfId="6" applyFont="1" applyAlignment="1">
      <alignment vertical="top"/>
    </xf>
    <xf numFmtId="37" fontId="27" fillId="0" borderId="0" xfId="6" applyNumberFormat="1" applyFont="1" applyAlignment="1">
      <alignment vertical="top"/>
    </xf>
    <xf numFmtId="0" fontId="20" fillId="0" borderId="0" xfId="6" applyFont="1" applyAlignment="1">
      <alignment vertical="top"/>
    </xf>
    <xf numFmtId="166" fontId="22" fillId="0" borderId="0" xfId="1" applyNumberFormat="1" applyFont="1"/>
    <xf numFmtId="0" fontId="28" fillId="0" borderId="0" xfId="6" applyFont="1" applyAlignment="1">
      <alignment horizontal="left"/>
    </xf>
    <xf numFmtId="0" fontId="28" fillId="0" borderId="0" xfId="6" quotePrefix="1" applyFont="1" applyAlignment="1">
      <alignment horizontal="left"/>
    </xf>
    <xf numFmtId="0" fontId="29" fillId="0" borderId="0" xfId="5" applyFont="1"/>
    <xf numFmtId="166" fontId="14" fillId="0" borderId="0" xfId="1" applyNumberFormat="1" applyFont="1"/>
    <xf numFmtId="0" fontId="14" fillId="0" borderId="0" xfId="7" applyFont="1"/>
    <xf numFmtId="0" fontId="29" fillId="0" borderId="0" xfId="7" applyFont="1"/>
    <xf numFmtId="0" fontId="28" fillId="8" borderId="0" xfId="6" applyFont="1" applyFill="1" applyAlignment="1">
      <alignment horizontal="left"/>
    </xf>
    <xf numFmtId="0" fontId="20" fillId="8" borderId="0" xfId="6" applyFont="1" applyFill="1"/>
    <xf numFmtId="0" fontId="22" fillId="8" borderId="0" xfId="6" applyFont="1" applyFill="1"/>
    <xf numFmtId="166" fontId="22" fillId="8" borderId="3" xfId="1" quotePrefix="1" applyNumberFormat="1" applyFont="1" applyFill="1" applyBorder="1"/>
    <xf numFmtId="37" fontId="20" fillId="0" borderId="0" xfId="6" applyNumberFormat="1" applyFont="1" applyAlignment="1">
      <alignment vertical="top"/>
    </xf>
    <xf numFmtId="0" fontId="20" fillId="0" borderId="0" xfId="6" applyFont="1" applyAlignment="1">
      <alignment horizontal="left"/>
    </xf>
    <xf numFmtId="166" fontId="14" fillId="0" borderId="0" xfId="1" applyNumberFormat="1" applyFont="1" applyFill="1"/>
    <xf numFmtId="166" fontId="14" fillId="0" borderId="0" xfId="3" applyNumberFormat="1" applyFont="1" applyFill="1"/>
    <xf numFmtId="166" fontId="22" fillId="9" borderId="0" xfId="1" applyNumberFormat="1" applyFont="1" applyFill="1" applyBorder="1" applyAlignment="1">
      <alignment vertical="top"/>
    </xf>
    <xf numFmtId="166" fontId="22" fillId="9" borderId="3" xfId="1" applyNumberFormat="1" applyFont="1" applyFill="1" applyBorder="1"/>
    <xf numFmtId="0" fontId="28" fillId="10" borderId="0" xfId="6" quotePrefix="1" applyFont="1" applyFill="1" applyAlignment="1">
      <alignment horizontal="left"/>
    </xf>
    <xf numFmtId="0" fontId="20" fillId="10" borderId="0" xfId="6" applyFont="1" applyFill="1"/>
    <xf numFmtId="0" fontId="22" fillId="10" borderId="0" xfId="6" applyFont="1" applyFill="1"/>
    <xf numFmtId="166" fontId="22" fillId="10" borderId="3" xfId="1" applyNumberFormat="1" applyFont="1" applyFill="1" applyBorder="1"/>
    <xf numFmtId="0" fontId="28" fillId="10" borderId="0" xfId="6" applyFont="1" applyFill="1" applyAlignment="1">
      <alignment horizontal="left"/>
    </xf>
    <xf numFmtId="166" fontId="28" fillId="10" borderId="4" xfId="1" applyNumberFormat="1" applyFont="1" applyFill="1" applyBorder="1"/>
    <xf numFmtId="0" fontId="30" fillId="2" borderId="0" xfId="2" applyFont="1" applyFill="1" applyAlignment="1">
      <alignment horizontal="right"/>
    </xf>
    <xf numFmtId="40" fontId="30" fillId="3" borderId="0" xfId="3" applyNumberFormat="1" applyFont="1" applyFill="1"/>
    <xf numFmtId="0" fontId="31" fillId="0" borderId="0" xfId="2" applyFont="1"/>
    <xf numFmtId="0" fontId="31" fillId="0" borderId="0" xfId="2" applyFont="1" applyAlignment="1">
      <alignment horizontal="left"/>
    </xf>
    <xf numFmtId="0" fontId="32" fillId="4" borderId="1" xfId="2" applyFont="1" applyFill="1" applyBorder="1" applyAlignment="1">
      <alignment horizontal="center"/>
    </xf>
    <xf numFmtId="0" fontId="32" fillId="4" borderId="1" xfId="2" applyFont="1" applyFill="1" applyBorder="1"/>
    <xf numFmtId="0" fontId="32" fillId="4" borderId="1" xfId="2" applyFont="1" applyFill="1" applyBorder="1" applyAlignment="1">
      <alignment horizontal="left"/>
    </xf>
    <xf numFmtId="164" fontId="31" fillId="0" borderId="0" xfId="2" applyNumberFormat="1" applyFont="1" applyAlignment="1">
      <alignment horizontal="right"/>
    </xf>
    <xf numFmtId="49" fontId="31" fillId="0" borderId="0" xfId="2" applyNumberFormat="1" applyFont="1" applyAlignment="1">
      <alignment horizontal="left"/>
    </xf>
    <xf numFmtId="40" fontId="30" fillId="0" borderId="0" xfId="2" applyNumberFormat="1" applyFont="1" applyAlignment="1">
      <alignment horizontal="right"/>
    </xf>
    <xf numFmtId="0" fontId="33" fillId="0" borderId="0" xfId="0" applyFont="1"/>
    <xf numFmtId="14" fontId="31" fillId="0" borderId="0" xfId="2" applyNumberFormat="1" applyFont="1"/>
    <xf numFmtId="40" fontId="31" fillId="0" borderId="0" xfId="3" applyNumberFormat="1" applyFont="1"/>
    <xf numFmtId="0" fontId="31" fillId="0" borderId="0" xfId="2" applyFont="1" applyAlignment="1">
      <alignment horizontal="right"/>
    </xf>
    <xf numFmtId="0" fontId="31" fillId="0" borderId="2" xfId="2" applyFont="1" applyBorder="1"/>
    <xf numFmtId="0" fontId="31" fillId="0" borderId="2" xfId="2" applyFont="1" applyBorder="1" applyAlignment="1">
      <alignment horizontal="right"/>
    </xf>
    <xf numFmtId="0" fontId="34" fillId="0" borderId="0" xfId="2" applyFont="1"/>
    <xf numFmtId="0" fontId="35" fillId="0" borderId="0" xfId="2" applyFont="1"/>
    <xf numFmtId="0" fontId="31" fillId="0" borderId="0" xfId="2" quotePrefix="1" applyFont="1"/>
    <xf numFmtId="0" fontId="30" fillId="0" borderId="0" xfId="2" applyFont="1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left"/>
    </xf>
    <xf numFmtId="0" fontId="36" fillId="0" borderId="0" xfId="2" applyFont="1" applyAlignment="1">
      <alignment horizontal="left"/>
    </xf>
    <xf numFmtId="49" fontId="36" fillId="0" borderId="0" xfId="2" applyNumberFormat="1" applyFont="1" applyAlignment="1">
      <alignment horizontal="left"/>
    </xf>
    <xf numFmtId="14" fontId="36" fillId="0" borderId="0" xfId="2" applyNumberFormat="1" applyFont="1" applyAlignment="1">
      <alignment horizontal="right"/>
    </xf>
    <xf numFmtId="164" fontId="36" fillId="0" borderId="0" xfId="2" applyNumberFormat="1" applyFont="1" applyAlignment="1">
      <alignment horizontal="center"/>
    </xf>
    <xf numFmtId="0" fontId="36" fillId="0" borderId="0" xfId="2" applyFont="1" applyAlignment="1">
      <alignment horizontal="center"/>
    </xf>
    <xf numFmtId="49" fontId="36" fillId="0" borderId="0" xfId="2" applyNumberFormat="1" applyFont="1" applyAlignment="1">
      <alignment horizontal="center"/>
    </xf>
    <xf numFmtId="49" fontId="10" fillId="0" borderId="0" xfId="2" applyNumberFormat="1" applyFont="1" applyAlignment="1">
      <alignment horizontal="center"/>
    </xf>
    <xf numFmtId="167" fontId="0" fillId="0" borderId="0" xfId="0" applyNumberFormat="1"/>
    <xf numFmtId="44" fontId="36" fillId="0" borderId="0" xfId="2" applyNumberFormat="1" applyFont="1" applyAlignment="1">
      <alignment horizontal="center"/>
    </xf>
    <xf numFmtId="0" fontId="1" fillId="0" borderId="0" xfId="0" applyFont="1"/>
    <xf numFmtId="4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36" fillId="0" borderId="0" xfId="2" applyFont="1"/>
    <xf numFmtId="0" fontId="37" fillId="0" borderId="0" xfId="0" applyFont="1"/>
    <xf numFmtId="44" fontId="37" fillId="0" borderId="0" xfId="0" applyNumberFormat="1" applyFont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8"/>
    <xf numFmtId="0" fontId="31" fillId="2" borderId="0" xfId="2" applyFont="1" applyFill="1"/>
    <xf numFmtId="0" fontId="39" fillId="0" borderId="0" xfId="0" applyFont="1" applyAlignment="1">
      <alignment horizontal="right"/>
    </xf>
    <xf numFmtId="0" fontId="40" fillId="0" borderId="0" xfId="2" quotePrefix="1" applyFont="1"/>
    <xf numFmtId="0" fontId="41" fillId="0" borderId="0" xfId="0" quotePrefix="1" applyFont="1"/>
    <xf numFmtId="0" fontId="41" fillId="0" borderId="0" xfId="0" quotePrefix="1" applyFont="1" applyAlignment="1">
      <alignment horizontal="left"/>
    </xf>
    <xf numFmtId="0" fontId="30" fillId="0" borderId="0" xfId="2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36" fillId="0" borderId="0" xfId="2" quotePrefix="1" applyFont="1"/>
    <xf numFmtId="0" fontId="36" fillId="0" borderId="0" xfId="2" applyFont="1" applyAlignment="1">
      <alignment horizontal="right"/>
    </xf>
    <xf numFmtId="0" fontId="10" fillId="0" borderId="0" xfId="2" applyFont="1" applyAlignment="1">
      <alignment horizontal="right"/>
    </xf>
    <xf numFmtId="0" fontId="42" fillId="0" borderId="0" xfId="0" quotePrefix="1" applyFont="1" applyAlignment="1">
      <alignment horizontal="right"/>
    </xf>
    <xf numFmtId="164" fontId="36" fillId="0" borderId="0" xfId="2" applyNumberFormat="1" applyFont="1" applyAlignment="1">
      <alignment horizontal="left"/>
    </xf>
    <xf numFmtId="0" fontId="39" fillId="0" borderId="0" xfId="0" quotePrefix="1" applyFont="1" applyAlignment="1">
      <alignment horizontal="center"/>
    </xf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right"/>
    </xf>
    <xf numFmtId="14" fontId="42" fillId="0" borderId="0" xfId="0" applyNumberFormat="1" applyFont="1" applyAlignment="1">
      <alignment horizontal="right"/>
    </xf>
  </cellXfs>
  <cellStyles count="9">
    <cellStyle name="Comma" xfId="1" builtinId="3"/>
    <cellStyle name="Comma 3 3" xfId="3" xr:uid="{1FCC2A45-1803-4EBC-B84D-07BA853EA893}"/>
    <cellStyle name="Hyperlink" xfId="8" builtinId="8"/>
    <cellStyle name="Normal" xfId="0" builtinId="0"/>
    <cellStyle name="Normal 2" xfId="2" xr:uid="{E7652DEC-66E5-4E56-BAAF-DAEB039A166A}"/>
    <cellStyle name="Normal 2 2 3" xfId="5" xr:uid="{AE5A0668-43B3-4C51-99D9-9D19F3352714}"/>
    <cellStyle name="Normal 2 3 3" xfId="7" xr:uid="{1CC88463-A886-448E-B5F3-AF92BF5E240A}"/>
    <cellStyle name="Normal_Report" xfId="4" xr:uid="{FEFE9660-E095-4148-94FF-06C328D13F66}"/>
    <cellStyle name="Normal_TheTool_Jeff_v5" xfId="6" xr:uid="{2041DDC5-0E21-4904-969D-47C78B9F85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fh\OneDrive\Documents\DataCentricPL_v2b.xlsx" TargetMode="External"/><Relationship Id="rId1" Type="http://schemas.openxmlformats.org/officeDocument/2006/relationships/externalLinkPath" Target="file:///C:\Users\jeffh\OneDrive\Documents\DataCentricPL_v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ject_LastPulledValues"/>
      <sheetName val="GL Data"/>
      <sheetName val="Seg1 Simple"/>
      <sheetName val="Seg1 Crosstab"/>
      <sheetName val="Seg1 and Seg2 Crosstab"/>
      <sheetName val="PL_Month"/>
      <sheetName val="Sheet2"/>
      <sheetName val="Pivot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AA59-9D89-4D5B-B716-0367871CD70D}">
  <sheetPr codeName="Sheet11">
    <tabColor theme="3" tint="0.749992370372631"/>
    <pageSetUpPr fitToPage="1"/>
  </sheetPr>
  <dimension ref="B1:X2812"/>
  <sheetViews>
    <sheetView showGridLines="0" zoomScaleNormal="100" workbookViewId="0">
      <selection activeCell="B4" sqref="B4"/>
    </sheetView>
  </sheetViews>
  <sheetFormatPr defaultColWidth="8.6640625" defaultRowHeight="15.6" x14ac:dyDescent="0.3"/>
  <cols>
    <col min="1" max="1" width="11.44140625" style="76" customWidth="1"/>
    <col min="2" max="2" width="12.6640625" style="76" customWidth="1"/>
    <col min="3" max="3" width="14.5546875" style="76" bestFit="1" customWidth="1"/>
    <col min="4" max="4" width="19.88671875" style="76" bestFit="1" customWidth="1"/>
    <col min="5" max="5" width="11.88671875" style="76" customWidth="1"/>
    <col min="6" max="6" width="42.5546875" style="76" bestFit="1" customWidth="1"/>
    <col min="7" max="7" width="2.88671875" style="76" customWidth="1"/>
    <col min="8" max="8" width="21.33203125" style="76" customWidth="1"/>
    <col min="9" max="9" width="6.88671875" style="76" customWidth="1"/>
    <col min="10" max="10" width="15.44140625" style="76" customWidth="1"/>
    <col min="11" max="11" width="3.88671875" style="76" customWidth="1"/>
    <col min="12" max="12" width="11.5546875" style="76" customWidth="1"/>
    <col min="13" max="13" width="14.88671875" style="76" customWidth="1"/>
    <col min="14" max="14" width="14.5546875" style="76" customWidth="1"/>
    <col min="15" max="15" width="3.33203125" style="76" customWidth="1"/>
    <col min="16" max="16" width="8.6640625" style="76"/>
    <col min="17" max="17" width="15.5546875" style="76" hidden="1" customWidth="1"/>
    <col min="18" max="18" width="3.88671875" style="76" hidden="1" customWidth="1"/>
    <col min="19" max="20" width="10.33203125" style="76" hidden="1" customWidth="1"/>
    <col min="21" max="21" width="21.44140625" style="76" hidden="1" customWidth="1"/>
    <col min="22" max="22" width="26" style="76" hidden="1" customWidth="1"/>
    <col min="23" max="23" width="32.44140625" style="76" hidden="1" customWidth="1"/>
    <col min="24" max="24" width="0" style="76" hidden="1" customWidth="1"/>
    <col min="25" max="25" width="12.5546875" style="76" customWidth="1"/>
    <col min="26" max="16384" width="8.6640625" style="76"/>
  </cols>
  <sheetData>
    <row r="1" spans="2:24" ht="5.4" customHeight="1" x14ac:dyDescent="0.3"/>
    <row r="2" spans="2:24" x14ac:dyDescent="0.3">
      <c r="B2" s="92"/>
    </row>
    <row r="3" spans="2:24" ht="18" x14ac:dyDescent="0.4">
      <c r="B3" s="76" t="str" cm="1">
        <f t="array" aca="1" ref="B3" ca="1">_xll.jDataSource(B19:J2804, B18:J18,,"GL_Detail")</f>
        <v>jDataSource|GLData!$B$3|GL_Detail</v>
      </c>
      <c r="E3" s="118" t="s">
        <v>3452</v>
      </c>
    </row>
    <row r="4" spans="2:24" ht="18" x14ac:dyDescent="0.4">
      <c r="B4" s="76" t="str" cm="1">
        <f t="array" aca="1" ref="B4" ca="1">_xll.jDataSource(B9:C12, B8:C8,,"Dist_Types")</f>
        <v>jDataSource|GLData!$B$4|Dist_Types</v>
      </c>
      <c r="E4" s="118" t="s">
        <v>3453</v>
      </c>
    </row>
    <row r="5" spans="2:24" x14ac:dyDescent="0.3">
      <c r="B5" s="92"/>
    </row>
    <row r="6" spans="2:24" x14ac:dyDescent="0.3">
      <c r="B6" s="92"/>
      <c r="R6"/>
    </row>
    <row r="7" spans="2:24" ht="18.600000000000001" x14ac:dyDescent="0.4">
      <c r="B7" s="90" t="s">
        <v>3421</v>
      </c>
      <c r="C7" s="91"/>
      <c r="E7" s="93" t="s">
        <v>3430</v>
      </c>
      <c r="F7" s="76" t="str" cm="1">
        <f t="array" aca="1" ref="F7" ca="1">_xll.jQuery(GLData!B3, "SELECT * FROM @1 GROUP BY Description")</f>
        <v>jQuery|GLData!$F$7</v>
      </c>
      <c r="H7" s="118"/>
      <c r="R7"/>
    </row>
    <row r="8" spans="2:24" ht="16.2" thickBot="1" x14ac:dyDescent="0.35">
      <c r="B8" s="80" t="s">
        <v>3394</v>
      </c>
      <c r="C8" s="80" t="s">
        <v>3427</v>
      </c>
      <c r="E8" s="92"/>
      <c r="F8" s="76" t="str" cm="1">
        <f t="array" aca="1" ref="F8" ca="1">_xll.jDropdown(F7,,,_xll.PairGroup(_xll.Pair("Account",F11),_xll.Pair("Description",F12),_xll.Pair("Dist",F13)),"Description")</f>
        <v>&gt; jDropdown is ready for multi target.</v>
      </c>
      <c r="P8"/>
      <c r="Q8" s="83"/>
      <c r="R8"/>
      <c r="X8" s="77"/>
    </row>
    <row r="9" spans="2:24" x14ac:dyDescent="0.3">
      <c r="B9" s="76" t="s">
        <v>55</v>
      </c>
      <c r="C9" s="76" t="s">
        <v>3419</v>
      </c>
      <c r="E9" s="92"/>
      <c r="F9" s="115" t="s">
        <v>3429</v>
      </c>
      <c r="G9" s="116"/>
      <c r="R9"/>
      <c r="X9" s="77"/>
    </row>
    <row r="10" spans="2:24" x14ac:dyDescent="0.3">
      <c r="B10" s="76" t="s">
        <v>130</v>
      </c>
      <c r="C10" s="76" t="s">
        <v>3420</v>
      </c>
      <c r="E10"/>
      <c r="F10"/>
      <c r="G10"/>
      <c r="H10"/>
      <c r="I10"/>
      <c r="P10"/>
      <c r="Q10" s="83"/>
      <c r="R10"/>
      <c r="X10" s="77"/>
    </row>
    <row r="11" spans="2:24" x14ac:dyDescent="0.3">
      <c r="B11" s="76" t="s">
        <v>3417</v>
      </c>
      <c r="C11" s="76" t="s">
        <v>3419</v>
      </c>
      <c r="E11" s="117" t="s">
        <v>3431</v>
      </c>
      <c r="F11" s="77">
        <v>51260</v>
      </c>
      <c r="H11"/>
      <c r="I11"/>
      <c r="P11"/>
      <c r="Q11" s="83"/>
      <c r="R11"/>
      <c r="X11" s="77"/>
    </row>
    <row r="12" spans="2:24" x14ac:dyDescent="0.3">
      <c r="B12" s="76" t="s">
        <v>3418</v>
      </c>
      <c r="C12" s="76" t="s">
        <v>3420</v>
      </c>
      <c r="E12" s="117" t="s">
        <v>3432</v>
      </c>
      <c r="F12" t="s">
        <v>578</v>
      </c>
      <c r="H12"/>
      <c r="P12"/>
      <c r="Q12" s="83"/>
      <c r="R12"/>
      <c r="X12" s="77"/>
    </row>
    <row r="13" spans="2:24" x14ac:dyDescent="0.3">
      <c r="E13" s="121" t="s">
        <v>3435</v>
      </c>
      <c r="F13" s="77">
        <v>7001</v>
      </c>
      <c r="P13"/>
      <c r="Q13" s="83"/>
      <c r="R13"/>
      <c r="X13" s="77"/>
    </row>
    <row r="14" spans="2:24" x14ac:dyDescent="0.3">
      <c r="P14"/>
      <c r="Q14" s="83"/>
      <c r="R14"/>
      <c r="X14" s="77"/>
    </row>
    <row r="15" spans="2:24" x14ac:dyDescent="0.3">
      <c r="P15"/>
      <c r="Q15" s="83"/>
      <c r="R15"/>
      <c r="X15" s="77"/>
    </row>
    <row r="16" spans="2:24" x14ac:dyDescent="0.3">
      <c r="F16" s="74"/>
      <c r="G16" s="74"/>
      <c r="P16"/>
      <c r="R16"/>
      <c r="X16" s="77"/>
    </row>
    <row r="17" spans="2:24" ht="18" x14ac:dyDescent="0.35">
      <c r="B17" s="90" t="s">
        <v>3422</v>
      </c>
      <c r="F17" s="74"/>
      <c r="G17" s="74"/>
      <c r="I17" s="76" t="s">
        <v>3416</v>
      </c>
      <c r="J17" s="75">
        <f>SUBTOTAL(9,J19:J2807)</f>
        <v>-71374.00080982293</v>
      </c>
      <c r="N17" s="83"/>
      <c r="P17"/>
      <c r="R17"/>
      <c r="U17" s="77"/>
      <c r="V17" s="77"/>
      <c r="W17" s="77"/>
      <c r="X17" s="77"/>
    </row>
    <row r="18" spans="2:24" ht="16.2" thickBot="1" x14ac:dyDescent="0.35">
      <c r="B18" s="78" t="s">
        <v>39</v>
      </c>
      <c r="C18" s="78" t="s">
        <v>7</v>
      </c>
      <c r="D18" s="79" t="s">
        <v>8</v>
      </c>
      <c r="E18" s="80" t="s">
        <v>3393</v>
      </c>
      <c r="F18" s="79" t="s">
        <v>9</v>
      </c>
      <c r="G18" s="79"/>
      <c r="H18" s="79" t="s">
        <v>3425</v>
      </c>
      <c r="I18" s="80" t="s">
        <v>3394</v>
      </c>
      <c r="J18" s="78" t="s">
        <v>10</v>
      </c>
      <c r="P18"/>
      <c r="R18"/>
      <c r="S18" s="80" t="s">
        <v>3395</v>
      </c>
      <c r="T18" s="80" t="s">
        <v>3397</v>
      </c>
      <c r="U18" s="79" t="s">
        <v>11</v>
      </c>
      <c r="V18" s="79" t="s">
        <v>12</v>
      </c>
      <c r="W18" s="79" t="s">
        <v>13</v>
      </c>
      <c r="X18" s="77"/>
    </row>
    <row r="19" spans="2:24" x14ac:dyDescent="0.3">
      <c r="B19" s="81">
        <v>37272</v>
      </c>
      <c r="C19" s="81" t="s">
        <v>45</v>
      </c>
      <c r="D19" s="77" t="s">
        <v>46</v>
      </c>
      <c r="E19" s="82" t="s">
        <v>53</v>
      </c>
      <c r="F19" s="77" t="s">
        <v>47</v>
      </c>
      <c r="G19" s="77" t="s">
        <v>435</v>
      </c>
      <c r="H19" s="77" t="s">
        <v>54</v>
      </c>
      <c r="I19" s="82" t="s">
        <v>55</v>
      </c>
      <c r="J19" s="83">
        <v>50.12</v>
      </c>
      <c r="P19"/>
      <c r="R19"/>
      <c r="S19" s="82" t="s">
        <v>56</v>
      </c>
      <c r="T19" s="82" t="s">
        <v>57</v>
      </c>
      <c r="U19" s="77" t="s">
        <v>48</v>
      </c>
      <c r="V19" s="77" t="s">
        <v>49</v>
      </c>
      <c r="W19" s="77" t="s">
        <v>50</v>
      </c>
      <c r="X19" s="77"/>
    </row>
    <row r="20" spans="2:24" x14ac:dyDescent="0.3">
      <c r="B20" s="81">
        <v>37272</v>
      </c>
      <c r="C20" s="81" t="s">
        <v>45</v>
      </c>
      <c r="D20" s="77" t="s">
        <v>46</v>
      </c>
      <c r="E20" s="82" t="s">
        <v>53</v>
      </c>
      <c r="F20" s="77" t="s">
        <v>47</v>
      </c>
      <c r="G20" s="77" t="s">
        <v>435</v>
      </c>
      <c r="H20" s="77" t="s">
        <v>54</v>
      </c>
      <c r="I20" s="82" t="s">
        <v>55</v>
      </c>
      <c r="J20" s="83">
        <v>59.46</v>
      </c>
      <c r="S20" s="82" t="s">
        <v>56</v>
      </c>
      <c r="T20" s="82" t="s">
        <v>57</v>
      </c>
      <c r="U20" s="77" t="s">
        <v>48</v>
      </c>
      <c r="V20" s="77" t="s">
        <v>49</v>
      </c>
      <c r="W20" s="77" t="s">
        <v>65</v>
      </c>
    </row>
    <row r="21" spans="2:24" x14ac:dyDescent="0.3">
      <c r="B21" s="81">
        <v>37272</v>
      </c>
      <c r="C21" s="81" t="s">
        <v>45</v>
      </c>
      <c r="D21" s="77" t="s">
        <v>46</v>
      </c>
      <c r="E21" s="82" t="s">
        <v>53</v>
      </c>
      <c r="F21" s="77" t="s">
        <v>47</v>
      </c>
      <c r="G21" s="77" t="s">
        <v>435</v>
      </c>
      <c r="H21" s="77" t="s">
        <v>54</v>
      </c>
      <c r="I21" s="82" t="s">
        <v>55</v>
      </c>
      <c r="J21" s="83">
        <v>17.71</v>
      </c>
      <c r="S21" s="82" t="s">
        <v>56</v>
      </c>
      <c r="T21" s="82" t="s">
        <v>57</v>
      </c>
      <c r="U21" s="77" t="s">
        <v>48</v>
      </c>
      <c r="V21" s="77" t="s">
        <v>49</v>
      </c>
      <c r="W21" s="77" t="s">
        <v>68</v>
      </c>
    </row>
    <row r="22" spans="2:24" x14ac:dyDescent="0.3">
      <c r="B22" s="81">
        <v>37272</v>
      </c>
      <c r="C22" s="81" t="s">
        <v>45</v>
      </c>
      <c r="D22" s="77" t="s">
        <v>46</v>
      </c>
      <c r="E22" s="82" t="s">
        <v>53</v>
      </c>
      <c r="F22" s="77" t="s">
        <v>47</v>
      </c>
      <c r="G22" s="77" t="s">
        <v>435</v>
      </c>
      <c r="H22" s="77" t="s">
        <v>54</v>
      </c>
      <c r="I22" s="82" t="s">
        <v>55</v>
      </c>
      <c r="J22" s="83">
        <v>47.17</v>
      </c>
      <c r="S22" s="82" t="s">
        <v>56</v>
      </c>
      <c r="T22" s="82" t="s">
        <v>57</v>
      </c>
      <c r="U22" s="77" t="s">
        <v>48</v>
      </c>
      <c r="V22" s="77" t="s">
        <v>49</v>
      </c>
      <c r="W22" s="77" t="s">
        <v>71</v>
      </c>
    </row>
    <row r="23" spans="2:24" x14ac:dyDescent="0.3">
      <c r="B23" s="81">
        <v>37272</v>
      </c>
      <c r="C23" s="81" t="s">
        <v>45</v>
      </c>
      <c r="D23" s="77" t="s">
        <v>75</v>
      </c>
      <c r="E23" s="82" t="s">
        <v>78</v>
      </c>
      <c r="F23" s="77" t="s">
        <v>76</v>
      </c>
      <c r="G23" s="77" t="s">
        <v>435</v>
      </c>
      <c r="H23" s="77" t="s">
        <v>54</v>
      </c>
      <c r="I23" s="82" t="s">
        <v>55</v>
      </c>
      <c r="J23" s="83">
        <v>55.04</v>
      </c>
      <c r="S23" s="82" t="s">
        <v>56</v>
      </c>
      <c r="T23" s="82" t="s">
        <v>57</v>
      </c>
      <c r="U23" s="77" t="s">
        <v>48</v>
      </c>
      <c r="V23" s="77" t="s">
        <v>49</v>
      </c>
      <c r="W23" s="77" t="s">
        <v>77</v>
      </c>
    </row>
    <row r="24" spans="2:24" x14ac:dyDescent="0.3">
      <c r="B24" s="81">
        <v>37272</v>
      </c>
      <c r="C24" s="81" t="s">
        <v>45</v>
      </c>
      <c r="D24" s="77" t="s">
        <v>75</v>
      </c>
      <c r="E24" s="82" t="s">
        <v>78</v>
      </c>
      <c r="F24" s="77" t="s">
        <v>76</v>
      </c>
      <c r="G24" s="77" t="s">
        <v>435</v>
      </c>
      <c r="H24" s="77" t="s">
        <v>54</v>
      </c>
      <c r="I24" s="82" t="s">
        <v>55</v>
      </c>
      <c r="J24" s="83">
        <v>92.86</v>
      </c>
      <c r="S24" s="82" t="s">
        <v>56</v>
      </c>
      <c r="T24" s="82" t="s">
        <v>57</v>
      </c>
      <c r="U24" s="77" t="s">
        <v>48</v>
      </c>
      <c r="V24" s="77" t="s">
        <v>49</v>
      </c>
      <c r="W24" s="77" t="s">
        <v>83</v>
      </c>
    </row>
    <row r="25" spans="2:24" x14ac:dyDescent="0.3">
      <c r="B25" s="81">
        <v>37272</v>
      </c>
      <c r="C25" s="81" t="s">
        <v>45</v>
      </c>
      <c r="D25" s="77" t="s">
        <v>75</v>
      </c>
      <c r="E25" s="82" t="s">
        <v>78</v>
      </c>
      <c r="F25" s="77" t="s">
        <v>76</v>
      </c>
      <c r="G25" s="77" t="s">
        <v>435</v>
      </c>
      <c r="H25" s="77" t="s">
        <v>54</v>
      </c>
      <c r="I25" s="82" t="s">
        <v>55</v>
      </c>
      <c r="J25" s="83">
        <v>42.64</v>
      </c>
      <c r="S25" s="82" t="s">
        <v>56</v>
      </c>
      <c r="T25" s="82" t="s">
        <v>57</v>
      </c>
      <c r="U25" s="77" t="s">
        <v>48</v>
      </c>
      <c r="V25" s="77" t="s">
        <v>49</v>
      </c>
      <c r="W25" s="77" t="s">
        <v>86</v>
      </c>
    </row>
    <row r="26" spans="2:24" x14ac:dyDescent="0.3">
      <c r="B26" s="81">
        <v>37272</v>
      </c>
      <c r="C26" s="81" t="s">
        <v>45</v>
      </c>
      <c r="D26" s="77" t="s">
        <v>90</v>
      </c>
      <c r="E26" s="82" t="s">
        <v>93</v>
      </c>
      <c r="F26" s="77" t="s">
        <v>91</v>
      </c>
      <c r="G26" s="77" t="s">
        <v>435</v>
      </c>
      <c r="H26" s="77" t="s">
        <v>54</v>
      </c>
      <c r="I26" s="82" t="s">
        <v>55</v>
      </c>
      <c r="J26" s="83">
        <v>12.66</v>
      </c>
      <c r="S26" s="82" t="s">
        <v>56</v>
      </c>
      <c r="T26" s="82" t="s">
        <v>57</v>
      </c>
      <c r="U26" s="77" t="s">
        <v>48</v>
      </c>
      <c r="V26" s="77" t="s">
        <v>49</v>
      </c>
      <c r="W26" s="77" t="s">
        <v>92</v>
      </c>
    </row>
    <row r="27" spans="2:24" x14ac:dyDescent="0.3">
      <c r="B27" s="81">
        <v>37272</v>
      </c>
      <c r="C27" s="81" t="s">
        <v>45</v>
      </c>
      <c r="D27" s="77" t="s">
        <v>98</v>
      </c>
      <c r="E27" s="82" t="s">
        <v>101</v>
      </c>
      <c r="F27" s="77" t="s">
        <v>99</v>
      </c>
      <c r="G27" s="77" t="s">
        <v>435</v>
      </c>
      <c r="H27" s="77" t="s">
        <v>102</v>
      </c>
      <c r="I27" s="82" t="s">
        <v>55</v>
      </c>
      <c r="J27" s="83">
        <v>153.72</v>
      </c>
      <c r="S27" s="82" t="s">
        <v>56</v>
      </c>
      <c r="T27" s="82" t="s">
        <v>57</v>
      </c>
      <c r="U27" s="77" t="s">
        <v>48</v>
      </c>
      <c r="V27" s="77" t="s">
        <v>49</v>
      </c>
      <c r="W27" s="77" t="s">
        <v>100</v>
      </c>
    </row>
    <row r="28" spans="2:24" x14ac:dyDescent="0.3">
      <c r="B28" s="81">
        <v>37272</v>
      </c>
      <c r="C28" s="81" t="s">
        <v>45</v>
      </c>
      <c r="D28" s="77" t="s">
        <v>98</v>
      </c>
      <c r="E28" s="82" t="s">
        <v>101</v>
      </c>
      <c r="F28" s="77" t="s">
        <v>99</v>
      </c>
      <c r="G28" s="77" t="s">
        <v>435</v>
      </c>
      <c r="H28" s="77" t="s">
        <v>102</v>
      </c>
      <c r="I28" s="82" t="s">
        <v>55</v>
      </c>
      <c r="J28" s="83">
        <v>201.23</v>
      </c>
      <c r="S28" s="82" t="s">
        <v>56</v>
      </c>
      <c r="T28" s="82" t="s">
        <v>57</v>
      </c>
      <c r="U28" s="77" t="s">
        <v>48</v>
      </c>
      <c r="V28" s="77" t="s">
        <v>49</v>
      </c>
      <c r="W28" s="77" t="s">
        <v>107</v>
      </c>
    </row>
    <row r="29" spans="2:24" x14ac:dyDescent="0.3">
      <c r="B29" s="81">
        <v>37272</v>
      </c>
      <c r="C29" s="81" t="s">
        <v>45</v>
      </c>
      <c r="D29" s="77" t="s">
        <v>110</v>
      </c>
      <c r="E29" s="82" t="s">
        <v>113</v>
      </c>
      <c r="F29" s="77" t="s">
        <v>111</v>
      </c>
      <c r="G29" s="77" t="s">
        <v>435</v>
      </c>
      <c r="H29" s="77" t="s">
        <v>102</v>
      </c>
      <c r="I29" s="82" t="s">
        <v>55</v>
      </c>
      <c r="J29" s="83">
        <v>97.2</v>
      </c>
      <c r="S29" s="82" t="s">
        <v>56</v>
      </c>
      <c r="T29" s="82" t="s">
        <v>57</v>
      </c>
      <c r="U29" s="77" t="s">
        <v>48</v>
      </c>
      <c r="V29" s="77" t="s">
        <v>49</v>
      </c>
      <c r="W29" s="77" t="s">
        <v>112</v>
      </c>
    </row>
    <row r="30" spans="2:24" x14ac:dyDescent="0.3">
      <c r="B30" s="81">
        <v>37272</v>
      </c>
      <c r="C30" s="81" t="s">
        <v>45</v>
      </c>
      <c r="D30" s="77" t="s">
        <v>118</v>
      </c>
      <c r="E30" s="82" t="s">
        <v>121</v>
      </c>
      <c r="F30" s="77" t="s">
        <v>119</v>
      </c>
      <c r="G30" s="77" t="s">
        <v>435</v>
      </c>
      <c r="H30" s="77" t="s">
        <v>102</v>
      </c>
      <c r="I30" s="82" t="s">
        <v>55</v>
      </c>
      <c r="J30" s="83">
        <v>5.38</v>
      </c>
      <c r="S30" s="82" t="s">
        <v>56</v>
      </c>
      <c r="T30" s="82" t="s">
        <v>57</v>
      </c>
      <c r="U30" s="77" t="s">
        <v>48</v>
      </c>
      <c r="V30" s="77" t="s">
        <v>49</v>
      </c>
      <c r="W30" s="77" t="s">
        <v>120</v>
      </c>
    </row>
    <row r="31" spans="2:24" x14ac:dyDescent="0.3">
      <c r="B31" s="81">
        <v>37272</v>
      </c>
      <c r="C31" s="81" t="s">
        <v>45</v>
      </c>
      <c r="D31" s="77" t="s">
        <v>126</v>
      </c>
      <c r="E31" s="82" t="s">
        <v>121</v>
      </c>
      <c r="F31" s="77" t="s">
        <v>127</v>
      </c>
      <c r="G31" s="77" t="s">
        <v>435</v>
      </c>
      <c r="H31" s="77" t="s">
        <v>102</v>
      </c>
      <c r="I31" s="82" t="s">
        <v>130</v>
      </c>
      <c r="J31" s="83">
        <v>15.75</v>
      </c>
      <c r="S31" s="82" t="s">
        <v>56</v>
      </c>
      <c r="T31" s="82" t="s">
        <v>57</v>
      </c>
      <c r="U31" s="77" t="s">
        <v>128</v>
      </c>
      <c r="V31" s="77" t="s">
        <v>49</v>
      </c>
      <c r="W31" s="77" t="s">
        <v>129</v>
      </c>
    </row>
    <row r="32" spans="2:24" x14ac:dyDescent="0.3">
      <c r="B32" s="81">
        <v>37272</v>
      </c>
      <c r="C32" s="81" t="s">
        <v>45</v>
      </c>
      <c r="D32" s="77" t="s">
        <v>136</v>
      </c>
      <c r="E32" s="82" t="s">
        <v>138</v>
      </c>
      <c r="F32" s="77" t="s">
        <v>91</v>
      </c>
      <c r="G32" s="77" t="s">
        <v>435</v>
      </c>
      <c r="H32" s="77" t="s">
        <v>139</v>
      </c>
      <c r="I32" s="82" t="s">
        <v>55</v>
      </c>
      <c r="J32" s="83">
        <v>54.61</v>
      </c>
      <c r="L32" s="77"/>
      <c r="M32" s="77"/>
      <c r="N32" s="83"/>
      <c r="P32"/>
      <c r="R32"/>
      <c r="S32" s="82" t="s">
        <v>56</v>
      </c>
      <c r="T32" s="82" t="s">
        <v>57</v>
      </c>
      <c r="U32" s="77" t="s">
        <v>48</v>
      </c>
      <c r="V32" s="77" t="s">
        <v>49</v>
      </c>
      <c r="W32" s="77" t="s">
        <v>137</v>
      </c>
      <c r="X32" s="77"/>
    </row>
    <row r="33" spans="2:24" x14ac:dyDescent="0.3">
      <c r="B33" s="81">
        <v>37272</v>
      </c>
      <c r="C33" s="81" t="s">
        <v>45</v>
      </c>
      <c r="D33" s="77" t="s">
        <v>136</v>
      </c>
      <c r="E33" s="82" t="s">
        <v>138</v>
      </c>
      <c r="F33" s="77" t="s">
        <v>91</v>
      </c>
      <c r="G33" s="77" t="s">
        <v>435</v>
      </c>
      <c r="H33" s="77" t="s">
        <v>139</v>
      </c>
      <c r="I33" s="82" t="s">
        <v>55</v>
      </c>
      <c r="J33" s="83">
        <v>57.64</v>
      </c>
      <c r="P33"/>
      <c r="R33"/>
      <c r="S33" s="82" t="s">
        <v>56</v>
      </c>
      <c r="T33" s="82" t="s">
        <v>57</v>
      </c>
      <c r="U33" s="77" t="s">
        <v>48</v>
      </c>
      <c r="V33" s="77" t="s">
        <v>49</v>
      </c>
      <c r="W33" s="77" t="s">
        <v>144</v>
      </c>
      <c r="X33"/>
    </row>
    <row r="34" spans="2:24" x14ac:dyDescent="0.3">
      <c r="B34" s="81">
        <v>37272</v>
      </c>
      <c r="C34" s="81" t="s">
        <v>45</v>
      </c>
      <c r="D34" s="77" t="s">
        <v>147</v>
      </c>
      <c r="E34" s="82" t="s">
        <v>150</v>
      </c>
      <c r="F34" s="77" t="s">
        <v>148</v>
      </c>
      <c r="G34" s="77" t="s">
        <v>435</v>
      </c>
      <c r="H34" s="77" t="s">
        <v>102</v>
      </c>
      <c r="I34" s="82" t="s">
        <v>55</v>
      </c>
      <c r="J34" s="83">
        <v>40</v>
      </c>
      <c r="P34"/>
      <c r="R34"/>
      <c r="S34" s="82" t="s">
        <v>56</v>
      </c>
      <c r="T34" s="82" t="s">
        <v>57</v>
      </c>
      <c r="U34" s="77" t="s">
        <v>48</v>
      </c>
      <c r="V34" s="77" t="s">
        <v>49</v>
      </c>
      <c r="W34" s="77" t="s">
        <v>149</v>
      </c>
      <c r="X34"/>
    </row>
    <row r="35" spans="2:24" x14ac:dyDescent="0.3">
      <c r="B35" s="81">
        <v>37272</v>
      </c>
      <c r="C35" s="81" t="s">
        <v>45</v>
      </c>
      <c r="D35" s="77" t="s">
        <v>155</v>
      </c>
      <c r="E35" s="82" t="s">
        <v>157</v>
      </c>
      <c r="F35" s="77" t="s">
        <v>111</v>
      </c>
      <c r="G35" s="77" t="s">
        <v>435</v>
      </c>
      <c r="H35" s="77" t="s">
        <v>102</v>
      </c>
      <c r="I35" s="82" t="s">
        <v>55</v>
      </c>
      <c r="J35" s="83">
        <v>64.599999999999994</v>
      </c>
      <c r="P35"/>
      <c r="R35"/>
      <c r="S35" s="82" t="s">
        <v>56</v>
      </c>
      <c r="T35" s="82" t="s">
        <v>57</v>
      </c>
      <c r="U35" s="77" t="s">
        <v>48</v>
      </c>
      <c r="V35" s="77" t="s">
        <v>49</v>
      </c>
      <c r="W35" s="77" t="s">
        <v>156</v>
      </c>
      <c r="X35"/>
    </row>
    <row r="36" spans="2:24" x14ac:dyDescent="0.3">
      <c r="B36" s="81">
        <v>37272</v>
      </c>
      <c r="C36" s="81" t="s">
        <v>45</v>
      </c>
      <c r="D36" s="77" t="s">
        <v>155</v>
      </c>
      <c r="E36" s="82" t="s">
        <v>157</v>
      </c>
      <c r="F36" s="77" t="s">
        <v>111</v>
      </c>
      <c r="G36" s="77" t="s">
        <v>435</v>
      </c>
      <c r="H36" s="77" t="s">
        <v>102</v>
      </c>
      <c r="I36" s="82" t="s">
        <v>55</v>
      </c>
      <c r="J36" s="83">
        <v>21.6</v>
      </c>
      <c r="P36"/>
      <c r="R36"/>
      <c r="S36" s="82" t="s">
        <v>56</v>
      </c>
      <c r="T36" s="82" t="s">
        <v>57</v>
      </c>
      <c r="U36" s="77" t="s">
        <v>48</v>
      </c>
      <c r="V36" s="77" t="s">
        <v>49</v>
      </c>
      <c r="W36" s="77" t="s">
        <v>162</v>
      </c>
      <c r="X36"/>
    </row>
    <row r="37" spans="2:24" x14ac:dyDescent="0.3">
      <c r="B37" s="81">
        <v>37273</v>
      </c>
      <c r="C37" s="81" t="s">
        <v>45</v>
      </c>
      <c r="D37" s="77" t="s">
        <v>166</v>
      </c>
      <c r="E37" s="82" t="s">
        <v>170</v>
      </c>
      <c r="F37" s="77" t="s">
        <v>167</v>
      </c>
      <c r="G37" s="77" t="s">
        <v>435</v>
      </c>
      <c r="H37" s="77" t="s">
        <v>139</v>
      </c>
      <c r="I37" s="82" t="s">
        <v>55</v>
      </c>
      <c r="J37" s="83">
        <v>165</v>
      </c>
      <c r="L37" s="84"/>
      <c r="M37" s="84"/>
      <c r="P37"/>
      <c r="R37"/>
      <c r="S37" s="82" t="s">
        <v>56</v>
      </c>
      <c r="T37" s="82" t="s">
        <v>57</v>
      </c>
      <c r="U37" s="77" t="s">
        <v>168</v>
      </c>
      <c r="V37" s="77" t="s">
        <v>49</v>
      </c>
      <c r="W37" s="77" t="s">
        <v>169</v>
      </c>
      <c r="X37"/>
    </row>
    <row r="38" spans="2:24" x14ac:dyDescent="0.3">
      <c r="B38" s="81">
        <v>37274</v>
      </c>
      <c r="C38" s="81" t="s">
        <v>45</v>
      </c>
      <c r="D38" s="77" t="s">
        <v>90</v>
      </c>
      <c r="E38" s="82" t="s">
        <v>93</v>
      </c>
      <c r="F38" s="77" t="s">
        <v>91</v>
      </c>
      <c r="G38" s="77" t="s">
        <v>435</v>
      </c>
      <c r="H38" s="77" t="s">
        <v>54</v>
      </c>
      <c r="I38" s="82" t="s">
        <v>55</v>
      </c>
      <c r="J38" s="83">
        <v>42.79</v>
      </c>
      <c r="L38" s="84"/>
      <c r="M38" s="84"/>
      <c r="P38"/>
      <c r="R38"/>
      <c r="S38" s="82" t="s">
        <v>56</v>
      </c>
      <c r="T38" s="82" t="s">
        <v>57</v>
      </c>
      <c r="U38" s="77" t="s">
        <v>176</v>
      </c>
      <c r="V38" s="77" t="s">
        <v>49</v>
      </c>
      <c r="W38" s="77" t="s">
        <v>177</v>
      </c>
      <c r="X38"/>
    </row>
    <row r="39" spans="2:24" x14ac:dyDescent="0.3">
      <c r="B39" s="81">
        <v>37274</v>
      </c>
      <c r="C39" s="81" t="s">
        <v>45</v>
      </c>
      <c r="D39" s="77" t="s">
        <v>118</v>
      </c>
      <c r="E39" s="82" t="s">
        <v>121</v>
      </c>
      <c r="F39" s="77" t="s">
        <v>119</v>
      </c>
      <c r="G39" s="77" t="s">
        <v>435</v>
      </c>
      <c r="H39" s="77" t="s">
        <v>102</v>
      </c>
      <c r="I39" s="82" t="s">
        <v>55</v>
      </c>
      <c r="J39" s="83">
        <v>91</v>
      </c>
      <c r="L39" s="84"/>
      <c r="M39" s="84"/>
      <c r="P39"/>
      <c r="R39"/>
      <c r="S39" s="82" t="s">
        <v>56</v>
      </c>
      <c r="T39" s="82" t="s">
        <v>57</v>
      </c>
      <c r="U39" s="77" t="s">
        <v>176</v>
      </c>
      <c r="V39" s="77" t="s">
        <v>49</v>
      </c>
      <c r="W39" s="77" t="s">
        <v>181</v>
      </c>
      <c r="X39"/>
    </row>
    <row r="40" spans="2:24" x14ac:dyDescent="0.3">
      <c r="B40" s="81">
        <v>37274</v>
      </c>
      <c r="C40" s="81" t="s">
        <v>45</v>
      </c>
      <c r="D40" s="77" t="s">
        <v>118</v>
      </c>
      <c r="E40" s="82" t="s">
        <v>121</v>
      </c>
      <c r="F40" s="77" t="s">
        <v>119</v>
      </c>
      <c r="G40" s="77" t="s">
        <v>435</v>
      </c>
      <c r="H40" s="77" t="s">
        <v>102</v>
      </c>
      <c r="I40" s="82" t="s">
        <v>55</v>
      </c>
      <c r="J40" s="83">
        <v>251.49</v>
      </c>
      <c r="L40" s="84"/>
      <c r="M40" s="84"/>
      <c r="P40"/>
      <c r="R40"/>
      <c r="S40" s="82" t="s">
        <v>56</v>
      </c>
      <c r="T40" s="82" t="s">
        <v>57</v>
      </c>
      <c r="U40" s="77" t="s">
        <v>176</v>
      </c>
      <c r="V40" s="77" t="s">
        <v>49</v>
      </c>
      <c r="W40" s="77" t="s">
        <v>185</v>
      </c>
      <c r="X40"/>
    </row>
    <row r="41" spans="2:24" x14ac:dyDescent="0.3">
      <c r="B41" s="81">
        <v>37274</v>
      </c>
      <c r="C41" s="81" t="s">
        <v>45</v>
      </c>
      <c r="D41" s="77" t="s">
        <v>188</v>
      </c>
      <c r="E41" s="82" t="s">
        <v>191</v>
      </c>
      <c r="F41" s="77" t="s">
        <v>189</v>
      </c>
      <c r="G41" s="77" t="s">
        <v>435</v>
      </c>
      <c r="H41" s="77" t="s">
        <v>139</v>
      </c>
      <c r="I41" s="82" t="s">
        <v>55</v>
      </c>
      <c r="J41" s="83">
        <v>21</v>
      </c>
      <c r="L41" s="84"/>
      <c r="M41" s="84"/>
      <c r="P41"/>
      <c r="R41"/>
      <c r="S41" s="82" t="s">
        <v>56</v>
      </c>
      <c r="T41" s="82" t="s">
        <v>57</v>
      </c>
      <c r="U41" s="77" t="s">
        <v>176</v>
      </c>
      <c r="V41" s="77" t="s">
        <v>49</v>
      </c>
      <c r="W41" s="77" t="s">
        <v>190</v>
      </c>
      <c r="X41"/>
    </row>
    <row r="42" spans="2:24" x14ac:dyDescent="0.3">
      <c r="B42" s="81">
        <v>37277</v>
      </c>
      <c r="C42" s="81" t="s">
        <v>45</v>
      </c>
      <c r="D42" s="77" t="s">
        <v>193</v>
      </c>
      <c r="E42" s="82" t="s">
        <v>197</v>
      </c>
      <c r="F42" s="77" t="s">
        <v>194</v>
      </c>
      <c r="G42" s="77" t="s">
        <v>435</v>
      </c>
      <c r="H42" s="77" t="s">
        <v>139</v>
      </c>
      <c r="I42" s="82" t="s">
        <v>130</v>
      </c>
      <c r="J42" s="83">
        <v>10.19</v>
      </c>
      <c r="L42" s="84"/>
      <c r="M42" s="84"/>
      <c r="P42"/>
      <c r="R42"/>
      <c r="S42" s="82" t="s">
        <v>56</v>
      </c>
      <c r="T42" s="82" t="s">
        <v>57</v>
      </c>
      <c r="U42" s="77" t="s">
        <v>195</v>
      </c>
      <c r="V42" s="77" t="s">
        <v>49</v>
      </c>
      <c r="W42" s="77" t="s">
        <v>196</v>
      </c>
      <c r="X42"/>
    </row>
    <row r="43" spans="2:24" x14ac:dyDescent="0.3">
      <c r="B43" s="81">
        <v>37278</v>
      </c>
      <c r="C43" s="81" t="s">
        <v>45</v>
      </c>
      <c r="D43" s="77" t="s">
        <v>46</v>
      </c>
      <c r="E43" s="82" t="s">
        <v>53</v>
      </c>
      <c r="F43" s="77" t="s">
        <v>47</v>
      </c>
      <c r="G43" s="77" t="s">
        <v>435</v>
      </c>
      <c r="H43" s="77" t="s">
        <v>54</v>
      </c>
      <c r="I43" s="82" t="s">
        <v>55</v>
      </c>
      <c r="J43" s="83">
        <v>15.1</v>
      </c>
      <c r="L43" s="84"/>
      <c r="M43" s="84"/>
      <c r="P43"/>
      <c r="R43"/>
      <c r="S43" s="82" t="s">
        <v>56</v>
      </c>
      <c r="T43" s="82" t="s">
        <v>57</v>
      </c>
      <c r="U43" s="77" t="s">
        <v>203</v>
      </c>
      <c r="V43" s="77" t="s">
        <v>49</v>
      </c>
      <c r="W43" s="77" t="s">
        <v>204</v>
      </c>
      <c r="X43"/>
    </row>
    <row r="44" spans="2:24" x14ac:dyDescent="0.3">
      <c r="B44" s="81">
        <v>37278</v>
      </c>
      <c r="C44" s="81" t="s">
        <v>45</v>
      </c>
      <c r="D44" s="77" t="s">
        <v>75</v>
      </c>
      <c r="E44" s="82" t="s">
        <v>78</v>
      </c>
      <c r="F44" s="77" t="s">
        <v>76</v>
      </c>
      <c r="G44" s="77" t="s">
        <v>435</v>
      </c>
      <c r="H44" s="77" t="s">
        <v>54</v>
      </c>
      <c r="I44" s="82" t="s">
        <v>55</v>
      </c>
      <c r="J44" s="83">
        <v>49.61</v>
      </c>
      <c r="L44" s="84"/>
      <c r="M44" s="84"/>
      <c r="P44"/>
      <c r="R44"/>
      <c r="S44" s="82" t="s">
        <v>56</v>
      </c>
      <c r="T44" s="82" t="s">
        <v>57</v>
      </c>
      <c r="U44" s="77" t="s">
        <v>203</v>
      </c>
      <c r="V44" s="77" t="s">
        <v>49</v>
      </c>
      <c r="W44" s="77" t="s">
        <v>208</v>
      </c>
      <c r="X44"/>
    </row>
    <row r="45" spans="2:24" x14ac:dyDescent="0.3">
      <c r="B45" s="81">
        <v>37278</v>
      </c>
      <c r="C45" s="81" t="s">
        <v>45</v>
      </c>
      <c r="D45" s="77" t="s">
        <v>75</v>
      </c>
      <c r="E45" s="82" t="s">
        <v>78</v>
      </c>
      <c r="F45" s="77" t="s">
        <v>76</v>
      </c>
      <c r="G45" s="77" t="s">
        <v>435</v>
      </c>
      <c r="H45" s="77" t="s">
        <v>54</v>
      </c>
      <c r="I45" s="82" t="s">
        <v>55</v>
      </c>
      <c r="J45" s="83">
        <v>11.13</v>
      </c>
      <c r="L45" s="84"/>
      <c r="M45" s="84"/>
      <c r="P45"/>
      <c r="R45"/>
      <c r="S45" s="82" t="s">
        <v>56</v>
      </c>
      <c r="T45" s="82" t="s">
        <v>57</v>
      </c>
      <c r="U45" s="77" t="s">
        <v>203</v>
      </c>
      <c r="V45" s="77" t="s">
        <v>49</v>
      </c>
      <c r="W45" s="77" t="s">
        <v>212</v>
      </c>
      <c r="X45"/>
    </row>
    <row r="46" spans="2:24" x14ac:dyDescent="0.3">
      <c r="B46" s="81">
        <v>37278</v>
      </c>
      <c r="C46" s="81" t="s">
        <v>45</v>
      </c>
      <c r="D46" s="77" t="s">
        <v>75</v>
      </c>
      <c r="E46" s="82" t="s">
        <v>78</v>
      </c>
      <c r="F46" s="77" t="s">
        <v>76</v>
      </c>
      <c r="G46" s="77" t="s">
        <v>435</v>
      </c>
      <c r="H46" s="77" t="s">
        <v>54</v>
      </c>
      <c r="I46" s="82" t="s">
        <v>55</v>
      </c>
      <c r="J46" s="83">
        <v>88.05</v>
      </c>
      <c r="L46" s="84"/>
      <c r="M46" s="84"/>
      <c r="P46"/>
      <c r="R46"/>
      <c r="S46" s="82" t="s">
        <v>56</v>
      </c>
      <c r="T46" s="82" t="s">
        <v>57</v>
      </c>
      <c r="U46" s="77" t="s">
        <v>203</v>
      </c>
      <c r="V46" s="77" t="s">
        <v>49</v>
      </c>
      <c r="W46" s="77" t="s">
        <v>216</v>
      </c>
      <c r="X46"/>
    </row>
    <row r="47" spans="2:24" x14ac:dyDescent="0.3">
      <c r="B47" s="81">
        <v>37278</v>
      </c>
      <c r="C47" s="81" t="s">
        <v>45</v>
      </c>
      <c r="D47" s="77" t="s">
        <v>75</v>
      </c>
      <c r="E47" s="82" t="s">
        <v>78</v>
      </c>
      <c r="F47" s="77" t="s">
        <v>76</v>
      </c>
      <c r="G47" s="77" t="s">
        <v>435</v>
      </c>
      <c r="H47" s="77" t="s">
        <v>54</v>
      </c>
      <c r="I47" s="82" t="s">
        <v>55</v>
      </c>
      <c r="J47" s="83">
        <v>12.01</v>
      </c>
      <c r="L47" s="84"/>
      <c r="M47" s="84"/>
      <c r="P47"/>
      <c r="R47"/>
      <c r="S47" s="82" t="s">
        <v>56</v>
      </c>
      <c r="T47" s="82" t="s">
        <v>57</v>
      </c>
      <c r="U47" s="77" t="s">
        <v>203</v>
      </c>
      <c r="V47" s="77" t="s">
        <v>49</v>
      </c>
      <c r="W47" s="77" t="s">
        <v>220</v>
      </c>
      <c r="X47"/>
    </row>
    <row r="48" spans="2:24" x14ac:dyDescent="0.3">
      <c r="B48" s="81">
        <v>37278</v>
      </c>
      <c r="C48" s="81" t="s">
        <v>45</v>
      </c>
      <c r="D48" s="77" t="s">
        <v>90</v>
      </c>
      <c r="E48" s="82" t="s">
        <v>93</v>
      </c>
      <c r="F48" s="77" t="s">
        <v>91</v>
      </c>
      <c r="G48" s="77" t="s">
        <v>435</v>
      </c>
      <c r="H48" s="77" t="s">
        <v>54</v>
      </c>
      <c r="I48" s="82" t="s">
        <v>55</v>
      </c>
      <c r="J48" s="83">
        <v>477.2</v>
      </c>
      <c r="L48" s="84"/>
      <c r="M48" s="84"/>
      <c r="P48"/>
      <c r="R48"/>
      <c r="S48" s="82" t="s">
        <v>56</v>
      </c>
      <c r="T48" s="82" t="s">
        <v>57</v>
      </c>
      <c r="U48" s="77" t="s">
        <v>203</v>
      </c>
      <c r="V48" s="77" t="s">
        <v>49</v>
      </c>
      <c r="W48" s="77" t="s">
        <v>223</v>
      </c>
      <c r="X48"/>
    </row>
    <row r="49" spans="2:24" x14ac:dyDescent="0.3">
      <c r="B49" s="81">
        <v>37278</v>
      </c>
      <c r="C49" s="81" t="s">
        <v>45</v>
      </c>
      <c r="D49" s="77" t="s">
        <v>110</v>
      </c>
      <c r="E49" s="82" t="s">
        <v>113</v>
      </c>
      <c r="F49" s="77" t="s">
        <v>111</v>
      </c>
      <c r="G49" s="77" t="s">
        <v>435</v>
      </c>
      <c r="H49" s="77" t="s">
        <v>102</v>
      </c>
      <c r="I49" s="82" t="s">
        <v>55</v>
      </c>
      <c r="J49" s="83">
        <v>118.86</v>
      </c>
      <c r="L49" s="84"/>
      <c r="M49" s="84"/>
      <c r="P49"/>
      <c r="R49"/>
      <c r="S49" s="82" t="s">
        <v>56</v>
      </c>
      <c r="T49" s="82" t="s">
        <v>57</v>
      </c>
      <c r="U49" s="77" t="s">
        <v>203</v>
      </c>
      <c r="V49" s="77" t="s">
        <v>49</v>
      </c>
      <c r="W49" s="77" t="s">
        <v>227</v>
      </c>
      <c r="X49"/>
    </row>
    <row r="50" spans="2:24" x14ac:dyDescent="0.3">
      <c r="B50" s="81">
        <v>37278</v>
      </c>
      <c r="C50" s="81" t="s">
        <v>45</v>
      </c>
      <c r="D50" s="77" t="s">
        <v>118</v>
      </c>
      <c r="E50" s="82" t="s">
        <v>121</v>
      </c>
      <c r="F50" s="77" t="s">
        <v>119</v>
      </c>
      <c r="G50" s="77" t="s">
        <v>435</v>
      </c>
      <c r="H50" s="77" t="s">
        <v>102</v>
      </c>
      <c r="I50" s="82" t="s">
        <v>55</v>
      </c>
      <c r="J50" s="83">
        <v>17.760000000000002</v>
      </c>
      <c r="L50" s="84"/>
      <c r="M50" s="84"/>
      <c r="P50"/>
      <c r="R50"/>
      <c r="S50" s="82" t="s">
        <v>56</v>
      </c>
      <c r="T50" s="82" t="s">
        <v>57</v>
      </c>
      <c r="U50" s="77" t="s">
        <v>203</v>
      </c>
      <c r="V50" s="77" t="s">
        <v>49</v>
      </c>
      <c r="W50" s="77" t="s">
        <v>230</v>
      </c>
      <c r="X50"/>
    </row>
    <row r="51" spans="2:24" x14ac:dyDescent="0.3">
      <c r="B51" s="81">
        <v>37278</v>
      </c>
      <c r="C51" s="81" t="s">
        <v>45</v>
      </c>
      <c r="D51" s="77" t="s">
        <v>233</v>
      </c>
      <c r="E51" s="82" t="s">
        <v>236</v>
      </c>
      <c r="F51" s="77" t="s">
        <v>234</v>
      </c>
      <c r="G51" s="77" t="s">
        <v>435</v>
      </c>
      <c r="H51" s="77" t="s">
        <v>54</v>
      </c>
      <c r="I51" s="82" t="s">
        <v>55</v>
      </c>
      <c r="J51" s="83">
        <v>242.55</v>
      </c>
      <c r="L51" s="84"/>
      <c r="M51" s="84"/>
      <c r="P51"/>
      <c r="R51"/>
      <c r="S51" s="82" t="s">
        <v>56</v>
      </c>
      <c r="T51" s="82" t="s">
        <v>57</v>
      </c>
      <c r="U51" s="77" t="s">
        <v>203</v>
      </c>
      <c r="V51" s="77" t="s">
        <v>49</v>
      </c>
      <c r="W51" s="77" t="s">
        <v>235</v>
      </c>
      <c r="X51"/>
    </row>
    <row r="52" spans="2:24" x14ac:dyDescent="0.3">
      <c r="B52" s="81">
        <v>37278</v>
      </c>
      <c r="C52" s="81" t="s">
        <v>45</v>
      </c>
      <c r="D52" s="77" t="s">
        <v>241</v>
      </c>
      <c r="E52" s="82" t="s">
        <v>244</v>
      </c>
      <c r="F52" s="77" t="s">
        <v>242</v>
      </c>
      <c r="G52" s="77" t="s">
        <v>435</v>
      </c>
      <c r="H52" s="77" t="s">
        <v>139</v>
      </c>
      <c r="I52" s="82" t="s">
        <v>55</v>
      </c>
      <c r="J52" s="83">
        <v>22.88</v>
      </c>
      <c r="L52" s="84"/>
      <c r="M52" s="84"/>
      <c r="P52"/>
      <c r="R52"/>
      <c r="S52" s="82" t="s">
        <v>56</v>
      </c>
      <c r="T52" s="82" t="s">
        <v>57</v>
      </c>
      <c r="U52" s="77" t="s">
        <v>203</v>
      </c>
      <c r="V52" s="77" t="s">
        <v>49</v>
      </c>
      <c r="W52" s="77" t="s">
        <v>243</v>
      </c>
      <c r="X52"/>
    </row>
    <row r="53" spans="2:24" x14ac:dyDescent="0.3">
      <c r="B53" s="81">
        <v>37278</v>
      </c>
      <c r="C53" s="81" t="s">
        <v>45</v>
      </c>
      <c r="D53" s="77" t="s">
        <v>241</v>
      </c>
      <c r="E53" s="82" t="s">
        <v>244</v>
      </c>
      <c r="F53" s="77" t="s">
        <v>242</v>
      </c>
      <c r="G53" s="77" t="s">
        <v>435</v>
      </c>
      <c r="H53" s="77" t="s">
        <v>139</v>
      </c>
      <c r="I53" s="82" t="s">
        <v>55</v>
      </c>
      <c r="J53" s="83">
        <v>67.05</v>
      </c>
      <c r="L53" s="84"/>
      <c r="M53" s="84"/>
      <c r="P53"/>
      <c r="R53"/>
      <c r="S53" s="82" t="s">
        <v>56</v>
      </c>
      <c r="T53" s="82" t="s">
        <v>57</v>
      </c>
      <c r="U53" s="77" t="s">
        <v>203</v>
      </c>
      <c r="V53" s="77" t="s">
        <v>49</v>
      </c>
      <c r="W53" s="77" t="s">
        <v>249</v>
      </c>
      <c r="X53"/>
    </row>
    <row r="54" spans="2:24" x14ac:dyDescent="0.3">
      <c r="B54" s="81">
        <v>37279</v>
      </c>
      <c r="C54" s="81" t="s">
        <v>45</v>
      </c>
      <c r="D54" s="77" t="s">
        <v>253</v>
      </c>
      <c r="E54" s="82" t="s">
        <v>257</v>
      </c>
      <c r="F54" s="77" t="s">
        <v>254</v>
      </c>
      <c r="G54" s="77" t="s">
        <v>435</v>
      </c>
      <c r="H54" s="77" t="s">
        <v>102</v>
      </c>
      <c r="I54" s="82" t="s">
        <v>130</v>
      </c>
      <c r="J54" s="83">
        <v>1090</v>
      </c>
      <c r="L54" s="84"/>
      <c r="M54" s="84"/>
      <c r="P54"/>
      <c r="R54"/>
      <c r="S54" s="82" t="s">
        <v>56</v>
      </c>
      <c r="T54" s="82" t="s">
        <v>57</v>
      </c>
      <c r="U54" s="77" t="s">
        <v>255</v>
      </c>
      <c r="V54" s="77" t="s">
        <v>49</v>
      </c>
      <c r="W54" s="77" t="s">
        <v>256</v>
      </c>
      <c r="X54"/>
    </row>
    <row r="55" spans="2:24" x14ac:dyDescent="0.3">
      <c r="B55" s="81">
        <v>37281</v>
      </c>
      <c r="C55" s="81" t="s">
        <v>45</v>
      </c>
      <c r="D55" s="77" t="s">
        <v>263</v>
      </c>
      <c r="E55" s="82" t="s">
        <v>270</v>
      </c>
      <c r="F55" s="77" t="s">
        <v>264</v>
      </c>
      <c r="G55" s="77" t="s">
        <v>435</v>
      </c>
      <c r="H55" s="77" t="s">
        <v>271</v>
      </c>
      <c r="I55" s="82" t="s">
        <v>130</v>
      </c>
      <c r="J55" s="83">
        <v>2835.59</v>
      </c>
      <c r="L55" s="84"/>
      <c r="M55" s="84"/>
      <c r="P55"/>
      <c r="R55"/>
      <c r="S55" s="82" t="s">
        <v>56</v>
      </c>
      <c r="T55" s="82" t="s">
        <v>57</v>
      </c>
      <c r="U55" s="77" t="s">
        <v>265</v>
      </c>
      <c r="V55" s="77" t="s">
        <v>266</v>
      </c>
      <c r="W55" s="77" t="s">
        <v>267</v>
      </c>
      <c r="X55"/>
    </row>
    <row r="56" spans="2:24" x14ac:dyDescent="0.3">
      <c r="B56" s="81">
        <v>37281</v>
      </c>
      <c r="C56" s="81" t="s">
        <v>45</v>
      </c>
      <c r="D56" s="77" t="s">
        <v>263</v>
      </c>
      <c r="E56" s="82" t="s">
        <v>270</v>
      </c>
      <c r="F56" s="77" t="s">
        <v>264</v>
      </c>
      <c r="G56" s="77" t="s">
        <v>435</v>
      </c>
      <c r="H56" s="77" t="s">
        <v>271</v>
      </c>
      <c r="I56" s="82" t="s">
        <v>130</v>
      </c>
      <c r="J56" s="83">
        <v>1118.1600000000001</v>
      </c>
      <c r="L56" s="84"/>
      <c r="M56" s="84"/>
      <c r="P56"/>
      <c r="R56"/>
      <c r="S56" s="82" t="s">
        <v>56</v>
      </c>
      <c r="T56" s="82" t="s">
        <v>57</v>
      </c>
      <c r="U56" s="77" t="s">
        <v>265</v>
      </c>
      <c r="V56" s="77" t="s">
        <v>266</v>
      </c>
      <c r="W56" s="77" t="s">
        <v>274</v>
      </c>
      <c r="X56"/>
    </row>
    <row r="57" spans="2:24" x14ac:dyDescent="0.3">
      <c r="B57" s="81">
        <v>37281</v>
      </c>
      <c r="C57" s="81" t="s">
        <v>45</v>
      </c>
      <c r="D57" s="77" t="s">
        <v>275</v>
      </c>
      <c r="E57" s="82" t="s">
        <v>278</v>
      </c>
      <c r="F57" s="77" t="s">
        <v>276</v>
      </c>
      <c r="G57" s="77" t="s">
        <v>435</v>
      </c>
      <c r="H57" s="77" t="s">
        <v>271</v>
      </c>
      <c r="I57" s="82" t="s">
        <v>130</v>
      </c>
      <c r="J57" s="83">
        <v>101.25</v>
      </c>
      <c r="L57" s="84"/>
      <c r="M57" s="84"/>
      <c r="P57"/>
      <c r="R57"/>
      <c r="S57" s="82" t="s">
        <v>56</v>
      </c>
      <c r="T57" s="82" t="s">
        <v>57</v>
      </c>
      <c r="U57" s="77" t="s">
        <v>265</v>
      </c>
      <c r="V57" s="77" t="s">
        <v>266</v>
      </c>
      <c r="W57" s="77" t="s">
        <v>277</v>
      </c>
      <c r="X57"/>
    </row>
    <row r="58" spans="2:24" x14ac:dyDescent="0.3">
      <c r="B58" s="81">
        <v>37281</v>
      </c>
      <c r="C58" s="81" t="s">
        <v>45</v>
      </c>
      <c r="D58" s="77" t="s">
        <v>280</v>
      </c>
      <c r="E58" s="82" t="s">
        <v>283</v>
      </c>
      <c r="F58" s="77" t="s">
        <v>281</v>
      </c>
      <c r="G58" s="77" t="s">
        <v>435</v>
      </c>
      <c r="H58" s="77" t="s">
        <v>271</v>
      </c>
      <c r="I58" s="82" t="s">
        <v>130</v>
      </c>
      <c r="J58" s="83">
        <v>260.92</v>
      </c>
      <c r="L58" s="84"/>
      <c r="M58" s="84"/>
      <c r="P58"/>
      <c r="R58"/>
      <c r="S58" s="82" t="s">
        <v>56</v>
      </c>
      <c r="T58" s="82" t="s">
        <v>57</v>
      </c>
      <c r="U58" s="77" t="s">
        <v>265</v>
      </c>
      <c r="V58" s="77" t="s">
        <v>266</v>
      </c>
      <c r="W58" s="77" t="s">
        <v>282</v>
      </c>
      <c r="X58"/>
    </row>
    <row r="59" spans="2:24" x14ac:dyDescent="0.3">
      <c r="B59" s="81">
        <v>37281</v>
      </c>
      <c r="C59" s="81" t="s">
        <v>45</v>
      </c>
      <c r="D59" s="77" t="s">
        <v>280</v>
      </c>
      <c r="E59" s="82" t="s">
        <v>283</v>
      </c>
      <c r="F59" s="77" t="s">
        <v>281</v>
      </c>
      <c r="G59" s="77" t="s">
        <v>435</v>
      </c>
      <c r="H59" s="77" t="s">
        <v>271</v>
      </c>
      <c r="I59" s="82" t="s">
        <v>130</v>
      </c>
      <c r="J59" s="83">
        <v>111.05</v>
      </c>
      <c r="L59" s="84"/>
      <c r="M59" s="84"/>
      <c r="P59"/>
      <c r="R59"/>
      <c r="S59" s="82" t="s">
        <v>56</v>
      </c>
      <c r="T59" s="82" t="s">
        <v>57</v>
      </c>
      <c r="U59" s="77" t="s">
        <v>265</v>
      </c>
      <c r="V59" s="77" t="s">
        <v>266</v>
      </c>
      <c r="W59" s="77" t="s">
        <v>285</v>
      </c>
      <c r="X59"/>
    </row>
    <row r="60" spans="2:24" x14ac:dyDescent="0.3">
      <c r="B60" s="81">
        <v>37281</v>
      </c>
      <c r="C60" s="81" t="s">
        <v>45</v>
      </c>
      <c r="D60" s="77" t="s">
        <v>286</v>
      </c>
      <c r="E60" s="82" t="s">
        <v>289</v>
      </c>
      <c r="F60" s="77" t="s">
        <v>287</v>
      </c>
      <c r="G60" s="77" t="s">
        <v>435</v>
      </c>
      <c r="H60" s="77" t="s">
        <v>290</v>
      </c>
      <c r="I60" s="82" t="s">
        <v>130</v>
      </c>
      <c r="J60" s="83">
        <v>-98.5</v>
      </c>
      <c r="L60" s="84"/>
      <c r="M60" s="84"/>
      <c r="P60"/>
      <c r="R60"/>
      <c r="S60" s="82" t="s">
        <v>56</v>
      </c>
      <c r="T60" s="82" t="s">
        <v>57</v>
      </c>
      <c r="U60" s="77" t="s">
        <v>265</v>
      </c>
      <c r="V60" s="77" t="s">
        <v>266</v>
      </c>
      <c r="W60" s="77" t="s">
        <v>288</v>
      </c>
      <c r="X60"/>
    </row>
    <row r="61" spans="2:24" x14ac:dyDescent="0.3">
      <c r="B61" s="81">
        <v>37281</v>
      </c>
      <c r="C61" s="81" t="s">
        <v>45</v>
      </c>
      <c r="D61" s="77" t="s">
        <v>292</v>
      </c>
      <c r="E61" s="82" t="s">
        <v>295</v>
      </c>
      <c r="F61" s="77" t="s">
        <v>293</v>
      </c>
      <c r="G61" s="77" t="s">
        <v>435</v>
      </c>
      <c r="H61" s="77" t="s">
        <v>290</v>
      </c>
      <c r="I61" s="82" t="s">
        <v>130</v>
      </c>
      <c r="J61" s="83">
        <v>124.24</v>
      </c>
      <c r="L61" s="84"/>
      <c r="M61" s="84"/>
      <c r="P61"/>
      <c r="R61"/>
      <c r="S61" s="82" t="s">
        <v>56</v>
      </c>
      <c r="T61" s="82" t="s">
        <v>57</v>
      </c>
      <c r="U61" s="77" t="s">
        <v>265</v>
      </c>
      <c r="V61" s="77" t="s">
        <v>266</v>
      </c>
      <c r="W61" s="77" t="s">
        <v>294</v>
      </c>
      <c r="X61"/>
    </row>
    <row r="62" spans="2:24" x14ac:dyDescent="0.3">
      <c r="B62" s="81">
        <v>37281</v>
      </c>
      <c r="C62" s="81" t="s">
        <v>45</v>
      </c>
      <c r="D62" s="77" t="s">
        <v>297</v>
      </c>
      <c r="E62" s="82" t="s">
        <v>299</v>
      </c>
      <c r="F62" s="77" t="s">
        <v>264</v>
      </c>
      <c r="G62" s="77" t="s">
        <v>435</v>
      </c>
      <c r="H62" s="77" t="s">
        <v>271</v>
      </c>
      <c r="I62" s="82" t="s">
        <v>130</v>
      </c>
      <c r="J62" s="83">
        <v>816.38</v>
      </c>
      <c r="L62" s="84"/>
      <c r="M62" s="84"/>
      <c r="P62"/>
      <c r="R62"/>
      <c r="S62" s="82" t="s">
        <v>56</v>
      </c>
      <c r="T62" s="82" t="s">
        <v>57</v>
      </c>
      <c r="U62" s="77" t="s">
        <v>265</v>
      </c>
      <c r="V62" s="77" t="s">
        <v>266</v>
      </c>
      <c r="W62" s="77" t="s">
        <v>298</v>
      </c>
      <c r="X62"/>
    </row>
    <row r="63" spans="2:24" x14ac:dyDescent="0.3">
      <c r="B63" s="81">
        <v>37281</v>
      </c>
      <c r="C63" s="81" t="s">
        <v>45</v>
      </c>
      <c r="D63" s="77" t="s">
        <v>301</v>
      </c>
      <c r="E63" s="82" t="s">
        <v>303</v>
      </c>
      <c r="F63" s="77" t="s">
        <v>281</v>
      </c>
      <c r="G63" s="77" t="s">
        <v>435</v>
      </c>
      <c r="H63" s="77" t="s">
        <v>271</v>
      </c>
      <c r="I63" s="82" t="s">
        <v>130</v>
      </c>
      <c r="J63" s="83">
        <v>71.819999999999993</v>
      </c>
      <c r="L63" s="84"/>
      <c r="M63" s="84"/>
      <c r="P63"/>
      <c r="R63"/>
      <c r="S63" s="82" t="s">
        <v>56</v>
      </c>
      <c r="T63" s="82" t="s">
        <v>57</v>
      </c>
      <c r="U63" s="77" t="s">
        <v>265</v>
      </c>
      <c r="V63" s="77" t="s">
        <v>266</v>
      </c>
      <c r="W63" s="77" t="s">
        <v>302</v>
      </c>
      <c r="X63"/>
    </row>
    <row r="64" spans="2:24" x14ac:dyDescent="0.3">
      <c r="B64" s="81">
        <v>37281</v>
      </c>
      <c r="C64" s="81" t="s">
        <v>45</v>
      </c>
      <c r="D64" s="77" t="s">
        <v>75</v>
      </c>
      <c r="E64" s="82" t="s">
        <v>78</v>
      </c>
      <c r="F64" s="77" t="s">
        <v>76</v>
      </c>
      <c r="G64" s="77" t="s">
        <v>435</v>
      </c>
      <c r="H64" s="77" t="s">
        <v>54</v>
      </c>
      <c r="I64" s="82" t="s">
        <v>55</v>
      </c>
      <c r="J64" s="83">
        <v>62.73</v>
      </c>
      <c r="L64" s="84"/>
      <c r="M64" s="84"/>
      <c r="P64"/>
      <c r="R64"/>
      <c r="S64" s="82" t="s">
        <v>56</v>
      </c>
      <c r="T64" s="82" t="s">
        <v>57</v>
      </c>
      <c r="U64" s="77" t="s">
        <v>305</v>
      </c>
      <c r="V64" s="77" t="s">
        <v>49</v>
      </c>
      <c r="W64" s="77" t="s">
        <v>306</v>
      </c>
      <c r="X64"/>
    </row>
    <row r="65" spans="2:24" x14ac:dyDescent="0.3">
      <c r="B65" s="81">
        <v>37281</v>
      </c>
      <c r="C65" s="81" t="s">
        <v>45</v>
      </c>
      <c r="D65" s="77" t="s">
        <v>90</v>
      </c>
      <c r="E65" s="82" t="s">
        <v>93</v>
      </c>
      <c r="F65" s="77" t="s">
        <v>91</v>
      </c>
      <c r="G65" s="77" t="s">
        <v>435</v>
      </c>
      <c r="H65" s="77" t="s">
        <v>54</v>
      </c>
      <c r="I65" s="82" t="s">
        <v>55</v>
      </c>
      <c r="J65" s="83">
        <v>656.5</v>
      </c>
      <c r="L65" s="84"/>
      <c r="M65" s="84"/>
      <c r="P65"/>
      <c r="R65"/>
      <c r="S65" s="82" t="s">
        <v>56</v>
      </c>
      <c r="T65" s="82" t="s">
        <v>57</v>
      </c>
      <c r="U65" s="77" t="s">
        <v>305</v>
      </c>
      <c r="V65" s="77" t="s">
        <v>49</v>
      </c>
      <c r="W65" s="77" t="s">
        <v>311</v>
      </c>
      <c r="X65"/>
    </row>
    <row r="66" spans="2:24" x14ac:dyDescent="0.3">
      <c r="B66" s="81">
        <v>37281</v>
      </c>
      <c r="C66" s="81" t="s">
        <v>45</v>
      </c>
      <c r="D66" s="77" t="s">
        <v>110</v>
      </c>
      <c r="E66" s="82" t="s">
        <v>113</v>
      </c>
      <c r="F66" s="77" t="s">
        <v>111</v>
      </c>
      <c r="G66" s="77" t="s">
        <v>435</v>
      </c>
      <c r="H66" s="77" t="s">
        <v>102</v>
      </c>
      <c r="I66" s="82" t="s">
        <v>55</v>
      </c>
      <c r="J66" s="83">
        <v>50.17</v>
      </c>
      <c r="L66" s="84"/>
      <c r="M66" s="84"/>
      <c r="P66"/>
      <c r="R66"/>
      <c r="S66" s="82" t="s">
        <v>56</v>
      </c>
      <c r="T66" s="82" t="s">
        <v>57</v>
      </c>
      <c r="U66" s="77" t="s">
        <v>305</v>
      </c>
      <c r="V66" s="77" t="s">
        <v>49</v>
      </c>
      <c r="W66" s="77" t="s">
        <v>314</v>
      </c>
      <c r="X66"/>
    </row>
    <row r="67" spans="2:24" x14ac:dyDescent="0.3">
      <c r="B67" s="81">
        <v>37281</v>
      </c>
      <c r="C67" s="81" t="s">
        <v>45</v>
      </c>
      <c r="D67" s="77" t="s">
        <v>110</v>
      </c>
      <c r="E67" s="82" t="s">
        <v>113</v>
      </c>
      <c r="F67" s="77" t="s">
        <v>111</v>
      </c>
      <c r="G67" s="77" t="s">
        <v>435</v>
      </c>
      <c r="H67" s="77" t="s">
        <v>102</v>
      </c>
      <c r="I67" s="82" t="s">
        <v>55</v>
      </c>
      <c r="J67" s="83">
        <v>20.09</v>
      </c>
      <c r="L67" s="84"/>
      <c r="M67" s="84"/>
      <c r="P67"/>
      <c r="R67"/>
      <c r="S67" s="82" t="s">
        <v>56</v>
      </c>
      <c r="T67" s="82" t="s">
        <v>57</v>
      </c>
      <c r="U67" s="77" t="s">
        <v>305</v>
      </c>
      <c r="V67" s="77" t="s">
        <v>49</v>
      </c>
      <c r="W67" s="77" t="s">
        <v>318</v>
      </c>
      <c r="X67"/>
    </row>
    <row r="68" spans="2:24" x14ac:dyDescent="0.3">
      <c r="B68" s="81">
        <v>37281</v>
      </c>
      <c r="C68" s="81" t="s">
        <v>45</v>
      </c>
      <c r="D68" s="77" t="s">
        <v>155</v>
      </c>
      <c r="E68" s="82" t="s">
        <v>157</v>
      </c>
      <c r="F68" s="77" t="s">
        <v>111</v>
      </c>
      <c r="G68" s="77" t="s">
        <v>435</v>
      </c>
      <c r="H68" s="77" t="s">
        <v>102</v>
      </c>
      <c r="I68" s="82" t="s">
        <v>55</v>
      </c>
      <c r="J68" s="83">
        <v>52.75</v>
      </c>
      <c r="L68" s="84"/>
      <c r="M68" s="84"/>
      <c r="P68"/>
      <c r="R68"/>
      <c r="S68" s="82" t="s">
        <v>56</v>
      </c>
      <c r="T68" s="82" t="s">
        <v>57</v>
      </c>
      <c r="U68" s="77" t="s">
        <v>305</v>
      </c>
      <c r="V68" s="77" t="s">
        <v>49</v>
      </c>
      <c r="W68" s="77" t="s">
        <v>322</v>
      </c>
      <c r="X68"/>
    </row>
    <row r="69" spans="2:24" x14ac:dyDescent="0.3">
      <c r="B69" s="81">
        <v>37284</v>
      </c>
      <c r="C69" s="81" t="s">
        <v>45</v>
      </c>
      <c r="D69" s="77" t="s">
        <v>46</v>
      </c>
      <c r="E69" s="82" t="s">
        <v>53</v>
      </c>
      <c r="F69" s="77" t="s">
        <v>47</v>
      </c>
      <c r="G69" s="77" t="s">
        <v>435</v>
      </c>
      <c r="H69" s="77" t="s">
        <v>54</v>
      </c>
      <c r="I69" s="82" t="s">
        <v>55</v>
      </c>
      <c r="J69" s="83">
        <v>48.32</v>
      </c>
      <c r="L69" s="84"/>
      <c r="M69" s="84"/>
      <c r="P69"/>
      <c r="R69"/>
      <c r="S69" s="82" t="s">
        <v>56</v>
      </c>
      <c r="T69" s="82" t="s">
        <v>57</v>
      </c>
      <c r="U69" s="77" t="s">
        <v>325</v>
      </c>
      <c r="V69" s="77" t="s">
        <v>49</v>
      </c>
      <c r="W69" s="77" t="s">
        <v>326</v>
      </c>
      <c r="X69"/>
    </row>
    <row r="70" spans="2:24" x14ac:dyDescent="0.3">
      <c r="B70" s="81">
        <v>37284</v>
      </c>
      <c r="C70" s="81" t="s">
        <v>45</v>
      </c>
      <c r="D70" s="77" t="s">
        <v>46</v>
      </c>
      <c r="E70" s="82" t="s">
        <v>53</v>
      </c>
      <c r="F70" s="77" t="s">
        <v>47</v>
      </c>
      <c r="G70" s="77" t="s">
        <v>435</v>
      </c>
      <c r="H70" s="77" t="s">
        <v>54</v>
      </c>
      <c r="I70" s="82" t="s">
        <v>55</v>
      </c>
      <c r="J70" s="83">
        <v>101.32</v>
      </c>
      <c r="L70" s="84"/>
      <c r="M70" s="84"/>
      <c r="P70"/>
      <c r="R70"/>
      <c r="S70" s="82" t="s">
        <v>56</v>
      </c>
      <c r="T70" s="82" t="s">
        <v>57</v>
      </c>
      <c r="U70" s="77" t="s">
        <v>325</v>
      </c>
      <c r="V70" s="77" t="s">
        <v>49</v>
      </c>
      <c r="W70" s="77" t="s">
        <v>331</v>
      </c>
      <c r="X70"/>
    </row>
    <row r="71" spans="2:24" x14ac:dyDescent="0.3">
      <c r="B71" s="81">
        <v>37284</v>
      </c>
      <c r="C71" s="81" t="s">
        <v>45</v>
      </c>
      <c r="D71" s="77" t="s">
        <v>46</v>
      </c>
      <c r="E71" s="82" t="s">
        <v>53</v>
      </c>
      <c r="F71" s="77" t="s">
        <v>47</v>
      </c>
      <c r="G71" s="77" t="s">
        <v>435</v>
      </c>
      <c r="H71" s="77" t="s">
        <v>54</v>
      </c>
      <c r="I71" s="82" t="s">
        <v>55</v>
      </c>
      <c r="J71" s="83">
        <v>30.46</v>
      </c>
      <c r="L71" s="84"/>
      <c r="M71" s="84"/>
      <c r="P71"/>
      <c r="R71"/>
      <c r="S71" s="82" t="s">
        <v>56</v>
      </c>
      <c r="T71" s="82" t="s">
        <v>57</v>
      </c>
      <c r="U71" s="77" t="s">
        <v>325</v>
      </c>
      <c r="V71" s="77" t="s">
        <v>49</v>
      </c>
      <c r="W71" s="77" t="s">
        <v>335</v>
      </c>
      <c r="X71"/>
    </row>
    <row r="72" spans="2:24" x14ac:dyDescent="0.3">
      <c r="B72" s="81">
        <v>37284</v>
      </c>
      <c r="C72" s="81" t="s">
        <v>45</v>
      </c>
      <c r="D72" s="77" t="s">
        <v>46</v>
      </c>
      <c r="E72" s="82" t="s">
        <v>53</v>
      </c>
      <c r="F72" s="77" t="s">
        <v>47</v>
      </c>
      <c r="G72" s="77" t="s">
        <v>435</v>
      </c>
      <c r="H72" s="77" t="s">
        <v>54</v>
      </c>
      <c r="I72" s="82" t="s">
        <v>55</v>
      </c>
      <c r="J72" s="83">
        <v>29.75</v>
      </c>
      <c r="L72" s="84"/>
      <c r="M72" s="84"/>
      <c r="P72"/>
      <c r="R72"/>
      <c r="S72" s="82" t="s">
        <v>56</v>
      </c>
      <c r="T72" s="82" t="s">
        <v>57</v>
      </c>
      <c r="U72" s="77" t="s">
        <v>325</v>
      </c>
      <c r="V72" s="77" t="s">
        <v>49</v>
      </c>
      <c r="W72" s="77" t="s">
        <v>338</v>
      </c>
      <c r="X72"/>
    </row>
    <row r="73" spans="2:24" x14ac:dyDescent="0.3">
      <c r="B73" s="81">
        <v>37284</v>
      </c>
      <c r="C73" s="81" t="s">
        <v>45</v>
      </c>
      <c r="D73" s="77" t="s">
        <v>46</v>
      </c>
      <c r="E73" s="82" t="s">
        <v>53</v>
      </c>
      <c r="F73" s="77" t="s">
        <v>47</v>
      </c>
      <c r="G73" s="77" t="s">
        <v>435</v>
      </c>
      <c r="H73" s="77" t="s">
        <v>54</v>
      </c>
      <c r="I73" s="82" t="s">
        <v>55</v>
      </c>
      <c r="J73" s="83">
        <v>3.01</v>
      </c>
      <c r="L73" s="84"/>
      <c r="M73" s="84"/>
      <c r="P73"/>
      <c r="R73"/>
      <c r="S73" s="82" t="s">
        <v>56</v>
      </c>
      <c r="T73" s="82" t="s">
        <v>57</v>
      </c>
      <c r="U73" s="77" t="s">
        <v>325</v>
      </c>
      <c r="V73" s="77" t="s">
        <v>49</v>
      </c>
      <c r="W73" s="77" t="s">
        <v>341</v>
      </c>
      <c r="X73"/>
    </row>
    <row r="74" spans="2:24" x14ac:dyDescent="0.3">
      <c r="B74" s="81">
        <v>37284</v>
      </c>
      <c r="C74" s="81" t="s">
        <v>45</v>
      </c>
      <c r="D74" s="77" t="s">
        <v>46</v>
      </c>
      <c r="E74" s="82" t="s">
        <v>53</v>
      </c>
      <c r="F74" s="77" t="s">
        <v>47</v>
      </c>
      <c r="G74" s="77" t="s">
        <v>435</v>
      </c>
      <c r="H74" s="77" t="s">
        <v>54</v>
      </c>
      <c r="I74" s="82" t="s">
        <v>55</v>
      </c>
      <c r="J74" s="83">
        <v>35.590000000000003</v>
      </c>
      <c r="L74" s="84"/>
      <c r="M74" s="84"/>
      <c r="P74"/>
      <c r="R74"/>
      <c r="S74" s="82" t="s">
        <v>56</v>
      </c>
      <c r="T74" s="82" t="s">
        <v>57</v>
      </c>
      <c r="U74" s="77" t="s">
        <v>325</v>
      </c>
      <c r="V74" s="77" t="s">
        <v>49</v>
      </c>
      <c r="W74" s="77" t="s">
        <v>344</v>
      </c>
      <c r="X74"/>
    </row>
    <row r="75" spans="2:24" x14ac:dyDescent="0.3">
      <c r="B75" s="81">
        <v>37284</v>
      </c>
      <c r="C75" s="81" t="s">
        <v>45</v>
      </c>
      <c r="D75" s="77" t="s">
        <v>46</v>
      </c>
      <c r="E75" s="82" t="s">
        <v>53</v>
      </c>
      <c r="F75" s="77" t="s">
        <v>47</v>
      </c>
      <c r="G75" s="77" t="s">
        <v>435</v>
      </c>
      <c r="H75" s="77" t="s">
        <v>54</v>
      </c>
      <c r="I75" s="82" t="s">
        <v>55</v>
      </c>
      <c r="J75" s="83">
        <v>3.85</v>
      </c>
      <c r="L75" s="84"/>
      <c r="M75" s="84"/>
      <c r="P75"/>
      <c r="R75"/>
      <c r="S75" s="82" t="s">
        <v>56</v>
      </c>
      <c r="T75" s="82" t="s">
        <v>57</v>
      </c>
      <c r="U75" s="77" t="s">
        <v>325</v>
      </c>
      <c r="V75" s="77" t="s">
        <v>49</v>
      </c>
      <c r="W75" s="77" t="s">
        <v>347</v>
      </c>
      <c r="X75"/>
    </row>
    <row r="76" spans="2:24" x14ac:dyDescent="0.3">
      <c r="B76" s="81">
        <v>37284</v>
      </c>
      <c r="C76" s="81" t="s">
        <v>45</v>
      </c>
      <c r="D76" s="77" t="s">
        <v>75</v>
      </c>
      <c r="E76" s="82" t="s">
        <v>78</v>
      </c>
      <c r="F76" s="77" t="s">
        <v>76</v>
      </c>
      <c r="G76" s="77" t="s">
        <v>435</v>
      </c>
      <c r="H76" s="77" t="s">
        <v>54</v>
      </c>
      <c r="I76" s="82" t="s">
        <v>55</v>
      </c>
      <c r="J76" s="83">
        <v>27.93</v>
      </c>
      <c r="L76" s="84"/>
      <c r="M76" s="84"/>
      <c r="P76"/>
      <c r="R76"/>
      <c r="S76" s="82" t="s">
        <v>56</v>
      </c>
      <c r="T76" s="82" t="s">
        <v>57</v>
      </c>
      <c r="U76" s="77" t="s">
        <v>325</v>
      </c>
      <c r="V76" s="77" t="s">
        <v>49</v>
      </c>
      <c r="W76" s="77" t="s">
        <v>350</v>
      </c>
      <c r="X76"/>
    </row>
    <row r="77" spans="2:24" x14ac:dyDescent="0.3">
      <c r="B77" s="81">
        <v>37284</v>
      </c>
      <c r="C77" s="81" t="s">
        <v>45</v>
      </c>
      <c r="D77" s="77" t="s">
        <v>75</v>
      </c>
      <c r="E77" s="82" t="s">
        <v>78</v>
      </c>
      <c r="F77" s="77" t="s">
        <v>76</v>
      </c>
      <c r="G77" s="77" t="s">
        <v>435</v>
      </c>
      <c r="H77" s="77" t="s">
        <v>54</v>
      </c>
      <c r="I77" s="82" t="s">
        <v>55</v>
      </c>
      <c r="J77" s="83">
        <v>170.17</v>
      </c>
      <c r="L77" s="84"/>
      <c r="M77" s="84"/>
      <c r="P77"/>
      <c r="R77"/>
      <c r="S77" s="82" t="s">
        <v>56</v>
      </c>
      <c r="T77" s="82" t="s">
        <v>57</v>
      </c>
      <c r="U77" s="77" t="s">
        <v>325</v>
      </c>
      <c r="V77" s="77" t="s">
        <v>49</v>
      </c>
      <c r="W77" s="77" t="s">
        <v>353</v>
      </c>
      <c r="X77"/>
    </row>
    <row r="78" spans="2:24" x14ac:dyDescent="0.3">
      <c r="B78" s="81">
        <v>37284</v>
      </c>
      <c r="C78" s="81" t="s">
        <v>45</v>
      </c>
      <c r="D78" s="77" t="s">
        <v>90</v>
      </c>
      <c r="E78" s="82" t="s">
        <v>93</v>
      </c>
      <c r="F78" s="77" t="s">
        <v>91</v>
      </c>
      <c r="G78" s="77" t="s">
        <v>435</v>
      </c>
      <c r="H78" s="77" t="s">
        <v>54</v>
      </c>
      <c r="I78" s="82" t="s">
        <v>55</v>
      </c>
      <c r="J78" s="83">
        <v>552.5</v>
      </c>
      <c r="L78" s="84"/>
      <c r="M78" s="84"/>
      <c r="P78"/>
      <c r="R78"/>
      <c r="S78" s="82" t="s">
        <v>56</v>
      </c>
      <c r="T78" s="82" t="s">
        <v>57</v>
      </c>
      <c r="U78" s="77" t="s">
        <v>325</v>
      </c>
      <c r="V78" s="77" t="s">
        <v>49</v>
      </c>
      <c r="W78" s="77" t="s">
        <v>356</v>
      </c>
      <c r="X78"/>
    </row>
    <row r="79" spans="2:24" x14ac:dyDescent="0.3">
      <c r="B79" s="81">
        <v>37284</v>
      </c>
      <c r="C79" s="81" t="s">
        <v>45</v>
      </c>
      <c r="D79" s="77" t="s">
        <v>90</v>
      </c>
      <c r="E79" s="82" t="s">
        <v>93</v>
      </c>
      <c r="F79" s="77" t="s">
        <v>91</v>
      </c>
      <c r="G79" s="77" t="s">
        <v>435</v>
      </c>
      <c r="H79" s="77" t="s">
        <v>54</v>
      </c>
      <c r="I79" s="82" t="s">
        <v>55</v>
      </c>
      <c r="J79" s="83">
        <v>903.2</v>
      </c>
      <c r="L79" s="84"/>
      <c r="M79" s="84"/>
      <c r="P79"/>
      <c r="R79"/>
      <c r="S79" s="82" t="s">
        <v>56</v>
      </c>
      <c r="T79" s="82" t="s">
        <v>57</v>
      </c>
      <c r="U79" s="77" t="s">
        <v>325</v>
      </c>
      <c r="V79" s="77" t="s">
        <v>49</v>
      </c>
      <c r="W79" s="77" t="s">
        <v>359</v>
      </c>
      <c r="X79"/>
    </row>
    <row r="80" spans="2:24" x14ac:dyDescent="0.3">
      <c r="B80" s="81">
        <v>37284</v>
      </c>
      <c r="C80" s="81" t="s">
        <v>45</v>
      </c>
      <c r="D80" s="77" t="s">
        <v>362</v>
      </c>
      <c r="E80" s="82" t="s">
        <v>365</v>
      </c>
      <c r="F80" s="77" t="s">
        <v>363</v>
      </c>
      <c r="G80" s="77" t="s">
        <v>435</v>
      </c>
      <c r="H80" s="77" t="s">
        <v>54</v>
      </c>
      <c r="I80" s="82" t="s">
        <v>55</v>
      </c>
      <c r="J80" s="83">
        <v>711.75</v>
      </c>
      <c r="L80" s="84"/>
      <c r="M80" s="84"/>
      <c r="P80"/>
      <c r="R80"/>
      <c r="S80" s="82" t="s">
        <v>56</v>
      </c>
      <c r="T80" s="82" t="s">
        <v>57</v>
      </c>
      <c r="U80" s="77" t="s">
        <v>325</v>
      </c>
      <c r="V80" s="77" t="s">
        <v>49</v>
      </c>
      <c r="W80" s="77" t="s">
        <v>364</v>
      </c>
      <c r="X80"/>
    </row>
    <row r="81" spans="2:24" x14ac:dyDescent="0.3">
      <c r="B81" s="81">
        <v>37284</v>
      </c>
      <c r="C81" s="81" t="s">
        <v>45</v>
      </c>
      <c r="D81" s="77" t="s">
        <v>98</v>
      </c>
      <c r="E81" s="82" t="s">
        <v>101</v>
      </c>
      <c r="F81" s="77" t="s">
        <v>99</v>
      </c>
      <c r="G81" s="77" t="s">
        <v>435</v>
      </c>
      <c r="H81" s="77" t="s">
        <v>102</v>
      </c>
      <c r="I81" s="82" t="s">
        <v>55</v>
      </c>
      <c r="J81" s="83">
        <v>414.54</v>
      </c>
      <c r="L81" s="84"/>
      <c r="M81" s="84"/>
      <c r="P81"/>
      <c r="R81"/>
      <c r="S81" s="82" t="s">
        <v>56</v>
      </c>
      <c r="T81" s="82" t="s">
        <v>57</v>
      </c>
      <c r="U81" s="77" t="s">
        <v>325</v>
      </c>
      <c r="V81" s="77" t="s">
        <v>49</v>
      </c>
      <c r="W81" s="77" t="s">
        <v>369</v>
      </c>
      <c r="X81"/>
    </row>
    <row r="82" spans="2:24" x14ac:dyDescent="0.3">
      <c r="B82" s="81">
        <v>37284</v>
      </c>
      <c r="C82" s="81" t="s">
        <v>45</v>
      </c>
      <c r="D82" s="77" t="s">
        <v>373</v>
      </c>
      <c r="E82" s="82" t="s">
        <v>113</v>
      </c>
      <c r="F82" s="77" t="s">
        <v>374</v>
      </c>
      <c r="G82" s="77" t="s">
        <v>435</v>
      </c>
      <c r="H82" s="77" t="s">
        <v>102</v>
      </c>
      <c r="I82" s="82" t="s">
        <v>130</v>
      </c>
      <c r="J82" s="83">
        <v>341.57</v>
      </c>
      <c r="L82" s="84"/>
      <c r="M82" s="84"/>
      <c r="P82"/>
      <c r="R82"/>
      <c r="S82" s="82" t="s">
        <v>56</v>
      </c>
      <c r="T82" s="82" t="s">
        <v>57</v>
      </c>
      <c r="U82" s="77" t="s">
        <v>375</v>
      </c>
      <c r="V82" s="77" t="s">
        <v>49</v>
      </c>
      <c r="W82" s="77" t="s">
        <v>376</v>
      </c>
      <c r="X82"/>
    </row>
    <row r="83" spans="2:24" x14ac:dyDescent="0.3">
      <c r="B83" s="81">
        <v>37284</v>
      </c>
      <c r="C83" s="81" t="s">
        <v>45</v>
      </c>
      <c r="D83" s="77" t="s">
        <v>373</v>
      </c>
      <c r="E83" s="82" t="s">
        <v>113</v>
      </c>
      <c r="F83" s="77" t="s">
        <v>374</v>
      </c>
      <c r="G83" s="77" t="s">
        <v>435</v>
      </c>
      <c r="H83" s="77" t="s">
        <v>102</v>
      </c>
      <c r="I83" s="82" t="s">
        <v>130</v>
      </c>
      <c r="J83" s="83">
        <v>134.77000000000001</v>
      </c>
      <c r="L83" s="84"/>
      <c r="M83" s="84"/>
      <c r="P83"/>
      <c r="R83"/>
      <c r="S83" s="82" t="s">
        <v>56</v>
      </c>
      <c r="T83" s="82" t="s">
        <v>57</v>
      </c>
      <c r="U83" s="77" t="s">
        <v>375</v>
      </c>
      <c r="V83" s="77" t="s">
        <v>49</v>
      </c>
      <c r="W83" s="77" t="s">
        <v>381</v>
      </c>
      <c r="X83"/>
    </row>
    <row r="84" spans="2:24" x14ac:dyDescent="0.3">
      <c r="B84" s="81">
        <v>37284</v>
      </c>
      <c r="C84" s="81" t="s">
        <v>45</v>
      </c>
      <c r="D84" s="77" t="s">
        <v>118</v>
      </c>
      <c r="E84" s="82" t="s">
        <v>121</v>
      </c>
      <c r="F84" s="77" t="s">
        <v>119</v>
      </c>
      <c r="G84" s="77" t="s">
        <v>435</v>
      </c>
      <c r="H84" s="77" t="s">
        <v>102</v>
      </c>
      <c r="I84" s="82" t="s">
        <v>55</v>
      </c>
      <c r="J84" s="83">
        <v>10.76</v>
      </c>
      <c r="L84" s="84"/>
      <c r="M84" s="84"/>
      <c r="P84"/>
      <c r="R84"/>
      <c r="S84" s="82" t="s">
        <v>56</v>
      </c>
      <c r="T84" s="82" t="s">
        <v>57</v>
      </c>
      <c r="U84" s="77" t="s">
        <v>325</v>
      </c>
      <c r="V84" s="77" t="s">
        <v>49</v>
      </c>
      <c r="W84" s="77" t="s">
        <v>384</v>
      </c>
      <c r="X84"/>
    </row>
    <row r="85" spans="2:24" x14ac:dyDescent="0.3">
      <c r="B85" s="81">
        <v>37284</v>
      </c>
      <c r="C85" s="81" t="s">
        <v>45</v>
      </c>
      <c r="D85" s="77" t="s">
        <v>118</v>
      </c>
      <c r="E85" s="82" t="s">
        <v>121</v>
      </c>
      <c r="F85" s="77" t="s">
        <v>119</v>
      </c>
      <c r="G85" s="77" t="s">
        <v>435</v>
      </c>
      <c r="H85" s="77" t="s">
        <v>102</v>
      </c>
      <c r="I85" s="82" t="s">
        <v>55</v>
      </c>
      <c r="J85" s="83">
        <v>10.76</v>
      </c>
      <c r="L85" s="84"/>
      <c r="M85" s="84"/>
      <c r="P85"/>
      <c r="R85"/>
      <c r="S85" s="82" t="s">
        <v>56</v>
      </c>
      <c r="T85" s="82" t="s">
        <v>57</v>
      </c>
      <c r="U85" s="77" t="s">
        <v>325</v>
      </c>
      <c r="V85" s="77" t="s">
        <v>49</v>
      </c>
      <c r="W85" s="77" t="s">
        <v>387</v>
      </c>
      <c r="X85"/>
    </row>
    <row r="86" spans="2:24" x14ac:dyDescent="0.3">
      <c r="B86" s="81">
        <v>37284</v>
      </c>
      <c r="C86" s="81" t="s">
        <v>45</v>
      </c>
      <c r="D86" s="77" t="s">
        <v>136</v>
      </c>
      <c r="E86" s="82" t="s">
        <v>138</v>
      </c>
      <c r="F86" s="77" t="s">
        <v>91</v>
      </c>
      <c r="G86" s="77" t="s">
        <v>435</v>
      </c>
      <c r="H86" s="77" t="s">
        <v>139</v>
      </c>
      <c r="I86" s="82" t="s">
        <v>55</v>
      </c>
      <c r="J86" s="83">
        <v>47.13</v>
      </c>
      <c r="L86" s="84"/>
      <c r="M86" s="84"/>
      <c r="P86"/>
      <c r="R86"/>
      <c r="S86" s="82" t="s">
        <v>56</v>
      </c>
      <c r="T86" s="82" t="s">
        <v>57</v>
      </c>
      <c r="U86" s="77" t="s">
        <v>325</v>
      </c>
      <c r="V86" s="77" t="s">
        <v>49</v>
      </c>
      <c r="W86" s="77" t="s">
        <v>390</v>
      </c>
      <c r="X86"/>
    </row>
    <row r="87" spans="2:24" x14ac:dyDescent="0.3">
      <c r="B87" s="81">
        <v>37284</v>
      </c>
      <c r="C87" s="81" t="s">
        <v>45</v>
      </c>
      <c r="D87" s="77" t="s">
        <v>241</v>
      </c>
      <c r="E87" s="82" t="s">
        <v>244</v>
      </c>
      <c r="F87" s="77" t="s">
        <v>242</v>
      </c>
      <c r="G87" s="77" t="s">
        <v>435</v>
      </c>
      <c r="H87" s="77" t="s">
        <v>139</v>
      </c>
      <c r="I87" s="82" t="s">
        <v>55</v>
      </c>
      <c r="J87" s="83">
        <v>25.14</v>
      </c>
      <c r="L87" s="84"/>
      <c r="M87" s="84"/>
      <c r="P87"/>
      <c r="R87"/>
      <c r="S87" s="82" t="s">
        <v>56</v>
      </c>
      <c r="T87" s="82" t="s">
        <v>57</v>
      </c>
      <c r="U87" s="77" t="s">
        <v>325</v>
      </c>
      <c r="V87" s="77" t="s">
        <v>49</v>
      </c>
      <c r="W87" s="77" t="s">
        <v>393</v>
      </c>
      <c r="X87"/>
    </row>
    <row r="88" spans="2:24" x14ac:dyDescent="0.3">
      <c r="B88" s="81">
        <v>37284</v>
      </c>
      <c r="C88" s="81" t="s">
        <v>45</v>
      </c>
      <c r="D88" s="77" t="s">
        <v>241</v>
      </c>
      <c r="E88" s="82" t="s">
        <v>244</v>
      </c>
      <c r="F88" s="77" t="s">
        <v>242</v>
      </c>
      <c r="G88" s="77" t="s">
        <v>435</v>
      </c>
      <c r="H88" s="77" t="s">
        <v>139</v>
      </c>
      <c r="I88" s="82" t="s">
        <v>55</v>
      </c>
      <c r="J88" s="83">
        <v>67.959999999999994</v>
      </c>
      <c r="L88" s="84"/>
      <c r="M88" s="84"/>
      <c r="P88"/>
      <c r="R88"/>
      <c r="S88" s="82" t="s">
        <v>56</v>
      </c>
      <c r="T88" s="82" t="s">
        <v>57</v>
      </c>
      <c r="U88" s="77" t="s">
        <v>325</v>
      </c>
      <c r="V88" s="77" t="s">
        <v>49</v>
      </c>
      <c r="W88" s="77" t="s">
        <v>397</v>
      </c>
      <c r="X88"/>
    </row>
    <row r="89" spans="2:24" x14ac:dyDescent="0.3">
      <c r="B89" s="81">
        <v>37285</v>
      </c>
      <c r="C89" s="81" t="s">
        <v>45</v>
      </c>
      <c r="D89" s="77" t="s">
        <v>400</v>
      </c>
      <c r="E89" s="82" t="s">
        <v>53</v>
      </c>
      <c r="F89" s="77" t="s">
        <v>401</v>
      </c>
      <c r="G89" s="77" t="s">
        <v>435</v>
      </c>
      <c r="H89" s="77" t="s">
        <v>54</v>
      </c>
      <c r="I89" s="82" t="s">
        <v>130</v>
      </c>
      <c r="J89" s="83">
        <v>296.45</v>
      </c>
      <c r="L89" s="84"/>
      <c r="M89" s="84"/>
      <c r="P89"/>
      <c r="R89"/>
      <c r="S89" s="82" t="s">
        <v>56</v>
      </c>
      <c r="T89" s="82" t="s">
        <v>57</v>
      </c>
      <c r="U89" s="77" t="s">
        <v>402</v>
      </c>
      <c r="V89" s="77" t="s">
        <v>49</v>
      </c>
      <c r="W89" s="77" t="s">
        <v>403</v>
      </c>
      <c r="X89"/>
    </row>
    <row r="90" spans="2:24" x14ac:dyDescent="0.3">
      <c r="B90" s="81">
        <v>37286</v>
      </c>
      <c r="C90" s="81" t="s">
        <v>45</v>
      </c>
      <c r="D90" s="77" t="s">
        <v>118</v>
      </c>
      <c r="E90" s="82" t="s">
        <v>121</v>
      </c>
      <c r="F90" s="77" t="s">
        <v>119</v>
      </c>
      <c r="G90" s="77" t="s">
        <v>435</v>
      </c>
      <c r="H90" s="77" t="s">
        <v>102</v>
      </c>
      <c r="I90" s="82" t="s">
        <v>55</v>
      </c>
      <c r="J90" s="83">
        <v>26.72</v>
      </c>
      <c r="L90" s="84"/>
      <c r="M90" s="84"/>
      <c r="P90"/>
      <c r="R90"/>
      <c r="S90" s="82" t="s">
        <v>56</v>
      </c>
      <c r="T90" s="82" t="s">
        <v>57</v>
      </c>
      <c r="U90" s="77" t="s">
        <v>409</v>
      </c>
      <c r="V90" s="77" t="s">
        <v>49</v>
      </c>
      <c r="W90" s="77" t="s">
        <v>410</v>
      </c>
      <c r="X90"/>
    </row>
    <row r="91" spans="2:24" x14ac:dyDescent="0.3">
      <c r="B91" s="81">
        <v>37287</v>
      </c>
      <c r="C91" s="81" t="s">
        <v>45</v>
      </c>
      <c r="D91" s="77" t="s">
        <v>415</v>
      </c>
      <c r="E91" s="82" t="s">
        <v>419</v>
      </c>
      <c r="F91" s="77" t="s">
        <v>416</v>
      </c>
      <c r="G91" s="77" t="s">
        <v>435</v>
      </c>
      <c r="H91" s="77" t="s">
        <v>420</v>
      </c>
      <c r="I91" s="82" t="s">
        <v>130</v>
      </c>
      <c r="J91" s="83">
        <v>-5966.9</v>
      </c>
      <c r="L91" s="84"/>
      <c r="M91" s="84"/>
      <c r="P91"/>
      <c r="R91"/>
      <c r="S91" s="82" t="s">
        <v>56</v>
      </c>
      <c r="T91" s="82" t="s">
        <v>57</v>
      </c>
      <c r="U91" s="77" t="s">
        <v>417</v>
      </c>
      <c r="V91" s="77" t="s">
        <v>418</v>
      </c>
      <c r="W91" s="77" t="s">
        <v>418</v>
      </c>
      <c r="X91"/>
    </row>
    <row r="92" spans="2:24" x14ac:dyDescent="0.3">
      <c r="B92" s="81">
        <v>37287</v>
      </c>
      <c r="C92" s="81" t="s">
        <v>45</v>
      </c>
      <c r="D92" s="77" t="s">
        <v>422</v>
      </c>
      <c r="E92" s="82" t="s">
        <v>424</v>
      </c>
      <c r="F92" s="77" t="s">
        <v>423</v>
      </c>
      <c r="G92" s="77" t="s">
        <v>435</v>
      </c>
      <c r="H92" s="77" t="s">
        <v>425</v>
      </c>
      <c r="I92" s="82" t="s">
        <v>130</v>
      </c>
      <c r="J92" s="83">
        <v>-11484.1</v>
      </c>
      <c r="L92" s="84"/>
      <c r="M92" s="84"/>
      <c r="P92"/>
      <c r="R92"/>
      <c r="S92" s="82" t="s">
        <v>56</v>
      </c>
      <c r="T92" s="82" t="s">
        <v>57</v>
      </c>
      <c r="U92" s="77" t="s">
        <v>417</v>
      </c>
      <c r="V92" s="77" t="s">
        <v>418</v>
      </c>
      <c r="W92" s="77" t="s">
        <v>418</v>
      </c>
      <c r="X92"/>
    </row>
    <row r="93" spans="2:24" x14ac:dyDescent="0.3">
      <c r="B93" s="81">
        <v>37287</v>
      </c>
      <c r="C93" s="81" t="s">
        <v>45</v>
      </c>
      <c r="D93" s="77" t="s">
        <v>427</v>
      </c>
      <c r="E93" s="82" t="s">
        <v>433</v>
      </c>
      <c r="F93" s="77" t="s">
        <v>428</v>
      </c>
      <c r="G93" s="77" t="s">
        <v>435</v>
      </c>
      <c r="H93" s="77" t="s">
        <v>420</v>
      </c>
      <c r="I93" s="82" t="s">
        <v>55</v>
      </c>
      <c r="J93" s="83">
        <v>-24500</v>
      </c>
      <c r="L93" s="84"/>
      <c r="M93" s="84"/>
      <c r="P93"/>
      <c r="R93"/>
      <c r="S93" s="82" t="s">
        <v>56</v>
      </c>
      <c r="T93" s="82" t="s">
        <v>57</v>
      </c>
      <c r="U93" s="77" t="s">
        <v>429</v>
      </c>
      <c r="V93" s="77" t="s">
        <v>430</v>
      </c>
      <c r="W93" s="77" t="s">
        <v>431</v>
      </c>
      <c r="X93"/>
    </row>
    <row r="94" spans="2:24" x14ac:dyDescent="0.3">
      <c r="B94" s="81">
        <v>37287</v>
      </c>
      <c r="C94" s="81" t="s">
        <v>45</v>
      </c>
      <c r="D94" s="77" t="s">
        <v>427</v>
      </c>
      <c r="E94" s="82" t="s">
        <v>433</v>
      </c>
      <c r="F94" s="77" t="s">
        <v>428</v>
      </c>
      <c r="G94" s="77" t="s">
        <v>435</v>
      </c>
      <c r="H94" s="77" t="s">
        <v>420</v>
      </c>
      <c r="I94" s="82" t="s">
        <v>55</v>
      </c>
      <c r="J94" s="83">
        <v>-26800</v>
      </c>
      <c r="L94" s="84"/>
      <c r="M94" s="84"/>
      <c r="P94"/>
      <c r="R94"/>
      <c r="S94" s="82" t="s">
        <v>56</v>
      </c>
      <c r="T94" s="82" t="s">
        <v>57</v>
      </c>
      <c r="U94" s="77" t="s">
        <v>429</v>
      </c>
      <c r="V94" s="77" t="s">
        <v>430</v>
      </c>
      <c r="W94" s="77" t="s">
        <v>437</v>
      </c>
      <c r="X94"/>
    </row>
    <row r="95" spans="2:24" x14ac:dyDescent="0.3">
      <c r="B95" s="81">
        <v>37287</v>
      </c>
      <c r="C95" s="81" t="s">
        <v>45</v>
      </c>
      <c r="D95" s="77" t="s">
        <v>427</v>
      </c>
      <c r="E95" s="82" t="s">
        <v>433</v>
      </c>
      <c r="F95" s="77" t="s">
        <v>428</v>
      </c>
      <c r="G95" s="77" t="s">
        <v>435</v>
      </c>
      <c r="H95" s="77" t="s">
        <v>420</v>
      </c>
      <c r="I95" s="82" t="s">
        <v>55</v>
      </c>
      <c r="J95" s="83">
        <v>-48000</v>
      </c>
      <c r="L95" s="84"/>
      <c r="M95" s="84"/>
      <c r="P95"/>
      <c r="R95"/>
      <c r="S95" s="82" t="s">
        <v>56</v>
      </c>
      <c r="T95" s="82" t="s">
        <v>57</v>
      </c>
      <c r="U95" s="77" t="s">
        <v>429</v>
      </c>
      <c r="V95" s="77" t="s">
        <v>430</v>
      </c>
      <c r="W95" s="77" t="s">
        <v>438</v>
      </c>
      <c r="X95"/>
    </row>
    <row r="96" spans="2:24" x14ac:dyDescent="0.3">
      <c r="B96" s="81">
        <v>37287</v>
      </c>
      <c r="C96" s="81" t="s">
        <v>45</v>
      </c>
      <c r="D96" s="77" t="s">
        <v>427</v>
      </c>
      <c r="E96" s="82" t="s">
        <v>433</v>
      </c>
      <c r="F96" s="77" t="s">
        <v>428</v>
      </c>
      <c r="G96" s="77" t="s">
        <v>435</v>
      </c>
      <c r="H96" s="77" t="s">
        <v>420</v>
      </c>
      <c r="I96" s="82" t="s">
        <v>55</v>
      </c>
      <c r="J96" s="83">
        <v>-5700</v>
      </c>
      <c r="L96" s="84"/>
      <c r="M96" s="84"/>
      <c r="P96"/>
      <c r="R96"/>
      <c r="S96" s="82" t="s">
        <v>56</v>
      </c>
      <c r="T96" s="82" t="s">
        <v>57</v>
      </c>
      <c r="U96" s="77" t="s">
        <v>429</v>
      </c>
      <c r="V96" s="77" t="s">
        <v>430</v>
      </c>
      <c r="W96" s="77" t="s">
        <v>439</v>
      </c>
      <c r="X96"/>
    </row>
    <row r="97" spans="2:24" x14ac:dyDescent="0.3">
      <c r="B97" s="81">
        <v>37287</v>
      </c>
      <c r="C97" s="81" t="s">
        <v>45</v>
      </c>
      <c r="D97" s="77" t="s">
        <v>427</v>
      </c>
      <c r="E97" s="82" t="s">
        <v>433</v>
      </c>
      <c r="F97" s="77" t="s">
        <v>428</v>
      </c>
      <c r="G97" s="77" t="s">
        <v>435</v>
      </c>
      <c r="H97" s="77" t="s">
        <v>420</v>
      </c>
      <c r="I97" s="82" t="s">
        <v>55</v>
      </c>
      <c r="J97" s="83">
        <v>357.45</v>
      </c>
      <c r="L97" s="84"/>
      <c r="M97" s="84"/>
      <c r="P97"/>
      <c r="R97"/>
      <c r="S97" s="82" t="s">
        <v>56</v>
      </c>
      <c r="T97" s="82" t="s">
        <v>57</v>
      </c>
      <c r="U97" s="77" t="s">
        <v>429</v>
      </c>
      <c r="V97" s="77" t="s">
        <v>430</v>
      </c>
      <c r="W97" s="77" t="s">
        <v>440</v>
      </c>
      <c r="X97"/>
    </row>
    <row r="98" spans="2:24" x14ac:dyDescent="0.3">
      <c r="B98" s="81">
        <v>37287</v>
      </c>
      <c r="C98" s="81" t="s">
        <v>45</v>
      </c>
      <c r="D98" s="77" t="s">
        <v>441</v>
      </c>
      <c r="E98" s="82" t="s">
        <v>433</v>
      </c>
      <c r="F98" s="77" t="s">
        <v>442</v>
      </c>
      <c r="G98" s="77" t="s">
        <v>435</v>
      </c>
      <c r="H98" s="77" t="s">
        <v>420</v>
      </c>
      <c r="I98" s="82" t="s">
        <v>130</v>
      </c>
      <c r="J98" s="83">
        <v>-316.41000000000003</v>
      </c>
      <c r="L98" s="84"/>
      <c r="M98" s="84"/>
      <c r="P98"/>
      <c r="R98"/>
      <c r="S98" s="82" t="s">
        <v>56</v>
      </c>
      <c r="T98" s="82" t="s">
        <v>57</v>
      </c>
      <c r="U98" s="77" t="s">
        <v>417</v>
      </c>
      <c r="V98" s="77" t="s">
        <v>418</v>
      </c>
      <c r="W98" s="77" t="s">
        <v>418</v>
      </c>
      <c r="X98"/>
    </row>
    <row r="99" spans="2:24" x14ac:dyDescent="0.3">
      <c r="B99" s="81">
        <v>37287</v>
      </c>
      <c r="C99" s="81" t="s">
        <v>45</v>
      </c>
      <c r="D99" s="77" t="s">
        <v>441</v>
      </c>
      <c r="E99" s="82" t="s">
        <v>433</v>
      </c>
      <c r="F99" s="77" t="s">
        <v>442</v>
      </c>
      <c r="G99" s="77" t="s">
        <v>435</v>
      </c>
      <c r="H99" s="77" t="s">
        <v>420</v>
      </c>
      <c r="I99" s="82" t="s">
        <v>130</v>
      </c>
      <c r="J99" s="83">
        <v>-20600</v>
      </c>
      <c r="L99" s="84"/>
      <c r="M99" s="84"/>
      <c r="P99"/>
      <c r="R99"/>
      <c r="S99" s="82" t="s">
        <v>56</v>
      </c>
      <c r="T99" s="82" t="s">
        <v>57</v>
      </c>
      <c r="U99" s="77" t="s">
        <v>444</v>
      </c>
      <c r="V99" s="77" t="s">
        <v>445</v>
      </c>
      <c r="W99" s="77" t="s">
        <v>446</v>
      </c>
      <c r="X99"/>
    </row>
    <row r="100" spans="2:24" x14ac:dyDescent="0.3">
      <c r="B100" s="81">
        <v>37287</v>
      </c>
      <c r="C100" s="81" t="s">
        <v>45</v>
      </c>
      <c r="D100" s="77" t="s">
        <v>447</v>
      </c>
      <c r="E100" s="82" t="s">
        <v>449</v>
      </c>
      <c r="F100" s="77" t="s">
        <v>448</v>
      </c>
      <c r="G100" s="77" t="s">
        <v>435</v>
      </c>
      <c r="H100" s="77" t="s">
        <v>420</v>
      </c>
      <c r="I100" s="82" t="s">
        <v>130</v>
      </c>
      <c r="J100" s="83">
        <v>-816.31</v>
      </c>
      <c r="L100" s="84"/>
      <c r="M100" s="84"/>
      <c r="P100"/>
      <c r="R100"/>
      <c r="S100" s="82" t="s">
        <v>56</v>
      </c>
      <c r="T100" s="82" t="s">
        <v>57</v>
      </c>
      <c r="U100" s="77" t="s">
        <v>417</v>
      </c>
      <c r="V100" s="77" t="s">
        <v>418</v>
      </c>
      <c r="W100" s="77" t="s">
        <v>418</v>
      </c>
      <c r="X100"/>
    </row>
    <row r="101" spans="2:24" x14ac:dyDescent="0.3">
      <c r="B101" s="81">
        <v>37287</v>
      </c>
      <c r="C101" s="81" t="s">
        <v>45</v>
      </c>
      <c r="D101" s="77" t="s">
        <v>447</v>
      </c>
      <c r="E101" s="82" t="s">
        <v>449</v>
      </c>
      <c r="F101" s="77" t="s">
        <v>448</v>
      </c>
      <c r="G101" s="77" t="s">
        <v>435</v>
      </c>
      <c r="H101" s="77" t="s">
        <v>420</v>
      </c>
      <c r="I101" s="82" t="s">
        <v>130</v>
      </c>
      <c r="J101" s="83">
        <v>-38331.33</v>
      </c>
      <c r="L101" s="84"/>
      <c r="M101" s="84"/>
      <c r="P101"/>
      <c r="R101"/>
      <c r="S101" s="82" t="s">
        <v>56</v>
      </c>
      <c r="T101" s="82" t="s">
        <v>57</v>
      </c>
      <c r="U101" s="77" t="s">
        <v>417</v>
      </c>
      <c r="V101" s="77" t="s">
        <v>418</v>
      </c>
      <c r="W101" s="77" t="s">
        <v>418</v>
      </c>
      <c r="X101"/>
    </row>
    <row r="102" spans="2:24" x14ac:dyDescent="0.3">
      <c r="B102" s="81">
        <v>37287</v>
      </c>
      <c r="C102" s="81" t="s">
        <v>45</v>
      </c>
      <c r="D102" s="77" t="s">
        <v>451</v>
      </c>
      <c r="E102" s="82" t="s">
        <v>454</v>
      </c>
      <c r="F102" s="77" t="s">
        <v>452</v>
      </c>
      <c r="G102" s="77" t="s">
        <v>435</v>
      </c>
      <c r="H102" s="77" t="s">
        <v>420</v>
      </c>
      <c r="I102" s="82" t="s">
        <v>55</v>
      </c>
      <c r="J102" s="83">
        <v>-327.14999999999998</v>
      </c>
      <c r="L102" s="84"/>
      <c r="M102" s="84"/>
      <c r="P102"/>
      <c r="R102"/>
      <c r="S102" s="82" t="s">
        <v>56</v>
      </c>
      <c r="T102" s="82" t="s">
        <v>57</v>
      </c>
      <c r="U102" s="77" t="s">
        <v>429</v>
      </c>
      <c r="V102" s="77" t="s">
        <v>430</v>
      </c>
      <c r="W102" s="77" t="s">
        <v>453</v>
      </c>
      <c r="X102"/>
    </row>
    <row r="103" spans="2:24" x14ac:dyDescent="0.3">
      <c r="B103" s="81">
        <v>37287</v>
      </c>
      <c r="C103" s="81" t="s">
        <v>45</v>
      </c>
      <c r="D103" s="77" t="s">
        <v>456</v>
      </c>
      <c r="E103" s="82" t="s">
        <v>461</v>
      </c>
      <c r="F103" s="77" t="s">
        <v>457</v>
      </c>
      <c r="G103" s="77" t="s">
        <v>435</v>
      </c>
      <c r="H103" s="77" t="s">
        <v>425</v>
      </c>
      <c r="I103" s="82" t="s">
        <v>55</v>
      </c>
      <c r="J103" s="83">
        <v>-6</v>
      </c>
      <c r="L103" s="84"/>
      <c r="M103" s="84"/>
      <c r="P103"/>
      <c r="R103"/>
      <c r="S103" s="82" t="s">
        <v>56</v>
      </c>
      <c r="T103" s="82" t="s">
        <v>57</v>
      </c>
      <c r="U103" s="77" t="s">
        <v>458</v>
      </c>
      <c r="V103" s="77" t="s">
        <v>459</v>
      </c>
      <c r="W103" s="77" t="s">
        <v>460</v>
      </c>
      <c r="X103"/>
    </row>
    <row r="104" spans="2:24" x14ac:dyDescent="0.3">
      <c r="B104" s="81">
        <v>37287</v>
      </c>
      <c r="C104" s="81" t="s">
        <v>45</v>
      </c>
      <c r="D104" s="77" t="s">
        <v>464</v>
      </c>
      <c r="E104" s="82" t="s">
        <v>461</v>
      </c>
      <c r="F104" s="77" t="s">
        <v>465</v>
      </c>
      <c r="G104" s="77" t="s">
        <v>435</v>
      </c>
      <c r="H104" s="77" t="s">
        <v>425</v>
      </c>
      <c r="I104" s="82" t="s">
        <v>130</v>
      </c>
      <c r="J104" s="83">
        <v>-74.81</v>
      </c>
      <c r="L104" s="84"/>
      <c r="M104" s="84"/>
      <c r="P104"/>
      <c r="R104"/>
      <c r="S104" s="82" t="s">
        <v>56</v>
      </c>
      <c r="T104" s="82" t="s">
        <v>57</v>
      </c>
      <c r="U104" s="77" t="s">
        <v>417</v>
      </c>
      <c r="V104" s="77" t="s">
        <v>418</v>
      </c>
      <c r="W104" s="77" t="s">
        <v>418</v>
      </c>
      <c r="X104"/>
    </row>
    <row r="105" spans="2:24" x14ac:dyDescent="0.3">
      <c r="B105" s="81">
        <v>37287</v>
      </c>
      <c r="C105" s="81" t="s">
        <v>45</v>
      </c>
      <c r="D105" s="77" t="s">
        <v>467</v>
      </c>
      <c r="E105" s="82" t="s">
        <v>471</v>
      </c>
      <c r="F105" s="77" t="s">
        <v>468</v>
      </c>
      <c r="G105" s="77" t="s">
        <v>435</v>
      </c>
      <c r="H105" s="77" t="s">
        <v>472</v>
      </c>
      <c r="I105" s="82" t="s">
        <v>55</v>
      </c>
      <c r="J105" s="83">
        <v>34437.879999999997</v>
      </c>
      <c r="L105" s="84"/>
      <c r="M105" s="84"/>
      <c r="P105"/>
      <c r="R105"/>
      <c r="S105" s="82" t="s">
        <v>56</v>
      </c>
      <c r="T105" s="82" t="s">
        <v>57</v>
      </c>
      <c r="U105" s="77" t="s">
        <v>469</v>
      </c>
      <c r="V105" s="77" t="s">
        <v>470</v>
      </c>
      <c r="W105" s="77" t="s">
        <v>470</v>
      </c>
      <c r="X105"/>
    </row>
    <row r="106" spans="2:24" x14ac:dyDescent="0.3">
      <c r="B106" s="81">
        <v>37287</v>
      </c>
      <c r="C106" s="81" t="s">
        <v>45</v>
      </c>
      <c r="D106" s="77" t="s">
        <v>474</v>
      </c>
      <c r="E106" s="82" t="s">
        <v>471</v>
      </c>
      <c r="F106" s="77" t="s">
        <v>475</v>
      </c>
      <c r="G106" s="77" t="s">
        <v>435</v>
      </c>
      <c r="H106" s="77" t="s">
        <v>472</v>
      </c>
      <c r="I106" s="82" t="s">
        <v>130</v>
      </c>
      <c r="J106" s="83">
        <v>41709.300000000003</v>
      </c>
      <c r="L106" s="84"/>
      <c r="M106" s="84"/>
      <c r="P106"/>
      <c r="R106"/>
      <c r="S106" s="82" t="s">
        <v>56</v>
      </c>
      <c r="T106" s="82" t="s">
        <v>57</v>
      </c>
      <c r="U106" s="77" t="s">
        <v>476</v>
      </c>
      <c r="V106" s="77" t="s">
        <v>477</v>
      </c>
      <c r="W106" s="77" t="s">
        <v>478</v>
      </c>
      <c r="X106"/>
    </row>
    <row r="107" spans="2:24" x14ac:dyDescent="0.3">
      <c r="B107" s="81">
        <v>37287</v>
      </c>
      <c r="C107" s="81" t="s">
        <v>45</v>
      </c>
      <c r="D107" s="77" t="s">
        <v>480</v>
      </c>
      <c r="E107" s="82" t="s">
        <v>485</v>
      </c>
      <c r="F107" s="77" t="s">
        <v>481</v>
      </c>
      <c r="G107" s="77" t="s">
        <v>435</v>
      </c>
      <c r="H107" s="77" t="s">
        <v>472</v>
      </c>
      <c r="I107" s="82" t="s">
        <v>130</v>
      </c>
      <c r="J107" s="83">
        <v>4850</v>
      </c>
      <c r="L107" s="84"/>
      <c r="M107" s="84"/>
      <c r="P107"/>
      <c r="R107"/>
      <c r="S107" s="82" t="s">
        <v>56</v>
      </c>
      <c r="T107" s="82" t="s">
        <v>57</v>
      </c>
      <c r="U107" s="77" t="s">
        <v>482</v>
      </c>
      <c r="V107" s="77" t="s">
        <v>483</v>
      </c>
      <c r="W107" s="77" t="s">
        <v>484</v>
      </c>
      <c r="X107"/>
    </row>
    <row r="108" spans="2:24" x14ac:dyDescent="0.3">
      <c r="B108" s="81">
        <v>37287</v>
      </c>
      <c r="C108" s="81" t="s">
        <v>45</v>
      </c>
      <c r="D108" s="77" t="s">
        <v>487</v>
      </c>
      <c r="E108" s="82" t="s">
        <v>492</v>
      </c>
      <c r="F108" s="77" t="s">
        <v>488</v>
      </c>
      <c r="G108" s="77" t="s">
        <v>435</v>
      </c>
      <c r="H108" s="77" t="s">
        <v>472</v>
      </c>
      <c r="I108" s="82" t="s">
        <v>55</v>
      </c>
      <c r="J108" s="83">
        <v>1488.22</v>
      </c>
      <c r="L108" s="84"/>
      <c r="M108" s="84"/>
      <c r="P108"/>
      <c r="R108"/>
      <c r="S108" s="82" t="s">
        <v>56</v>
      </c>
      <c r="T108" s="82" t="s">
        <v>57</v>
      </c>
      <c r="U108" s="77" t="s">
        <v>489</v>
      </c>
      <c r="V108" s="77" t="s">
        <v>490</v>
      </c>
      <c r="W108" s="77" t="s">
        <v>491</v>
      </c>
      <c r="X108"/>
    </row>
    <row r="109" spans="2:24" x14ac:dyDescent="0.3">
      <c r="B109" s="81">
        <v>37287</v>
      </c>
      <c r="C109" s="81" t="s">
        <v>45</v>
      </c>
      <c r="D109" s="77" t="s">
        <v>495</v>
      </c>
      <c r="E109" s="82" t="s">
        <v>492</v>
      </c>
      <c r="F109" s="77" t="s">
        <v>496</v>
      </c>
      <c r="G109" s="77" t="s">
        <v>435</v>
      </c>
      <c r="H109" s="77" t="s">
        <v>472</v>
      </c>
      <c r="I109" s="82" t="s">
        <v>130</v>
      </c>
      <c r="J109" s="83">
        <v>1163.8499999999999</v>
      </c>
      <c r="L109" s="84"/>
      <c r="M109" s="84"/>
      <c r="P109"/>
      <c r="R109"/>
      <c r="S109" s="82" t="s">
        <v>56</v>
      </c>
      <c r="T109" s="82" t="s">
        <v>57</v>
      </c>
      <c r="U109" s="77" t="s">
        <v>482</v>
      </c>
      <c r="V109" s="77" t="s">
        <v>483</v>
      </c>
      <c r="W109" s="77" t="s">
        <v>497</v>
      </c>
      <c r="X109"/>
    </row>
    <row r="110" spans="2:24" x14ac:dyDescent="0.3">
      <c r="B110" s="81">
        <v>37287</v>
      </c>
      <c r="C110" s="81" t="s">
        <v>45</v>
      </c>
      <c r="D110" s="77" t="s">
        <v>499</v>
      </c>
      <c r="E110" s="82" t="s">
        <v>270</v>
      </c>
      <c r="F110" s="77" t="s">
        <v>500</v>
      </c>
      <c r="G110" s="77" t="s">
        <v>435</v>
      </c>
      <c r="H110" s="77" t="s">
        <v>271</v>
      </c>
      <c r="I110" s="82" t="s">
        <v>55</v>
      </c>
      <c r="J110" s="83">
        <v>-4825</v>
      </c>
      <c r="L110" s="84"/>
      <c r="M110" s="84"/>
      <c r="P110"/>
      <c r="R110"/>
      <c r="S110" s="82" t="s">
        <v>56</v>
      </c>
      <c r="T110" s="82" t="s">
        <v>57</v>
      </c>
      <c r="U110" s="77" t="s">
        <v>501</v>
      </c>
      <c r="V110" s="77" t="s">
        <v>502</v>
      </c>
      <c r="W110" s="77" t="s">
        <v>503</v>
      </c>
      <c r="X110"/>
    </row>
    <row r="111" spans="2:24" x14ac:dyDescent="0.3">
      <c r="B111" s="81">
        <v>37287</v>
      </c>
      <c r="C111" s="81" t="s">
        <v>45</v>
      </c>
      <c r="D111" s="77" t="s">
        <v>499</v>
      </c>
      <c r="E111" s="82" t="s">
        <v>270</v>
      </c>
      <c r="F111" s="77" t="s">
        <v>500</v>
      </c>
      <c r="G111" s="77" t="s">
        <v>435</v>
      </c>
      <c r="H111" s="77" t="s">
        <v>271</v>
      </c>
      <c r="I111" s="82" t="s">
        <v>55</v>
      </c>
      <c r="J111" s="83">
        <v>5638</v>
      </c>
      <c r="L111" s="84"/>
      <c r="M111" s="84"/>
      <c r="P111"/>
      <c r="R111"/>
      <c r="S111" s="82" t="s">
        <v>56</v>
      </c>
      <c r="T111" s="82" t="s">
        <v>57</v>
      </c>
      <c r="U111" s="77" t="s">
        <v>507</v>
      </c>
      <c r="V111" s="77" t="s">
        <v>508</v>
      </c>
      <c r="W111" s="77" t="s">
        <v>509</v>
      </c>
      <c r="X111"/>
    </row>
    <row r="112" spans="2:24" x14ac:dyDescent="0.3">
      <c r="B112" s="81">
        <v>37287</v>
      </c>
      <c r="C112" s="81" t="s">
        <v>45</v>
      </c>
      <c r="D112" s="77" t="s">
        <v>499</v>
      </c>
      <c r="E112" s="82" t="s">
        <v>270</v>
      </c>
      <c r="F112" s="77" t="s">
        <v>500</v>
      </c>
      <c r="G112" s="77" t="s">
        <v>435</v>
      </c>
      <c r="H112" s="77" t="s">
        <v>271</v>
      </c>
      <c r="I112" s="82" t="s">
        <v>55</v>
      </c>
      <c r="J112" s="83">
        <v>11636.82</v>
      </c>
      <c r="L112" s="84"/>
      <c r="M112" s="84"/>
      <c r="P112"/>
      <c r="R112"/>
      <c r="S112" s="82" t="s">
        <v>56</v>
      </c>
      <c r="T112" s="82" t="s">
        <v>57</v>
      </c>
      <c r="U112" s="77" t="s">
        <v>458</v>
      </c>
      <c r="V112" s="77" t="s">
        <v>459</v>
      </c>
      <c r="W112" s="77" t="s">
        <v>510</v>
      </c>
      <c r="X112"/>
    </row>
    <row r="113" spans="2:24" x14ac:dyDescent="0.3">
      <c r="B113" s="81">
        <v>37287</v>
      </c>
      <c r="C113" s="81" t="s">
        <v>45</v>
      </c>
      <c r="D113" s="77" t="s">
        <v>499</v>
      </c>
      <c r="E113" s="82" t="s">
        <v>270</v>
      </c>
      <c r="F113" s="77" t="s">
        <v>500</v>
      </c>
      <c r="G113" s="77" t="s">
        <v>435</v>
      </c>
      <c r="H113" s="77" t="s">
        <v>271</v>
      </c>
      <c r="I113" s="82" t="s">
        <v>55</v>
      </c>
      <c r="J113" s="83">
        <v>1324</v>
      </c>
      <c r="L113" s="84"/>
      <c r="M113" s="84"/>
      <c r="P113"/>
      <c r="R113"/>
      <c r="S113" s="82" t="s">
        <v>56</v>
      </c>
      <c r="T113" s="82" t="s">
        <v>57</v>
      </c>
      <c r="U113" s="77" t="s">
        <v>458</v>
      </c>
      <c r="V113" s="77" t="s">
        <v>459</v>
      </c>
      <c r="W113" s="77" t="s">
        <v>511</v>
      </c>
      <c r="X113"/>
    </row>
    <row r="114" spans="2:24" x14ac:dyDescent="0.3">
      <c r="B114" s="81">
        <v>37287</v>
      </c>
      <c r="C114" s="81" t="s">
        <v>45</v>
      </c>
      <c r="D114" s="77" t="s">
        <v>263</v>
      </c>
      <c r="E114" s="82" t="s">
        <v>270</v>
      </c>
      <c r="F114" s="77" t="s">
        <v>264</v>
      </c>
      <c r="G114" s="77" t="s">
        <v>435</v>
      </c>
      <c r="H114" s="77" t="s">
        <v>271</v>
      </c>
      <c r="I114" s="82" t="s">
        <v>130</v>
      </c>
      <c r="J114" s="83">
        <v>-418.96</v>
      </c>
      <c r="L114" s="84"/>
      <c r="M114" s="84"/>
      <c r="P114"/>
      <c r="R114"/>
      <c r="S114" s="82" t="s">
        <v>56</v>
      </c>
      <c r="T114" s="82" t="s">
        <v>57</v>
      </c>
      <c r="U114" s="77" t="s">
        <v>512</v>
      </c>
      <c r="V114" s="77" t="s">
        <v>513</v>
      </c>
      <c r="W114" s="77" t="s">
        <v>514</v>
      </c>
      <c r="X114"/>
    </row>
    <row r="115" spans="2:24" x14ac:dyDescent="0.3">
      <c r="B115" s="81">
        <v>37287</v>
      </c>
      <c r="C115" s="81" t="s">
        <v>45</v>
      </c>
      <c r="D115" s="77" t="s">
        <v>263</v>
      </c>
      <c r="E115" s="82" t="s">
        <v>270</v>
      </c>
      <c r="F115" s="77" t="s">
        <v>264</v>
      </c>
      <c r="G115" s="77" t="s">
        <v>435</v>
      </c>
      <c r="H115" s="77" t="s">
        <v>271</v>
      </c>
      <c r="I115" s="82" t="s">
        <v>130</v>
      </c>
      <c r="J115" s="83">
        <v>2779.92</v>
      </c>
      <c r="L115" s="84"/>
      <c r="M115" s="84"/>
      <c r="P115"/>
      <c r="R115"/>
      <c r="S115" s="82" t="s">
        <v>56</v>
      </c>
      <c r="T115" s="82" t="s">
        <v>57</v>
      </c>
      <c r="U115" s="77" t="s">
        <v>516</v>
      </c>
      <c r="V115" s="77" t="s">
        <v>517</v>
      </c>
      <c r="W115" s="77" t="s">
        <v>518</v>
      </c>
      <c r="X115"/>
    </row>
    <row r="116" spans="2:24" x14ac:dyDescent="0.3">
      <c r="B116" s="81">
        <v>37287</v>
      </c>
      <c r="C116" s="81" t="s">
        <v>45</v>
      </c>
      <c r="D116" s="77" t="s">
        <v>263</v>
      </c>
      <c r="E116" s="82" t="s">
        <v>270</v>
      </c>
      <c r="F116" s="77" t="s">
        <v>264</v>
      </c>
      <c r="G116" s="77" t="s">
        <v>435</v>
      </c>
      <c r="H116" s="77" t="s">
        <v>271</v>
      </c>
      <c r="I116" s="82" t="s">
        <v>130</v>
      </c>
      <c r="J116" s="83">
        <v>1230.75</v>
      </c>
      <c r="L116" s="84"/>
      <c r="M116" s="84"/>
      <c r="P116"/>
      <c r="R116"/>
      <c r="S116" s="82" t="s">
        <v>56</v>
      </c>
      <c r="T116" s="82" t="s">
        <v>57</v>
      </c>
      <c r="U116" s="77" t="s">
        <v>516</v>
      </c>
      <c r="V116" s="77" t="s">
        <v>517</v>
      </c>
      <c r="W116" s="77" t="s">
        <v>519</v>
      </c>
      <c r="X116"/>
    </row>
    <row r="117" spans="2:24" x14ac:dyDescent="0.3">
      <c r="B117" s="81">
        <v>37287</v>
      </c>
      <c r="C117" s="81" t="s">
        <v>45</v>
      </c>
      <c r="D117" s="77" t="s">
        <v>263</v>
      </c>
      <c r="E117" s="82" t="s">
        <v>270</v>
      </c>
      <c r="F117" s="77" t="s">
        <v>264</v>
      </c>
      <c r="G117" s="77" t="s">
        <v>435</v>
      </c>
      <c r="H117" s="77" t="s">
        <v>271</v>
      </c>
      <c r="I117" s="82" t="s">
        <v>130</v>
      </c>
      <c r="J117" s="83">
        <v>1557.76</v>
      </c>
      <c r="L117" s="84"/>
      <c r="M117" s="84"/>
      <c r="P117"/>
      <c r="R117"/>
      <c r="S117" s="82" t="s">
        <v>56</v>
      </c>
      <c r="T117" s="82" t="s">
        <v>57</v>
      </c>
      <c r="U117" s="77" t="s">
        <v>520</v>
      </c>
      <c r="V117" s="77" t="s">
        <v>521</v>
      </c>
      <c r="W117" s="77" t="s">
        <v>522</v>
      </c>
      <c r="X117"/>
    </row>
    <row r="118" spans="2:24" x14ac:dyDescent="0.3">
      <c r="B118" s="81">
        <v>37287</v>
      </c>
      <c r="C118" s="81" t="s">
        <v>45</v>
      </c>
      <c r="D118" s="77" t="s">
        <v>523</v>
      </c>
      <c r="E118" s="82" t="s">
        <v>278</v>
      </c>
      <c r="F118" s="77" t="s">
        <v>276</v>
      </c>
      <c r="G118" s="77" t="s">
        <v>435</v>
      </c>
      <c r="H118" s="77" t="s">
        <v>271</v>
      </c>
      <c r="I118" s="82" t="s">
        <v>55</v>
      </c>
      <c r="J118" s="83">
        <v>715.31</v>
      </c>
      <c r="L118" s="84"/>
      <c r="M118" s="84"/>
      <c r="P118"/>
      <c r="R118"/>
      <c r="S118" s="82" t="s">
        <v>56</v>
      </c>
      <c r="T118" s="82" t="s">
        <v>57</v>
      </c>
      <c r="U118" s="77" t="s">
        <v>458</v>
      </c>
      <c r="V118" s="77" t="s">
        <v>459</v>
      </c>
      <c r="W118" s="77" t="s">
        <v>524</v>
      </c>
      <c r="X118"/>
    </row>
    <row r="119" spans="2:24" x14ac:dyDescent="0.3">
      <c r="B119" s="81">
        <v>37287</v>
      </c>
      <c r="C119" s="81" t="s">
        <v>45</v>
      </c>
      <c r="D119" s="77" t="s">
        <v>275</v>
      </c>
      <c r="E119" s="82" t="s">
        <v>278</v>
      </c>
      <c r="F119" s="77" t="s">
        <v>276</v>
      </c>
      <c r="G119" s="77" t="s">
        <v>435</v>
      </c>
      <c r="H119" s="77" t="s">
        <v>271</v>
      </c>
      <c r="I119" s="82" t="s">
        <v>130</v>
      </c>
      <c r="J119" s="83">
        <v>121.51</v>
      </c>
      <c r="L119" s="84"/>
      <c r="M119" s="84"/>
      <c r="P119"/>
      <c r="R119"/>
      <c r="S119" s="82" t="s">
        <v>56</v>
      </c>
      <c r="T119" s="82" t="s">
        <v>57</v>
      </c>
      <c r="U119" s="77" t="s">
        <v>516</v>
      </c>
      <c r="V119" s="77" t="s">
        <v>517</v>
      </c>
      <c r="W119" s="77" t="s">
        <v>526</v>
      </c>
      <c r="X119"/>
    </row>
    <row r="120" spans="2:24" x14ac:dyDescent="0.3">
      <c r="B120" s="81">
        <v>37287</v>
      </c>
      <c r="C120" s="81" t="s">
        <v>45</v>
      </c>
      <c r="D120" s="77" t="s">
        <v>275</v>
      </c>
      <c r="E120" s="82" t="s">
        <v>278</v>
      </c>
      <c r="F120" s="77" t="s">
        <v>276</v>
      </c>
      <c r="G120" s="77" t="s">
        <v>435</v>
      </c>
      <c r="H120" s="77" t="s">
        <v>271</v>
      </c>
      <c r="I120" s="82" t="s">
        <v>130</v>
      </c>
      <c r="J120" s="83">
        <v>23.3</v>
      </c>
      <c r="L120" s="84"/>
      <c r="M120" s="84"/>
      <c r="P120"/>
      <c r="R120"/>
      <c r="S120" s="82" t="s">
        <v>56</v>
      </c>
      <c r="T120" s="82" t="s">
        <v>57</v>
      </c>
      <c r="U120" s="77" t="s">
        <v>516</v>
      </c>
      <c r="V120" s="77" t="s">
        <v>517</v>
      </c>
      <c r="W120" s="77" t="s">
        <v>527</v>
      </c>
      <c r="X120"/>
    </row>
    <row r="121" spans="2:24" x14ac:dyDescent="0.3">
      <c r="B121" s="81">
        <v>37287</v>
      </c>
      <c r="C121" s="81" t="s">
        <v>45</v>
      </c>
      <c r="D121" s="77" t="s">
        <v>528</v>
      </c>
      <c r="E121" s="82" t="s">
        <v>530</v>
      </c>
      <c r="F121" s="77" t="s">
        <v>529</v>
      </c>
      <c r="G121" s="77" t="s">
        <v>435</v>
      </c>
      <c r="H121" s="77" t="s">
        <v>271</v>
      </c>
      <c r="I121" s="82" t="s">
        <v>130</v>
      </c>
      <c r="J121" s="83">
        <v>200</v>
      </c>
      <c r="L121" s="84"/>
      <c r="M121" s="84"/>
      <c r="P121"/>
      <c r="R121"/>
      <c r="S121" s="82" t="s">
        <v>56</v>
      </c>
      <c r="T121" s="82" t="s">
        <v>57</v>
      </c>
      <c r="U121" s="77" t="s">
        <v>482</v>
      </c>
      <c r="V121" s="77" t="s">
        <v>483</v>
      </c>
      <c r="W121" s="77" t="s">
        <v>483</v>
      </c>
      <c r="X121"/>
    </row>
    <row r="122" spans="2:24" x14ac:dyDescent="0.3">
      <c r="B122" s="81">
        <v>37287</v>
      </c>
      <c r="C122" s="81" t="s">
        <v>45</v>
      </c>
      <c r="D122" s="77" t="s">
        <v>532</v>
      </c>
      <c r="E122" s="82" t="s">
        <v>283</v>
      </c>
      <c r="F122" s="77" t="s">
        <v>533</v>
      </c>
      <c r="G122" s="77" t="s">
        <v>435</v>
      </c>
      <c r="H122" s="77" t="s">
        <v>271</v>
      </c>
      <c r="I122" s="82" t="s">
        <v>55</v>
      </c>
      <c r="J122" s="83">
        <v>2392.61</v>
      </c>
      <c r="L122" s="84"/>
      <c r="M122" s="84"/>
      <c r="P122"/>
      <c r="R122"/>
      <c r="S122" s="82" t="s">
        <v>56</v>
      </c>
      <c r="T122" s="82" t="s">
        <v>57</v>
      </c>
      <c r="U122" s="77" t="s">
        <v>458</v>
      </c>
      <c r="V122" s="77" t="s">
        <v>459</v>
      </c>
      <c r="W122" s="77" t="s">
        <v>534</v>
      </c>
      <c r="X122"/>
    </row>
    <row r="123" spans="2:24" x14ac:dyDescent="0.3">
      <c r="B123" s="81">
        <v>37287</v>
      </c>
      <c r="C123" s="81" t="s">
        <v>45</v>
      </c>
      <c r="D123" s="77" t="s">
        <v>532</v>
      </c>
      <c r="E123" s="82" t="s">
        <v>283</v>
      </c>
      <c r="F123" s="77" t="s">
        <v>533</v>
      </c>
      <c r="G123" s="77" t="s">
        <v>435</v>
      </c>
      <c r="H123" s="77" t="s">
        <v>271</v>
      </c>
      <c r="I123" s="82" t="s">
        <v>55</v>
      </c>
      <c r="J123" s="83">
        <v>353.76</v>
      </c>
      <c r="L123" s="84"/>
      <c r="M123" s="84"/>
      <c r="P123"/>
      <c r="R123"/>
      <c r="S123" s="82" t="s">
        <v>56</v>
      </c>
      <c r="T123" s="82" t="s">
        <v>57</v>
      </c>
      <c r="U123" s="77" t="s">
        <v>458</v>
      </c>
      <c r="V123" s="77" t="s">
        <v>459</v>
      </c>
      <c r="W123" s="77" t="s">
        <v>536</v>
      </c>
      <c r="X123"/>
    </row>
    <row r="124" spans="2:24" x14ac:dyDescent="0.3">
      <c r="B124" s="81">
        <v>37287</v>
      </c>
      <c r="C124" s="81" t="s">
        <v>45</v>
      </c>
      <c r="D124" s="77" t="s">
        <v>532</v>
      </c>
      <c r="E124" s="82" t="s">
        <v>283</v>
      </c>
      <c r="F124" s="77" t="s">
        <v>533</v>
      </c>
      <c r="G124" s="77" t="s">
        <v>435</v>
      </c>
      <c r="H124" s="77" t="s">
        <v>271</v>
      </c>
      <c r="I124" s="82" t="s">
        <v>55</v>
      </c>
      <c r="J124" s="83">
        <v>250.21</v>
      </c>
      <c r="L124" s="84"/>
      <c r="M124" s="84"/>
      <c r="P124"/>
      <c r="R124"/>
      <c r="S124" s="82" t="s">
        <v>56</v>
      </c>
      <c r="T124" s="82" t="s">
        <v>57</v>
      </c>
      <c r="U124" s="77" t="s">
        <v>458</v>
      </c>
      <c r="V124" s="77" t="s">
        <v>459</v>
      </c>
      <c r="W124" s="77" t="s">
        <v>537</v>
      </c>
      <c r="X124"/>
    </row>
    <row r="125" spans="2:24" x14ac:dyDescent="0.3">
      <c r="B125" s="81">
        <v>37287</v>
      </c>
      <c r="C125" s="81" t="s">
        <v>45</v>
      </c>
      <c r="D125" s="77" t="s">
        <v>532</v>
      </c>
      <c r="E125" s="82" t="s">
        <v>283</v>
      </c>
      <c r="F125" s="77" t="s">
        <v>533</v>
      </c>
      <c r="G125" s="77" t="s">
        <v>435</v>
      </c>
      <c r="H125" s="77" t="s">
        <v>271</v>
      </c>
      <c r="I125" s="82" t="s">
        <v>55</v>
      </c>
      <c r="J125" s="83">
        <v>1010</v>
      </c>
      <c r="L125" s="84"/>
      <c r="M125" s="84"/>
      <c r="P125"/>
      <c r="R125"/>
      <c r="S125" s="82" t="s">
        <v>56</v>
      </c>
      <c r="T125" s="82" t="s">
        <v>57</v>
      </c>
      <c r="U125" s="77" t="s">
        <v>507</v>
      </c>
      <c r="V125" s="77" t="s">
        <v>508</v>
      </c>
      <c r="W125" s="77" t="s">
        <v>538</v>
      </c>
      <c r="X125"/>
    </row>
    <row r="126" spans="2:24" x14ac:dyDescent="0.3">
      <c r="B126" s="81">
        <v>37287</v>
      </c>
      <c r="C126" s="81" t="s">
        <v>45</v>
      </c>
      <c r="D126" s="77" t="s">
        <v>532</v>
      </c>
      <c r="E126" s="82" t="s">
        <v>283</v>
      </c>
      <c r="F126" s="77" t="s">
        <v>533</v>
      </c>
      <c r="G126" s="77" t="s">
        <v>435</v>
      </c>
      <c r="H126" s="77" t="s">
        <v>271</v>
      </c>
      <c r="I126" s="82" t="s">
        <v>55</v>
      </c>
      <c r="J126" s="83">
        <v>224</v>
      </c>
      <c r="L126" s="84"/>
      <c r="M126" s="84"/>
      <c r="P126"/>
      <c r="R126"/>
      <c r="S126" s="82" t="s">
        <v>56</v>
      </c>
      <c r="T126" s="82" t="s">
        <v>57</v>
      </c>
      <c r="U126" s="77" t="s">
        <v>507</v>
      </c>
      <c r="V126" s="77" t="s">
        <v>508</v>
      </c>
      <c r="W126" s="77" t="s">
        <v>539</v>
      </c>
      <c r="X126"/>
    </row>
    <row r="127" spans="2:24" x14ac:dyDescent="0.3">
      <c r="B127" s="81">
        <v>37287</v>
      </c>
      <c r="C127" s="81" t="s">
        <v>45</v>
      </c>
      <c r="D127" s="77" t="s">
        <v>532</v>
      </c>
      <c r="E127" s="82" t="s">
        <v>283</v>
      </c>
      <c r="F127" s="77" t="s">
        <v>533</v>
      </c>
      <c r="G127" s="77" t="s">
        <v>435</v>
      </c>
      <c r="H127" s="77" t="s">
        <v>271</v>
      </c>
      <c r="I127" s="82" t="s">
        <v>55</v>
      </c>
      <c r="J127" s="83">
        <v>106</v>
      </c>
      <c r="L127" s="84"/>
      <c r="M127" s="84"/>
      <c r="P127"/>
      <c r="R127"/>
      <c r="S127" s="82" t="s">
        <v>56</v>
      </c>
      <c r="T127" s="82" t="s">
        <v>57</v>
      </c>
      <c r="U127" s="77" t="s">
        <v>507</v>
      </c>
      <c r="V127" s="77" t="s">
        <v>508</v>
      </c>
      <c r="W127" s="77" t="s">
        <v>540</v>
      </c>
      <c r="X127"/>
    </row>
    <row r="128" spans="2:24" x14ac:dyDescent="0.3">
      <c r="B128" s="81">
        <v>37287</v>
      </c>
      <c r="C128" s="81" t="s">
        <v>45</v>
      </c>
      <c r="D128" s="77" t="s">
        <v>532</v>
      </c>
      <c r="E128" s="82" t="s">
        <v>283</v>
      </c>
      <c r="F128" s="77" t="s">
        <v>533</v>
      </c>
      <c r="G128" s="77" t="s">
        <v>435</v>
      </c>
      <c r="H128" s="77" t="s">
        <v>271</v>
      </c>
      <c r="I128" s="82" t="s">
        <v>55</v>
      </c>
      <c r="J128" s="83">
        <v>-784</v>
      </c>
      <c r="L128" s="84"/>
      <c r="M128" s="84"/>
      <c r="P128"/>
      <c r="R128"/>
      <c r="S128" s="82" t="s">
        <v>56</v>
      </c>
      <c r="T128" s="82" t="s">
        <v>57</v>
      </c>
      <c r="U128" s="77" t="s">
        <v>501</v>
      </c>
      <c r="V128" s="77" t="s">
        <v>502</v>
      </c>
      <c r="W128" s="77" t="s">
        <v>541</v>
      </c>
      <c r="X128"/>
    </row>
    <row r="129" spans="2:24" x14ac:dyDescent="0.3">
      <c r="B129" s="81">
        <v>37287</v>
      </c>
      <c r="C129" s="81" t="s">
        <v>45</v>
      </c>
      <c r="D129" s="77" t="s">
        <v>532</v>
      </c>
      <c r="E129" s="82" t="s">
        <v>283</v>
      </c>
      <c r="F129" s="77" t="s">
        <v>533</v>
      </c>
      <c r="G129" s="77" t="s">
        <v>435</v>
      </c>
      <c r="H129" s="77" t="s">
        <v>271</v>
      </c>
      <c r="I129" s="82" t="s">
        <v>55</v>
      </c>
      <c r="J129" s="83">
        <v>-102</v>
      </c>
      <c r="L129" s="84"/>
      <c r="M129" s="84"/>
      <c r="P129"/>
      <c r="R129"/>
      <c r="S129" s="82" t="s">
        <v>56</v>
      </c>
      <c r="T129" s="82" t="s">
        <v>57</v>
      </c>
      <c r="U129" s="77" t="s">
        <v>501</v>
      </c>
      <c r="V129" s="77" t="s">
        <v>502</v>
      </c>
      <c r="W129" s="77" t="s">
        <v>542</v>
      </c>
      <c r="X129"/>
    </row>
    <row r="130" spans="2:24" x14ac:dyDescent="0.3">
      <c r="B130" s="81">
        <v>37287</v>
      </c>
      <c r="C130" s="81" t="s">
        <v>45</v>
      </c>
      <c r="D130" s="77" t="s">
        <v>532</v>
      </c>
      <c r="E130" s="82" t="s">
        <v>283</v>
      </c>
      <c r="F130" s="77" t="s">
        <v>533</v>
      </c>
      <c r="G130" s="77" t="s">
        <v>435</v>
      </c>
      <c r="H130" s="77" t="s">
        <v>271</v>
      </c>
      <c r="I130" s="82" t="s">
        <v>55</v>
      </c>
      <c r="J130" s="83">
        <v>-82</v>
      </c>
      <c r="L130" s="84"/>
      <c r="M130" s="84"/>
      <c r="P130"/>
      <c r="R130"/>
      <c r="S130" s="82" t="s">
        <v>56</v>
      </c>
      <c r="T130" s="82" t="s">
        <v>57</v>
      </c>
      <c r="U130" s="77" t="s">
        <v>501</v>
      </c>
      <c r="V130" s="77" t="s">
        <v>502</v>
      </c>
      <c r="W130" s="77" t="s">
        <v>543</v>
      </c>
      <c r="X130"/>
    </row>
    <row r="131" spans="2:24" x14ac:dyDescent="0.3">
      <c r="B131" s="81">
        <v>37287</v>
      </c>
      <c r="C131" s="81" t="s">
        <v>45</v>
      </c>
      <c r="D131" s="77" t="s">
        <v>280</v>
      </c>
      <c r="E131" s="82" t="s">
        <v>283</v>
      </c>
      <c r="F131" s="77" t="s">
        <v>281</v>
      </c>
      <c r="G131" s="77" t="s">
        <v>435</v>
      </c>
      <c r="H131" s="77" t="s">
        <v>271</v>
      </c>
      <c r="I131" s="82" t="s">
        <v>130</v>
      </c>
      <c r="J131" s="83">
        <v>-41.9</v>
      </c>
      <c r="L131" s="84"/>
      <c r="M131" s="84"/>
      <c r="P131"/>
      <c r="R131"/>
      <c r="S131" s="82" t="s">
        <v>56</v>
      </c>
      <c r="T131" s="82" t="s">
        <v>57</v>
      </c>
      <c r="U131" s="77" t="s">
        <v>512</v>
      </c>
      <c r="V131" s="77" t="s">
        <v>513</v>
      </c>
      <c r="W131" s="77" t="s">
        <v>544</v>
      </c>
      <c r="X131"/>
    </row>
    <row r="132" spans="2:24" x14ac:dyDescent="0.3">
      <c r="B132" s="81">
        <v>37287</v>
      </c>
      <c r="C132" s="81" t="s">
        <v>45</v>
      </c>
      <c r="D132" s="77" t="s">
        <v>280</v>
      </c>
      <c r="E132" s="82" t="s">
        <v>283</v>
      </c>
      <c r="F132" s="77" t="s">
        <v>281</v>
      </c>
      <c r="G132" s="77" t="s">
        <v>435</v>
      </c>
      <c r="H132" s="77" t="s">
        <v>271</v>
      </c>
      <c r="I132" s="82" t="s">
        <v>130</v>
      </c>
      <c r="J132" s="83">
        <v>289.63</v>
      </c>
      <c r="L132" s="84"/>
      <c r="M132" s="84"/>
      <c r="P132"/>
      <c r="R132"/>
      <c r="S132" s="82" t="s">
        <v>56</v>
      </c>
      <c r="T132" s="82" t="s">
        <v>57</v>
      </c>
      <c r="U132" s="77" t="s">
        <v>516</v>
      </c>
      <c r="V132" s="77" t="s">
        <v>517</v>
      </c>
      <c r="W132" s="77" t="s">
        <v>545</v>
      </c>
      <c r="X132"/>
    </row>
    <row r="133" spans="2:24" x14ac:dyDescent="0.3">
      <c r="B133" s="81">
        <v>37287</v>
      </c>
      <c r="C133" s="81" t="s">
        <v>45</v>
      </c>
      <c r="D133" s="77" t="s">
        <v>280</v>
      </c>
      <c r="E133" s="82" t="s">
        <v>283</v>
      </c>
      <c r="F133" s="77" t="s">
        <v>281</v>
      </c>
      <c r="G133" s="77" t="s">
        <v>435</v>
      </c>
      <c r="H133" s="77" t="s">
        <v>271</v>
      </c>
      <c r="I133" s="82" t="s">
        <v>130</v>
      </c>
      <c r="J133" s="83">
        <v>125.89</v>
      </c>
      <c r="L133" s="84"/>
      <c r="M133" s="84"/>
      <c r="P133"/>
      <c r="R133"/>
      <c r="S133" s="82" t="s">
        <v>56</v>
      </c>
      <c r="T133" s="82" t="s">
        <v>57</v>
      </c>
      <c r="U133" s="77" t="s">
        <v>516</v>
      </c>
      <c r="V133" s="77" t="s">
        <v>517</v>
      </c>
      <c r="W133" s="77" t="s">
        <v>546</v>
      </c>
      <c r="X133"/>
    </row>
    <row r="134" spans="2:24" x14ac:dyDescent="0.3">
      <c r="B134" s="81">
        <v>37287</v>
      </c>
      <c r="C134" s="81" t="s">
        <v>45</v>
      </c>
      <c r="D134" s="77" t="s">
        <v>280</v>
      </c>
      <c r="E134" s="82" t="s">
        <v>283</v>
      </c>
      <c r="F134" s="77" t="s">
        <v>281</v>
      </c>
      <c r="G134" s="77" t="s">
        <v>435</v>
      </c>
      <c r="H134" s="77" t="s">
        <v>271</v>
      </c>
      <c r="I134" s="82" t="s">
        <v>130</v>
      </c>
      <c r="J134" s="83">
        <v>155.78</v>
      </c>
      <c r="L134" s="84"/>
      <c r="M134" s="84"/>
      <c r="P134"/>
      <c r="R134"/>
      <c r="S134" s="82" t="s">
        <v>56</v>
      </c>
      <c r="T134" s="82" t="s">
        <v>57</v>
      </c>
      <c r="U134" s="77" t="s">
        <v>520</v>
      </c>
      <c r="V134" s="77" t="s">
        <v>521</v>
      </c>
      <c r="W134" s="77" t="s">
        <v>547</v>
      </c>
      <c r="X134"/>
    </row>
    <row r="135" spans="2:24" x14ac:dyDescent="0.3">
      <c r="B135" s="81">
        <v>37287</v>
      </c>
      <c r="C135" s="81" t="s">
        <v>45</v>
      </c>
      <c r="D135" s="77" t="s">
        <v>548</v>
      </c>
      <c r="E135" s="82" t="s">
        <v>289</v>
      </c>
      <c r="F135" s="77" t="s">
        <v>549</v>
      </c>
      <c r="G135" s="77" t="s">
        <v>435</v>
      </c>
      <c r="H135" s="77" t="s">
        <v>290</v>
      </c>
      <c r="I135" s="82" t="s">
        <v>55</v>
      </c>
      <c r="J135" s="83">
        <v>5405</v>
      </c>
      <c r="L135" s="84"/>
      <c r="M135" s="84"/>
      <c r="P135"/>
      <c r="R135"/>
      <c r="S135" s="82" t="s">
        <v>56</v>
      </c>
      <c r="T135" s="82" t="s">
        <v>57</v>
      </c>
      <c r="U135" s="77" t="s">
        <v>550</v>
      </c>
      <c r="V135" s="77" t="s">
        <v>551</v>
      </c>
      <c r="W135" s="77" t="s">
        <v>552</v>
      </c>
      <c r="X135"/>
    </row>
    <row r="136" spans="2:24" x14ac:dyDescent="0.3">
      <c r="B136" s="81">
        <v>37287</v>
      </c>
      <c r="C136" s="81" t="s">
        <v>45</v>
      </c>
      <c r="D136" s="77" t="s">
        <v>548</v>
      </c>
      <c r="E136" s="82" t="s">
        <v>289</v>
      </c>
      <c r="F136" s="77" t="s">
        <v>549</v>
      </c>
      <c r="G136" s="77" t="s">
        <v>435</v>
      </c>
      <c r="H136" s="77" t="s">
        <v>290</v>
      </c>
      <c r="I136" s="82" t="s">
        <v>55</v>
      </c>
      <c r="J136" s="83">
        <v>-643</v>
      </c>
      <c r="L136" s="84"/>
      <c r="M136" s="84"/>
      <c r="P136"/>
      <c r="R136"/>
      <c r="S136" s="82" t="s">
        <v>56</v>
      </c>
      <c r="T136" s="82" t="s">
        <v>57</v>
      </c>
      <c r="U136" s="77" t="s">
        <v>458</v>
      </c>
      <c r="V136" s="77" t="s">
        <v>459</v>
      </c>
      <c r="W136" s="77" t="s">
        <v>556</v>
      </c>
      <c r="X136"/>
    </row>
    <row r="137" spans="2:24" x14ac:dyDescent="0.3">
      <c r="B137" s="81">
        <v>37287</v>
      </c>
      <c r="C137" s="81" t="s">
        <v>45</v>
      </c>
      <c r="D137" s="77" t="s">
        <v>286</v>
      </c>
      <c r="E137" s="82" t="s">
        <v>289</v>
      </c>
      <c r="F137" s="77" t="s">
        <v>287</v>
      </c>
      <c r="G137" s="77" t="s">
        <v>435</v>
      </c>
      <c r="H137" s="77" t="s">
        <v>290</v>
      </c>
      <c r="I137" s="82" t="s">
        <v>130</v>
      </c>
      <c r="J137" s="83">
        <v>1385</v>
      </c>
      <c r="L137" s="84"/>
      <c r="M137" s="84"/>
      <c r="P137"/>
      <c r="R137"/>
      <c r="S137" s="82" t="s">
        <v>56</v>
      </c>
      <c r="T137" s="82" t="s">
        <v>57</v>
      </c>
      <c r="U137" s="77" t="s">
        <v>550</v>
      </c>
      <c r="V137" s="77" t="s">
        <v>551</v>
      </c>
      <c r="W137" s="77" t="s">
        <v>557</v>
      </c>
      <c r="X137"/>
    </row>
    <row r="138" spans="2:24" x14ac:dyDescent="0.3">
      <c r="B138" s="81">
        <v>37287</v>
      </c>
      <c r="C138" s="81" t="s">
        <v>45</v>
      </c>
      <c r="D138" s="77" t="s">
        <v>286</v>
      </c>
      <c r="E138" s="82" t="s">
        <v>289</v>
      </c>
      <c r="F138" s="77" t="s">
        <v>287</v>
      </c>
      <c r="G138" s="77" t="s">
        <v>435</v>
      </c>
      <c r="H138" s="77" t="s">
        <v>290</v>
      </c>
      <c r="I138" s="82" t="s">
        <v>130</v>
      </c>
      <c r="J138" s="83">
        <v>-98.5</v>
      </c>
      <c r="L138" s="84"/>
      <c r="M138" s="84"/>
      <c r="P138"/>
      <c r="R138"/>
      <c r="S138" s="82" t="s">
        <v>56</v>
      </c>
      <c r="T138" s="82" t="s">
        <v>57</v>
      </c>
      <c r="U138" s="77" t="s">
        <v>516</v>
      </c>
      <c r="V138" s="77" t="s">
        <v>517</v>
      </c>
      <c r="W138" s="77" t="s">
        <v>558</v>
      </c>
      <c r="X138"/>
    </row>
    <row r="139" spans="2:24" x14ac:dyDescent="0.3">
      <c r="B139" s="81">
        <v>37287</v>
      </c>
      <c r="C139" s="81" t="s">
        <v>45</v>
      </c>
      <c r="D139" s="77" t="s">
        <v>559</v>
      </c>
      <c r="E139" s="82" t="s">
        <v>295</v>
      </c>
      <c r="F139" s="77" t="s">
        <v>560</v>
      </c>
      <c r="G139" s="77" t="s">
        <v>435</v>
      </c>
      <c r="H139" s="77" t="s">
        <v>290</v>
      </c>
      <c r="I139" s="82" t="s">
        <v>55</v>
      </c>
      <c r="J139" s="83">
        <v>106</v>
      </c>
      <c r="L139" s="84"/>
      <c r="M139" s="84"/>
      <c r="P139"/>
      <c r="R139"/>
      <c r="S139" s="82" t="s">
        <v>56</v>
      </c>
      <c r="T139" s="82" t="s">
        <v>57</v>
      </c>
      <c r="U139" s="77" t="s">
        <v>458</v>
      </c>
      <c r="V139" s="77" t="s">
        <v>459</v>
      </c>
      <c r="W139" s="77" t="s">
        <v>561</v>
      </c>
      <c r="X139"/>
    </row>
    <row r="140" spans="2:24" x14ac:dyDescent="0.3">
      <c r="B140" s="81">
        <v>37287</v>
      </c>
      <c r="C140" s="81" t="s">
        <v>45</v>
      </c>
      <c r="D140" s="77" t="s">
        <v>563</v>
      </c>
      <c r="E140" s="82" t="s">
        <v>568</v>
      </c>
      <c r="F140" s="77" t="s">
        <v>564</v>
      </c>
      <c r="G140" s="77" t="s">
        <v>435</v>
      </c>
      <c r="H140" s="77" t="s">
        <v>290</v>
      </c>
      <c r="I140" s="82" t="s">
        <v>55</v>
      </c>
      <c r="J140" s="83">
        <v>334.38</v>
      </c>
      <c r="L140" s="84"/>
      <c r="M140" s="84"/>
      <c r="P140"/>
      <c r="R140"/>
      <c r="S140" s="82" t="s">
        <v>56</v>
      </c>
      <c r="T140" s="82" t="s">
        <v>57</v>
      </c>
      <c r="U140" s="77" t="s">
        <v>565</v>
      </c>
      <c r="V140" s="77" t="s">
        <v>566</v>
      </c>
      <c r="W140" s="77" t="s">
        <v>567</v>
      </c>
      <c r="X140"/>
    </row>
    <row r="141" spans="2:24" x14ac:dyDescent="0.3">
      <c r="B141" s="81">
        <v>37287</v>
      </c>
      <c r="C141" s="81" t="s">
        <v>45</v>
      </c>
      <c r="D141" s="77" t="s">
        <v>571</v>
      </c>
      <c r="E141" s="82" t="s">
        <v>577</v>
      </c>
      <c r="F141" s="77" t="s">
        <v>572</v>
      </c>
      <c r="G141" s="77" t="s">
        <v>435</v>
      </c>
      <c r="H141" s="77" t="s">
        <v>578</v>
      </c>
      <c r="I141" s="82" t="s">
        <v>55</v>
      </c>
      <c r="J141" s="83">
        <v>3625.01</v>
      </c>
      <c r="L141" s="84"/>
      <c r="M141" s="84"/>
      <c r="P141"/>
      <c r="R141"/>
      <c r="S141" s="82" t="s">
        <v>579</v>
      </c>
      <c r="T141" s="82" t="s">
        <v>57</v>
      </c>
      <c r="U141" s="77" t="s">
        <v>573</v>
      </c>
      <c r="V141" s="77" t="s">
        <v>574</v>
      </c>
      <c r="W141" s="77" t="s">
        <v>575</v>
      </c>
      <c r="X141"/>
    </row>
    <row r="142" spans="2:24" x14ac:dyDescent="0.3">
      <c r="B142" s="81">
        <v>37287</v>
      </c>
      <c r="C142" s="81" t="s">
        <v>45</v>
      </c>
      <c r="D142" s="77" t="s">
        <v>571</v>
      </c>
      <c r="E142" s="82" t="s">
        <v>577</v>
      </c>
      <c r="F142" s="77" t="s">
        <v>572</v>
      </c>
      <c r="G142" s="77" t="s">
        <v>435</v>
      </c>
      <c r="H142" s="77" t="s">
        <v>578</v>
      </c>
      <c r="I142" s="82" t="s">
        <v>55</v>
      </c>
      <c r="J142" s="83">
        <v>166.66</v>
      </c>
      <c r="L142" s="84"/>
      <c r="M142" s="84"/>
      <c r="P142"/>
      <c r="R142"/>
      <c r="S142" s="82" t="s">
        <v>579</v>
      </c>
      <c r="T142" s="82" t="s">
        <v>57</v>
      </c>
      <c r="U142" s="77" t="s">
        <v>573</v>
      </c>
      <c r="V142" s="77" t="s">
        <v>574</v>
      </c>
      <c r="W142" s="77" t="s">
        <v>575</v>
      </c>
      <c r="X142"/>
    </row>
    <row r="143" spans="2:24" x14ac:dyDescent="0.3">
      <c r="B143" s="81">
        <v>37287</v>
      </c>
      <c r="C143" s="81" t="s">
        <v>45</v>
      </c>
      <c r="D143" s="77" t="s">
        <v>582</v>
      </c>
      <c r="E143" s="82" t="s">
        <v>577</v>
      </c>
      <c r="F143" s="77" t="s">
        <v>583</v>
      </c>
      <c r="G143" s="77" t="s">
        <v>435</v>
      </c>
      <c r="H143" s="77" t="s">
        <v>578</v>
      </c>
      <c r="I143" s="82" t="s">
        <v>130</v>
      </c>
      <c r="J143" s="83">
        <v>666.67</v>
      </c>
      <c r="L143" s="84"/>
      <c r="M143" s="84"/>
      <c r="P143"/>
      <c r="R143"/>
      <c r="S143" s="82" t="s">
        <v>56</v>
      </c>
      <c r="T143" s="82" t="s">
        <v>57</v>
      </c>
      <c r="U143" s="77" t="s">
        <v>584</v>
      </c>
      <c r="V143" s="77" t="s">
        <v>585</v>
      </c>
      <c r="W143" s="77" t="s">
        <v>586</v>
      </c>
      <c r="X143"/>
    </row>
    <row r="144" spans="2:24" x14ac:dyDescent="0.3">
      <c r="B144" s="81">
        <v>37287</v>
      </c>
      <c r="C144" s="81" t="s">
        <v>45</v>
      </c>
      <c r="D144" s="77" t="s">
        <v>589</v>
      </c>
      <c r="E144" s="82" t="s">
        <v>594</v>
      </c>
      <c r="F144" s="77" t="s">
        <v>590</v>
      </c>
      <c r="G144" s="77" t="s">
        <v>435</v>
      </c>
      <c r="H144" s="77" t="s">
        <v>54</v>
      </c>
      <c r="I144" s="82" t="s">
        <v>55</v>
      </c>
      <c r="J144" s="83">
        <v>363</v>
      </c>
      <c r="L144" s="84"/>
      <c r="M144" s="84"/>
      <c r="P144"/>
      <c r="R144"/>
      <c r="S144" s="82" t="s">
        <v>56</v>
      </c>
      <c r="T144" s="82" t="s">
        <v>57</v>
      </c>
      <c r="U144" s="77" t="s">
        <v>591</v>
      </c>
      <c r="V144" s="77" t="s">
        <v>592</v>
      </c>
      <c r="W144" s="77" t="s">
        <v>593</v>
      </c>
      <c r="X144"/>
    </row>
    <row r="145" spans="2:24" x14ac:dyDescent="0.3">
      <c r="B145" s="81">
        <v>37287</v>
      </c>
      <c r="C145" s="81" t="s">
        <v>45</v>
      </c>
      <c r="D145" s="77" t="s">
        <v>589</v>
      </c>
      <c r="E145" s="82" t="s">
        <v>594</v>
      </c>
      <c r="F145" s="77" t="s">
        <v>590</v>
      </c>
      <c r="G145" s="77" t="s">
        <v>435</v>
      </c>
      <c r="H145" s="77" t="s">
        <v>54</v>
      </c>
      <c r="I145" s="82" t="s">
        <v>55</v>
      </c>
      <c r="J145" s="83">
        <v>45.83</v>
      </c>
      <c r="L145" s="84"/>
      <c r="M145" s="84"/>
      <c r="P145"/>
      <c r="R145"/>
      <c r="S145" s="82" t="s">
        <v>56</v>
      </c>
      <c r="T145" s="82" t="s">
        <v>57</v>
      </c>
      <c r="U145" s="77" t="s">
        <v>591</v>
      </c>
      <c r="V145" s="77" t="s">
        <v>592</v>
      </c>
      <c r="W145" s="77" t="s">
        <v>597</v>
      </c>
      <c r="X145"/>
    </row>
    <row r="146" spans="2:24" x14ac:dyDescent="0.3">
      <c r="B146" s="81">
        <v>37287</v>
      </c>
      <c r="C146" s="81" t="s">
        <v>45</v>
      </c>
      <c r="D146" s="77" t="s">
        <v>598</v>
      </c>
      <c r="E146" s="82" t="s">
        <v>594</v>
      </c>
      <c r="F146" s="77" t="s">
        <v>590</v>
      </c>
      <c r="G146" s="77" t="s">
        <v>435</v>
      </c>
      <c r="H146" s="77" t="s">
        <v>54</v>
      </c>
      <c r="I146" s="82" t="s">
        <v>130</v>
      </c>
      <c r="J146" s="83">
        <v>614</v>
      </c>
      <c r="L146" s="84"/>
      <c r="M146" s="84"/>
      <c r="P146"/>
      <c r="R146"/>
      <c r="S146" s="82" t="s">
        <v>56</v>
      </c>
      <c r="T146" s="82" t="s">
        <v>57</v>
      </c>
      <c r="U146" s="77" t="s">
        <v>482</v>
      </c>
      <c r="V146" s="77" t="s">
        <v>483</v>
      </c>
      <c r="W146" s="77" t="s">
        <v>483</v>
      </c>
      <c r="X146"/>
    </row>
    <row r="147" spans="2:24" x14ac:dyDescent="0.3">
      <c r="B147" s="81">
        <v>37287</v>
      </c>
      <c r="C147" s="81" t="s">
        <v>45</v>
      </c>
      <c r="D147" s="77" t="s">
        <v>600</v>
      </c>
      <c r="E147" s="82" t="s">
        <v>299</v>
      </c>
      <c r="F147" s="77" t="s">
        <v>500</v>
      </c>
      <c r="G147" s="77" t="s">
        <v>435</v>
      </c>
      <c r="H147" s="77" t="s">
        <v>271</v>
      </c>
      <c r="I147" s="82" t="s">
        <v>55</v>
      </c>
      <c r="J147" s="83">
        <v>6991.5</v>
      </c>
      <c r="L147" s="84"/>
      <c r="M147" s="84"/>
      <c r="P147"/>
      <c r="R147"/>
      <c r="S147" s="82" t="s">
        <v>56</v>
      </c>
      <c r="T147" s="82" t="s">
        <v>57</v>
      </c>
      <c r="U147" s="77" t="s">
        <v>458</v>
      </c>
      <c r="V147" s="77" t="s">
        <v>459</v>
      </c>
      <c r="W147" s="77" t="s">
        <v>601</v>
      </c>
      <c r="X147"/>
    </row>
    <row r="148" spans="2:24" x14ac:dyDescent="0.3">
      <c r="B148" s="81">
        <v>37287</v>
      </c>
      <c r="C148" s="81" t="s">
        <v>45</v>
      </c>
      <c r="D148" s="77" t="s">
        <v>600</v>
      </c>
      <c r="E148" s="82" t="s">
        <v>299</v>
      </c>
      <c r="F148" s="77" t="s">
        <v>500</v>
      </c>
      <c r="G148" s="77" t="s">
        <v>435</v>
      </c>
      <c r="H148" s="77" t="s">
        <v>271</v>
      </c>
      <c r="I148" s="82" t="s">
        <v>55</v>
      </c>
      <c r="J148" s="83">
        <v>782</v>
      </c>
      <c r="L148" s="84"/>
      <c r="M148" s="84"/>
      <c r="P148"/>
      <c r="R148"/>
      <c r="S148" s="82" t="s">
        <v>56</v>
      </c>
      <c r="T148" s="82" t="s">
        <v>57</v>
      </c>
      <c r="U148" s="77" t="s">
        <v>458</v>
      </c>
      <c r="V148" s="77" t="s">
        <v>459</v>
      </c>
      <c r="W148" s="77" t="s">
        <v>603</v>
      </c>
      <c r="X148"/>
    </row>
    <row r="149" spans="2:24" x14ac:dyDescent="0.3">
      <c r="B149" s="81">
        <v>37287</v>
      </c>
      <c r="C149" s="81" t="s">
        <v>45</v>
      </c>
      <c r="D149" s="77" t="s">
        <v>600</v>
      </c>
      <c r="E149" s="82" t="s">
        <v>299</v>
      </c>
      <c r="F149" s="77" t="s">
        <v>500</v>
      </c>
      <c r="G149" s="77" t="s">
        <v>435</v>
      </c>
      <c r="H149" s="77" t="s">
        <v>271</v>
      </c>
      <c r="I149" s="82" t="s">
        <v>55</v>
      </c>
      <c r="J149" s="83">
        <v>3456</v>
      </c>
      <c r="L149" s="84"/>
      <c r="M149" s="84"/>
      <c r="P149"/>
      <c r="R149"/>
      <c r="S149" s="82" t="s">
        <v>56</v>
      </c>
      <c r="T149" s="82" t="s">
        <v>57</v>
      </c>
      <c r="U149" s="77" t="s">
        <v>507</v>
      </c>
      <c r="V149" s="77" t="s">
        <v>508</v>
      </c>
      <c r="W149" s="77" t="s">
        <v>604</v>
      </c>
      <c r="X149"/>
    </row>
    <row r="150" spans="2:24" x14ac:dyDescent="0.3">
      <c r="B150" s="81">
        <v>37287</v>
      </c>
      <c r="C150" s="81" t="s">
        <v>45</v>
      </c>
      <c r="D150" s="77" t="s">
        <v>600</v>
      </c>
      <c r="E150" s="82" t="s">
        <v>299</v>
      </c>
      <c r="F150" s="77" t="s">
        <v>500</v>
      </c>
      <c r="G150" s="77" t="s">
        <v>435</v>
      </c>
      <c r="H150" s="77" t="s">
        <v>271</v>
      </c>
      <c r="I150" s="82" t="s">
        <v>55</v>
      </c>
      <c r="J150" s="83">
        <v>-2720</v>
      </c>
      <c r="L150" s="84"/>
      <c r="M150" s="84"/>
      <c r="P150"/>
      <c r="R150"/>
      <c r="S150" s="82" t="s">
        <v>56</v>
      </c>
      <c r="T150" s="82" t="s">
        <v>57</v>
      </c>
      <c r="U150" s="77" t="s">
        <v>501</v>
      </c>
      <c r="V150" s="77" t="s">
        <v>502</v>
      </c>
      <c r="W150" s="77" t="s">
        <v>605</v>
      </c>
      <c r="X150"/>
    </row>
    <row r="151" spans="2:24" x14ac:dyDescent="0.3">
      <c r="B151" s="81">
        <v>37287</v>
      </c>
      <c r="C151" s="81" t="s">
        <v>45</v>
      </c>
      <c r="D151" s="77" t="s">
        <v>606</v>
      </c>
      <c r="E151" s="82" t="s">
        <v>608</v>
      </c>
      <c r="F151" s="77" t="s">
        <v>276</v>
      </c>
      <c r="G151" s="77" t="s">
        <v>435</v>
      </c>
      <c r="H151" s="77" t="s">
        <v>271</v>
      </c>
      <c r="I151" s="82" t="s">
        <v>55</v>
      </c>
      <c r="J151" s="83">
        <v>674.67</v>
      </c>
      <c r="L151" s="84"/>
      <c r="M151" s="84"/>
      <c r="P151"/>
      <c r="R151"/>
      <c r="S151" s="82" t="s">
        <v>56</v>
      </c>
      <c r="T151" s="82" t="s">
        <v>57</v>
      </c>
      <c r="U151" s="77" t="s">
        <v>458</v>
      </c>
      <c r="V151" s="77" t="s">
        <v>459</v>
      </c>
      <c r="W151" s="77" t="s">
        <v>607</v>
      </c>
      <c r="X151"/>
    </row>
    <row r="152" spans="2:24" x14ac:dyDescent="0.3">
      <c r="B152" s="81">
        <v>37287</v>
      </c>
      <c r="C152" s="81" t="s">
        <v>45</v>
      </c>
      <c r="D152" s="77" t="s">
        <v>610</v>
      </c>
      <c r="E152" s="82" t="s">
        <v>614</v>
      </c>
      <c r="F152" s="77" t="s">
        <v>611</v>
      </c>
      <c r="G152" s="77" t="s">
        <v>435</v>
      </c>
      <c r="H152" s="77" t="s">
        <v>290</v>
      </c>
      <c r="I152" s="82" t="s">
        <v>55</v>
      </c>
      <c r="J152" s="83">
        <v>29.5</v>
      </c>
      <c r="L152" s="84"/>
      <c r="M152" s="84"/>
      <c r="P152"/>
      <c r="R152"/>
      <c r="S152" s="82" t="s">
        <v>56</v>
      </c>
      <c r="T152" s="82" t="s">
        <v>57</v>
      </c>
      <c r="U152" s="77" t="s">
        <v>612</v>
      </c>
      <c r="V152" s="77" t="s">
        <v>49</v>
      </c>
      <c r="W152" s="77" t="s">
        <v>613</v>
      </c>
      <c r="X152"/>
    </row>
    <row r="153" spans="2:24" x14ac:dyDescent="0.3">
      <c r="B153" s="81">
        <v>37287</v>
      </c>
      <c r="C153" s="81" t="s">
        <v>45</v>
      </c>
      <c r="D153" s="77" t="s">
        <v>620</v>
      </c>
      <c r="E153" s="82" t="s">
        <v>623</v>
      </c>
      <c r="F153" s="77" t="s">
        <v>621</v>
      </c>
      <c r="G153" s="77" t="s">
        <v>435</v>
      </c>
      <c r="H153" s="77" t="s">
        <v>290</v>
      </c>
      <c r="I153" s="82" t="s">
        <v>130</v>
      </c>
      <c r="J153" s="83">
        <v>252.16</v>
      </c>
      <c r="L153" s="84"/>
      <c r="M153" s="84"/>
      <c r="P153"/>
      <c r="R153"/>
      <c r="S153" s="82" t="s">
        <v>56</v>
      </c>
      <c r="T153" s="82" t="s">
        <v>57</v>
      </c>
      <c r="U153" s="77" t="s">
        <v>622</v>
      </c>
      <c r="V153" s="77" t="s">
        <v>477</v>
      </c>
      <c r="W153" s="77" t="s">
        <v>478</v>
      </c>
      <c r="X153"/>
    </row>
    <row r="154" spans="2:24" x14ac:dyDescent="0.3">
      <c r="B154" s="81">
        <v>37287</v>
      </c>
      <c r="C154" s="81" t="s">
        <v>45</v>
      </c>
      <c r="D154" s="77" t="s">
        <v>46</v>
      </c>
      <c r="E154" s="82" t="s">
        <v>53</v>
      </c>
      <c r="F154" s="77" t="s">
        <v>47</v>
      </c>
      <c r="G154" s="77" t="s">
        <v>435</v>
      </c>
      <c r="H154" s="77" t="s">
        <v>54</v>
      </c>
      <c r="I154" s="82" t="s">
        <v>55</v>
      </c>
      <c r="J154" s="83">
        <v>169.76</v>
      </c>
      <c r="L154" s="84"/>
      <c r="M154" s="84"/>
      <c r="P154"/>
      <c r="R154"/>
      <c r="S154" s="82" t="s">
        <v>56</v>
      </c>
      <c r="T154" s="82" t="s">
        <v>57</v>
      </c>
      <c r="U154" s="77" t="s">
        <v>469</v>
      </c>
      <c r="V154" s="77" t="s">
        <v>470</v>
      </c>
      <c r="W154" s="77" t="s">
        <v>470</v>
      </c>
      <c r="X154"/>
    </row>
    <row r="155" spans="2:24" x14ac:dyDescent="0.3">
      <c r="B155" s="81">
        <v>37287</v>
      </c>
      <c r="C155" s="81" t="s">
        <v>45</v>
      </c>
      <c r="D155" s="77" t="s">
        <v>46</v>
      </c>
      <c r="E155" s="82" t="s">
        <v>53</v>
      </c>
      <c r="F155" s="77" t="s">
        <v>47</v>
      </c>
      <c r="G155" s="77" t="s">
        <v>435</v>
      </c>
      <c r="H155" s="77" t="s">
        <v>54</v>
      </c>
      <c r="I155" s="82" t="s">
        <v>55</v>
      </c>
      <c r="J155" s="83">
        <v>45.4</v>
      </c>
      <c r="L155" s="84"/>
      <c r="M155" s="84"/>
      <c r="P155"/>
      <c r="R155"/>
      <c r="S155" s="82" t="s">
        <v>56</v>
      </c>
      <c r="T155" s="82" t="s">
        <v>57</v>
      </c>
      <c r="U155" s="77" t="s">
        <v>625</v>
      </c>
      <c r="V155" s="77" t="s">
        <v>49</v>
      </c>
      <c r="W155" s="77" t="s">
        <v>626</v>
      </c>
      <c r="X155"/>
    </row>
    <row r="156" spans="2:24" x14ac:dyDescent="0.3">
      <c r="B156" s="81">
        <v>37287</v>
      </c>
      <c r="C156" s="81" t="s">
        <v>45</v>
      </c>
      <c r="D156" s="77" t="s">
        <v>46</v>
      </c>
      <c r="E156" s="82" t="s">
        <v>53</v>
      </c>
      <c r="F156" s="77" t="s">
        <v>47</v>
      </c>
      <c r="G156" s="77" t="s">
        <v>435</v>
      </c>
      <c r="H156" s="77" t="s">
        <v>54</v>
      </c>
      <c r="I156" s="82" t="s">
        <v>55</v>
      </c>
      <c r="J156" s="83">
        <v>5.29</v>
      </c>
      <c r="L156" s="84"/>
      <c r="M156" s="84"/>
      <c r="P156"/>
      <c r="R156"/>
      <c r="S156" s="82" t="s">
        <v>56</v>
      </c>
      <c r="T156" s="82" t="s">
        <v>57</v>
      </c>
      <c r="U156" s="77" t="s">
        <v>625</v>
      </c>
      <c r="V156" s="77" t="s">
        <v>49</v>
      </c>
      <c r="W156" s="77" t="s">
        <v>630</v>
      </c>
      <c r="X156"/>
    </row>
    <row r="157" spans="2:24" x14ac:dyDescent="0.3">
      <c r="B157" s="81">
        <v>37287</v>
      </c>
      <c r="C157" s="81" t="s">
        <v>45</v>
      </c>
      <c r="D157" s="77" t="s">
        <v>46</v>
      </c>
      <c r="E157" s="82" t="s">
        <v>53</v>
      </c>
      <c r="F157" s="77" t="s">
        <v>47</v>
      </c>
      <c r="G157" s="77" t="s">
        <v>435</v>
      </c>
      <c r="H157" s="77" t="s">
        <v>54</v>
      </c>
      <c r="I157" s="82" t="s">
        <v>55</v>
      </c>
      <c r="J157" s="83">
        <v>83.23</v>
      </c>
      <c r="L157" s="84"/>
      <c r="M157" s="84"/>
      <c r="P157"/>
      <c r="R157"/>
      <c r="S157" s="82" t="s">
        <v>56</v>
      </c>
      <c r="T157" s="82" t="s">
        <v>57</v>
      </c>
      <c r="U157" s="77" t="s">
        <v>625</v>
      </c>
      <c r="V157" s="77" t="s">
        <v>49</v>
      </c>
      <c r="W157" s="77" t="s">
        <v>633</v>
      </c>
      <c r="X157"/>
    </row>
    <row r="158" spans="2:24" x14ac:dyDescent="0.3">
      <c r="B158" s="81">
        <v>37287</v>
      </c>
      <c r="C158" s="81" t="s">
        <v>45</v>
      </c>
      <c r="D158" s="77" t="s">
        <v>46</v>
      </c>
      <c r="E158" s="82" t="s">
        <v>53</v>
      </c>
      <c r="F158" s="77" t="s">
        <v>47</v>
      </c>
      <c r="G158" s="77" t="s">
        <v>435</v>
      </c>
      <c r="H158" s="77" t="s">
        <v>54</v>
      </c>
      <c r="I158" s="82" t="s">
        <v>55</v>
      </c>
      <c r="J158" s="83">
        <v>22.12</v>
      </c>
      <c r="L158" s="84"/>
      <c r="M158" s="84"/>
      <c r="P158"/>
      <c r="R158"/>
      <c r="S158" s="82" t="s">
        <v>56</v>
      </c>
      <c r="T158" s="82" t="s">
        <v>57</v>
      </c>
      <c r="U158" s="77" t="s">
        <v>625</v>
      </c>
      <c r="V158" s="77" t="s">
        <v>49</v>
      </c>
      <c r="W158" s="77" t="s">
        <v>636</v>
      </c>
      <c r="X158"/>
    </row>
    <row r="159" spans="2:24" x14ac:dyDescent="0.3">
      <c r="B159" s="81">
        <v>37287</v>
      </c>
      <c r="C159" s="81" t="s">
        <v>45</v>
      </c>
      <c r="D159" s="77" t="s">
        <v>46</v>
      </c>
      <c r="E159" s="82" t="s">
        <v>53</v>
      </c>
      <c r="F159" s="77" t="s">
        <v>47</v>
      </c>
      <c r="G159" s="77" t="s">
        <v>435</v>
      </c>
      <c r="H159" s="77" t="s">
        <v>54</v>
      </c>
      <c r="I159" s="82" t="s">
        <v>55</v>
      </c>
      <c r="J159" s="83">
        <v>44.1</v>
      </c>
      <c r="L159" s="84"/>
      <c r="M159" s="84"/>
      <c r="P159"/>
      <c r="R159"/>
      <c r="S159" s="82" t="s">
        <v>56</v>
      </c>
      <c r="T159" s="82" t="s">
        <v>57</v>
      </c>
      <c r="U159" s="77" t="s">
        <v>625</v>
      </c>
      <c r="V159" s="77" t="s">
        <v>49</v>
      </c>
      <c r="W159" s="77" t="s">
        <v>640</v>
      </c>
      <c r="X159"/>
    </row>
    <row r="160" spans="2:24" x14ac:dyDescent="0.3">
      <c r="B160" s="81">
        <v>37287</v>
      </c>
      <c r="C160" s="81" t="s">
        <v>45</v>
      </c>
      <c r="D160" s="77" t="s">
        <v>400</v>
      </c>
      <c r="E160" s="82" t="s">
        <v>53</v>
      </c>
      <c r="F160" s="77" t="s">
        <v>401</v>
      </c>
      <c r="G160" s="77" t="s">
        <v>435</v>
      </c>
      <c r="H160" s="77" t="s">
        <v>54</v>
      </c>
      <c r="I160" s="82" t="s">
        <v>130</v>
      </c>
      <c r="J160" s="83">
        <v>19.87</v>
      </c>
      <c r="L160" s="84"/>
      <c r="M160" s="84"/>
      <c r="P160"/>
      <c r="R160"/>
      <c r="S160" s="82" t="s">
        <v>56</v>
      </c>
      <c r="T160" s="82" t="s">
        <v>57</v>
      </c>
      <c r="U160" s="77" t="s">
        <v>622</v>
      </c>
      <c r="V160" s="77" t="s">
        <v>477</v>
      </c>
      <c r="W160" s="77" t="s">
        <v>478</v>
      </c>
      <c r="X160"/>
    </row>
    <row r="161" spans="2:24" x14ac:dyDescent="0.3">
      <c r="B161" s="81">
        <v>37287</v>
      </c>
      <c r="C161" s="81" t="s">
        <v>45</v>
      </c>
      <c r="D161" s="77" t="s">
        <v>75</v>
      </c>
      <c r="E161" s="82" t="s">
        <v>78</v>
      </c>
      <c r="F161" s="77" t="s">
        <v>76</v>
      </c>
      <c r="G161" s="77" t="s">
        <v>435</v>
      </c>
      <c r="H161" s="77" t="s">
        <v>54</v>
      </c>
      <c r="I161" s="82" t="s">
        <v>55</v>
      </c>
      <c r="J161" s="83">
        <v>8.61</v>
      </c>
      <c r="L161" s="84"/>
      <c r="M161" s="84"/>
      <c r="P161"/>
      <c r="R161"/>
      <c r="S161" s="82" t="s">
        <v>56</v>
      </c>
      <c r="T161" s="82" t="s">
        <v>57</v>
      </c>
      <c r="U161" s="77" t="s">
        <v>625</v>
      </c>
      <c r="V161" s="77" t="s">
        <v>49</v>
      </c>
      <c r="W161" s="77" t="s">
        <v>643</v>
      </c>
      <c r="X161"/>
    </row>
    <row r="162" spans="2:24" x14ac:dyDescent="0.3">
      <c r="B162" s="81">
        <v>37287</v>
      </c>
      <c r="C162" s="81" t="s">
        <v>45</v>
      </c>
      <c r="D162" s="77" t="s">
        <v>75</v>
      </c>
      <c r="E162" s="82" t="s">
        <v>78</v>
      </c>
      <c r="F162" s="77" t="s">
        <v>76</v>
      </c>
      <c r="G162" s="77" t="s">
        <v>435</v>
      </c>
      <c r="H162" s="77" t="s">
        <v>54</v>
      </c>
      <c r="I162" s="82" t="s">
        <v>55</v>
      </c>
      <c r="J162" s="83">
        <v>51.82</v>
      </c>
      <c r="L162" s="84"/>
      <c r="M162" s="84"/>
      <c r="P162"/>
      <c r="R162"/>
      <c r="S162" s="82" t="s">
        <v>56</v>
      </c>
      <c r="T162" s="82" t="s">
        <v>57</v>
      </c>
      <c r="U162" s="77" t="s">
        <v>625</v>
      </c>
      <c r="V162" s="77" t="s">
        <v>49</v>
      </c>
      <c r="W162" s="77" t="s">
        <v>646</v>
      </c>
      <c r="X162"/>
    </row>
    <row r="163" spans="2:24" x14ac:dyDescent="0.3">
      <c r="B163" s="81">
        <v>37287</v>
      </c>
      <c r="C163" s="81" t="s">
        <v>45</v>
      </c>
      <c r="D163" s="77" t="s">
        <v>649</v>
      </c>
      <c r="E163" s="82" t="s">
        <v>78</v>
      </c>
      <c r="F163" s="77" t="s">
        <v>650</v>
      </c>
      <c r="G163" s="77" t="s">
        <v>435</v>
      </c>
      <c r="H163" s="77" t="s">
        <v>54</v>
      </c>
      <c r="I163" s="82" t="s">
        <v>130</v>
      </c>
      <c r="J163" s="83">
        <v>17.5</v>
      </c>
      <c r="L163" s="84"/>
      <c r="M163" s="84"/>
      <c r="P163"/>
      <c r="R163"/>
      <c r="S163" s="82" t="s">
        <v>56</v>
      </c>
      <c r="T163" s="82" t="s">
        <v>57</v>
      </c>
      <c r="U163" s="77" t="s">
        <v>651</v>
      </c>
      <c r="V163" s="77" t="s">
        <v>49</v>
      </c>
      <c r="W163" s="77" t="s">
        <v>652</v>
      </c>
      <c r="X163"/>
    </row>
    <row r="164" spans="2:24" x14ac:dyDescent="0.3">
      <c r="B164" s="81">
        <v>37287</v>
      </c>
      <c r="C164" s="81" t="s">
        <v>45</v>
      </c>
      <c r="D164" s="77" t="s">
        <v>649</v>
      </c>
      <c r="E164" s="82" t="s">
        <v>78</v>
      </c>
      <c r="F164" s="77" t="s">
        <v>650</v>
      </c>
      <c r="G164" s="77" t="s">
        <v>435</v>
      </c>
      <c r="H164" s="77" t="s">
        <v>54</v>
      </c>
      <c r="I164" s="82" t="s">
        <v>130</v>
      </c>
      <c r="J164" s="83">
        <v>21.5</v>
      </c>
      <c r="L164" s="84"/>
      <c r="M164" s="84"/>
      <c r="P164"/>
      <c r="R164"/>
      <c r="S164" s="82" t="s">
        <v>56</v>
      </c>
      <c r="T164" s="82" t="s">
        <v>57</v>
      </c>
      <c r="U164" s="77" t="s">
        <v>622</v>
      </c>
      <c r="V164" s="77" t="s">
        <v>477</v>
      </c>
      <c r="W164" s="77" t="s">
        <v>478</v>
      </c>
      <c r="X164"/>
    </row>
    <row r="165" spans="2:24" x14ac:dyDescent="0.3">
      <c r="B165" s="81">
        <v>37287</v>
      </c>
      <c r="C165" s="81" t="s">
        <v>45</v>
      </c>
      <c r="D165" s="77" t="s">
        <v>649</v>
      </c>
      <c r="E165" s="82" t="s">
        <v>78</v>
      </c>
      <c r="F165" s="77" t="s">
        <v>650</v>
      </c>
      <c r="G165" s="77" t="s">
        <v>435</v>
      </c>
      <c r="H165" s="77" t="s">
        <v>54</v>
      </c>
      <c r="I165" s="82" t="s">
        <v>130</v>
      </c>
      <c r="J165" s="83">
        <v>-15.75</v>
      </c>
      <c r="L165" s="84"/>
      <c r="M165" s="84"/>
      <c r="P165"/>
      <c r="R165"/>
      <c r="S165" s="82" t="s">
        <v>56</v>
      </c>
      <c r="T165" s="82" t="s">
        <v>57</v>
      </c>
      <c r="U165" s="77" t="s">
        <v>658</v>
      </c>
      <c r="V165" s="77" t="s">
        <v>659</v>
      </c>
      <c r="W165" s="77" t="s">
        <v>659</v>
      </c>
      <c r="X165"/>
    </row>
    <row r="166" spans="2:24" x14ac:dyDescent="0.3">
      <c r="B166" s="81">
        <v>37287</v>
      </c>
      <c r="C166" s="81" t="s">
        <v>45</v>
      </c>
      <c r="D166" s="77" t="s">
        <v>661</v>
      </c>
      <c r="E166" s="82" t="s">
        <v>663</v>
      </c>
      <c r="F166" s="77" t="s">
        <v>662</v>
      </c>
      <c r="G166" s="77" t="s">
        <v>435</v>
      </c>
      <c r="H166" s="77" t="s">
        <v>54</v>
      </c>
      <c r="I166" s="82" t="s">
        <v>55</v>
      </c>
      <c r="J166" s="83">
        <v>944.13</v>
      </c>
      <c r="L166" s="84"/>
      <c r="M166" s="84"/>
      <c r="P166"/>
      <c r="R166"/>
      <c r="S166" s="82" t="s">
        <v>56</v>
      </c>
      <c r="T166" s="82" t="s">
        <v>57</v>
      </c>
      <c r="U166" s="77" t="s">
        <v>469</v>
      </c>
      <c r="V166" s="77" t="s">
        <v>470</v>
      </c>
      <c r="W166" s="77" t="s">
        <v>470</v>
      </c>
      <c r="X166"/>
    </row>
    <row r="167" spans="2:24" x14ac:dyDescent="0.3">
      <c r="B167" s="81">
        <v>37287</v>
      </c>
      <c r="C167" s="81" t="s">
        <v>45</v>
      </c>
      <c r="D167" s="77" t="s">
        <v>665</v>
      </c>
      <c r="E167" s="82" t="s">
        <v>663</v>
      </c>
      <c r="F167" s="77" t="s">
        <v>662</v>
      </c>
      <c r="G167" s="77" t="s">
        <v>435</v>
      </c>
      <c r="H167" s="77" t="s">
        <v>54</v>
      </c>
      <c r="I167" s="82" t="s">
        <v>130</v>
      </c>
      <c r="J167" s="83">
        <v>29.11</v>
      </c>
      <c r="L167" s="84"/>
      <c r="M167" s="84"/>
      <c r="P167"/>
      <c r="R167"/>
      <c r="S167" s="82" t="s">
        <v>56</v>
      </c>
      <c r="T167" s="82" t="s">
        <v>57</v>
      </c>
      <c r="U167" s="77" t="s">
        <v>622</v>
      </c>
      <c r="V167" s="77" t="s">
        <v>477</v>
      </c>
      <c r="W167" s="77" t="s">
        <v>478</v>
      </c>
      <c r="X167"/>
    </row>
    <row r="168" spans="2:24" x14ac:dyDescent="0.3">
      <c r="B168" s="81">
        <v>37287</v>
      </c>
      <c r="C168" s="81" t="s">
        <v>45</v>
      </c>
      <c r="D168" s="77" t="s">
        <v>90</v>
      </c>
      <c r="E168" s="82" t="s">
        <v>93</v>
      </c>
      <c r="F168" s="77" t="s">
        <v>91</v>
      </c>
      <c r="G168" s="77" t="s">
        <v>435</v>
      </c>
      <c r="H168" s="77" t="s">
        <v>54</v>
      </c>
      <c r="I168" s="82" t="s">
        <v>55</v>
      </c>
      <c r="J168" s="83">
        <v>850</v>
      </c>
      <c r="L168" s="84"/>
      <c r="M168" s="84"/>
      <c r="P168"/>
      <c r="R168"/>
      <c r="S168" s="82" t="s">
        <v>56</v>
      </c>
      <c r="T168" s="82" t="s">
        <v>57</v>
      </c>
      <c r="U168" s="77" t="s">
        <v>469</v>
      </c>
      <c r="V168" s="77" t="s">
        <v>470</v>
      </c>
      <c r="W168" s="77" t="s">
        <v>470</v>
      </c>
      <c r="X168"/>
    </row>
    <row r="169" spans="2:24" x14ac:dyDescent="0.3">
      <c r="B169" s="81">
        <v>37287</v>
      </c>
      <c r="C169" s="81" t="s">
        <v>45</v>
      </c>
      <c r="D169" s="77" t="s">
        <v>90</v>
      </c>
      <c r="E169" s="82" t="s">
        <v>93</v>
      </c>
      <c r="F169" s="77" t="s">
        <v>91</v>
      </c>
      <c r="G169" s="77" t="s">
        <v>435</v>
      </c>
      <c r="H169" s="77" t="s">
        <v>54</v>
      </c>
      <c r="I169" s="82" t="s">
        <v>55</v>
      </c>
      <c r="J169" s="83">
        <v>39.200000000000003</v>
      </c>
      <c r="L169" s="84"/>
      <c r="M169" s="84"/>
      <c r="P169"/>
      <c r="R169"/>
      <c r="S169" s="82" t="s">
        <v>56</v>
      </c>
      <c r="T169" s="82" t="s">
        <v>57</v>
      </c>
      <c r="U169" s="77" t="s">
        <v>625</v>
      </c>
      <c r="V169" s="77" t="s">
        <v>49</v>
      </c>
      <c r="W169" s="77" t="s">
        <v>667</v>
      </c>
      <c r="X169"/>
    </row>
    <row r="170" spans="2:24" x14ac:dyDescent="0.3">
      <c r="B170" s="81">
        <v>37287</v>
      </c>
      <c r="C170" s="81" t="s">
        <v>45</v>
      </c>
      <c r="D170" s="77" t="s">
        <v>90</v>
      </c>
      <c r="E170" s="82" t="s">
        <v>93</v>
      </c>
      <c r="F170" s="77" t="s">
        <v>91</v>
      </c>
      <c r="G170" s="77" t="s">
        <v>435</v>
      </c>
      <c r="H170" s="77" t="s">
        <v>54</v>
      </c>
      <c r="I170" s="82" t="s">
        <v>55</v>
      </c>
      <c r="J170" s="83">
        <v>809.2</v>
      </c>
      <c r="L170" s="84"/>
      <c r="M170" s="84"/>
      <c r="P170"/>
      <c r="R170"/>
      <c r="S170" s="82" t="s">
        <v>56</v>
      </c>
      <c r="T170" s="82" t="s">
        <v>57</v>
      </c>
      <c r="U170" s="77" t="s">
        <v>625</v>
      </c>
      <c r="V170" s="77" t="s">
        <v>49</v>
      </c>
      <c r="W170" s="77" t="s">
        <v>670</v>
      </c>
      <c r="X170"/>
    </row>
    <row r="171" spans="2:24" x14ac:dyDescent="0.3">
      <c r="B171" s="81">
        <v>37287</v>
      </c>
      <c r="C171" s="81" t="s">
        <v>45</v>
      </c>
      <c r="D171" s="77" t="s">
        <v>673</v>
      </c>
      <c r="E171" s="82" t="s">
        <v>93</v>
      </c>
      <c r="F171" s="77" t="s">
        <v>674</v>
      </c>
      <c r="G171" s="77" t="s">
        <v>435</v>
      </c>
      <c r="H171" s="77" t="s">
        <v>54</v>
      </c>
      <c r="I171" s="82" t="s">
        <v>130</v>
      </c>
      <c r="J171" s="83">
        <v>1893.21</v>
      </c>
      <c r="L171" s="84"/>
      <c r="M171" s="84"/>
      <c r="P171"/>
      <c r="R171"/>
      <c r="S171" s="82" t="s">
        <v>56</v>
      </c>
      <c r="T171" s="82" t="s">
        <v>57</v>
      </c>
      <c r="U171" s="77" t="s">
        <v>622</v>
      </c>
      <c r="V171" s="77" t="s">
        <v>477</v>
      </c>
      <c r="W171" s="77" t="s">
        <v>478</v>
      </c>
      <c r="X171"/>
    </row>
    <row r="172" spans="2:24" x14ac:dyDescent="0.3">
      <c r="B172" s="81">
        <v>37287</v>
      </c>
      <c r="C172" s="81" t="s">
        <v>45</v>
      </c>
      <c r="D172" s="77" t="s">
        <v>673</v>
      </c>
      <c r="E172" s="82" t="s">
        <v>93</v>
      </c>
      <c r="F172" s="77" t="s">
        <v>674</v>
      </c>
      <c r="G172" s="77" t="s">
        <v>435</v>
      </c>
      <c r="H172" s="77" t="s">
        <v>54</v>
      </c>
      <c r="I172" s="82" t="s">
        <v>130</v>
      </c>
      <c r="J172" s="83">
        <v>-662.66</v>
      </c>
      <c r="L172" s="84"/>
      <c r="M172" s="84"/>
      <c r="P172"/>
      <c r="R172"/>
      <c r="S172" s="82" t="s">
        <v>56</v>
      </c>
      <c r="T172" s="82" t="s">
        <v>57</v>
      </c>
      <c r="U172" s="77" t="s">
        <v>658</v>
      </c>
      <c r="V172" s="77" t="s">
        <v>659</v>
      </c>
      <c r="W172" s="77" t="s">
        <v>659</v>
      </c>
      <c r="X172"/>
    </row>
    <row r="173" spans="2:24" x14ac:dyDescent="0.3">
      <c r="B173" s="81">
        <v>37287</v>
      </c>
      <c r="C173" s="81" t="s">
        <v>45</v>
      </c>
      <c r="D173" s="77" t="s">
        <v>98</v>
      </c>
      <c r="E173" s="82" t="s">
        <v>101</v>
      </c>
      <c r="F173" s="77" t="s">
        <v>99</v>
      </c>
      <c r="G173" s="77" t="s">
        <v>435</v>
      </c>
      <c r="H173" s="77" t="s">
        <v>102</v>
      </c>
      <c r="I173" s="82" t="s">
        <v>55</v>
      </c>
      <c r="J173" s="83">
        <v>-354.95</v>
      </c>
      <c r="L173" s="84"/>
      <c r="M173" s="84"/>
      <c r="P173"/>
      <c r="R173"/>
      <c r="S173" s="82" t="s">
        <v>56</v>
      </c>
      <c r="T173" s="82" t="s">
        <v>57</v>
      </c>
      <c r="U173" s="77" t="s">
        <v>676</v>
      </c>
      <c r="V173" s="77" t="s">
        <v>659</v>
      </c>
      <c r="W173" s="77" t="s">
        <v>659</v>
      </c>
      <c r="X173"/>
    </row>
    <row r="174" spans="2:24" x14ac:dyDescent="0.3">
      <c r="B174" s="81">
        <v>37287</v>
      </c>
      <c r="C174" s="81" t="s">
        <v>45</v>
      </c>
      <c r="D174" s="77" t="s">
        <v>98</v>
      </c>
      <c r="E174" s="82" t="s">
        <v>101</v>
      </c>
      <c r="F174" s="77" t="s">
        <v>99</v>
      </c>
      <c r="G174" s="77" t="s">
        <v>435</v>
      </c>
      <c r="H174" s="77" t="s">
        <v>102</v>
      </c>
      <c r="I174" s="82" t="s">
        <v>55</v>
      </c>
      <c r="J174" s="83">
        <v>15.53</v>
      </c>
      <c r="L174" s="84"/>
      <c r="M174" s="84"/>
      <c r="P174"/>
      <c r="R174"/>
      <c r="S174" s="82" t="s">
        <v>56</v>
      </c>
      <c r="T174" s="82" t="s">
        <v>57</v>
      </c>
      <c r="U174" s="77" t="s">
        <v>625</v>
      </c>
      <c r="V174" s="77" t="s">
        <v>49</v>
      </c>
      <c r="W174" s="77" t="s">
        <v>678</v>
      </c>
      <c r="X174"/>
    </row>
    <row r="175" spans="2:24" x14ac:dyDescent="0.3">
      <c r="B175" s="81">
        <v>37287</v>
      </c>
      <c r="C175" s="81" t="s">
        <v>45</v>
      </c>
      <c r="D175" s="77" t="s">
        <v>98</v>
      </c>
      <c r="E175" s="82" t="s">
        <v>101</v>
      </c>
      <c r="F175" s="77" t="s">
        <v>99</v>
      </c>
      <c r="G175" s="77" t="s">
        <v>435</v>
      </c>
      <c r="H175" s="77" t="s">
        <v>102</v>
      </c>
      <c r="I175" s="82" t="s">
        <v>55</v>
      </c>
      <c r="J175" s="83">
        <v>210.06</v>
      </c>
      <c r="L175" s="84"/>
      <c r="M175" s="84"/>
      <c r="P175"/>
      <c r="R175"/>
      <c r="S175" s="82" t="s">
        <v>56</v>
      </c>
      <c r="T175" s="82" t="s">
        <v>57</v>
      </c>
      <c r="U175" s="77" t="s">
        <v>612</v>
      </c>
      <c r="V175" s="77" t="s">
        <v>49</v>
      </c>
      <c r="W175" s="77" t="s">
        <v>682</v>
      </c>
      <c r="X175"/>
    </row>
    <row r="176" spans="2:24" x14ac:dyDescent="0.3">
      <c r="B176" s="81">
        <v>37287</v>
      </c>
      <c r="C176" s="81" t="s">
        <v>45</v>
      </c>
      <c r="D176" s="77" t="s">
        <v>98</v>
      </c>
      <c r="E176" s="82" t="s">
        <v>101</v>
      </c>
      <c r="F176" s="77" t="s">
        <v>99</v>
      </c>
      <c r="G176" s="77" t="s">
        <v>435</v>
      </c>
      <c r="H176" s="77" t="s">
        <v>102</v>
      </c>
      <c r="I176" s="82" t="s">
        <v>55</v>
      </c>
      <c r="J176" s="83">
        <v>148.06</v>
      </c>
      <c r="L176" s="84"/>
      <c r="M176" s="84"/>
      <c r="P176"/>
      <c r="R176"/>
      <c r="S176" s="82" t="s">
        <v>56</v>
      </c>
      <c r="T176" s="82" t="s">
        <v>57</v>
      </c>
      <c r="U176" s="77" t="s">
        <v>612</v>
      </c>
      <c r="V176" s="77" t="s">
        <v>49</v>
      </c>
      <c r="W176" s="77" t="s">
        <v>685</v>
      </c>
      <c r="X176"/>
    </row>
    <row r="177" spans="2:24" x14ac:dyDescent="0.3">
      <c r="B177" s="81">
        <v>37287</v>
      </c>
      <c r="C177" s="81" t="s">
        <v>45</v>
      </c>
      <c r="D177" s="77" t="s">
        <v>110</v>
      </c>
      <c r="E177" s="82" t="s">
        <v>113</v>
      </c>
      <c r="F177" s="77" t="s">
        <v>111</v>
      </c>
      <c r="G177" s="77" t="s">
        <v>435</v>
      </c>
      <c r="H177" s="77" t="s">
        <v>102</v>
      </c>
      <c r="I177" s="82" t="s">
        <v>55</v>
      </c>
      <c r="J177" s="83">
        <v>108.1</v>
      </c>
      <c r="L177" s="84"/>
      <c r="M177" s="84"/>
      <c r="P177"/>
      <c r="R177"/>
      <c r="S177" s="82" t="s">
        <v>56</v>
      </c>
      <c r="T177" s="82" t="s">
        <v>57</v>
      </c>
      <c r="U177" s="77" t="s">
        <v>688</v>
      </c>
      <c r="V177" s="77" t="s">
        <v>49</v>
      </c>
      <c r="W177" s="77" t="s">
        <v>689</v>
      </c>
      <c r="X177"/>
    </row>
    <row r="178" spans="2:24" x14ac:dyDescent="0.3">
      <c r="B178" s="81">
        <v>37287</v>
      </c>
      <c r="C178" s="81" t="s">
        <v>45</v>
      </c>
      <c r="D178" s="77" t="s">
        <v>694</v>
      </c>
      <c r="E178" s="82" t="s">
        <v>697</v>
      </c>
      <c r="F178" s="77" t="s">
        <v>695</v>
      </c>
      <c r="G178" s="77" t="s">
        <v>435</v>
      </c>
      <c r="H178" s="77" t="s">
        <v>54</v>
      </c>
      <c r="I178" s="82" t="s">
        <v>130</v>
      </c>
      <c r="J178" s="83">
        <v>15.48</v>
      </c>
      <c r="L178" s="84"/>
      <c r="M178" s="84"/>
      <c r="P178"/>
      <c r="R178"/>
      <c r="S178" s="82" t="s">
        <v>56</v>
      </c>
      <c r="T178" s="82" t="s">
        <v>57</v>
      </c>
      <c r="U178" s="77" t="s">
        <v>651</v>
      </c>
      <c r="V178" s="77" t="s">
        <v>49</v>
      </c>
      <c r="W178" s="77" t="s">
        <v>696</v>
      </c>
      <c r="X178"/>
    </row>
    <row r="179" spans="2:24" x14ac:dyDescent="0.3">
      <c r="B179" s="81">
        <v>37287</v>
      </c>
      <c r="C179" s="81" t="s">
        <v>45</v>
      </c>
      <c r="D179" s="77" t="s">
        <v>118</v>
      </c>
      <c r="E179" s="82" t="s">
        <v>121</v>
      </c>
      <c r="F179" s="77" t="s">
        <v>119</v>
      </c>
      <c r="G179" s="77" t="s">
        <v>435</v>
      </c>
      <c r="H179" s="77" t="s">
        <v>102</v>
      </c>
      <c r="I179" s="82" t="s">
        <v>55</v>
      </c>
      <c r="J179" s="83">
        <v>16.14</v>
      </c>
      <c r="L179" s="84"/>
      <c r="M179" s="84"/>
      <c r="P179"/>
      <c r="R179"/>
      <c r="S179" s="82" t="s">
        <v>56</v>
      </c>
      <c r="T179" s="82" t="s">
        <v>57</v>
      </c>
      <c r="U179" s="77" t="s">
        <v>625</v>
      </c>
      <c r="V179" s="77" t="s">
        <v>49</v>
      </c>
      <c r="W179" s="77" t="s">
        <v>701</v>
      </c>
      <c r="X179"/>
    </row>
    <row r="180" spans="2:24" x14ac:dyDescent="0.3">
      <c r="B180" s="81">
        <v>37287</v>
      </c>
      <c r="C180" s="81" t="s">
        <v>45</v>
      </c>
      <c r="D180" s="77" t="s">
        <v>704</v>
      </c>
      <c r="E180" s="82" t="s">
        <v>705</v>
      </c>
      <c r="F180" s="77" t="s">
        <v>572</v>
      </c>
      <c r="G180" s="77" t="s">
        <v>435</v>
      </c>
      <c r="H180" s="77" t="s">
        <v>578</v>
      </c>
      <c r="I180" s="82" t="s">
        <v>55</v>
      </c>
      <c r="J180" s="83">
        <v>375.12</v>
      </c>
      <c r="L180" s="84"/>
      <c r="M180" s="84"/>
      <c r="P180"/>
      <c r="R180"/>
      <c r="S180" s="82" t="s">
        <v>579</v>
      </c>
      <c r="T180" s="82" t="s">
        <v>57</v>
      </c>
      <c r="U180" s="77" t="s">
        <v>573</v>
      </c>
      <c r="V180" s="77" t="s">
        <v>574</v>
      </c>
      <c r="W180" s="77" t="s">
        <v>575</v>
      </c>
      <c r="X180"/>
    </row>
    <row r="181" spans="2:24" x14ac:dyDescent="0.3">
      <c r="B181" s="81">
        <v>37287</v>
      </c>
      <c r="C181" s="81" t="s">
        <v>45</v>
      </c>
      <c r="D181" s="77" t="s">
        <v>707</v>
      </c>
      <c r="E181" s="82" t="s">
        <v>705</v>
      </c>
      <c r="F181" s="77" t="s">
        <v>708</v>
      </c>
      <c r="G181" s="77" t="s">
        <v>435</v>
      </c>
      <c r="H181" s="77" t="s">
        <v>578</v>
      </c>
      <c r="I181" s="82" t="s">
        <v>55</v>
      </c>
      <c r="J181" s="83">
        <v>364.58</v>
      </c>
      <c r="L181" s="84"/>
      <c r="M181" s="84"/>
      <c r="P181"/>
      <c r="R181"/>
      <c r="S181" s="82" t="s">
        <v>710</v>
      </c>
      <c r="T181" s="82" t="s">
        <v>57</v>
      </c>
      <c r="U181" s="77" t="s">
        <v>573</v>
      </c>
      <c r="V181" s="77" t="s">
        <v>574</v>
      </c>
      <c r="W181" s="77" t="s">
        <v>709</v>
      </c>
      <c r="X181"/>
    </row>
    <row r="182" spans="2:24" x14ac:dyDescent="0.3">
      <c r="B182" s="81">
        <v>37287</v>
      </c>
      <c r="C182" s="81" t="s">
        <v>45</v>
      </c>
      <c r="D182" s="77" t="s">
        <v>712</v>
      </c>
      <c r="E182" s="82" t="s">
        <v>705</v>
      </c>
      <c r="F182" s="77" t="s">
        <v>713</v>
      </c>
      <c r="G182" s="77" t="s">
        <v>435</v>
      </c>
      <c r="H182" s="77" t="s">
        <v>578</v>
      </c>
      <c r="I182" s="82" t="s">
        <v>55</v>
      </c>
      <c r="J182" s="83">
        <v>393.75</v>
      </c>
      <c r="L182" s="84"/>
      <c r="M182" s="84"/>
      <c r="P182"/>
      <c r="R182"/>
      <c r="S182" s="82" t="s">
        <v>715</v>
      </c>
      <c r="T182" s="82" t="s">
        <v>57</v>
      </c>
      <c r="U182" s="77" t="s">
        <v>573</v>
      </c>
      <c r="V182" s="77" t="s">
        <v>574</v>
      </c>
      <c r="W182" s="77" t="s">
        <v>714</v>
      </c>
      <c r="X182"/>
    </row>
    <row r="183" spans="2:24" x14ac:dyDescent="0.3">
      <c r="B183" s="81">
        <v>37287</v>
      </c>
      <c r="C183" s="81" t="s">
        <v>45</v>
      </c>
      <c r="D183" s="77" t="s">
        <v>717</v>
      </c>
      <c r="E183" s="82" t="s">
        <v>705</v>
      </c>
      <c r="F183" s="77" t="s">
        <v>583</v>
      </c>
      <c r="G183" s="77" t="s">
        <v>435</v>
      </c>
      <c r="H183" s="77" t="s">
        <v>578</v>
      </c>
      <c r="I183" s="82" t="s">
        <v>130</v>
      </c>
      <c r="J183" s="83">
        <v>387.65</v>
      </c>
      <c r="L183" s="84"/>
      <c r="M183" s="84"/>
      <c r="P183"/>
      <c r="R183"/>
      <c r="S183" s="82" t="s">
        <v>56</v>
      </c>
      <c r="T183" s="82" t="s">
        <v>57</v>
      </c>
      <c r="U183" s="77" t="s">
        <v>584</v>
      </c>
      <c r="V183" s="77" t="s">
        <v>585</v>
      </c>
      <c r="W183" s="77" t="s">
        <v>718</v>
      </c>
      <c r="X183"/>
    </row>
    <row r="184" spans="2:24" x14ac:dyDescent="0.3">
      <c r="B184" s="81">
        <v>37287</v>
      </c>
      <c r="C184" s="81" t="s">
        <v>45</v>
      </c>
      <c r="D184" s="77" t="s">
        <v>720</v>
      </c>
      <c r="E184" s="82" t="s">
        <v>725</v>
      </c>
      <c r="F184" s="77" t="s">
        <v>721</v>
      </c>
      <c r="G184" s="77" t="s">
        <v>435</v>
      </c>
      <c r="H184" s="77" t="s">
        <v>102</v>
      </c>
      <c r="I184" s="82" t="s">
        <v>55</v>
      </c>
      <c r="J184" s="83">
        <v>80</v>
      </c>
      <c r="L184" s="84"/>
      <c r="M184" s="84"/>
      <c r="P184"/>
      <c r="R184"/>
      <c r="S184" s="82" t="s">
        <v>56</v>
      </c>
      <c r="T184" s="82" t="s">
        <v>57</v>
      </c>
      <c r="U184" s="77" t="s">
        <v>722</v>
      </c>
      <c r="V184" s="77" t="s">
        <v>723</v>
      </c>
      <c r="W184" s="77" t="s">
        <v>724</v>
      </c>
      <c r="X184"/>
    </row>
    <row r="185" spans="2:24" x14ac:dyDescent="0.3">
      <c r="B185" s="81">
        <v>37287</v>
      </c>
      <c r="C185" s="81" t="s">
        <v>45</v>
      </c>
      <c r="D185" s="77" t="s">
        <v>728</v>
      </c>
      <c r="E185" s="82" t="s">
        <v>725</v>
      </c>
      <c r="F185" s="77" t="s">
        <v>729</v>
      </c>
      <c r="G185" s="77" t="s">
        <v>435</v>
      </c>
      <c r="H185" s="77" t="s">
        <v>102</v>
      </c>
      <c r="I185" s="82" t="s">
        <v>130</v>
      </c>
      <c r="J185" s="83">
        <v>150</v>
      </c>
      <c r="L185" s="84"/>
      <c r="M185" s="84"/>
      <c r="P185"/>
      <c r="R185"/>
      <c r="S185" s="82" t="s">
        <v>56</v>
      </c>
      <c r="T185" s="82" t="s">
        <v>57</v>
      </c>
      <c r="U185" s="77" t="s">
        <v>482</v>
      </c>
      <c r="V185" s="77" t="s">
        <v>483</v>
      </c>
      <c r="W185" s="77" t="s">
        <v>483</v>
      </c>
      <c r="X185"/>
    </row>
    <row r="186" spans="2:24" x14ac:dyDescent="0.3">
      <c r="B186" s="81">
        <v>37287</v>
      </c>
      <c r="C186" s="81" t="s">
        <v>45</v>
      </c>
      <c r="D186" s="77" t="s">
        <v>731</v>
      </c>
      <c r="E186" s="82" t="s">
        <v>734</v>
      </c>
      <c r="F186" s="77" t="s">
        <v>732</v>
      </c>
      <c r="G186" s="77" t="s">
        <v>435</v>
      </c>
      <c r="H186" s="77" t="s">
        <v>271</v>
      </c>
      <c r="I186" s="82" t="s">
        <v>55</v>
      </c>
      <c r="J186" s="83">
        <v>4215.3999999999996</v>
      </c>
      <c r="L186" s="84"/>
      <c r="M186" s="84"/>
      <c r="P186"/>
      <c r="R186"/>
      <c r="S186" s="82" t="s">
        <v>56</v>
      </c>
      <c r="T186" s="82" t="s">
        <v>57</v>
      </c>
      <c r="U186" s="77" t="s">
        <v>458</v>
      </c>
      <c r="V186" s="77" t="s">
        <v>459</v>
      </c>
      <c r="W186" s="77" t="s">
        <v>733</v>
      </c>
      <c r="X186"/>
    </row>
    <row r="187" spans="2:24" x14ac:dyDescent="0.3">
      <c r="B187" s="81">
        <v>37287</v>
      </c>
      <c r="C187" s="81" t="s">
        <v>45</v>
      </c>
      <c r="D187" s="77" t="s">
        <v>731</v>
      </c>
      <c r="E187" s="82" t="s">
        <v>734</v>
      </c>
      <c r="F187" s="77" t="s">
        <v>732</v>
      </c>
      <c r="G187" s="77" t="s">
        <v>435</v>
      </c>
      <c r="H187" s="77" t="s">
        <v>271</v>
      </c>
      <c r="I187" s="82" t="s">
        <v>55</v>
      </c>
      <c r="J187" s="83">
        <v>1897</v>
      </c>
      <c r="L187" s="84"/>
      <c r="M187" s="84"/>
      <c r="P187"/>
      <c r="R187"/>
      <c r="S187" s="82" t="s">
        <v>56</v>
      </c>
      <c r="T187" s="82" t="s">
        <v>57</v>
      </c>
      <c r="U187" s="77" t="s">
        <v>507</v>
      </c>
      <c r="V187" s="77" t="s">
        <v>508</v>
      </c>
      <c r="W187" s="77" t="s">
        <v>736</v>
      </c>
      <c r="X187"/>
    </row>
    <row r="188" spans="2:24" x14ac:dyDescent="0.3">
      <c r="B188" s="81">
        <v>37287</v>
      </c>
      <c r="C188" s="81" t="s">
        <v>45</v>
      </c>
      <c r="D188" s="77" t="s">
        <v>731</v>
      </c>
      <c r="E188" s="82" t="s">
        <v>734</v>
      </c>
      <c r="F188" s="77" t="s">
        <v>732</v>
      </c>
      <c r="G188" s="77" t="s">
        <v>435</v>
      </c>
      <c r="H188" s="77" t="s">
        <v>271</v>
      </c>
      <c r="I188" s="82" t="s">
        <v>55</v>
      </c>
      <c r="J188" s="83">
        <v>-1266</v>
      </c>
      <c r="L188" s="84"/>
      <c r="M188" s="84"/>
      <c r="P188"/>
      <c r="R188"/>
      <c r="S188" s="82" t="s">
        <v>56</v>
      </c>
      <c r="T188" s="82" t="s">
        <v>57</v>
      </c>
      <c r="U188" s="77" t="s">
        <v>501</v>
      </c>
      <c r="V188" s="77" t="s">
        <v>502</v>
      </c>
      <c r="W188" s="77" t="s">
        <v>737</v>
      </c>
      <c r="X188"/>
    </row>
    <row r="189" spans="2:24" x14ac:dyDescent="0.3">
      <c r="B189" s="81">
        <v>37287</v>
      </c>
      <c r="C189" s="81" t="s">
        <v>45</v>
      </c>
      <c r="D189" s="77" t="s">
        <v>738</v>
      </c>
      <c r="E189" s="82" t="s">
        <v>740</v>
      </c>
      <c r="F189" s="77" t="s">
        <v>500</v>
      </c>
      <c r="G189" s="77" t="s">
        <v>435</v>
      </c>
      <c r="H189" s="77" t="s">
        <v>271</v>
      </c>
      <c r="I189" s="82" t="s">
        <v>55</v>
      </c>
      <c r="J189" s="83">
        <v>-1434</v>
      </c>
      <c r="L189" s="84"/>
      <c r="M189" s="84"/>
      <c r="P189"/>
      <c r="R189"/>
      <c r="S189" s="82" t="s">
        <v>56</v>
      </c>
      <c r="T189" s="82" t="s">
        <v>57</v>
      </c>
      <c r="U189" s="77" t="s">
        <v>501</v>
      </c>
      <c r="V189" s="77" t="s">
        <v>502</v>
      </c>
      <c r="W189" s="77" t="s">
        <v>739</v>
      </c>
      <c r="X189"/>
    </row>
    <row r="190" spans="2:24" x14ac:dyDescent="0.3">
      <c r="B190" s="81">
        <v>37287</v>
      </c>
      <c r="C190" s="81" t="s">
        <v>45</v>
      </c>
      <c r="D190" s="77" t="s">
        <v>738</v>
      </c>
      <c r="E190" s="82" t="s">
        <v>740</v>
      </c>
      <c r="F190" s="77" t="s">
        <v>500</v>
      </c>
      <c r="G190" s="77" t="s">
        <v>435</v>
      </c>
      <c r="H190" s="77" t="s">
        <v>271</v>
      </c>
      <c r="I190" s="82" t="s">
        <v>55</v>
      </c>
      <c r="J190" s="83">
        <v>2150</v>
      </c>
      <c r="L190" s="84"/>
      <c r="M190" s="84"/>
      <c r="P190"/>
      <c r="R190"/>
      <c r="S190" s="82" t="s">
        <v>56</v>
      </c>
      <c r="T190" s="82" t="s">
        <v>57</v>
      </c>
      <c r="U190" s="77" t="s">
        <v>507</v>
      </c>
      <c r="V190" s="77" t="s">
        <v>508</v>
      </c>
      <c r="W190" s="77" t="s">
        <v>742</v>
      </c>
      <c r="X190"/>
    </row>
    <row r="191" spans="2:24" x14ac:dyDescent="0.3">
      <c r="B191" s="81">
        <v>37287</v>
      </c>
      <c r="C191" s="81" t="s">
        <v>45</v>
      </c>
      <c r="D191" s="77" t="s">
        <v>738</v>
      </c>
      <c r="E191" s="82" t="s">
        <v>740</v>
      </c>
      <c r="F191" s="77" t="s">
        <v>500</v>
      </c>
      <c r="G191" s="77" t="s">
        <v>435</v>
      </c>
      <c r="H191" s="77" t="s">
        <v>271</v>
      </c>
      <c r="I191" s="82" t="s">
        <v>55</v>
      </c>
      <c r="J191" s="83">
        <v>4776.92</v>
      </c>
      <c r="L191" s="84"/>
      <c r="M191" s="84"/>
      <c r="P191"/>
      <c r="R191"/>
      <c r="S191" s="82" t="s">
        <v>56</v>
      </c>
      <c r="T191" s="82" t="s">
        <v>57</v>
      </c>
      <c r="U191" s="77" t="s">
        <v>458</v>
      </c>
      <c r="V191" s="77" t="s">
        <v>459</v>
      </c>
      <c r="W191" s="77" t="s">
        <v>743</v>
      </c>
      <c r="X191"/>
    </row>
    <row r="192" spans="2:24" x14ac:dyDescent="0.3">
      <c r="B192" s="81">
        <v>37287</v>
      </c>
      <c r="C192" s="81" t="s">
        <v>45</v>
      </c>
      <c r="D192" s="77" t="s">
        <v>744</v>
      </c>
      <c r="E192" s="82" t="s">
        <v>740</v>
      </c>
      <c r="F192" s="77" t="s">
        <v>745</v>
      </c>
      <c r="G192" s="77" t="s">
        <v>435</v>
      </c>
      <c r="H192" s="77" t="s">
        <v>271</v>
      </c>
      <c r="I192" s="82" t="s">
        <v>55</v>
      </c>
      <c r="J192" s="83">
        <v>500</v>
      </c>
      <c r="L192" s="84"/>
      <c r="M192" s="84"/>
      <c r="P192"/>
      <c r="R192"/>
      <c r="S192" s="82" t="s">
        <v>715</v>
      </c>
      <c r="T192" s="82" t="s">
        <v>57</v>
      </c>
      <c r="U192" s="77" t="s">
        <v>746</v>
      </c>
      <c r="V192" s="77" t="s">
        <v>747</v>
      </c>
      <c r="W192" s="77" t="s">
        <v>747</v>
      </c>
      <c r="X192"/>
    </row>
    <row r="193" spans="2:24" x14ac:dyDescent="0.3">
      <c r="B193" s="81">
        <v>37287</v>
      </c>
      <c r="C193" s="81" t="s">
        <v>45</v>
      </c>
      <c r="D193" s="77" t="s">
        <v>751</v>
      </c>
      <c r="E193" s="82" t="s">
        <v>756</v>
      </c>
      <c r="F193" s="77" t="s">
        <v>752</v>
      </c>
      <c r="G193" s="77" t="s">
        <v>435</v>
      </c>
      <c r="H193" s="77" t="s">
        <v>271</v>
      </c>
      <c r="I193" s="82" t="s">
        <v>55</v>
      </c>
      <c r="J193" s="83">
        <v>300</v>
      </c>
      <c r="L193" s="84"/>
      <c r="M193" s="84"/>
      <c r="P193"/>
      <c r="R193"/>
      <c r="S193" s="82" t="s">
        <v>56</v>
      </c>
      <c r="T193" s="82" t="s">
        <v>57</v>
      </c>
      <c r="U193" s="77" t="s">
        <v>753</v>
      </c>
      <c r="V193" s="77" t="s">
        <v>754</v>
      </c>
      <c r="W193" s="77" t="s">
        <v>755</v>
      </c>
      <c r="X193"/>
    </row>
    <row r="194" spans="2:24" x14ac:dyDescent="0.3">
      <c r="B194" s="81">
        <v>37287</v>
      </c>
      <c r="C194" s="81" t="s">
        <v>45</v>
      </c>
      <c r="D194" s="77" t="s">
        <v>758</v>
      </c>
      <c r="E194" s="82" t="s">
        <v>760</v>
      </c>
      <c r="F194" s="77" t="s">
        <v>759</v>
      </c>
      <c r="G194" s="77" t="s">
        <v>435</v>
      </c>
      <c r="H194" s="77" t="s">
        <v>271</v>
      </c>
      <c r="I194" s="82" t="s">
        <v>55</v>
      </c>
      <c r="J194" s="83">
        <v>100</v>
      </c>
      <c r="L194" s="84"/>
      <c r="M194" s="84"/>
      <c r="P194"/>
      <c r="R194"/>
      <c r="S194" s="82" t="s">
        <v>715</v>
      </c>
      <c r="T194" s="82" t="s">
        <v>57</v>
      </c>
      <c r="U194" s="77" t="s">
        <v>746</v>
      </c>
      <c r="V194" s="77" t="s">
        <v>747</v>
      </c>
      <c r="W194" s="77" t="s">
        <v>747</v>
      </c>
      <c r="X194"/>
    </row>
    <row r="195" spans="2:24" x14ac:dyDescent="0.3">
      <c r="B195" s="81">
        <v>37287</v>
      </c>
      <c r="C195" s="81" t="s">
        <v>45</v>
      </c>
      <c r="D195" s="77" t="s">
        <v>136</v>
      </c>
      <c r="E195" s="82" t="s">
        <v>138</v>
      </c>
      <c r="F195" s="77" t="s">
        <v>91</v>
      </c>
      <c r="G195" s="77" t="s">
        <v>435</v>
      </c>
      <c r="H195" s="77" t="s">
        <v>139</v>
      </c>
      <c r="I195" s="82" t="s">
        <v>55</v>
      </c>
      <c r="J195" s="83">
        <v>57.64</v>
      </c>
      <c r="L195" s="84"/>
      <c r="M195" s="84"/>
      <c r="P195"/>
      <c r="R195"/>
      <c r="S195" s="82" t="s">
        <v>56</v>
      </c>
      <c r="T195" s="82" t="s">
        <v>57</v>
      </c>
      <c r="U195" s="77" t="s">
        <v>625</v>
      </c>
      <c r="V195" s="77" t="s">
        <v>49</v>
      </c>
      <c r="W195" s="77" t="s">
        <v>762</v>
      </c>
      <c r="X195"/>
    </row>
    <row r="196" spans="2:24" x14ac:dyDescent="0.3">
      <c r="B196" s="81">
        <v>37287</v>
      </c>
      <c r="C196" s="81" t="s">
        <v>45</v>
      </c>
      <c r="D196" s="77" t="s">
        <v>765</v>
      </c>
      <c r="E196" s="82" t="s">
        <v>766</v>
      </c>
      <c r="F196" s="77" t="s">
        <v>99</v>
      </c>
      <c r="G196" s="77" t="s">
        <v>435</v>
      </c>
      <c r="H196" s="77" t="s">
        <v>139</v>
      </c>
      <c r="I196" s="82" t="s">
        <v>130</v>
      </c>
      <c r="J196" s="83">
        <v>714.19</v>
      </c>
      <c r="L196" s="84"/>
      <c r="M196" s="84"/>
      <c r="P196"/>
      <c r="R196"/>
      <c r="S196" s="82" t="s">
        <v>56</v>
      </c>
      <c r="T196" s="82" t="s">
        <v>57</v>
      </c>
      <c r="U196" s="77" t="s">
        <v>622</v>
      </c>
      <c r="V196" s="77" t="s">
        <v>477</v>
      </c>
      <c r="W196" s="77" t="s">
        <v>478</v>
      </c>
      <c r="X196"/>
    </row>
    <row r="197" spans="2:24" x14ac:dyDescent="0.3">
      <c r="B197" s="81">
        <v>37287</v>
      </c>
      <c r="C197" s="81" t="s">
        <v>45</v>
      </c>
      <c r="D197" s="77" t="s">
        <v>768</v>
      </c>
      <c r="E197" s="82" t="s">
        <v>770</v>
      </c>
      <c r="F197" s="77" t="s">
        <v>769</v>
      </c>
      <c r="G197" s="77" t="s">
        <v>435</v>
      </c>
      <c r="H197" s="77" t="s">
        <v>139</v>
      </c>
      <c r="I197" s="82" t="s">
        <v>55</v>
      </c>
      <c r="J197" s="83">
        <v>1909.72</v>
      </c>
      <c r="L197" s="84"/>
      <c r="M197" s="84"/>
      <c r="P197"/>
      <c r="R197"/>
      <c r="S197" s="82" t="s">
        <v>56</v>
      </c>
      <c r="T197" s="82" t="s">
        <v>57</v>
      </c>
      <c r="U197" s="77" t="s">
        <v>573</v>
      </c>
      <c r="V197" s="77" t="s">
        <v>574</v>
      </c>
      <c r="W197" s="77" t="s">
        <v>575</v>
      </c>
      <c r="X197"/>
    </row>
    <row r="198" spans="2:24" x14ac:dyDescent="0.3">
      <c r="B198" s="81">
        <v>37287</v>
      </c>
      <c r="C198" s="81" t="s">
        <v>45</v>
      </c>
      <c r="D198" s="77" t="s">
        <v>772</v>
      </c>
      <c r="E198" s="82" t="s">
        <v>774</v>
      </c>
      <c r="F198" s="77" t="s">
        <v>721</v>
      </c>
      <c r="G198" s="77" t="s">
        <v>435</v>
      </c>
      <c r="H198" s="77" t="s">
        <v>139</v>
      </c>
      <c r="I198" s="82" t="s">
        <v>55</v>
      </c>
      <c r="J198" s="83">
        <v>480</v>
      </c>
      <c r="L198" s="84"/>
      <c r="M198" s="84"/>
      <c r="P198"/>
      <c r="R198"/>
      <c r="S198" s="82" t="s">
        <v>56</v>
      </c>
      <c r="T198" s="82" t="s">
        <v>57</v>
      </c>
      <c r="U198" s="77" t="s">
        <v>722</v>
      </c>
      <c r="V198" s="77" t="s">
        <v>723</v>
      </c>
      <c r="W198" s="77" t="s">
        <v>773</v>
      </c>
      <c r="X198"/>
    </row>
    <row r="199" spans="2:24" x14ac:dyDescent="0.3">
      <c r="B199" s="81">
        <v>37287</v>
      </c>
      <c r="C199" s="81" t="s">
        <v>45</v>
      </c>
      <c r="D199" s="77" t="s">
        <v>776</v>
      </c>
      <c r="E199" s="82" t="s">
        <v>778</v>
      </c>
      <c r="F199" s="77" t="s">
        <v>777</v>
      </c>
      <c r="G199" s="77" t="s">
        <v>435</v>
      </c>
      <c r="H199" s="77" t="s">
        <v>779</v>
      </c>
      <c r="I199" s="82" t="s">
        <v>130</v>
      </c>
      <c r="J199" s="83">
        <v>20.83</v>
      </c>
      <c r="L199" s="84"/>
      <c r="M199" s="84"/>
      <c r="P199"/>
      <c r="R199"/>
      <c r="S199" s="82" t="s">
        <v>56</v>
      </c>
      <c r="T199" s="82" t="s">
        <v>57</v>
      </c>
      <c r="U199" s="77" t="s">
        <v>482</v>
      </c>
      <c r="V199" s="77" t="s">
        <v>483</v>
      </c>
      <c r="W199" s="77" t="s">
        <v>483</v>
      </c>
      <c r="X199"/>
    </row>
    <row r="200" spans="2:24" x14ac:dyDescent="0.3">
      <c r="B200" s="81">
        <v>37287</v>
      </c>
      <c r="C200" s="81" t="s">
        <v>45</v>
      </c>
      <c r="D200" s="77" t="s">
        <v>781</v>
      </c>
      <c r="E200" s="82" t="s">
        <v>786</v>
      </c>
      <c r="F200" s="77" t="s">
        <v>782</v>
      </c>
      <c r="G200" s="77" t="s">
        <v>435</v>
      </c>
      <c r="H200" s="77" t="s">
        <v>779</v>
      </c>
      <c r="I200" s="82" t="s">
        <v>55</v>
      </c>
      <c r="J200" s="83">
        <v>2445</v>
      </c>
      <c r="L200" s="84"/>
      <c r="M200" s="84"/>
      <c r="P200"/>
      <c r="R200"/>
      <c r="S200" s="82" t="s">
        <v>56</v>
      </c>
      <c r="T200" s="82" t="s">
        <v>57</v>
      </c>
      <c r="U200" s="77" t="s">
        <v>783</v>
      </c>
      <c r="V200" s="77" t="s">
        <v>784</v>
      </c>
      <c r="W200" s="77" t="s">
        <v>785</v>
      </c>
      <c r="X200"/>
    </row>
    <row r="201" spans="2:24" x14ac:dyDescent="0.3">
      <c r="B201" s="81">
        <v>37287</v>
      </c>
      <c r="C201" s="81" t="s">
        <v>45</v>
      </c>
      <c r="D201" s="77" t="s">
        <v>790</v>
      </c>
      <c r="E201" s="82" t="s">
        <v>786</v>
      </c>
      <c r="F201" s="77" t="s">
        <v>791</v>
      </c>
      <c r="G201" s="77" t="s">
        <v>435</v>
      </c>
      <c r="H201" s="77" t="s">
        <v>779</v>
      </c>
      <c r="I201" s="82" t="s">
        <v>130</v>
      </c>
      <c r="J201" s="83">
        <v>1300</v>
      </c>
      <c r="L201" s="84"/>
      <c r="M201" s="84"/>
      <c r="P201"/>
      <c r="R201"/>
      <c r="S201" s="82" t="s">
        <v>56</v>
      </c>
      <c r="T201" s="82" t="s">
        <v>57</v>
      </c>
      <c r="U201" s="77" t="s">
        <v>783</v>
      </c>
      <c r="V201" s="77" t="s">
        <v>784</v>
      </c>
      <c r="W201" s="77" t="s">
        <v>792</v>
      </c>
      <c r="X201"/>
    </row>
    <row r="202" spans="2:24" x14ac:dyDescent="0.3">
      <c r="B202" s="81">
        <v>37287</v>
      </c>
      <c r="C202" s="81" t="s">
        <v>45</v>
      </c>
      <c r="D202" s="77" t="s">
        <v>794</v>
      </c>
      <c r="E202" s="82" t="s">
        <v>799</v>
      </c>
      <c r="F202" s="77" t="s">
        <v>795</v>
      </c>
      <c r="G202" s="77" t="s">
        <v>435</v>
      </c>
      <c r="H202" s="77" t="s">
        <v>779</v>
      </c>
      <c r="I202" s="82" t="s">
        <v>55</v>
      </c>
      <c r="J202" s="83">
        <v>250</v>
      </c>
      <c r="L202" s="84"/>
      <c r="M202" s="84"/>
      <c r="P202"/>
      <c r="R202"/>
      <c r="S202" s="82" t="s">
        <v>56</v>
      </c>
      <c r="T202" s="82" t="s">
        <v>57</v>
      </c>
      <c r="U202" s="77" t="s">
        <v>796</v>
      </c>
      <c r="V202" s="77" t="s">
        <v>797</v>
      </c>
      <c r="W202" s="77" t="s">
        <v>798</v>
      </c>
      <c r="X202"/>
    </row>
    <row r="203" spans="2:24" x14ac:dyDescent="0.3">
      <c r="B203" s="81">
        <v>37287</v>
      </c>
      <c r="C203" s="81" t="s">
        <v>45</v>
      </c>
      <c r="D203" s="77" t="s">
        <v>802</v>
      </c>
      <c r="E203" s="82" t="s">
        <v>805</v>
      </c>
      <c r="F203" s="77" t="s">
        <v>803</v>
      </c>
      <c r="G203" s="77" t="s">
        <v>435</v>
      </c>
      <c r="H203" s="77" t="s">
        <v>779</v>
      </c>
      <c r="I203" s="82" t="s">
        <v>55</v>
      </c>
      <c r="J203" s="83">
        <v>2013.16</v>
      </c>
      <c r="L203" s="84"/>
      <c r="M203" s="84"/>
      <c r="P203"/>
      <c r="R203"/>
      <c r="S203" s="82" t="s">
        <v>56</v>
      </c>
      <c r="T203" s="82" t="s">
        <v>57</v>
      </c>
      <c r="U203" s="77" t="s">
        <v>458</v>
      </c>
      <c r="V203" s="77" t="s">
        <v>459</v>
      </c>
      <c r="W203" s="77" t="s">
        <v>804</v>
      </c>
      <c r="X203"/>
    </row>
    <row r="204" spans="2:24" x14ac:dyDescent="0.3">
      <c r="B204" s="81">
        <v>37287</v>
      </c>
      <c r="C204" s="81" t="s">
        <v>45</v>
      </c>
      <c r="D204" s="77" t="s">
        <v>802</v>
      </c>
      <c r="E204" s="82" t="s">
        <v>805</v>
      </c>
      <c r="F204" s="77" t="s">
        <v>803</v>
      </c>
      <c r="G204" s="77" t="s">
        <v>435</v>
      </c>
      <c r="H204" s="77" t="s">
        <v>779</v>
      </c>
      <c r="I204" s="82" t="s">
        <v>55</v>
      </c>
      <c r="J204" s="83">
        <v>-756</v>
      </c>
      <c r="L204" s="84"/>
      <c r="M204" s="84"/>
      <c r="P204"/>
      <c r="R204"/>
      <c r="S204" s="82" t="s">
        <v>56</v>
      </c>
      <c r="T204" s="82" t="s">
        <v>57</v>
      </c>
      <c r="U204" s="77" t="s">
        <v>501</v>
      </c>
      <c r="V204" s="77" t="s">
        <v>502</v>
      </c>
      <c r="W204" s="77" t="s">
        <v>807</v>
      </c>
      <c r="X204"/>
    </row>
    <row r="205" spans="2:24" x14ac:dyDescent="0.3">
      <c r="B205" s="81">
        <v>37287</v>
      </c>
      <c r="C205" s="81" t="s">
        <v>45</v>
      </c>
      <c r="D205" s="77" t="s">
        <v>802</v>
      </c>
      <c r="E205" s="82" t="s">
        <v>805</v>
      </c>
      <c r="F205" s="77" t="s">
        <v>803</v>
      </c>
      <c r="G205" s="77" t="s">
        <v>435</v>
      </c>
      <c r="H205" s="77" t="s">
        <v>779</v>
      </c>
      <c r="I205" s="82" t="s">
        <v>55</v>
      </c>
      <c r="J205" s="83">
        <v>906</v>
      </c>
      <c r="L205" s="84"/>
      <c r="M205" s="84"/>
      <c r="P205"/>
      <c r="R205"/>
      <c r="S205" s="82" t="s">
        <v>56</v>
      </c>
      <c r="T205" s="82" t="s">
        <v>57</v>
      </c>
      <c r="U205" s="77" t="s">
        <v>507</v>
      </c>
      <c r="V205" s="77" t="s">
        <v>508</v>
      </c>
      <c r="W205" s="77" t="s">
        <v>808</v>
      </c>
      <c r="X205"/>
    </row>
    <row r="206" spans="2:24" x14ac:dyDescent="0.3">
      <c r="B206" s="81">
        <v>37287</v>
      </c>
      <c r="C206" s="81" t="s">
        <v>45</v>
      </c>
      <c r="D206" s="77" t="s">
        <v>809</v>
      </c>
      <c r="E206" s="82" t="s">
        <v>805</v>
      </c>
      <c r="F206" s="77" t="s">
        <v>810</v>
      </c>
      <c r="G206" s="77" t="s">
        <v>435</v>
      </c>
      <c r="H206" s="77" t="s">
        <v>779</v>
      </c>
      <c r="I206" s="82" t="s">
        <v>130</v>
      </c>
      <c r="J206" s="83">
        <v>828</v>
      </c>
      <c r="L206" s="84"/>
      <c r="M206" s="84"/>
      <c r="P206"/>
      <c r="R206"/>
      <c r="S206" s="82" t="s">
        <v>56</v>
      </c>
      <c r="T206" s="82" t="s">
        <v>57</v>
      </c>
      <c r="U206" s="77" t="s">
        <v>482</v>
      </c>
      <c r="V206" s="77" t="s">
        <v>483</v>
      </c>
      <c r="W206" s="77" t="s">
        <v>483</v>
      </c>
      <c r="X206"/>
    </row>
    <row r="207" spans="2:24" x14ac:dyDescent="0.3">
      <c r="B207" s="81">
        <v>37287</v>
      </c>
      <c r="C207" s="81" t="s">
        <v>45</v>
      </c>
      <c r="D207" s="77" t="s">
        <v>812</v>
      </c>
      <c r="E207" s="82" t="s">
        <v>815</v>
      </c>
      <c r="F207" s="77" t="s">
        <v>732</v>
      </c>
      <c r="G207" s="77" t="s">
        <v>435</v>
      </c>
      <c r="H207" s="77" t="s">
        <v>271</v>
      </c>
      <c r="I207" s="82" t="s">
        <v>55</v>
      </c>
      <c r="J207" s="83">
        <v>-187.38</v>
      </c>
      <c r="L207" s="84"/>
      <c r="M207" s="84"/>
      <c r="P207"/>
      <c r="R207"/>
      <c r="S207" s="82" t="s">
        <v>56</v>
      </c>
      <c r="T207" s="82" t="s">
        <v>57</v>
      </c>
      <c r="U207" s="77" t="s">
        <v>813</v>
      </c>
      <c r="V207" s="77" t="s">
        <v>814</v>
      </c>
      <c r="W207" s="77" t="s">
        <v>814</v>
      </c>
      <c r="X207"/>
    </row>
    <row r="208" spans="2:24" x14ac:dyDescent="0.3">
      <c r="B208" s="81">
        <v>37287</v>
      </c>
      <c r="C208" s="81" t="s">
        <v>45</v>
      </c>
      <c r="D208" s="77" t="s">
        <v>812</v>
      </c>
      <c r="E208" s="82" t="s">
        <v>815</v>
      </c>
      <c r="F208" s="77" t="s">
        <v>732</v>
      </c>
      <c r="G208" s="77" t="s">
        <v>435</v>
      </c>
      <c r="H208" s="77" t="s">
        <v>271</v>
      </c>
      <c r="I208" s="82" t="s">
        <v>55</v>
      </c>
      <c r="J208" s="83">
        <v>500</v>
      </c>
      <c r="L208" s="84"/>
      <c r="M208" s="84"/>
      <c r="P208"/>
      <c r="R208"/>
      <c r="S208" s="82" t="s">
        <v>56</v>
      </c>
      <c r="T208" s="82" t="s">
        <v>57</v>
      </c>
      <c r="U208" s="77" t="s">
        <v>817</v>
      </c>
      <c r="V208" s="77" t="s">
        <v>818</v>
      </c>
      <c r="W208" s="77" t="s">
        <v>818</v>
      </c>
      <c r="X208"/>
    </row>
    <row r="209" spans="2:24" x14ac:dyDescent="0.3">
      <c r="B209" s="81">
        <v>37287</v>
      </c>
      <c r="C209" s="81" t="s">
        <v>45</v>
      </c>
      <c r="D209" s="77" t="s">
        <v>812</v>
      </c>
      <c r="E209" s="82" t="s">
        <v>815</v>
      </c>
      <c r="F209" s="77" t="s">
        <v>732</v>
      </c>
      <c r="G209" s="77" t="s">
        <v>435</v>
      </c>
      <c r="H209" s="77" t="s">
        <v>271</v>
      </c>
      <c r="I209" s="82" t="s">
        <v>55</v>
      </c>
      <c r="J209" s="83">
        <v>58</v>
      </c>
      <c r="L209" s="84"/>
      <c r="M209" s="84"/>
      <c r="P209"/>
      <c r="R209"/>
      <c r="S209" s="82" t="s">
        <v>56</v>
      </c>
      <c r="T209" s="82" t="s">
        <v>57</v>
      </c>
      <c r="U209" s="77" t="s">
        <v>507</v>
      </c>
      <c r="V209" s="77" t="s">
        <v>508</v>
      </c>
      <c r="W209" s="77" t="s">
        <v>820</v>
      </c>
      <c r="X209"/>
    </row>
    <row r="210" spans="2:24" x14ac:dyDescent="0.3">
      <c r="B210" s="81">
        <v>37287</v>
      </c>
      <c r="C210" s="81" t="s">
        <v>45</v>
      </c>
      <c r="D210" s="77" t="s">
        <v>812</v>
      </c>
      <c r="E210" s="82" t="s">
        <v>815</v>
      </c>
      <c r="F210" s="77" t="s">
        <v>732</v>
      </c>
      <c r="G210" s="77" t="s">
        <v>435</v>
      </c>
      <c r="H210" s="77" t="s">
        <v>271</v>
      </c>
      <c r="I210" s="82" t="s">
        <v>55</v>
      </c>
      <c r="J210" s="83">
        <v>129.38</v>
      </c>
      <c r="L210" s="84"/>
      <c r="M210" s="84"/>
      <c r="P210"/>
      <c r="R210"/>
      <c r="S210" s="82" t="s">
        <v>56</v>
      </c>
      <c r="T210" s="82" t="s">
        <v>57</v>
      </c>
      <c r="U210" s="77" t="s">
        <v>458</v>
      </c>
      <c r="V210" s="77" t="s">
        <v>459</v>
      </c>
      <c r="W210" s="77" t="s">
        <v>821</v>
      </c>
      <c r="X210"/>
    </row>
    <row r="211" spans="2:24" x14ac:dyDescent="0.3">
      <c r="B211" s="81">
        <v>37287</v>
      </c>
      <c r="C211" s="81" t="s">
        <v>45</v>
      </c>
      <c r="D211" s="77" t="s">
        <v>822</v>
      </c>
      <c r="E211" s="82" t="s">
        <v>815</v>
      </c>
      <c r="F211" s="77" t="s">
        <v>823</v>
      </c>
      <c r="G211" s="77" t="s">
        <v>435</v>
      </c>
      <c r="H211" s="77" t="s">
        <v>271</v>
      </c>
      <c r="I211" s="82" t="s">
        <v>55</v>
      </c>
      <c r="J211" s="83">
        <v>-500</v>
      </c>
      <c r="L211" s="84"/>
      <c r="M211" s="84"/>
      <c r="P211"/>
      <c r="R211"/>
      <c r="S211" s="82" t="s">
        <v>579</v>
      </c>
      <c r="T211" s="82" t="s">
        <v>57</v>
      </c>
      <c r="U211" s="77" t="s">
        <v>817</v>
      </c>
      <c r="V211" s="77" t="s">
        <v>818</v>
      </c>
      <c r="W211" s="77" t="s">
        <v>818</v>
      </c>
      <c r="X211"/>
    </row>
    <row r="212" spans="2:24" x14ac:dyDescent="0.3">
      <c r="B212" s="81">
        <v>37287</v>
      </c>
      <c r="C212" s="81" t="s">
        <v>45</v>
      </c>
      <c r="D212" s="77" t="s">
        <v>822</v>
      </c>
      <c r="E212" s="82" t="s">
        <v>815</v>
      </c>
      <c r="F212" s="77" t="s">
        <v>823</v>
      </c>
      <c r="G212" s="77" t="s">
        <v>435</v>
      </c>
      <c r="H212" s="77" t="s">
        <v>271</v>
      </c>
      <c r="I212" s="82" t="s">
        <v>55</v>
      </c>
      <c r="J212" s="83">
        <v>500</v>
      </c>
      <c r="L212" s="84"/>
      <c r="M212" s="84"/>
      <c r="P212"/>
      <c r="R212"/>
      <c r="S212" s="82" t="s">
        <v>579</v>
      </c>
      <c r="T212" s="82" t="s">
        <v>57</v>
      </c>
      <c r="U212" s="77" t="s">
        <v>746</v>
      </c>
      <c r="V212" s="77" t="s">
        <v>747</v>
      </c>
      <c r="W212" s="77" t="s">
        <v>747</v>
      </c>
      <c r="X212"/>
    </row>
    <row r="213" spans="2:24" x14ac:dyDescent="0.3">
      <c r="B213" s="81">
        <v>37287</v>
      </c>
      <c r="C213" s="81" t="s">
        <v>45</v>
      </c>
      <c r="D213" s="77" t="s">
        <v>825</v>
      </c>
      <c r="E213" s="82" t="s">
        <v>815</v>
      </c>
      <c r="F213" s="77" t="s">
        <v>826</v>
      </c>
      <c r="G213" s="77" t="s">
        <v>435</v>
      </c>
      <c r="H213" s="77" t="s">
        <v>271</v>
      </c>
      <c r="I213" s="82" t="s">
        <v>55</v>
      </c>
      <c r="J213" s="83">
        <v>200</v>
      </c>
      <c r="L213" s="84"/>
      <c r="M213" s="84"/>
      <c r="P213"/>
      <c r="R213"/>
      <c r="S213" s="82" t="s">
        <v>710</v>
      </c>
      <c r="T213" s="82" t="s">
        <v>57</v>
      </c>
      <c r="U213" s="77" t="s">
        <v>746</v>
      </c>
      <c r="V213" s="77" t="s">
        <v>747</v>
      </c>
      <c r="W213" s="77" t="s">
        <v>747</v>
      </c>
      <c r="X213"/>
    </row>
    <row r="214" spans="2:24" x14ac:dyDescent="0.3">
      <c r="B214" s="81">
        <v>37287</v>
      </c>
      <c r="C214" s="81" t="s">
        <v>45</v>
      </c>
      <c r="D214" s="77" t="s">
        <v>825</v>
      </c>
      <c r="E214" s="82" t="s">
        <v>815</v>
      </c>
      <c r="F214" s="77" t="s">
        <v>826</v>
      </c>
      <c r="G214" s="77" t="s">
        <v>435</v>
      </c>
      <c r="H214" s="77" t="s">
        <v>271</v>
      </c>
      <c r="I214" s="82" t="s">
        <v>55</v>
      </c>
      <c r="J214" s="83">
        <v>-200</v>
      </c>
      <c r="L214" s="84"/>
      <c r="M214" s="84"/>
      <c r="P214"/>
      <c r="R214"/>
      <c r="S214" s="82" t="s">
        <v>710</v>
      </c>
      <c r="T214" s="82" t="s">
        <v>57</v>
      </c>
      <c r="U214" s="77" t="s">
        <v>817</v>
      </c>
      <c r="V214" s="77" t="s">
        <v>818</v>
      </c>
      <c r="W214" s="77" t="s">
        <v>818</v>
      </c>
      <c r="X214"/>
    </row>
    <row r="215" spans="2:24" x14ac:dyDescent="0.3">
      <c r="B215" s="81">
        <v>37287</v>
      </c>
      <c r="C215" s="81" t="s">
        <v>45</v>
      </c>
      <c r="D215" s="77" t="s">
        <v>828</v>
      </c>
      <c r="E215" s="82" t="s">
        <v>815</v>
      </c>
      <c r="F215" s="77" t="s">
        <v>829</v>
      </c>
      <c r="G215" s="77" t="s">
        <v>435</v>
      </c>
      <c r="H215" s="77" t="s">
        <v>271</v>
      </c>
      <c r="I215" s="82" t="s">
        <v>55</v>
      </c>
      <c r="J215" s="83">
        <v>500</v>
      </c>
      <c r="L215" s="84"/>
      <c r="M215" s="84"/>
      <c r="P215"/>
      <c r="R215"/>
      <c r="S215" s="82" t="s">
        <v>715</v>
      </c>
      <c r="T215" s="82" t="s">
        <v>57</v>
      </c>
      <c r="U215" s="77" t="s">
        <v>746</v>
      </c>
      <c r="V215" s="77" t="s">
        <v>747</v>
      </c>
      <c r="W215" s="77" t="s">
        <v>747</v>
      </c>
      <c r="X215"/>
    </row>
    <row r="216" spans="2:24" x14ac:dyDescent="0.3">
      <c r="B216" s="81">
        <v>37287</v>
      </c>
      <c r="C216" s="81" t="s">
        <v>45</v>
      </c>
      <c r="D216" s="77" t="s">
        <v>828</v>
      </c>
      <c r="E216" s="82" t="s">
        <v>815</v>
      </c>
      <c r="F216" s="77" t="s">
        <v>829</v>
      </c>
      <c r="G216" s="77" t="s">
        <v>435</v>
      </c>
      <c r="H216" s="77" t="s">
        <v>271</v>
      </c>
      <c r="I216" s="82" t="s">
        <v>55</v>
      </c>
      <c r="J216" s="83">
        <v>-500</v>
      </c>
      <c r="L216" s="84"/>
      <c r="M216" s="84"/>
      <c r="P216"/>
      <c r="R216"/>
      <c r="S216" s="82" t="s">
        <v>715</v>
      </c>
      <c r="T216" s="82" t="s">
        <v>57</v>
      </c>
      <c r="U216" s="77" t="s">
        <v>817</v>
      </c>
      <c r="V216" s="77" t="s">
        <v>818</v>
      </c>
      <c r="W216" s="77" t="s">
        <v>818</v>
      </c>
      <c r="X216"/>
    </row>
    <row r="217" spans="2:24" x14ac:dyDescent="0.3">
      <c r="B217" s="81">
        <v>37287</v>
      </c>
      <c r="C217" s="81" t="s">
        <v>45</v>
      </c>
      <c r="D217" s="77" t="s">
        <v>831</v>
      </c>
      <c r="E217" s="82" t="s">
        <v>815</v>
      </c>
      <c r="F217" s="77" t="s">
        <v>732</v>
      </c>
      <c r="G217" s="77" t="s">
        <v>435</v>
      </c>
      <c r="H217" s="77" t="s">
        <v>271</v>
      </c>
      <c r="I217" s="82" t="s">
        <v>130</v>
      </c>
      <c r="J217" s="83">
        <v>200</v>
      </c>
      <c r="L217" s="84"/>
      <c r="M217" s="84"/>
      <c r="P217"/>
      <c r="R217"/>
      <c r="S217" s="82" t="s">
        <v>56</v>
      </c>
      <c r="T217" s="82" t="s">
        <v>57</v>
      </c>
      <c r="U217" s="77" t="s">
        <v>817</v>
      </c>
      <c r="V217" s="77" t="s">
        <v>818</v>
      </c>
      <c r="W217" s="77" t="s">
        <v>818</v>
      </c>
      <c r="X217"/>
    </row>
    <row r="218" spans="2:24" x14ac:dyDescent="0.3">
      <c r="B218" s="81">
        <v>37287</v>
      </c>
      <c r="C218" s="81" t="s">
        <v>45</v>
      </c>
      <c r="D218" s="77" t="s">
        <v>833</v>
      </c>
      <c r="E218" s="82" t="s">
        <v>834</v>
      </c>
      <c r="F218" s="77" t="s">
        <v>500</v>
      </c>
      <c r="G218" s="77" t="s">
        <v>435</v>
      </c>
      <c r="H218" s="77" t="s">
        <v>271</v>
      </c>
      <c r="I218" s="82" t="s">
        <v>55</v>
      </c>
      <c r="J218" s="83">
        <v>187.38</v>
      </c>
      <c r="L218" s="84"/>
      <c r="M218" s="84"/>
      <c r="P218"/>
      <c r="R218"/>
      <c r="S218" s="82" t="s">
        <v>56</v>
      </c>
      <c r="T218" s="82" t="s">
        <v>57</v>
      </c>
      <c r="U218" s="77" t="s">
        <v>813</v>
      </c>
      <c r="V218" s="77" t="s">
        <v>814</v>
      </c>
      <c r="W218" s="77" t="s">
        <v>814</v>
      </c>
      <c r="X218"/>
    </row>
    <row r="219" spans="2:24" x14ac:dyDescent="0.3">
      <c r="B219" s="81">
        <v>37287</v>
      </c>
      <c r="C219" s="81" t="s">
        <v>45</v>
      </c>
      <c r="D219" s="77" t="s">
        <v>836</v>
      </c>
      <c r="E219" s="82" t="s">
        <v>834</v>
      </c>
      <c r="F219" s="77" t="s">
        <v>264</v>
      </c>
      <c r="G219" s="77" t="s">
        <v>435</v>
      </c>
      <c r="H219" s="77" t="s">
        <v>271</v>
      </c>
      <c r="I219" s="82" t="s">
        <v>130</v>
      </c>
      <c r="J219" s="83">
        <v>850</v>
      </c>
      <c r="L219" s="84"/>
      <c r="M219" s="84"/>
      <c r="P219"/>
      <c r="R219"/>
      <c r="S219" s="82" t="s">
        <v>56</v>
      </c>
      <c r="T219" s="82" t="s">
        <v>57</v>
      </c>
      <c r="U219" s="77" t="s">
        <v>837</v>
      </c>
      <c r="V219" s="77" t="s">
        <v>838</v>
      </c>
      <c r="W219" s="77" t="s">
        <v>838</v>
      </c>
      <c r="X219"/>
    </row>
    <row r="220" spans="2:24" x14ac:dyDescent="0.3">
      <c r="B220" s="81">
        <v>37287</v>
      </c>
      <c r="C220" s="81" t="s">
        <v>45</v>
      </c>
      <c r="D220" s="77" t="s">
        <v>836</v>
      </c>
      <c r="E220" s="82" t="s">
        <v>834</v>
      </c>
      <c r="F220" s="77" t="s">
        <v>264</v>
      </c>
      <c r="G220" s="77" t="s">
        <v>435</v>
      </c>
      <c r="H220" s="77" t="s">
        <v>271</v>
      </c>
      <c r="I220" s="82" t="s">
        <v>130</v>
      </c>
      <c r="J220" s="83">
        <v>336</v>
      </c>
      <c r="L220" s="84"/>
      <c r="M220" s="84"/>
      <c r="P220"/>
      <c r="R220"/>
      <c r="S220" s="82" t="s">
        <v>56</v>
      </c>
      <c r="T220" s="82" t="s">
        <v>57</v>
      </c>
      <c r="U220" s="77" t="s">
        <v>520</v>
      </c>
      <c r="V220" s="77" t="s">
        <v>521</v>
      </c>
      <c r="W220" s="77" t="s">
        <v>841</v>
      </c>
      <c r="X220"/>
    </row>
    <row r="221" spans="2:24" x14ac:dyDescent="0.3">
      <c r="B221" s="81">
        <v>37287</v>
      </c>
      <c r="C221" s="81" t="s">
        <v>45</v>
      </c>
      <c r="D221" s="77" t="s">
        <v>836</v>
      </c>
      <c r="E221" s="82" t="s">
        <v>834</v>
      </c>
      <c r="F221" s="77" t="s">
        <v>264</v>
      </c>
      <c r="G221" s="77" t="s">
        <v>435</v>
      </c>
      <c r="H221" s="77" t="s">
        <v>271</v>
      </c>
      <c r="I221" s="82" t="s">
        <v>130</v>
      </c>
      <c r="J221" s="83">
        <v>840</v>
      </c>
      <c r="L221" s="84"/>
      <c r="M221" s="84"/>
      <c r="P221"/>
      <c r="R221"/>
      <c r="S221" s="82" t="s">
        <v>56</v>
      </c>
      <c r="T221" s="82" t="s">
        <v>57</v>
      </c>
      <c r="U221" s="77" t="s">
        <v>516</v>
      </c>
      <c r="V221" s="77" t="s">
        <v>517</v>
      </c>
      <c r="W221" s="77" t="s">
        <v>842</v>
      </c>
      <c r="X221"/>
    </row>
    <row r="222" spans="2:24" x14ac:dyDescent="0.3">
      <c r="B222" s="81">
        <v>37287</v>
      </c>
      <c r="C222" s="81" t="s">
        <v>45</v>
      </c>
      <c r="D222" s="77" t="s">
        <v>836</v>
      </c>
      <c r="E222" s="82" t="s">
        <v>834</v>
      </c>
      <c r="F222" s="77" t="s">
        <v>264</v>
      </c>
      <c r="G222" s="77" t="s">
        <v>435</v>
      </c>
      <c r="H222" s="77" t="s">
        <v>271</v>
      </c>
      <c r="I222" s="82" t="s">
        <v>130</v>
      </c>
      <c r="J222" s="83">
        <v>-84</v>
      </c>
      <c r="L222" s="84"/>
      <c r="M222" s="84"/>
      <c r="P222"/>
      <c r="R222"/>
      <c r="S222" s="82" t="s">
        <v>56</v>
      </c>
      <c r="T222" s="82" t="s">
        <v>57</v>
      </c>
      <c r="U222" s="77" t="s">
        <v>512</v>
      </c>
      <c r="V222" s="77" t="s">
        <v>513</v>
      </c>
      <c r="W222" s="77" t="s">
        <v>843</v>
      </c>
      <c r="X222"/>
    </row>
    <row r="223" spans="2:24" x14ac:dyDescent="0.3">
      <c r="B223" s="81">
        <v>37287</v>
      </c>
      <c r="C223" s="81" t="s">
        <v>45</v>
      </c>
      <c r="D223" s="77" t="s">
        <v>844</v>
      </c>
      <c r="E223" s="82" t="s">
        <v>846</v>
      </c>
      <c r="F223" s="77" t="s">
        <v>276</v>
      </c>
      <c r="G223" s="77" t="s">
        <v>435</v>
      </c>
      <c r="H223" s="77" t="s">
        <v>271</v>
      </c>
      <c r="I223" s="82" t="s">
        <v>130</v>
      </c>
      <c r="J223" s="83">
        <v>19.690000000000001</v>
      </c>
      <c r="L223" s="84"/>
      <c r="M223" s="84"/>
      <c r="P223"/>
      <c r="R223"/>
      <c r="S223" s="82" t="s">
        <v>56</v>
      </c>
      <c r="T223" s="82" t="s">
        <v>57</v>
      </c>
      <c r="U223" s="77" t="s">
        <v>516</v>
      </c>
      <c r="V223" s="77" t="s">
        <v>517</v>
      </c>
      <c r="W223" s="77" t="s">
        <v>845</v>
      </c>
      <c r="X223"/>
    </row>
    <row r="224" spans="2:24" x14ac:dyDescent="0.3">
      <c r="B224" s="81">
        <v>37287</v>
      </c>
      <c r="C224" s="81" t="s">
        <v>45</v>
      </c>
      <c r="D224" s="77" t="s">
        <v>848</v>
      </c>
      <c r="E224" s="82" t="s">
        <v>849</v>
      </c>
      <c r="F224" s="77" t="s">
        <v>529</v>
      </c>
      <c r="G224" s="77" t="s">
        <v>435</v>
      </c>
      <c r="H224" s="77" t="s">
        <v>271</v>
      </c>
      <c r="I224" s="82" t="s">
        <v>130</v>
      </c>
      <c r="J224" s="83">
        <v>50</v>
      </c>
      <c r="L224" s="84"/>
      <c r="M224" s="84"/>
      <c r="P224"/>
      <c r="R224"/>
      <c r="S224" s="82" t="s">
        <v>56</v>
      </c>
      <c r="T224" s="82" t="s">
        <v>57</v>
      </c>
      <c r="U224" s="77" t="s">
        <v>482</v>
      </c>
      <c r="V224" s="77" t="s">
        <v>483</v>
      </c>
      <c r="W224" s="77" t="s">
        <v>483</v>
      </c>
      <c r="X224"/>
    </row>
    <row r="225" spans="2:24" x14ac:dyDescent="0.3">
      <c r="B225" s="81">
        <v>37287</v>
      </c>
      <c r="C225" s="81" t="s">
        <v>45</v>
      </c>
      <c r="D225" s="77" t="s">
        <v>851</v>
      </c>
      <c r="E225" s="82" t="s">
        <v>853</v>
      </c>
      <c r="F225" s="77" t="s">
        <v>852</v>
      </c>
      <c r="G225" s="77" t="s">
        <v>435</v>
      </c>
      <c r="H225" s="77" t="s">
        <v>271</v>
      </c>
      <c r="I225" s="82" t="s">
        <v>55</v>
      </c>
      <c r="J225" s="83">
        <v>50</v>
      </c>
      <c r="L225" s="84"/>
      <c r="M225" s="84"/>
      <c r="P225"/>
      <c r="R225"/>
      <c r="S225" s="82" t="s">
        <v>579</v>
      </c>
      <c r="T225" s="82" t="s">
        <v>57</v>
      </c>
      <c r="U225" s="77" t="s">
        <v>746</v>
      </c>
      <c r="V225" s="77" t="s">
        <v>747</v>
      </c>
      <c r="W225" s="77" t="s">
        <v>747</v>
      </c>
      <c r="X225"/>
    </row>
    <row r="226" spans="2:24" x14ac:dyDescent="0.3">
      <c r="B226" s="81">
        <v>37287</v>
      </c>
      <c r="C226" s="81" t="s">
        <v>45</v>
      </c>
      <c r="D226" s="77" t="s">
        <v>855</v>
      </c>
      <c r="E226" s="82" t="s">
        <v>853</v>
      </c>
      <c r="F226" s="77" t="s">
        <v>856</v>
      </c>
      <c r="G226" s="77" t="s">
        <v>435</v>
      </c>
      <c r="H226" s="77" t="s">
        <v>271</v>
      </c>
      <c r="I226" s="82" t="s">
        <v>55</v>
      </c>
      <c r="J226" s="83">
        <v>15</v>
      </c>
      <c r="L226" s="84"/>
      <c r="M226" s="84"/>
      <c r="P226"/>
      <c r="R226"/>
      <c r="S226" s="82" t="s">
        <v>710</v>
      </c>
      <c r="T226" s="82" t="s">
        <v>57</v>
      </c>
      <c r="U226" s="77" t="s">
        <v>746</v>
      </c>
      <c r="V226" s="77" t="s">
        <v>747</v>
      </c>
      <c r="W226" s="77" t="s">
        <v>747</v>
      </c>
      <c r="X226"/>
    </row>
    <row r="227" spans="2:24" x14ac:dyDescent="0.3">
      <c r="B227" s="81">
        <v>37287</v>
      </c>
      <c r="C227" s="81" t="s">
        <v>45</v>
      </c>
      <c r="D227" s="77" t="s">
        <v>858</v>
      </c>
      <c r="E227" s="82" t="s">
        <v>853</v>
      </c>
      <c r="F227" s="77" t="s">
        <v>759</v>
      </c>
      <c r="G227" s="77" t="s">
        <v>435</v>
      </c>
      <c r="H227" s="77" t="s">
        <v>271</v>
      </c>
      <c r="I227" s="82" t="s">
        <v>55</v>
      </c>
      <c r="J227" s="83">
        <v>50</v>
      </c>
      <c r="L227" s="84"/>
      <c r="M227" s="84"/>
      <c r="P227"/>
      <c r="R227"/>
      <c r="S227" s="82" t="s">
        <v>715</v>
      </c>
      <c r="T227" s="82" t="s">
        <v>57</v>
      </c>
      <c r="U227" s="77" t="s">
        <v>746</v>
      </c>
      <c r="V227" s="77" t="s">
        <v>747</v>
      </c>
      <c r="W227" s="77" t="s">
        <v>747</v>
      </c>
      <c r="X227"/>
    </row>
    <row r="228" spans="2:24" x14ac:dyDescent="0.3">
      <c r="B228" s="81">
        <v>37287</v>
      </c>
      <c r="C228" s="81" t="s">
        <v>45</v>
      </c>
      <c r="D228" s="77" t="s">
        <v>860</v>
      </c>
      <c r="E228" s="82" t="s">
        <v>853</v>
      </c>
      <c r="F228" s="77" t="s">
        <v>281</v>
      </c>
      <c r="G228" s="77" t="s">
        <v>435</v>
      </c>
      <c r="H228" s="77" t="s">
        <v>271</v>
      </c>
      <c r="I228" s="82" t="s">
        <v>130</v>
      </c>
      <c r="J228" s="83">
        <v>85.18</v>
      </c>
      <c r="L228" s="84"/>
      <c r="M228" s="84"/>
      <c r="P228"/>
      <c r="R228"/>
      <c r="S228" s="82" t="s">
        <v>56</v>
      </c>
      <c r="T228" s="82" t="s">
        <v>57</v>
      </c>
      <c r="U228" s="77" t="s">
        <v>516</v>
      </c>
      <c r="V228" s="77" t="s">
        <v>517</v>
      </c>
      <c r="W228" s="77" t="s">
        <v>861</v>
      </c>
      <c r="X228"/>
    </row>
    <row r="229" spans="2:24" x14ac:dyDescent="0.3">
      <c r="B229" s="81">
        <v>37287</v>
      </c>
      <c r="C229" s="81" t="s">
        <v>45</v>
      </c>
      <c r="D229" s="77" t="s">
        <v>860</v>
      </c>
      <c r="E229" s="82" t="s">
        <v>853</v>
      </c>
      <c r="F229" s="77" t="s">
        <v>281</v>
      </c>
      <c r="G229" s="77" t="s">
        <v>435</v>
      </c>
      <c r="H229" s="77" t="s">
        <v>271</v>
      </c>
      <c r="I229" s="82" t="s">
        <v>130</v>
      </c>
      <c r="J229" s="83">
        <v>33.6</v>
      </c>
      <c r="L229" s="84"/>
      <c r="M229" s="84"/>
      <c r="P229"/>
      <c r="R229"/>
      <c r="S229" s="82" t="s">
        <v>56</v>
      </c>
      <c r="T229" s="82" t="s">
        <v>57</v>
      </c>
      <c r="U229" s="77" t="s">
        <v>520</v>
      </c>
      <c r="V229" s="77" t="s">
        <v>521</v>
      </c>
      <c r="W229" s="77" t="s">
        <v>863</v>
      </c>
      <c r="X229"/>
    </row>
    <row r="230" spans="2:24" x14ac:dyDescent="0.3">
      <c r="B230" s="81">
        <v>37287</v>
      </c>
      <c r="C230" s="81" t="s">
        <v>45</v>
      </c>
      <c r="D230" s="77" t="s">
        <v>860</v>
      </c>
      <c r="E230" s="82" t="s">
        <v>853</v>
      </c>
      <c r="F230" s="77" t="s">
        <v>281</v>
      </c>
      <c r="G230" s="77" t="s">
        <v>435</v>
      </c>
      <c r="H230" s="77" t="s">
        <v>271</v>
      </c>
      <c r="I230" s="82" t="s">
        <v>130</v>
      </c>
      <c r="J230" s="83">
        <v>-8.4</v>
      </c>
      <c r="L230" s="84"/>
      <c r="M230" s="84"/>
      <c r="P230"/>
      <c r="R230"/>
      <c r="S230" s="82" t="s">
        <v>56</v>
      </c>
      <c r="T230" s="82" t="s">
        <v>57</v>
      </c>
      <c r="U230" s="77" t="s">
        <v>512</v>
      </c>
      <c r="V230" s="77" t="s">
        <v>513</v>
      </c>
      <c r="W230" s="77" t="s">
        <v>864</v>
      </c>
      <c r="X230"/>
    </row>
    <row r="231" spans="2:24" x14ac:dyDescent="0.3">
      <c r="B231" s="81">
        <v>37287</v>
      </c>
      <c r="C231" s="81" t="s">
        <v>45</v>
      </c>
      <c r="D231" s="77" t="s">
        <v>865</v>
      </c>
      <c r="E231" s="82" t="s">
        <v>870</v>
      </c>
      <c r="F231" s="77" t="s">
        <v>866</v>
      </c>
      <c r="G231" s="77" t="s">
        <v>435</v>
      </c>
      <c r="H231" s="77" t="s">
        <v>139</v>
      </c>
      <c r="I231" s="82" t="s">
        <v>55</v>
      </c>
      <c r="J231" s="83">
        <v>2215</v>
      </c>
      <c r="L231" s="84"/>
      <c r="M231" s="84"/>
      <c r="P231"/>
      <c r="R231"/>
      <c r="S231" s="82" t="s">
        <v>56</v>
      </c>
      <c r="T231" s="82" t="s">
        <v>57</v>
      </c>
      <c r="U231" s="77" t="s">
        <v>867</v>
      </c>
      <c r="V231" s="77" t="s">
        <v>868</v>
      </c>
      <c r="W231" s="77" t="s">
        <v>869</v>
      </c>
      <c r="X231"/>
    </row>
    <row r="232" spans="2:24" x14ac:dyDescent="0.3">
      <c r="B232" s="81">
        <v>37287</v>
      </c>
      <c r="C232" s="81" t="s">
        <v>45</v>
      </c>
      <c r="D232" s="77" t="s">
        <v>874</v>
      </c>
      <c r="E232" s="82" t="s">
        <v>870</v>
      </c>
      <c r="F232" s="77" t="s">
        <v>875</v>
      </c>
      <c r="G232" s="77" t="s">
        <v>435</v>
      </c>
      <c r="H232" s="77" t="s">
        <v>139</v>
      </c>
      <c r="I232" s="82" t="s">
        <v>130</v>
      </c>
      <c r="J232" s="83">
        <v>1709</v>
      </c>
      <c r="L232" s="84"/>
      <c r="M232" s="84"/>
      <c r="P232"/>
      <c r="R232"/>
      <c r="S232" s="82" t="s">
        <v>56</v>
      </c>
      <c r="T232" s="82" t="s">
        <v>57</v>
      </c>
      <c r="U232" s="77" t="s">
        <v>867</v>
      </c>
      <c r="V232" s="77" t="s">
        <v>868</v>
      </c>
      <c r="W232" s="77" t="s">
        <v>876</v>
      </c>
      <c r="X232"/>
    </row>
    <row r="233" spans="2:24" x14ac:dyDescent="0.3">
      <c r="B233" s="81">
        <v>37287</v>
      </c>
      <c r="C233" s="81" t="s">
        <v>45</v>
      </c>
      <c r="D233" s="77" t="s">
        <v>878</v>
      </c>
      <c r="E233" s="82" t="s">
        <v>197</v>
      </c>
      <c r="F233" s="77" t="s">
        <v>194</v>
      </c>
      <c r="G233" s="77" t="s">
        <v>435</v>
      </c>
      <c r="H233" s="77" t="s">
        <v>139</v>
      </c>
      <c r="I233" s="82" t="s">
        <v>55</v>
      </c>
      <c r="J233" s="83">
        <v>185</v>
      </c>
      <c r="L233" s="84"/>
      <c r="M233" s="84"/>
      <c r="P233"/>
      <c r="R233"/>
      <c r="S233" s="82" t="s">
        <v>56</v>
      </c>
      <c r="T233" s="82" t="s">
        <v>57</v>
      </c>
      <c r="U233" s="77" t="s">
        <v>469</v>
      </c>
      <c r="V233" s="77" t="s">
        <v>470</v>
      </c>
      <c r="W233" s="77" t="s">
        <v>470</v>
      </c>
      <c r="X233"/>
    </row>
    <row r="234" spans="2:24" x14ac:dyDescent="0.3">
      <c r="B234" s="81">
        <v>37287</v>
      </c>
      <c r="C234" s="81" t="s">
        <v>45</v>
      </c>
      <c r="D234" s="77" t="s">
        <v>193</v>
      </c>
      <c r="E234" s="82" t="s">
        <v>197</v>
      </c>
      <c r="F234" s="77" t="s">
        <v>194</v>
      </c>
      <c r="G234" s="77" t="s">
        <v>435</v>
      </c>
      <c r="H234" s="77" t="s">
        <v>139</v>
      </c>
      <c r="I234" s="82" t="s">
        <v>130</v>
      </c>
      <c r="J234" s="83">
        <v>320</v>
      </c>
      <c r="L234" s="84"/>
      <c r="M234" s="84"/>
      <c r="P234"/>
      <c r="R234"/>
      <c r="S234" s="82" t="s">
        <v>56</v>
      </c>
      <c r="T234" s="82" t="s">
        <v>57</v>
      </c>
      <c r="U234" s="77" t="s">
        <v>880</v>
      </c>
      <c r="V234" s="77" t="s">
        <v>881</v>
      </c>
      <c r="W234" s="77" t="s">
        <v>882</v>
      </c>
      <c r="X234"/>
    </row>
    <row r="235" spans="2:24" x14ac:dyDescent="0.3">
      <c r="B235" s="81">
        <v>37287</v>
      </c>
      <c r="C235" s="81" t="s">
        <v>45</v>
      </c>
      <c r="D235" s="77" t="s">
        <v>193</v>
      </c>
      <c r="E235" s="82" t="s">
        <v>197</v>
      </c>
      <c r="F235" s="77" t="s">
        <v>194</v>
      </c>
      <c r="G235" s="77" t="s">
        <v>435</v>
      </c>
      <c r="H235" s="77" t="s">
        <v>139</v>
      </c>
      <c r="I235" s="82" t="s">
        <v>130</v>
      </c>
      <c r="J235" s="83">
        <v>9.7899999999999991</v>
      </c>
      <c r="L235" s="84"/>
      <c r="M235" s="84"/>
      <c r="P235"/>
      <c r="R235"/>
      <c r="S235" s="82" t="s">
        <v>56</v>
      </c>
      <c r="T235" s="82" t="s">
        <v>57</v>
      </c>
      <c r="U235" s="77" t="s">
        <v>884</v>
      </c>
      <c r="V235" s="77" t="s">
        <v>49</v>
      </c>
      <c r="W235" s="77" t="s">
        <v>885</v>
      </c>
      <c r="X235"/>
    </row>
    <row r="236" spans="2:24" x14ac:dyDescent="0.3">
      <c r="B236" s="81">
        <v>37287</v>
      </c>
      <c r="C236" s="81" t="s">
        <v>45</v>
      </c>
      <c r="D236" s="77" t="s">
        <v>241</v>
      </c>
      <c r="E236" s="82" t="s">
        <v>244</v>
      </c>
      <c r="F236" s="77" t="s">
        <v>242</v>
      </c>
      <c r="G236" s="77" t="s">
        <v>435</v>
      </c>
      <c r="H236" s="77" t="s">
        <v>139</v>
      </c>
      <c r="I236" s="82" t="s">
        <v>55</v>
      </c>
      <c r="J236" s="83">
        <v>67.959999999999994</v>
      </c>
      <c r="L236" s="84"/>
      <c r="M236" s="84"/>
      <c r="P236"/>
      <c r="R236"/>
      <c r="S236" s="82" t="s">
        <v>56</v>
      </c>
      <c r="T236" s="82" t="s">
        <v>57</v>
      </c>
      <c r="U236" s="77" t="s">
        <v>625</v>
      </c>
      <c r="V236" s="77" t="s">
        <v>49</v>
      </c>
      <c r="W236" s="77" t="s">
        <v>889</v>
      </c>
      <c r="X236"/>
    </row>
    <row r="237" spans="2:24" x14ac:dyDescent="0.3">
      <c r="B237" s="81">
        <v>37287</v>
      </c>
      <c r="C237" s="81" t="s">
        <v>45</v>
      </c>
      <c r="D237" s="77" t="s">
        <v>241</v>
      </c>
      <c r="E237" s="82" t="s">
        <v>244</v>
      </c>
      <c r="F237" s="77" t="s">
        <v>242</v>
      </c>
      <c r="G237" s="77" t="s">
        <v>435</v>
      </c>
      <c r="H237" s="77" t="s">
        <v>139</v>
      </c>
      <c r="I237" s="82" t="s">
        <v>55</v>
      </c>
      <c r="J237" s="83">
        <v>67.959999999999994</v>
      </c>
      <c r="L237" s="84"/>
      <c r="M237" s="84"/>
      <c r="P237"/>
      <c r="R237"/>
      <c r="S237" s="82" t="s">
        <v>56</v>
      </c>
      <c r="T237" s="82" t="s">
        <v>57</v>
      </c>
      <c r="U237" s="77" t="s">
        <v>625</v>
      </c>
      <c r="V237" s="77" t="s">
        <v>49</v>
      </c>
      <c r="W237" s="77" t="s">
        <v>892</v>
      </c>
      <c r="X237"/>
    </row>
    <row r="238" spans="2:24" x14ac:dyDescent="0.3">
      <c r="B238" s="81">
        <v>37287</v>
      </c>
      <c r="C238" s="81" t="s">
        <v>45</v>
      </c>
      <c r="D238" s="77" t="s">
        <v>895</v>
      </c>
      <c r="E238" s="82" t="s">
        <v>244</v>
      </c>
      <c r="F238" s="77" t="s">
        <v>896</v>
      </c>
      <c r="G238" s="77" t="s">
        <v>435</v>
      </c>
      <c r="H238" s="77" t="s">
        <v>139</v>
      </c>
      <c r="I238" s="82" t="s">
        <v>130</v>
      </c>
      <c r="J238" s="83">
        <v>85</v>
      </c>
      <c r="L238" s="84"/>
      <c r="M238" s="84"/>
      <c r="P238"/>
      <c r="R238"/>
      <c r="S238" s="82" t="s">
        <v>56</v>
      </c>
      <c r="T238" s="82" t="s">
        <v>57</v>
      </c>
      <c r="U238" s="77" t="s">
        <v>897</v>
      </c>
      <c r="V238" s="77" t="s">
        <v>898</v>
      </c>
      <c r="W238" s="77" t="s">
        <v>898</v>
      </c>
      <c r="X238"/>
    </row>
    <row r="239" spans="2:24" x14ac:dyDescent="0.3">
      <c r="B239" s="81">
        <v>37287</v>
      </c>
      <c r="C239" s="81" t="s">
        <v>45</v>
      </c>
      <c r="D239" s="77" t="s">
        <v>895</v>
      </c>
      <c r="E239" s="82" t="s">
        <v>244</v>
      </c>
      <c r="F239" s="77" t="s">
        <v>896</v>
      </c>
      <c r="G239" s="77" t="s">
        <v>435</v>
      </c>
      <c r="H239" s="77" t="s">
        <v>139</v>
      </c>
      <c r="I239" s="82" t="s">
        <v>130</v>
      </c>
      <c r="J239" s="83">
        <v>26.24</v>
      </c>
      <c r="L239" s="84"/>
      <c r="M239" s="84"/>
      <c r="P239"/>
      <c r="R239"/>
      <c r="S239" s="82" t="s">
        <v>56</v>
      </c>
      <c r="T239" s="82" t="s">
        <v>57</v>
      </c>
      <c r="U239" s="77" t="s">
        <v>622</v>
      </c>
      <c r="V239" s="77" t="s">
        <v>477</v>
      </c>
      <c r="W239" s="77" t="s">
        <v>478</v>
      </c>
      <c r="X239"/>
    </row>
    <row r="240" spans="2:24" x14ac:dyDescent="0.3">
      <c r="B240" s="81">
        <v>37287</v>
      </c>
      <c r="C240" s="81" t="s">
        <v>45</v>
      </c>
      <c r="D240" s="77" t="s">
        <v>901</v>
      </c>
      <c r="E240" s="82" t="s">
        <v>905</v>
      </c>
      <c r="F240" s="77" t="s">
        <v>902</v>
      </c>
      <c r="G240" s="77" t="s">
        <v>435</v>
      </c>
      <c r="H240" s="77" t="s">
        <v>139</v>
      </c>
      <c r="I240" s="82" t="s">
        <v>130</v>
      </c>
      <c r="J240" s="83">
        <v>960</v>
      </c>
      <c r="L240" s="84"/>
      <c r="M240" s="84"/>
      <c r="P240"/>
      <c r="R240"/>
      <c r="S240" s="82" t="s">
        <v>56</v>
      </c>
      <c r="T240" s="82" t="s">
        <v>57</v>
      </c>
      <c r="U240" s="77" t="s">
        <v>903</v>
      </c>
      <c r="V240" s="77" t="s">
        <v>49</v>
      </c>
      <c r="W240" s="77" t="s">
        <v>904</v>
      </c>
      <c r="X240"/>
    </row>
    <row r="241" spans="2:24" x14ac:dyDescent="0.3">
      <c r="B241" s="81">
        <v>37287</v>
      </c>
      <c r="C241" s="81" t="s">
        <v>45</v>
      </c>
      <c r="D241" s="77" t="s">
        <v>911</v>
      </c>
      <c r="E241" s="82" t="s">
        <v>913</v>
      </c>
      <c r="F241" s="77" t="s">
        <v>769</v>
      </c>
      <c r="G241" s="77" t="s">
        <v>435</v>
      </c>
      <c r="H241" s="77" t="s">
        <v>578</v>
      </c>
      <c r="I241" s="82" t="s">
        <v>55</v>
      </c>
      <c r="J241" s="83">
        <v>97.41</v>
      </c>
      <c r="L241" s="84"/>
      <c r="M241" s="84"/>
      <c r="P241"/>
      <c r="R241"/>
      <c r="S241" s="82" t="s">
        <v>56</v>
      </c>
      <c r="T241" s="82" t="s">
        <v>57</v>
      </c>
      <c r="U241" s="77" t="s">
        <v>573</v>
      </c>
      <c r="V241" s="77" t="s">
        <v>574</v>
      </c>
      <c r="W241" s="77" t="s">
        <v>912</v>
      </c>
      <c r="X241"/>
    </row>
    <row r="242" spans="2:24" x14ac:dyDescent="0.3">
      <c r="B242" s="81">
        <v>37287</v>
      </c>
      <c r="C242" s="81" t="s">
        <v>45</v>
      </c>
      <c r="D242" s="77" t="s">
        <v>915</v>
      </c>
      <c r="E242" s="82" t="s">
        <v>917</v>
      </c>
      <c r="F242" s="77" t="s">
        <v>916</v>
      </c>
      <c r="G242" s="77" t="s">
        <v>435</v>
      </c>
      <c r="H242" s="77" t="s">
        <v>918</v>
      </c>
      <c r="I242" s="82" t="s">
        <v>55</v>
      </c>
      <c r="J242" s="83">
        <v>416.67</v>
      </c>
      <c r="L242" s="84"/>
      <c r="M242" s="84"/>
      <c r="P242"/>
      <c r="R242"/>
      <c r="S242" s="82" t="s">
        <v>56</v>
      </c>
      <c r="T242" s="82" t="s">
        <v>57</v>
      </c>
      <c r="U242" s="77" t="s">
        <v>573</v>
      </c>
      <c r="V242" s="77" t="s">
        <v>574</v>
      </c>
      <c r="W242" s="77" t="s">
        <v>575</v>
      </c>
      <c r="X242"/>
    </row>
    <row r="243" spans="2:24" x14ac:dyDescent="0.3">
      <c r="B243" s="81">
        <v>37287</v>
      </c>
      <c r="C243" s="81" t="s">
        <v>45</v>
      </c>
      <c r="D243" s="77" t="s">
        <v>920</v>
      </c>
      <c r="E243" s="82" t="s">
        <v>922</v>
      </c>
      <c r="F243" s="77" t="s">
        <v>921</v>
      </c>
      <c r="G243" s="77" t="s">
        <v>435</v>
      </c>
      <c r="H243" s="77" t="s">
        <v>578</v>
      </c>
      <c r="I243" s="82" t="s">
        <v>55</v>
      </c>
      <c r="J243" s="83">
        <v>256.41000000000003</v>
      </c>
      <c r="L243" s="84"/>
      <c r="M243" s="84"/>
      <c r="P243"/>
      <c r="R243"/>
      <c r="S243" s="82" t="s">
        <v>56</v>
      </c>
      <c r="T243" s="82" t="s">
        <v>57</v>
      </c>
      <c r="U243" s="77" t="s">
        <v>573</v>
      </c>
      <c r="V243" s="77" t="s">
        <v>574</v>
      </c>
      <c r="W243" s="77" t="s">
        <v>575</v>
      </c>
      <c r="X243"/>
    </row>
    <row r="244" spans="2:24" x14ac:dyDescent="0.3">
      <c r="B244" s="81">
        <v>37287</v>
      </c>
      <c r="C244" s="81" t="s">
        <v>45</v>
      </c>
      <c r="D244" s="77" t="s">
        <v>924</v>
      </c>
      <c r="E244" s="82" t="s">
        <v>927</v>
      </c>
      <c r="F244" s="77" t="s">
        <v>925</v>
      </c>
      <c r="G244" s="77" t="s">
        <v>435</v>
      </c>
      <c r="H244" s="77" t="s">
        <v>928</v>
      </c>
      <c r="I244" s="82" t="s">
        <v>130</v>
      </c>
      <c r="J244" s="83">
        <v>121.42</v>
      </c>
      <c r="L244" s="84"/>
      <c r="M244" s="84"/>
      <c r="P244"/>
      <c r="R244"/>
      <c r="S244" s="82" t="s">
        <v>56</v>
      </c>
      <c r="T244" s="82" t="s">
        <v>57</v>
      </c>
      <c r="U244" s="77" t="s">
        <v>482</v>
      </c>
      <c r="V244" s="77" t="s">
        <v>483</v>
      </c>
      <c r="W244" s="77" t="s">
        <v>926</v>
      </c>
      <c r="X244"/>
    </row>
    <row r="245" spans="2:24" x14ac:dyDescent="0.3">
      <c r="B245" s="81">
        <v>37294</v>
      </c>
      <c r="C245" s="81" t="s">
        <v>930</v>
      </c>
      <c r="D245" s="77" t="s">
        <v>467</v>
      </c>
      <c r="E245" s="82" t="s">
        <v>471</v>
      </c>
      <c r="F245" s="77" t="s">
        <v>468</v>
      </c>
      <c r="G245" s="77" t="s">
        <v>435</v>
      </c>
      <c r="H245" s="77" t="s">
        <v>472</v>
      </c>
      <c r="I245" s="82" t="s">
        <v>55</v>
      </c>
      <c r="J245" s="83">
        <v>34437.879999999997</v>
      </c>
      <c r="L245" s="84"/>
      <c r="M245" s="84"/>
      <c r="P245"/>
      <c r="R245"/>
      <c r="S245" s="82" t="s">
        <v>56</v>
      </c>
      <c r="T245" s="82" t="s">
        <v>57</v>
      </c>
      <c r="U245" s="77" t="s">
        <v>931</v>
      </c>
      <c r="V245" s="77" t="s">
        <v>49</v>
      </c>
      <c r="W245" s="77" t="s">
        <v>932</v>
      </c>
      <c r="X245"/>
    </row>
    <row r="246" spans="2:24" x14ac:dyDescent="0.3">
      <c r="B246" s="81">
        <v>37298</v>
      </c>
      <c r="C246" s="81" t="s">
        <v>930</v>
      </c>
      <c r="D246" s="77" t="s">
        <v>765</v>
      </c>
      <c r="E246" s="82" t="s">
        <v>766</v>
      </c>
      <c r="F246" s="77" t="s">
        <v>99</v>
      </c>
      <c r="G246" s="77" t="s">
        <v>435</v>
      </c>
      <c r="H246" s="77" t="s">
        <v>139</v>
      </c>
      <c r="I246" s="82" t="s">
        <v>130</v>
      </c>
      <c r="J246" s="83">
        <v>364.19</v>
      </c>
      <c r="L246" s="84"/>
      <c r="M246" s="84"/>
      <c r="P246"/>
      <c r="R246"/>
      <c r="S246" s="82" t="s">
        <v>56</v>
      </c>
      <c r="T246" s="82" t="s">
        <v>57</v>
      </c>
      <c r="U246" s="77" t="s">
        <v>937</v>
      </c>
      <c r="V246" s="77" t="s">
        <v>49</v>
      </c>
      <c r="W246" s="77" t="s">
        <v>938</v>
      </c>
      <c r="X246"/>
    </row>
    <row r="247" spans="2:24" x14ac:dyDescent="0.3">
      <c r="B247" s="81">
        <v>37299</v>
      </c>
      <c r="C247" s="81" t="s">
        <v>930</v>
      </c>
      <c r="D247" s="77" t="s">
        <v>620</v>
      </c>
      <c r="E247" s="82" t="s">
        <v>623</v>
      </c>
      <c r="F247" s="77" t="s">
        <v>621</v>
      </c>
      <c r="G247" s="77" t="s">
        <v>435</v>
      </c>
      <c r="H247" s="77" t="s">
        <v>290</v>
      </c>
      <c r="I247" s="82" t="s">
        <v>130</v>
      </c>
      <c r="J247" s="83">
        <v>47.65</v>
      </c>
      <c r="L247" s="84"/>
      <c r="M247" s="84"/>
      <c r="P247"/>
      <c r="R247"/>
      <c r="S247" s="82" t="s">
        <v>56</v>
      </c>
      <c r="T247" s="82" t="s">
        <v>57</v>
      </c>
      <c r="U247" s="77" t="s">
        <v>943</v>
      </c>
      <c r="V247" s="77" t="s">
        <v>49</v>
      </c>
      <c r="W247" s="77" t="s">
        <v>944</v>
      </c>
      <c r="X247"/>
    </row>
    <row r="248" spans="2:24" x14ac:dyDescent="0.3">
      <c r="B248" s="81">
        <v>37299</v>
      </c>
      <c r="C248" s="81" t="s">
        <v>930</v>
      </c>
      <c r="D248" s="77" t="s">
        <v>620</v>
      </c>
      <c r="E248" s="82" t="s">
        <v>623</v>
      </c>
      <c r="F248" s="77" t="s">
        <v>621</v>
      </c>
      <c r="G248" s="77" t="s">
        <v>435</v>
      </c>
      <c r="H248" s="77" t="s">
        <v>290</v>
      </c>
      <c r="I248" s="82" t="s">
        <v>130</v>
      </c>
      <c r="J248" s="83">
        <v>51.09</v>
      </c>
      <c r="L248" s="84"/>
      <c r="M248" s="84"/>
      <c r="P248"/>
      <c r="R248"/>
      <c r="S248" s="82" t="s">
        <v>56</v>
      </c>
      <c r="T248" s="82" t="s">
        <v>57</v>
      </c>
      <c r="U248" s="77" t="s">
        <v>943</v>
      </c>
      <c r="V248" s="77" t="s">
        <v>49</v>
      </c>
      <c r="W248" s="77" t="s">
        <v>949</v>
      </c>
      <c r="X248"/>
    </row>
    <row r="249" spans="2:24" x14ac:dyDescent="0.3">
      <c r="B249" s="81">
        <v>37299</v>
      </c>
      <c r="C249" s="81" t="s">
        <v>930</v>
      </c>
      <c r="D249" s="77" t="s">
        <v>620</v>
      </c>
      <c r="E249" s="82" t="s">
        <v>623</v>
      </c>
      <c r="F249" s="77" t="s">
        <v>621</v>
      </c>
      <c r="G249" s="77" t="s">
        <v>435</v>
      </c>
      <c r="H249" s="77" t="s">
        <v>290</v>
      </c>
      <c r="I249" s="82" t="s">
        <v>130</v>
      </c>
      <c r="J249" s="83">
        <v>51.14</v>
      </c>
      <c r="L249" s="84"/>
      <c r="M249" s="84"/>
      <c r="P249"/>
      <c r="R249"/>
      <c r="S249" s="82" t="s">
        <v>56</v>
      </c>
      <c r="T249" s="82" t="s">
        <v>57</v>
      </c>
      <c r="U249" s="77" t="s">
        <v>943</v>
      </c>
      <c r="V249" s="77" t="s">
        <v>49</v>
      </c>
      <c r="W249" s="77" t="s">
        <v>952</v>
      </c>
      <c r="X249"/>
    </row>
    <row r="250" spans="2:24" x14ac:dyDescent="0.3">
      <c r="B250" s="81">
        <v>37299</v>
      </c>
      <c r="C250" s="81" t="s">
        <v>930</v>
      </c>
      <c r="D250" s="77" t="s">
        <v>620</v>
      </c>
      <c r="E250" s="82" t="s">
        <v>623</v>
      </c>
      <c r="F250" s="77" t="s">
        <v>621</v>
      </c>
      <c r="G250" s="77" t="s">
        <v>435</v>
      </c>
      <c r="H250" s="77" t="s">
        <v>290</v>
      </c>
      <c r="I250" s="82" t="s">
        <v>130</v>
      </c>
      <c r="J250" s="83">
        <v>51.14</v>
      </c>
      <c r="L250" s="84"/>
      <c r="M250" s="84"/>
      <c r="P250"/>
      <c r="R250"/>
      <c r="S250" s="82" t="s">
        <v>56</v>
      </c>
      <c r="T250" s="82" t="s">
        <v>57</v>
      </c>
      <c r="U250" s="77" t="s">
        <v>943</v>
      </c>
      <c r="V250" s="77" t="s">
        <v>49</v>
      </c>
      <c r="W250" s="77" t="s">
        <v>955</v>
      </c>
      <c r="X250"/>
    </row>
    <row r="251" spans="2:24" x14ac:dyDescent="0.3">
      <c r="B251" s="81">
        <v>37299</v>
      </c>
      <c r="C251" s="81" t="s">
        <v>930</v>
      </c>
      <c r="D251" s="77" t="s">
        <v>620</v>
      </c>
      <c r="E251" s="82" t="s">
        <v>623</v>
      </c>
      <c r="F251" s="77" t="s">
        <v>621</v>
      </c>
      <c r="G251" s="77" t="s">
        <v>435</v>
      </c>
      <c r="H251" s="77" t="s">
        <v>290</v>
      </c>
      <c r="I251" s="82" t="s">
        <v>130</v>
      </c>
      <c r="J251" s="83">
        <v>51.14</v>
      </c>
      <c r="L251" s="84"/>
      <c r="M251" s="84"/>
      <c r="P251"/>
      <c r="R251"/>
      <c r="S251" s="82" t="s">
        <v>56</v>
      </c>
      <c r="T251" s="82" t="s">
        <v>57</v>
      </c>
      <c r="U251" s="77" t="s">
        <v>943</v>
      </c>
      <c r="V251" s="77" t="s">
        <v>49</v>
      </c>
      <c r="W251" s="77" t="s">
        <v>958</v>
      </c>
      <c r="X251"/>
    </row>
    <row r="252" spans="2:24" x14ac:dyDescent="0.3">
      <c r="B252" s="81">
        <v>37299</v>
      </c>
      <c r="C252" s="81" t="s">
        <v>930</v>
      </c>
      <c r="D252" s="77" t="s">
        <v>400</v>
      </c>
      <c r="E252" s="82" t="s">
        <v>53</v>
      </c>
      <c r="F252" s="77" t="s">
        <v>401</v>
      </c>
      <c r="G252" s="77" t="s">
        <v>435</v>
      </c>
      <c r="H252" s="77" t="s">
        <v>54</v>
      </c>
      <c r="I252" s="82" t="s">
        <v>130</v>
      </c>
      <c r="J252" s="83">
        <v>17.079999999999998</v>
      </c>
      <c r="L252" s="84"/>
      <c r="M252" s="84"/>
      <c r="P252"/>
      <c r="R252"/>
      <c r="S252" s="82" t="s">
        <v>56</v>
      </c>
      <c r="T252" s="82" t="s">
        <v>57</v>
      </c>
      <c r="U252" s="77" t="s">
        <v>943</v>
      </c>
      <c r="V252" s="77" t="s">
        <v>49</v>
      </c>
      <c r="W252" s="77" t="s">
        <v>961</v>
      </c>
      <c r="X252"/>
    </row>
    <row r="253" spans="2:24" x14ac:dyDescent="0.3">
      <c r="B253" s="81">
        <v>37299</v>
      </c>
      <c r="C253" s="81" t="s">
        <v>930</v>
      </c>
      <c r="D253" s="77" t="s">
        <v>649</v>
      </c>
      <c r="E253" s="82" t="s">
        <v>78</v>
      </c>
      <c r="F253" s="77" t="s">
        <v>650</v>
      </c>
      <c r="G253" s="77" t="s">
        <v>435</v>
      </c>
      <c r="H253" s="77" t="s">
        <v>54</v>
      </c>
      <c r="I253" s="82" t="s">
        <v>130</v>
      </c>
      <c r="J253" s="83">
        <v>21.5</v>
      </c>
      <c r="L253" s="84"/>
      <c r="M253" s="84"/>
      <c r="P253"/>
      <c r="R253"/>
      <c r="S253" s="82" t="s">
        <v>56</v>
      </c>
      <c r="T253" s="82" t="s">
        <v>57</v>
      </c>
      <c r="U253" s="77" t="s">
        <v>943</v>
      </c>
      <c r="V253" s="77" t="s">
        <v>49</v>
      </c>
      <c r="W253" s="77" t="s">
        <v>965</v>
      </c>
      <c r="X253"/>
    </row>
    <row r="254" spans="2:24" x14ac:dyDescent="0.3">
      <c r="B254" s="81">
        <v>37299</v>
      </c>
      <c r="C254" s="81" t="s">
        <v>930</v>
      </c>
      <c r="D254" s="77" t="s">
        <v>665</v>
      </c>
      <c r="E254" s="82" t="s">
        <v>663</v>
      </c>
      <c r="F254" s="77" t="s">
        <v>662</v>
      </c>
      <c r="G254" s="77" t="s">
        <v>435</v>
      </c>
      <c r="H254" s="77" t="s">
        <v>54</v>
      </c>
      <c r="I254" s="82" t="s">
        <v>130</v>
      </c>
      <c r="J254" s="83">
        <v>29.11</v>
      </c>
      <c r="L254" s="84"/>
      <c r="M254" s="84"/>
      <c r="P254"/>
      <c r="R254"/>
      <c r="S254" s="82" t="s">
        <v>56</v>
      </c>
      <c r="T254" s="82" t="s">
        <v>57</v>
      </c>
      <c r="U254" s="77" t="s">
        <v>943</v>
      </c>
      <c r="V254" s="77" t="s">
        <v>49</v>
      </c>
      <c r="W254" s="77" t="s">
        <v>969</v>
      </c>
      <c r="X254"/>
    </row>
    <row r="255" spans="2:24" x14ac:dyDescent="0.3">
      <c r="B255" s="81">
        <v>37299</v>
      </c>
      <c r="C255" s="81" t="s">
        <v>930</v>
      </c>
      <c r="D255" s="77" t="s">
        <v>673</v>
      </c>
      <c r="E255" s="82" t="s">
        <v>93</v>
      </c>
      <c r="F255" s="77" t="s">
        <v>674</v>
      </c>
      <c r="G255" s="77" t="s">
        <v>435</v>
      </c>
      <c r="H255" s="77" t="s">
        <v>54</v>
      </c>
      <c r="I255" s="82" t="s">
        <v>130</v>
      </c>
      <c r="J255" s="83">
        <v>1722.18</v>
      </c>
      <c r="L255" s="84"/>
      <c r="M255" s="84"/>
      <c r="P255"/>
      <c r="R255"/>
      <c r="S255" s="82" t="s">
        <v>56</v>
      </c>
      <c r="T255" s="82" t="s">
        <v>57</v>
      </c>
      <c r="U255" s="77" t="s">
        <v>943</v>
      </c>
      <c r="V255" s="77" t="s">
        <v>49</v>
      </c>
      <c r="W255" s="77" t="s">
        <v>973</v>
      </c>
      <c r="X255"/>
    </row>
    <row r="256" spans="2:24" x14ac:dyDescent="0.3">
      <c r="B256" s="81">
        <v>37299</v>
      </c>
      <c r="C256" s="81" t="s">
        <v>930</v>
      </c>
      <c r="D256" s="77" t="s">
        <v>373</v>
      </c>
      <c r="E256" s="82" t="s">
        <v>113</v>
      </c>
      <c r="F256" s="77" t="s">
        <v>374</v>
      </c>
      <c r="G256" s="77" t="s">
        <v>435</v>
      </c>
      <c r="H256" s="77" t="s">
        <v>102</v>
      </c>
      <c r="I256" s="82" t="s">
        <v>130</v>
      </c>
      <c r="J256" s="83">
        <v>50</v>
      </c>
      <c r="L256" s="84"/>
      <c r="M256" s="84"/>
      <c r="P256"/>
      <c r="R256"/>
      <c r="S256" s="82" t="s">
        <v>56</v>
      </c>
      <c r="T256" s="82" t="s">
        <v>57</v>
      </c>
      <c r="U256" s="77" t="s">
        <v>943</v>
      </c>
      <c r="V256" s="77" t="s">
        <v>49</v>
      </c>
      <c r="W256" s="77" t="s">
        <v>977</v>
      </c>
      <c r="X256"/>
    </row>
    <row r="257" spans="2:24" x14ac:dyDescent="0.3">
      <c r="B257" s="81">
        <v>37299</v>
      </c>
      <c r="C257" s="81" t="s">
        <v>930</v>
      </c>
      <c r="D257" s="77" t="s">
        <v>895</v>
      </c>
      <c r="E257" s="82" t="s">
        <v>244</v>
      </c>
      <c r="F257" s="77" t="s">
        <v>896</v>
      </c>
      <c r="G257" s="77" t="s">
        <v>435</v>
      </c>
      <c r="H257" s="77" t="s">
        <v>139</v>
      </c>
      <c r="I257" s="82" t="s">
        <v>130</v>
      </c>
      <c r="J257" s="83">
        <v>4.82</v>
      </c>
      <c r="L257" s="84"/>
      <c r="M257" s="84"/>
      <c r="P257"/>
      <c r="R257"/>
      <c r="S257" s="82" t="s">
        <v>56</v>
      </c>
      <c r="T257" s="82" t="s">
        <v>57</v>
      </c>
      <c r="U257" s="77" t="s">
        <v>943</v>
      </c>
      <c r="V257" s="77" t="s">
        <v>49</v>
      </c>
      <c r="W257" s="77" t="s">
        <v>981</v>
      </c>
      <c r="X257"/>
    </row>
    <row r="258" spans="2:24" x14ac:dyDescent="0.3">
      <c r="B258" s="81">
        <v>37299</v>
      </c>
      <c r="C258" s="81" t="s">
        <v>930</v>
      </c>
      <c r="D258" s="77" t="s">
        <v>895</v>
      </c>
      <c r="E258" s="82" t="s">
        <v>244</v>
      </c>
      <c r="F258" s="77" t="s">
        <v>896</v>
      </c>
      <c r="G258" s="77" t="s">
        <v>435</v>
      </c>
      <c r="H258" s="77" t="s">
        <v>139</v>
      </c>
      <c r="I258" s="82" t="s">
        <v>130</v>
      </c>
      <c r="J258" s="83">
        <v>21.42</v>
      </c>
      <c r="L258" s="84"/>
      <c r="M258" s="84"/>
      <c r="P258"/>
      <c r="R258"/>
      <c r="S258" s="82" t="s">
        <v>56</v>
      </c>
      <c r="T258" s="82" t="s">
        <v>57</v>
      </c>
      <c r="U258" s="77" t="s">
        <v>943</v>
      </c>
      <c r="V258" s="77" t="s">
        <v>49</v>
      </c>
      <c r="W258" s="77" t="s">
        <v>985</v>
      </c>
      <c r="X258"/>
    </row>
    <row r="259" spans="2:24" x14ac:dyDescent="0.3">
      <c r="B259" s="81">
        <v>37300</v>
      </c>
      <c r="C259" s="81" t="s">
        <v>930</v>
      </c>
      <c r="D259" s="77" t="s">
        <v>193</v>
      </c>
      <c r="E259" s="82" t="s">
        <v>197</v>
      </c>
      <c r="F259" s="77" t="s">
        <v>194</v>
      </c>
      <c r="G259" s="77" t="s">
        <v>435</v>
      </c>
      <c r="H259" s="77" t="s">
        <v>139</v>
      </c>
      <c r="I259" s="82" t="s">
        <v>130</v>
      </c>
      <c r="J259" s="83">
        <v>365</v>
      </c>
      <c r="L259" s="84"/>
      <c r="M259" s="84"/>
      <c r="P259"/>
      <c r="R259"/>
      <c r="S259" s="82" t="s">
        <v>56</v>
      </c>
      <c r="T259" s="82" t="s">
        <v>57</v>
      </c>
      <c r="U259" s="77" t="s">
        <v>988</v>
      </c>
      <c r="V259" s="77" t="s">
        <v>49</v>
      </c>
      <c r="W259" s="77" t="s">
        <v>989</v>
      </c>
      <c r="X259"/>
    </row>
    <row r="260" spans="2:24" x14ac:dyDescent="0.3">
      <c r="B260" s="81">
        <v>37300</v>
      </c>
      <c r="C260" s="81" t="s">
        <v>930</v>
      </c>
      <c r="D260" s="77" t="s">
        <v>193</v>
      </c>
      <c r="E260" s="82" t="s">
        <v>197</v>
      </c>
      <c r="F260" s="77" t="s">
        <v>194</v>
      </c>
      <c r="G260" s="77" t="s">
        <v>435</v>
      </c>
      <c r="H260" s="77" t="s">
        <v>139</v>
      </c>
      <c r="I260" s="82" t="s">
        <v>130</v>
      </c>
      <c r="J260" s="83">
        <v>13.16</v>
      </c>
      <c r="L260" s="84"/>
      <c r="M260" s="84"/>
      <c r="P260"/>
      <c r="R260"/>
      <c r="S260" s="82" t="s">
        <v>56</v>
      </c>
      <c r="T260" s="82" t="s">
        <v>57</v>
      </c>
      <c r="U260" s="77" t="s">
        <v>994</v>
      </c>
      <c r="V260" s="77" t="s">
        <v>49</v>
      </c>
      <c r="W260" s="77" t="s">
        <v>995</v>
      </c>
      <c r="X260"/>
    </row>
    <row r="261" spans="2:24" x14ac:dyDescent="0.3">
      <c r="B261" s="81">
        <v>37300</v>
      </c>
      <c r="C261" s="81" t="s">
        <v>930</v>
      </c>
      <c r="D261" s="77" t="s">
        <v>901</v>
      </c>
      <c r="E261" s="82" t="s">
        <v>905</v>
      </c>
      <c r="F261" s="77" t="s">
        <v>902</v>
      </c>
      <c r="G261" s="77" t="s">
        <v>435</v>
      </c>
      <c r="H261" s="77" t="s">
        <v>139</v>
      </c>
      <c r="I261" s="82" t="s">
        <v>130</v>
      </c>
      <c r="J261" s="83">
        <v>-960</v>
      </c>
      <c r="L261" s="84"/>
      <c r="M261" s="84"/>
      <c r="P261"/>
      <c r="R261"/>
      <c r="S261" s="82" t="s">
        <v>56</v>
      </c>
      <c r="T261" s="82" t="s">
        <v>57</v>
      </c>
      <c r="U261" s="77" t="s">
        <v>999</v>
      </c>
      <c r="V261" s="77" t="s">
        <v>1000</v>
      </c>
      <c r="W261" s="77" t="s">
        <v>1001</v>
      </c>
      <c r="X261"/>
    </row>
    <row r="262" spans="2:24" x14ac:dyDescent="0.3">
      <c r="B262" s="81">
        <v>37301</v>
      </c>
      <c r="C262" s="81" t="s">
        <v>930</v>
      </c>
      <c r="D262" s="77" t="s">
        <v>1004</v>
      </c>
      <c r="E262" s="82" t="s">
        <v>1008</v>
      </c>
      <c r="F262" s="77" t="s">
        <v>1005</v>
      </c>
      <c r="G262" s="77" t="s">
        <v>435</v>
      </c>
      <c r="H262" s="77" t="s">
        <v>472</v>
      </c>
      <c r="I262" s="82" t="s">
        <v>55</v>
      </c>
      <c r="J262" s="83">
        <v>135</v>
      </c>
      <c r="L262" s="84"/>
      <c r="M262" s="84"/>
      <c r="P262"/>
      <c r="R262"/>
      <c r="S262" s="82" t="s">
        <v>579</v>
      </c>
      <c r="T262" s="82" t="s">
        <v>57</v>
      </c>
      <c r="U262" s="77" t="s">
        <v>1006</v>
      </c>
      <c r="V262" s="77" t="s">
        <v>49</v>
      </c>
      <c r="W262" s="77" t="s">
        <v>1007</v>
      </c>
      <c r="X262"/>
    </row>
    <row r="263" spans="2:24" x14ac:dyDescent="0.3">
      <c r="B263" s="81">
        <v>37301</v>
      </c>
      <c r="C263" s="81" t="s">
        <v>930</v>
      </c>
      <c r="D263" s="77" t="s">
        <v>46</v>
      </c>
      <c r="E263" s="82" t="s">
        <v>53</v>
      </c>
      <c r="F263" s="77" t="s">
        <v>47</v>
      </c>
      <c r="G263" s="77" t="s">
        <v>435</v>
      </c>
      <c r="H263" s="77" t="s">
        <v>54</v>
      </c>
      <c r="I263" s="82" t="s">
        <v>55</v>
      </c>
      <c r="J263" s="83">
        <v>5.29</v>
      </c>
      <c r="L263" s="84"/>
      <c r="M263" s="84"/>
      <c r="P263"/>
      <c r="R263"/>
      <c r="S263" s="82" t="s">
        <v>56</v>
      </c>
      <c r="T263" s="82" t="s">
        <v>57</v>
      </c>
      <c r="U263" s="77" t="s">
        <v>1014</v>
      </c>
      <c r="V263" s="77" t="s">
        <v>49</v>
      </c>
      <c r="W263" s="77" t="s">
        <v>1015</v>
      </c>
      <c r="X263"/>
    </row>
    <row r="264" spans="2:24" x14ac:dyDescent="0.3">
      <c r="B264" s="81">
        <v>37301</v>
      </c>
      <c r="C264" s="81" t="s">
        <v>930</v>
      </c>
      <c r="D264" s="77" t="s">
        <v>649</v>
      </c>
      <c r="E264" s="82" t="s">
        <v>78</v>
      </c>
      <c r="F264" s="77" t="s">
        <v>650</v>
      </c>
      <c r="G264" s="77" t="s">
        <v>435</v>
      </c>
      <c r="H264" s="77" t="s">
        <v>54</v>
      </c>
      <c r="I264" s="82" t="s">
        <v>130</v>
      </c>
      <c r="J264" s="83">
        <v>-111.68</v>
      </c>
      <c r="L264" s="84"/>
      <c r="M264" s="84"/>
      <c r="P264"/>
      <c r="R264"/>
      <c r="S264" s="82" t="s">
        <v>56</v>
      </c>
      <c r="T264" s="82" t="s">
        <v>57</v>
      </c>
      <c r="U264" s="77" t="s">
        <v>1019</v>
      </c>
      <c r="V264" s="77" t="s">
        <v>1020</v>
      </c>
      <c r="W264" s="77" t="s">
        <v>1021</v>
      </c>
      <c r="X264"/>
    </row>
    <row r="265" spans="2:24" x14ac:dyDescent="0.3">
      <c r="B265" s="81">
        <v>37301</v>
      </c>
      <c r="C265" s="81" t="s">
        <v>930</v>
      </c>
      <c r="D265" s="77" t="s">
        <v>649</v>
      </c>
      <c r="E265" s="82" t="s">
        <v>78</v>
      </c>
      <c r="F265" s="77" t="s">
        <v>650</v>
      </c>
      <c r="G265" s="77" t="s">
        <v>435</v>
      </c>
      <c r="H265" s="77" t="s">
        <v>54</v>
      </c>
      <c r="I265" s="82" t="s">
        <v>130</v>
      </c>
      <c r="J265" s="83">
        <v>6.04</v>
      </c>
      <c r="L265" s="84"/>
      <c r="M265" s="84"/>
      <c r="P265"/>
      <c r="R265"/>
      <c r="S265" s="82" t="s">
        <v>56</v>
      </c>
      <c r="T265" s="82" t="s">
        <v>57</v>
      </c>
      <c r="U265" s="77" t="s">
        <v>1024</v>
      </c>
      <c r="V265" s="77" t="s">
        <v>49</v>
      </c>
      <c r="W265" s="77" t="s">
        <v>1025</v>
      </c>
      <c r="X265"/>
    </row>
    <row r="266" spans="2:24" x14ac:dyDescent="0.3">
      <c r="B266" s="81">
        <v>37301</v>
      </c>
      <c r="C266" s="81" t="s">
        <v>930</v>
      </c>
      <c r="D266" s="77" t="s">
        <v>649</v>
      </c>
      <c r="E266" s="82" t="s">
        <v>78</v>
      </c>
      <c r="F266" s="77" t="s">
        <v>650</v>
      </c>
      <c r="G266" s="77" t="s">
        <v>435</v>
      </c>
      <c r="H266" s="77" t="s">
        <v>54</v>
      </c>
      <c r="I266" s="82" t="s">
        <v>130</v>
      </c>
      <c r="J266" s="83">
        <v>1.5</v>
      </c>
      <c r="L266" s="84"/>
      <c r="M266" s="84"/>
      <c r="P266"/>
      <c r="R266"/>
      <c r="S266" s="82" t="s">
        <v>56</v>
      </c>
      <c r="T266" s="82" t="s">
        <v>57</v>
      </c>
      <c r="U266" s="77" t="s">
        <v>1024</v>
      </c>
      <c r="V266" s="77" t="s">
        <v>49</v>
      </c>
      <c r="W266" s="77" t="s">
        <v>1030</v>
      </c>
      <c r="X266"/>
    </row>
    <row r="267" spans="2:24" x14ac:dyDescent="0.3">
      <c r="B267" s="81">
        <v>37301</v>
      </c>
      <c r="C267" s="81" t="s">
        <v>930</v>
      </c>
      <c r="D267" s="77" t="s">
        <v>110</v>
      </c>
      <c r="E267" s="82" t="s">
        <v>113</v>
      </c>
      <c r="F267" s="77" t="s">
        <v>111</v>
      </c>
      <c r="G267" s="77" t="s">
        <v>435</v>
      </c>
      <c r="H267" s="77" t="s">
        <v>102</v>
      </c>
      <c r="I267" s="82" t="s">
        <v>55</v>
      </c>
      <c r="J267" s="83">
        <v>52.75</v>
      </c>
      <c r="L267" s="84"/>
      <c r="M267" s="84"/>
      <c r="P267"/>
      <c r="R267"/>
      <c r="S267" s="82" t="s">
        <v>56</v>
      </c>
      <c r="T267" s="82" t="s">
        <v>57</v>
      </c>
      <c r="U267" s="77" t="s">
        <v>1014</v>
      </c>
      <c r="V267" s="77" t="s">
        <v>49</v>
      </c>
      <c r="W267" s="77" t="s">
        <v>1033</v>
      </c>
      <c r="X267"/>
    </row>
    <row r="268" spans="2:24" x14ac:dyDescent="0.3">
      <c r="B268" s="81">
        <v>37301</v>
      </c>
      <c r="C268" s="81" t="s">
        <v>930</v>
      </c>
      <c r="D268" s="77" t="s">
        <v>118</v>
      </c>
      <c r="E268" s="82" t="s">
        <v>121</v>
      </c>
      <c r="F268" s="77" t="s">
        <v>119</v>
      </c>
      <c r="G268" s="77" t="s">
        <v>435</v>
      </c>
      <c r="H268" s="77" t="s">
        <v>102</v>
      </c>
      <c r="I268" s="82" t="s">
        <v>55</v>
      </c>
      <c r="J268" s="83">
        <v>27.92</v>
      </c>
      <c r="L268" s="84"/>
      <c r="M268" s="84"/>
      <c r="P268"/>
      <c r="R268"/>
      <c r="S268" s="82" t="s">
        <v>56</v>
      </c>
      <c r="T268" s="82" t="s">
        <v>57</v>
      </c>
      <c r="U268" s="77" t="s">
        <v>1036</v>
      </c>
      <c r="V268" s="77" t="s">
        <v>49</v>
      </c>
      <c r="W268" s="77" t="s">
        <v>1037</v>
      </c>
      <c r="X268"/>
    </row>
    <row r="269" spans="2:24" x14ac:dyDescent="0.3">
      <c r="B269" s="81">
        <v>37301</v>
      </c>
      <c r="C269" s="81" t="s">
        <v>930</v>
      </c>
      <c r="D269" s="77" t="s">
        <v>1041</v>
      </c>
      <c r="E269" s="82" t="s">
        <v>1043</v>
      </c>
      <c r="F269" s="77" t="s">
        <v>76</v>
      </c>
      <c r="G269" s="77" t="s">
        <v>435</v>
      </c>
      <c r="H269" s="77" t="s">
        <v>102</v>
      </c>
      <c r="I269" s="82" t="s">
        <v>55</v>
      </c>
      <c r="J269" s="83">
        <v>717.9</v>
      </c>
      <c r="L269" s="84"/>
      <c r="M269" s="84"/>
      <c r="P269"/>
      <c r="R269"/>
      <c r="S269" s="82" t="s">
        <v>56</v>
      </c>
      <c r="T269" s="82" t="s">
        <v>57</v>
      </c>
      <c r="U269" s="77" t="s">
        <v>1014</v>
      </c>
      <c r="V269" s="77" t="s">
        <v>49</v>
      </c>
      <c r="W269" s="77" t="s">
        <v>1042</v>
      </c>
      <c r="X269"/>
    </row>
    <row r="270" spans="2:24" x14ac:dyDescent="0.3">
      <c r="B270" s="81">
        <v>37301</v>
      </c>
      <c r="C270" s="81" t="s">
        <v>930</v>
      </c>
      <c r="D270" s="77" t="s">
        <v>765</v>
      </c>
      <c r="E270" s="82" t="s">
        <v>766</v>
      </c>
      <c r="F270" s="77" t="s">
        <v>99</v>
      </c>
      <c r="G270" s="77" t="s">
        <v>435</v>
      </c>
      <c r="H270" s="77" t="s">
        <v>139</v>
      </c>
      <c r="I270" s="82" t="s">
        <v>130</v>
      </c>
      <c r="J270" s="83">
        <v>58.2</v>
      </c>
      <c r="L270" s="84"/>
      <c r="M270" s="84"/>
      <c r="P270"/>
      <c r="R270"/>
      <c r="S270" s="82" t="s">
        <v>56</v>
      </c>
      <c r="T270" s="82" t="s">
        <v>57</v>
      </c>
      <c r="U270" s="77" t="s">
        <v>1048</v>
      </c>
      <c r="V270" s="77" t="s">
        <v>49</v>
      </c>
      <c r="W270" s="77" t="s">
        <v>1049</v>
      </c>
      <c r="X270"/>
    </row>
    <row r="271" spans="2:24" x14ac:dyDescent="0.3">
      <c r="B271" s="81">
        <v>37301</v>
      </c>
      <c r="C271" s="81" t="s">
        <v>930</v>
      </c>
      <c r="D271" s="77" t="s">
        <v>1054</v>
      </c>
      <c r="E271" s="82" t="s">
        <v>1056</v>
      </c>
      <c r="F271" s="77" t="s">
        <v>1055</v>
      </c>
      <c r="G271" s="77" t="s">
        <v>435</v>
      </c>
      <c r="H271" s="77" t="s">
        <v>139</v>
      </c>
      <c r="I271" s="82" t="s">
        <v>55</v>
      </c>
      <c r="J271" s="83">
        <v>50</v>
      </c>
      <c r="L271" s="84"/>
      <c r="M271" s="84"/>
      <c r="P271"/>
      <c r="R271"/>
      <c r="S271" s="82" t="s">
        <v>56</v>
      </c>
      <c r="T271" s="82" t="s">
        <v>57</v>
      </c>
      <c r="U271" s="77" t="s">
        <v>1014</v>
      </c>
      <c r="V271" s="77" t="s">
        <v>49</v>
      </c>
      <c r="W271" s="77" t="s">
        <v>169</v>
      </c>
      <c r="X271"/>
    </row>
    <row r="272" spans="2:24" x14ac:dyDescent="0.3">
      <c r="B272" s="81">
        <v>37302</v>
      </c>
      <c r="C272" s="81" t="s">
        <v>930</v>
      </c>
      <c r="D272" s="77" t="s">
        <v>90</v>
      </c>
      <c r="E272" s="82" t="s">
        <v>93</v>
      </c>
      <c r="F272" s="77" t="s">
        <v>91</v>
      </c>
      <c r="G272" s="77" t="s">
        <v>435</v>
      </c>
      <c r="H272" s="77" t="s">
        <v>54</v>
      </c>
      <c r="I272" s="82" t="s">
        <v>55</v>
      </c>
      <c r="J272" s="83">
        <v>37.200000000000003</v>
      </c>
      <c r="L272" s="84"/>
      <c r="M272" s="84"/>
      <c r="P272"/>
      <c r="R272"/>
      <c r="S272" s="82" t="s">
        <v>56</v>
      </c>
      <c r="T272" s="82" t="s">
        <v>57</v>
      </c>
      <c r="U272" s="77" t="s">
        <v>1060</v>
      </c>
      <c r="V272" s="77" t="s">
        <v>49</v>
      </c>
      <c r="W272" s="77" t="s">
        <v>1061</v>
      </c>
      <c r="X272"/>
    </row>
    <row r="273" spans="2:24" x14ac:dyDescent="0.3">
      <c r="B273" s="81">
        <v>37302</v>
      </c>
      <c r="C273" s="81" t="s">
        <v>930</v>
      </c>
      <c r="D273" s="77" t="s">
        <v>1065</v>
      </c>
      <c r="E273" s="82" t="s">
        <v>1069</v>
      </c>
      <c r="F273" s="77" t="s">
        <v>1066</v>
      </c>
      <c r="G273" s="77" t="s">
        <v>435</v>
      </c>
      <c r="H273" s="77" t="s">
        <v>102</v>
      </c>
      <c r="I273" s="82" t="s">
        <v>55</v>
      </c>
      <c r="J273" s="83">
        <v>168.17</v>
      </c>
      <c r="L273" s="84"/>
      <c r="M273" s="84"/>
      <c r="P273"/>
      <c r="R273"/>
      <c r="S273" s="82" t="s">
        <v>56</v>
      </c>
      <c r="T273" s="82" t="s">
        <v>57</v>
      </c>
      <c r="U273" s="77" t="s">
        <v>1067</v>
      </c>
      <c r="V273" s="77" t="s">
        <v>49</v>
      </c>
      <c r="W273" s="77" t="s">
        <v>1068</v>
      </c>
      <c r="X273"/>
    </row>
    <row r="274" spans="2:24" x14ac:dyDescent="0.3">
      <c r="B274" s="81">
        <v>37305</v>
      </c>
      <c r="C274" s="81" t="s">
        <v>930</v>
      </c>
      <c r="D274" s="77" t="s">
        <v>373</v>
      </c>
      <c r="E274" s="82" t="s">
        <v>113</v>
      </c>
      <c r="F274" s="77" t="s">
        <v>374</v>
      </c>
      <c r="G274" s="77" t="s">
        <v>435</v>
      </c>
      <c r="H274" s="77" t="s">
        <v>102</v>
      </c>
      <c r="I274" s="82" t="s">
        <v>130</v>
      </c>
      <c r="J274" s="83">
        <v>107.4</v>
      </c>
      <c r="L274" s="84"/>
      <c r="M274" s="84"/>
      <c r="P274"/>
      <c r="R274"/>
      <c r="S274" s="82" t="s">
        <v>56</v>
      </c>
      <c r="T274" s="82" t="s">
        <v>57</v>
      </c>
      <c r="U274" s="77" t="s">
        <v>1075</v>
      </c>
      <c r="V274" s="77" t="s">
        <v>49</v>
      </c>
      <c r="W274" s="77" t="s">
        <v>1076</v>
      </c>
      <c r="X274"/>
    </row>
    <row r="275" spans="2:24" x14ac:dyDescent="0.3">
      <c r="B275" s="81">
        <v>37305</v>
      </c>
      <c r="C275" s="81" t="s">
        <v>930</v>
      </c>
      <c r="D275" s="77" t="s">
        <v>694</v>
      </c>
      <c r="E275" s="82" t="s">
        <v>697</v>
      </c>
      <c r="F275" s="77" t="s">
        <v>695</v>
      </c>
      <c r="G275" s="77" t="s">
        <v>435</v>
      </c>
      <c r="H275" s="77" t="s">
        <v>54</v>
      </c>
      <c r="I275" s="82" t="s">
        <v>130</v>
      </c>
      <c r="J275" s="83">
        <v>15.49</v>
      </c>
      <c r="L275" s="84"/>
      <c r="M275" s="84"/>
      <c r="P275"/>
      <c r="R275"/>
      <c r="S275" s="82" t="s">
        <v>56</v>
      </c>
      <c r="T275" s="82" t="s">
        <v>57</v>
      </c>
      <c r="U275" s="77" t="s">
        <v>1075</v>
      </c>
      <c r="V275" s="77" t="s">
        <v>49</v>
      </c>
      <c r="W275" s="77" t="s">
        <v>1082</v>
      </c>
      <c r="X275"/>
    </row>
    <row r="276" spans="2:24" x14ac:dyDescent="0.3">
      <c r="B276" s="81">
        <v>37305</v>
      </c>
      <c r="C276" s="81" t="s">
        <v>930</v>
      </c>
      <c r="D276" s="77" t="s">
        <v>1086</v>
      </c>
      <c r="E276" s="82" t="s">
        <v>1091</v>
      </c>
      <c r="F276" s="77" t="s">
        <v>1087</v>
      </c>
      <c r="G276" s="77" t="s">
        <v>435</v>
      </c>
      <c r="H276" s="77" t="s">
        <v>1092</v>
      </c>
      <c r="I276" s="82" t="s">
        <v>55</v>
      </c>
      <c r="J276" s="83">
        <v>-720</v>
      </c>
      <c r="L276" s="84"/>
      <c r="M276" s="84"/>
      <c r="P276"/>
      <c r="R276"/>
      <c r="S276" s="82" t="s">
        <v>56</v>
      </c>
      <c r="T276" s="82" t="s">
        <v>57</v>
      </c>
      <c r="U276" s="77" t="s">
        <v>1088</v>
      </c>
      <c r="V276" s="77" t="s">
        <v>1089</v>
      </c>
      <c r="W276" s="77" t="s">
        <v>1090</v>
      </c>
      <c r="X276"/>
    </row>
    <row r="277" spans="2:24" x14ac:dyDescent="0.3">
      <c r="B277" s="81">
        <v>37306</v>
      </c>
      <c r="C277" s="81" t="s">
        <v>930</v>
      </c>
      <c r="D277" s="77" t="s">
        <v>1096</v>
      </c>
      <c r="E277" s="82" t="s">
        <v>1100</v>
      </c>
      <c r="F277" s="77" t="s">
        <v>1097</v>
      </c>
      <c r="G277" s="77" t="s">
        <v>435</v>
      </c>
      <c r="H277" s="77" t="s">
        <v>290</v>
      </c>
      <c r="I277" s="82" t="s">
        <v>55</v>
      </c>
      <c r="J277" s="83">
        <v>60</v>
      </c>
      <c r="L277" s="84"/>
      <c r="M277" s="84"/>
      <c r="P277"/>
      <c r="R277"/>
      <c r="S277" s="82" t="s">
        <v>56</v>
      </c>
      <c r="T277" s="82" t="s">
        <v>57</v>
      </c>
      <c r="U277" s="77" t="s">
        <v>1098</v>
      </c>
      <c r="V277" s="77" t="s">
        <v>49</v>
      </c>
      <c r="W277" s="77" t="s">
        <v>1099</v>
      </c>
      <c r="X277"/>
    </row>
    <row r="278" spans="2:24" x14ac:dyDescent="0.3">
      <c r="B278" s="81">
        <v>37306</v>
      </c>
      <c r="C278" s="81" t="s">
        <v>930</v>
      </c>
      <c r="D278" s="77" t="s">
        <v>46</v>
      </c>
      <c r="E278" s="82" t="s">
        <v>53</v>
      </c>
      <c r="F278" s="77" t="s">
        <v>47</v>
      </c>
      <c r="G278" s="77" t="s">
        <v>435</v>
      </c>
      <c r="H278" s="77" t="s">
        <v>54</v>
      </c>
      <c r="I278" s="82" t="s">
        <v>55</v>
      </c>
      <c r="J278" s="83">
        <v>81.73</v>
      </c>
      <c r="L278" s="84"/>
      <c r="M278" s="84"/>
      <c r="P278"/>
      <c r="R278"/>
      <c r="S278" s="82" t="s">
        <v>56</v>
      </c>
      <c r="T278" s="82" t="s">
        <v>57</v>
      </c>
      <c r="U278" s="77" t="s">
        <v>1098</v>
      </c>
      <c r="V278" s="77" t="s">
        <v>49</v>
      </c>
      <c r="W278" s="77" t="s">
        <v>1106</v>
      </c>
      <c r="X278"/>
    </row>
    <row r="279" spans="2:24" x14ac:dyDescent="0.3">
      <c r="B279" s="81">
        <v>37306</v>
      </c>
      <c r="C279" s="81" t="s">
        <v>930</v>
      </c>
      <c r="D279" s="77" t="s">
        <v>46</v>
      </c>
      <c r="E279" s="82" t="s">
        <v>53</v>
      </c>
      <c r="F279" s="77" t="s">
        <v>47</v>
      </c>
      <c r="G279" s="77" t="s">
        <v>435</v>
      </c>
      <c r="H279" s="77" t="s">
        <v>54</v>
      </c>
      <c r="I279" s="82" t="s">
        <v>55</v>
      </c>
      <c r="J279" s="83">
        <v>152.68</v>
      </c>
      <c r="L279" s="84"/>
      <c r="M279" s="84"/>
      <c r="P279"/>
      <c r="R279"/>
      <c r="S279" s="82" t="s">
        <v>56</v>
      </c>
      <c r="T279" s="82" t="s">
        <v>57</v>
      </c>
      <c r="U279" s="77" t="s">
        <v>1098</v>
      </c>
      <c r="V279" s="77" t="s">
        <v>49</v>
      </c>
      <c r="W279" s="77" t="s">
        <v>1109</v>
      </c>
      <c r="X279"/>
    </row>
    <row r="280" spans="2:24" x14ac:dyDescent="0.3">
      <c r="B280" s="81">
        <v>37306</v>
      </c>
      <c r="C280" s="81" t="s">
        <v>930</v>
      </c>
      <c r="D280" s="77" t="s">
        <v>46</v>
      </c>
      <c r="E280" s="82" t="s">
        <v>53</v>
      </c>
      <c r="F280" s="77" t="s">
        <v>47</v>
      </c>
      <c r="G280" s="77" t="s">
        <v>435</v>
      </c>
      <c r="H280" s="77" t="s">
        <v>54</v>
      </c>
      <c r="I280" s="82" t="s">
        <v>55</v>
      </c>
      <c r="J280" s="83">
        <v>251.69</v>
      </c>
      <c r="L280" s="84"/>
      <c r="M280" s="84"/>
      <c r="P280"/>
      <c r="R280"/>
      <c r="S280" s="82" t="s">
        <v>56</v>
      </c>
      <c r="T280" s="82" t="s">
        <v>57</v>
      </c>
      <c r="U280" s="77" t="s">
        <v>1098</v>
      </c>
      <c r="V280" s="77" t="s">
        <v>49</v>
      </c>
      <c r="W280" s="77" t="s">
        <v>1113</v>
      </c>
      <c r="X280"/>
    </row>
    <row r="281" spans="2:24" x14ac:dyDescent="0.3">
      <c r="B281" s="81">
        <v>37306</v>
      </c>
      <c r="C281" s="81" t="s">
        <v>930</v>
      </c>
      <c r="D281" s="77" t="s">
        <v>46</v>
      </c>
      <c r="E281" s="82" t="s">
        <v>53</v>
      </c>
      <c r="F281" s="77" t="s">
        <v>47</v>
      </c>
      <c r="G281" s="77" t="s">
        <v>435</v>
      </c>
      <c r="H281" s="77" t="s">
        <v>54</v>
      </c>
      <c r="I281" s="82" t="s">
        <v>55</v>
      </c>
      <c r="J281" s="83">
        <v>102.17</v>
      </c>
      <c r="L281" s="84"/>
      <c r="M281" s="84"/>
      <c r="P281"/>
      <c r="R281"/>
      <c r="S281" s="82" t="s">
        <v>56</v>
      </c>
      <c r="T281" s="82" t="s">
        <v>57</v>
      </c>
      <c r="U281" s="77" t="s">
        <v>1098</v>
      </c>
      <c r="V281" s="77" t="s">
        <v>49</v>
      </c>
      <c r="W281" s="77" t="s">
        <v>1116</v>
      </c>
      <c r="X281"/>
    </row>
    <row r="282" spans="2:24" x14ac:dyDescent="0.3">
      <c r="B282" s="81">
        <v>37306</v>
      </c>
      <c r="C282" s="81" t="s">
        <v>930</v>
      </c>
      <c r="D282" s="77" t="s">
        <v>75</v>
      </c>
      <c r="E282" s="82" t="s">
        <v>78</v>
      </c>
      <c r="F282" s="77" t="s">
        <v>76</v>
      </c>
      <c r="G282" s="77" t="s">
        <v>435</v>
      </c>
      <c r="H282" s="77" t="s">
        <v>54</v>
      </c>
      <c r="I282" s="82" t="s">
        <v>55</v>
      </c>
      <c r="J282" s="83">
        <v>180.18</v>
      </c>
      <c r="L282" s="84"/>
      <c r="M282" s="84"/>
      <c r="P282"/>
      <c r="R282"/>
      <c r="S282" s="82" t="s">
        <v>56</v>
      </c>
      <c r="T282" s="82" t="s">
        <v>57</v>
      </c>
      <c r="U282" s="77" t="s">
        <v>1098</v>
      </c>
      <c r="V282" s="77" t="s">
        <v>49</v>
      </c>
      <c r="W282" s="77" t="s">
        <v>1119</v>
      </c>
      <c r="X282"/>
    </row>
    <row r="283" spans="2:24" x14ac:dyDescent="0.3">
      <c r="B283" s="81">
        <v>37306</v>
      </c>
      <c r="C283" s="81" t="s">
        <v>930</v>
      </c>
      <c r="D283" s="77" t="s">
        <v>75</v>
      </c>
      <c r="E283" s="82" t="s">
        <v>78</v>
      </c>
      <c r="F283" s="77" t="s">
        <v>76</v>
      </c>
      <c r="G283" s="77" t="s">
        <v>435</v>
      </c>
      <c r="H283" s="77" t="s">
        <v>54</v>
      </c>
      <c r="I283" s="82" t="s">
        <v>55</v>
      </c>
      <c r="J283" s="83">
        <v>20.88</v>
      </c>
      <c r="L283" s="84"/>
      <c r="M283" s="84"/>
      <c r="P283"/>
      <c r="R283"/>
      <c r="S283" s="82" t="s">
        <v>56</v>
      </c>
      <c r="T283" s="82" t="s">
        <v>57</v>
      </c>
      <c r="U283" s="77" t="s">
        <v>1098</v>
      </c>
      <c r="V283" s="77" t="s">
        <v>49</v>
      </c>
      <c r="W283" s="77" t="s">
        <v>1122</v>
      </c>
      <c r="X283"/>
    </row>
    <row r="284" spans="2:24" x14ac:dyDescent="0.3">
      <c r="B284" s="81">
        <v>37306</v>
      </c>
      <c r="C284" s="81" t="s">
        <v>930</v>
      </c>
      <c r="D284" s="77" t="s">
        <v>75</v>
      </c>
      <c r="E284" s="82" t="s">
        <v>78</v>
      </c>
      <c r="F284" s="77" t="s">
        <v>76</v>
      </c>
      <c r="G284" s="77" t="s">
        <v>435</v>
      </c>
      <c r="H284" s="77" t="s">
        <v>54</v>
      </c>
      <c r="I284" s="82" t="s">
        <v>55</v>
      </c>
      <c r="J284" s="83">
        <v>30.07</v>
      </c>
      <c r="L284" s="84"/>
      <c r="M284" s="84"/>
      <c r="P284"/>
      <c r="R284"/>
      <c r="S284" s="82" t="s">
        <v>56</v>
      </c>
      <c r="T284" s="82" t="s">
        <v>57</v>
      </c>
      <c r="U284" s="77" t="s">
        <v>1098</v>
      </c>
      <c r="V284" s="77" t="s">
        <v>49</v>
      </c>
      <c r="W284" s="77" t="s">
        <v>1125</v>
      </c>
      <c r="X284"/>
    </row>
    <row r="285" spans="2:24" x14ac:dyDescent="0.3">
      <c r="B285" s="81">
        <v>37306</v>
      </c>
      <c r="C285" s="81" t="s">
        <v>930</v>
      </c>
      <c r="D285" s="77" t="s">
        <v>75</v>
      </c>
      <c r="E285" s="82" t="s">
        <v>78</v>
      </c>
      <c r="F285" s="77" t="s">
        <v>76</v>
      </c>
      <c r="G285" s="77" t="s">
        <v>435</v>
      </c>
      <c r="H285" s="77" t="s">
        <v>54</v>
      </c>
      <c r="I285" s="82" t="s">
        <v>55</v>
      </c>
      <c r="J285" s="83">
        <v>29.37</v>
      </c>
      <c r="L285" s="84"/>
      <c r="M285" s="84"/>
      <c r="P285"/>
      <c r="R285"/>
      <c r="S285" s="82" t="s">
        <v>56</v>
      </c>
      <c r="T285" s="82" t="s">
        <v>57</v>
      </c>
      <c r="U285" s="77" t="s">
        <v>1098</v>
      </c>
      <c r="V285" s="77" t="s">
        <v>49</v>
      </c>
      <c r="W285" s="77" t="s">
        <v>1128</v>
      </c>
      <c r="X285"/>
    </row>
    <row r="286" spans="2:24" x14ac:dyDescent="0.3">
      <c r="B286" s="81">
        <v>37306</v>
      </c>
      <c r="C286" s="81" t="s">
        <v>930</v>
      </c>
      <c r="D286" s="77" t="s">
        <v>75</v>
      </c>
      <c r="E286" s="82" t="s">
        <v>78</v>
      </c>
      <c r="F286" s="77" t="s">
        <v>76</v>
      </c>
      <c r="G286" s="77" t="s">
        <v>435</v>
      </c>
      <c r="H286" s="77" t="s">
        <v>54</v>
      </c>
      <c r="I286" s="82" t="s">
        <v>55</v>
      </c>
      <c r="J286" s="83">
        <v>53.13</v>
      </c>
      <c r="L286" s="84"/>
      <c r="M286" s="84"/>
      <c r="P286"/>
      <c r="R286"/>
      <c r="S286" s="82" t="s">
        <v>56</v>
      </c>
      <c r="T286" s="82" t="s">
        <v>57</v>
      </c>
      <c r="U286" s="77" t="s">
        <v>1098</v>
      </c>
      <c r="V286" s="77" t="s">
        <v>49</v>
      </c>
      <c r="W286" s="77" t="s">
        <v>1131</v>
      </c>
      <c r="X286"/>
    </row>
    <row r="287" spans="2:24" x14ac:dyDescent="0.3">
      <c r="B287" s="81">
        <v>37306</v>
      </c>
      <c r="C287" s="81" t="s">
        <v>930</v>
      </c>
      <c r="D287" s="77" t="s">
        <v>75</v>
      </c>
      <c r="E287" s="82" t="s">
        <v>78</v>
      </c>
      <c r="F287" s="77" t="s">
        <v>76</v>
      </c>
      <c r="G287" s="77" t="s">
        <v>435</v>
      </c>
      <c r="H287" s="77" t="s">
        <v>54</v>
      </c>
      <c r="I287" s="82" t="s">
        <v>55</v>
      </c>
      <c r="J287" s="83">
        <v>49.12</v>
      </c>
      <c r="L287" s="84"/>
      <c r="M287" s="84"/>
      <c r="P287"/>
      <c r="R287"/>
      <c r="S287" s="82" t="s">
        <v>56</v>
      </c>
      <c r="T287" s="82" t="s">
        <v>57</v>
      </c>
      <c r="U287" s="77" t="s">
        <v>1098</v>
      </c>
      <c r="V287" s="77" t="s">
        <v>49</v>
      </c>
      <c r="W287" s="77" t="s">
        <v>1134</v>
      </c>
      <c r="X287"/>
    </row>
    <row r="288" spans="2:24" x14ac:dyDescent="0.3">
      <c r="B288" s="81">
        <v>37306</v>
      </c>
      <c r="C288" s="81" t="s">
        <v>930</v>
      </c>
      <c r="D288" s="77" t="s">
        <v>75</v>
      </c>
      <c r="E288" s="82" t="s">
        <v>78</v>
      </c>
      <c r="F288" s="77" t="s">
        <v>76</v>
      </c>
      <c r="G288" s="77" t="s">
        <v>435</v>
      </c>
      <c r="H288" s="77" t="s">
        <v>54</v>
      </c>
      <c r="I288" s="82" t="s">
        <v>55</v>
      </c>
      <c r="J288" s="83">
        <v>527.11</v>
      </c>
      <c r="L288" s="84"/>
      <c r="M288" s="84"/>
      <c r="P288"/>
      <c r="R288"/>
      <c r="S288" s="82" t="s">
        <v>56</v>
      </c>
      <c r="T288" s="82" t="s">
        <v>57</v>
      </c>
      <c r="U288" s="77" t="s">
        <v>1098</v>
      </c>
      <c r="V288" s="77" t="s">
        <v>49</v>
      </c>
      <c r="W288" s="77" t="s">
        <v>1137</v>
      </c>
      <c r="X288"/>
    </row>
    <row r="289" spans="2:24" x14ac:dyDescent="0.3">
      <c r="B289" s="81">
        <v>37306</v>
      </c>
      <c r="C289" s="81" t="s">
        <v>930</v>
      </c>
      <c r="D289" s="77" t="s">
        <v>661</v>
      </c>
      <c r="E289" s="82" t="s">
        <v>663</v>
      </c>
      <c r="F289" s="77" t="s">
        <v>662</v>
      </c>
      <c r="G289" s="77" t="s">
        <v>435</v>
      </c>
      <c r="H289" s="77" t="s">
        <v>54</v>
      </c>
      <c r="I289" s="82" t="s">
        <v>55</v>
      </c>
      <c r="J289" s="83">
        <v>944.13</v>
      </c>
      <c r="L289" s="84"/>
      <c r="M289" s="84"/>
      <c r="P289"/>
      <c r="R289"/>
      <c r="S289" s="82" t="s">
        <v>56</v>
      </c>
      <c r="T289" s="82" t="s">
        <v>57</v>
      </c>
      <c r="U289" s="77" t="s">
        <v>1098</v>
      </c>
      <c r="V289" s="77" t="s">
        <v>49</v>
      </c>
      <c r="W289" s="77" t="s">
        <v>1141</v>
      </c>
      <c r="X289"/>
    </row>
    <row r="290" spans="2:24" x14ac:dyDescent="0.3">
      <c r="B290" s="81">
        <v>37306</v>
      </c>
      <c r="C290" s="81" t="s">
        <v>930</v>
      </c>
      <c r="D290" s="77" t="s">
        <v>90</v>
      </c>
      <c r="E290" s="82" t="s">
        <v>93</v>
      </c>
      <c r="F290" s="77" t="s">
        <v>91</v>
      </c>
      <c r="G290" s="77" t="s">
        <v>435</v>
      </c>
      <c r="H290" s="77" t="s">
        <v>54</v>
      </c>
      <c r="I290" s="82" t="s">
        <v>55</v>
      </c>
      <c r="J290" s="83">
        <v>846.3</v>
      </c>
      <c r="L290" s="84"/>
      <c r="M290" s="84"/>
      <c r="P290"/>
      <c r="R290"/>
      <c r="S290" s="82" t="s">
        <v>56</v>
      </c>
      <c r="T290" s="82" t="s">
        <v>57</v>
      </c>
      <c r="U290" s="77" t="s">
        <v>1098</v>
      </c>
      <c r="V290" s="77" t="s">
        <v>49</v>
      </c>
      <c r="W290" s="77" t="s">
        <v>1145</v>
      </c>
      <c r="X290"/>
    </row>
    <row r="291" spans="2:24" x14ac:dyDescent="0.3">
      <c r="B291" s="81">
        <v>37306</v>
      </c>
      <c r="C291" s="81" t="s">
        <v>930</v>
      </c>
      <c r="D291" s="77" t="s">
        <v>90</v>
      </c>
      <c r="E291" s="82" t="s">
        <v>93</v>
      </c>
      <c r="F291" s="77" t="s">
        <v>91</v>
      </c>
      <c r="G291" s="77" t="s">
        <v>435</v>
      </c>
      <c r="H291" s="77" t="s">
        <v>54</v>
      </c>
      <c r="I291" s="82" t="s">
        <v>55</v>
      </c>
      <c r="J291" s="83">
        <v>38.49</v>
      </c>
      <c r="L291" s="84"/>
      <c r="M291" s="84"/>
      <c r="P291"/>
      <c r="R291"/>
      <c r="S291" s="82" t="s">
        <v>56</v>
      </c>
      <c r="T291" s="82" t="s">
        <v>57</v>
      </c>
      <c r="U291" s="77" t="s">
        <v>1098</v>
      </c>
      <c r="V291" s="77" t="s">
        <v>49</v>
      </c>
      <c r="W291" s="77" t="s">
        <v>1148</v>
      </c>
      <c r="X291"/>
    </row>
    <row r="292" spans="2:24" x14ac:dyDescent="0.3">
      <c r="B292" s="81">
        <v>37306</v>
      </c>
      <c r="C292" s="81" t="s">
        <v>930</v>
      </c>
      <c r="D292" s="77" t="s">
        <v>110</v>
      </c>
      <c r="E292" s="82" t="s">
        <v>113</v>
      </c>
      <c r="F292" s="77" t="s">
        <v>111</v>
      </c>
      <c r="G292" s="77" t="s">
        <v>435</v>
      </c>
      <c r="H292" s="77" t="s">
        <v>102</v>
      </c>
      <c r="I292" s="82" t="s">
        <v>55</v>
      </c>
      <c r="J292" s="83">
        <v>97.2</v>
      </c>
      <c r="L292" s="84"/>
      <c r="M292" s="84"/>
      <c r="P292"/>
      <c r="R292"/>
      <c r="S292" s="82" t="s">
        <v>56</v>
      </c>
      <c r="T292" s="82" t="s">
        <v>57</v>
      </c>
      <c r="U292" s="77" t="s">
        <v>1098</v>
      </c>
      <c r="V292" s="77" t="s">
        <v>49</v>
      </c>
      <c r="W292" s="77" t="s">
        <v>1151</v>
      </c>
      <c r="X292"/>
    </row>
    <row r="293" spans="2:24" x14ac:dyDescent="0.3">
      <c r="B293" s="81">
        <v>37306</v>
      </c>
      <c r="C293" s="81" t="s">
        <v>930</v>
      </c>
      <c r="D293" s="77" t="s">
        <v>110</v>
      </c>
      <c r="E293" s="82" t="s">
        <v>113</v>
      </c>
      <c r="F293" s="77" t="s">
        <v>111</v>
      </c>
      <c r="G293" s="77" t="s">
        <v>435</v>
      </c>
      <c r="H293" s="77" t="s">
        <v>102</v>
      </c>
      <c r="I293" s="82" t="s">
        <v>55</v>
      </c>
      <c r="J293" s="83">
        <v>45.17</v>
      </c>
      <c r="L293" s="84"/>
      <c r="M293" s="84"/>
      <c r="P293"/>
      <c r="R293"/>
      <c r="S293" s="82" t="s">
        <v>56</v>
      </c>
      <c r="T293" s="82" t="s">
        <v>57</v>
      </c>
      <c r="U293" s="77" t="s">
        <v>1098</v>
      </c>
      <c r="V293" s="77" t="s">
        <v>49</v>
      </c>
      <c r="W293" s="77" t="s">
        <v>1154</v>
      </c>
      <c r="X293"/>
    </row>
    <row r="294" spans="2:24" x14ac:dyDescent="0.3">
      <c r="B294" s="81">
        <v>37306</v>
      </c>
      <c r="C294" s="81" t="s">
        <v>930</v>
      </c>
      <c r="D294" s="77" t="s">
        <v>118</v>
      </c>
      <c r="E294" s="82" t="s">
        <v>121</v>
      </c>
      <c r="F294" s="77" t="s">
        <v>119</v>
      </c>
      <c r="G294" s="77" t="s">
        <v>435</v>
      </c>
      <c r="H294" s="77" t="s">
        <v>102</v>
      </c>
      <c r="I294" s="82" t="s">
        <v>55</v>
      </c>
      <c r="J294" s="83">
        <v>17.760000000000002</v>
      </c>
      <c r="L294" s="84"/>
      <c r="M294" s="84"/>
      <c r="P294"/>
      <c r="R294"/>
      <c r="S294" s="82" t="s">
        <v>56</v>
      </c>
      <c r="T294" s="82" t="s">
        <v>57</v>
      </c>
      <c r="U294" s="77" t="s">
        <v>1098</v>
      </c>
      <c r="V294" s="77" t="s">
        <v>49</v>
      </c>
      <c r="W294" s="77" t="s">
        <v>1157</v>
      </c>
      <c r="X294"/>
    </row>
    <row r="295" spans="2:24" x14ac:dyDescent="0.3">
      <c r="B295" s="81">
        <v>37306</v>
      </c>
      <c r="C295" s="81" t="s">
        <v>930</v>
      </c>
      <c r="D295" s="77" t="s">
        <v>118</v>
      </c>
      <c r="E295" s="82" t="s">
        <v>121</v>
      </c>
      <c r="F295" s="77" t="s">
        <v>119</v>
      </c>
      <c r="G295" s="77" t="s">
        <v>435</v>
      </c>
      <c r="H295" s="77" t="s">
        <v>102</v>
      </c>
      <c r="I295" s="82" t="s">
        <v>55</v>
      </c>
      <c r="J295" s="83">
        <v>5.38</v>
      </c>
      <c r="L295" s="84"/>
      <c r="M295" s="84"/>
      <c r="P295"/>
      <c r="R295"/>
      <c r="S295" s="82" t="s">
        <v>56</v>
      </c>
      <c r="T295" s="82" t="s">
        <v>57</v>
      </c>
      <c r="U295" s="77" t="s">
        <v>1098</v>
      </c>
      <c r="V295" s="77" t="s">
        <v>49</v>
      </c>
      <c r="W295" s="77" t="s">
        <v>1160</v>
      </c>
      <c r="X295"/>
    </row>
    <row r="296" spans="2:24" x14ac:dyDescent="0.3">
      <c r="B296" s="81">
        <v>37306</v>
      </c>
      <c r="C296" s="81" t="s">
        <v>930</v>
      </c>
      <c r="D296" s="77" t="s">
        <v>1163</v>
      </c>
      <c r="E296" s="82" t="s">
        <v>1166</v>
      </c>
      <c r="F296" s="77" t="s">
        <v>1164</v>
      </c>
      <c r="G296" s="77" t="s">
        <v>435</v>
      </c>
      <c r="H296" s="77" t="s">
        <v>1092</v>
      </c>
      <c r="I296" s="82" t="s">
        <v>55</v>
      </c>
      <c r="J296" s="83">
        <v>123.2</v>
      </c>
      <c r="L296" s="84"/>
      <c r="M296" s="84"/>
      <c r="P296"/>
      <c r="R296"/>
      <c r="S296" s="82" t="s">
        <v>56</v>
      </c>
      <c r="T296" s="82" t="s">
        <v>57</v>
      </c>
      <c r="U296" s="77" t="s">
        <v>1098</v>
      </c>
      <c r="V296" s="77" t="s">
        <v>49</v>
      </c>
      <c r="W296" s="77" t="s">
        <v>1165</v>
      </c>
      <c r="X296"/>
    </row>
    <row r="297" spans="2:24" x14ac:dyDescent="0.3">
      <c r="B297" s="81">
        <v>37306</v>
      </c>
      <c r="C297" s="81" t="s">
        <v>930</v>
      </c>
      <c r="D297" s="77" t="s">
        <v>1171</v>
      </c>
      <c r="E297" s="82" t="s">
        <v>1172</v>
      </c>
      <c r="F297" s="77" t="s">
        <v>99</v>
      </c>
      <c r="G297" s="77" t="s">
        <v>435</v>
      </c>
      <c r="H297" s="77" t="s">
        <v>102</v>
      </c>
      <c r="I297" s="82" t="s">
        <v>55</v>
      </c>
      <c r="J297" s="83">
        <v>50.03</v>
      </c>
      <c r="L297" s="84"/>
      <c r="M297" s="84"/>
      <c r="P297"/>
      <c r="R297"/>
      <c r="S297" s="82" t="s">
        <v>56</v>
      </c>
      <c r="T297" s="82" t="s">
        <v>57</v>
      </c>
      <c r="U297" s="77" t="s">
        <v>1098</v>
      </c>
      <c r="V297" s="77" t="s">
        <v>49</v>
      </c>
      <c r="W297" s="77" t="s">
        <v>71</v>
      </c>
      <c r="X297"/>
    </row>
    <row r="298" spans="2:24" x14ac:dyDescent="0.3">
      <c r="B298" s="81">
        <v>37306</v>
      </c>
      <c r="C298" s="81" t="s">
        <v>930</v>
      </c>
      <c r="D298" s="77" t="s">
        <v>155</v>
      </c>
      <c r="E298" s="82" t="s">
        <v>157</v>
      </c>
      <c r="F298" s="77" t="s">
        <v>111</v>
      </c>
      <c r="G298" s="77" t="s">
        <v>435</v>
      </c>
      <c r="H298" s="77" t="s">
        <v>102</v>
      </c>
      <c r="I298" s="82" t="s">
        <v>55</v>
      </c>
      <c r="J298" s="83">
        <v>64.48</v>
      </c>
      <c r="L298" s="84"/>
      <c r="M298" s="84"/>
      <c r="P298"/>
      <c r="R298"/>
      <c r="S298" s="82" t="s">
        <v>56</v>
      </c>
      <c r="T298" s="82" t="s">
        <v>57</v>
      </c>
      <c r="U298" s="77" t="s">
        <v>1098</v>
      </c>
      <c r="V298" s="77" t="s">
        <v>49</v>
      </c>
      <c r="W298" s="77" t="s">
        <v>1176</v>
      </c>
      <c r="X298"/>
    </row>
    <row r="299" spans="2:24" x14ac:dyDescent="0.3">
      <c r="B299" s="81">
        <v>37306</v>
      </c>
      <c r="C299" s="81" t="s">
        <v>930</v>
      </c>
      <c r="D299" s="77" t="s">
        <v>155</v>
      </c>
      <c r="E299" s="82" t="s">
        <v>157</v>
      </c>
      <c r="F299" s="77" t="s">
        <v>111</v>
      </c>
      <c r="G299" s="77" t="s">
        <v>435</v>
      </c>
      <c r="H299" s="77" t="s">
        <v>102</v>
      </c>
      <c r="I299" s="82" t="s">
        <v>55</v>
      </c>
      <c r="J299" s="83">
        <v>26.62</v>
      </c>
      <c r="L299" s="84"/>
      <c r="M299" s="84"/>
      <c r="P299"/>
      <c r="R299"/>
      <c r="S299" s="82" t="s">
        <v>56</v>
      </c>
      <c r="T299" s="82" t="s">
        <v>57</v>
      </c>
      <c r="U299" s="77" t="s">
        <v>1098</v>
      </c>
      <c r="V299" s="77" t="s">
        <v>49</v>
      </c>
      <c r="W299" s="77" t="s">
        <v>1179</v>
      </c>
      <c r="X299"/>
    </row>
    <row r="300" spans="2:24" x14ac:dyDescent="0.3">
      <c r="B300" s="81">
        <v>37306</v>
      </c>
      <c r="C300" s="81" t="s">
        <v>930</v>
      </c>
      <c r="D300" s="77" t="s">
        <v>155</v>
      </c>
      <c r="E300" s="82" t="s">
        <v>157</v>
      </c>
      <c r="F300" s="77" t="s">
        <v>111</v>
      </c>
      <c r="G300" s="77" t="s">
        <v>435</v>
      </c>
      <c r="H300" s="77" t="s">
        <v>102</v>
      </c>
      <c r="I300" s="82" t="s">
        <v>55</v>
      </c>
      <c r="J300" s="83">
        <v>43.2</v>
      </c>
      <c r="L300" s="84"/>
      <c r="M300" s="84"/>
      <c r="P300"/>
      <c r="R300"/>
      <c r="S300" s="82" t="s">
        <v>56</v>
      </c>
      <c r="T300" s="82" t="s">
        <v>57</v>
      </c>
      <c r="U300" s="77" t="s">
        <v>1098</v>
      </c>
      <c r="V300" s="77" t="s">
        <v>49</v>
      </c>
      <c r="W300" s="77" t="s">
        <v>1183</v>
      </c>
      <c r="X300"/>
    </row>
    <row r="301" spans="2:24" x14ac:dyDescent="0.3">
      <c r="B301" s="81">
        <v>37306</v>
      </c>
      <c r="C301" s="81" t="s">
        <v>930</v>
      </c>
      <c r="D301" s="77" t="s">
        <v>241</v>
      </c>
      <c r="E301" s="82" t="s">
        <v>244</v>
      </c>
      <c r="F301" s="77" t="s">
        <v>242</v>
      </c>
      <c r="G301" s="77" t="s">
        <v>435</v>
      </c>
      <c r="H301" s="77" t="s">
        <v>139</v>
      </c>
      <c r="I301" s="82" t="s">
        <v>55</v>
      </c>
      <c r="J301" s="83">
        <v>67.959999999999994</v>
      </c>
      <c r="L301" s="84"/>
      <c r="M301" s="84"/>
      <c r="P301"/>
      <c r="R301"/>
      <c r="S301" s="82" t="s">
        <v>56</v>
      </c>
      <c r="T301" s="82" t="s">
        <v>57</v>
      </c>
      <c r="U301" s="77" t="s">
        <v>1098</v>
      </c>
      <c r="V301" s="77" t="s">
        <v>49</v>
      </c>
      <c r="W301" s="77" t="s">
        <v>1186</v>
      </c>
      <c r="X301"/>
    </row>
    <row r="302" spans="2:24" x14ac:dyDescent="0.3">
      <c r="B302" s="81">
        <v>37308</v>
      </c>
      <c r="C302" s="81" t="s">
        <v>930</v>
      </c>
      <c r="D302" s="77" t="s">
        <v>193</v>
      </c>
      <c r="E302" s="82" t="s">
        <v>197</v>
      </c>
      <c r="F302" s="77" t="s">
        <v>194</v>
      </c>
      <c r="G302" s="77" t="s">
        <v>435</v>
      </c>
      <c r="H302" s="77" t="s">
        <v>139</v>
      </c>
      <c r="I302" s="82" t="s">
        <v>130</v>
      </c>
      <c r="J302" s="83">
        <v>9.69</v>
      </c>
      <c r="L302" s="84"/>
      <c r="M302" s="84"/>
      <c r="P302"/>
      <c r="R302"/>
      <c r="S302" s="82" t="s">
        <v>56</v>
      </c>
      <c r="T302" s="82" t="s">
        <v>57</v>
      </c>
      <c r="U302" s="77" t="s">
        <v>1189</v>
      </c>
      <c r="V302" s="77" t="s">
        <v>49</v>
      </c>
      <c r="W302" s="77" t="s">
        <v>1190</v>
      </c>
      <c r="X302"/>
    </row>
    <row r="303" spans="2:24" x14ac:dyDescent="0.3">
      <c r="B303" s="81">
        <v>37309</v>
      </c>
      <c r="C303" s="81" t="s">
        <v>930</v>
      </c>
      <c r="D303" s="77" t="s">
        <v>110</v>
      </c>
      <c r="E303" s="82" t="s">
        <v>113</v>
      </c>
      <c r="F303" s="77" t="s">
        <v>111</v>
      </c>
      <c r="G303" s="77" t="s">
        <v>435</v>
      </c>
      <c r="H303" s="77" t="s">
        <v>102</v>
      </c>
      <c r="I303" s="82" t="s">
        <v>55</v>
      </c>
      <c r="J303" s="83">
        <v>110.36</v>
      </c>
      <c r="L303" s="84"/>
      <c r="M303" s="84"/>
      <c r="P303"/>
      <c r="R303"/>
      <c r="S303" s="82" t="s">
        <v>56</v>
      </c>
      <c r="T303" s="82" t="s">
        <v>57</v>
      </c>
      <c r="U303" s="77" t="s">
        <v>1194</v>
      </c>
      <c r="V303" s="77" t="s">
        <v>49</v>
      </c>
      <c r="W303" s="77" t="s">
        <v>1195</v>
      </c>
      <c r="X303"/>
    </row>
    <row r="304" spans="2:24" x14ac:dyDescent="0.3">
      <c r="B304" s="81">
        <v>37309</v>
      </c>
      <c r="C304" s="81" t="s">
        <v>930</v>
      </c>
      <c r="D304" s="77" t="s">
        <v>118</v>
      </c>
      <c r="E304" s="82" t="s">
        <v>121</v>
      </c>
      <c r="F304" s="77" t="s">
        <v>119</v>
      </c>
      <c r="G304" s="77" t="s">
        <v>435</v>
      </c>
      <c r="H304" s="77" t="s">
        <v>102</v>
      </c>
      <c r="I304" s="82" t="s">
        <v>55</v>
      </c>
      <c r="J304" s="83">
        <v>15.25</v>
      </c>
      <c r="L304" s="84"/>
      <c r="M304" s="84"/>
      <c r="P304"/>
      <c r="R304"/>
      <c r="S304" s="82" t="s">
        <v>56</v>
      </c>
      <c r="T304" s="82" t="s">
        <v>57</v>
      </c>
      <c r="U304" s="77" t="s">
        <v>1199</v>
      </c>
      <c r="V304" s="77" t="s">
        <v>49</v>
      </c>
      <c r="W304" s="77" t="s">
        <v>1200</v>
      </c>
      <c r="X304"/>
    </row>
    <row r="305" spans="2:24" x14ac:dyDescent="0.3">
      <c r="B305" s="81">
        <v>37310</v>
      </c>
      <c r="C305" s="81" t="s">
        <v>930</v>
      </c>
      <c r="D305" s="77" t="s">
        <v>253</v>
      </c>
      <c r="E305" s="82" t="s">
        <v>257</v>
      </c>
      <c r="F305" s="77" t="s">
        <v>254</v>
      </c>
      <c r="G305" s="77" t="s">
        <v>435</v>
      </c>
      <c r="H305" s="77" t="s">
        <v>102</v>
      </c>
      <c r="I305" s="82" t="s">
        <v>130</v>
      </c>
      <c r="J305" s="83">
        <v>1090</v>
      </c>
      <c r="L305" s="84"/>
      <c r="M305" s="84"/>
      <c r="P305"/>
      <c r="R305"/>
      <c r="S305" s="82" t="s">
        <v>56</v>
      </c>
      <c r="T305" s="82" t="s">
        <v>57</v>
      </c>
      <c r="U305" s="77" t="s">
        <v>1205</v>
      </c>
      <c r="V305" s="77" t="s">
        <v>49</v>
      </c>
      <c r="W305" s="77" t="s">
        <v>1206</v>
      </c>
      <c r="X305"/>
    </row>
    <row r="306" spans="2:24" x14ac:dyDescent="0.3">
      <c r="B306" s="81">
        <v>37312</v>
      </c>
      <c r="C306" s="81" t="s">
        <v>930</v>
      </c>
      <c r="D306" s="77" t="s">
        <v>610</v>
      </c>
      <c r="E306" s="82" t="s">
        <v>614</v>
      </c>
      <c r="F306" s="77" t="s">
        <v>611</v>
      </c>
      <c r="G306" s="77" t="s">
        <v>435</v>
      </c>
      <c r="H306" s="77" t="s">
        <v>290</v>
      </c>
      <c r="I306" s="82" t="s">
        <v>55</v>
      </c>
      <c r="J306" s="83">
        <v>13.99</v>
      </c>
      <c r="L306" s="84"/>
      <c r="M306" s="84"/>
      <c r="P306"/>
      <c r="R306"/>
      <c r="S306" s="82" t="s">
        <v>56</v>
      </c>
      <c r="T306" s="82" t="s">
        <v>57</v>
      </c>
      <c r="U306" s="77" t="s">
        <v>1210</v>
      </c>
      <c r="V306" s="77" t="s">
        <v>49</v>
      </c>
      <c r="W306" s="77" t="s">
        <v>1211</v>
      </c>
      <c r="X306"/>
    </row>
    <row r="307" spans="2:24" x14ac:dyDescent="0.3">
      <c r="B307" s="81">
        <v>37312</v>
      </c>
      <c r="C307" s="81" t="s">
        <v>930</v>
      </c>
      <c r="D307" s="77" t="s">
        <v>46</v>
      </c>
      <c r="E307" s="82" t="s">
        <v>53</v>
      </c>
      <c r="F307" s="77" t="s">
        <v>47</v>
      </c>
      <c r="G307" s="77" t="s">
        <v>435</v>
      </c>
      <c r="H307" s="77" t="s">
        <v>54</v>
      </c>
      <c r="I307" s="82" t="s">
        <v>55</v>
      </c>
      <c r="J307" s="83">
        <v>0.89</v>
      </c>
      <c r="L307" s="84"/>
      <c r="M307" s="84"/>
      <c r="P307"/>
      <c r="R307"/>
      <c r="S307" s="82" t="s">
        <v>56</v>
      </c>
      <c r="T307" s="82" t="s">
        <v>57</v>
      </c>
      <c r="U307" s="77" t="s">
        <v>1210</v>
      </c>
      <c r="V307" s="77" t="s">
        <v>49</v>
      </c>
      <c r="W307" s="77" t="s">
        <v>1216</v>
      </c>
      <c r="X307"/>
    </row>
    <row r="308" spans="2:24" x14ac:dyDescent="0.3">
      <c r="B308" s="81">
        <v>37312</v>
      </c>
      <c r="C308" s="81" t="s">
        <v>930</v>
      </c>
      <c r="D308" s="77" t="s">
        <v>46</v>
      </c>
      <c r="E308" s="82" t="s">
        <v>53</v>
      </c>
      <c r="F308" s="77" t="s">
        <v>47</v>
      </c>
      <c r="G308" s="77" t="s">
        <v>435</v>
      </c>
      <c r="H308" s="77" t="s">
        <v>54</v>
      </c>
      <c r="I308" s="82" t="s">
        <v>55</v>
      </c>
      <c r="J308" s="83">
        <v>17.04</v>
      </c>
      <c r="L308" s="84"/>
      <c r="M308" s="84"/>
      <c r="P308"/>
      <c r="R308"/>
      <c r="S308" s="82" t="s">
        <v>56</v>
      </c>
      <c r="T308" s="82" t="s">
        <v>57</v>
      </c>
      <c r="U308" s="77" t="s">
        <v>1210</v>
      </c>
      <c r="V308" s="77" t="s">
        <v>49</v>
      </c>
      <c r="W308" s="77" t="s">
        <v>1217</v>
      </c>
      <c r="X308"/>
    </row>
    <row r="309" spans="2:24" x14ac:dyDescent="0.3">
      <c r="B309" s="81">
        <v>37312</v>
      </c>
      <c r="C309" s="81" t="s">
        <v>930</v>
      </c>
      <c r="D309" s="77" t="s">
        <v>75</v>
      </c>
      <c r="E309" s="82" t="s">
        <v>78</v>
      </c>
      <c r="F309" s="77" t="s">
        <v>76</v>
      </c>
      <c r="G309" s="77" t="s">
        <v>435</v>
      </c>
      <c r="H309" s="77" t="s">
        <v>54</v>
      </c>
      <c r="I309" s="82" t="s">
        <v>55</v>
      </c>
      <c r="J309" s="83">
        <v>107.7</v>
      </c>
      <c r="L309" s="84"/>
      <c r="M309" s="84"/>
      <c r="P309"/>
      <c r="R309"/>
      <c r="S309" s="82" t="s">
        <v>56</v>
      </c>
      <c r="T309" s="82" t="s">
        <v>57</v>
      </c>
      <c r="U309" s="77" t="s">
        <v>1210</v>
      </c>
      <c r="V309" s="77" t="s">
        <v>49</v>
      </c>
      <c r="W309" s="77" t="s">
        <v>1220</v>
      </c>
      <c r="X309"/>
    </row>
    <row r="310" spans="2:24" x14ac:dyDescent="0.3">
      <c r="B310" s="81">
        <v>37312</v>
      </c>
      <c r="C310" s="81" t="s">
        <v>930</v>
      </c>
      <c r="D310" s="77" t="s">
        <v>90</v>
      </c>
      <c r="E310" s="82" t="s">
        <v>93</v>
      </c>
      <c r="F310" s="77" t="s">
        <v>91</v>
      </c>
      <c r="G310" s="77" t="s">
        <v>435</v>
      </c>
      <c r="H310" s="77" t="s">
        <v>54</v>
      </c>
      <c r="I310" s="82" t="s">
        <v>55</v>
      </c>
      <c r="J310" s="83">
        <v>951.2</v>
      </c>
      <c r="L310" s="84"/>
      <c r="M310" s="84"/>
      <c r="P310"/>
      <c r="R310"/>
      <c r="S310" s="82" t="s">
        <v>56</v>
      </c>
      <c r="T310" s="82" t="s">
        <v>57</v>
      </c>
      <c r="U310" s="77" t="s">
        <v>1210</v>
      </c>
      <c r="V310" s="77" t="s">
        <v>49</v>
      </c>
      <c r="W310" s="77" t="s">
        <v>1223</v>
      </c>
      <c r="X310"/>
    </row>
    <row r="311" spans="2:24" x14ac:dyDescent="0.3">
      <c r="B311" s="81">
        <v>37312</v>
      </c>
      <c r="C311" s="81" t="s">
        <v>930</v>
      </c>
      <c r="D311" s="77" t="s">
        <v>98</v>
      </c>
      <c r="E311" s="82" t="s">
        <v>101</v>
      </c>
      <c r="F311" s="77" t="s">
        <v>99</v>
      </c>
      <c r="G311" s="77" t="s">
        <v>435</v>
      </c>
      <c r="H311" s="77" t="s">
        <v>102</v>
      </c>
      <c r="I311" s="82" t="s">
        <v>55</v>
      </c>
      <c r="J311" s="83">
        <v>203.95</v>
      </c>
      <c r="L311" s="84"/>
      <c r="M311" s="84"/>
      <c r="P311"/>
      <c r="R311"/>
      <c r="S311" s="82" t="s">
        <v>56</v>
      </c>
      <c r="T311" s="82" t="s">
        <v>57</v>
      </c>
      <c r="U311" s="77" t="s">
        <v>1210</v>
      </c>
      <c r="V311" s="77" t="s">
        <v>49</v>
      </c>
      <c r="W311" s="77" t="s">
        <v>1226</v>
      </c>
      <c r="X311"/>
    </row>
    <row r="312" spans="2:24" x14ac:dyDescent="0.3">
      <c r="B312" s="81">
        <v>37312</v>
      </c>
      <c r="C312" s="81" t="s">
        <v>930</v>
      </c>
      <c r="D312" s="77" t="s">
        <v>118</v>
      </c>
      <c r="E312" s="82" t="s">
        <v>121</v>
      </c>
      <c r="F312" s="77" t="s">
        <v>119</v>
      </c>
      <c r="G312" s="77" t="s">
        <v>435</v>
      </c>
      <c r="H312" s="77" t="s">
        <v>102</v>
      </c>
      <c r="I312" s="82" t="s">
        <v>55</v>
      </c>
      <c r="J312" s="83">
        <v>108.3</v>
      </c>
      <c r="L312" s="84"/>
      <c r="M312" s="84"/>
      <c r="P312"/>
      <c r="R312"/>
      <c r="S312" s="82" t="s">
        <v>56</v>
      </c>
      <c r="T312" s="82" t="s">
        <v>57</v>
      </c>
      <c r="U312" s="77" t="s">
        <v>1210</v>
      </c>
      <c r="V312" s="77" t="s">
        <v>49</v>
      </c>
      <c r="W312" s="77" t="s">
        <v>1229</v>
      </c>
      <c r="X312"/>
    </row>
    <row r="313" spans="2:24" x14ac:dyDescent="0.3">
      <c r="B313" s="81">
        <v>37312</v>
      </c>
      <c r="C313" s="81" t="s">
        <v>930</v>
      </c>
      <c r="D313" s="77" t="s">
        <v>118</v>
      </c>
      <c r="E313" s="82" t="s">
        <v>121</v>
      </c>
      <c r="F313" s="77" t="s">
        <v>119</v>
      </c>
      <c r="G313" s="77" t="s">
        <v>435</v>
      </c>
      <c r="H313" s="77" t="s">
        <v>102</v>
      </c>
      <c r="I313" s="82" t="s">
        <v>55</v>
      </c>
      <c r="J313" s="83">
        <v>15.25</v>
      </c>
      <c r="L313" s="84"/>
      <c r="M313" s="84"/>
      <c r="P313"/>
      <c r="R313"/>
      <c r="S313" s="82" t="s">
        <v>56</v>
      </c>
      <c r="T313" s="82" t="s">
        <v>57</v>
      </c>
      <c r="U313" s="77" t="s">
        <v>1230</v>
      </c>
      <c r="V313" s="77" t="s">
        <v>49</v>
      </c>
      <c r="W313" s="77" t="s">
        <v>1231</v>
      </c>
      <c r="X313"/>
    </row>
    <row r="314" spans="2:24" x14ac:dyDescent="0.3">
      <c r="B314" s="81">
        <v>37312</v>
      </c>
      <c r="C314" s="81" t="s">
        <v>930</v>
      </c>
      <c r="D314" s="77" t="s">
        <v>136</v>
      </c>
      <c r="E314" s="82" t="s">
        <v>138</v>
      </c>
      <c r="F314" s="77" t="s">
        <v>91</v>
      </c>
      <c r="G314" s="77" t="s">
        <v>435</v>
      </c>
      <c r="H314" s="77" t="s">
        <v>139</v>
      </c>
      <c r="I314" s="82" t="s">
        <v>55</v>
      </c>
      <c r="J314" s="83">
        <v>53.5</v>
      </c>
      <c r="L314" s="84"/>
      <c r="M314" s="84"/>
      <c r="P314"/>
      <c r="R314"/>
      <c r="S314" s="82" t="s">
        <v>56</v>
      </c>
      <c r="T314" s="82" t="s">
        <v>57</v>
      </c>
      <c r="U314" s="77" t="s">
        <v>1210</v>
      </c>
      <c r="V314" s="77" t="s">
        <v>49</v>
      </c>
      <c r="W314" s="77" t="s">
        <v>1235</v>
      </c>
      <c r="X314"/>
    </row>
    <row r="315" spans="2:24" x14ac:dyDescent="0.3">
      <c r="B315" s="81">
        <v>37312</v>
      </c>
      <c r="C315" s="81" t="s">
        <v>930</v>
      </c>
      <c r="D315" s="77" t="s">
        <v>188</v>
      </c>
      <c r="E315" s="82" t="s">
        <v>191</v>
      </c>
      <c r="F315" s="77" t="s">
        <v>189</v>
      </c>
      <c r="G315" s="77" t="s">
        <v>435</v>
      </c>
      <c r="H315" s="77" t="s">
        <v>139</v>
      </c>
      <c r="I315" s="82" t="s">
        <v>55</v>
      </c>
      <c r="J315" s="83">
        <v>50</v>
      </c>
      <c r="L315" s="84"/>
      <c r="M315" s="84"/>
      <c r="P315"/>
      <c r="R315"/>
      <c r="S315" s="82" t="s">
        <v>56</v>
      </c>
      <c r="T315" s="82" t="s">
        <v>57</v>
      </c>
      <c r="U315" s="77" t="s">
        <v>1210</v>
      </c>
      <c r="V315" s="77" t="s">
        <v>49</v>
      </c>
      <c r="W315" s="77" t="s">
        <v>1238</v>
      </c>
      <c r="X315"/>
    </row>
    <row r="316" spans="2:24" x14ac:dyDescent="0.3">
      <c r="B316" s="81">
        <v>37312</v>
      </c>
      <c r="C316" s="81" t="s">
        <v>930</v>
      </c>
      <c r="D316" s="77" t="s">
        <v>147</v>
      </c>
      <c r="E316" s="82" t="s">
        <v>150</v>
      </c>
      <c r="F316" s="77" t="s">
        <v>148</v>
      </c>
      <c r="G316" s="77" t="s">
        <v>435</v>
      </c>
      <c r="H316" s="77" t="s">
        <v>102</v>
      </c>
      <c r="I316" s="82" t="s">
        <v>55</v>
      </c>
      <c r="J316" s="83">
        <v>40</v>
      </c>
      <c r="L316" s="84"/>
      <c r="M316" s="84"/>
      <c r="P316"/>
      <c r="R316"/>
      <c r="S316" s="82" t="s">
        <v>56</v>
      </c>
      <c r="T316" s="82" t="s">
        <v>57</v>
      </c>
      <c r="U316" s="77" t="s">
        <v>1210</v>
      </c>
      <c r="V316" s="77" t="s">
        <v>49</v>
      </c>
      <c r="W316" s="77" t="s">
        <v>1239</v>
      </c>
      <c r="X316"/>
    </row>
    <row r="317" spans="2:24" x14ac:dyDescent="0.3">
      <c r="B317" s="81">
        <v>37312</v>
      </c>
      <c r="C317" s="81" t="s">
        <v>930</v>
      </c>
      <c r="D317" s="77" t="s">
        <v>241</v>
      </c>
      <c r="E317" s="82" t="s">
        <v>244</v>
      </c>
      <c r="F317" s="77" t="s">
        <v>242</v>
      </c>
      <c r="G317" s="77" t="s">
        <v>435</v>
      </c>
      <c r="H317" s="77" t="s">
        <v>139</v>
      </c>
      <c r="I317" s="82" t="s">
        <v>55</v>
      </c>
      <c r="J317" s="83">
        <v>21.52</v>
      </c>
      <c r="L317" s="84"/>
      <c r="M317" s="84"/>
      <c r="P317"/>
      <c r="R317"/>
      <c r="S317" s="82" t="s">
        <v>56</v>
      </c>
      <c r="T317" s="82" t="s">
        <v>57</v>
      </c>
      <c r="U317" s="77" t="s">
        <v>1210</v>
      </c>
      <c r="V317" s="77" t="s">
        <v>49</v>
      </c>
      <c r="W317" s="77" t="s">
        <v>1242</v>
      </c>
      <c r="X317"/>
    </row>
    <row r="318" spans="2:24" x14ac:dyDescent="0.3">
      <c r="B318" s="81">
        <v>37312</v>
      </c>
      <c r="C318" s="81" t="s">
        <v>930</v>
      </c>
      <c r="D318" s="77" t="s">
        <v>241</v>
      </c>
      <c r="E318" s="82" t="s">
        <v>244</v>
      </c>
      <c r="F318" s="77" t="s">
        <v>242</v>
      </c>
      <c r="G318" s="77" t="s">
        <v>435</v>
      </c>
      <c r="H318" s="77" t="s">
        <v>139</v>
      </c>
      <c r="I318" s="82" t="s">
        <v>55</v>
      </c>
      <c r="J318" s="83">
        <v>67.959999999999994</v>
      </c>
      <c r="L318" s="84"/>
      <c r="M318" s="84"/>
      <c r="P318"/>
      <c r="R318"/>
      <c r="S318" s="82" t="s">
        <v>56</v>
      </c>
      <c r="T318" s="82" t="s">
        <v>57</v>
      </c>
      <c r="U318" s="77" t="s">
        <v>1210</v>
      </c>
      <c r="V318" s="77" t="s">
        <v>49</v>
      </c>
      <c r="W318" s="77" t="s">
        <v>1245</v>
      </c>
      <c r="X318"/>
    </row>
    <row r="319" spans="2:24" x14ac:dyDescent="0.3">
      <c r="B319" s="81">
        <v>37313</v>
      </c>
      <c r="C319" s="81" t="s">
        <v>930</v>
      </c>
      <c r="D319" s="77" t="s">
        <v>589</v>
      </c>
      <c r="E319" s="82" t="s">
        <v>594</v>
      </c>
      <c r="F319" s="77" t="s">
        <v>590</v>
      </c>
      <c r="G319" s="77" t="s">
        <v>435</v>
      </c>
      <c r="H319" s="77" t="s">
        <v>54</v>
      </c>
      <c r="I319" s="82" t="s">
        <v>55</v>
      </c>
      <c r="J319" s="83">
        <v>450</v>
      </c>
      <c r="L319" s="84"/>
      <c r="M319" s="84"/>
      <c r="P319"/>
      <c r="R319"/>
      <c r="S319" s="82" t="s">
        <v>56</v>
      </c>
      <c r="T319" s="82" t="s">
        <v>57</v>
      </c>
      <c r="U319" s="77" t="s">
        <v>1248</v>
      </c>
      <c r="V319" s="77" t="s">
        <v>49</v>
      </c>
      <c r="W319" s="77" t="s">
        <v>1249</v>
      </c>
      <c r="X319"/>
    </row>
    <row r="320" spans="2:24" x14ac:dyDescent="0.3">
      <c r="B320" s="81">
        <v>37313</v>
      </c>
      <c r="C320" s="81" t="s">
        <v>930</v>
      </c>
      <c r="D320" s="77" t="s">
        <v>765</v>
      </c>
      <c r="E320" s="82" t="s">
        <v>766</v>
      </c>
      <c r="F320" s="77" t="s">
        <v>99</v>
      </c>
      <c r="G320" s="77" t="s">
        <v>435</v>
      </c>
      <c r="H320" s="77" t="s">
        <v>139</v>
      </c>
      <c r="I320" s="82" t="s">
        <v>130</v>
      </c>
      <c r="J320" s="83">
        <v>404.65</v>
      </c>
      <c r="L320" s="84"/>
      <c r="M320" s="84"/>
      <c r="P320"/>
      <c r="R320"/>
      <c r="S320" s="82" t="s">
        <v>56</v>
      </c>
      <c r="T320" s="82" t="s">
        <v>57</v>
      </c>
      <c r="U320" s="77" t="s">
        <v>1254</v>
      </c>
      <c r="V320" s="77" t="s">
        <v>49</v>
      </c>
      <c r="W320" s="77" t="s">
        <v>1255</v>
      </c>
      <c r="X320"/>
    </row>
    <row r="321" spans="2:24" x14ac:dyDescent="0.3">
      <c r="B321" s="81">
        <v>37314</v>
      </c>
      <c r="C321" s="81" t="s">
        <v>930</v>
      </c>
      <c r="D321" s="77" t="s">
        <v>1259</v>
      </c>
      <c r="E321" s="82" t="s">
        <v>1262</v>
      </c>
      <c r="F321" s="77" t="s">
        <v>621</v>
      </c>
      <c r="G321" s="77" t="s">
        <v>435</v>
      </c>
      <c r="H321" s="77" t="s">
        <v>290</v>
      </c>
      <c r="I321" s="82" t="s">
        <v>130</v>
      </c>
      <c r="J321" s="83">
        <v>242.01</v>
      </c>
      <c r="L321" s="84"/>
      <c r="M321" s="84"/>
      <c r="P321"/>
      <c r="R321"/>
      <c r="S321" s="82" t="s">
        <v>56</v>
      </c>
      <c r="T321" s="82" t="s">
        <v>57</v>
      </c>
      <c r="U321" s="77" t="s">
        <v>1260</v>
      </c>
      <c r="V321" s="77" t="s">
        <v>49</v>
      </c>
      <c r="W321" s="77" t="s">
        <v>1261</v>
      </c>
      <c r="X321"/>
    </row>
    <row r="322" spans="2:24" x14ac:dyDescent="0.3">
      <c r="B322" s="81">
        <v>37314</v>
      </c>
      <c r="C322" s="81" t="s">
        <v>930</v>
      </c>
      <c r="D322" s="77" t="s">
        <v>765</v>
      </c>
      <c r="E322" s="82" t="s">
        <v>766</v>
      </c>
      <c r="F322" s="77" t="s">
        <v>99</v>
      </c>
      <c r="G322" s="77" t="s">
        <v>435</v>
      </c>
      <c r="H322" s="77" t="s">
        <v>139</v>
      </c>
      <c r="I322" s="82" t="s">
        <v>130</v>
      </c>
      <c r="J322" s="83">
        <v>61.46</v>
      </c>
      <c r="L322" s="84"/>
      <c r="M322" s="84"/>
      <c r="P322"/>
      <c r="R322"/>
      <c r="S322" s="82" t="s">
        <v>56</v>
      </c>
      <c r="T322" s="82" t="s">
        <v>57</v>
      </c>
      <c r="U322" s="77" t="s">
        <v>1260</v>
      </c>
      <c r="V322" s="77" t="s">
        <v>49</v>
      </c>
      <c r="W322" s="77" t="s">
        <v>1268</v>
      </c>
      <c r="X322"/>
    </row>
    <row r="323" spans="2:24" x14ac:dyDescent="0.3">
      <c r="B323" s="81">
        <v>37315</v>
      </c>
      <c r="C323" s="81" t="s">
        <v>930</v>
      </c>
      <c r="D323" s="77" t="s">
        <v>415</v>
      </c>
      <c r="E323" s="82" t="s">
        <v>419</v>
      </c>
      <c r="F323" s="77" t="s">
        <v>416</v>
      </c>
      <c r="G323" s="77" t="s">
        <v>435</v>
      </c>
      <c r="H323" s="77" t="s">
        <v>420</v>
      </c>
      <c r="I323" s="82" t="s">
        <v>130</v>
      </c>
      <c r="J323" s="83">
        <v>-5500</v>
      </c>
      <c r="L323" s="84"/>
      <c r="M323" s="84"/>
      <c r="P323"/>
      <c r="R323"/>
      <c r="S323" s="82" t="s">
        <v>56</v>
      </c>
      <c r="T323" s="82" t="s">
        <v>57</v>
      </c>
      <c r="U323" s="77" t="s">
        <v>1271</v>
      </c>
      <c r="V323" s="77" t="s">
        <v>1272</v>
      </c>
      <c r="W323" s="77" t="s">
        <v>1272</v>
      </c>
      <c r="X323"/>
    </row>
    <row r="324" spans="2:24" x14ac:dyDescent="0.3">
      <c r="B324" s="81">
        <v>37315</v>
      </c>
      <c r="C324" s="81" t="s">
        <v>930</v>
      </c>
      <c r="D324" s="77" t="s">
        <v>415</v>
      </c>
      <c r="E324" s="82" t="s">
        <v>419</v>
      </c>
      <c r="F324" s="77" t="s">
        <v>416</v>
      </c>
      <c r="G324" s="77" t="s">
        <v>435</v>
      </c>
      <c r="H324" s="77" t="s">
        <v>420</v>
      </c>
      <c r="I324" s="82" t="s">
        <v>130</v>
      </c>
      <c r="J324" s="83">
        <v>5500</v>
      </c>
      <c r="L324" s="84"/>
      <c r="M324" s="84"/>
      <c r="P324"/>
      <c r="R324"/>
      <c r="S324" s="82" t="s">
        <v>56</v>
      </c>
      <c r="T324" s="82" t="s">
        <v>57</v>
      </c>
      <c r="U324" s="77" t="s">
        <v>1273</v>
      </c>
      <c r="V324" s="77" t="s">
        <v>1272</v>
      </c>
      <c r="W324" s="77" t="s">
        <v>1272</v>
      </c>
      <c r="X324"/>
    </row>
    <row r="325" spans="2:24" x14ac:dyDescent="0.3">
      <c r="B325" s="81">
        <v>37315</v>
      </c>
      <c r="C325" s="81" t="s">
        <v>930</v>
      </c>
      <c r="D325" s="77" t="s">
        <v>415</v>
      </c>
      <c r="E325" s="82" t="s">
        <v>419</v>
      </c>
      <c r="F325" s="77" t="s">
        <v>416</v>
      </c>
      <c r="G325" s="77" t="s">
        <v>435</v>
      </c>
      <c r="H325" s="77" t="s">
        <v>420</v>
      </c>
      <c r="I325" s="82" t="s">
        <v>130</v>
      </c>
      <c r="J325" s="83">
        <v>-5708.2</v>
      </c>
      <c r="L325" s="84"/>
      <c r="M325" s="84"/>
      <c r="P325"/>
      <c r="R325"/>
      <c r="S325" s="82" t="s">
        <v>56</v>
      </c>
      <c r="T325" s="82" t="s">
        <v>57</v>
      </c>
      <c r="U325" s="77" t="s">
        <v>1274</v>
      </c>
      <c r="V325" s="77" t="s">
        <v>1275</v>
      </c>
      <c r="W325" s="77" t="s">
        <v>1275</v>
      </c>
      <c r="X325"/>
    </row>
    <row r="326" spans="2:24" x14ac:dyDescent="0.3">
      <c r="B326" s="81">
        <v>37315</v>
      </c>
      <c r="C326" s="81" t="s">
        <v>930</v>
      </c>
      <c r="D326" s="77" t="s">
        <v>422</v>
      </c>
      <c r="E326" s="82" t="s">
        <v>424</v>
      </c>
      <c r="F326" s="77" t="s">
        <v>423</v>
      </c>
      <c r="G326" s="77" t="s">
        <v>435</v>
      </c>
      <c r="H326" s="77" t="s">
        <v>425</v>
      </c>
      <c r="I326" s="82" t="s">
        <v>130</v>
      </c>
      <c r="J326" s="83">
        <v>-9863.7800000000007</v>
      </c>
      <c r="L326" s="84"/>
      <c r="M326" s="84"/>
      <c r="P326"/>
      <c r="R326"/>
      <c r="S326" s="82" t="s">
        <v>56</v>
      </c>
      <c r="T326" s="82" t="s">
        <v>57</v>
      </c>
      <c r="U326" s="77" t="s">
        <v>1274</v>
      </c>
      <c r="V326" s="77" t="s">
        <v>1275</v>
      </c>
      <c r="W326" s="77" t="s">
        <v>1275</v>
      </c>
      <c r="X326"/>
    </row>
    <row r="327" spans="2:24" x14ac:dyDescent="0.3">
      <c r="B327" s="81">
        <v>37315</v>
      </c>
      <c r="C327" s="81" t="s">
        <v>930</v>
      </c>
      <c r="D327" s="77" t="s">
        <v>422</v>
      </c>
      <c r="E327" s="82" t="s">
        <v>424</v>
      </c>
      <c r="F327" s="77" t="s">
        <v>423</v>
      </c>
      <c r="G327" s="77" t="s">
        <v>435</v>
      </c>
      <c r="H327" s="77" t="s">
        <v>425</v>
      </c>
      <c r="I327" s="82" t="s">
        <v>130</v>
      </c>
      <c r="J327" s="83">
        <v>12400</v>
      </c>
      <c r="L327" s="84"/>
      <c r="M327" s="84"/>
      <c r="P327"/>
      <c r="R327"/>
      <c r="S327" s="82" t="s">
        <v>56</v>
      </c>
      <c r="T327" s="82" t="s">
        <v>57</v>
      </c>
      <c r="U327" s="77" t="s">
        <v>1273</v>
      </c>
      <c r="V327" s="77" t="s">
        <v>1272</v>
      </c>
      <c r="W327" s="77" t="s">
        <v>1272</v>
      </c>
      <c r="X327"/>
    </row>
    <row r="328" spans="2:24" x14ac:dyDescent="0.3">
      <c r="B328" s="81">
        <v>37315</v>
      </c>
      <c r="C328" s="81" t="s">
        <v>930</v>
      </c>
      <c r="D328" s="77" t="s">
        <v>422</v>
      </c>
      <c r="E328" s="82" t="s">
        <v>424</v>
      </c>
      <c r="F328" s="77" t="s">
        <v>423</v>
      </c>
      <c r="G328" s="77" t="s">
        <v>435</v>
      </c>
      <c r="H328" s="77" t="s">
        <v>425</v>
      </c>
      <c r="I328" s="82" t="s">
        <v>130</v>
      </c>
      <c r="J328" s="83">
        <v>-12400</v>
      </c>
      <c r="L328" s="84"/>
      <c r="M328" s="84"/>
      <c r="P328"/>
      <c r="R328"/>
      <c r="S328" s="82" t="s">
        <v>56</v>
      </c>
      <c r="T328" s="82" t="s">
        <v>57</v>
      </c>
      <c r="U328" s="77" t="s">
        <v>1271</v>
      </c>
      <c r="V328" s="77" t="s">
        <v>1272</v>
      </c>
      <c r="W328" s="77" t="s">
        <v>1272</v>
      </c>
      <c r="X328"/>
    </row>
    <row r="329" spans="2:24" x14ac:dyDescent="0.3">
      <c r="B329" s="81">
        <v>37315</v>
      </c>
      <c r="C329" s="81" t="s">
        <v>930</v>
      </c>
      <c r="D329" s="77" t="s">
        <v>427</v>
      </c>
      <c r="E329" s="82" t="s">
        <v>433</v>
      </c>
      <c r="F329" s="77" t="s">
        <v>428</v>
      </c>
      <c r="G329" s="77" t="s">
        <v>435</v>
      </c>
      <c r="H329" s="77" t="s">
        <v>420</v>
      </c>
      <c r="I329" s="82" t="s">
        <v>55</v>
      </c>
      <c r="J329" s="83">
        <v>-25500</v>
      </c>
      <c r="L329" s="84"/>
      <c r="M329" s="84"/>
      <c r="P329"/>
      <c r="R329"/>
      <c r="S329" s="82" t="s">
        <v>56</v>
      </c>
      <c r="T329" s="82" t="s">
        <v>57</v>
      </c>
      <c r="U329" s="77" t="s">
        <v>1276</v>
      </c>
      <c r="V329" s="77" t="s">
        <v>1277</v>
      </c>
      <c r="W329" s="77" t="s">
        <v>1278</v>
      </c>
      <c r="X329"/>
    </row>
    <row r="330" spans="2:24" x14ac:dyDescent="0.3">
      <c r="B330" s="81">
        <v>37315</v>
      </c>
      <c r="C330" s="81" t="s">
        <v>930</v>
      </c>
      <c r="D330" s="77" t="s">
        <v>427</v>
      </c>
      <c r="E330" s="82" t="s">
        <v>433</v>
      </c>
      <c r="F330" s="77" t="s">
        <v>428</v>
      </c>
      <c r="G330" s="77" t="s">
        <v>435</v>
      </c>
      <c r="H330" s="77" t="s">
        <v>420</v>
      </c>
      <c r="I330" s="82" t="s">
        <v>55</v>
      </c>
      <c r="J330" s="83">
        <v>-31782.44</v>
      </c>
      <c r="L330" s="84"/>
      <c r="M330" s="84"/>
      <c r="P330"/>
      <c r="R330"/>
      <c r="S330" s="82" t="s">
        <v>56</v>
      </c>
      <c r="T330" s="82" t="s">
        <v>57</v>
      </c>
      <c r="U330" s="77" t="s">
        <v>1276</v>
      </c>
      <c r="V330" s="77" t="s">
        <v>1277</v>
      </c>
      <c r="W330" s="77" t="s">
        <v>437</v>
      </c>
      <c r="X330"/>
    </row>
    <row r="331" spans="2:24" x14ac:dyDescent="0.3">
      <c r="B331" s="81">
        <v>37315</v>
      </c>
      <c r="C331" s="81" t="s">
        <v>930</v>
      </c>
      <c r="D331" s="77" t="s">
        <v>427</v>
      </c>
      <c r="E331" s="82" t="s">
        <v>433</v>
      </c>
      <c r="F331" s="77" t="s">
        <v>428</v>
      </c>
      <c r="G331" s="77" t="s">
        <v>435</v>
      </c>
      <c r="H331" s="77" t="s">
        <v>420</v>
      </c>
      <c r="I331" s="82" t="s">
        <v>55</v>
      </c>
      <c r="J331" s="83">
        <v>-49500</v>
      </c>
      <c r="L331" s="84"/>
      <c r="M331" s="84"/>
      <c r="P331"/>
      <c r="R331"/>
      <c r="S331" s="82" t="s">
        <v>56</v>
      </c>
      <c r="T331" s="82" t="s">
        <v>57</v>
      </c>
      <c r="U331" s="77" t="s">
        <v>1276</v>
      </c>
      <c r="V331" s="77" t="s">
        <v>1277</v>
      </c>
      <c r="W331" s="77" t="s">
        <v>1279</v>
      </c>
      <c r="X331"/>
    </row>
    <row r="332" spans="2:24" x14ac:dyDescent="0.3">
      <c r="B332" s="81">
        <v>37315</v>
      </c>
      <c r="C332" s="81" t="s">
        <v>930</v>
      </c>
      <c r="D332" s="77" t="s">
        <v>427</v>
      </c>
      <c r="E332" s="82" t="s">
        <v>433</v>
      </c>
      <c r="F332" s="77" t="s">
        <v>428</v>
      </c>
      <c r="G332" s="77" t="s">
        <v>435</v>
      </c>
      <c r="H332" s="77" t="s">
        <v>420</v>
      </c>
      <c r="I332" s="82" t="s">
        <v>55</v>
      </c>
      <c r="J332" s="83">
        <v>-5700</v>
      </c>
      <c r="L332" s="84"/>
      <c r="M332" s="84"/>
      <c r="P332"/>
      <c r="R332"/>
      <c r="S332" s="82" t="s">
        <v>56</v>
      </c>
      <c r="T332" s="82" t="s">
        <v>57</v>
      </c>
      <c r="U332" s="77" t="s">
        <v>1276</v>
      </c>
      <c r="V332" s="77" t="s">
        <v>1277</v>
      </c>
      <c r="W332" s="77" t="s">
        <v>1280</v>
      </c>
      <c r="X332"/>
    </row>
    <row r="333" spans="2:24" x14ac:dyDescent="0.3">
      <c r="B333" s="81">
        <v>37315</v>
      </c>
      <c r="C333" s="81" t="s">
        <v>930</v>
      </c>
      <c r="D333" s="77" t="s">
        <v>427</v>
      </c>
      <c r="E333" s="82" t="s">
        <v>433</v>
      </c>
      <c r="F333" s="77" t="s">
        <v>428</v>
      </c>
      <c r="G333" s="77" t="s">
        <v>435</v>
      </c>
      <c r="H333" s="77" t="s">
        <v>420</v>
      </c>
      <c r="I333" s="82" t="s">
        <v>55</v>
      </c>
      <c r="J333" s="83">
        <v>807.82</v>
      </c>
      <c r="L333" s="84"/>
      <c r="M333" s="84"/>
      <c r="P333"/>
      <c r="R333"/>
      <c r="S333" s="82" t="s">
        <v>56</v>
      </c>
      <c r="T333" s="82" t="s">
        <v>57</v>
      </c>
      <c r="U333" s="77" t="s">
        <v>1276</v>
      </c>
      <c r="V333" s="77" t="s">
        <v>1277</v>
      </c>
      <c r="W333" s="77" t="s">
        <v>440</v>
      </c>
      <c r="X333"/>
    </row>
    <row r="334" spans="2:24" x14ac:dyDescent="0.3">
      <c r="B334" s="81">
        <v>37315</v>
      </c>
      <c r="C334" s="81" t="s">
        <v>930</v>
      </c>
      <c r="D334" s="77" t="s">
        <v>441</v>
      </c>
      <c r="E334" s="82" t="s">
        <v>433</v>
      </c>
      <c r="F334" s="77" t="s">
        <v>442</v>
      </c>
      <c r="G334" s="77" t="s">
        <v>435</v>
      </c>
      <c r="H334" s="77" t="s">
        <v>420</v>
      </c>
      <c r="I334" s="82" t="s">
        <v>130</v>
      </c>
      <c r="J334" s="83">
        <v>-20900</v>
      </c>
      <c r="L334" s="84"/>
      <c r="M334" s="84"/>
      <c r="P334"/>
      <c r="R334"/>
      <c r="S334" s="82" t="s">
        <v>56</v>
      </c>
      <c r="T334" s="82" t="s">
        <v>57</v>
      </c>
      <c r="U334" s="77" t="s">
        <v>1271</v>
      </c>
      <c r="V334" s="77" t="s">
        <v>1272</v>
      </c>
      <c r="W334" s="77" t="s">
        <v>1272</v>
      </c>
      <c r="X334"/>
    </row>
    <row r="335" spans="2:24" x14ac:dyDescent="0.3">
      <c r="B335" s="81">
        <v>37315</v>
      </c>
      <c r="C335" s="81" t="s">
        <v>930</v>
      </c>
      <c r="D335" s="77" t="s">
        <v>441</v>
      </c>
      <c r="E335" s="82" t="s">
        <v>433</v>
      </c>
      <c r="F335" s="77" t="s">
        <v>442</v>
      </c>
      <c r="G335" s="77" t="s">
        <v>435</v>
      </c>
      <c r="H335" s="77" t="s">
        <v>420</v>
      </c>
      <c r="I335" s="82" t="s">
        <v>130</v>
      </c>
      <c r="J335" s="83">
        <v>20900</v>
      </c>
      <c r="L335" s="84"/>
      <c r="M335" s="84"/>
      <c r="P335"/>
      <c r="R335"/>
      <c r="S335" s="82" t="s">
        <v>56</v>
      </c>
      <c r="T335" s="82" t="s">
        <v>57</v>
      </c>
      <c r="U335" s="77" t="s">
        <v>1273</v>
      </c>
      <c r="V335" s="77" t="s">
        <v>1272</v>
      </c>
      <c r="W335" s="77" t="s">
        <v>1272</v>
      </c>
      <c r="X335"/>
    </row>
    <row r="336" spans="2:24" x14ac:dyDescent="0.3">
      <c r="B336" s="81">
        <v>37315</v>
      </c>
      <c r="C336" s="81" t="s">
        <v>930</v>
      </c>
      <c r="D336" s="77" t="s">
        <v>441</v>
      </c>
      <c r="E336" s="82" t="s">
        <v>433</v>
      </c>
      <c r="F336" s="77" t="s">
        <v>442</v>
      </c>
      <c r="G336" s="77" t="s">
        <v>435</v>
      </c>
      <c r="H336" s="77" t="s">
        <v>420</v>
      </c>
      <c r="I336" s="82" t="s">
        <v>130</v>
      </c>
      <c r="J336" s="83">
        <v>-20700</v>
      </c>
      <c r="L336" s="84"/>
      <c r="M336" s="84"/>
      <c r="P336"/>
      <c r="R336"/>
      <c r="S336" s="82" t="s">
        <v>56</v>
      </c>
      <c r="T336" s="82" t="s">
        <v>57</v>
      </c>
      <c r="U336" s="77" t="s">
        <v>1274</v>
      </c>
      <c r="V336" s="77" t="s">
        <v>1275</v>
      </c>
      <c r="W336" s="77" t="s">
        <v>1281</v>
      </c>
      <c r="X336"/>
    </row>
    <row r="337" spans="2:24" x14ac:dyDescent="0.3">
      <c r="B337" s="81">
        <v>37315</v>
      </c>
      <c r="C337" s="81" t="s">
        <v>930</v>
      </c>
      <c r="D337" s="77" t="s">
        <v>441</v>
      </c>
      <c r="E337" s="82" t="s">
        <v>433</v>
      </c>
      <c r="F337" s="77" t="s">
        <v>442</v>
      </c>
      <c r="G337" s="77" t="s">
        <v>435</v>
      </c>
      <c r="H337" s="77" t="s">
        <v>420</v>
      </c>
      <c r="I337" s="82" t="s">
        <v>130</v>
      </c>
      <c r="J337" s="83">
        <v>-924.54</v>
      </c>
      <c r="L337" s="84"/>
      <c r="M337" s="84"/>
      <c r="P337"/>
      <c r="R337"/>
      <c r="S337" s="82" t="s">
        <v>56</v>
      </c>
      <c r="T337" s="82" t="s">
        <v>57</v>
      </c>
      <c r="U337" s="77" t="s">
        <v>1274</v>
      </c>
      <c r="V337" s="77" t="s">
        <v>1275</v>
      </c>
      <c r="W337" s="77" t="s">
        <v>1282</v>
      </c>
      <c r="X337"/>
    </row>
    <row r="338" spans="2:24" x14ac:dyDescent="0.3">
      <c r="B338" s="81">
        <v>37315</v>
      </c>
      <c r="C338" s="81" t="s">
        <v>930</v>
      </c>
      <c r="D338" s="77" t="s">
        <v>447</v>
      </c>
      <c r="E338" s="82" t="s">
        <v>449</v>
      </c>
      <c r="F338" s="77" t="s">
        <v>448</v>
      </c>
      <c r="G338" s="77" t="s">
        <v>435</v>
      </c>
      <c r="H338" s="77" t="s">
        <v>420</v>
      </c>
      <c r="I338" s="82" t="s">
        <v>130</v>
      </c>
      <c r="J338" s="83">
        <v>-2396</v>
      </c>
      <c r="L338" s="84"/>
      <c r="M338" s="84"/>
      <c r="P338"/>
      <c r="R338"/>
      <c r="S338" s="82" t="s">
        <v>56</v>
      </c>
      <c r="T338" s="82" t="s">
        <v>57</v>
      </c>
      <c r="U338" s="77" t="s">
        <v>1274</v>
      </c>
      <c r="V338" s="77" t="s">
        <v>1275</v>
      </c>
      <c r="W338" s="77" t="s">
        <v>1283</v>
      </c>
      <c r="X338"/>
    </row>
    <row r="339" spans="2:24" x14ac:dyDescent="0.3">
      <c r="B339" s="81">
        <v>37315</v>
      </c>
      <c r="C339" s="81" t="s">
        <v>930</v>
      </c>
      <c r="D339" s="77" t="s">
        <v>447</v>
      </c>
      <c r="E339" s="82" t="s">
        <v>449</v>
      </c>
      <c r="F339" s="77" t="s">
        <v>448</v>
      </c>
      <c r="G339" s="77" t="s">
        <v>435</v>
      </c>
      <c r="H339" s="77" t="s">
        <v>420</v>
      </c>
      <c r="I339" s="82" t="s">
        <v>130</v>
      </c>
      <c r="J339" s="83">
        <v>2375</v>
      </c>
      <c r="L339" s="84"/>
      <c r="M339" s="84"/>
      <c r="P339"/>
      <c r="R339"/>
      <c r="S339" s="82" t="s">
        <v>56</v>
      </c>
      <c r="T339" s="82" t="s">
        <v>57</v>
      </c>
      <c r="U339" s="77" t="s">
        <v>1274</v>
      </c>
      <c r="V339" s="77" t="s">
        <v>1275</v>
      </c>
      <c r="W339" s="77" t="s">
        <v>1284</v>
      </c>
      <c r="X339"/>
    </row>
    <row r="340" spans="2:24" x14ac:dyDescent="0.3">
      <c r="B340" s="81">
        <v>37315</v>
      </c>
      <c r="C340" s="81" t="s">
        <v>930</v>
      </c>
      <c r="D340" s="77" t="s">
        <v>447</v>
      </c>
      <c r="E340" s="82" t="s">
        <v>449</v>
      </c>
      <c r="F340" s="77" t="s">
        <v>448</v>
      </c>
      <c r="G340" s="77" t="s">
        <v>435</v>
      </c>
      <c r="H340" s="77" t="s">
        <v>420</v>
      </c>
      <c r="I340" s="82" t="s">
        <v>130</v>
      </c>
      <c r="J340" s="83">
        <v>43900</v>
      </c>
      <c r="L340" s="84"/>
      <c r="M340" s="84"/>
      <c r="P340"/>
      <c r="R340"/>
      <c r="S340" s="82" t="s">
        <v>56</v>
      </c>
      <c r="T340" s="82" t="s">
        <v>57</v>
      </c>
      <c r="U340" s="77" t="s">
        <v>1273</v>
      </c>
      <c r="V340" s="77" t="s">
        <v>1272</v>
      </c>
      <c r="W340" s="77" t="s">
        <v>1272</v>
      </c>
      <c r="X340"/>
    </row>
    <row r="341" spans="2:24" x14ac:dyDescent="0.3">
      <c r="B341" s="81">
        <v>37315</v>
      </c>
      <c r="C341" s="81" t="s">
        <v>930</v>
      </c>
      <c r="D341" s="77" t="s">
        <v>447</v>
      </c>
      <c r="E341" s="82" t="s">
        <v>449</v>
      </c>
      <c r="F341" s="77" t="s">
        <v>448</v>
      </c>
      <c r="G341" s="77" t="s">
        <v>435</v>
      </c>
      <c r="H341" s="77" t="s">
        <v>420</v>
      </c>
      <c r="I341" s="82" t="s">
        <v>130</v>
      </c>
      <c r="J341" s="83">
        <v>-5746.81</v>
      </c>
      <c r="L341" s="84"/>
      <c r="M341" s="84"/>
      <c r="P341"/>
      <c r="R341"/>
      <c r="S341" s="82" t="s">
        <v>56</v>
      </c>
      <c r="T341" s="82" t="s">
        <v>57</v>
      </c>
      <c r="U341" s="77" t="s">
        <v>1274</v>
      </c>
      <c r="V341" s="77" t="s">
        <v>1275</v>
      </c>
      <c r="W341" s="77" t="s">
        <v>1275</v>
      </c>
      <c r="X341"/>
    </row>
    <row r="342" spans="2:24" x14ac:dyDescent="0.3">
      <c r="B342" s="81">
        <v>37315</v>
      </c>
      <c r="C342" s="81" t="s">
        <v>930</v>
      </c>
      <c r="D342" s="77" t="s">
        <v>447</v>
      </c>
      <c r="E342" s="82" t="s">
        <v>449</v>
      </c>
      <c r="F342" s="77" t="s">
        <v>448</v>
      </c>
      <c r="G342" s="77" t="s">
        <v>435</v>
      </c>
      <c r="H342" s="77" t="s">
        <v>420</v>
      </c>
      <c r="I342" s="82" t="s">
        <v>130</v>
      </c>
      <c r="J342" s="83">
        <v>-40048.18</v>
      </c>
      <c r="L342" s="84"/>
      <c r="M342" s="84"/>
      <c r="P342"/>
      <c r="R342"/>
      <c r="S342" s="82" t="s">
        <v>56</v>
      </c>
      <c r="T342" s="82" t="s">
        <v>57</v>
      </c>
      <c r="U342" s="77" t="s">
        <v>1274</v>
      </c>
      <c r="V342" s="77" t="s">
        <v>1275</v>
      </c>
      <c r="W342" s="77" t="s">
        <v>1275</v>
      </c>
      <c r="X342"/>
    </row>
    <row r="343" spans="2:24" x14ac:dyDescent="0.3">
      <c r="B343" s="81">
        <v>37315</v>
      </c>
      <c r="C343" s="81" t="s">
        <v>930</v>
      </c>
      <c r="D343" s="77" t="s">
        <v>447</v>
      </c>
      <c r="E343" s="82" t="s">
        <v>449</v>
      </c>
      <c r="F343" s="77" t="s">
        <v>448</v>
      </c>
      <c r="G343" s="77" t="s">
        <v>435</v>
      </c>
      <c r="H343" s="77" t="s">
        <v>420</v>
      </c>
      <c r="I343" s="82" t="s">
        <v>130</v>
      </c>
      <c r="J343" s="83">
        <v>-43900</v>
      </c>
      <c r="L343" s="84"/>
      <c r="M343" s="84"/>
      <c r="P343"/>
      <c r="R343"/>
      <c r="S343" s="82" t="s">
        <v>56</v>
      </c>
      <c r="T343" s="82" t="s">
        <v>57</v>
      </c>
      <c r="U343" s="77" t="s">
        <v>1271</v>
      </c>
      <c r="V343" s="77" t="s">
        <v>1272</v>
      </c>
      <c r="W343" s="77" t="s">
        <v>1272</v>
      </c>
      <c r="X343"/>
    </row>
    <row r="344" spans="2:24" x14ac:dyDescent="0.3">
      <c r="B344" s="81">
        <v>37315</v>
      </c>
      <c r="C344" s="81" t="s">
        <v>930</v>
      </c>
      <c r="D344" s="77" t="s">
        <v>451</v>
      </c>
      <c r="E344" s="82" t="s">
        <v>454</v>
      </c>
      <c r="F344" s="77" t="s">
        <v>452</v>
      </c>
      <c r="G344" s="77" t="s">
        <v>435</v>
      </c>
      <c r="H344" s="77" t="s">
        <v>420</v>
      </c>
      <c r="I344" s="82" t="s">
        <v>55</v>
      </c>
      <c r="J344" s="83">
        <v>-421.75</v>
      </c>
      <c r="L344" s="84"/>
      <c r="M344" s="84"/>
      <c r="P344"/>
      <c r="R344"/>
      <c r="S344" s="82" t="s">
        <v>56</v>
      </c>
      <c r="T344" s="82" t="s">
        <v>57</v>
      </c>
      <c r="U344" s="77" t="s">
        <v>1285</v>
      </c>
      <c r="V344" s="77" t="s">
        <v>1286</v>
      </c>
      <c r="W344" s="77" t="s">
        <v>1287</v>
      </c>
      <c r="X344"/>
    </row>
    <row r="345" spans="2:24" x14ac:dyDescent="0.3">
      <c r="B345" s="81">
        <v>37315</v>
      </c>
      <c r="C345" s="81" t="s">
        <v>930</v>
      </c>
      <c r="D345" s="77" t="s">
        <v>451</v>
      </c>
      <c r="E345" s="82" t="s">
        <v>454</v>
      </c>
      <c r="F345" s="77" t="s">
        <v>452</v>
      </c>
      <c r="G345" s="77" t="s">
        <v>435</v>
      </c>
      <c r="H345" s="77" t="s">
        <v>420</v>
      </c>
      <c r="I345" s="82" t="s">
        <v>55</v>
      </c>
      <c r="J345" s="83">
        <v>-1552.6</v>
      </c>
      <c r="L345" s="84"/>
      <c r="M345" s="84"/>
      <c r="P345"/>
      <c r="R345"/>
      <c r="S345" s="82" t="s">
        <v>56</v>
      </c>
      <c r="T345" s="82" t="s">
        <v>57</v>
      </c>
      <c r="U345" s="77" t="s">
        <v>1276</v>
      </c>
      <c r="V345" s="77" t="s">
        <v>1277</v>
      </c>
      <c r="W345" s="77" t="s">
        <v>1288</v>
      </c>
      <c r="X345"/>
    </row>
    <row r="346" spans="2:24" x14ac:dyDescent="0.3">
      <c r="B346" s="81">
        <v>37315</v>
      </c>
      <c r="C346" s="81" t="s">
        <v>930</v>
      </c>
      <c r="D346" s="77" t="s">
        <v>456</v>
      </c>
      <c r="E346" s="82" t="s">
        <v>461</v>
      </c>
      <c r="F346" s="77" t="s">
        <v>457</v>
      </c>
      <c r="G346" s="77" t="s">
        <v>435</v>
      </c>
      <c r="H346" s="77" t="s">
        <v>425</v>
      </c>
      <c r="I346" s="82" t="s">
        <v>55</v>
      </c>
      <c r="J346" s="83">
        <v>-6</v>
      </c>
      <c r="L346" s="84"/>
      <c r="M346" s="84"/>
      <c r="P346"/>
      <c r="R346"/>
      <c r="S346" s="82" t="s">
        <v>56</v>
      </c>
      <c r="T346" s="82" t="s">
        <v>57</v>
      </c>
      <c r="U346" s="77" t="s">
        <v>1289</v>
      </c>
      <c r="V346" s="77" t="s">
        <v>1290</v>
      </c>
      <c r="W346" s="77" t="s">
        <v>1291</v>
      </c>
      <c r="X346"/>
    </row>
    <row r="347" spans="2:24" x14ac:dyDescent="0.3">
      <c r="B347" s="81">
        <v>37315</v>
      </c>
      <c r="C347" s="81" t="s">
        <v>930</v>
      </c>
      <c r="D347" s="77" t="s">
        <v>464</v>
      </c>
      <c r="E347" s="82" t="s">
        <v>461</v>
      </c>
      <c r="F347" s="77" t="s">
        <v>465</v>
      </c>
      <c r="G347" s="77" t="s">
        <v>435</v>
      </c>
      <c r="H347" s="77" t="s">
        <v>425</v>
      </c>
      <c r="I347" s="82" t="s">
        <v>130</v>
      </c>
      <c r="J347" s="83">
        <v>-75</v>
      </c>
      <c r="L347" s="84"/>
      <c r="M347" s="84"/>
      <c r="P347"/>
      <c r="R347"/>
      <c r="S347" s="82" t="s">
        <v>56</v>
      </c>
      <c r="T347" s="82" t="s">
        <v>57</v>
      </c>
      <c r="U347" s="77" t="s">
        <v>1271</v>
      </c>
      <c r="V347" s="77" t="s">
        <v>1272</v>
      </c>
      <c r="W347" s="77" t="s">
        <v>1272</v>
      </c>
      <c r="X347"/>
    </row>
    <row r="348" spans="2:24" x14ac:dyDescent="0.3">
      <c r="B348" s="81">
        <v>37315</v>
      </c>
      <c r="C348" s="81" t="s">
        <v>930</v>
      </c>
      <c r="D348" s="77" t="s">
        <v>464</v>
      </c>
      <c r="E348" s="82" t="s">
        <v>461</v>
      </c>
      <c r="F348" s="77" t="s">
        <v>465</v>
      </c>
      <c r="G348" s="77" t="s">
        <v>435</v>
      </c>
      <c r="H348" s="77" t="s">
        <v>425</v>
      </c>
      <c r="I348" s="82" t="s">
        <v>130</v>
      </c>
      <c r="J348" s="83">
        <v>-96.93</v>
      </c>
      <c r="L348" s="84"/>
      <c r="M348" s="84"/>
      <c r="P348"/>
      <c r="R348"/>
      <c r="S348" s="82" t="s">
        <v>56</v>
      </c>
      <c r="T348" s="82" t="s">
        <v>57</v>
      </c>
      <c r="U348" s="77" t="s">
        <v>1274</v>
      </c>
      <c r="V348" s="77" t="s">
        <v>1275</v>
      </c>
      <c r="W348" s="77" t="s">
        <v>1292</v>
      </c>
      <c r="X348"/>
    </row>
    <row r="349" spans="2:24" x14ac:dyDescent="0.3">
      <c r="B349" s="81">
        <v>37315</v>
      </c>
      <c r="C349" s="81" t="s">
        <v>930</v>
      </c>
      <c r="D349" s="77" t="s">
        <v>464</v>
      </c>
      <c r="E349" s="82" t="s">
        <v>461</v>
      </c>
      <c r="F349" s="77" t="s">
        <v>465</v>
      </c>
      <c r="G349" s="77" t="s">
        <v>435</v>
      </c>
      <c r="H349" s="77" t="s">
        <v>425</v>
      </c>
      <c r="I349" s="82" t="s">
        <v>130</v>
      </c>
      <c r="J349" s="83">
        <v>75</v>
      </c>
      <c r="L349" s="84"/>
      <c r="M349" s="84"/>
      <c r="P349"/>
      <c r="R349"/>
      <c r="S349" s="82" t="s">
        <v>56</v>
      </c>
      <c r="T349" s="82" t="s">
        <v>57</v>
      </c>
      <c r="U349" s="77" t="s">
        <v>1273</v>
      </c>
      <c r="V349" s="77" t="s">
        <v>1272</v>
      </c>
      <c r="W349" s="77" t="s">
        <v>1272</v>
      </c>
      <c r="X349"/>
    </row>
    <row r="350" spans="2:24" x14ac:dyDescent="0.3">
      <c r="B350" s="81">
        <v>37315</v>
      </c>
      <c r="C350" s="81" t="s">
        <v>930</v>
      </c>
      <c r="D350" s="77" t="s">
        <v>467</v>
      </c>
      <c r="E350" s="82" t="s">
        <v>471</v>
      </c>
      <c r="F350" s="77" t="s">
        <v>468</v>
      </c>
      <c r="G350" s="77" t="s">
        <v>435</v>
      </c>
      <c r="H350" s="77" t="s">
        <v>472</v>
      </c>
      <c r="I350" s="82" t="s">
        <v>55</v>
      </c>
      <c r="J350" s="83">
        <v>35965.61</v>
      </c>
      <c r="L350" s="84"/>
      <c r="M350" s="84"/>
      <c r="P350"/>
      <c r="R350"/>
      <c r="S350" s="82" t="s">
        <v>56</v>
      </c>
      <c r="T350" s="82" t="s">
        <v>57</v>
      </c>
      <c r="U350" s="77" t="s">
        <v>1293</v>
      </c>
      <c r="V350" s="77" t="s">
        <v>49</v>
      </c>
      <c r="W350" s="77" t="s">
        <v>1294</v>
      </c>
      <c r="X350"/>
    </row>
    <row r="351" spans="2:24" x14ac:dyDescent="0.3">
      <c r="B351" s="81">
        <v>37315</v>
      </c>
      <c r="C351" s="81" t="s">
        <v>930</v>
      </c>
      <c r="D351" s="77" t="s">
        <v>467</v>
      </c>
      <c r="E351" s="82" t="s">
        <v>471</v>
      </c>
      <c r="F351" s="77" t="s">
        <v>468</v>
      </c>
      <c r="G351" s="77" t="s">
        <v>435</v>
      </c>
      <c r="H351" s="77" t="s">
        <v>472</v>
      </c>
      <c r="I351" s="82" t="s">
        <v>55</v>
      </c>
      <c r="J351" s="83">
        <v>-34437.879999999997</v>
      </c>
      <c r="L351" s="84"/>
      <c r="M351" s="84"/>
      <c r="P351"/>
      <c r="R351"/>
      <c r="S351" s="82" t="s">
        <v>56</v>
      </c>
      <c r="T351" s="82" t="s">
        <v>57</v>
      </c>
      <c r="U351" s="77" t="s">
        <v>1298</v>
      </c>
      <c r="V351" s="77" t="s">
        <v>470</v>
      </c>
      <c r="W351" s="77" t="s">
        <v>470</v>
      </c>
      <c r="X351"/>
    </row>
    <row r="352" spans="2:24" x14ac:dyDescent="0.3">
      <c r="B352" s="81">
        <v>37315</v>
      </c>
      <c r="C352" s="81" t="s">
        <v>930</v>
      </c>
      <c r="D352" s="77" t="s">
        <v>474</v>
      </c>
      <c r="E352" s="82" t="s">
        <v>471</v>
      </c>
      <c r="F352" s="77" t="s">
        <v>475</v>
      </c>
      <c r="G352" s="77" t="s">
        <v>435</v>
      </c>
      <c r="H352" s="77" t="s">
        <v>472</v>
      </c>
      <c r="I352" s="82" t="s">
        <v>130</v>
      </c>
      <c r="J352" s="83">
        <v>-41709.300000000003</v>
      </c>
      <c r="L352" s="84"/>
      <c r="M352" s="84"/>
      <c r="P352"/>
      <c r="R352"/>
      <c r="S352" s="82" t="s">
        <v>56</v>
      </c>
      <c r="T352" s="82" t="s">
        <v>57</v>
      </c>
      <c r="U352" s="77" t="s">
        <v>1299</v>
      </c>
      <c r="V352" s="77" t="s">
        <v>477</v>
      </c>
      <c r="W352" s="77" t="s">
        <v>478</v>
      </c>
      <c r="X352"/>
    </row>
    <row r="353" spans="2:24" x14ac:dyDescent="0.3">
      <c r="B353" s="81">
        <v>37315</v>
      </c>
      <c r="C353" s="81" t="s">
        <v>930</v>
      </c>
      <c r="D353" s="77" t="s">
        <v>474</v>
      </c>
      <c r="E353" s="82" t="s">
        <v>471</v>
      </c>
      <c r="F353" s="77" t="s">
        <v>475</v>
      </c>
      <c r="G353" s="77" t="s">
        <v>435</v>
      </c>
      <c r="H353" s="77" t="s">
        <v>472</v>
      </c>
      <c r="I353" s="82" t="s">
        <v>130</v>
      </c>
      <c r="J353" s="83">
        <v>41709.300000000003</v>
      </c>
      <c r="L353" s="84"/>
      <c r="M353" s="84"/>
      <c r="P353"/>
      <c r="R353"/>
      <c r="S353" s="82" t="s">
        <v>56</v>
      </c>
      <c r="T353" s="82" t="s">
        <v>57</v>
      </c>
      <c r="U353" s="77" t="s">
        <v>1300</v>
      </c>
      <c r="V353" s="77" t="s">
        <v>477</v>
      </c>
      <c r="W353" s="77" t="s">
        <v>418</v>
      </c>
      <c r="X353"/>
    </row>
    <row r="354" spans="2:24" x14ac:dyDescent="0.3">
      <c r="B354" s="81">
        <v>37315</v>
      </c>
      <c r="C354" s="81" t="s">
        <v>930</v>
      </c>
      <c r="D354" s="77" t="s">
        <v>474</v>
      </c>
      <c r="E354" s="82" t="s">
        <v>471</v>
      </c>
      <c r="F354" s="77" t="s">
        <v>475</v>
      </c>
      <c r="G354" s="77" t="s">
        <v>435</v>
      </c>
      <c r="H354" s="77" t="s">
        <v>472</v>
      </c>
      <c r="I354" s="82" t="s">
        <v>130</v>
      </c>
      <c r="J354" s="83">
        <v>36409.800000000003</v>
      </c>
      <c r="L354" s="84"/>
      <c r="M354" s="84"/>
      <c r="P354"/>
      <c r="R354"/>
      <c r="S354" s="82" t="s">
        <v>56</v>
      </c>
      <c r="T354" s="82" t="s">
        <v>57</v>
      </c>
      <c r="U354" s="77" t="s">
        <v>1300</v>
      </c>
      <c r="V354" s="77" t="s">
        <v>477</v>
      </c>
      <c r="W354" s="77" t="s">
        <v>1275</v>
      </c>
      <c r="X354"/>
    </row>
    <row r="355" spans="2:24" x14ac:dyDescent="0.3">
      <c r="B355" s="81">
        <v>37315</v>
      </c>
      <c r="C355" s="81" t="s">
        <v>930</v>
      </c>
      <c r="D355" s="77" t="s">
        <v>480</v>
      </c>
      <c r="E355" s="82" t="s">
        <v>485</v>
      </c>
      <c r="F355" s="77" t="s">
        <v>481</v>
      </c>
      <c r="G355" s="77" t="s">
        <v>435</v>
      </c>
      <c r="H355" s="77" t="s">
        <v>472</v>
      </c>
      <c r="I355" s="82" t="s">
        <v>130</v>
      </c>
      <c r="J355" s="83">
        <v>5194.34</v>
      </c>
      <c r="L355" s="84"/>
      <c r="M355" s="84"/>
      <c r="P355"/>
      <c r="R355"/>
      <c r="S355" s="82" t="s">
        <v>56</v>
      </c>
      <c r="T355" s="82" t="s">
        <v>57</v>
      </c>
      <c r="U355" s="77" t="s">
        <v>1301</v>
      </c>
      <c r="V355" s="77" t="s">
        <v>1302</v>
      </c>
      <c r="W355" s="77" t="s">
        <v>484</v>
      </c>
      <c r="X355"/>
    </row>
    <row r="356" spans="2:24" x14ac:dyDescent="0.3">
      <c r="B356" s="81">
        <v>37315</v>
      </c>
      <c r="C356" s="81" t="s">
        <v>930</v>
      </c>
      <c r="D356" s="77" t="s">
        <v>487</v>
      </c>
      <c r="E356" s="82" t="s">
        <v>492</v>
      </c>
      <c r="F356" s="77" t="s">
        <v>488</v>
      </c>
      <c r="G356" s="77" t="s">
        <v>435</v>
      </c>
      <c r="H356" s="77" t="s">
        <v>472</v>
      </c>
      <c r="I356" s="82" t="s">
        <v>55</v>
      </c>
      <c r="J356" s="83">
        <v>1170.44</v>
      </c>
      <c r="L356" s="84"/>
      <c r="M356" s="84"/>
      <c r="P356"/>
      <c r="R356"/>
      <c r="S356" s="82" t="s">
        <v>56</v>
      </c>
      <c r="T356" s="82" t="s">
        <v>57</v>
      </c>
      <c r="U356" s="77" t="s">
        <v>1303</v>
      </c>
      <c r="V356" s="77" t="s">
        <v>1304</v>
      </c>
      <c r="W356" s="77" t="s">
        <v>1305</v>
      </c>
      <c r="X356"/>
    </row>
    <row r="357" spans="2:24" x14ac:dyDescent="0.3">
      <c r="B357" s="81">
        <v>37315</v>
      </c>
      <c r="C357" s="81" t="s">
        <v>930</v>
      </c>
      <c r="D357" s="77" t="s">
        <v>495</v>
      </c>
      <c r="E357" s="82" t="s">
        <v>492</v>
      </c>
      <c r="F357" s="77" t="s">
        <v>496</v>
      </c>
      <c r="G357" s="77" t="s">
        <v>435</v>
      </c>
      <c r="H357" s="77" t="s">
        <v>472</v>
      </c>
      <c r="I357" s="82" t="s">
        <v>130</v>
      </c>
      <c r="J357" s="83">
        <v>1246.6400000000001</v>
      </c>
      <c r="L357" s="84"/>
      <c r="M357" s="84"/>
      <c r="P357"/>
      <c r="R357"/>
      <c r="S357" s="82" t="s">
        <v>56</v>
      </c>
      <c r="T357" s="82" t="s">
        <v>57</v>
      </c>
      <c r="U357" s="77" t="s">
        <v>1301</v>
      </c>
      <c r="V357" s="77" t="s">
        <v>1302</v>
      </c>
      <c r="W357" s="77" t="s">
        <v>1306</v>
      </c>
      <c r="X357"/>
    </row>
    <row r="358" spans="2:24" x14ac:dyDescent="0.3">
      <c r="B358" s="81">
        <v>37315</v>
      </c>
      <c r="C358" s="81" t="s">
        <v>930</v>
      </c>
      <c r="D358" s="77" t="s">
        <v>1307</v>
      </c>
      <c r="E358" s="82" t="s">
        <v>1008</v>
      </c>
      <c r="F358" s="77" t="s">
        <v>1005</v>
      </c>
      <c r="G358" s="77" t="s">
        <v>435</v>
      </c>
      <c r="H358" s="77" t="s">
        <v>472</v>
      </c>
      <c r="I358" s="82" t="s">
        <v>55</v>
      </c>
      <c r="J358" s="83">
        <v>135</v>
      </c>
      <c r="L358" s="84"/>
      <c r="M358" s="84"/>
      <c r="P358"/>
      <c r="R358"/>
      <c r="S358" s="82" t="s">
        <v>56</v>
      </c>
      <c r="T358" s="82" t="s">
        <v>57</v>
      </c>
      <c r="U358" s="77" t="s">
        <v>1308</v>
      </c>
      <c r="V358" s="77" t="s">
        <v>1309</v>
      </c>
      <c r="W358" s="77" t="s">
        <v>1309</v>
      </c>
      <c r="X358"/>
    </row>
    <row r="359" spans="2:24" x14ac:dyDescent="0.3">
      <c r="B359" s="81">
        <v>37315</v>
      </c>
      <c r="C359" s="81" t="s">
        <v>930</v>
      </c>
      <c r="D359" s="77" t="s">
        <v>1307</v>
      </c>
      <c r="E359" s="82" t="s">
        <v>1008</v>
      </c>
      <c r="F359" s="77" t="s">
        <v>1005</v>
      </c>
      <c r="G359" s="77" t="s">
        <v>435</v>
      </c>
      <c r="H359" s="77" t="s">
        <v>472</v>
      </c>
      <c r="I359" s="82" t="s">
        <v>55</v>
      </c>
      <c r="J359" s="83">
        <v>-135</v>
      </c>
      <c r="L359" s="84"/>
      <c r="M359" s="84"/>
      <c r="P359"/>
      <c r="R359"/>
      <c r="S359" s="82" t="s">
        <v>56</v>
      </c>
      <c r="T359" s="82" t="s">
        <v>57</v>
      </c>
      <c r="U359" s="77" t="s">
        <v>1311</v>
      </c>
      <c r="V359" s="77" t="s">
        <v>1309</v>
      </c>
      <c r="W359" s="77" t="s">
        <v>1309</v>
      </c>
      <c r="X359"/>
    </row>
    <row r="360" spans="2:24" x14ac:dyDescent="0.3">
      <c r="B360" s="81">
        <v>37315</v>
      </c>
      <c r="C360" s="81" t="s">
        <v>930</v>
      </c>
      <c r="D360" s="77" t="s">
        <v>1004</v>
      </c>
      <c r="E360" s="82" t="s">
        <v>1008</v>
      </c>
      <c r="F360" s="77" t="s">
        <v>1005</v>
      </c>
      <c r="G360" s="77" t="s">
        <v>435</v>
      </c>
      <c r="H360" s="77" t="s">
        <v>472</v>
      </c>
      <c r="I360" s="82" t="s">
        <v>55</v>
      </c>
      <c r="J360" s="83">
        <v>-135</v>
      </c>
      <c r="L360" s="84"/>
      <c r="M360" s="84"/>
      <c r="P360"/>
      <c r="R360"/>
      <c r="S360" s="82" t="s">
        <v>579</v>
      </c>
      <c r="T360" s="82" t="s">
        <v>57</v>
      </c>
      <c r="U360" s="77" t="s">
        <v>1308</v>
      </c>
      <c r="V360" s="77" t="s">
        <v>1309</v>
      </c>
      <c r="W360" s="77" t="s">
        <v>1309</v>
      </c>
      <c r="X360"/>
    </row>
    <row r="361" spans="2:24" x14ac:dyDescent="0.3">
      <c r="B361" s="81">
        <v>37315</v>
      </c>
      <c r="C361" s="81" t="s">
        <v>930</v>
      </c>
      <c r="D361" s="77" t="s">
        <v>499</v>
      </c>
      <c r="E361" s="82" t="s">
        <v>270</v>
      </c>
      <c r="F361" s="77" t="s">
        <v>500</v>
      </c>
      <c r="G361" s="77" t="s">
        <v>435</v>
      </c>
      <c r="H361" s="77" t="s">
        <v>271</v>
      </c>
      <c r="I361" s="82" t="s">
        <v>55</v>
      </c>
      <c r="J361" s="83">
        <v>6129</v>
      </c>
      <c r="L361" s="84"/>
      <c r="M361" s="84"/>
      <c r="P361"/>
      <c r="R361"/>
      <c r="S361" s="82" t="s">
        <v>56</v>
      </c>
      <c r="T361" s="82" t="s">
        <v>57</v>
      </c>
      <c r="U361" s="77" t="s">
        <v>1312</v>
      </c>
      <c r="V361" s="77" t="s">
        <v>1313</v>
      </c>
      <c r="W361" s="77" t="s">
        <v>1314</v>
      </c>
      <c r="X361"/>
    </row>
    <row r="362" spans="2:24" x14ac:dyDescent="0.3">
      <c r="B362" s="81">
        <v>37315</v>
      </c>
      <c r="C362" s="81" t="s">
        <v>930</v>
      </c>
      <c r="D362" s="77" t="s">
        <v>499</v>
      </c>
      <c r="E362" s="82" t="s">
        <v>270</v>
      </c>
      <c r="F362" s="77" t="s">
        <v>500</v>
      </c>
      <c r="G362" s="77" t="s">
        <v>435</v>
      </c>
      <c r="H362" s="77" t="s">
        <v>271</v>
      </c>
      <c r="I362" s="82" t="s">
        <v>55</v>
      </c>
      <c r="J362" s="83">
        <v>-5638</v>
      </c>
      <c r="L362" s="84"/>
      <c r="M362" s="84"/>
      <c r="P362"/>
      <c r="R362"/>
      <c r="S362" s="82" t="s">
        <v>56</v>
      </c>
      <c r="T362" s="82" t="s">
        <v>57</v>
      </c>
      <c r="U362" s="77" t="s">
        <v>1315</v>
      </c>
      <c r="V362" s="77" t="s">
        <v>1316</v>
      </c>
      <c r="W362" s="77" t="s">
        <v>1317</v>
      </c>
      <c r="X362"/>
    </row>
    <row r="363" spans="2:24" x14ac:dyDescent="0.3">
      <c r="B363" s="81">
        <v>37315</v>
      </c>
      <c r="C363" s="81" t="s">
        <v>930</v>
      </c>
      <c r="D363" s="77" t="s">
        <v>499</v>
      </c>
      <c r="E363" s="82" t="s">
        <v>270</v>
      </c>
      <c r="F363" s="77" t="s">
        <v>500</v>
      </c>
      <c r="G363" s="77" t="s">
        <v>435</v>
      </c>
      <c r="H363" s="77" t="s">
        <v>271</v>
      </c>
      <c r="I363" s="82" t="s">
        <v>55</v>
      </c>
      <c r="J363" s="83">
        <v>12453.22</v>
      </c>
      <c r="L363" s="84"/>
      <c r="M363" s="84"/>
      <c r="P363"/>
      <c r="R363"/>
      <c r="S363" s="82" t="s">
        <v>56</v>
      </c>
      <c r="T363" s="82" t="s">
        <v>57</v>
      </c>
      <c r="U363" s="77" t="s">
        <v>1289</v>
      </c>
      <c r="V363" s="77" t="s">
        <v>1290</v>
      </c>
      <c r="W363" s="77" t="s">
        <v>1318</v>
      </c>
      <c r="X363"/>
    </row>
    <row r="364" spans="2:24" x14ac:dyDescent="0.3">
      <c r="B364" s="81">
        <v>37315</v>
      </c>
      <c r="C364" s="81" t="s">
        <v>930</v>
      </c>
      <c r="D364" s="77" t="s">
        <v>263</v>
      </c>
      <c r="E364" s="82" t="s">
        <v>270</v>
      </c>
      <c r="F364" s="77" t="s">
        <v>264</v>
      </c>
      <c r="G364" s="77" t="s">
        <v>435</v>
      </c>
      <c r="H364" s="77" t="s">
        <v>271</v>
      </c>
      <c r="I364" s="82" t="s">
        <v>130</v>
      </c>
      <c r="J364" s="83">
        <v>-1557.76</v>
      </c>
      <c r="L364" s="84"/>
      <c r="M364" s="84"/>
      <c r="P364"/>
      <c r="R364"/>
      <c r="S364" s="82" t="s">
        <v>56</v>
      </c>
      <c r="T364" s="82" t="s">
        <v>57</v>
      </c>
      <c r="U364" s="77" t="s">
        <v>1319</v>
      </c>
      <c r="V364" s="77" t="s">
        <v>1320</v>
      </c>
      <c r="W364" s="77" t="s">
        <v>1320</v>
      </c>
      <c r="X364"/>
    </row>
    <row r="365" spans="2:24" x14ac:dyDescent="0.3">
      <c r="B365" s="81">
        <v>37315</v>
      </c>
      <c r="C365" s="81" t="s">
        <v>930</v>
      </c>
      <c r="D365" s="77" t="s">
        <v>263</v>
      </c>
      <c r="E365" s="82" t="s">
        <v>270</v>
      </c>
      <c r="F365" s="77" t="s">
        <v>264</v>
      </c>
      <c r="G365" s="77" t="s">
        <v>435</v>
      </c>
      <c r="H365" s="77" t="s">
        <v>271</v>
      </c>
      <c r="I365" s="82" t="s">
        <v>130</v>
      </c>
      <c r="J365" s="83">
        <v>2774.72</v>
      </c>
      <c r="L365" s="84"/>
      <c r="M365" s="84"/>
      <c r="P365"/>
      <c r="R365"/>
      <c r="S365" s="82" t="s">
        <v>56</v>
      </c>
      <c r="T365" s="82" t="s">
        <v>57</v>
      </c>
      <c r="U365" s="77" t="s">
        <v>1321</v>
      </c>
      <c r="V365" s="77" t="s">
        <v>1322</v>
      </c>
      <c r="W365" s="77" t="s">
        <v>1323</v>
      </c>
      <c r="X365"/>
    </row>
    <row r="366" spans="2:24" x14ac:dyDescent="0.3">
      <c r="B366" s="81">
        <v>37315</v>
      </c>
      <c r="C366" s="81" t="s">
        <v>930</v>
      </c>
      <c r="D366" s="77" t="s">
        <v>263</v>
      </c>
      <c r="E366" s="82" t="s">
        <v>270</v>
      </c>
      <c r="F366" s="77" t="s">
        <v>264</v>
      </c>
      <c r="G366" s="77" t="s">
        <v>435</v>
      </c>
      <c r="H366" s="77" t="s">
        <v>271</v>
      </c>
      <c r="I366" s="82" t="s">
        <v>130</v>
      </c>
      <c r="J366" s="83">
        <v>990.04</v>
      </c>
      <c r="L366" s="84"/>
      <c r="M366" s="84"/>
      <c r="P366"/>
      <c r="R366"/>
      <c r="S366" s="82" t="s">
        <v>56</v>
      </c>
      <c r="T366" s="82" t="s">
        <v>57</v>
      </c>
      <c r="U366" s="77" t="s">
        <v>1321</v>
      </c>
      <c r="V366" s="77" t="s">
        <v>1322</v>
      </c>
      <c r="W366" s="77" t="s">
        <v>1324</v>
      </c>
      <c r="X366"/>
    </row>
    <row r="367" spans="2:24" x14ac:dyDescent="0.3">
      <c r="B367" s="81">
        <v>37315</v>
      </c>
      <c r="C367" s="81" t="s">
        <v>930</v>
      </c>
      <c r="D367" s="77" t="s">
        <v>263</v>
      </c>
      <c r="E367" s="82" t="s">
        <v>270</v>
      </c>
      <c r="F367" s="77" t="s">
        <v>264</v>
      </c>
      <c r="G367" s="77" t="s">
        <v>435</v>
      </c>
      <c r="H367" s="77" t="s">
        <v>271</v>
      </c>
      <c r="I367" s="82" t="s">
        <v>130</v>
      </c>
      <c r="J367" s="83">
        <v>1610.9</v>
      </c>
      <c r="L367" s="84"/>
      <c r="M367" s="84"/>
      <c r="P367"/>
      <c r="R367"/>
      <c r="S367" s="82" t="s">
        <v>56</v>
      </c>
      <c r="T367" s="82" t="s">
        <v>57</v>
      </c>
      <c r="U367" s="77" t="s">
        <v>1325</v>
      </c>
      <c r="V367" s="77" t="s">
        <v>1326</v>
      </c>
      <c r="W367" s="77" t="s">
        <v>1327</v>
      </c>
      <c r="X367"/>
    </row>
    <row r="368" spans="2:24" x14ac:dyDescent="0.3">
      <c r="B368" s="81">
        <v>37315</v>
      </c>
      <c r="C368" s="81" t="s">
        <v>930</v>
      </c>
      <c r="D368" s="77" t="s">
        <v>263</v>
      </c>
      <c r="E368" s="82" t="s">
        <v>270</v>
      </c>
      <c r="F368" s="77" t="s">
        <v>264</v>
      </c>
      <c r="G368" s="77" t="s">
        <v>435</v>
      </c>
      <c r="H368" s="77" t="s">
        <v>271</v>
      </c>
      <c r="I368" s="82" t="s">
        <v>130</v>
      </c>
      <c r="J368" s="83">
        <v>2730.38</v>
      </c>
      <c r="L368" s="84"/>
      <c r="M368" s="84"/>
      <c r="P368"/>
      <c r="R368"/>
      <c r="S368" s="82" t="s">
        <v>56</v>
      </c>
      <c r="T368" s="82" t="s">
        <v>57</v>
      </c>
      <c r="U368" s="77" t="s">
        <v>1328</v>
      </c>
      <c r="V368" s="77" t="s">
        <v>1329</v>
      </c>
      <c r="W368" s="77" t="s">
        <v>1330</v>
      </c>
      <c r="X368"/>
    </row>
    <row r="369" spans="2:24" x14ac:dyDescent="0.3">
      <c r="B369" s="81">
        <v>37315</v>
      </c>
      <c r="C369" s="81" t="s">
        <v>930</v>
      </c>
      <c r="D369" s="77" t="s">
        <v>263</v>
      </c>
      <c r="E369" s="82" t="s">
        <v>270</v>
      </c>
      <c r="F369" s="77" t="s">
        <v>264</v>
      </c>
      <c r="G369" s="77" t="s">
        <v>435</v>
      </c>
      <c r="H369" s="77" t="s">
        <v>271</v>
      </c>
      <c r="I369" s="82" t="s">
        <v>130</v>
      </c>
      <c r="J369" s="83">
        <v>1234.6400000000001</v>
      </c>
      <c r="L369" s="84"/>
      <c r="M369" s="84"/>
      <c r="P369"/>
      <c r="R369"/>
      <c r="S369" s="82" t="s">
        <v>56</v>
      </c>
      <c r="T369" s="82" t="s">
        <v>57</v>
      </c>
      <c r="U369" s="77" t="s">
        <v>1328</v>
      </c>
      <c r="V369" s="77" t="s">
        <v>1329</v>
      </c>
      <c r="W369" s="77" t="s">
        <v>1331</v>
      </c>
      <c r="X369"/>
    </row>
    <row r="370" spans="2:24" x14ac:dyDescent="0.3">
      <c r="B370" s="81">
        <v>37315</v>
      </c>
      <c r="C370" s="81" t="s">
        <v>930</v>
      </c>
      <c r="D370" s="77" t="s">
        <v>523</v>
      </c>
      <c r="E370" s="82" t="s">
        <v>278</v>
      </c>
      <c r="F370" s="77" t="s">
        <v>276</v>
      </c>
      <c r="G370" s="77" t="s">
        <v>435</v>
      </c>
      <c r="H370" s="77" t="s">
        <v>271</v>
      </c>
      <c r="I370" s="82" t="s">
        <v>55</v>
      </c>
      <c r="J370" s="83">
        <v>257.11</v>
      </c>
      <c r="L370" s="84"/>
      <c r="M370" s="84"/>
      <c r="P370"/>
      <c r="R370"/>
      <c r="S370" s="82" t="s">
        <v>56</v>
      </c>
      <c r="T370" s="82" t="s">
        <v>57</v>
      </c>
      <c r="U370" s="77" t="s">
        <v>1289</v>
      </c>
      <c r="V370" s="77" t="s">
        <v>1290</v>
      </c>
      <c r="W370" s="77" t="s">
        <v>1332</v>
      </c>
      <c r="X370"/>
    </row>
    <row r="371" spans="2:24" x14ac:dyDescent="0.3">
      <c r="B371" s="81">
        <v>37315</v>
      </c>
      <c r="C371" s="81" t="s">
        <v>930</v>
      </c>
      <c r="D371" s="77" t="s">
        <v>275</v>
      </c>
      <c r="E371" s="82" t="s">
        <v>278</v>
      </c>
      <c r="F371" s="77" t="s">
        <v>276</v>
      </c>
      <c r="G371" s="77" t="s">
        <v>435</v>
      </c>
      <c r="H371" s="77" t="s">
        <v>271</v>
      </c>
      <c r="I371" s="82" t="s">
        <v>130</v>
      </c>
      <c r="J371" s="83">
        <v>81</v>
      </c>
      <c r="L371" s="84"/>
      <c r="M371" s="84"/>
      <c r="P371"/>
      <c r="R371"/>
      <c r="S371" s="82" t="s">
        <v>56</v>
      </c>
      <c r="T371" s="82" t="s">
        <v>57</v>
      </c>
      <c r="U371" s="77" t="s">
        <v>1328</v>
      </c>
      <c r="V371" s="77" t="s">
        <v>1329</v>
      </c>
      <c r="W371" s="77" t="s">
        <v>1333</v>
      </c>
      <c r="X371"/>
    </row>
    <row r="372" spans="2:24" x14ac:dyDescent="0.3">
      <c r="B372" s="81">
        <v>37315</v>
      </c>
      <c r="C372" s="81" t="s">
        <v>930</v>
      </c>
      <c r="D372" s="77" t="s">
        <v>275</v>
      </c>
      <c r="E372" s="82" t="s">
        <v>278</v>
      </c>
      <c r="F372" s="77" t="s">
        <v>276</v>
      </c>
      <c r="G372" s="77" t="s">
        <v>435</v>
      </c>
      <c r="H372" s="77" t="s">
        <v>271</v>
      </c>
      <c r="I372" s="82" t="s">
        <v>130</v>
      </c>
      <c r="J372" s="83">
        <v>55.69</v>
      </c>
      <c r="L372" s="84"/>
      <c r="M372" s="84"/>
      <c r="P372"/>
      <c r="R372"/>
      <c r="S372" s="82" t="s">
        <v>56</v>
      </c>
      <c r="T372" s="82" t="s">
        <v>57</v>
      </c>
      <c r="U372" s="77" t="s">
        <v>1321</v>
      </c>
      <c r="V372" s="77" t="s">
        <v>1322</v>
      </c>
      <c r="W372" s="77" t="s">
        <v>1334</v>
      </c>
      <c r="X372"/>
    </row>
    <row r="373" spans="2:24" x14ac:dyDescent="0.3">
      <c r="B373" s="81">
        <v>37315</v>
      </c>
      <c r="C373" s="81" t="s">
        <v>930</v>
      </c>
      <c r="D373" s="77" t="s">
        <v>275</v>
      </c>
      <c r="E373" s="82" t="s">
        <v>278</v>
      </c>
      <c r="F373" s="77" t="s">
        <v>276</v>
      </c>
      <c r="G373" s="77" t="s">
        <v>435</v>
      </c>
      <c r="H373" s="77" t="s">
        <v>271</v>
      </c>
      <c r="I373" s="82" t="s">
        <v>130</v>
      </c>
      <c r="J373" s="83">
        <v>5.82</v>
      </c>
      <c r="L373" s="84"/>
      <c r="M373" s="84"/>
      <c r="P373"/>
      <c r="R373"/>
      <c r="S373" s="82" t="s">
        <v>56</v>
      </c>
      <c r="T373" s="82" t="s">
        <v>57</v>
      </c>
      <c r="U373" s="77" t="s">
        <v>1321</v>
      </c>
      <c r="V373" s="77" t="s">
        <v>1322</v>
      </c>
      <c r="W373" s="77" t="s">
        <v>1335</v>
      </c>
      <c r="X373"/>
    </row>
    <row r="374" spans="2:24" x14ac:dyDescent="0.3">
      <c r="B374" s="81">
        <v>37315</v>
      </c>
      <c r="C374" s="81" t="s">
        <v>930</v>
      </c>
      <c r="D374" s="77" t="s">
        <v>528</v>
      </c>
      <c r="E374" s="82" t="s">
        <v>530</v>
      </c>
      <c r="F374" s="77" t="s">
        <v>529</v>
      </c>
      <c r="G374" s="77" t="s">
        <v>435</v>
      </c>
      <c r="H374" s="77" t="s">
        <v>271</v>
      </c>
      <c r="I374" s="82" t="s">
        <v>130</v>
      </c>
      <c r="J374" s="83">
        <v>380</v>
      </c>
      <c r="L374" s="84"/>
      <c r="M374" s="84"/>
      <c r="P374"/>
      <c r="R374"/>
      <c r="S374" s="82" t="s">
        <v>56</v>
      </c>
      <c r="T374" s="82" t="s">
        <v>57</v>
      </c>
      <c r="U374" s="77" t="s">
        <v>1301</v>
      </c>
      <c r="V374" s="77" t="s">
        <v>1302</v>
      </c>
      <c r="W374" s="77" t="s">
        <v>1302</v>
      </c>
      <c r="X374"/>
    </row>
    <row r="375" spans="2:24" x14ac:dyDescent="0.3">
      <c r="B375" s="81">
        <v>37315</v>
      </c>
      <c r="C375" s="81" t="s">
        <v>930</v>
      </c>
      <c r="D375" s="77" t="s">
        <v>532</v>
      </c>
      <c r="E375" s="82" t="s">
        <v>283</v>
      </c>
      <c r="F375" s="77" t="s">
        <v>533</v>
      </c>
      <c r="G375" s="77" t="s">
        <v>435</v>
      </c>
      <c r="H375" s="77" t="s">
        <v>271</v>
      </c>
      <c r="I375" s="82" t="s">
        <v>55</v>
      </c>
      <c r="J375" s="83">
        <v>41</v>
      </c>
      <c r="L375" s="84"/>
      <c r="M375" s="84"/>
      <c r="P375"/>
      <c r="R375"/>
      <c r="S375" s="82" t="s">
        <v>56</v>
      </c>
      <c r="T375" s="82" t="s">
        <v>57</v>
      </c>
      <c r="U375" s="77" t="s">
        <v>1336</v>
      </c>
      <c r="V375" s="77" t="s">
        <v>747</v>
      </c>
      <c r="W375" s="77" t="s">
        <v>747</v>
      </c>
      <c r="X375"/>
    </row>
    <row r="376" spans="2:24" x14ac:dyDescent="0.3">
      <c r="B376" s="81">
        <v>37315</v>
      </c>
      <c r="C376" s="81" t="s">
        <v>930</v>
      </c>
      <c r="D376" s="77" t="s">
        <v>532</v>
      </c>
      <c r="E376" s="82" t="s">
        <v>283</v>
      </c>
      <c r="F376" s="77" t="s">
        <v>533</v>
      </c>
      <c r="G376" s="77" t="s">
        <v>435</v>
      </c>
      <c r="H376" s="77" t="s">
        <v>271</v>
      </c>
      <c r="I376" s="82" t="s">
        <v>55</v>
      </c>
      <c r="J376" s="83">
        <v>2354.21</v>
      </c>
      <c r="L376" s="84"/>
      <c r="M376" s="84"/>
      <c r="P376"/>
      <c r="R376"/>
      <c r="S376" s="82" t="s">
        <v>56</v>
      </c>
      <c r="T376" s="82" t="s">
        <v>57</v>
      </c>
      <c r="U376" s="77" t="s">
        <v>1289</v>
      </c>
      <c r="V376" s="77" t="s">
        <v>1290</v>
      </c>
      <c r="W376" s="77" t="s">
        <v>1338</v>
      </c>
      <c r="X376"/>
    </row>
    <row r="377" spans="2:24" x14ac:dyDescent="0.3">
      <c r="B377" s="81">
        <v>37315</v>
      </c>
      <c r="C377" s="81" t="s">
        <v>930</v>
      </c>
      <c r="D377" s="77" t="s">
        <v>532</v>
      </c>
      <c r="E377" s="82" t="s">
        <v>283</v>
      </c>
      <c r="F377" s="77" t="s">
        <v>533</v>
      </c>
      <c r="G377" s="77" t="s">
        <v>435</v>
      </c>
      <c r="H377" s="77" t="s">
        <v>271</v>
      </c>
      <c r="I377" s="82" t="s">
        <v>55</v>
      </c>
      <c r="J377" s="83">
        <v>524.45000000000005</v>
      </c>
      <c r="L377" s="84"/>
      <c r="M377" s="84"/>
      <c r="P377"/>
      <c r="R377"/>
      <c r="S377" s="82" t="s">
        <v>56</v>
      </c>
      <c r="T377" s="82" t="s">
        <v>57</v>
      </c>
      <c r="U377" s="77" t="s">
        <v>1289</v>
      </c>
      <c r="V377" s="77" t="s">
        <v>1290</v>
      </c>
      <c r="W377" s="77" t="s">
        <v>1339</v>
      </c>
      <c r="X377"/>
    </row>
    <row r="378" spans="2:24" x14ac:dyDescent="0.3">
      <c r="B378" s="81">
        <v>37315</v>
      </c>
      <c r="C378" s="81" t="s">
        <v>930</v>
      </c>
      <c r="D378" s="77" t="s">
        <v>532</v>
      </c>
      <c r="E378" s="82" t="s">
        <v>283</v>
      </c>
      <c r="F378" s="77" t="s">
        <v>533</v>
      </c>
      <c r="G378" s="77" t="s">
        <v>435</v>
      </c>
      <c r="H378" s="77" t="s">
        <v>271</v>
      </c>
      <c r="I378" s="82" t="s">
        <v>55</v>
      </c>
      <c r="J378" s="83">
        <v>209.7</v>
      </c>
      <c r="L378" s="84"/>
      <c r="M378" s="84"/>
      <c r="P378"/>
      <c r="R378"/>
      <c r="S378" s="82" t="s">
        <v>56</v>
      </c>
      <c r="T378" s="82" t="s">
        <v>57</v>
      </c>
      <c r="U378" s="77" t="s">
        <v>1289</v>
      </c>
      <c r="V378" s="77" t="s">
        <v>1290</v>
      </c>
      <c r="W378" s="77" t="s">
        <v>1340</v>
      </c>
      <c r="X378"/>
    </row>
    <row r="379" spans="2:24" x14ac:dyDescent="0.3">
      <c r="B379" s="81">
        <v>37315</v>
      </c>
      <c r="C379" s="81" t="s">
        <v>930</v>
      </c>
      <c r="D379" s="77" t="s">
        <v>532</v>
      </c>
      <c r="E379" s="82" t="s">
        <v>283</v>
      </c>
      <c r="F379" s="77" t="s">
        <v>533</v>
      </c>
      <c r="G379" s="77" t="s">
        <v>435</v>
      </c>
      <c r="H379" s="77" t="s">
        <v>271</v>
      </c>
      <c r="I379" s="82" t="s">
        <v>55</v>
      </c>
      <c r="J379" s="83">
        <v>1062</v>
      </c>
      <c r="L379" s="84"/>
      <c r="M379" s="84"/>
      <c r="P379"/>
      <c r="R379"/>
      <c r="S379" s="82" t="s">
        <v>56</v>
      </c>
      <c r="T379" s="82" t="s">
        <v>57</v>
      </c>
      <c r="U379" s="77" t="s">
        <v>1312</v>
      </c>
      <c r="V379" s="77" t="s">
        <v>1313</v>
      </c>
      <c r="W379" s="77" t="s">
        <v>1341</v>
      </c>
      <c r="X379"/>
    </row>
    <row r="380" spans="2:24" x14ac:dyDescent="0.3">
      <c r="B380" s="81">
        <v>37315</v>
      </c>
      <c r="C380" s="81" t="s">
        <v>930</v>
      </c>
      <c r="D380" s="77" t="s">
        <v>532</v>
      </c>
      <c r="E380" s="82" t="s">
        <v>283</v>
      </c>
      <c r="F380" s="77" t="s">
        <v>533</v>
      </c>
      <c r="G380" s="77" t="s">
        <v>435</v>
      </c>
      <c r="H380" s="77" t="s">
        <v>271</v>
      </c>
      <c r="I380" s="82" t="s">
        <v>55</v>
      </c>
      <c r="J380" s="83">
        <v>236</v>
      </c>
      <c r="L380" s="84"/>
      <c r="M380" s="84"/>
      <c r="P380"/>
      <c r="R380"/>
      <c r="S380" s="82" t="s">
        <v>56</v>
      </c>
      <c r="T380" s="82" t="s">
        <v>57</v>
      </c>
      <c r="U380" s="77" t="s">
        <v>1312</v>
      </c>
      <c r="V380" s="77" t="s">
        <v>1313</v>
      </c>
      <c r="W380" s="77" t="s">
        <v>1342</v>
      </c>
      <c r="X380"/>
    </row>
    <row r="381" spans="2:24" x14ac:dyDescent="0.3">
      <c r="B381" s="81">
        <v>37315</v>
      </c>
      <c r="C381" s="81" t="s">
        <v>930</v>
      </c>
      <c r="D381" s="77" t="s">
        <v>532</v>
      </c>
      <c r="E381" s="82" t="s">
        <v>283</v>
      </c>
      <c r="F381" s="77" t="s">
        <v>533</v>
      </c>
      <c r="G381" s="77" t="s">
        <v>435</v>
      </c>
      <c r="H381" s="77" t="s">
        <v>271</v>
      </c>
      <c r="I381" s="82" t="s">
        <v>55</v>
      </c>
      <c r="J381" s="83">
        <v>111</v>
      </c>
      <c r="L381" s="84"/>
      <c r="M381" s="84"/>
      <c r="P381"/>
      <c r="R381"/>
      <c r="S381" s="82" t="s">
        <v>56</v>
      </c>
      <c r="T381" s="82" t="s">
        <v>57</v>
      </c>
      <c r="U381" s="77" t="s">
        <v>1312</v>
      </c>
      <c r="V381" s="77" t="s">
        <v>1313</v>
      </c>
      <c r="W381" s="77" t="s">
        <v>1343</v>
      </c>
      <c r="X381"/>
    </row>
    <row r="382" spans="2:24" x14ac:dyDescent="0.3">
      <c r="B382" s="81">
        <v>37315</v>
      </c>
      <c r="C382" s="81" t="s">
        <v>930</v>
      </c>
      <c r="D382" s="77" t="s">
        <v>532</v>
      </c>
      <c r="E382" s="82" t="s">
        <v>283</v>
      </c>
      <c r="F382" s="77" t="s">
        <v>533</v>
      </c>
      <c r="G382" s="77" t="s">
        <v>435</v>
      </c>
      <c r="H382" s="77" t="s">
        <v>271</v>
      </c>
      <c r="I382" s="82" t="s">
        <v>55</v>
      </c>
      <c r="J382" s="83">
        <v>-1010</v>
      </c>
      <c r="L382" s="84"/>
      <c r="M382" s="84"/>
      <c r="P382"/>
      <c r="R382"/>
      <c r="S382" s="82" t="s">
        <v>56</v>
      </c>
      <c r="T382" s="82" t="s">
        <v>57</v>
      </c>
      <c r="U382" s="77" t="s">
        <v>1315</v>
      </c>
      <c r="V382" s="77" t="s">
        <v>1316</v>
      </c>
      <c r="W382" s="77" t="s">
        <v>1344</v>
      </c>
      <c r="X382"/>
    </row>
    <row r="383" spans="2:24" x14ac:dyDescent="0.3">
      <c r="B383" s="81">
        <v>37315</v>
      </c>
      <c r="C383" s="81" t="s">
        <v>930</v>
      </c>
      <c r="D383" s="77" t="s">
        <v>532</v>
      </c>
      <c r="E383" s="82" t="s">
        <v>283</v>
      </c>
      <c r="F383" s="77" t="s">
        <v>533</v>
      </c>
      <c r="G383" s="77" t="s">
        <v>435</v>
      </c>
      <c r="H383" s="77" t="s">
        <v>271</v>
      </c>
      <c r="I383" s="82" t="s">
        <v>55</v>
      </c>
      <c r="J383" s="83">
        <v>-224</v>
      </c>
      <c r="L383" s="84"/>
      <c r="M383" s="84"/>
      <c r="P383"/>
      <c r="R383"/>
      <c r="S383" s="82" t="s">
        <v>56</v>
      </c>
      <c r="T383" s="82" t="s">
        <v>57</v>
      </c>
      <c r="U383" s="77" t="s">
        <v>1315</v>
      </c>
      <c r="V383" s="77" t="s">
        <v>1316</v>
      </c>
      <c r="W383" s="77" t="s">
        <v>1345</v>
      </c>
      <c r="X383"/>
    </row>
    <row r="384" spans="2:24" x14ac:dyDescent="0.3">
      <c r="B384" s="81">
        <v>37315</v>
      </c>
      <c r="C384" s="81" t="s">
        <v>930</v>
      </c>
      <c r="D384" s="77" t="s">
        <v>532</v>
      </c>
      <c r="E384" s="82" t="s">
        <v>283</v>
      </c>
      <c r="F384" s="77" t="s">
        <v>533</v>
      </c>
      <c r="G384" s="77" t="s">
        <v>435</v>
      </c>
      <c r="H384" s="77" t="s">
        <v>271</v>
      </c>
      <c r="I384" s="82" t="s">
        <v>55</v>
      </c>
      <c r="J384" s="83">
        <v>-106</v>
      </c>
      <c r="L384" s="84"/>
      <c r="M384" s="84"/>
      <c r="P384"/>
      <c r="R384"/>
      <c r="S384" s="82" t="s">
        <v>56</v>
      </c>
      <c r="T384" s="82" t="s">
        <v>57</v>
      </c>
      <c r="U384" s="77" t="s">
        <v>1315</v>
      </c>
      <c r="V384" s="77" t="s">
        <v>1316</v>
      </c>
      <c r="W384" s="77" t="s">
        <v>1346</v>
      </c>
      <c r="X384"/>
    </row>
    <row r="385" spans="2:24" x14ac:dyDescent="0.3">
      <c r="B385" s="81">
        <v>37315</v>
      </c>
      <c r="C385" s="81" t="s">
        <v>930</v>
      </c>
      <c r="D385" s="77" t="s">
        <v>280</v>
      </c>
      <c r="E385" s="82" t="s">
        <v>283</v>
      </c>
      <c r="F385" s="77" t="s">
        <v>281</v>
      </c>
      <c r="G385" s="77" t="s">
        <v>435</v>
      </c>
      <c r="H385" s="77" t="s">
        <v>271</v>
      </c>
      <c r="I385" s="82" t="s">
        <v>130</v>
      </c>
      <c r="J385" s="83">
        <v>-155.78</v>
      </c>
      <c r="L385" s="84"/>
      <c r="M385" s="84"/>
      <c r="P385"/>
      <c r="R385"/>
      <c r="S385" s="82" t="s">
        <v>56</v>
      </c>
      <c r="T385" s="82" t="s">
        <v>57</v>
      </c>
      <c r="U385" s="77" t="s">
        <v>1319</v>
      </c>
      <c r="V385" s="77" t="s">
        <v>1320</v>
      </c>
      <c r="W385" s="77" t="s">
        <v>1347</v>
      </c>
      <c r="X385"/>
    </row>
    <row r="386" spans="2:24" x14ac:dyDescent="0.3">
      <c r="B386" s="81">
        <v>37315</v>
      </c>
      <c r="C386" s="81" t="s">
        <v>930</v>
      </c>
      <c r="D386" s="77" t="s">
        <v>280</v>
      </c>
      <c r="E386" s="82" t="s">
        <v>283</v>
      </c>
      <c r="F386" s="77" t="s">
        <v>281</v>
      </c>
      <c r="G386" s="77" t="s">
        <v>435</v>
      </c>
      <c r="H386" s="77" t="s">
        <v>271</v>
      </c>
      <c r="I386" s="82" t="s">
        <v>130</v>
      </c>
      <c r="J386" s="83">
        <v>280.49</v>
      </c>
      <c r="L386" s="84"/>
      <c r="M386" s="84"/>
      <c r="P386"/>
      <c r="R386"/>
      <c r="S386" s="82" t="s">
        <v>56</v>
      </c>
      <c r="T386" s="82" t="s">
        <v>57</v>
      </c>
      <c r="U386" s="77" t="s">
        <v>1328</v>
      </c>
      <c r="V386" s="77" t="s">
        <v>1329</v>
      </c>
      <c r="W386" s="77" t="s">
        <v>1348</v>
      </c>
      <c r="X386"/>
    </row>
    <row r="387" spans="2:24" x14ac:dyDescent="0.3">
      <c r="B387" s="81">
        <v>37315</v>
      </c>
      <c r="C387" s="81" t="s">
        <v>930</v>
      </c>
      <c r="D387" s="77" t="s">
        <v>280</v>
      </c>
      <c r="E387" s="82" t="s">
        <v>283</v>
      </c>
      <c r="F387" s="77" t="s">
        <v>281</v>
      </c>
      <c r="G387" s="77" t="s">
        <v>435</v>
      </c>
      <c r="H387" s="77" t="s">
        <v>271</v>
      </c>
      <c r="I387" s="82" t="s">
        <v>130</v>
      </c>
      <c r="J387" s="83">
        <v>123.92</v>
      </c>
      <c r="L387" s="84"/>
      <c r="M387" s="84"/>
      <c r="P387"/>
      <c r="R387"/>
      <c r="S387" s="82" t="s">
        <v>56</v>
      </c>
      <c r="T387" s="82" t="s">
        <v>57</v>
      </c>
      <c r="U387" s="77" t="s">
        <v>1328</v>
      </c>
      <c r="V387" s="77" t="s">
        <v>1329</v>
      </c>
      <c r="W387" s="77" t="s">
        <v>1349</v>
      </c>
      <c r="X387"/>
    </row>
    <row r="388" spans="2:24" x14ac:dyDescent="0.3">
      <c r="B388" s="81">
        <v>37315</v>
      </c>
      <c r="C388" s="81" t="s">
        <v>930</v>
      </c>
      <c r="D388" s="77" t="s">
        <v>280</v>
      </c>
      <c r="E388" s="82" t="s">
        <v>283</v>
      </c>
      <c r="F388" s="77" t="s">
        <v>281</v>
      </c>
      <c r="G388" s="77" t="s">
        <v>435</v>
      </c>
      <c r="H388" s="77" t="s">
        <v>271</v>
      </c>
      <c r="I388" s="82" t="s">
        <v>130</v>
      </c>
      <c r="J388" s="83">
        <v>161.09</v>
      </c>
      <c r="L388" s="84"/>
      <c r="M388" s="84"/>
      <c r="P388"/>
      <c r="R388"/>
      <c r="S388" s="82" t="s">
        <v>56</v>
      </c>
      <c r="T388" s="82" t="s">
        <v>57</v>
      </c>
      <c r="U388" s="77" t="s">
        <v>1325</v>
      </c>
      <c r="V388" s="77" t="s">
        <v>1326</v>
      </c>
      <c r="W388" s="77" t="s">
        <v>1350</v>
      </c>
      <c r="X388"/>
    </row>
    <row r="389" spans="2:24" x14ac:dyDescent="0.3">
      <c r="B389" s="81">
        <v>37315</v>
      </c>
      <c r="C389" s="81" t="s">
        <v>930</v>
      </c>
      <c r="D389" s="77" t="s">
        <v>280</v>
      </c>
      <c r="E389" s="82" t="s">
        <v>283</v>
      </c>
      <c r="F389" s="77" t="s">
        <v>281</v>
      </c>
      <c r="G389" s="77" t="s">
        <v>435</v>
      </c>
      <c r="H389" s="77" t="s">
        <v>271</v>
      </c>
      <c r="I389" s="82" t="s">
        <v>130</v>
      </c>
      <c r="J389" s="83">
        <v>282.43</v>
      </c>
      <c r="L389" s="84"/>
      <c r="M389" s="84"/>
      <c r="P389"/>
      <c r="R389"/>
      <c r="S389" s="82" t="s">
        <v>56</v>
      </c>
      <c r="T389" s="82" t="s">
        <v>57</v>
      </c>
      <c r="U389" s="77" t="s">
        <v>1321</v>
      </c>
      <c r="V389" s="77" t="s">
        <v>1322</v>
      </c>
      <c r="W389" s="77" t="s">
        <v>1351</v>
      </c>
      <c r="X389"/>
    </row>
    <row r="390" spans="2:24" x14ac:dyDescent="0.3">
      <c r="B390" s="81">
        <v>37315</v>
      </c>
      <c r="C390" s="81" t="s">
        <v>930</v>
      </c>
      <c r="D390" s="77" t="s">
        <v>280</v>
      </c>
      <c r="E390" s="82" t="s">
        <v>283</v>
      </c>
      <c r="F390" s="77" t="s">
        <v>281</v>
      </c>
      <c r="G390" s="77" t="s">
        <v>435</v>
      </c>
      <c r="H390" s="77" t="s">
        <v>271</v>
      </c>
      <c r="I390" s="82" t="s">
        <v>130</v>
      </c>
      <c r="J390" s="83">
        <v>124.9</v>
      </c>
      <c r="L390" s="84"/>
      <c r="M390" s="84"/>
      <c r="P390"/>
      <c r="R390"/>
      <c r="S390" s="82" t="s">
        <v>56</v>
      </c>
      <c r="T390" s="82" t="s">
        <v>57</v>
      </c>
      <c r="U390" s="77" t="s">
        <v>1321</v>
      </c>
      <c r="V390" s="77" t="s">
        <v>1322</v>
      </c>
      <c r="W390" s="77" t="s">
        <v>1352</v>
      </c>
      <c r="X390"/>
    </row>
    <row r="391" spans="2:24" x14ac:dyDescent="0.3">
      <c r="B391" s="81">
        <v>37315</v>
      </c>
      <c r="C391" s="81" t="s">
        <v>930</v>
      </c>
      <c r="D391" s="77" t="s">
        <v>548</v>
      </c>
      <c r="E391" s="82" t="s">
        <v>289</v>
      </c>
      <c r="F391" s="77" t="s">
        <v>549</v>
      </c>
      <c r="G391" s="77" t="s">
        <v>435</v>
      </c>
      <c r="H391" s="77" t="s">
        <v>290</v>
      </c>
      <c r="I391" s="82" t="s">
        <v>55</v>
      </c>
      <c r="J391" s="83">
        <v>5405</v>
      </c>
      <c r="L391" s="84"/>
      <c r="M391" s="84"/>
      <c r="P391"/>
      <c r="R391"/>
      <c r="S391" s="82" t="s">
        <v>56</v>
      </c>
      <c r="T391" s="82" t="s">
        <v>57</v>
      </c>
      <c r="U391" s="77" t="s">
        <v>1353</v>
      </c>
      <c r="V391" s="77" t="s">
        <v>1354</v>
      </c>
      <c r="W391" s="77" t="s">
        <v>1355</v>
      </c>
      <c r="X391"/>
    </row>
    <row r="392" spans="2:24" x14ac:dyDescent="0.3">
      <c r="B392" s="81">
        <v>37315</v>
      </c>
      <c r="C392" s="81" t="s">
        <v>930</v>
      </c>
      <c r="D392" s="77" t="s">
        <v>548</v>
      </c>
      <c r="E392" s="82" t="s">
        <v>289</v>
      </c>
      <c r="F392" s="77" t="s">
        <v>549</v>
      </c>
      <c r="G392" s="77" t="s">
        <v>435</v>
      </c>
      <c r="H392" s="77" t="s">
        <v>290</v>
      </c>
      <c r="I392" s="82" t="s">
        <v>55</v>
      </c>
      <c r="J392" s="83">
        <v>-643</v>
      </c>
      <c r="L392" s="84"/>
      <c r="M392" s="84"/>
      <c r="P392"/>
      <c r="R392"/>
      <c r="S392" s="82" t="s">
        <v>56</v>
      </c>
      <c r="T392" s="82" t="s">
        <v>57</v>
      </c>
      <c r="U392" s="77" t="s">
        <v>1289</v>
      </c>
      <c r="V392" s="77" t="s">
        <v>1290</v>
      </c>
      <c r="W392" s="77" t="s">
        <v>1357</v>
      </c>
      <c r="X392"/>
    </row>
    <row r="393" spans="2:24" x14ac:dyDescent="0.3">
      <c r="B393" s="81">
        <v>37315</v>
      </c>
      <c r="C393" s="81" t="s">
        <v>930</v>
      </c>
      <c r="D393" s="77" t="s">
        <v>286</v>
      </c>
      <c r="E393" s="82" t="s">
        <v>289</v>
      </c>
      <c r="F393" s="77" t="s">
        <v>287</v>
      </c>
      <c r="G393" s="77" t="s">
        <v>435</v>
      </c>
      <c r="H393" s="77" t="s">
        <v>290</v>
      </c>
      <c r="I393" s="82" t="s">
        <v>130</v>
      </c>
      <c r="J393" s="83">
        <v>1365</v>
      </c>
      <c r="L393" s="84"/>
      <c r="M393" s="84"/>
      <c r="P393"/>
      <c r="R393"/>
      <c r="S393" s="82" t="s">
        <v>56</v>
      </c>
      <c r="T393" s="82" t="s">
        <v>57</v>
      </c>
      <c r="U393" s="77" t="s">
        <v>1353</v>
      </c>
      <c r="V393" s="77" t="s">
        <v>1354</v>
      </c>
      <c r="W393" s="77" t="s">
        <v>552</v>
      </c>
      <c r="X393"/>
    </row>
    <row r="394" spans="2:24" x14ac:dyDescent="0.3">
      <c r="B394" s="81">
        <v>37315</v>
      </c>
      <c r="C394" s="81" t="s">
        <v>930</v>
      </c>
      <c r="D394" s="77" t="s">
        <v>286</v>
      </c>
      <c r="E394" s="82" t="s">
        <v>289</v>
      </c>
      <c r="F394" s="77" t="s">
        <v>287</v>
      </c>
      <c r="G394" s="77" t="s">
        <v>435</v>
      </c>
      <c r="H394" s="77" t="s">
        <v>290</v>
      </c>
      <c r="I394" s="82" t="s">
        <v>130</v>
      </c>
      <c r="J394" s="83">
        <v>-98.5</v>
      </c>
      <c r="L394" s="84"/>
      <c r="M394" s="84"/>
      <c r="P394"/>
      <c r="R394"/>
      <c r="S394" s="82" t="s">
        <v>56</v>
      </c>
      <c r="T394" s="82" t="s">
        <v>57</v>
      </c>
      <c r="U394" s="77" t="s">
        <v>1328</v>
      </c>
      <c r="V394" s="77" t="s">
        <v>1329</v>
      </c>
      <c r="W394" s="77" t="s">
        <v>1358</v>
      </c>
      <c r="X394"/>
    </row>
    <row r="395" spans="2:24" x14ac:dyDescent="0.3">
      <c r="B395" s="81">
        <v>37315</v>
      </c>
      <c r="C395" s="81" t="s">
        <v>930</v>
      </c>
      <c r="D395" s="77" t="s">
        <v>286</v>
      </c>
      <c r="E395" s="82" t="s">
        <v>289</v>
      </c>
      <c r="F395" s="77" t="s">
        <v>287</v>
      </c>
      <c r="G395" s="77" t="s">
        <v>435</v>
      </c>
      <c r="H395" s="77" t="s">
        <v>290</v>
      </c>
      <c r="I395" s="82" t="s">
        <v>130</v>
      </c>
      <c r="J395" s="83">
        <v>-98.5</v>
      </c>
      <c r="L395" s="84"/>
      <c r="M395" s="84"/>
      <c r="P395"/>
      <c r="R395"/>
      <c r="S395" s="82" t="s">
        <v>56</v>
      </c>
      <c r="T395" s="82" t="s">
        <v>57</v>
      </c>
      <c r="U395" s="77" t="s">
        <v>1321</v>
      </c>
      <c r="V395" s="77" t="s">
        <v>1322</v>
      </c>
      <c r="W395" s="77" t="s">
        <v>1359</v>
      </c>
      <c r="X395"/>
    </row>
    <row r="396" spans="2:24" x14ac:dyDescent="0.3">
      <c r="B396" s="81">
        <v>37315</v>
      </c>
      <c r="C396" s="81" t="s">
        <v>930</v>
      </c>
      <c r="D396" s="77" t="s">
        <v>559</v>
      </c>
      <c r="E396" s="82" t="s">
        <v>295</v>
      </c>
      <c r="F396" s="77" t="s">
        <v>560</v>
      </c>
      <c r="G396" s="77" t="s">
        <v>435</v>
      </c>
      <c r="H396" s="77" t="s">
        <v>290</v>
      </c>
      <c r="I396" s="82" t="s">
        <v>55</v>
      </c>
      <c r="J396" s="83">
        <v>682</v>
      </c>
      <c r="L396" s="84"/>
      <c r="M396" s="84"/>
      <c r="P396"/>
      <c r="R396"/>
      <c r="S396" s="82" t="s">
        <v>56</v>
      </c>
      <c r="T396" s="82" t="s">
        <v>57</v>
      </c>
      <c r="U396" s="77" t="s">
        <v>1289</v>
      </c>
      <c r="V396" s="77" t="s">
        <v>1290</v>
      </c>
      <c r="W396" s="77" t="s">
        <v>1360</v>
      </c>
      <c r="X396"/>
    </row>
    <row r="397" spans="2:24" x14ac:dyDescent="0.3">
      <c r="B397" s="81">
        <v>37315</v>
      </c>
      <c r="C397" s="81" t="s">
        <v>930</v>
      </c>
      <c r="D397" s="77" t="s">
        <v>292</v>
      </c>
      <c r="E397" s="82" t="s">
        <v>295</v>
      </c>
      <c r="F397" s="77" t="s">
        <v>293</v>
      </c>
      <c r="G397" s="77" t="s">
        <v>435</v>
      </c>
      <c r="H397" s="77" t="s">
        <v>290</v>
      </c>
      <c r="I397" s="82" t="s">
        <v>130</v>
      </c>
      <c r="J397" s="83">
        <v>248.48</v>
      </c>
      <c r="L397" s="84"/>
      <c r="M397" s="84"/>
      <c r="P397"/>
      <c r="R397"/>
      <c r="S397" s="82" t="s">
        <v>56</v>
      </c>
      <c r="T397" s="82" t="s">
        <v>57</v>
      </c>
      <c r="U397" s="77" t="s">
        <v>1321</v>
      </c>
      <c r="V397" s="77" t="s">
        <v>1322</v>
      </c>
      <c r="W397" s="77" t="s">
        <v>1361</v>
      </c>
      <c r="X397"/>
    </row>
    <row r="398" spans="2:24" x14ac:dyDescent="0.3">
      <c r="B398" s="81">
        <v>37315</v>
      </c>
      <c r="C398" s="81" t="s">
        <v>930</v>
      </c>
      <c r="D398" s="77" t="s">
        <v>1362</v>
      </c>
      <c r="E398" s="82" t="s">
        <v>1365</v>
      </c>
      <c r="F398" s="77" t="s">
        <v>1363</v>
      </c>
      <c r="G398" s="77" t="s">
        <v>435</v>
      </c>
      <c r="H398" s="77" t="s">
        <v>290</v>
      </c>
      <c r="I398" s="82" t="s">
        <v>55</v>
      </c>
      <c r="J398" s="83">
        <v>226.56</v>
      </c>
      <c r="L398" s="84"/>
      <c r="M398" s="84"/>
      <c r="P398"/>
      <c r="R398"/>
      <c r="S398" s="82" t="s">
        <v>56</v>
      </c>
      <c r="T398" s="82" t="s">
        <v>57</v>
      </c>
      <c r="U398" s="77" t="s">
        <v>1289</v>
      </c>
      <c r="V398" s="77" t="s">
        <v>1290</v>
      </c>
      <c r="W398" s="77" t="s">
        <v>1364</v>
      </c>
      <c r="X398"/>
    </row>
    <row r="399" spans="2:24" x14ac:dyDescent="0.3">
      <c r="B399" s="81">
        <v>37315</v>
      </c>
      <c r="C399" s="81" t="s">
        <v>930</v>
      </c>
      <c r="D399" s="77" t="s">
        <v>1367</v>
      </c>
      <c r="E399" s="82" t="s">
        <v>1371</v>
      </c>
      <c r="F399" s="77" t="s">
        <v>1368</v>
      </c>
      <c r="G399" s="77" t="s">
        <v>435</v>
      </c>
      <c r="H399" s="77" t="s">
        <v>290</v>
      </c>
      <c r="I399" s="82" t="s">
        <v>130</v>
      </c>
      <c r="J399" s="83">
        <v>18.28</v>
      </c>
      <c r="L399" s="84"/>
      <c r="M399" s="84"/>
      <c r="P399"/>
      <c r="R399"/>
      <c r="S399" s="82" t="s">
        <v>56</v>
      </c>
      <c r="T399" s="82" t="s">
        <v>57</v>
      </c>
      <c r="U399" s="77" t="s">
        <v>1369</v>
      </c>
      <c r="V399" s="77" t="s">
        <v>49</v>
      </c>
      <c r="W399" s="77" t="s">
        <v>1370</v>
      </c>
      <c r="X399"/>
    </row>
    <row r="400" spans="2:24" x14ac:dyDescent="0.3">
      <c r="B400" s="81">
        <v>37315</v>
      </c>
      <c r="C400" s="81" t="s">
        <v>930</v>
      </c>
      <c r="D400" s="77" t="s">
        <v>1259</v>
      </c>
      <c r="E400" s="82" t="s">
        <v>1262</v>
      </c>
      <c r="F400" s="77" t="s">
        <v>621</v>
      </c>
      <c r="G400" s="77" t="s">
        <v>435</v>
      </c>
      <c r="H400" s="77" t="s">
        <v>290</v>
      </c>
      <c r="I400" s="82" t="s">
        <v>130</v>
      </c>
      <c r="J400" s="83">
        <v>51.14</v>
      </c>
      <c r="L400" s="84"/>
      <c r="M400" s="84"/>
      <c r="P400"/>
      <c r="R400"/>
      <c r="S400" s="82" t="s">
        <v>56</v>
      </c>
      <c r="T400" s="82" t="s">
        <v>57</v>
      </c>
      <c r="U400" s="77" t="s">
        <v>1369</v>
      </c>
      <c r="V400" s="77" t="s">
        <v>49</v>
      </c>
      <c r="W400" s="77" t="s">
        <v>1377</v>
      </c>
      <c r="X400"/>
    </row>
    <row r="401" spans="2:24" x14ac:dyDescent="0.3">
      <c r="B401" s="81">
        <v>37315</v>
      </c>
      <c r="C401" s="81" t="s">
        <v>930</v>
      </c>
      <c r="D401" s="77" t="s">
        <v>1259</v>
      </c>
      <c r="E401" s="82" t="s">
        <v>1262</v>
      </c>
      <c r="F401" s="77" t="s">
        <v>621</v>
      </c>
      <c r="G401" s="77" t="s">
        <v>435</v>
      </c>
      <c r="H401" s="77" t="s">
        <v>290</v>
      </c>
      <c r="I401" s="82" t="s">
        <v>130</v>
      </c>
      <c r="J401" s="83">
        <v>51.14</v>
      </c>
      <c r="L401" s="84"/>
      <c r="M401" s="84"/>
      <c r="P401"/>
      <c r="R401"/>
      <c r="S401" s="82" t="s">
        <v>56</v>
      </c>
      <c r="T401" s="82" t="s">
        <v>57</v>
      </c>
      <c r="U401" s="77" t="s">
        <v>1369</v>
      </c>
      <c r="V401" s="77" t="s">
        <v>49</v>
      </c>
      <c r="W401" s="77" t="s">
        <v>1380</v>
      </c>
      <c r="X401"/>
    </row>
    <row r="402" spans="2:24" x14ac:dyDescent="0.3">
      <c r="B402" s="81">
        <v>37315</v>
      </c>
      <c r="C402" s="81" t="s">
        <v>930</v>
      </c>
      <c r="D402" s="77" t="s">
        <v>1259</v>
      </c>
      <c r="E402" s="82" t="s">
        <v>1262</v>
      </c>
      <c r="F402" s="77" t="s">
        <v>621</v>
      </c>
      <c r="G402" s="77" t="s">
        <v>435</v>
      </c>
      <c r="H402" s="77" t="s">
        <v>290</v>
      </c>
      <c r="I402" s="82" t="s">
        <v>130</v>
      </c>
      <c r="J402" s="83">
        <v>51.14</v>
      </c>
      <c r="L402" s="84"/>
      <c r="M402" s="84"/>
      <c r="P402"/>
      <c r="R402"/>
      <c r="S402" s="82" t="s">
        <v>56</v>
      </c>
      <c r="T402" s="82" t="s">
        <v>57</v>
      </c>
      <c r="U402" s="77" t="s">
        <v>1369</v>
      </c>
      <c r="V402" s="77" t="s">
        <v>49</v>
      </c>
      <c r="W402" s="77" t="s">
        <v>1383</v>
      </c>
      <c r="X402"/>
    </row>
    <row r="403" spans="2:24" x14ac:dyDescent="0.3">
      <c r="B403" s="81">
        <v>37315</v>
      </c>
      <c r="C403" s="81" t="s">
        <v>930</v>
      </c>
      <c r="D403" s="77" t="s">
        <v>1259</v>
      </c>
      <c r="E403" s="82" t="s">
        <v>1262</v>
      </c>
      <c r="F403" s="77" t="s">
        <v>621</v>
      </c>
      <c r="G403" s="77" t="s">
        <v>435</v>
      </c>
      <c r="H403" s="77" t="s">
        <v>290</v>
      </c>
      <c r="I403" s="82" t="s">
        <v>130</v>
      </c>
      <c r="J403" s="83">
        <v>173.61</v>
      </c>
      <c r="L403" s="84"/>
      <c r="M403" s="84"/>
      <c r="P403"/>
      <c r="R403"/>
      <c r="S403" s="82" t="s">
        <v>56</v>
      </c>
      <c r="T403" s="82" t="s">
        <v>57</v>
      </c>
      <c r="U403" s="77" t="s">
        <v>1369</v>
      </c>
      <c r="V403" s="77" t="s">
        <v>49</v>
      </c>
      <c r="W403" s="77" t="s">
        <v>1386</v>
      </c>
      <c r="X403"/>
    </row>
    <row r="404" spans="2:24" x14ac:dyDescent="0.3">
      <c r="B404" s="81">
        <v>37315</v>
      </c>
      <c r="C404" s="81" t="s">
        <v>930</v>
      </c>
      <c r="D404" s="77" t="s">
        <v>1259</v>
      </c>
      <c r="E404" s="82" t="s">
        <v>1262</v>
      </c>
      <c r="F404" s="77" t="s">
        <v>621</v>
      </c>
      <c r="G404" s="77" t="s">
        <v>435</v>
      </c>
      <c r="H404" s="77" t="s">
        <v>290</v>
      </c>
      <c r="I404" s="82" t="s">
        <v>130</v>
      </c>
      <c r="J404" s="83">
        <v>138.08000000000001</v>
      </c>
      <c r="L404" s="84"/>
      <c r="M404" s="84"/>
      <c r="P404"/>
      <c r="R404"/>
      <c r="S404" s="82" t="s">
        <v>56</v>
      </c>
      <c r="T404" s="82" t="s">
        <v>57</v>
      </c>
      <c r="U404" s="77" t="s">
        <v>1301</v>
      </c>
      <c r="V404" s="77" t="s">
        <v>1302</v>
      </c>
      <c r="W404" s="77" t="s">
        <v>1302</v>
      </c>
      <c r="X404"/>
    </row>
    <row r="405" spans="2:24" x14ac:dyDescent="0.3">
      <c r="B405" s="81">
        <v>37315</v>
      </c>
      <c r="C405" s="81" t="s">
        <v>930</v>
      </c>
      <c r="D405" s="77" t="s">
        <v>563</v>
      </c>
      <c r="E405" s="82" t="s">
        <v>568</v>
      </c>
      <c r="F405" s="77" t="s">
        <v>564</v>
      </c>
      <c r="G405" s="77" t="s">
        <v>435</v>
      </c>
      <c r="H405" s="77" t="s">
        <v>290</v>
      </c>
      <c r="I405" s="82" t="s">
        <v>55</v>
      </c>
      <c r="J405" s="83">
        <v>334.38</v>
      </c>
      <c r="L405" s="84"/>
      <c r="M405" s="84"/>
      <c r="P405"/>
      <c r="R405"/>
      <c r="S405" s="82" t="s">
        <v>56</v>
      </c>
      <c r="T405" s="82" t="s">
        <v>57</v>
      </c>
      <c r="U405" s="77" t="s">
        <v>1390</v>
      </c>
      <c r="V405" s="77" t="s">
        <v>1391</v>
      </c>
      <c r="W405" s="77" t="s">
        <v>1392</v>
      </c>
      <c r="X405"/>
    </row>
    <row r="406" spans="2:24" x14ac:dyDescent="0.3">
      <c r="B406" s="81">
        <v>37315</v>
      </c>
      <c r="C406" s="81" t="s">
        <v>930</v>
      </c>
      <c r="D406" s="77" t="s">
        <v>571</v>
      </c>
      <c r="E406" s="82" t="s">
        <v>577</v>
      </c>
      <c r="F406" s="77" t="s">
        <v>572</v>
      </c>
      <c r="G406" s="77" t="s">
        <v>435</v>
      </c>
      <c r="H406" s="77" t="s">
        <v>578</v>
      </c>
      <c r="I406" s="82" t="s">
        <v>55</v>
      </c>
      <c r="J406" s="83">
        <v>3624.99</v>
      </c>
      <c r="L406" s="84"/>
      <c r="M406" s="84"/>
      <c r="P406"/>
      <c r="R406"/>
      <c r="S406" s="82" t="s">
        <v>579</v>
      </c>
      <c r="T406" s="82" t="s">
        <v>57</v>
      </c>
      <c r="U406" s="77" t="s">
        <v>1393</v>
      </c>
      <c r="V406" s="77" t="s">
        <v>1394</v>
      </c>
      <c r="W406" s="77" t="s">
        <v>575</v>
      </c>
      <c r="X406"/>
    </row>
    <row r="407" spans="2:24" x14ac:dyDescent="0.3">
      <c r="B407" s="81">
        <v>37315</v>
      </c>
      <c r="C407" s="81" t="s">
        <v>930</v>
      </c>
      <c r="D407" s="77" t="s">
        <v>571</v>
      </c>
      <c r="E407" s="82" t="s">
        <v>577</v>
      </c>
      <c r="F407" s="77" t="s">
        <v>572</v>
      </c>
      <c r="G407" s="77" t="s">
        <v>435</v>
      </c>
      <c r="H407" s="77" t="s">
        <v>578</v>
      </c>
      <c r="I407" s="82" t="s">
        <v>55</v>
      </c>
      <c r="J407" s="83">
        <v>166.68</v>
      </c>
      <c r="L407" s="84"/>
      <c r="M407" s="84"/>
      <c r="P407"/>
      <c r="R407"/>
      <c r="S407" s="82" t="s">
        <v>579</v>
      </c>
      <c r="T407" s="82" t="s">
        <v>57</v>
      </c>
      <c r="U407" s="77" t="s">
        <v>1393</v>
      </c>
      <c r="V407" s="77" t="s">
        <v>1394</v>
      </c>
      <c r="W407" s="77" t="s">
        <v>575</v>
      </c>
      <c r="X407"/>
    </row>
    <row r="408" spans="2:24" x14ac:dyDescent="0.3">
      <c r="B408" s="81">
        <v>37315</v>
      </c>
      <c r="C408" s="81" t="s">
        <v>930</v>
      </c>
      <c r="D408" s="77" t="s">
        <v>582</v>
      </c>
      <c r="E408" s="82" t="s">
        <v>577</v>
      </c>
      <c r="F408" s="77" t="s">
        <v>583</v>
      </c>
      <c r="G408" s="77" t="s">
        <v>435</v>
      </c>
      <c r="H408" s="77" t="s">
        <v>578</v>
      </c>
      <c r="I408" s="82" t="s">
        <v>130</v>
      </c>
      <c r="J408" s="83">
        <v>666.66</v>
      </c>
      <c r="L408" s="84"/>
      <c r="M408" s="84"/>
      <c r="P408"/>
      <c r="R408"/>
      <c r="S408" s="82" t="s">
        <v>56</v>
      </c>
      <c r="T408" s="82" t="s">
        <v>57</v>
      </c>
      <c r="U408" s="77" t="s">
        <v>1395</v>
      </c>
      <c r="V408" s="77" t="s">
        <v>1396</v>
      </c>
      <c r="W408" s="77" t="s">
        <v>1397</v>
      </c>
      <c r="X408"/>
    </row>
    <row r="409" spans="2:24" x14ac:dyDescent="0.3">
      <c r="B409" s="81">
        <v>37315</v>
      </c>
      <c r="C409" s="81" t="s">
        <v>930</v>
      </c>
      <c r="D409" s="77" t="s">
        <v>589</v>
      </c>
      <c r="E409" s="82" t="s">
        <v>594</v>
      </c>
      <c r="F409" s="77" t="s">
        <v>590</v>
      </c>
      <c r="G409" s="77" t="s">
        <v>435</v>
      </c>
      <c r="H409" s="77" t="s">
        <v>54</v>
      </c>
      <c r="I409" s="82" t="s">
        <v>55</v>
      </c>
      <c r="J409" s="83">
        <v>363</v>
      </c>
      <c r="L409" s="84"/>
      <c r="M409" s="84"/>
      <c r="P409"/>
      <c r="R409"/>
      <c r="S409" s="82" t="s">
        <v>56</v>
      </c>
      <c r="T409" s="82" t="s">
        <v>57</v>
      </c>
      <c r="U409" s="77" t="s">
        <v>1398</v>
      </c>
      <c r="V409" s="77" t="s">
        <v>1399</v>
      </c>
      <c r="W409" s="77" t="s">
        <v>593</v>
      </c>
      <c r="X409"/>
    </row>
    <row r="410" spans="2:24" x14ac:dyDescent="0.3">
      <c r="B410" s="81">
        <v>37315</v>
      </c>
      <c r="C410" s="81" t="s">
        <v>930</v>
      </c>
      <c r="D410" s="77" t="s">
        <v>589</v>
      </c>
      <c r="E410" s="82" t="s">
        <v>594</v>
      </c>
      <c r="F410" s="77" t="s">
        <v>590</v>
      </c>
      <c r="G410" s="77" t="s">
        <v>435</v>
      </c>
      <c r="H410" s="77" t="s">
        <v>54</v>
      </c>
      <c r="I410" s="82" t="s">
        <v>55</v>
      </c>
      <c r="J410" s="83">
        <v>45.83</v>
      </c>
      <c r="L410" s="84"/>
      <c r="M410" s="84"/>
      <c r="P410"/>
      <c r="R410"/>
      <c r="S410" s="82" t="s">
        <v>56</v>
      </c>
      <c r="T410" s="82" t="s">
        <v>57</v>
      </c>
      <c r="U410" s="77" t="s">
        <v>1398</v>
      </c>
      <c r="V410" s="77" t="s">
        <v>1399</v>
      </c>
      <c r="W410" s="77" t="s">
        <v>1400</v>
      </c>
      <c r="X410"/>
    </row>
    <row r="411" spans="2:24" x14ac:dyDescent="0.3">
      <c r="B411" s="81">
        <v>37315</v>
      </c>
      <c r="C411" s="81" t="s">
        <v>930</v>
      </c>
      <c r="D411" s="77" t="s">
        <v>589</v>
      </c>
      <c r="E411" s="82" t="s">
        <v>594</v>
      </c>
      <c r="F411" s="77" t="s">
        <v>590</v>
      </c>
      <c r="G411" s="77" t="s">
        <v>435</v>
      </c>
      <c r="H411" s="77" t="s">
        <v>54</v>
      </c>
      <c r="I411" s="82" t="s">
        <v>55</v>
      </c>
      <c r="J411" s="83">
        <v>-450</v>
      </c>
      <c r="L411" s="84"/>
      <c r="M411" s="84"/>
      <c r="P411"/>
      <c r="R411"/>
      <c r="S411" s="82" t="s">
        <v>56</v>
      </c>
      <c r="T411" s="82" t="s">
        <v>57</v>
      </c>
      <c r="U411" s="77" t="s">
        <v>1401</v>
      </c>
      <c r="V411" s="77" t="s">
        <v>1309</v>
      </c>
      <c r="W411" s="77" t="s">
        <v>1309</v>
      </c>
      <c r="X411"/>
    </row>
    <row r="412" spans="2:24" x14ac:dyDescent="0.3">
      <c r="B412" s="81">
        <v>37315</v>
      </c>
      <c r="C412" s="81" t="s">
        <v>930</v>
      </c>
      <c r="D412" s="77" t="s">
        <v>598</v>
      </c>
      <c r="E412" s="82" t="s">
        <v>594</v>
      </c>
      <c r="F412" s="77" t="s">
        <v>590</v>
      </c>
      <c r="G412" s="77" t="s">
        <v>435</v>
      </c>
      <c r="H412" s="77" t="s">
        <v>54</v>
      </c>
      <c r="I412" s="82" t="s">
        <v>130</v>
      </c>
      <c r="J412" s="83">
        <v>614</v>
      </c>
      <c r="L412" s="84"/>
      <c r="M412" s="84"/>
      <c r="P412"/>
      <c r="R412"/>
      <c r="S412" s="82" t="s">
        <v>56</v>
      </c>
      <c r="T412" s="82" t="s">
        <v>57</v>
      </c>
      <c r="U412" s="77" t="s">
        <v>1301</v>
      </c>
      <c r="V412" s="77" t="s">
        <v>1302</v>
      </c>
      <c r="W412" s="77" t="s">
        <v>1302</v>
      </c>
      <c r="X412"/>
    </row>
    <row r="413" spans="2:24" x14ac:dyDescent="0.3">
      <c r="B413" s="81">
        <v>37315</v>
      </c>
      <c r="C413" s="81" t="s">
        <v>930</v>
      </c>
      <c r="D413" s="77" t="s">
        <v>600</v>
      </c>
      <c r="E413" s="82" t="s">
        <v>299</v>
      </c>
      <c r="F413" s="77" t="s">
        <v>500</v>
      </c>
      <c r="G413" s="77" t="s">
        <v>435</v>
      </c>
      <c r="H413" s="77" t="s">
        <v>271</v>
      </c>
      <c r="I413" s="82" t="s">
        <v>55</v>
      </c>
      <c r="J413" s="83">
        <v>7964.75</v>
      </c>
      <c r="L413" s="84"/>
      <c r="M413" s="84"/>
      <c r="P413"/>
      <c r="R413"/>
      <c r="S413" s="82" t="s">
        <v>56</v>
      </c>
      <c r="T413" s="82" t="s">
        <v>57</v>
      </c>
      <c r="U413" s="77" t="s">
        <v>1289</v>
      </c>
      <c r="V413" s="77" t="s">
        <v>1290</v>
      </c>
      <c r="W413" s="77" t="s">
        <v>1402</v>
      </c>
      <c r="X413"/>
    </row>
    <row r="414" spans="2:24" x14ac:dyDescent="0.3">
      <c r="B414" s="81">
        <v>37315</v>
      </c>
      <c r="C414" s="81" t="s">
        <v>930</v>
      </c>
      <c r="D414" s="77" t="s">
        <v>600</v>
      </c>
      <c r="E414" s="82" t="s">
        <v>299</v>
      </c>
      <c r="F414" s="77" t="s">
        <v>500</v>
      </c>
      <c r="G414" s="77" t="s">
        <v>435</v>
      </c>
      <c r="H414" s="77" t="s">
        <v>271</v>
      </c>
      <c r="I414" s="82" t="s">
        <v>55</v>
      </c>
      <c r="J414" s="83">
        <v>3667</v>
      </c>
      <c r="L414" s="84"/>
      <c r="M414" s="84"/>
      <c r="P414"/>
      <c r="R414"/>
      <c r="S414" s="82" t="s">
        <v>56</v>
      </c>
      <c r="T414" s="82" t="s">
        <v>57</v>
      </c>
      <c r="U414" s="77" t="s">
        <v>1312</v>
      </c>
      <c r="V414" s="77" t="s">
        <v>1313</v>
      </c>
      <c r="W414" s="77" t="s">
        <v>1403</v>
      </c>
      <c r="X414"/>
    </row>
    <row r="415" spans="2:24" x14ac:dyDescent="0.3">
      <c r="B415" s="81">
        <v>37315</v>
      </c>
      <c r="C415" s="81" t="s">
        <v>930</v>
      </c>
      <c r="D415" s="77" t="s">
        <v>600</v>
      </c>
      <c r="E415" s="82" t="s">
        <v>299</v>
      </c>
      <c r="F415" s="77" t="s">
        <v>500</v>
      </c>
      <c r="G415" s="77" t="s">
        <v>435</v>
      </c>
      <c r="H415" s="77" t="s">
        <v>271</v>
      </c>
      <c r="I415" s="82" t="s">
        <v>55</v>
      </c>
      <c r="J415" s="83">
        <v>-3456</v>
      </c>
      <c r="L415" s="84"/>
      <c r="M415" s="84"/>
      <c r="P415"/>
      <c r="R415"/>
      <c r="S415" s="82" t="s">
        <v>56</v>
      </c>
      <c r="T415" s="82" t="s">
        <v>57</v>
      </c>
      <c r="U415" s="77" t="s">
        <v>1315</v>
      </c>
      <c r="V415" s="77" t="s">
        <v>1316</v>
      </c>
      <c r="W415" s="77" t="s">
        <v>1404</v>
      </c>
      <c r="X415"/>
    </row>
    <row r="416" spans="2:24" x14ac:dyDescent="0.3">
      <c r="B416" s="81">
        <v>37315</v>
      </c>
      <c r="C416" s="81" t="s">
        <v>930</v>
      </c>
      <c r="D416" s="77" t="s">
        <v>606</v>
      </c>
      <c r="E416" s="82" t="s">
        <v>608</v>
      </c>
      <c r="F416" s="77" t="s">
        <v>276</v>
      </c>
      <c r="G416" s="77" t="s">
        <v>435</v>
      </c>
      <c r="H416" s="77" t="s">
        <v>271</v>
      </c>
      <c r="I416" s="82" t="s">
        <v>55</v>
      </c>
      <c r="J416" s="83">
        <v>183.28</v>
      </c>
      <c r="L416" s="84"/>
      <c r="M416" s="84"/>
      <c r="P416"/>
      <c r="R416"/>
      <c r="S416" s="82" t="s">
        <v>56</v>
      </c>
      <c r="T416" s="82" t="s">
        <v>57</v>
      </c>
      <c r="U416" s="77" t="s">
        <v>1289</v>
      </c>
      <c r="V416" s="77" t="s">
        <v>1290</v>
      </c>
      <c r="W416" s="77" t="s">
        <v>1405</v>
      </c>
      <c r="X416"/>
    </row>
    <row r="417" spans="2:24" x14ac:dyDescent="0.3">
      <c r="B417" s="81">
        <v>37315</v>
      </c>
      <c r="C417" s="81" t="s">
        <v>930</v>
      </c>
      <c r="D417" s="77" t="s">
        <v>620</v>
      </c>
      <c r="E417" s="82" t="s">
        <v>623</v>
      </c>
      <c r="F417" s="77" t="s">
        <v>621</v>
      </c>
      <c r="G417" s="77" t="s">
        <v>435</v>
      </c>
      <c r="H417" s="77" t="s">
        <v>290</v>
      </c>
      <c r="I417" s="82" t="s">
        <v>130</v>
      </c>
      <c r="J417" s="83">
        <v>-252.16</v>
      </c>
      <c r="L417" s="84"/>
      <c r="M417" s="84"/>
      <c r="P417"/>
      <c r="R417"/>
      <c r="S417" s="82" t="s">
        <v>56</v>
      </c>
      <c r="T417" s="82" t="s">
        <v>57</v>
      </c>
      <c r="U417" s="77" t="s">
        <v>1406</v>
      </c>
      <c r="V417" s="77" t="s">
        <v>477</v>
      </c>
      <c r="W417" s="77" t="s">
        <v>478</v>
      </c>
      <c r="X417"/>
    </row>
    <row r="418" spans="2:24" x14ac:dyDescent="0.3">
      <c r="B418" s="81">
        <v>37315</v>
      </c>
      <c r="C418" s="81" t="s">
        <v>930</v>
      </c>
      <c r="D418" s="77" t="s">
        <v>620</v>
      </c>
      <c r="E418" s="82" t="s">
        <v>623</v>
      </c>
      <c r="F418" s="77" t="s">
        <v>621</v>
      </c>
      <c r="G418" s="77" t="s">
        <v>435</v>
      </c>
      <c r="H418" s="77" t="s">
        <v>290</v>
      </c>
      <c r="I418" s="82" t="s">
        <v>130</v>
      </c>
      <c r="J418" s="83">
        <v>47.17</v>
      </c>
      <c r="L418" s="84"/>
      <c r="M418" s="84"/>
      <c r="P418"/>
      <c r="R418"/>
      <c r="S418" s="82" t="s">
        <v>56</v>
      </c>
      <c r="T418" s="82" t="s">
        <v>57</v>
      </c>
      <c r="U418" s="77" t="s">
        <v>1369</v>
      </c>
      <c r="V418" s="77" t="s">
        <v>49</v>
      </c>
      <c r="W418" s="77" t="s">
        <v>1407</v>
      </c>
      <c r="X418"/>
    </row>
    <row r="419" spans="2:24" x14ac:dyDescent="0.3">
      <c r="B419" s="81">
        <v>37315</v>
      </c>
      <c r="C419" s="81" t="s">
        <v>930</v>
      </c>
      <c r="D419" s="77" t="s">
        <v>620</v>
      </c>
      <c r="E419" s="82" t="s">
        <v>623</v>
      </c>
      <c r="F419" s="77" t="s">
        <v>621</v>
      </c>
      <c r="G419" s="77" t="s">
        <v>435</v>
      </c>
      <c r="H419" s="77" t="s">
        <v>290</v>
      </c>
      <c r="I419" s="82" t="s">
        <v>130</v>
      </c>
      <c r="J419" s="83">
        <v>47.65</v>
      </c>
      <c r="L419" s="84"/>
      <c r="M419" s="84"/>
      <c r="P419"/>
      <c r="R419"/>
      <c r="S419" s="82" t="s">
        <v>56</v>
      </c>
      <c r="T419" s="82" t="s">
        <v>57</v>
      </c>
      <c r="U419" s="77" t="s">
        <v>1369</v>
      </c>
      <c r="V419" s="77" t="s">
        <v>49</v>
      </c>
      <c r="W419" s="77" t="s">
        <v>1410</v>
      </c>
      <c r="X419"/>
    </row>
    <row r="420" spans="2:24" x14ac:dyDescent="0.3">
      <c r="B420" s="81">
        <v>37315</v>
      </c>
      <c r="C420" s="81" t="s">
        <v>930</v>
      </c>
      <c r="D420" s="77" t="s">
        <v>620</v>
      </c>
      <c r="E420" s="82" t="s">
        <v>623</v>
      </c>
      <c r="F420" s="77" t="s">
        <v>621</v>
      </c>
      <c r="G420" s="77" t="s">
        <v>435</v>
      </c>
      <c r="H420" s="77" t="s">
        <v>290</v>
      </c>
      <c r="I420" s="82" t="s">
        <v>130</v>
      </c>
      <c r="J420" s="83">
        <v>47.65</v>
      </c>
      <c r="L420" s="84"/>
      <c r="M420" s="84"/>
      <c r="P420"/>
      <c r="R420"/>
      <c r="S420" s="82" t="s">
        <v>56</v>
      </c>
      <c r="T420" s="82" t="s">
        <v>57</v>
      </c>
      <c r="U420" s="77" t="s">
        <v>1369</v>
      </c>
      <c r="V420" s="77" t="s">
        <v>49</v>
      </c>
      <c r="W420" s="77" t="s">
        <v>1413</v>
      </c>
      <c r="X420"/>
    </row>
    <row r="421" spans="2:24" x14ac:dyDescent="0.3">
      <c r="B421" s="81">
        <v>37315</v>
      </c>
      <c r="C421" s="81" t="s">
        <v>930</v>
      </c>
      <c r="D421" s="77" t="s">
        <v>620</v>
      </c>
      <c r="E421" s="82" t="s">
        <v>623</v>
      </c>
      <c r="F421" s="77" t="s">
        <v>621</v>
      </c>
      <c r="G421" s="77" t="s">
        <v>435</v>
      </c>
      <c r="H421" s="77" t="s">
        <v>290</v>
      </c>
      <c r="I421" s="82" t="s">
        <v>130</v>
      </c>
      <c r="J421" s="83">
        <v>47.65</v>
      </c>
      <c r="L421" s="84"/>
      <c r="M421" s="84"/>
      <c r="P421"/>
      <c r="R421"/>
      <c r="S421" s="82" t="s">
        <v>56</v>
      </c>
      <c r="T421" s="82" t="s">
        <v>57</v>
      </c>
      <c r="U421" s="77" t="s">
        <v>1369</v>
      </c>
      <c r="V421" s="77" t="s">
        <v>49</v>
      </c>
      <c r="W421" s="77" t="s">
        <v>1416</v>
      </c>
      <c r="X421"/>
    </row>
    <row r="422" spans="2:24" x14ac:dyDescent="0.3">
      <c r="B422" s="81">
        <v>37315</v>
      </c>
      <c r="C422" s="81" t="s">
        <v>930</v>
      </c>
      <c r="D422" s="77" t="s">
        <v>46</v>
      </c>
      <c r="E422" s="82" t="s">
        <v>53</v>
      </c>
      <c r="F422" s="77" t="s">
        <v>47</v>
      </c>
      <c r="G422" s="77" t="s">
        <v>435</v>
      </c>
      <c r="H422" s="77" t="s">
        <v>54</v>
      </c>
      <c r="I422" s="82" t="s">
        <v>55</v>
      </c>
      <c r="J422" s="83">
        <v>143.24</v>
      </c>
      <c r="L422" s="84"/>
      <c r="M422" s="84"/>
      <c r="P422"/>
      <c r="R422"/>
      <c r="S422" s="82" t="s">
        <v>56</v>
      </c>
      <c r="T422" s="82" t="s">
        <v>57</v>
      </c>
      <c r="U422" s="77" t="s">
        <v>1419</v>
      </c>
      <c r="V422" s="77" t="s">
        <v>49</v>
      </c>
      <c r="W422" s="77" t="s">
        <v>1420</v>
      </c>
      <c r="X422"/>
    </row>
    <row r="423" spans="2:24" x14ac:dyDescent="0.3">
      <c r="B423" s="81">
        <v>37315</v>
      </c>
      <c r="C423" s="81" t="s">
        <v>930</v>
      </c>
      <c r="D423" s="77" t="s">
        <v>46</v>
      </c>
      <c r="E423" s="82" t="s">
        <v>53</v>
      </c>
      <c r="F423" s="77" t="s">
        <v>47</v>
      </c>
      <c r="G423" s="77" t="s">
        <v>435</v>
      </c>
      <c r="H423" s="77" t="s">
        <v>54</v>
      </c>
      <c r="I423" s="82" t="s">
        <v>55</v>
      </c>
      <c r="J423" s="83">
        <v>198.41</v>
      </c>
      <c r="L423" s="84"/>
      <c r="M423" s="84"/>
      <c r="P423"/>
      <c r="R423"/>
      <c r="S423" s="82" t="s">
        <v>56</v>
      </c>
      <c r="T423" s="82" t="s">
        <v>57</v>
      </c>
      <c r="U423" s="77" t="s">
        <v>1419</v>
      </c>
      <c r="V423" s="77" t="s">
        <v>49</v>
      </c>
      <c r="W423" s="77" t="s">
        <v>1424</v>
      </c>
      <c r="X423"/>
    </row>
    <row r="424" spans="2:24" x14ac:dyDescent="0.3">
      <c r="B424" s="81">
        <v>37315</v>
      </c>
      <c r="C424" s="81" t="s">
        <v>930</v>
      </c>
      <c r="D424" s="77" t="s">
        <v>46</v>
      </c>
      <c r="E424" s="82" t="s">
        <v>53</v>
      </c>
      <c r="F424" s="77" t="s">
        <v>47</v>
      </c>
      <c r="G424" s="77" t="s">
        <v>435</v>
      </c>
      <c r="H424" s="77" t="s">
        <v>54</v>
      </c>
      <c r="I424" s="82" t="s">
        <v>55</v>
      </c>
      <c r="J424" s="83">
        <v>386.29</v>
      </c>
      <c r="L424" s="84"/>
      <c r="M424" s="84"/>
      <c r="P424"/>
      <c r="R424"/>
      <c r="S424" s="82" t="s">
        <v>56</v>
      </c>
      <c r="T424" s="82" t="s">
        <v>57</v>
      </c>
      <c r="U424" s="77" t="s">
        <v>1427</v>
      </c>
      <c r="V424" s="77" t="s">
        <v>1428</v>
      </c>
      <c r="W424" s="77" t="s">
        <v>1428</v>
      </c>
      <c r="X424"/>
    </row>
    <row r="425" spans="2:24" x14ac:dyDescent="0.3">
      <c r="B425" s="81">
        <v>37315</v>
      </c>
      <c r="C425" s="81" t="s">
        <v>930</v>
      </c>
      <c r="D425" s="77" t="s">
        <v>46</v>
      </c>
      <c r="E425" s="82" t="s">
        <v>53</v>
      </c>
      <c r="F425" s="77" t="s">
        <v>47</v>
      </c>
      <c r="G425" s="77" t="s">
        <v>435</v>
      </c>
      <c r="H425" s="77" t="s">
        <v>54</v>
      </c>
      <c r="I425" s="82" t="s">
        <v>55</v>
      </c>
      <c r="J425" s="83">
        <v>56.68</v>
      </c>
      <c r="L425" s="84"/>
      <c r="M425" s="84"/>
      <c r="P425"/>
      <c r="R425"/>
      <c r="S425" s="82" t="s">
        <v>56</v>
      </c>
      <c r="T425" s="82" t="s">
        <v>57</v>
      </c>
      <c r="U425" s="77" t="s">
        <v>1429</v>
      </c>
      <c r="V425" s="77" t="s">
        <v>49</v>
      </c>
      <c r="W425" s="77" t="s">
        <v>1430</v>
      </c>
      <c r="X425"/>
    </row>
    <row r="426" spans="2:24" x14ac:dyDescent="0.3">
      <c r="B426" s="81">
        <v>37315</v>
      </c>
      <c r="C426" s="81" t="s">
        <v>930</v>
      </c>
      <c r="D426" s="77" t="s">
        <v>46</v>
      </c>
      <c r="E426" s="82" t="s">
        <v>53</v>
      </c>
      <c r="F426" s="77" t="s">
        <v>47</v>
      </c>
      <c r="G426" s="77" t="s">
        <v>435</v>
      </c>
      <c r="H426" s="77" t="s">
        <v>54</v>
      </c>
      <c r="I426" s="82" t="s">
        <v>55</v>
      </c>
      <c r="J426" s="83">
        <v>37.75</v>
      </c>
      <c r="L426" s="84"/>
      <c r="M426" s="84"/>
      <c r="P426"/>
      <c r="R426"/>
      <c r="S426" s="82" t="s">
        <v>56</v>
      </c>
      <c r="T426" s="82" t="s">
        <v>57</v>
      </c>
      <c r="U426" s="77" t="s">
        <v>1429</v>
      </c>
      <c r="V426" s="77" t="s">
        <v>49</v>
      </c>
      <c r="W426" s="77" t="s">
        <v>1434</v>
      </c>
      <c r="X426"/>
    </row>
    <row r="427" spans="2:24" x14ac:dyDescent="0.3">
      <c r="B427" s="81">
        <v>37315</v>
      </c>
      <c r="C427" s="81" t="s">
        <v>930</v>
      </c>
      <c r="D427" s="77" t="s">
        <v>46</v>
      </c>
      <c r="E427" s="82" t="s">
        <v>53</v>
      </c>
      <c r="F427" s="77" t="s">
        <v>47</v>
      </c>
      <c r="G427" s="77" t="s">
        <v>435</v>
      </c>
      <c r="H427" s="77" t="s">
        <v>54</v>
      </c>
      <c r="I427" s="82" t="s">
        <v>55</v>
      </c>
      <c r="J427" s="83">
        <v>39.35</v>
      </c>
      <c r="L427" s="84"/>
      <c r="M427" s="84"/>
      <c r="P427"/>
      <c r="R427"/>
      <c r="S427" s="82" t="s">
        <v>56</v>
      </c>
      <c r="T427" s="82" t="s">
        <v>57</v>
      </c>
      <c r="U427" s="77" t="s">
        <v>1429</v>
      </c>
      <c r="V427" s="77" t="s">
        <v>49</v>
      </c>
      <c r="W427" s="77" t="s">
        <v>1437</v>
      </c>
      <c r="X427"/>
    </row>
    <row r="428" spans="2:24" x14ac:dyDescent="0.3">
      <c r="B428" s="81">
        <v>37315</v>
      </c>
      <c r="C428" s="81" t="s">
        <v>930</v>
      </c>
      <c r="D428" s="77" t="s">
        <v>46</v>
      </c>
      <c r="E428" s="82" t="s">
        <v>53</v>
      </c>
      <c r="F428" s="77" t="s">
        <v>47</v>
      </c>
      <c r="G428" s="77" t="s">
        <v>435</v>
      </c>
      <c r="H428" s="77" t="s">
        <v>54</v>
      </c>
      <c r="I428" s="82" t="s">
        <v>55</v>
      </c>
      <c r="J428" s="83">
        <v>131.88999999999999</v>
      </c>
      <c r="L428" s="84"/>
      <c r="M428" s="84"/>
      <c r="P428"/>
      <c r="R428"/>
      <c r="S428" s="82" t="s">
        <v>56</v>
      </c>
      <c r="T428" s="82" t="s">
        <v>57</v>
      </c>
      <c r="U428" s="77" t="s">
        <v>1429</v>
      </c>
      <c r="V428" s="77" t="s">
        <v>49</v>
      </c>
      <c r="W428" s="77" t="s">
        <v>1440</v>
      </c>
      <c r="X428"/>
    </row>
    <row r="429" spans="2:24" x14ac:dyDescent="0.3">
      <c r="B429" s="81">
        <v>37315</v>
      </c>
      <c r="C429" s="81" t="s">
        <v>930</v>
      </c>
      <c r="D429" s="77" t="s">
        <v>46</v>
      </c>
      <c r="E429" s="82" t="s">
        <v>53</v>
      </c>
      <c r="F429" s="77" t="s">
        <v>47</v>
      </c>
      <c r="G429" s="77" t="s">
        <v>435</v>
      </c>
      <c r="H429" s="77" t="s">
        <v>54</v>
      </c>
      <c r="I429" s="82" t="s">
        <v>55</v>
      </c>
      <c r="J429" s="83">
        <v>-169.76</v>
      </c>
      <c r="L429" s="84"/>
      <c r="M429" s="84"/>
      <c r="P429"/>
      <c r="R429"/>
      <c r="S429" s="82" t="s">
        <v>56</v>
      </c>
      <c r="T429" s="82" t="s">
        <v>57</v>
      </c>
      <c r="U429" s="77" t="s">
        <v>1298</v>
      </c>
      <c r="V429" s="77" t="s">
        <v>470</v>
      </c>
      <c r="W429" s="77" t="s">
        <v>470</v>
      </c>
      <c r="X429"/>
    </row>
    <row r="430" spans="2:24" x14ac:dyDescent="0.3">
      <c r="B430" s="81">
        <v>37315</v>
      </c>
      <c r="C430" s="81" t="s">
        <v>930</v>
      </c>
      <c r="D430" s="77" t="s">
        <v>400</v>
      </c>
      <c r="E430" s="82" t="s">
        <v>53</v>
      </c>
      <c r="F430" s="77" t="s">
        <v>401</v>
      </c>
      <c r="G430" s="77" t="s">
        <v>435</v>
      </c>
      <c r="H430" s="77" t="s">
        <v>54</v>
      </c>
      <c r="I430" s="82" t="s">
        <v>130</v>
      </c>
      <c r="J430" s="83">
        <v>-19.87</v>
      </c>
      <c r="L430" s="84"/>
      <c r="M430" s="84"/>
      <c r="P430"/>
      <c r="R430"/>
      <c r="S430" s="82" t="s">
        <v>56</v>
      </c>
      <c r="T430" s="82" t="s">
        <v>57</v>
      </c>
      <c r="U430" s="77" t="s">
        <v>1406</v>
      </c>
      <c r="V430" s="77" t="s">
        <v>477</v>
      </c>
      <c r="W430" s="77" t="s">
        <v>478</v>
      </c>
      <c r="X430"/>
    </row>
    <row r="431" spans="2:24" x14ac:dyDescent="0.3">
      <c r="B431" s="81">
        <v>37315</v>
      </c>
      <c r="C431" s="81" t="s">
        <v>930</v>
      </c>
      <c r="D431" s="77" t="s">
        <v>400</v>
      </c>
      <c r="E431" s="82" t="s">
        <v>53</v>
      </c>
      <c r="F431" s="77" t="s">
        <v>401</v>
      </c>
      <c r="G431" s="77" t="s">
        <v>435</v>
      </c>
      <c r="H431" s="77" t="s">
        <v>54</v>
      </c>
      <c r="I431" s="82" t="s">
        <v>130</v>
      </c>
      <c r="J431" s="83">
        <v>81.95</v>
      </c>
      <c r="L431" s="84"/>
      <c r="M431" s="84"/>
      <c r="P431"/>
      <c r="R431"/>
      <c r="S431" s="82" t="s">
        <v>56</v>
      </c>
      <c r="T431" s="82" t="s">
        <v>57</v>
      </c>
      <c r="U431" s="77" t="s">
        <v>1369</v>
      </c>
      <c r="V431" s="77" t="s">
        <v>49</v>
      </c>
      <c r="W431" s="77" t="s">
        <v>1443</v>
      </c>
      <c r="X431"/>
    </row>
    <row r="432" spans="2:24" x14ac:dyDescent="0.3">
      <c r="B432" s="81">
        <v>37315</v>
      </c>
      <c r="C432" s="81" t="s">
        <v>930</v>
      </c>
      <c r="D432" s="77" t="s">
        <v>400</v>
      </c>
      <c r="E432" s="82" t="s">
        <v>53</v>
      </c>
      <c r="F432" s="77" t="s">
        <v>401</v>
      </c>
      <c r="G432" s="77" t="s">
        <v>435</v>
      </c>
      <c r="H432" s="77" t="s">
        <v>54</v>
      </c>
      <c r="I432" s="82" t="s">
        <v>130</v>
      </c>
      <c r="J432" s="83">
        <v>25.38</v>
      </c>
      <c r="L432" s="84"/>
      <c r="M432" s="84"/>
      <c r="P432"/>
      <c r="R432"/>
      <c r="S432" s="82" t="s">
        <v>56</v>
      </c>
      <c r="T432" s="82" t="s">
        <v>57</v>
      </c>
      <c r="U432" s="77" t="s">
        <v>1369</v>
      </c>
      <c r="V432" s="77" t="s">
        <v>49</v>
      </c>
      <c r="W432" s="77" t="s">
        <v>1447</v>
      </c>
      <c r="X432"/>
    </row>
    <row r="433" spans="2:24" x14ac:dyDescent="0.3">
      <c r="B433" s="81">
        <v>37315</v>
      </c>
      <c r="C433" s="81" t="s">
        <v>930</v>
      </c>
      <c r="D433" s="77" t="s">
        <v>400</v>
      </c>
      <c r="E433" s="82" t="s">
        <v>53</v>
      </c>
      <c r="F433" s="77" t="s">
        <v>401</v>
      </c>
      <c r="G433" s="77" t="s">
        <v>435</v>
      </c>
      <c r="H433" s="77" t="s">
        <v>54</v>
      </c>
      <c r="I433" s="82" t="s">
        <v>130</v>
      </c>
      <c r="J433" s="83">
        <v>11.48</v>
      </c>
      <c r="L433" s="84"/>
      <c r="M433" s="84"/>
      <c r="P433"/>
      <c r="R433"/>
      <c r="S433" s="82" t="s">
        <v>56</v>
      </c>
      <c r="T433" s="82" t="s">
        <v>57</v>
      </c>
      <c r="U433" s="77" t="s">
        <v>1369</v>
      </c>
      <c r="V433" s="77" t="s">
        <v>49</v>
      </c>
      <c r="W433" s="77" t="s">
        <v>1450</v>
      </c>
      <c r="X433"/>
    </row>
    <row r="434" spans="2:24" x14ac:dyDescent="0.3">
      <c r="B434" s="81">
        <v>37315</v>
      </c>
      <c r="C434" s="81" t="s">
        <v>930</v>
      </c>
      <c r="D434" s="77" t="s">
        <v>400</v>
      </c>
      <c r="E434" s="82" t="s">
        <v>53</v>
      </c>
      <c r="F434" s="77" t="s">
        <v>401</v>
      </c>
      <c r="G434" s="77" t="s">
        <v>435</v>
      </c>
      <c r="H434" s="77" t="s">
        <v>54</v>
      </c>
      <c r="I434" s="82" t="s">
        <v>130</v>
      </c>
      <c r="J434" s="83">
        <v>24.73</v>
      </c>
      <c r="L434" s="84"/>
      <c r="M434" s="84"/>
      <c r="P434"/>
      <c r="R434"/>
      <c r="S434" s="82" t="s">
        <v>56</v>
      </c>
      <c r="T434" s="82" t="s">
        <v>57</v>
      </c>
      <c r="U434" s="77" t="s">
        <v>1369</v>
      </c>
      <c r="V434" s="77" t="s">
        <v>49</v>
      </c>
      <c r="W434" s="77" t="s">
        <v>1453</v>
      </c>
      <c r="X434"/>
    </row>
    <row r="435" spans="2:24" x14ac:dyDescent="0.3">
      <c r="B435" s="81">
        <v>37315</v>
      </c>
      <c r="C435" s="81" t="s">
        <v>930</v>
      </c>
      <c r="D435" s="77" t="s">
        <v>400</v>
      </c>
      <c r="E435" s="82" t="s">
        <v>53</v>
      </c>
      <c r="F435" s="77" t="s">
        <v>401</v>
      </c>
      <c r="G435" s="77" t="s">
        <v>435</v>
      </c>
      <c r="H435" s="77" t="s">
        <v>54</v>
      </c>
      <c r="I435" s="82" t="s">
        <v>130</v>
      </c>
      <c r="J435" s="83">
        <v>26.55</v>
      </c>
      <c r="L435" s="84"/>
      <c r="M435" s="84"/>
      <c r="P435"/>
      <c r="R435"/>
      <c r="S435" s="82" t="s">
        <v>56</v>
      </c>
      <c r="T435" s="82" t="s">
        <v>57</v>
      </c>
      <c r="U435" s="77" t="s">
        <v>1369</v>
      </c>
      <c r="V435" s="77" t="s">
        <v>49</v>
      </c>
      <c r="W435" s="77" t="s">
        <v>1456</v>
      </c>
      <c r="X435"/>
    </row>
    <row r="436" spans="2:24" x14ac:dyDescent="0.3">
      <c r="B436" s="81">
        <v>37315</v>
      </c>
      <c r="C436" s="81" t="s">
        <v>930</v>
      </c>
      <c r="D436" s="77" t="s">
        <v>400</v>
      </c>
      <c r="E436" s="82" t="s">
        <v>53</v>
      </c>
      <c r="F436" s="77" t="s">
        <v>401</v>
      </c>
      <c r="G436" s="77" t="s">
        <v>435</v>
      </c>
      <c r="H436" s="77" t="s">
        <v>54</v>
      </c>
      <c r="I436" s="82" t="s">
        <v>130</v>
      </c>
      <c r="J436" s="83">
        <v>300</v>
      </c>
      <c r="L436" s="84"/>
      <c r="M436" s="84"/>
      <c r="P436"/>
      <c r="R436"/>
      <c r="S436" s="82" t="s">
        <v>56</v>
      </c>
      <c r="T436" s="82" t="s">
        <v>57</v>
      </c>
      <c r="U436" s="77" t="s">
        <v>1300</v>
      </c>
      <c r="V436" s="77" t="s">
        <v>477</v>
      </c>
      <c r="W436" s="77" t="s">
        <v>478</v>
      </c>
      <c r="X436"/>
    </row>
    <row r="437" spans="2:24" x14ac:dyDescent="0.3">
      <c r="B437" s="81">
        <v>37315</v>
      </c>
      <c r="C437" s="81" t="s">
        <v>930</v>
      </c>
      <c r="D437" s="77" t="s">
        <v>75</v>
      </c>
      <c r="E437" s="82" t="s">
        <v>78</v>
      </c>
      <c r="F437" s="77" t="s">
        <v>76</v>
      </c>
      <c r="G437" s="77" t="s">
        <v>435</v>
      </c>
      <c r="H437" s="77" t="s">
        <v>54</v>
      </c>
      <c r="I437" s="82" t="s">
        <v>55</v>
      </c>
      <c r="J437" s="83">
        <v>18.47</v>
      </c>
      <c r="L437" s="84"/>
      <c r="M437" s="84"/>
      <c r="P437"/>
      <c r="R437"/>
      <c r="S437" s="82" t="s">
        <v>56</v>
      </c>
      <c r="T437" s="82" t="s">
        <v>57</v>
      </c>
      <c r="U437" s="77" t="s">
        <v>1429</v>
      </c>
      <c r="V437" s="77" t="s">
        <v>49</v>
      </c>
      <c r="W437" s="77" t="s">
        <v>1460</v>
      </c>
      <c r="X437"/>
    </row>
    <row r="438" spans="2:24" x14ac:dyDescent="0.3">
      <c r="B438" s="81">
        <v>37315</v>
      </c>
      <c r="C438" s="81" t="s">
        <v>930</v>
      </c>
      <c r="D438" s="77" t="s">
        <v>75</v>
      </c>
      <c r="E438" s="82" t="s">
        <v>78</v>
      </c>
      <c r="F438" s="77" t="s">
        <v>76</v>
      </c>
      <c r="G438" s="77" t="s">
        <v>435</v>
      </c>
      <c r="H438" s="77" t="s">
        <v>54</v>
      </c>
      <c r="I438" s="82" t="s">
        <v>55</v>
      </c>
      <c r="J438" s="83">
        <v>83.83</v>
      </c>
      <c r="L438" s="84"/>
      <c r="M438" s="84"/>
      <c r="P438"/>
      <c r="R438"/>
      <c r="S438" s="82" t="s">
        <v>56</v>
      </c>
      <c r="T438" s="82" t="s">
        <v>57</v>
      </c>
      <c r="U438" s="77" t="s">
        <v>1429</v>
      </c>
      <c r="V438" s="77" t="s">
        <v>49</v>
      </c>
      <c r="W438" s="77" t="s">
        <v>1463</v>
      </c>
      <c r="X438"/>
    </row>
    <row r="439" spans="2:24" x14ac:dyDescent="0.3">
      <c r="B439" s="81">
        <v>37315</v>
      </c>
      <c r="C439" s="81" t="s">
        <v>930</v>
      </c>
      <c r="D439" s="77" t="s">
        <v>75</v>
      </c>
      <c r="E439" s="82" t="s">
        <v>78</v>
      </c>
      <c r="F439" s="77" t="s">
        <v>76</v>
      </c>
      <c r="G439" s="77" t="s">
        <v>435</v>
      </c>
      <c r="H439" s="77" t="s">
        <v>54</v>
      </c>
      <c r="I439" s="82" t="s">
        <v>55</v>
      </c>
      <c r="J439" s="83">
        <v>49.58</v>
      </c>
      <c r="L439" s="84"/>
      <c r="M439" s="84"/>
      <c r="P439"/>
      <c r="R439"/>
      <c r="S439" s="82" t="s">
        <v>56</v>
      </c>
      <c r="T439" s="82" t="s">
        <v>57</v>
      </c>
      <c r="U439" s="77" t="s">
        <v>1427</v>
      </c>
      <c r="V439" s="77" t="s">
        <v>1428</v>
      </c>
      <c r="W439" s="77" t="s">
        <v>1428</v>
      </c>
      <c r="X439"/>
    </row>
    <row r="440" spans="2:24" x14ac:dyDescent="0.3">
      <c r="B440" s="81">
        <v>37315</v>
      </c>
      <c r="C440" s="81" t="s">
        <v>930</v>
      </c>
      <c r="D440" s="77" t="s">
        <v>75</v>
      </c>
      <c r="E440" s="82" t="s">
        <v>78</v>
      </c>
      <c r="F440" s="77" t="s">
        <v>76</v>
      </c>
      <c r="G440" s="77" t="s">
        <v>435</v>
      </c>
      <c r="H440" s="77" t="s">
        <v>54</v>
      </c>
      <c r="I440" s="82" t="s">
        <v>55</v>
      </c>
      <c r="J440" s="83">
        <v>135</v>
      </c>
      <c r="L440" s="84"/>
      <c r="M440" s="84"/>
      <c r="P440"/>
      <c r="R440"/>
      <c r="S440" s="82" t="s">
        <v>56</v>
      </c>
      <c r="T440" s="82" t="s">
        <v>57</v>
      </c>
      <c r="U440" s="77" t="s">
        <v>1311</v>
      </c>
      <c r="V440" s="77" t="s">
        <v>1309</v>
      </c>
      <c r="W440" s="77" t="s">
        <v>1309</v>
      </c>
      <c r="X440"/>
    </row>
    <row r="441" spans="2:24" x14ac:dyDescent="0.3">
      <c r="B441" s="81">
        <v>37315</v>
      </c>
      <c r="C441" s="81" t="s">
        <v>930</v>
      </c>
      <c r="D441" s="77" t="s">
        <v>75</v>
      </c>
      <c r="E441" s="82" t="s">
        <v>78</v>
      </c>
      <c r="F441" s="77" t="s">
        <v>76</v>
      </c>
      <c r="G441" s="77" t="s">
        <v>435</v>
      </c>
      <c r="H441" s="77" t="s">
        <v>54</v>
      </c>
      <c r="I441" s="82" t="s">
        <v>55</v>
      </c>
      <c r="J441" s="83">
        <v>113.31</v>
      </c>
      <c r="L441" s="84"/>
      <c r="M441" s="84"/>
      <c r="P441"/>
      <c r="R441"/>
      <c r="S441" s="82" t="s">
        <v>56</v>
      </c>
      <c r="T441" s="82" t="s">
        <v>57</v>
      </c>
      <c r="U441" s="77" t="s">
        <v>1429</v>
      </c>
      <c r="V441" s="77" t="s">
        <v>49</v>
      </c>
      <c r="W441" s="77" t="s">
        <v>1467</v>
      </c>
      <c r="X441"/>
    </row>
    <row r="442" spans="2:24" x14ac:dyDescent="0.3">
      <c r="B442" s="81">
        <v>37315</v>
      </c>
      <c r="C442" s="81" t="s">
        <v>930</v>
      </c>
      <c r="D442" s="77" t="s">
        <v>649</v>
      </c>
      <c r="E442" s="82" t="s">
        <v>78</v>
      </c>
      <c r="F442" s="77" t="s">
        <v>650</v>
      </c>
      <c r="G442" s="77" t="s">
        <v>435</v>
      </c>
      <c r="H442" s="77" t="s">
        <v>54</v>
      </c>
      <c r="I442" s="82" t="s">
        <v>130</v>
      </c>
      <c r="J442" s="83">
        <v>19.32</v>
      </c>
      <c r="L442" s="84"/>
      <c r="M442" s="84"/>
      <c r="P442"/>
      <c r="R442"/>
      <c r="S442" s="82" t="s">
        <v>56</v>
      </c>
      <c r="T442" s="82" t="s">
        <v>57</v>
      </c>
      <c r="U442" s="77" t="s">
        <v>1369</v>
      </c>
      <c r="V442" s="77" t="s">
        <v>49</v>
      </c>
      <c r="W442" s="77" t="s">
        <v>1470</v>
      </c>
      <c r="X442"/>
    </row>
    <row r="443" spans="2:24" x14ac:dyDescent="0.3">
      <c r="B443" s="81">
        <v>37315</v>
      </c>
      <c r="C443" s="81" t="s">
        <v>930</v>
      </c>
      <c r="D443" s="77" t="s">
        <v>649</v>
      </c>
      <c r="E443" s="82" t="s">
        <v>78</v>
      </c>
      <c r="F443" s="77" t="s">
        <v>650</v>
      </c>
      <c r="G443" s="77" t="s">
        <v>435</v>
      </c>
      <c r="H443" s="77" t="s">
        <v>54</v>
      </c>
      <c r="I443" s="82" t="s">
        <v>130</v>
      </c>
      <c r="J443" s="83">
        <v>19.32</v>
      </c>
      <c r="L443" s="84"/>
      <c r="M443" s="84"/>
      <c r="P443"/>
      <c r="R443"/>
      <c r="S443" s="82" t="s">
        <v>56</v>
      </c>
      <c r="T443" s="82" t="s">
        <v>57</v>
      </c>
      <c r="U443" s="77" t="s">
        <v>1369</v>
      </c>
      <c r="V443" s="77" t="s">
        <v>49</v>
      </c>
      <c r="W443" s="77" t="s">
        <v>1473</v>
      </c>
      <c r="X443"/>
    </row>
    <row r="444" spans="2:24" x14ac:dyDescent="0.3">
      <c r="B444" s="81">
        <v>37315</v>
      </c>
      <c r="C444" s="81" t="s">
        <v>930</v>
      </c>
      <c r="D444" s="77" t="s">
        <v>649</v>
      </c>
      <c r="E444" s="82" t="s">
        <v>78</v>
      </c>
      <c r="F444" s="77" t="s">
        <v>650</v>
      </c>
      <c r="G444" s="77" t="s">
        <v>435</v>
      </c>
      <c r="H444" s="77" t="s">
        <v>54</v>
      </c>
      <c r="I444" s="82" t="s">
        <v>130</v>
      </c>
      <c r="J444" s="83">
        <v>12.28</v>
      </c>
      <c r="L444" s="84"/>
      <c r="M444" s="84"/>
      <c r="P444"/>
      <c r="R444"/>
      <c r="S444" s="82" t="s">
        <v>56</v>
      </c>
      <c r="T444" s="82" t="s">
        <v>57</v>
      </c>
      <c r="U444" s="77" t="s">
        <v>1369</v>
      </c>
      <c r="V444" s="77" t="s">
        <v>49</v>
      </c>
      <c r="W444" s="77" t="s">
        <v>1476</v>
      </c>
      <c r="X444"/>
    </row>
    <row r="445" spans="2:24" x14ac:dyDescent="0.3">
      <c r="B445" s="81">
        <v>37315</v>
      </c>
      <c r="C445" s="81" t="s">
        <v>930</v>
      </c>
      <c r="D445" s="77" t="s">
        <v>649</v>
      </c>
      <c r="E445" s="82" t="s">
        <v>78</v>
      </c>
      <c r="F445" s="77" t="s">
        <v>650</v>
      </c>
      <c r="G445" s="77" t="s">
        <v>435</v>
      </c>
      <c r="H445" s="77" t="s">
        <v>54</v>
      </c>
      <c r="I445" s="82" t="s">
        <v>130</v>
      </c>
      <c r="J445" s="83">
        <v>200</v>
      </c>
      <c r="L445" s="84"/>
      <c r="M445" s="84"/>
      <c r="P445"/>
      <c r="R445"/>
      <c r="S445" s="82" t="s">
        <v>56</v>
      </c>
      <c r="T445" s="82" t="s">
        <v>57</v>
      </c>
      <c r="U445" s="77" t="s">
        <v>1300</v>
      </c>
      <c r="V445" s="77" t="s">
        <v>477</v>
      </c>
      <c r="W445" s="77" t="s">
        <v>478</v>
      </c>
      <c r="X445"/>
    </row>
    <row r="446" spans="2:24" x14ac:dyDescent="0.3">
      <c r="B446" s="81">
        <v>37315</v>
      </c>
      <c r="C446" s="81" t="s">
        <v>930</v>
      </c>
      <c r="D446" s="77" t="s">
        <v>649</v>
      </c>
      <c r="E446" s="82" t="s">
        <v>78</v>
      </c>
      <c r="F446" s="77" t="s">
        <v>650</v>
      </c>
      <c r="G446" s="77" t="s">
        <v>435</v>
      </c>
      <c r="H446" s="77" t="s">
        <v>54</v>
      </c>
      <c r="I446" s="82" t="s">
        <v>130</v>
      </c>
      <c r="J446" s="83">
        <v>-21.5</v>
      </c>
      <c r="L446" s="84"/>
      <c r="M446" s="84"/>
      <c r="P446"/>
      <c r="R446"/>
      <c r="S446" s="82" t="s">
        <v>56</v>
      </c>
      <c r="T446" s="82" t="s">
        <v>57</v>
      </c>
      <c r="U446" s="77" t="s">
        <v>1406</v>
      </c>
      <c r="V446" s="77" t="s">
        <v>477</v>
      </c>
      <c r="W446" s="77" t="s">
        <v>478</v>
      </c>
      <c r="X446"/>
    </row>
    <row r="447" spans="2:24" x14ac:dyDescent="0.3">
      <c r="B447" s="81">
        <v>37315</v>
      </c>
      <c r="C447" s="81" t="s">
        <v>930</v>
      </c>
      <c r="D447" s="77" t="s">
        <v>1479</v>
      </c>
      <c r="E447" s="82" t="s">
        <v>1482</v>
      </c>
      <c r="F447" s="77" t="s">
        <v>1480</v>
      </c>
      <c r="G447" s="77" t="s">
        <v>435</v>
      </c>
      <c r="H447" s="77" t="s">
        <v>54</v>
      </c>
      <c r="I447" s="82" t="s">
        <v>130</v>
      </c>
      <c r="J447" s="83">
        <v>64.62</v>
      </c>
      <c r="L447" s="84"/>
      <c r="M447" s="84"/>
      <c r="P447"/>
      <c r="R447"/>
      <c r="S447" s="82" t="s">
        <v>56</v>
      </c>
      <c r="T447" s="82" t="s">
        <v>57</v>
      </c>
      <c r="U447" s="77" t="s">
        <v>1369</v>
      </c>
      <c r="V447" s="77" t="s">
        <v>49</v>
      </c>
      <c r="W447" s="77" t="s">
        <v>1481</v>
      </c>
      <c r="X447"/>
    </row>
    <row r="448" spans="2:24" x14ac:dyDescent="0.3">
      <c r="B448" s="81">
        <v>37315</v>
      </c>
      <c r="C448" s="81" t="s">
        <v>930</v>
      </c>
      <c r="D448" s="77" t="s">
        <v>661</v>
      </c>
      <c r="E448" s="82" t="s">
        <v>663</v>
      </c>
      <c r="F448" s="77" t="s">
        <v>662</v>
      </c>
      <c r="G448" s="77" t="s">
        <v>435</v>
      </c>
      <c r="H448" s="77" t="s">
        <v>54</v>
      </c>
      <c r="I448" s="82" t="s">
        <v>55</v>
      </c>
      <c r="J448" s="83">
        <v>445</v>
      </c>
      <c r="L448" s="84"/>
      <c r="M448" s="84"/>
      <c r="P448"/>
      <c r="R448"/>
      <c r="S448" s="82" t="s">
        <v>56</v>
      </c>
      <c r="T448" s="82" t="s">
        <v>57</v>
      </c>
      <c r="U448" s="77" t="s">
        <v>1427</v>
      </c>
      <c r="V448" s="77" t="s">
        <v>1428</v>
      </c>
      <c r="W448" s="77" t="s">
        <v>1428</v>
      </c>
      <c r="X448"/>
    </row>
    <row r="449" spans="2:24" x14ac:dyDescent="0.3">
      <c r="B449" s="81">
        <v>37315</v>
      </c>
      <c r="C449" s="81" t="s">
        <v>930</v>
      </c>
      <c r="D449" s="77" t="s">
        <v>661</v>
      </c>
      <c r="E449" s="82" t="s">
        <v>663</v>
      </c>
      <c r="F449" s="77" t="s">
        <v>662</v>
      </c>
      <c r="G449" s="77" t="s">
        <v>435</v>
      </c>
      <c r="H449" s="77" t="s">
        <v>54</v>
      </c>
      <c r="I449" s="82" t="s">
        <v>55</v>
      </c>
      <c r="J449" s="83">
        <v>-944.13</v>
      </c>
      <c r="L449" s="84"/>
      <c r="M449" s="84"/>
      <c r="P449"/>
      <c r="R449"/>
      <c r="S449" s="82" t="s">
        <v>56</v>
      </c>
      <c r="T449" s="82" t="s">
        <v>57</v>
      </c>
      <c r="U449" s="77" t="s">
        <v>1298</v>
      </c>
      <c r="V449" s="77" t="s">
        <v>470</v>
      </c>
      <c r="W449" s="77" t="s">
        <v>470</v>
      </c>
      <c r="X449"/>
    </row>
    <row r="450" spans="2:24" x14ac:dyDescent="0.3">
      <c r="B450" s="81">
        <v>37315</v>
      </c>
      <c r="C450" s="81" t="s">
        <v>930</v>
      </c>
      <c r="D450" s="77" t="s">
        <v>665</v>
      </c>
      <c r="E450" s="82" t="s">
        <v>663</v>
      </c>
      <c r="F450" s="77" t="s">
        <v>662</v>
      </c>
      <c r="G450" s="77" t="s">
        <v>435</v>
      </c>
      <c r="H450" s="77" t="s">
        <v>54</v>
      </c>
      <c r="I450" s="82" t="s">
        <v>130</v>
      </c>
      <c r="J450" s="83">
        <v>-29.11</v>
      </c>
      <c r="L450" s="84"/>
      <c r="M450" s="84"/>
      <c r="P450"/>
      <c r="R450"/>
      <c r="S450" s="82" t="s">
        <v>56</v>
      </c>
      <c r="T450" s="82" t="s">
        <v>57</v>
      </c>
      <c r="U450" s="77" t="s">
        <v>1406</v>
      </c>
      <c r="V450" s="77" t="s">
        <v>477</v>
      </c>
      <c r="W450" s="77" t="s">
        <v>478</v>
      </c>
      <c r="X450"/>
    </row>
    <row r="451" spans="2:24" x14ac:dyDescent="0.3">
      <c r="B451" s="81">
        <v>37315</v>
      </c>
      <c r="C451" s="81" t="s">
        <v>930</v>
      </c>
      <c r="D451" s="77" t="s">
        <v>665</v>
      </c>
      <c r="E451" s="82" t="s">
        <v>663</v>
      </c>
      <c r="F451" s="77" t="s">
        <v>662</v>
      </c>
      <c r="G451" s="77" t="s">
        <v>435</v>
      </c>
      <c r="H451" s="77" t="s">
        <v>54</v>
      </c>
      <c r="I451" s="82" t="s">
        <v>130</v>
      </c>
      <c r="J451" s="83">
        <v>423.12</v>
      </c>
      <c r="L451" s="84"/>
      <c r="M451" s="84"/>
      <c r="P451"/>
      <c r="R451"/>
      <c r="S451" s="82" t="s">
        <v>56</v>
      </c>
      <c r="T451" s="82" t="s">
        <v>57</v>
      </c>
      <c r="U451" s="77" t="s">
        <v>1369</v>
      </c>
      <c r="V451" s="77" t="s">
        <v>49</v>
      </c>
      <c r="W451" s="77" t="s">
        <v>1487</v>
      </c>
      <c r="X451"/>
    </row>
    <row r="452" spans="2:24" x14ac:dyDescent="0.3">
      <c r="B452" s="81">
        <v>37315</v>
      </c>
      <c r="C452" s="81" t="s">
        <v>930</v>
      </c>
      <c r="D452" s="77" t="s">
        <v>90</v>
      </c>
      <c r="E452" s="82" t="s">
        <v>93</v>
      </c>
      <c r="F452" s="77" t="s">
        <v>91</v>
      </c>
      <c r="G452" s="77" t="s">
        <v>435</v>
      </c>
      <c r="H452" s="77" t="s">
        <v>54</v>
      </c>
      <c r="I452" s="82" t="s">
        <v>55</v>
      </c>
      <c r="J452" s="83">
        <v>645.15</v>
      </c>
      <c r="L452" s="84"/>
      <c r="M452" s="84"/>
      <c r="P452"/>
      <c r="R452"/>
      <c r="S452" s="82" t="s">
        <v>56</v>
      </c>
      <c r="T452" s="82" t="s">
        <v>57</v>
      </c>
      <c r="U452" s="77" t="s">
        <v>1429</v>
      </c>
      <c r="V452" s="77" t="s">
        <v>49</v>
      </c>
      <c r="W452" s="77" t="s">
        <v>1490</v>
      </c>
      <c r="X452"/>
    </row>
    <row r="453" spans="2:24" x14ac:dyDescent="0.3">
      <c r="B453" s="81">
        <v>37315</v>
      </c>
      <c r="C453" s="81" t="s">
        <v>930</v>
      </c>
      <c r="D453" s="77" t="s">
        <v>90</v>
      </c>
      <c r="E453" s="82" t="s">
        <v>93</v>
      </c>
      <c r="F453" s="77" t="s">
        <v>91</v>
      </c>
      <c r="G453" s="77" t="s">
        <v>435</v>
      </c>
      <c r="H453" s="77" t="s">
        <v>54</v>
      </c>
      <c r="I453" s="82" t="s">
        <v>55</v>
      </c>
      <c r="J453" s="83">
        <v>849.1</v>
      </c>
      <c r="L453" s="84"/>
      <c r="M453" s="84"/>
      <c r="P453"/>
      <c r="R453"/>
      <c r="S453" s="82" t="s">
        <v>56</v>
      </c>
      <c r="T453" s="82" t="s">
        <v>57</v>
      </c>
      <c r="U453" s="77" t="s">
        <v>1427</v>
      </c>
      <c r="V453" s="77" t="s">
        <v>1428</v>
      </c>
      <c r="W453" s="77" t="s">
        <v>1428</v>
      </c>
      <c r="X453"/>
    </row>
    <row r="454" spans="2:24" x14ac:dyDescent="0.3">
      <c r="B454" s="81">
        <v>37315</v>
      </c>
      <c r="C454" s="81" t="s">
        <v>930</v>
      </c>
      <c r="D454" s="77" t="s">
        <v>90</v>
      </c>
      <c r="E454" s="82" t="s">
        <v>93</v>
      </c>
      <c r="F454" s="77" t="s">
        <v>91</v>
      </c>
      <c r="G454" s="77" t="s">
        <v>435</v>
      </c>
      <c r="H454" s="77" t="s">
        <v>54</v>
      </c>
      <c r="I454" s="82" t="s">
        <v>55</v>
      </c>
      <c r="J454" s="83">
        <v>-42.79</v>
      </c>
      <c r="L454" s="84"/>
      <c r="M454" s="84"/>
      <c r="P454"/>
      <c r="R454"/>
      <c r="S454" s="82" t="s">
        <v>56</v>
      </c>
      <c r="T454" s="82" t="s">
        <v>57</v>
      </c>
      <c r="U454" s="77" t="s">
        <v>1493</v>
      </c>
      <c r="V454" s="77" t="s">
        <v>1494</v>
      </c>
      <c r="W454" s="77" t="s">
        <v>169</v>
      </c>
      <c r="X454"/>
    </row>
    <row r="455" spans="2:24" x14ac:dyDescent="0.3">
      <c r="B455" s="81">
        <v>37315</v>
      </c>
      <c r="C455" s="81" t="s">
        <v>930</v>
      </c>
      <c r="D455" s="77" t="s">
        <v>90</v>
      </c>
      <c r="E455" s="82" t="s">
        <v>93</v>
      </c>
      <c r="F455" s="77" t="s">
        <v>91</v>
      </c>
      <c r="G455" s="77" t="s">
        <v>435</v>
      </c>
      <c r="H455" s="77" t="s">
        <v>54</v>
      </c>
      <c r="I455" s="82" t="s">
        <v>55</v>
      </c>
      <c r="J455" s="83">
        <v>-850</v>
      </c>
      <c r="L455" s="84"/>
      <c r="M455" s="84"/>
      <c r="P455"/>
      <c r="R455"/>
      <c r="S455" s="82" t="s">
        <v>56</v>
      </c>
      <c r="T455" s="82" t="s">
        <v>57</v>
      </c>
      <c r="U455" s="77" t="s">
        <v>1298</v>
      </c>
      <c r="V455" s="77" t="s">
        <v>470</v>
      </c>
      <c r="W455" s="77" t="s">
        <v>470</v>
      </c>
      <c r="X455"/>
    </row>
    <row r="456" spans="2:24" x14ac:dyDescent="0.3">
      <c r="B456" s="81">
        <v>37315</v>
      </c>
      <c r="C456" s="81" t="s">
        <v>930</v>
      </c>
      <c r="D456" s="77" t="s">
        <v>673</v>
      </c>
      <c r="E456" s="82" t="s">
        <v>93</v>
      </c>
      <c r="F456" s="77" t="s">
        <v>674</v>
      </c>
      <c r="G456" s="77" t="s">
        <v>435</v>
      </c>
      <c r="H456" s="77" t="s">
        <v>54</v>
      </c>
      <c r="I456" s="82" t="s">
        <v>130</v>
      </c>
      <c r="J456" s="83">
        <v>-1893.21</v>
      </c>
      <c r="L456" s="84"/>
      <c r="M456" s="84"/>
      <c r="P456"/>
      <c r="R456"/>
      <c r="S456" s="82" t="s">
        <v>56</v>
      </c>
      <c r="T456" s="82" t="s">
        <v>57</v>
      </c>
      <c r="U456" s="77" t="s">
        <v>1406</v>
      </c>
      <c r="V456" s="77" t="s">
        <v>477</v>
      </c>
      <c r="W456" s="77" t="s">
        <v>478</v>
      </c>
      <c r="X456"/>
    </row>
    <row r="457" spans="2:24" x14ac:dyDescent="0.3">
      <c r="B457" s="81">
        <v>37315</v>
      </c>
      <c r="C457" s="81" t="s">
        <v>930</v>
      </c>
      <c r="D457" s="77" t="s">
        <v>673</v>
      </c>
      <c r="E457" s="82" t="s">
        <v>93</v>
      </c>
      <c r="F457" s="77" t="s">
        <v>674</v>
      </c>
      <c r="G457" s="77" t="s">
        <v>435</v>
      </c>
      <c r="H457" s="77" t="s">
        <v>54</v>
      </c>
      <c r="I457" s="82" t="s">
        <v>130</v>
      </c>
      <c r="J457" s="83">
        <v>849.84</v>
      </c>
      <c r="L457" s="84"/>
      <c r="M457" s="84"/>
      <c r="P457"/>
      <c r="R457"/>
      <c r="S457" s="82" t="s">
        <v>56</v>
      </c>
      <c r="T457" s="82" t="s">
        <v>57</v>
      </c>
      <c r="U457" s="77" t="s">
        <v>1369</v>
      </c>
      <c r="V457" s="77" t="s">
        <v>49</v>
      </c>
      <c r="W457" s="77" t="s">
        <v>1497</v>
      </c>
      <c r="X457"/>
    </row>
    <row r="458" spans="2:24" x14ac:dyDescent="0.3">
      <c r="B458" s="81">
        <v>37315</v>
      </c>
      <c r="C458" s="81" t="s">
        <v>930</v>
      </c>
      <c r="D458" s="77" t="s">
        <v>673</v>
      </c>
      <c r="E458" s="82" t="s">
        <v>93</v>
      </c>
      <c r="F458" s="77" t="s">
        <v>674</v>
      </c>
      <c r="G458" s="77" t="s">
        <v>435</v>
      </c>
      <c r="H458" s="77" t="s">
        <v>54</v>
      </c>
      <c r="I458" s="82" t="s">
        <v>130</v>
      </c>
      <c r="J458" s="83">
        <v>110.31</v>
      </c>
      <c r="L458" s="84"/>
      <c r="M458" s="84"/>
      <c r="P458"/>
      <c r="R458"/>
      <c r="S458" s="82" t="s">
        <v>56</v>
      </c>
      <c r="T458" s="82" t="s">
        <v>57</v>
      </c>
      <c r="U458" s="77" t="s">
        <v>1300</v>
      </c>
      <c r="V458" s="77" t="s">
        <v>477</v>
      </c>
      <c r="W458" s="77" t="s">
        <v>1500</v>
      </c>
      <c r="X458"/>
    </row>
    <row r="459" spans="2:24" x14ac:dyDescent="0.3">
      <c r="B459" s="81">
        <v>37315</v>
      </c>
      <c r="C459" s="81" t="s">
        <v>930</v>
      </c>
      <c r="D459" s="77" t="s">
        <v>98</v>
      </c>
      <c r="E459" s="82" t="s">
        <v>101</v>
      </c>
      <c r="F459" s="77" t="s">
        <v>99</v>
      </c>
      <c r="G459" s="77" t="s">
        <v>435</v>
      </c>
      <c r="H459" s="77" t="s">
        <v>102</v>
      </c>
      <c r="I459" s="82" t="s">
        <v>55</v>
      </c>
      <c r="J459" s="83">
        <v>15.53</v>
      </c>
      <c r="L459" s="84"/>
      <c r="M459" s="84"/>
      <c r="P459"/>
      <c r="R459"/>
      <c r="S459" s="82" t="s">
        <v>56</v>
      </c>
      <c r="T459" s="82" t="s">
        <v>57</v>
      </c>
      <c r="U459" s="77" t="s">
        <v>1419</v>
      </c>
      <c r="V459" s="77" t="s">
        <v>49</v>
      </c>
      <c r="W459" s="77" t="s">
        <v>1501</v>
      </c>
      <c r="X459"/>
    </row>
    <row r="460" spans="2:24" x14ac:dyDescent="0.3">
      <c r="B460" s="81">
        <v>37315</v>
      </c>
      <c r="C460" s="81" t="s">
        <v>930</v>
      </c>
      <c r="D460" s="77" t="s">
        <v>373</v>
      </c>
      <c r="E460" s="82" t="s">
        <v>113</v>
      </c>
      <c r="F460" s="77" t="s">
        <v>374</v>
      </c>
      <c r="G460" s="77" t="s">
        <v>435</v>
      </c>
      <c r="H460" s="77" t="s">
        <v>102</v>
      </c>
      <c r="I460" s="82" t="s">
        <v>130</v>
      </c>
      <c r="J460" s="83">
        <v>135</v>
      </c>
      <c r="L460" s="84"/>
      <c r="M460" s="84"/>
      <c r="P460"/>
      <c r="R460"/>
      <c r="S460" s="82" t="s">
        <v>56</v>
      </c>
      <c r="T460" s="82" t="s">
        <v>57</v>
      </c>
      <c r="U460" s="77" t="s">
        <v>1300</v>
      </c>
      <c r="V460" s="77" t="s">
        <v>477</v>
      </c>
      <c r="W460" s="77" t="s">
        <v>1504</v>
      </c>
      <c r="X460"/>
    </row>
    <row r="461" spans="2:24" x14ac:dyDescent="0.3">
      <c r="B461" s="81">
        <v>37315</v>
      </c>
      <c r="C461" s="81" t="s">
        <v>930</v>
      </c>
      <c r="D461" s="77" t="s">
        <v>694</v>
      </c>
      <c r="E461" s="82" t="s">
        <v>697</v>
      </c>
      <c r="F461" s="77" t="s">
        <v>695</v>
      </c>
      <c r="G461" s="77" t="s">
        <v>435</v>
      </c>
      <c r="H461" s="77" t="s">
        <v>54</v>
      </c>
      <c r="I461" s="82" t="s">
        <v>130</v>
      </c>
      <c r="J461" s="83">
        <v>-15.94</v>
      </c>
      <c r="L461" s="84"/>
      <c r="M461" s="84"/>
      <c r="P461"/>
      <c r="R461"/>
      <c r="S461" s="82" t="s">
        <v>56</v>
      </c>
      <c r="T461" s="82" t="s">
        <v>57</v>
      </c>
      <c r="U461" s="77" t="s">
        <v>1493</v>
      </c>
      <c r="V461" s="77" t="s">
        <v>1494</v>
      </c>
      <c r="W461" s="77" t="s">
        <v>1505</v>
      </c>
      <c r="X461"/>
    </row>
    <row r="462" spans="2:24" x14ac:dyDescent="0.3">
      <c r="B462" s="81">
        <v>37315</v>
      </c>
      <c r="C462" s="81" t="s">
        <v>930</v>
      </c>
      <c r="D462" s="77" t="s">
        <v>704</v>
      </c>
      <c r="E462" s="82" t="s">
        <v>705</v>
      </c>
      <c r="F462" s="77" t="s">
        <v>572</v>
      </c>
      <c r="G462" s="77" t="s">
        <v>435</v>
      </c>
      <c r="H462" s="77" t="s">
        <v>578</v>
      </c>
      <c r="I462" s="82" t="s">
        <v>55</v>
      </c>
      <c r="J462" s="83">
        <v>375.11</v>
      </c>
      <c r="L462" s="84"/>
      <c r="M462" s="84"/>
      <c r="P462"/>
      <c r="R462"/>
      <c r="S462" s="82" t="s">
        <v>579</v>
      </c>
      <c r="T462" s="82" t="s">
        <v>57</v>
      </c>
      <c r="U462" s="77" t="s">
        <v>1393</v>
      </c>
      <c r="V462" s="77" t="s">
        <v>1394</v>
      </c>
      <c r="W462" s="77" t="s">
        <v>575</v>
      </c>
      <c r="X462"/>
    </row>
    <row r="463" spans="2:24" x14ac:dyDescent="0.3">
      <c r="B463" s="81">
        <v>37315</v>
      </c>
      <c r="C463" s="81" t="s">
        <v>930</v>
      </c>
      <c r="D463" s="77" t="s">
        <v>707</v>
      </c>
      <c r="E463" s="82" t="s">
        <v>705</v>
      </c>
      <c r="F463" s="77" t="s">
        <v>708</v>
      </c>
      <c r="G463" s="77" t="s">
        <v>435</v>
      </c>
      <c r="H463" s="77" t="s">
        <v>578</v>
      </c>
      <c r="I463" s="82" t="s">
        <v>55</v>
      </c>
      <c r="J463" s="83">
        <v>364.59</v>
      </c>
      <c r="L463" s="84"/>
      <c r="M463" s="84"/>
      <c r="P463"/>
      <c r="R463"/>
      <c r="S463" s="82" t="s">
        <v>710</v>
      </c>
      <c r="T463" s="82" t="s">
        <v>57</v>
      </c>
      <c r="U463" s="77" t="s">
        <v>1393</v>
      </c>
      <c r="V463" s="77" t="s">
        <v>1394</v>
      </c>
      <c r="W463" s="77" t="s">
        <v>1507</v>
      </c>
      <c r="X463"/>
    </row>
    <row r="464" spans="2:24" x14ac:dyDescent="0.3">
      <c r="B464" s="81">
        <v>37315</v>
      </c>
      <c r="C464" s="81" t="s">
        <v>930</v>
      </c>
      <c r="D464" s="77" t="s">
        <v>712</v>
      </c>
      <c r="E464" s="82" t="s">
        <v>705</v>
      </c>
      <c r="F464" s="77" t="s">
        <v>713</v>
      </c>
      <c r="G464" s="77" t="s">
        <v>435</v>
      </c>
      <c r="H464" s="77" t="s">
        <v>578</v>
      </c>
      <c r="I464" s="82" t="s">
        <v>55</v>
      </c>
      <c r="J464" s="83">
        <v>393.75</v>
      </c>
      <c r="L464" s="84"/>
      <c r="M464" s="84"/>
      <c r="P464"/>
      <c r="R464"/>
      <c r="S464" s="82" t="s">
        <v>715</v>
      </c>
      <c r="T464" s="82" t="s">
        <v>57</v>
      </c>
      <c r="U464" s="77" t="s">
        <v>1393</v>
      </c>
      <c r="V464" s="77" t="s">
        <v>1394</v>
      </c>
      <c r="W464" s="77" t="s">
        <v>1508</v>
      </c>
      <c r="X464"/>
    </row>
    <row r="465" spans="2:24" x14ac:dyDescent="0.3">
      <c r="B465" s="81">
        <v>37315</v>
      </c>
      <c r="C465" s="81" t="s">
        <v>930</v>
      </c>
      <c r="D465" s="77" t="s">
        <v>717</v>
      </c>
      <c r="E465" s="82" t="s">
        <v>705</v>
      </c>
      <c r="F465" s="77" t="s">
        <v>583</v>
      </c>
      <c r="G465" s="77" t="s">
        <v>435</v>
      </c>
      <c r="H465" s="77" t="s">
        <v>578</v>
      </c>
      <c r="I465" s="82" t="s">
        <v>130</v>
      </c>
      <c r="J465" s="83">
        <v>387.64</v>
      </c>
      <c r="L465" s="84"/>
      <c r="M465" s="84"/>
      <c r="P465"/>
      <c r="R465"/>
      <c r="S465" s="82" t="s">
        <v>56</v>
      </c>
      <c r="T465" s="82" t="s">
        <v>57</v>
      </c>
      <c r="U465" s="77" t="s">
        <v>1395</v>
      </c>
      <c r="V465" s="77" t="s">
        <v>1396</v>
      </c>
      <c r="W465" s="77" t="s">
        <v>1509</v>
      </c>
      <c r="X465"/>
    </row>
    <row r="466" spans="2:24" x14ac:dyDescent="0.3">
      <c r="B466" s="81">
        <v>37315</v>
      </c>
      <c r="C466" s="81" t="s">
        <v>930</v>
      </c>
      <c r="D466" s="77" t="s">
        <v>720</v>
      </c>
      <c r="E466" s="82" t="s">
        <v>725</v>
      </c>
      <c r="F466" s="77" t="s">
        <v>721</v>
      </c>
      <c r="G466" s="77" t="s">
        <v>435</v>
      </c>
      <c r="H466" s="77" t="s">
        <v>102</v>
      </c>
      <c r="I466" s="82" t="s">
        <v>55</v>
      </c>
      <c r="J466" s="83">
        <v>80</v>
      </c>
      <c r="L466" s="84"/>
      <c r="M466" s="84"/>
      <c r="P466"/>
      <c r="R466"/>
      <c r="S466" s="82" t="s">
        <v>56</v>
      </c>
      <c r="T466" s="82" t="s">
        <v>57</v>
      </c>
      <c r="U466" s="77" t="s">
        <v>1510</v>
      </c>
      <c r="V466" s="77" t="s">
        <v>1511</v>
      </c>
      <c r="W466" s="77" t="s">
        <v>1512</v>
      </c>
      <c r="X466"/>
    </row>
    <row r="467" spans="2:24" x14ac:dyDescent="0.3">
      <c r="B467" s="81">
        <v>37315</v>
      </c>
      <c r="C467" s="81" t="s">
        <v>930</v>
      </c>
      <c r="D467" s="77" t="s">
        <v>728</v>
      </c>
      <c r="E467" s="82" t="s">
        <v>725</v>
      </c>
      <c r="F467" s="77" t="s">
        <v>729</v>
      </c>
      <c r="G467" s="77" t="s">
        <v>435</v>
      </c>
      <c r="H467" s="77" t="s">
        <v>102</v>
      </c>
      <c r="I467" s="82" t="s">
        <v>130</v>
      </c>
      <c r="J467" s="83">
        <v>150</v>
      </c>
      <c r="L467" s="84"/>
      <c r="M467" s="84"/>
      <c r="P467"/>
      <c r="R467"/>
      <c r="S467" s="82" t="s">
        <v>56</v>
      </c>
      <c r="T467" s="82" t="s">
        <v>57</v>
      </c>
      <c r="U467" s="77" t="s">
        <v>1301</v>
      </c>
      <c r="V467" s="77" t="s">
        <v>1302</v>
      </c>
      <c r="W467" s="77" t="s">
        <v>1302</v>
      </c>
      <c r="X467"/>
    </row>
    <row r="468" spans="2:24" x14ac:dyDescent="0.3">
      <c r="B468" s="81">
        <v>37315</v>
      </c>
      <c r="C468" s="81" t="s">
        <v>930</v>
      </c>
      <c r="D468" s="77" t="s">
        <v>731</v>
      </c>
      <c r="E468" s="82" t="s">
        <v>734</v>
      </c>
      <c r="F468" s="77" t="s">
        <v>732</v>
      </c>
      <c r="G468" s="77" t="s">
        <v>435</v>
      </c>
      <c r="H468" s="77" t="s">
        <v>271</v>
      </c>
      <c r="I468" s="82" t="s">
        <v>55</v>
      </c>
      <c r="J468" s="83">
        <v>4215.3999999999996</v>
      </c>
      <c r="L468" s="84"/>
      <c r="M468" s="84"/>
      <c r="P468"/>
      <c r="R468"/>
      <c r="S468" s="82" t="s">
        <v>56</v>
      </c>
      <c r="T468" s="82" t="s">
        <v>57</v>
      </c>
      <c r="U468" s="77" t="s">
        <v>1289</v>
      </c>
      <c r="V468" s="77" t="s">
        <v>1290</v>
      </c>
      <c r="W468" s="77" t="s">
        <v>1513</v>
      </c>
      <c r="X468"/>
    </row>
    <row r="469" spans="2:24" x14ac:dyDescent="0.3">
      <c r="B469" s="81">
        <v>37315</v>
      </c>
      <c r="C469" s="81" t="s">
        <v>930</v>
      </c>
      <c r="D469" s="77" t="s">
        <v>731</v>
      </c>
      <c r="E469" s="82" t="s">
        <v>734</v>
      </c>
      <c r="F469" s="77" t="s">
        <v>732</v>
      </c>
      <c r="G469" s="77" t="s">
        <v>435</v>
      </c>
      <c r="H469" s="77" t="s">
        <v>271</v>
      </c>
      <c r="I469" s="82" t="s">
        <v>55</v>
      </c>
      <c r="J469" s="83">
        <v>1897</v>
      </c>
      <c r="L469" s="84"/>
      <c r="M469" s="84"/>
      <c r="P469"/>
      <c r="R469"/>
      <c r="S469" s="82" t="s">
        <v>56</v>
      </c>
      <c r="T469" s="82" t="s">
        <v>57</v>
      </c>
      <c r="U469" s="77" t="s">
        <v>1312</v>
      </c>
      <c r="V469" s="77" t="s">
        <v>1313</v>
      </c>
      <c r="W469" s="77" t="s">
        <v>1514</v>
      </c>
      <c r="X469"/>
    </row>
    <row r="470" spans="2:24" x14ac:dyDescent="0.3">
      <c r="B470" s="81">
        <v>37315</v>
      </c>
      <c r="C470" s="81" t="s">
        <v>930</v>
      </c>
      <c r="D470" s="77" t="s">
        <v>731</v>
      </c>
      <c r="E470" s="82" t="s">
        <v>734</v>
      </c>
      <c r="F470" s="77" t="s">
        <v>732</v>
      </c>
      <c r="G470" s="77" t="s">
        <v>435</v>
      </c>
      <c r="H470" s="77" t="s">
        <v>271</v>
      </c>
      <c r="I470" s="82" t="s">
        <v>55</v>
      </c>
      <c r="J470" s="83">
        <v>-1897</v>
      </c>
      <c r="L470" s="84"/>
      <c r="M470" s="84"/>
      <c r="P470"/>
      <c r="R470"/>
      <c r="S470" s="82" t="s">
        <v>56</v>
      </c>
      <c r="T470" s="82" t="s">
        <v>57</v>
      </c>
      <c r="U470" s="77" t="s">
        <v>1315</v>
      </c>
      <c r="V470" s="77" t="s">
        <v>1316</v>
      </c>
      <c r="W470" s="77" t="s">
        <v>1515</v>
      </c>
      <c r="X470"/>
    </row>
    <row r="471" spans="2:24" x14ac:dyDescent="0.3">
      <c r="B471" s="81">
        <v>37315</v>
      </c>
      <c r="C471" s="81" t="s">
        <v>930</v>
      </c>
      <c r="D471" s="77" t="s">
        <v>738</v>
      </c>
      <c r="E471" s="82" t="s">
        <v>740</v>
      </c>
      <c r="F471" s="77" t="s">
        <v>500</v>
      </c>
      <c r="G471" s="77" t="s">
        <v>435</v>
      </c>
      <c r="H471" s="77" t="s">
        <v>271</v>
      </c>
      <c r="I471" s="82" t="s">
        <v>55</v>
      </c>
      <c r="J471" s="83">
        <v>-2150</v>
      </c>
      <c r="L471" s="84"/>
      <c r="M471" s="84"/>
      <c r="P471"/>
      <c r="R471"/>
      <c r="S471" s="82" t="s">
        <v>56</v>
      </c>
      <c r="T471" s="82" t="s">
        <v>57</v>
      </c>
      <c r="U471" s="77" t="s">
        <v>1315</v>
      </c>
      <c r="V471" s="77" t="s">
        <v>1316</v>
      </c>
      <c r="W471" s="77" t="s">
        <v>1516</v>
      </c>
      <c r="X471"/>
    </row>
    <row r="472" spans="2:24" x14ac:dyDescent="0.3">
      <c r="B472" s="81">
        <v>37315</v>
      </c>
      <c r="C472" s="81" t="s">
        <v>930</v>
      </c>
      <c r="D472" s="77" t="s">
        <v>738</v>
      </c>
      <c r="E472" s="82" t="s">
        <v>740</v>
      </c>
      <c r="F472" s="77" t="s">
        <v>500</v>
      </c>
      <c r="G472" s="77" t="s">
        <v>435</v>
      </c>
      <c r="H472" s="77" t="s">
        <v>271</v>
      </c>
      <c r="I472" s="82" t="s">
        <v>55</v>
      </c>
      <c r="J472" s="83">
        <v>2150</v>
      </c>
      <c r="L472" s="84"/>
      <c r="M472" s="84"/>
      <c r="P472"/>
      <c r="R472"/>
      <c r="S472" s="82" t="s">
        <v>56</v>
      </c>
      <c r="T472" s="82" t="s">
        <v>57</v>
      </c>
      <c r="U472" s="77" t="s">
        <v>1312</v>
      </c>
      <c r="V472" s="77" t="s">
        <v>1313</v>
      </c>
      <c r="W472" s="77" t="s">
        <v>1517</v>
      </c>
      <c r="X472"/>
    </row>
    <row r="473" spans="2:24" x14ac:dyDescent="0.3">
      <c r="B473" s="81">
        <v>37315</v>
      </c>
      <c r="C473" s="81" t="s">
        <v>930</v>
      </c>
      <c r="D473" s="77" t="s">
        <v>738</v>
      </c>
      <c r="E473" s="82" t="s">
        <v>740</v>
      </c>
      <c r="F473" s="77" t="s">
        <v>500</v>
      </c>
      <c r="G473" s="77" t="s">
        <v>435</v>
      </c>
      <c r="H473" s="77" t="s">
        <v>271</v>
      </c>
      <c r="I473" s="82" t="s">
        <v>55</v>
      </c>
      <c r="J473" s="83">
        <v>4776.92</v>
      </c>
      <c r="L473" s="84"/>
      <c r="M473" s="84"/>
      <c r="P473"/>
      <c r="R473"/>
      <c r="S473" s="82" t="s">
        <v>56</v>
      </c>
      <c r="T473" s="82" t="s">
        <v>57</v>
      </c>
      <c r="U473" s="77" t="s">
        <v>1289</v>
      </c>
      <c r="V473" s="77" t="s">
        <v>1290</v>
      </c>
      <c r="W473" s="77" t="s">
        <v>1518</v>
      </c>
      <c r="X473"/>
    </row>
    <row r="474" spans="2:24" x14ac:dyDescent="0.3">
      <c r="B474" s="81">
        <v>37315</v>
      </c>
      <c r="C474" s="81" t="s">
        <v>930</v>
      </c>
      <c r="D474" s="77" t="s">
        <v>751</v>
      </c>
      <c r="E474" s="82" t="s">
        <v>756</v>
      </c>
      <c r="F474" s="77" t="s">
        <v>752</v>
      </c>
      <c r="G474" s="77" t="s">
        <v>435</v>
      </c>
      <c r="H474" s="77" t="s">
        <v>271</v>
      </c>
      <c r="I474" s="82" t="s">
        <v>55</v>
      </c>
      <c r="J474" s="83">
        <v>200</v>
      </c>
      <c r="L474" s="84"/>
      <c r="M474" s="84"/>
      <c r="P474"/>
      <c r="R474"/>
      <c r="S474" s="82" t="s">
        <v>56</v>
      </c>
      <c r="T474" s="82" t="s">
        <v>57</v>
      </c>
      <c r="U474" s="77" t="s">
        <v>1519</v>
      </c>
      <c r="V474" s="77" t="s">
        <v>1520</v>
      </c>
      <c r="W474" s="77" t="s">
        <v>1521</v>
      </c>
      <c r="X474"/>
    </row>
    <row r="475" spans="2:24" x14ac:dyDescent="0.3">
      <c r="B475" s="81">
        <v>37315</v>
      </c>
      <c r="C475" s="81" t="s">
        <v>930</v>
      </c>
      <c r="D475" s="77" t="s">
        <v>1523</v>
      </c>
      <c r="E475" s="82" t="s">
        <v>1526</v>
      </c>
      <c r="F475" s="77" t="s">
        <v>1524</v>
      </c>
      <c r="G475" s="77" t="s">
        <v>435</v>
      </c>
      <c r="H475" s="77" t="s">
        <v>139</v>
      </c>
      <c r="I475" s="82" t="s">
        <v>130</v>
      </c>
      <c r="J475" s="83">
        <v>19.399999999999999</v>
      </c>
      <c r="L475" s="84"/>
      <c r="M475" s="84"/>
      <c r="P475"/>
      <c r="R475"/>
      <c r="S475" s="82" t="s">
        <v>56</v>
      </c>
      <c r="T475" s="82" t="s">
        <v>57</v>
      </c>
      <c r="U475" s="77" t="s">
        <v>1369</v>
      </c>
      <c r="V475" s="77" t="s">
        <v>49</v>
      </c>
      <c r="W475" s="77" t="s">
        <v>1525</v>
      </c>
      <c r="X475"/>
    </row>
    <row r="476" spans="2:24" x14ac:dyDescent="0.3">
      <c r="B476" s="81">
        <v>37315</v>
      </c>
      <c r="C476" s="81" t="s">
        <v>930</v>
      </c>
      <c r="D476" s="77" t="s">
        <v>765</v>
      </c>
      <c r="E476" s="82" t="s">
        <v>766</v>
      </c>
      <c r="F476" s="77" t="s">
        <v>99</v>
      </c>
      <c r="G476" s="77" t="s">
        <v>435</v>
      </c>
      <c r="H476" s="77" t="s">
        <v>139</v>
      </c>
      <c r="I476" s="82" t="s">
        <v>130</v>
      </c>
      <c r="J476" s="83">
        <v>150</v>
      </c>
      <c r="L476" s="84"/>
      <c r="M476" s="84"/>
      <c r="P476"/>
      <c r="R476"/>
      <c r="S476" s="82" t="s">
        <v>56</v>
      </c>
      <c r="T476" s="82" t="s">
        <v>57</v>
      </c>
      <c r="U476" s="77" t="s">
        <v>1300</v>
      </c>
      <c r="V476" s="77" t="s">
        <v>477</v>
      </c>
      <c r="W476" s="77" t="s">
        <v>1531</v>
      </c>
      <c r="X476"/>
    </row>
    <row r="477" spans="2:24" x14ac:dyDescent="0.3">
      <c r="B477" s="81">
        <v>37315</v>
      </c>
      <c r="C477" s="81" t="s">
        <v>930</v>
      </c>
      <c r="D477" s="77" t="s">
        <v>765</v>
      </c>
      <c r="E477" s="82" t="s">
        <v>766</v>
      </c>
      <c r="F477" s="77" t="s">
        <v>99</v>
      </c>
      <c r="G477" s="77" t="s">
        <v>435</v>
      </c>
      <c r="H477" s="77" t="s">
        <v>139</v>
      </c>
      <c r="I477" s="82" t="s">
        <v>130</v>
      </c>
      <c r="J477" s="83">
        <v>-714.19</v>
      </c>
      <c r="L477" s="84"/>
      <c r="M477" s="84"/>
      <c r="P477"/>
      <c r="R477"/>
      <c r="S477" s="82" t="s">
        <v>56</v>
      </c>
      <c r="T477" s="82" t="s">
        <v>57</v>
      </c>
      <c r="U477" s="77" t="s">
        <v>1406</v>
      </c>
      <c r="V477" s="77" t="s">
        <v>477</v>
      </c>
      <c r="W477" s="77" t="s">
        <v>478</v>
      </c>
      <c r="X477"/>
    </row>
    <row r="478" spans="2:24" x14ac:dyDescent="0.3">
      <c r="B478" s="81">
        <v>37315</v>
      </c>
      <c r="C478" s="81" t="s">
        <v>930</v>
      </c>
      <c r="D478" s="77" t="s">
        <v>768</v>
      </c>
      <c r="E478" s="82" t="s">
        <v>770</v>
      </c>
      <c r="F478" s="77" t="s">
        <v>769</v>
      </c>
      <c r="G478" s="77" t="s">
        <v>435</v>
      </c>
      <c r="H478" s="77" t="s">
        <v>139</v>
      </c>
      <c r="I478" s="82" t="s">
        <v>55</v>
      </c>
      <c r="J478" s="83">
        <v>1909.73</v>
      </c>
      <c r="L478" s="84"/>
      <c r="M478" s="84"/>
      <c r="P478"/>
      <c r="R478"/>
      <c r="S478" s="82" t="s">
        <v>56</v>
      </c>
      <c r="T478" s="82" t="s">
        <v>57</v>
      </c>
      <c r="U478" s="77" t="s">
        <v>1393</v>
      </c>
      <c r="V478" s="77" t="s">
        <v>1394</v>
      </c>
      <c r="W478" s="77" t="s">
        <v>575</v>
      </c>
      <c r="X478"/>
    </row>
    <row r="479" spans="2:24" x14ac:dyDescent="0.3">
      <c r="B479" s="81">
        <v>37315</v>
      </c>
      <c r="C479" s="81" t="s">
        <v>930</v>
      </c>
      <c r="D479" s="77" t="s">
        <v>772</v>
      </c>
      <c r="E479" s="82" t="s">
        <v>774</v>
      </c>
      <c r="F479" s="77" t="s">
        <v>721</v>
      </c>
      <c r="G479" s="77" t="s">
        <v>435</v>
      </c>
      <c r="H479" s="77" t="s">
        <v>139</v>
      </c>
      <c r="I479" s="82" t="s">
        <v>55</v>
      </c>
      <c r="J479" s="83">
        <v>480</v>
      </c>
      <c r="L479" s="84"/>
      <c r="M479" s="84"/>
      <c r="P479"/>
      <c r="R479"/>
      <c r="S479" s="82" t="s">
        <v>56</v>
      </c>
      <c r="T479" s="82" t="s">
        <v>57</v>
      </c>
      <c r="U479" s="77" t="s">
        <v>1510</v>
      </c>
      <c r="V479" s="77" t="s">
        <v>1511</v>
      </c>
      <c r="W479" s="77" t="s">
        <v>1532</v>
      </c>
      <c r="X479"/>
    </row>
    <row r="480" spans="2:24" x14ac:dyDescent="0.3">
      <c r="B480" s="81">
        <v>37315</v>
      </c>
      <c r="C480" s="81" t="s">
        <v>930</v>
      </c>
      <c r="D480" s="77" t="s">
        <v>1163</v>
      </c>
      <c r="E480" s="82" t="s">
        <v>1166</v>
      </c>
      <c r="F480" s="77" t="s">
        <v>1164</v>
      </c>
      <c r="G480" s="77" t="s">
        <v>435</v>
      </c>
      <c r="H480" s="77" t="s">
        <v>1092</v>
      </c>
      <c r="I480" s="82" t="s">
        <v>55</v>
      </c>
      <c r="J480" s="83">
        <v>-123.2</v>
      </c>
      <c r="L480" s="84"/>
      <c r="M480" s="84"/>
      <c r="P480"/>
      <c r="R480"/>
      <c r="S480" s="82" t="s">
        <v>56</v>
      </c>
      <c r="T480" s="82" t="s">
        <v>57</v>
      </c>
      <c r="U480" s="77" t="s">
        <v>1311</v>
      </c>
      <c r="V480" s="77" t="s">
        <v>1309</v>
      </c>
      <c r="W480" s="77" t="s">
        <v>1309</v>
      </c>
      <c r="X480"/>
    </row>
    <row r="481" spans="2:24" x14ac:dyDescent="0.3">
      <c r="B481" s="81">
        <v>37315</v>
      </c>
      <c r="C481" s="81" t="s">
        <v>930</v>
      </c>
      <c r="D481" s="77" t="s">
        <v>188</v>
      </c>
      <c r="E481" s="82" t="s">
        <v>191</v>
      </c>
      <c r="F481" s="77" t="s">
        <v>189</v>
      </c>
      <c r="G481" s="77" t="s">
        <v>435</v>
      </c>
      <c r="H481" s="77" t="s">
        <v>139</v>
      </c>
      <c r="I481" s="82" t="s">
        <v>55</v>
      </c>
      <c r="J481" s="83">
        <v>123.2</v>
      </c>
      <c r="L481" s="84"/>
      <c r="M481" s="84"/>
      <c r="P481"/>
      <c r="R481"/>
      <c r="S481" s="82" t="s">
        <v>56</v>
      </c>
      <c r="T481" s="82" t="s">
        <v>57</v>
      </c>
      <c r="U481" s="77" t="s">
        <v>1311</v>
      </c>
      <c r="V481" s="77" t="s">
        <v>1309</v>
      </c>
      <c r="W481" s="77" t="s">
        <v>1309</v>
      </c>
      <c r="X481"/>
    </row>
    <row r="482" spans="2:24" x14ac:dyDescent="0.3">
      <c r="B482" s="81">
        <v>37315</v>
      </c>
      <c r="C482" s="81" t="s">
        <v>930</v>
      </c>
      <c r="D482" s="77" t="s">
        <v>776</v>
      </c>
      <c r="E482" s="82" t="s">
        <v>778</v>
      </c>
      <c r="F482" s="77" t="s">
        <v>777</v>
      </c>
      <c r="G482" s="77" t="s">
        <v>435</v>
      </c>
      <c r="H482" s="77" t="s">
        <v>779</v>
      </c>
      <c r="I482" s="82" t="s">
        <v>130</v>
      </c>
      <c r="J482" s="83">
        <v>20.83</v>
      </c>
      <c r="L482" s="84"/>
      <c r="M482" s="84"/>
      <c r="P482"/>
      <c r="R482"/>
      <c r="S482" s="82" t="s">
        <v>56</v>
      </c>
      <c r="T482" s="82" t="s">
        <v>57</v>
      </c>
      <c r="U482" s="77" t="s">
        <v>1301</v>
      </c>
      <c r="V482" s="77" t="s">
        <v>1302</v>
      </c>
      <c r="W482" s="77" t="s">
        <v>1302</v>
      </c>
      <c r="X482"/>
    </row>
    <row r="483" spans="2:24" x14ac:dyDescent="0.3">
      <c r="B483" s="81">
        <v>37315</v>
      </c>
      <c r="C483" s="81" t="s">
        <v>930</v>
      </c>
      <c r="D483" s="77" t="s">
        <v>781</v>
      </c>
      <c r="E483" s="82" t="s">
        <v>786</v>
      </c>
      <c r="F483" s="77" t="s">
        <v>782</v>
      </c>
      <c r="G483" s="77" t="s">
        <v>435</v>
      </c>
      <c r="H483" s="77" t="s">
        <v>779</v>
      </c>
      <c r="I483" s="82" t="s">
        <v>55</v>
      </c>
      <c r="J483" s="83">
        <v>2445</v>
      </c>
      <c r="L483" s="84"/>
      <c r="M483" s="84"/>
      <c r="P483"/>
      <c r="R483"/>
      <c r="S483" s="82" t="s">
        <v>56</v>
      </c>
      <c r="T483" s="82" t="s">
        <v>57</v>
      </c>
      <c r="U483" s="77" t="s">
        <v>1533</v>
      </c>
      <c r="V483" s="77" t="s">
        <v>784</v>
      </c>
      <c r="W483" s="77" t="s">
        <v>1534</v>
      </c>
      <c r="X483"/>
    </row>
    <row r="484" spans="2:24" x14ac:dyDescent="0.3">
      <c r="B484" s="81">
        <v>37315</v>
      </c>
      <c r="C484" s="81" t="s">
        <v>930</v>
      </c>
      <c r="D484" s="77" t="s">
        <v>790</v>
      </c>
      <c r="E484" s="82" t="s">
        <v>786</v>
      </c>
      <c r="F484" s="77" t="s">
        <v>791</v>
      </c>
      <c r="G484" s="77" t="s">
        <v>435</v>
      </c>
      <c r="H484" s="77" t="s">
        <v>779</v>
      </c>
      <c r="I484" s="82" t="s">
        <v>130</v>
      </c>
      <c r="J484" s="83">
        <v>1300</v>
      </c>
      <c r="L484" s="84"/>
      <c r="M484" s="84"/>
      <c r="P484"/>
      <c r="R484"/>
      <c r="S484" s="82" t="s">
        <v>56</v>
      </c>
      <c r="T484" s="82" t="s">
        <v>57</v>
      </c>
      <c r="U484" s="77" t="s">
        <v>1533</v>
      </c>
      <c r="V484" s="77" t="s">
        <v>784</v>
      </c>
      <c r="W484" s="77" t="s">
        <v>1536</v>
      </c>
      <c r="X484"/>
    </row>
    <row r="485" spans="2:24" x14ac:dyDescent="0.3">
      <c r="B485" s="81">
        <v>37315</v>
      </c>
      <c r="C485" s="81" t="s">
        <v>930</v>
      </c>
      <c r="D485" s="77" t="s">
        <v>794</v>
      </c>
      <c r="E485" s="82" t="s">
        <v>799</v>
      </c>
      <c r="F485" s="77" t="s">
        <v>795</v>
      </c>
      <c r="G485" s="77" t="s">
        <v>435</v>
      </c>
      <c r="H485" s="77" t="s">
        <v>779</v>
      </c>
      <c r="I485" s="82" t="s">
        <v>55</v>
      </c>
      <c r="J485" s="83">
        <v>250</v>
      </c>
      <c r="L485" s="84"/>
      <c r="M485" s="84"/>
      <c r="P485"/>
      <c r="R485"/>
      <c r="S485" s="82" t="s">
        <v>56</v>
      </c>
      <c r="T485" s="82" t="s">
        <v>57</v>
      </c>
      <c r="U485" s="77" t="s">
        <v>1537</v>
      </c>
      <c r="V485" s="77" t="s">
        <v>1538</v>
      </c>
      <c r="W485" s="77" t="s">
        <v>1539</v>
      </c>
      <c r="X485"/>
    </row>
    <row r="486" spans="2:24" x14ac:dyDescent="0.3">
      <c r="B486" s="81">
        <v>37315</v>
      </c>
      <c r="C486" s="81" t="s">
        <v>930</v>
      </c>
      <c r="D486" s="77" t="s">
        <v>802</v>
      </c>
      <c r="E486" s="82" t="s">
        <v>805</v>
      </c>
      <c r="F486" s="77" t="s">
        <v>803</v>
      </c>
      <c r="G486" s="77" t="s">
        <v>435</v>
      </c>
      <c r="H486" s="77" t="s">
        <v>779</v>
      </c>
      <c r="I486" s="82" t="s">
        <v>55</v>
      </c>
      <c r="J486" s="83">
        <v>956</v>
      </c>
      <c r="L486" s="84"/>
      <c r="M486" s="84"/>
      <c r="P486"/>
      <c r="R486"/>
      <c r="S486" s="82" t="s">
        <v>56</v>
      </c>
      <c r="T486" s="82" t="s">
        <v>57</v>
      </c>
      <c r="U486" s="77" t="s">
        <v>1312</v>
      </c>
      <c r="V486" s="77" t="s">
        <v>1313</v>
      </c>
      <c r="W486" s="77" t="s">
        <v>1540</v>
      </c>
      <c r="X486"/>
    </row>
    <row r="487" spans="2:24" x14ac:dyDescent="0.3">
      <c r="B487" s="81">
        <v>37315</v>
      </c>
      <c r="C487" s="81" t="s">
        <v>930</v>
      </c>
      <c r="D487" s="77" t="s">
        <v>802</v>
      </c>
      <c r="E487" s="82" t="s">
        <v>805</v>
      </c>
      <c r="F487" s="77" t="s">
        <v>803</v>
      </c>
      <c r="G487" s="77" t="s">
        <v>435</v>
      </c>
      <c r="H487" s="77" t="s">
        <v>779</v>
      </c>
      <c r="I487" s="82" t="s">
        <v>55</v>
      </c>
      <c r="J487" s="83">
        <v>-906</v>
      </c>
      <c r="L487" s="84"/>
      <c r="M487" s="84"/>
      <c r="P487"/>
      <c r="R487"/>
      <c r="S487" s="82" t="s">
        <v>56</v>
      </c>
      <c r="T487" s="82" t="s">
        <v>57</v>
      </c>
      <c r="U487" s="77" t="s">
        <v>1315</v>
      </c>
      <c r="V487" s="77" t="s">
        <v>1316</v>
      </c>
      <c r="W487" s="77" t="s">
        <v>1541</v>
      </c>
      <c r="X487"/>
    </row>
    <row r="488" spans="2:24" x14ac:dyDescent="0.3">
      <c r="B488" s="81">
        <v>37315</v>
      </c>
      <c r="C488" s="81" t="s">
        <v>930</v>
      </c>
      <c r="D488" s="77" t="s">
        <v>802</v>
      </c>
      <c r="E488" s="82" t="s">
        <v>805</v>
      </c>
      <c r="F488" s="77" t="s">
        <v>803</v>
      </c>
      <c r="G488" s="77" t="s">
        <v>435</v>
      </c>
      <c r="H488" s="77" t="s">
        <v>779</v>
      </c>
      <c r="I488" s="82" t="s">
        <v>55</v>
      </c>
      <c r="J488" s="83">
        <v>2125.2800000000002</v>
      </c>
      <c r="L488" s="84"/>
      <c r="M488" s="84"/>
      <c r="P488"/>
      <c r="R488"/>
      <c r="S488" s="82" t="s">
        <v>56</v>
      </c>
      <c r="T488" s="82" t="s">
        <v>57</v>
      </c>
      <c r="U488" s="77" t="s">
        <v>1289</v>
      </c>
      <c r="V488" s="77" t="s">
        <v>1290</v>
      </c>
      <c r="W488" s="77" t="s">
        <v>1542</v>
      </c>
      <c r="X488"/>
    </row>
    <row r="489" spans="2:24" x14ac:dyDescent="0.3">
      <c r="B489" s="81">
        <v>37315</v>
      </c>
      <c r="C489" s="81" t="s">
        <v>930</v>
      </c>
      <c r="D489" s="77" t="s">
        <v>809</v>
      </c>
      <c r="E489" s="82" t="s">
        <v>805</v>
      </c>
      <c r="F489" s="77" t="s">
        <v>810</v>
      </c>
      <c r="G489" s="77" t="s">
        <v>435</v>
      </c>
      <c r="H489" s="77" t="s">
        <v>779</v>
      </c>
      <c r="I489" s="82" t="s">
        <v>130</v>
      </c>
      <c r="J489" s="83">
        <v>828</v>
      </c>
      <c r="L489" s="84"/>
      <c r="M489" s="84"/>
      <c r="P489"/>
      <c r="R489"/>
      <c r="S489" s="82" t="s">
        <v>56</v>
      </c>
      <c r="T489" s="82" t="s">
        <v>57</v>
      </c>
      <c r="U489" s="77" t="s">
        <v>1301</v>
      </c>
      <c r="V489" s="77" t="s">
        <v>1302</v>
      </c>
      <c r="W489" s="77" t="s">
        <v>1302</v>
      </c>
      <c r="X489"/>
    </row>
    <row r="490" spans="2:24" x14ac:dyDescent="0.3">
      <c r="B490" s="81">
        <v>37315</v>
      </c>
      <c r="C490" s="81" t="s">
        <v>930</v>
      </c>
      <c r="D490" s="77" t="s">
        <v>812</v>
      </c>
      <c r="E490" s="82" t="s">
        <v>815</v>
      </c>
      <c r="F490" s="77" t="s">
        <v>732</v>
      </c>
      <c r="G490" s="77" t="s">
        <v>435</v>
      </c>
      <c r="H490" s="77" t="s">
        <v>271</v>
      </c>
      <c r="I490" s="82" t="s">
        <v>55</v>
      </c>
      <c r="J490" s="83">
        <v>464</v>
      </c>
      <c r="L490" s="84"/>
      <c r="M490" s="84"/>
      <c r="P490"/>
      <c r="R490"/>
      <c r="S490" s="82" t="s">
        <v>56</v>
      </c>
      <c r="T490" s="82" t="s">
        <v>57</v>
      </c>
      <c r="U490" s="77" t="s">
        <v>1336</v>
      </c>
      <c r="V490" s="77" t="s">
        <v>747</v>
      </c>
      <c r="W490" s="77" t="s">
        <v>747</v>
      </c>
      <c r="X490"/>
    </row>
    <row r="491" spans="2:24" x14ac:dyDescent="0.3">
      <c r="B491" s="81">
        <v>37315</v>
      </c>
      <c r="C491" s="81" t="s">
        <v>930</v>
      </c>
      <c r="D491" s="77" t="s">
        <v>812</v>
      </c>
      <c r="E491" s="82" t="s">
        <v>815</v>
      </c>
      <c r="F491" s="77" t="s">
        <v>732</v>
      </c>
      <c r="G491" s="77" t="s">
        <v>435</v>
      </c>
      <c r="H491" s="77" t="s">
        <v>271</v>
      </c>
      <c r="I491" s="82" t="s">
        <v>55</v>
      </c>
      <c r="J491" s="83">
        <v>-73.73</v>
      </c>
      <c r="L491" s="84"/>
      <c r="M491" s="84"/>
      <c r="P491"/>
      <c r="R491"/>
      <c r="S491" s="82" t="s">
        <v>56</v>
      </c>
      <c r="T491" s="82" t="s">
        <v>57</v>
      </c>
      <c r="U491" s="77" t="s">
        <v>1543</v>
      </c>
      <c r="V491" s="77" t="s">
        <v>1544</v>
      </c>
      <c r="W491" s="77" t="s">
        <v>1545</v>
      </c>
      <c r="X491"/>
    </row>
    <row r="492" spans="2:24" x14ac:dyDescent="0.3">
      <c r="B492" s="81">
        <v>37315</v>
      </c>
      <c r="C492" s="81" t="s">
        <v>930</v>
      </c>
      <c r="D492" s="77" t="s">
        <v>812</v>
      </c>
      <c r="E492" s="82" t="s">
        <v>815</v>
      </c>
      <c r="F492" s="77" t="s">
        <v>732</v>
      </c>
      <c r="G492" s="77" t="s">
        <v>435</v>
      </c>
      <c r="H492" s="77" t="s">
        <v>271</v>
      </c>
      <c r="I492" s="82" t="s">
        <v>55</v>
      </c>
      <c r="J492" s="83">
        <v>90.73</v>
      </c>
      <c r="L492" s="84"/>
      <c r="M492" s="84"/>
      <c r="P492"/>
      <c r="R492"/>
      <c r="S492" s="82" t="s">
        <v>56</v>
      </c>
      <c r="T492" s="82" t="s">
        <v>57</v>
      </c>
      <c r="U492" s="77" t="s">
        <v>1289</v>
      </c>
      <c r="V492" s="77" t="s">
        <v>1290</v>
      </c>
      <c r="W492" s="77" t="s">
        <v>1546</v>
      </c>
      <c r="X492"/>
    </row>
    <row r="493" spans="2:24" x14ac:dyDescent="0.3">
      <c r="B493" s="81">
        <v>37315</v>
      </c>
      <c r="C493" s="81" t="s">
        <v>930</v>
      </c>
      <c r="D493" s="77" t="s">
        <v>812</v>
      </c>
      <c r="E493" s="82" t="s">
        <v>815</v>
      </c>
      <c r="F493" s="77" t="s">
        <v>732</v>
      </c>
      <c r="G493" s="77" t="s">
        <v>435</v>
      </c>
      <c r="H493" s="77" t="s">
        <v>271</v>
      </c>
      <c r="I493" s="82" t="s">
        <v>55</v>
      </c>
      <c r="J493" s="83">
        <v>-58</v>
      </c>
      <c r="L493" s="84"/>
      <c r="M493" s="84"/>
      <c r="P493"/>
      <c r="R493"/>
      <c r="S493" s="82" t="s">
        <v>56</v>
      </c>
      <c r="T493" s="82" t="s">
        <v>57</v>
      </c>
      <c r="U493" s="77" t="s">
        <v>1315</v>
      </c>
      <c r="V493" s="77" t="s">
        <v>1316</v>
      </c>
      <c r="W493" s="77" t="s">
        <v>1547</v>
      </c>
      <c r="X493"/>
    </row>
    <row r="494" spans="2:24" x14ac:dyDescent="0.3">
      <c r="B494" s="81">
        <v>37315</v>
      </c>
      <c r="C494" s="81" t="s">
        <v>930</v>
      </c>
      <c r="D494" s="77" t="s">
        <v>812</v>
      </c>
      <c r="E494" s="82" t="s">
        <v>815</v>
      </c>
      <c r="F494" s="77" t="s">
        <v>732</v>
      </c>
      <c r="G494" s="77" t="s">
        <v>435</v>
      </c>
      <c r="H494" s="77" t="s">
        <v>271</v>
      </c>
      <c r="I494" s="82" t="s">
        <v>55</v>
      </c>
      <c r="J494" s="83">
        <v>41</v>
      </c>
      <c r="L494" s="84"/>
      <c r="M494" s="84"/>
      <c r="P494"/>
      <c r="R494"/>
      <c r="S494" s="82" t="s">
        <v>56</v>
      </c>
      <c r="T494" s="82" t="s">
        <v>57</v>
      </c>
      <c r="U494" s="77" t="s">
        <v>1312</v>
      </c>
      <c r="V494" s="77" t="s">
        <v>1313</v>
      </c>
      <c r="W494" s="77" t="s">
        <v>1548</v>
      </c>
      <c r="X494"/>
    </row>
    <row r="495" spans="2:24" x14ac:dyDescent="0.3">
      <c r="B495" s="81">
        <v>37315</v>
      </c>
      <c r="C495" s="81" t="s">
        <v>930</v>
      </c>
      <c r="D495" s="77" t="s">
        <v>833</v>
      </c>
      <c r="E495" s="82" t="s">
        <v>834</v>
      </c>
      <c r="F495" s="77" t="s">
        <v>500</v>
      </c>
      <c r="G495" s="77" t="s">
        <v>435</v>
      </c>
      <c r="H495" s="77" t="s">
        <v>271</v>
      </c>
      <c r="I495" s="82" t="s">
        <v>55</v>
      </c>
      <c r="J495" s="83">
        <v>73.73</v>
      </c>
      <c r="L495" s="84"/>
      <c r="M495" s="84"/>
      <c r="P495"/>
      <c r="R495"/>
      <c r="S495" s="82" t="s">
        <v>56</v>
      </c>
      <c r="T495" s="82" t="s">
        <v>57</v>
      </c>
      <c r="U495" s="77" t="s">
        <v>1543</v>
      </c>
      <c r="V495" s="77" t="s">
        <v>1544</v>
      </c>
      <c r="W495" s="77" t="s">
        <v>1544</v>
      </c>
      <c r="X495"/>
    </row>
    <row r="496" spans="2:24" x14ac:dyDescent="0.3">
      <c r="B496" s="81">
        <v>37315</v>
      </c>
      <c r="C496" s="81" t="s">
        <v>930</v>
      </c>
      <c r="D496" s="77" t="s">
        <v>836</v>
      </c>
      <c r="E496" s="82" t="s">
        <v>834</v>
      </c>
      <c r="F496" s="77" t="s">
        <v>264</v>
      </c>
      <c r="G496" s="77" t="s">
        <v>435</v>
      </c>
      <c r="H496" s="77" t="s">
        <v>271</v>
      </c>
      <c r="I496" s="82" t="s">
        <v>130</v>
      </c>
      <c r="J496" s="83">
        <v>756</v>
      </c>
      <c r="L496" s="84"/>
      <c r="M496" s="84"/>
      <c r="P496"/>
      <c r="R496"/>
      <c r="S496" s="82" t="s">
        <v>56</v>
      </c>
      <c r="T496" s="82" t="s">
        <v>57</v>
      </c>
      <c r="U496" s="77" t="s">
        <v>1328</v>
      </c>
      <c r="V496" s="77" t="s">
        <v>1329</v>
      </c>
      <c r="W496" s="77" t="s">
        <v>1549</v>
      </c>
      <c r="X496"/>
    </row>
    <row r="497" spans="2:24" x14ac:dyDescent="0.3">
      <c r="B497" s="81">
        <v>37315</v>
      </c>
      <c r="C497" s="81" t="s">
        <v>930</v>
      </c>
      <c r="D497" s="77" t="s">
        <v>836</v>
      </c>
      <c r="E497" s="82" t="s">
        <v>834</v>
      </c>
      <c r="F497" s="77" t="s">
        <v>264</v>
      </c>
      <c r="G497" s="77" t="s">
        <v>435</v>
      </c>
      <c r="H497" s="77" t="s">
        <v>271</v>
      </c>
      <c r="I497" s="82" t="s">
        <v>130</v>
      </c>
      <c r="J497" s="83">
        <v>842.63</v>
      </c>
      <c r="L497" s="84"/>
      <c r="M497" s="84"/>
      <c r="P497"/>
      <c r="R497"/>
      <c r="S497" s="82" t="s">
        <v>56</v>
      </c>
      <c r="T497" s="82" t="s">
        <v>57</v>
      </c>
      <c r="U497" s="77" t="s">
        <v>1321</v>
      </c>
      <c r="V497" s="77" t="s">
        <v>1322</v>
      </c>
      <c r="W497" s="77" t="s">
        <v>1550</v>
      </c>
      <c r="X497"/>
    </row>
    <row r="498" spans="2:24" x14ac:dyDescent="0.3">
      <c r="B498" s="81">
        <v>37315</v>
      </c>
      <c r="C498" s="81" t="s">
        <v>930</v>
      </c>
      <c r="D498" s="77" t="s">
        <v>836</v>
      </c>
      <c r="E498" s="82" t="s">
        <v>834</v>
      </c>
      <c r="F498" s="77" t="s">
        <v>264</v>
      </c>
      <c r="G498" s="77" t="s">
        <v>435</v>
      </c>
      <c r="H498" s="77" t="s">
        <v>271</v>
      </c>
      <c r="I498" s="82" t="s">
        <v>130</v>
      </c>
      <c r="J498" s="83">
        <v>336</v>
      </c>
      <c r="L498" s="84"/>
      <c r="M498" s="84"/>
      <c r="P498"/>
      <c r="R498"/>
      <c r="S498" s="82" t="s">
        <v>56</v>
      </c>
      <c r="T498" s="82" t="s">
        <v>57</v>
      </c>
      <c r="U498" s="77" t="s">
        <v>1325</v>
      </c>
      <c r="V498" s="77" t="s">
        <v>1326</v>
      </c>
      <c r="W498" s="77" t="s">
        <v>1551</v>
      </c>
      <c r="X498"/>
    </row>
    <row r="499" spans="2:24" x14ac:dyDescent="0.3">
      <c r="B499" s="81">
        <v>37315</v>
      </c>
      <c r="C499" s="81" t="s">
        <v>930</v>
      </c>
      <c r="D499" s="77" t="s">
        <v>836</v>
      </c>
      <c r="E499" s="82" t="s">
        <v>834</v>
      </c>
      <c r="F499" s="77" t="s">
        <v>264</v>
      </c>
      <c r="G499" s="77" t="s">
        <v>435</v>
      </c>
      <c r="H499" s="77" t="s">
        <v>271</v>
      </c>
      <c r="I499" s="82" t="s">
        <v>130</v>
      </c>
      <c r="J499" s="83">
        <v>-336</v>
      </c>
      <c r="L499" s="84"/>
      <c r="M499" s="84"/>
      <c r="P499"/>
      <c r="R499"/>
      <c r="S499" s="82" t="s">
        <v>56</v>
      </c>
      <c r="T499" s="82" t="s">
        <v>57</v>
      </c>
      <c r="U499" s="77" t="s">
        <v>1319</v>
      </c>
      <c r="V499" s="77" t="s">
        <v>1320</v>
      </c>
      <c r="W499" s="77" t="s">
        <v>547</v>
      </c>
      <c r="X499"/>
    </row>
    <row r="500" spans="2:24" x14ac:dyDescent="0.3">
      <c r="B500" s="81">
        <v>37315</v>
      </c>
      <c r="C500" s="81" t="s">
        <v>930</v>
      </c>
      <c r="D500" s="77" t="s">
        <v>844</v>
      </c>
      <c r="E500" s="82" t="s">
        <v>846</v>
      </c>
      <c r="F500" s="77" t="s">
        <v>276</v>
      </c>
      <c r="G500" s="77" t="s">
        <v>435</v>
      </c>
      <c r="H500" s="77" t="s">
        <v>271</v>
      </c>
      <c r="I500" s="82" t="s">
        <v>130</v>
      </c>
      <c r="J500" s="83">
        <v>23.63</v>
      </c>
      <c r="L500" s="84"/>
      <c r="M500" s="84"/>
      <c r="P500"/>
      <c r="R500"/>
      <c r="S500" s="82" t="s">
        <v>56</v>
      </c>
      <c r="T500" s="82" t="s">
        <v>57</v>
      </c>
      <c r="U500" s="77" t="s">
        <v>1321</v>
      </c>
      <c r="V500" s="77" t="s">
        <v>1322</v>
      </c>
      <c r="W500" s="77" t="s">
        <v>1552</v>
      </c>
      <c r="X500"/>
    </row>
    <row r="501" spans="2:24" x14ac:dyDescent="0.3">
      <c r="B501" s="81">
        <v>37315</v>
      </c>
      <c r="C501" s="81" t="s">
        <v>930</v>
      </c>
      <c r="D501" s="77" t="s">
        <v>844</v>
      </c>
      <c r="E501" s="82" t="s">
        <v>846</v>
      </c>
      <c r="F501" s="77" t="s">
        <v>276</v>
      </c>
      <c r="G501" s="77" t="s">
        <v>435</v>
      </c>
      <c r="H501" s="77" t="s">
        <v>271</v>
      </c>
      <c r="I501" s="82" t="s">
        <v>130</v>
      </c>
      <c r="J501" s="83">
        <v>27.56</v>
      </c>
      <c r="L501" s="84"/>
      <c r="M501" s="84"/>
      <c r="P501"/>
      <c r="R501"/>
      <c r="S501" s="82" t="s">
        <v>56</v>
      </c>
      <c r="T501" s="82" t="s">
        <v>57</v>
      </c>
      <c r="U501" s="77" t="s">
        <v>1328</v>
      </c>
      <c r="V501" s="77" t="s">
        <v>1329</v>
      </c>
      <c r="W501" s="77" t="s">
        <v>1348</v>
      </c>
      <c r="X501"/>
    </row>
    <row r="502" spans="2:24" x14ac:dyDescent="0.3">
      <c r="B502" s="81">
        <v>37315</v>
      </c>
      <c r="C502" s="81" t="s">
        <v>930</v>
      </c>
      <c r="D502" s="77" t="s">
        <v>848</v>
      </c>
      <c r="E502" s="82" t="s">
        <v>849</v>
      </c>
      <c r="F502" s="77" t="s">
        <v>529</v>
      </c>
      <c r="G502" s="77" t="s">
        <v>435</v>
      </c>
      <c r="H502" s="77" t="s">
        <v>271</v>
      </c>
      <c r="I502" s="82" t="s">
        <v>130</v>
      </c>
      <c r="J502" s="83">
        <v>95</v>
      </c>
      <c r="L502" s="84"/>
      <c r="M502" s="84"/>
      <c r="P502"/>
      <c r="R502"/>
      <c r="S502" s="82" t="s">
        <v>56</v>
      </c>
      <c r="T502" s="82" t="s">
        <v>57</v>
      </c>
      <c r="U502" s="77" t="s">
        <v>1301</v>
      </c>
      <c r="V502" s="77" t="s">
        <v>1302</v>
      </c>
      <c r="W502" s="77" t="s">
        <v>1302</v>
      </c>
      <c r="X502"/>
    </row>
    <row r="503" spans="2:24" x14ac:dyDescent="0.3">
      <c r="B503" s="81">
        <v>37315</v>
      </c>
      <c r="C503" s="81" t="s">
        <v>930</v>
      </c>
      <c r="D503" s="77" t="s">
        <v>1553</v>
      </c>
      <c r="E503" s="82" t="s">
        <v>1557</v>
      </c>
      <c r="F503" s="77" t="s">
        <v>1554</v>
      </c>
      <c r="G503" s="77" t="s">
        <v>435</v>
      </c>
      <c r="H503" s="77" t="s">
        <v>271</v>
      </c>
      <c r="I503" s="82" t="s">
        <v>130</v>
      </c>
      <c r="J503" s="83">
        <v>720</v>
      </c>
      <c r="L503" s="84"/>
      <c r="M503" s="84"/>
      <c r="P503"/>
      <c r="R503"/>
      <c r="S503" s="82" t="s">
        <v>56</v>
      </c>
      <c r="T503" s="82" t="s">
        <v>57</v>
      </c>
      <c r="U503" s="77" t="s">
        <v>1555</v>
      </c>
      <c r="V503" s="77" t="s">
        <v>1556</v>
      </c>
      <c r="W503" s="77" t="s">
        <v>1556</v>
      </c>
      <c r="X503"/>
    </row>
    <row r="504" spans="2:24" x14ac:dyDescent="0.3">
      <c r="B504" s="81">
        <v>37315</v>
      </c>
      <c r="C504" s="81" t="s">
        <v>930</v>
      </c>
      <c r="D504" s="77" t="s">
        <v>860</v>
      </c>
      <c r="E504" s="82" t="s">
        <v>853</v>
      </c>
      <c r="F504" s="77" t="s">
        <v>281</v>
      </c>
      <c r="G504" s="77" t="s">
        <v>435</v>
      </c>
      <c r="H504" s="77" t="s">
        <v>271</v>
      </c>
      <c r="I504" s="82" t="s">
        <v>130</v>
      </c>
      <c r="J504" s="83">
        <v>85.86</v>
      </c>
      <c r="L504" s="84"/>
      <c r="M504" s="84"/>
      <c r="P504"/>
      <c r="R504"/>
      <c r="S504" s="82" t="s">
        <v>56</v>
      </c>
      <c r="T504" s="82" t="s">
        <v>57</v>
      </c>
      <c r="U504" s="77" t="s">
        <v>1321</v>
      </c>
      <c r="V504" s="77" t="s">
        <v>1322</v>
      </c>
      <c r="W504" s="77" t="s">
        <v>1560</v>
      </c>
      <c r="X504"/>
    </row>
    <row r="505" spans="2:24" x14ac:dyDescent="0.3">
      <c r="B505" s="81">
        <v>37315</v>
      </c>
      <c r="C505" s="81" t="s">
        <v>930</v>
      </c>
      <c r="D505" s="77" t="s">
        <v>860</v>
      </c>
      <c r="E505" s="82" t="s">
        <v>853</v>
      </c>
      <c r="F505" s="77" t="s">
        <v>281</v>
      </c>
      <c r="G505" s="77" t="s">
        <v>435</v>
      </c>
      <c r="H505" s="77" t="s">
        <v>271</v>
      </c>
      <c r="I505" s="82" t="s">
        <v>130</v>
      </c>
      <c r="J505" s="83">
        <v>33.6</v>
      </c>
      <c r="L505" s="84"/>
      <c r="M505" s="84"/>
      <c r="P505"/>
      <c r="R505"/>
      <c r="S505" s="82" t="s">
        <v>56</v>
      </c>
      <c r="T505" s="82" t="s">
        <v>57</v>
      </c>
      <c r="U505" s="77" t="s">
        <v>1325</v>
      </c>
      <c r="V505" s="77" t="s">
        <v>1326</v>
      </c>
      <c r="W505" s="77" t="s">
        <v>1561</v>
      </c>
      <c r="X505"/>
    </row>
    <row r="506" spans="2:24" x14ac:dyDescent="0.3">
      <c r="B506" s="81">
        <v>37315</v>
      </c>
      <c r="C506" s="81" t="s">
        <v>930</v>
      </c>
      <c r="D506" s="77" t="s">
        <v>860</v>
      </c>
      <c r="E506" s="82" t="s">
        <v>853</v>
      </c>
      <c r="F506" s="77" t="s">
        <v>281</v>
      </c>
      <c r="G506" s="77" t="s">
        <v>435</v>
      </c>
      <c r="H506" s="77" t="s">
        <v>271</v>
      </c>
      <c r="I506" s="82" t="s">
        <v>130</v>
      </c>
      <c r="J506" s="83">
        <v>85.98</v>
      </c>
      <c r="L506" s="84"/>
      <c r="M506" s="84"/>
      <c r="P506"/>
      <c r="R506"/>
      <c r="S506" s="82" t="s">
        <v>56</v>
      </c>
      <c r="T506" s="82" t="s">
        <v>57</v>
      </c>
      <c r="U506" s="77" t="s">
        <v>1328</v>
      </c>
      <c r="V506" s="77" t="s">
        <v>1329</v>
      </c>
      <c r="W506" s="77" t="s">
        <v>1562</v>
      </c>
      <c r="X506"/>
    </row>
    <row r="507" spans="2:24" x14ac:dyDescent="0.3">
      <c r="B507" s="81">
        <v>37315</v>
      </c>
      <c r="C507" s="81" t="s">
        <v>930</v>
      </c>
      <c r="D507" s="77" t="s">
        <v>860</v>
      </c>
      <c r="E507" s="82" t="s">
        <v>853</v>
      </c>
      <c r="F507" s="77" t="s">
        <v>281</v>
      </c>
      <c r="G507" s="77" t="s">
        <v>435</v>
      </c>
      <c r="H507" s="77" t="s">
        <v>271</v>
      </c>
      <c r="I507" s="82" t="s">
        <v>130</v>
      </c>
      <c r="J507" s="83">
        <v>-33.6</v>
      </c>
      <c r="L507" s="84"/>
      <c r="M507" s="84"/>
      <c r="P507"/>
      <c r="R507"/>
      <c r="S507" s="82" t="s">
        <v>56</v>
      </c>
      <c r="T507" s="82" t="s">
        <v>57</v>
      </c>
      <c r="U507" s="77" t="s">
        <v>1319</v>
      </c>
      <c r="V507" s="77" t="s">
        <v>1320</v>
      </c>
      <c r="W507" s="77" t="s">
        <v>1563</v>
      </c>
      <c r="X507"/>
    </row>
    <row r="508" spans="2:24" x14ac:dyDescent="0.3">
      <c r="B508" s="81">
        <v>37315</v>
      </c>
      <c r="C508" s="81" t="s">
        <v>930</v>
      </c>
      <c r="D508" s="77" t="s">
        <v>1564</v>
      </c>
      <c r="E508" s="82" t="s">
        <v>1566</v>
      </c>
      <c r="F508" s="77" t="s">
        <v>293</v>
      </c>
      <c r="G508" s="77" t="s">
        <v>435</v>
      </c>
      <c r="H508" s="77" t="s">
        <v>290</v>
      </c>
      <c r="I508" s="82" t="s">
        <v>130</v>
      </c>
      <c r="J508" s="83">
        <v>84</v>
      </c>
      <c r="L508" s="84"/>
      <c r="M508" s="84"/>
      <c r="P508"/>
      <c r="R508"/>
      <c r="S508" s="82" t="s">
        <v>56</v>
      </c>
      <c r="T508" s="82" t="s">
        <v>57</v>
      </c>
      <c r="U508" s="77" t="s">
        <v>1328</v>
      </c>
      <c r="V508" s="77" t="s">
        <v>1329</v>
      </c>
      <c r="W508" s="77" t="s">
        <v>1565</v>
      </c>
      <c r="X508"/>
    </row>
    <row r="509" spans="2:24" x14ac:dyDescent="0.3">
      <c r="B509" s="81">
        <v>37315</v>
      </c>
      <c r="C509" s="81" t="s">
        <v>930</v>
      </c>
      <c r="D509" s="77" t="s">
        <v>1568</v>
      </c>
      <c r="E509" s="82" t="s">
        <v>1571</v>
      </c>
      <c r="F509" s="77" t="s">
        <v>1569</v>
      </c>
      <c r="G509" s="77" t="s">
        <v>435</v>
      </c>
      <c r="H509" s="77" t="s">
        <v>139</v>
      </c>
      <c r="I509" s="82" t="s">
        <v>55</v>
      </c>
      <c r="J509" s="83">
        <v>150</v>
      </c>
      <c r="L509" s="84"/>
      <c r="M509" s="84"/>
      <c r="P509"/>
      <c r="R509"/>
      <c r="S509" s="82" t="s">
        <v>56</v>
      </c>
      <c r="T509" s="82" t="s">
        <v>57</v>
      </c>
      <c r="U509" s="77" t="s">
        <v>1419</v>
      </c>
      <c r="V509" s="77" t="s">
        <v>49</v>
      </c>
      <c r="W509" s="77" t="s">
        <v>1570</v>
      </c>
      <c r="X509"/>
    </row>
    <row r="510" spans="2:24" x14ac:dyDescent="0.3">
      <c r="B510" s="81">
        <v>37315</v>
      </c>
      <c r="C510" s="81" t="s">
        <v>930</v>
      </c>
      <c r="D510" s="77" t="s">
        <v>865</v>
      </c>
      <c r="E510" s="82" t="s">
        <v>870</v>
      </c>
      <c r="F510" s="77" t="s">
        <v>866</v>
      </c>
      <c r="G510" s="77" t="s">
        <v>435</v>
      </c>
      <c r="H510" s="77" t="s">
        <v>139</v>
      </c>
      <c r="I510" s="82" t="s">
        <v>55</v>
      </c>
      <c r="J510" s="83">
        <v>2227</v>
      </c>
      <c r="L510" s="84"/>
      <c r="M510" s="84"/>
      <c r="P510"/>
      <c r="R510"/>
      <c r="S510" s="82" t="s">
        <v>56</v>
      </c>
      <c r="T510" s="82" t="s">
        <v>57</v>
      </c>
      <c r="U510" s="77" t="s">
        <v>1576</v>
      </c>
      <c r="V510" s="77" t="s">
        <v>868</v>
      </c>
      <c r="W510" s="77" t="s">
        <v>869</v>
      </c>
      <c r="X510"/>
    </row>
    <row r="511" spans="2:24" x14ac:dyDescent="0.3">
      <c r="B511" s="81">
        <v>37315</v>
      </c>
      <c r="C511" s="81" t="s">
        <v>930</v>
      </c>
      <c r="D511" s="77" t="s">
        <v>874</v>
      </c>
      <c r="E511" s="82" t="s">
        <v>870</v>
      </c>
      <c r="F511" s="77" t="s">
        <v>875</v>
      </c>
      <c r="G511" s="77" t="s">
        <v>435</v>
      </c>
      <c r="H511" s="77" t="s">
        <v>139</v>
      </c>
      <c r="I511" s="82" t="s">
        <v>130</v>
      </c>
      <c r="J511" s="83">
        <v>1667</v>
      </c>
      <c r="L511" s="84"/>
      <c r="M511" s="84"/>
      <c r="P511"/>
      <c r="R511"/>
      <c r="S511" s="82" t="s">
        <v>56</v>
      </c>
      <c r="T511" s="82" t="s">
        <v>57</v>
      </c>
      <c r="U511" s="77" t="s">
        <v>1576</v>
      </c>
      <c r="V511" s="77" t="s">
        <v>868</v>
      </c>
      <c r="W511" s="77" t="s">
        <v>876</v>
      </c>
      <c r="X511"/>
    </row>
    <row r="512" spans="2:24" x14ac:dyDescent="0.3">
      <c r="B512" s="81">
        <v>37315</v>
      </c>
      <c r="C512" s="81" t="s">
        <v>930</v>
      </c>
      <c r="D512" s="77" t="s">
        <v>1065</v>
      </c>
      <c r="E512" s="82" t="s">
        <v>1069</v>
      </c>
      <c r="F512" s="77" t="s">
        <v>1066</v>
      </c>
      <c r="G512" s="77" t="s">
        <v>435</v>
      </c>
      <c r="H512" s="77" t="s">
        <v>102</v>
      </c>
      <c r="I512" s="82" t="s">
        <v>55</v>
      </c>
      <c r="J512" s="83">
        <v>208.78</v>
      </c>
      <c r="L512" s="84"/>
      <c r="M512" s="84"/>
      <c r="P512"/>
      <c r="R512"/>
      <c r="S512" s="82" t="s">
        <v>56</v>
      </c>
      <c r="T512" s="82" t="s">
        <v>57</v>
      </c>
      <c r="U512" s="77" t="s">
        <v>1578</v>
      </c>
      <c r="V512" s="77" t="s">
        <v>49</v>
      </c>
      <c r="W512" s="77" t="s">
        <v>1579</v>
      </c>
      <c r="X512"/>
    </row>
    <row r="513" spans="2:24" x14ac:dyDescent="0.3">
      <c r="B513" s="81">
        <v>37315</v>
      </c>
      <c r="C513" s="81" t="s">
        <v>930</v>
      </c>
      <c r="D513" s="77" t="s">
        <v>878</v>
      </c>
      <c r="E513" s="82" t="s">
        <v>197</v>
      </c>
      <c r="F513" s="77" t="s">
        <v>194</v>
      </c>
      <c r="G513" s="77" t="s">
        <v>435</v>
      </c>
      <c r="H513" s="77" t="s">
        <v>139</v>
      </c>
      <c r="I513" s="82" t="s">
        <v>55</v>
      </c>
      <c r="J513" s="83">
        <v>315</v>
      </c>
      <c r="L513" s="84"/>
      <c r="M513" s="84"/>
      <c r="P513"/>
      <c r="R513"/>
      <c r="S513" s="82" t="s">
        <v>56</v>
      </c>
      <c r="T513" s="82" t="s">
        <v>57</v>
      </c>
      <c r="U513" s="77" t="s">
        <v>1583</v>
      </c>
      <c r="V513" s="77" t="s">
        <v>1428</v>
      </c>
      <c r="W513" s="77" t="s">
        <v>1428</v>
      </c>
      <c r="X513"/>
    </row>
    <row r="514" spans="2:24" x14ac:dyDescent="0.3">
      <c r="B514" s="81">
        <v>37315</v>
      </c>
      <c r="C514" s="81" t="s">
        <v>930</v>
      </c>
      <c r="D514" s="77" t="s">
        <v>878</v>
      </c>
      <c r="E514" s="82" t="s">
        <v>197</v>
      </c>
      <c r="F514" s="77" t="s">
        <v>194</v>
      </c>
      <c r="G514" s="77" t="s">
        <v>435</v>
      </c>
      <c r="H514" s="77" t="s">
        <v>139</v>
      </c>
      <c r="I514" s="82" t="s">
        <v>55</v>
      </c>
      <c r="J514" s="83">
        <v>-185</v>
      </c>
      <c r="L514" s="84"/>
      <c r="M514" s="84"/>
      <c r="P514"/>
      <c r="R514"/>
      <c r="S514" s="82" t="s">
        <v>56</v>
      </c>
      <c r="T514" s="82" t="s">
        <v>57</v>
      </c>
      <c r="U514" s="77" t="s">
        <v>1298</v>
      </c>
      <c r="V514" s="77" t="s">
        <v>470</v>
      </c>
      <c r="W514" s="77" t="s">
        <v>470</v>
      </c>
      <c r="X514"/>
    </row>
    <row r="515" spans="2:24" x14ac:dyDescent="0.3">
      <c r="B515" s="81">
        <v>37315</v>
      </c>
      <c r="C515" s="81" t="s">
        <v>930</v>
      </c>
      <c r="D515" s="77" t="s">
        <v>241</v>
      </c>
      <c r="E515" s="82" t="s">
        <v>244</v>
      </c>
      <c r="F515" s="77" t="s">
        <v>242</v>
      </c>
      <c r="G515" s="77" t="s">
        <v>435</v>
      </c>
      <c r="H515" s="77" t="s">
        <v>139</v>
      </c>
      <c r="I515" s="82" t="s">
        <v>55</v>
      </c>
      <c r="J515" s="83">
        <v>16.14</v>
      </c>
      <c r="L515" s="84"/>
      <c r="M515" s="84"/>
      <c r="P515"/>
      <c r="R515"/>
      <c r="S515" s="82" t="s">
        <v>56</v>
      </c>
      <c r="T515" s="82" t="s">
        <v>57</v>
      </c>
      <c r="U515" s="77" t="s">
        <v>1429</v>
      </c>
      <c r="V515" s="77" t="s">
        <v>49</v>
      </c>
      <c r="W515" s="77" t="s">
        <v>1584</v>
      </c>
      <c r="X515"/>
    </row>
    <row r="516" spans="2:24" x14ac:dyDescent="0.3">
      <c r="B516" s="81">
        <v>37315</v>
      </c>
      <c r="C516" s="81" t="s">
        <v>930</v>
      </c>
      <c r="D516" s="77" t="s">
        <v>241</v>
      </c>
      <c r="E516" s="82" t="s">
        <v>244</v>
      </c>
      <c r="F516" s="77" t="s">
        <v>242</v>
      </c>
      <c r="G516" s="77" t="s">
        <v>435</v>
      </c>
      <c r="H516" s="77" t="s">
        <v>139</v>
      </c>
      <c r="I516" s="82" t="s">
        <v>55</v>
      </c>
      <c r="J516" s="83">
        <v>67.959999999999994</v>
      </c>
      <c r="L516" s="84"/>
      <c r="M516" s="84"/>
      <c r="P516"/>
      <c r="R516"/>
      <c r="S516" s="82" t="s">
        <v>56</v>
      </c>
      <c r="T516" s="82" t="s">
        <v>57</v>
      </c>
      <c r="U516" s="77" t="s">
        <v>1429</v>
      </c>
      <c r="V516" s="77" t="s">
        <v>49</v>
      </c>
      <c r="W516" s="77" t="s">
        <v>1587</v>
      </c>
      <c r="X516"/>
    </row>
    <row r="517" spans="2:24" x14ac:dyDescent="0.3">
      <c r="B517" s="81">
        <v>37315</v>
      </c>
      <c r="C517" s="81" t="s">
        <v>930</v>
      </c>
      <c r="D517" s="77" t="s">
        <v>895</v>
      </c>
      <c r="E517" s="82" t="s">
        <v>244</v>
      </c>
      <c r="F517" s="77" t="s">
        <v>896</v>
      </c>
      <c r="G517" s="77" t="s">
        <v>435</v>
      </c>
      <c r="H517" s="77" t="s">
        <v>139</v>
      </c>
      <c r="I517" s="82" t="s">
        <v>130</v>
      </c>
      <c r="J517" s="83">
        <v>23.26</v>
      </c>
      <c r="L517" s="84"/>
      <c r="M517" s="84"/>
      <c r="P517"/>
      <c r="R517"/>
      <c r="S517" s="82" t="s">
        <v>56</v>
      </c>
      <c r="T517" s="82" t="s">
        <v>57</v>
      </c>
      <c r="U517" s="77" t="s">
        <v>1369</v>
      </c>
      <c r="V517" s="77" t="s">
        <v>49</v>
      </c>
      <c r="W517" s="77" t="s">
        <v>1589</v>
      </c>
      <c r="X517"/>
    </row>
    <row r="518" spans="2:24" x14ac:dyDescent="0.3">
      <c r="B518" s="81">
        <v>37315</v>
      </c>
      <c r="C518" s="81" t="s">
        <v>930</v>
      </c>
      <c r="D518" s="77" t="s">
        <v>895</v>
      </c>
      <c r="E518" s="82" t="s">
        <v>244</v>
      </c>
      <c r="F518" s="77" t="s">
        <v>896</v>
      </c>
      <c r="G518" s="77" t="s">
        <v>435</v>
      </c>
      <c r="H518" s="77" t="s">
        <v>139</v>
      </c>
      <c r="I518" s="82" t="s">
        <v>130</v>
      </c>
      <c r="J518" s="83">
        <v>28.26</v>
      </c>
      <c r="L518" s="84"/>
      <c r="M518" s="84"/>
      <c r="P518"/>
      <c r="R518"/>
      <c r="S518" s="82" t="s">
        <v>56</v>
      </c>
      <c r="T518" s="82" t="s">
        <v>57</v>
      </c>
      <c r="U518" s="77" t="s">
        <v>1369</v>
      </c>
      <c r="V518" s="77" t="s">
        <v>49</v>
      </c>
      <c r="W518" s="77" t="s">
        <v>1592</v>
      </c>
      <c r="X518"/>
    </row>
    <row r="519" spans="2:24" x14ac:dyDescent="0.3">
      <c r="B519" s="81">
        <v>37315</v>
      </c>
      <c r="C519" s="81" t="s">
        <v>930</v>
      </c>
      <c r="D519" s="77" t="s">
        <v>895</v>
      </c>
      <c r="E519" s="82" t="s">
        <v>244</v>
      </c>
      <c r="F519" s="77" t="s">
        <v>896</v>
      </c>
      <c r="G519" s="77" t="s">
        <v>435</v>
      </c>
      <c r="H519" s="77" t="s">
        <v>139</v>
      </c>
      <c r="I519" s="82" t="s">
        <v>130</v>
      </c>
      <c r="J519" s="83">
        <v>87.9</v>
      </c>
      <c r="L519" s="84"/>
      <c r="M519" s="84"/>
      <c r="P519"/>
      <c r="R519"/>
      <c r="S519" s="82" t="s">
        <v>56</v>
      </c>
      <c r="T519" s="82" t="s">
        <v>57</v>
      </c>
      <c r="U519" s="77" t="s">
        <v>1369</v>
      </c>
      <c r="V519" s="77" t="s">
        <v>49</v>
      </c>
      <c r="W519" s="77" t="s">
        <v>1595</v>
      </c>
      <c r="X519"/>
    </row>
    <row r="520" spans="2:24" x14ac:dyDescent="0.3">
      <c r="B520" s="81">
        <v>37315</v>
      </c>
      <c r="C520" s="81" t="s">
        <v>930</v>
      </c>
      <c r="D520" s="77" t="s">
        <v>895</v>
      </c>
      <c r="E520" s="82" t="s">
        <v>244</v>
      </c>
      <c r="F520" s="77" t="s">
        <v>896</v>
      </c>
      <c r="G520" s="77" t="s">
        <v>435</v>
      </c>
      <c r="H520" s="77" t="s">
        <v>139</v>
      </c>
      <c r="I520" s="82" t="s">
        <v>130</v>
      </c>
      <c r="J520" s="83">
        <v>265.47000000000003</v>
      </c>
      <c r="L520" s="84"/>
      <c r="M520" s="84"/>
      <c r="P520"/>
      <c r="R520"/>
      <c r="S520" s="82" t="s">
        <v>56</v>
      </c>
      <c r="T520" s="82" t="s">
        <v>57</v>
      </c>
      <c r="U520" s="77" t="s">
        <v>1369</v>
      </c>
      <c r="V520" s="77" t="s">
        <v>49</v>
      </c>
      <c r="W520" s="77" t="s">
        <v>1598</v>
      </c>
      <c r="X520"/>
    </row>
    <row r="521" spans="2:24" x14ac:dyDescent="0.3">
      <c r="B521" s="81">
        <v>37315</v>
      </c>
      <c r="C521" s="81" t="s">
        <v>930</v>
      </c>
      <c r="D521" s="77" t="s">
        <v>895</v>
      </c>
      <c r="E521" s="82" t="s">
        <v>244</v>
      </c>
      <c r="F521" s="77" t="s">
        <v>896</v>
      </c>
      <c r="G521" s="77" t="s">
        <v>435</v>
      </c>
      <c r="H521" s="77" t="s">
        <v>139</v>
      </c>
      <c r="I521" s="82" t="s">
        <v>130</v>
      </c>
      <c r="J521" s="83">
        <v>235</v>
      </c>
      <c r="L521" s="84"/>
      <c r="M521" s="84"/>
      <c r="P521"/>
      <c r="R521"/>
      <c r="S521" s="82" t="s">
        <v>56</v>
      </c>
      <c r="T521" s="82" t="s">
        <v>57</v>
      </c>
      <c r="U521" s="77" t="s">
        <v>1555</v>
      </c>
      <c r="V521" s="77" t="s">
        <v>1556</v>
      </c>
      <c r="W521" s="77" t="s">
        <v>1556</v>
      </c>
      <c r="X521"/>
    </row>
    <row r="522" spans="2:24" x14ac:dyDescent="0.3">
      <c r="B522" s="81">
        <v>37315</v>
      </c>
      <c r="C522" s="81" t="s">
        <v>930</v>
      </c>
      <c r="D522" s="77" t="s">
        <v>895</v>
      </c>
      <c r="E522" s="82" t="s">
        <v>244</v>
      </c>
      <c r="F522" s="77" t="s">
        <v>896</v>
      </c>
      <c r="G522" s="77" t="s">
        <v>435</v>
      </c>
      <c r="H522" s="77" t="s">
        <v>139</v>
      </c>
      <c r="I522" s="82" t="s">
        <v>130</v>
      </c>
      <c r="J522" s="83">
        <v>-26.24</v>
      </c>
      <c r="L522" s="84"/>
      <c r="M522" s="84"/>
      <c r="P522"/>
      <c r="R522"/>
      <c r="S522" s="82" t="s">
        <v>56</v>
      </c>
      <c r="T522" s="82" t="s">
        <v>57</v>
      </c>
      <c r="U522" s="77" t="s">
        <v>1406</v>
      </c>
      <c r="V522" s="77" t="s">
        <v>477</v>
      </c>
      <c r="W522" s="77" t="s">
        <v>478</v>
      </c>
      <c r="X522"/>
    </row>
    <row r="523" spans="2:24" x14ac:dyDescent="0.3">
      <c r="B523" s="81">
        <v>37315</v>
      </c>
      <c r="C523" s="81" t="s">
        <v>930</v>
      </c>
      <c r="D523" s="77" t="s">
        <v>1086</v>
      </c>
      <c r="E523" s="82" t="s">
        <v>1091</v>
      </c>
      <c r="F523" s="77" t="s">
        <v>1087</v>
      </c>
      <c r="G523" s="77" t="s">
        <v>435</v>
      </c>
      <c r="H523" s="77" t="s">
        <v>1092</v>
      </c>
      <c r="I523" s="82" t="s">
        <v>55</v>
      </c>
      <c r="J523" s="83">
        <v>720</v>
      </c>
      <c r="L523" s="84"/>
      <c r="M523" s="84"/>
      <c r="P523"/>
      <c r="R523"/>
      <c r="S523" s="82" t="s">
        <v>56</v>
      </c>
      <c r="T523" s="82" t="s">
        <v>57</v>
      </c>
      <c r="U523" s="77" t="s">
        <v>1583</v>
      </c>
      <c r="V523" s="77" t="s">
        <v>1428</v>
      </c>
      <c r="W523" s="77" t="s">
        <v>1428</v>
      </c>
      <c r="X523"/>
    </row>
    <row r="524" spans="2:24" x14ac:dyDescent="0.3">
      <c r="B524" s="81">
        <v>37315</v>
      </c>
      <c r="C524" s="81" t="s">
        <v>930</v>
      </c>
      <c r="D524" s="77" t="s">
        <v>901</v>
      </c>
      <c r="E524" s="82" t="s">
        <v>905</v>
      </c>
      <c r="F524" s="77" t="s">
        <v>902</v>
      </c>
      <c r="G524" s="77" t="s">
        <v>435</v>
      </c>
      <c r="H524" s="77" t="s">
        <v>139</v>
      </c>
      <c r="I524" s="82" t="s">
        <v>130</v>
      </c>
      <c r="J524" s="83">
        <v>720</v>
      </c>
      <c r="L524" s="84"/>
      <c r="M524" s="84"/>
      <c r="P524"/>
      <c r="R524"/>
      <c r="S524" s="82" t="s">
        <v>56</v>
      </c>
      <c r="T524" s="82" t="s">
        <v>57</v>
      </c>
      <c r="U524" s="77" t="s">
        <v>1601</v>
      </c>
      <c r="V524" s="77" t="s">
        <v>49</v>
      </c>
      <c r="W524" s="77" t="s">
        <v>1602</v>
      </c>
      <c r="X524"/>
    </row>
    <row r="525" spans="2:24" x14ac:dyDescent="0.3">
      <c r="B525" s="81">
        <v>37315</v>
      </c>
      <c r="C525" s="81" t="s">
        <v>930</v>
      </c>
      <c r="D525" s="77" t="s">
        <v>911</v>
      </c>
      <c r="E525" s="82" t="s">
        <v>913</v>
      </c>
      <c r="F525" s="77" t="s">
        <v>769</v>
      </c>
      <c r="G525" s="77" t="s">
        <v>435</v>
      </c>
      <c r="H525" s="77" t="s">
        <v>578</v>
      </c>
      <c r="I525" s="82" t="s">
        <v>55</v>
      </c>
      <c r="J525" s="83">
        <v>97.4</v>
      </c>
      <c r="L525" s="84"/>
      <c r="M525" s="84"/>
      <c r="P525"/>
      <c r="R525"/>
      <c r="S525" s="82" t="s">
        <v>56</v>
      </c>
      <c r="T525" s="82" t="s">
        <v>57</v>
      </c>
      <c r="U525" s="77" t="s">
        <v>1393</v>
      </c>
      <c r="V525" s="77" t="s">
        <v>1394</v>
      </c>
      <c r="W525" s="77" t="s">
        <v>1607</v>
      </c>
      <c r="X525"/>
    </row>
    <row r="526" spans="2:24" x14ac:dyDescent="0.3">
      <c r="B526" s="81">
        <v>37315</v>
      </c>
      <c r="C526" s="81" t="s">
        <v>930</v>
      </c>
      <c r="D526" s="77" t="s">
        <v>915</v>
      </c>
      <c r="E526" s="82" t="s">
        <v>917</v>
      </c>
      <c r="F526" s="77" t="s">
        <v>916</v>
      </c>
      <c r="G526" s="77" t="s">
        <v>435</v>
      </c>
      <c r="H526" s="77" t="s">
        <v>918</v>
      </c>
      <c r="I526" s="82" t="s">
        <v>55</v>
      </c>
      <c r="J526" s="83">
        <v>416.66</v>
      </c>
      <c r="L526" s="84"/>
      <c r="M526" s="84"/>
      <c r="P526"/>
      <c r="R526"/>
      <c r="S526" s="82" t="s">
        <v>56</v>
      </c>
      <c r="T526" s="82" t="s">
        <v>57</v>
      </c>
      <c r="U526" s="77" t="s">
        <v>1393</v>
      </c>
      <c r="V526" s="77" t="s">
        <v>1394</v>
      </c>
      <c r="W526" s="77" t="s">
        <v>575</v>
      </c>
      <c r="X526"/>
    </row>
    <row r="527" spans="2:24" x14ac:dyDescent="0.3">
      <c r="B527" s="81">
        <v>37315</v>
      </c>
      <c r="C527" s="81" t="s">
        <v>930</v>
      </c>
      <c r="D527" s="77" t="s">
        <v>920</v>
      </c>
      <c r="E527" s="82" t="s">
        <v>922</v>
      </c>
      <c r="F527" s="77" t="s">
        <v>921</v>
      </c>
      <c r="G527" s="77" t="s">
        <v>435</v>
      </c>
      <c r="H527" s="77" t="s">
        <v>578</v>
      </c>
      <c r="I527" s="82" t="s">
        <v>55</v>
      </c>
      <c r="J527" s="83">
        <v>256.41000000000003</v>
      </c>
      <c r="L527" s="84"/>
      <c r="M527" s="84"/>
      <c r="P527"/>
      <c r="R527"/>
      <c r="S527" s="82" t="s">
        <v>56</v>
      </c>
      <c r="T527" s="82" t="s">
        <v>57</v>
      </c>
      <c r="U527" s="77" t="s">
        <v>1393</v>
      </c>
      <c r="V527" s="77" t="s">
        <v>1394</v>
      </c>
      <c r="W527" s="77" t="s">
        <v>575</v>
      </c>
      <c r="X527"/>
    </row>
    <row r="528" spans="2:24" x14ac:dyDescent="0.3">
      <c r="B528" s="81">
        <v>37315</v>
      </c>
      <c r="C528" s="81" t="s">
        <v>930</v>
      </c>
      <c r="D528" s="77" t="s">
        <v>1608</v>
      </c>
      <c r="E528" s="82" t="s">
        <v>1612</v>
      </c>
      <c r="F528" s="77" t="s">
        <v>1609</v>
      </c>
      <c r="G528" s="77" t="s">
        <v>435</v>
      </c>
      <c r="H528" s="77" t="s">
        <v>1613</v>
      </c>
      <c r="I528" s="82" t="s">
        <v>55</v>
      </c>
      <c r="J528" s="83">
        <v>-260.54000000000002</v>
      </c>
      <c r="L528" s="84"/>
      <c r="M528" s="84"/>
      <c r="P528"/>
      <c r="R528"/>
      <c r="S528" s="82" t="s">
        <v>56</v>
      </c>
      <c r="T528" s="82" t="s">
        <v>57</v>
      </c>
      <c r="U528" s="77" t="s">
        <v>1610</v>
      </c>
      <c r="V528" s="77" t="s">
        <v>1611</v>
      </c>
      <c r="W528" s="77" t="s">
        <v>1611</v>
      </c>
      <c r="X528"/>
    </row>
    <row r="529" spans="2:24" x14ac:dyDescent="0.3">
      <c r="B529" s="81">
        <v>37315</v>
      </c>
      <c r="C529" s="81" t="s">
        <v>930</v>
      </c>
      <c r="D529" s="77" t="s">
        <v>1617</v>
      </c>
      <c r="E529" s="82" t="s">
        <v>1612</v>
      </c>
      <c r="F529" s="77" t="s">
        <v>1618</v>
      </c>
      <c r="G529" s="77" t="s">
        <v>435</v>
      </c>
      <c r="H529" s="77" t="s">
        <v>1613</v>
      </c>
      <c r="I529" s="82" t="s">
        <v>130</v>
      </c>
      <c r="J529" s="83">
        <v>-301.13</v>
      </c>
      <c r="L529" s="84"/>
      <c r="M529" s="84"/>
      <c r="P529"/>
      <c r="R529"/>
      <c r="S529" s="82" t="s">
        <v>56</v>
      </c>
      <c r="T529" s="82" t="s">
        <v>57</v>
      </c>
      <c r="U529" s="77" t="s">
        <v>1610</v>
      </c>
      <c r="V529" s="77" t="s">
        <v>1611</v>
      </c>
      <c r="W529" s="77" t="s">
        <v>1619</v>
      </c>
      <c r="X529"/>
    </row>
    <row r="530" spans="2:24" x14ac:dyDescent="0.3">
      <c r="B530" s="81">
        <v>37321</v>
      </c>
      <c r="C530" s="81" t="s">
        <v>1621</v>
      </c>
      <c r="D530" s="77" t="s">
        <v>1622</v>
      </c>
      <c r="E530" s="82" t="s">
        <v>1626</v>
      </c>
      <c r="F530" s="77" t="s">
        <v>1623</v>
      </c>
      <c r="G530" s="77" t="s">
        <v>435</v>
      </c>
      <c r="H530" s="77" t="s">
        <v>139</v>
      </c>
      <c r="I530" s="82" t="s">
        <v>55</v>
      </c>
      <c r="J530" s="83">
        <v>491</v>
      </c>
      <c r="L530" s="84"/>
      <c r="M530" s="84"/>
      <c r="P530"/>
      <c r="R530"/>
      <c r="S530" s="82" t="s">
        <v>56</v>
      </c>
      <c r="T530" s="82" t="s">
        <v>57</v>
      </c>
      <c r="U530" s="77" t="s">
        <v>1624</v>
      </c>
      <c r="V530" s="77" t="s">
        <v>49</v>
      </c>
      <c r="W530" s="77" t="s">
        <v>1625</v>
      </c>
      <c r="X530"/>
    </row>
    <row r="531" spans="2:24" x14ac:dyDescent="0.3">
      <c r="B531" s="81">
        <v>37322</v>
      </c>
      <c r="C531" s="81" t="s">
        <v>1621</v>
      </c>
      <c r="D531" s="77" t="s">
        <v>188</v>
      </c>
      <c r="E531" s="82" t="s">
        <v>191</v>
      </c>
      <c r="F531" s="77" t="s">
        <v>189</v>
      </c>
      <c r="G531" s="77" t="s">
        <v>435</v>
      </c>
      <c r="H531" s="77" t="s">
        <v>139</v>
      </c>
      <c r="I531" s="82" t="s">
        <v>55</v>
      </c>
      <c r="J531" s="83">
        <v>756</v>
      </c>
      <c r="L531" s="84"/>
      <c r="M531" s="84"/>
      <c r="P531"/>
      <c r="R531"/>
      <c r="S531" s="82" t="s">
        <v>56</v>
      </c>
      <c r="T531" s="82" t="s">
        <v>57</v>
      </c>
      <c r="U531" s="77" t="s">
        <v>1632</v>
      </c>
      <c r="V531" s="77" t="s">
        <v>49</v>
      </c>
      <c r="W531" s="77" t="s">
        <v>169</v>
      </c>
      <c r="X531"/>
    </row>
    <row r="532" spans="2:24" x14ac:dyDescent="0.3">
      <c r="B532" s="81">
        <v>37322</v>
      </c>
      <c r="C532" s="81" t="s">
        <v>1621</v>
      </c>
      <c r="D532" s="77" t="s">
        <v>878</v>
      </c>
      <c r="E532" s="82" t="s">
        <v>197</v>
      </c>
      <c r="F532" s="77" t="s">
        <v>194</v>
      </c>
      <c r="G532" s="77" t="s">
        <v>435</v>
      </c>
      <c r="H532" s="77" t="s">
        <v>139</v>
      </c>
      <c r="I532" s="82" t="s">
        <v>55</v>
      </c>
      <c r="J532" s="83">
        <v>150</v>
      </c>
      <c r="L532" s="84"/>
      <c r="M532" s="84"/>
      <c r="P532"/>
      <c r="R532"/>
      <c r="S532" s="82" t="s">
        <v>56</v>
      </c>
      <c r="T532" s="82" t="s">
        <v>57</v>
      </c>
      <c r="U532" s="77" t="s">
        <v>1636</v>
      </c>
      <c r="V532" s="77" t="s">
        <v>49</v>
      </c>
      <c r="W532" s="77" t="s">
        <v>1637</v>
      </c>
      <c r="X532"/>
    </row>
    <row r="533" spans="2:24" x14ac:dyDescent="0.3">
      <c r="B533" s="81">
        <v>37327</v>
      </c>
      <c r="C533" s="81" t="s">
        <v>1621</v>
      </c>
      <c r="D533" s="77" t="s">
        <v>474</v>
      </c>
      <c r="E533" s="82" t="s">
        <v>471</v>
      </c>
      <c r="F533" s="77" t="s">
        <v>475</v>
      </c>
      <c r="G533" s="77" t="s">
        <v>435</v>
      </c>
      <c r="H533" s="77" t="s">
        <v>472</v>
      </c>
      <c r="I533" s="82" t="s">
        <v>130</v>
      </c>
      <c r="J533" s="83">
        <v>36409.800000000003</v>
      </c>
      <c r="L533" s="84"/>
      <c r="M533" s="84"/>
      <c r="P533"/>
      <c r="R533"/>
      <c r="S533" s="82" t="s">
        <v>56</v>
      </c>
      <c r="T533" s="82" t="s">
        <v>57</v>
      </c>
      <c r="U533" s="77" t="s">
        <v>1641</v>
      </c>
      <c r="V533" s="77" t="s">
        <v>49</v>
      </c>
      <c r="W533" s="77" t="s">
        <v>1642</v>
      </c>
      <c r="X533"/>
    </row>
    <row r="534" spans="2:24" x14ac:dyDescent="0.3">
      <c r="B534" s="81">
        <v>37327</v>
      </c>
      <c r="C534" s="81" t="s">
        <v>1621</v>
      </c>
      <c r="D534" s="77" t="s">
        <v>474</v>
      </c>
      <c r="E534" s="82" t="s">
        <v>471</v>
      </c>
      <c r="F534" s="77" t="s">
        <v>475</v>
      </c>
      <c r="G534" s="77" t="s">
        <v>435</v>
      </c>
      <c r="H534" s="77" t="s">
        <v>472</v>
      </c>
      <c r="I534" s="82" t="s">
        <v>130</v>
      </c>
      <c r="J534" s="83">
        <v>41709.300000000003</v>
      </c>
      <c r="L534" s="84"/>
      <c r="M534" s="84"/>
      <c r="P534"/>
      <c r="R534"/>
      <c r="S534" s="82" t="s">
        <v>56</v>
      </c>
      <c r="T534" s="82" t="s">
        <v>57</v>
      </c>
      <c r="U534" s="77" t="s">
        <v>1641</v>
      </c>
      <c r="V534" s="77" t="s">
        <v>49</v>
      </c>
      <c r="W534" s="77" t="s">
        <v>1647</v>
      </c>
      <c r="X534"/>
    </row>
    <row r="535" spans="2:24" x14ac:dyDescent="0.3">
      <c r="B535" s="81">
        <v>37327</v>
      </c>
      <c r="C535" s="81" t="s">
        <v>1621</v>
      </c>
      <c r="D535" s="77" t="s">
        <v>649</v>
      </c>
      <c r="E535" s="82" t="s">
        <v>78</v>
      </c>
      <c r="F535" s="77" t="s">
        <v>650</v>
      </c>
      <c r="G535" s="77" t="s">
        <v>435</v>
      </c>
      <c r="H535" s="77" t="s">
        <v>54</v>
      </c>
      <c r="I535" s="82" t="s">
        <v>130</v>
      </c>
      <c r="J535" s="83">
        <v>14.39</v>
      </c>
      <c r="L535" s="84"/>
      <c r="M535" s="84"/>
      <c r="P535"/>
      <c r="R535"/>
      <c r="S535" s="82" t="s">
        <v>56</v>
      </c>
      <c r="T535" s="82" t="s">
        <v>57</v>
      </c>
      <c r="U535" s="77" t="s">
        <v>1641</v>
      </c>
      <c r="V535" s="77" t="s">
        <v>49</v>
      </c>
      <c r="W535" s="77" t="s">
        <v>1650</v>
      </c>
      <c r="X535"/>
    </row>
    <row r="536" spans="2:24" x14ac:dyDescent="0.3">
      <c r="B536" s="81">
        <v>37327</v>
      </c>
      <c r="C536" s="81" t="s">
        <v>1621</v>
      </c>
      <c r="D536" s="77" t="s">
        <v>649</v>
      </c>
      <c r="E536" s="82" t="s">
        <v>78</v>
      </c>
      <c r="F536" s="77" t="s">
        <v>650</v>
      </c>
      <c r="G536" s="77" t="s">
        <v>435</v>
      </c>
      <c r="H536" s="77" t="s">
        <v>54</v>
      </c>
      <c r="I536" s="82" t="s">
        <v>130</v>
      </c>
      <c r="J536" s="83">
        <v>11.47</v>
      </c>
      <c r="L536" s="84"/>
      <c r="M536" s="84"/>
      <c r="P536"/>
      <c r="R536"/>
      <c r="S536" s="82" t="s">
        <v>56</v>
      </c>
      <c r="T536" s="82" t="s">
        <v>57</v>
      </c>
      <c r="U536" s="77" t="s">
        <v>1641</v>
      </c>
      <c r="V536" s="77" t="s">
        <v>49</v>
      </c>
      <c r="W536" s="77" t="s">
        <v>1653</v>
      </c>
      <c r="X536"/>
    </row>
    <row r="537" spans="2:24" x14ac:dyDescent="0.3">
      <c r="B537" s="81">
        <v>37327</v>
      </c>
      <c r="C537" s="81" t="s">
        <v>1621</v>
      </c>
      <c r="D537" s="77" t="s">
        <v>765</v>
      </c>
      <c r="E537" s="82" t="s">
        <v>766</v>
      </c>
      <c r="F537" s="77" t="s">
        <v>99</v>
      </c>
      <c r="G537" s="77" t="s">
        <v>435</v>
      </c>
      <c r="H537" s="77" t="s">
        <v>139</v>
      </c>
      <c r="I537" s="82" t="s">
        <v>130</v>
      </c>
      <c r="J537" s="83">
        <v>17.21</v>
      </c>
      <c r="L537" s="84"/>
      <c r="M537" s="84"/>
      <c r="P537"/>
      <c r="R537"/>
      <c r="S537" s="82" t="s">
        <v>56</v>
      </c>
      <c r="T537" s="82" t="s">
        <v>57</v>
      </c>
      <c r="U537" s="77" t="s">
        <v>1641</v>
      </c>
      <c r="V537" s="77" t="s">
        <v>49</v>
      </c>
      <c r="W537" s="77" t="s">
        <v>1656</v>
      </c>
      <c r="X537"/>
    </row>
    <row r="538" spans="2:24" x14ac:dyDescent="0.3">
      <c r="B538" s="81">
        <v>37327</v>
      </c>
      <c r="C538" s="81" t="s">
        <v>1621</v>
      </c>
      <c r="D538" s="77" t="s">
        <v>1660</v>
      </c>
      <c r="E538" s="82" t="s">
        <v>157</v>
      </c>
      <c r="F538" s="77" t="s">
        <v>374</v>
      </c>
      <c r="G538" s="77" t="s">
        <v>435</v>
      </c>
      <c r="H538" s="77" t="s">
        <v>102</v>
      </c>
      <c r="I538" s="82" t="s">
        <v>130</v>
      </c>
      <c r="J538" s="83">
        <v>105.33</v>
      </c>
      <c r="L538" s="84"/>
      <c r="M538" s="84"/>
      <c r="P538"/>
      <c r="R538"/>
      <c r="S538" s="82" t="s">
        <v>56</v>
      </c>
      <c r="T538" s="82" t="s">
        <v>57</v>
      </c>
      <c r="U538" s="77" t="s">
        <v>1641</v>
      </c>
      <c r="V538" s="77" t="s">
        <v>49</v>
      </c>
      <c r="W538" s="77" t="s">
        <v>1280</v>
      </c>
      <c r="X538"/>
    </row>
    <row r="539" spans="2:24" x14ac:dyDescent="0.3">
      <c r="B539" s="81">
        <v>37327</v>
      </c>
      <c r="C539" s="81" t="s">
        <v>1621</v>
      </c>
      <c r="D539" s="77" t="s">
        <v>193</v>
      </c>
      <c r="E539" s="82" t="s">
        <v>197</v>
      </c>
      <c r="F539" s="77" t="s">
        <v>194</v>
      </c>
      <c r="G539" s="77" t="s">
        <v>435</v>
      </c>
      <c r="H539" s="77" t="s">
        <v>139</v>
      </c>
      <c r="I539" s="82" t="s">
        <v>130</v>
      </c>
      <c r="J539" s="83">
        <v>9.69</v>
      </c>
      <c r="L539" s="84"/>
      <c r="M539" s="84"/>
      <c r="P539"/>
      <c r="R539"/>
      <c r="S539" s="82" t="s">
        <v>56</v>
      </c>
      <c r="T539" s="82" t="s">
        <v>57</v>
      </c>
      <c r="U539" s="77" t="s">
        <v>1665</v>
      </c>
      <c r="V539" s="77" t="s">
        <v>49</v>
      </c>
      <c r="W539" s="77" t="s">
        <v>1666</v>
      </c>
      <c r="X539"/>
    </row>
    <row r="540" spans="2:24" x14ac:dyDescent="0.3">
      <c r="B540" s="81">
        <v>37327</v>
      </c>
      <c r="C540" s="81" t="s">
        <v>1621</v>
      </c>
      <c r="D540" s="77" t="s">
        <v>193</v>
      </c>
      <c r="E540" s="82" t="s">
        <v>197</v>
      </c>
      <c r="F540" s="77" t="s">
        <v>194</v>
      </c>
      <c r="G540" s="77" t="s">
        <v>435</v>
      </c>
      <c r="H540" s="77" t="s">
        <v>139</v>
      </c>
      <c r="I540" s="82" t="s">
        <v>130</v>
      </c>
      <c r="J540" s="83">
        <v>12.05</v>
      </c>
      <c r="L540" s="84"/>
      <c r="M540" s="84"/>
      <c r="P540"/>
      <c r="R540"/>
      <c r="S540" s="82" t="s">
        <v>56</v>
      </c>
      <c r="T540" s="82" t="s">
        <v>57</v>
      </c>
      <c r="U540" s="77" t="s">
        <v>1670</v>
      </c>
      <c r="V540" s="77" t="s">
        <v>49</v>
      </c>
      <c r="W540" s="77" t="s">
        <v>1671</v>
      </c>
      <c r="X540"/>
    </row>
    <row r="541" spans="2:24" x14ac:dyDescent="0.3">
      <c r="B541" s="81">
        <v>37328</v>
      </c>
      <c r="C541" s="81" t="s">
        <v>1621</v>
      </c>
      <c r="D541" s="77" t="s">
        <v>46</v>
      </c>
      <c r="E541" s="82" t="s">
        <v>53</v>
      </c>
      <c r="F541" s="77" t="s">
        <v>47</v>
      </c>
      <c r="G541" s="77" t="s">
        <v>435</v>
      </c>
      <c r="H541" s="77" t="s">
        <v>54</v>
      </c>
      <c r="I541" s="82" t="s">
        <v>55</v>
      </c>
      <c r="J541" s="83">
        <v>552.57000000000005</v>
      </c>
      <c r="L541" s="84"/>
      <c r="M541" s="84"/>
      <c r="P541"/>
      <c r="R541"/>
      <c r="S541" s="82" t="s">
        <v>56</v>
      </c>
      <c r="T541" s="82" t="s">
        <v>57</v>
      </c>
      <c r="U541" s="77" t="s">
        <v>1675</v>
      </c>
      <c r="V541" s="77" t="s">
        <v>49</v>
      </c>
      <c r="W541" s="77" t="s">
        <v>1676</v>
      </c>
      <c r="X541"/>
    </row>
    <row r="542" spans="2:24" x14ac:dyDescent="0.3">
      <c r="B542" s="81">
        <v>37328</v>
      </c>
      <c r="C542" s="81" t="s">
        <v>1621</v>
      </c>
      <c r="D542" s="77" t="s">
        <v>46</v>
      </c>
      <c r="E542" s="82" t="s">
        <v>53</v>
      </c>
      <c r="F542" s="77" t="s">
        <v>47</v>
      </c>
      <c r="G542" s="77" t="s">
        <v>435</v>
      </c>
      <c r="H542" s="77" t="s">
        <v>54</v>
      </c>
      <c r="I542" s="82" t="s">
        <v>55</v>
      </c>
      <c r="J542" s="83">
        <v>51.36</v>
      </c>
      <c r="L542" s="84"/>
      <c r="M542" s="84"/>
      <c r="P542"/>
      <c r="R542"/>
      <c r="S542" s="82" t="s">
        <v>56</v>
      </c>
      <c r="T542" s="82" t="s">
        <v>57</v>
      </c>
      <c r="U542" s="77" t="s">
        <v>1675</v>
      </c>
      <c r="V542" s="77" t="s">
        <v>49</v>
      </c>
      <c r="W542" s="77" t="s">
        <v>1681</v>
      </c>
      <c r="X542"/>
    </row>
    <row r="543" spans="2:24" x14ac:dyDescent="0.3">
      <c r="B543" s="81">
        <v>37328</v>
      </c>
      <c r="C543" s="81" t="s">
        <v>1621</v>
      </c>
      <c r="D543" s="77" t="s">
        <v>75</v>
      </c>
      <c r="E543" s="82" t="s">
        <v>78</v>
      </c>
      <c r="F543" s="77" t="s">
        <v>76</v>
      </c>
      <c r="G543" s="77" t="s">
        <v>435</v>
      </c>
      <c r="H543" s="77" t="s">
        <v>54</v>
      </c>
      <c r="I543" s="82" t="s">
        <v>55</v>
      </c>
      <c r="J543" s="83">
        <v>4.41</v>
      </c>
      <c r="L543" s="84"/>
      <c r="M543" s="84"/>
      <c r="P543"/>
      <c r="R543"/>
      <c r="S543" s="82" t="s">
        <v>56</v>
      </c>
      <c r="T543" s="82" t="s">
        <v>57</v>
      </c>
      <c r="U543" s="77" t="s">
        <v>1675</v>
      </c>
      <c r="V543" s="77" t="s">
        <v>49</v>
      </c>
      <c r="W543" s="77" t="s">
        <v>1684</v>
      </c>
      <c r="X543"/>
    </row>
    <row r="544" spans="2:24" x14ac:dyDescent="0.3">
      <c r="B544" s="81">
        <v>37328</v>
      </c>
      <c r="C544" s="81" t="s">
        <v>1621</v>
      </c>
      <c r="D544" s="77" t="s">
        <v>75</v>
      </c>
      <c r="E544" s="82" t="s">
        <v>78</v>
      </c>
      <c r="F544" s="77" t="s">
        <v>76</v>
      </c>
      <c r="G544" s="77" t="s">
        <v>435</v>
      </c>
      <c r="H544" s="77" t="s">
        <v>54</v>
      </c>
      <c r="I544" s="82" t="s">
        <v>55</v>
      </c>
      <c r="J544" s="83">
        <v>39.81</v>
      </c>
      <c r="L544" s="84"/>
      <c r="M544" s="84"/>
      <c r="P544"/>
      <c r="R544"/>
      <c r="S544" s="82" t="s">
        <v>56</v>
      </c>
      <c r="T544" s="82" t="s">
        <v>57</v>
      </c>
      <c r="U544" s="77" t="s">
        <v>1675</v>
      </c>
      <c r="V544" s="77" t="s">
        <v>49</v>
      </c>
      <c r="W544" s="77" t="s">
        <v>1687</v>
      </c>
      <c r="X544"/>
    </row>
    <row r="545" spans="2:24" x14ac:dyDescent="0.3">
      <c r="B545" s="81">
        <v>37328</v>
      </c>
      <c r="C545" s="81" t="s">
        <v>1621</v>
      </c>
      <c r="D545" s="77" t="s">
        <v>661</v>
      </c>
      <c r="E545" s="82" t="s">
        <v>663</v>
      </c>
      <c r="F545" s="77" t="s">
        <v>662</v>
      </c>
      <c r="G545" s="77" t="s">
        <v>435</v>
      </c>
      <c r="H545" s="77" t="s">
        <v>54</v>
      </c>
      <c r="I545" s="82" t="s">
        <v>55</v>
      </c>
      <c r="J545" s="83">
        <v>475.89</v>
      </c>
      <c r="L545" s="84"/>
      <c r="M545" s="84"/>
      <c r="P545"/>
      <c r="R545"/>
      <c r="S545" s="82" t="s">
        <v>56</v>
      </c>
      <c r="T545" s="82" t="s">
        <v>57</v>
      </c>
      <c r="U545" s="77" t="s">
        <v>1675</v>
      </c>
      <c r="V545" s="77" t="s">
        <v>49</v>
      </c>
      <c r="W545" s="77" t="s">
        <v>1690</v>
      </c>
      <c r="X545"/>
    </row>
    <row r="546" spans="2:24" x14ac:dyDescent="0.3">
      <c r="B546" s="81">
        <v>37328</v>
      </c>
      <c r="C546" s="81" t="s">
        <v>1621</v>
      </c>
      <c r="D546" s="77" t="s">
        <v>661</v>
      </c>
      <c r="E546" s="82" t="s">
        <v>663</v>
      </c>
      <c r="F546" s="77" t="s">
        <v>662</v>
      </c>
      <c r="G546" s="77" t="s">
        <v>435</v>
      </c>
      <c r="H546" s="77" t="s">
        <v>54</v>
      </c>
      <c r="I546" s="82" t="s">
        <v>55</v>
      </c>
      <c r="J546" s="83">
        <v>52.87</v>
      </c>
      <c r="L546" s="84"/>
      <c r="M546" s="84"/>
      <c r="P546"/>
      <c r="R546"/>
      <c r="S546" s="82" t="s">
        <v>56</v>
      </c>
      <c r="T546" s="82" t="s">
        <v>57</v>
      </c>
      <c r="U546" s="77" t="s">
        <v>1675</v>
      </c>
      <c r="V546" s="77" t="s">
        <v>49</v>
      </c>
      <c r="W546" s="77" t="s">
        <v>1694</v>
      </c>
      <c r="X546"/>
    </row>
    <row r="547" spans="2:24" x14ac:dyDescent="0.3">
      <c r="B547" s="81">
        <v>37328</v>
      </c>
      <c r="C547" s="81" t="s">
        <v>1621</v>
      </c>
      <c r="D547" s="77" t="s">
        <v>90</v>
      </c>
      <c r="E547" s="82" t="s">
        <v>93</v>
      </c>
      <c r="F547" s="77" t="s">
        <v>91</v>
      </c>
      <c r="G547" s="77" t="s">
        <v>435</v>
      </c>
      <c r="H547" s="77" t="s">
        <v>54</v>
      </c>
      <c r="I547" s="82" t="s">
        <v>55</v>
      </c>
      <c r="J547" s="83">
        <v>849.1</v>
      </c>
      <c r="L547" s="84"/>
      <c r="M547" s="84"/>
      <c r="P547"/>
      <c r="R547"/>
      <c r="S547" s="82" t="s">
        <v>56</v>
      </c>
      <c r="T547" s="82" t="s">
        <v>57</v>
      </c>
      <c r="U547" s="77" t="s">
        <v>1675</v>
      </c>
      <c r="V547" s="77" t="s">
        <v>49</v>
      </c>
      <c r="W547" s="77" t="s">
        <v>1697</v>
      </c>
      <c r="X547"/>
    </row>
    <row r="548" spans="2:24" x14ac:dyDescent="0.3">
      <c r="B548" s="81">
        <v>37328</v>
      </c>
      <c r="C548" s="81" t="s">
        <v>1621</v>
      </c>
      <c r="D548" s="77" t="s">
        <v>110</v>
      </c>
      <c r="E548" s="82" t="s">
        <v>113</v>
      </c>
      <c r="F548" s="77" t="s">
        <v>111</v>
      </c>
      <c r="G548" s="77" t="s">
        <v>435</v>
      </c>
      <c r="H548" s="77" t="s">
        <v>102</v>
      </c>
      <c r="I548" s="82" t="s">
        <v>55</v>
      </c>
      <c r="J548" s="83">
        <v>249.32</v>
      </c>
      <c r="L548" s="84"/>
      <c r="M548" s="84"/>
      <c r="P548"/>
      <c r="R548"/>
      <c r="S548" s="82" t="s">
        <v>56</v>
      </c>
      <c r="T548" s="82" t="s">
        <v>57</v>
      </c>
      <c r="U548" s="77" t="s">
        <v>1675</v>
      </c>
      <c r="V548" s="77" t="s">
        <v>49</v>
      </c>
      <c r="W548" s="77" t="s">
        <v>1700</v>
      </c>
      <c r="X548"/>
    </row>
    <row r="549" spans="2:24" x14ac:dyDescent="0.3">
      <c r="B549" s="81">
        <v>37328</v>
      </c>
      <c r="C549" s="81" t="s">
        <v>1621</v>
      </c>
      <c r="D549" s="77" t="s">
        <v>110</v>
      </c>
      <c r="E549" s="82" t="s">
        <v>113</v>
      </c>
      <c r="F549" s="77" t="s">
        <v>111</v>
      </c>
      <c r="G549" s="77" t="s">
        <v>435</v>
      </c>
      <c r="H549" s="77" t="s">
        <v>102</v>
      </c>
      <c r="I549" s="82" t="s">
        <v>55</v>
      </c>
      <c r="J549" s="83">
        <v>90.34</v>
      </c>
      <c r="L549" s="84"/>
      <c r="M549" s="84"/>
      <c r="P549"/>
      <c r="R549"/>
      <c r="S549" s="82" t="s">
        <v>56</v>
      </c>
      <c r="T549" s="82" t="s">
        <v>57</v>
      </c>
      <c r="U549" s="77" t="s">
        <v>1675</v>
      </c>
      <c r="V549" s="77" t="s">
        <v>49</v>
      </c>
      <c r="W549" s="77" t="s">
        <v>1154</v>
      </c>
      <c r="X549"/>
    </row>
    <row r="550" spans="2:24" x14ac:dyDescent="0.3">
      <c r="B550" s="81">
        <v>37328</v>
      </c>
      <c r="C550" s="81" t="s">
        <v>1621</v>
      </c>
      <c r="D550" s="77" t="s">
        <v>110</v>
      </c>
      <c r="E550" s="82" t="s">
        <v>113</v>
      </c>
      <c r="F550" s="77" t="s">
        <v>111</v>
      </c>
      <c r="G550" s="77" t="s">
        <v>435</v>
      </c>
      <c r="H550" s="77" t="s">
        <v>102</v>
      </c>
      <c r="I550" s="82" t="s">
        <v>55</v>
      </c>
      <c r="J550" s="83">
        <v>52.75</v>
      </c>
      <c r="L550" s="84"/>
      <c r="M550" s="84"/>
      <c r="P550"/>
      <c r="R550"/>
      <c r="S550" s="82" t="s">
        <v>56</v>
      </c>
      <c r="T550" s="82" t="s">
        <v>57</v>
      </c>
      <c r="U550" s="77" t="s">
        <v>1675</v>
      </c>
      <c r="V550" s="77" t="s">
        <v>49</v>
      </c>
      <c r="W550" s="77" t="s">
        <v>1705</v>
      </c>
      <c r="X550"/>
    </row>
    <row r="551" spans="2:24" x14ac:dyDescent="0.3">
      <c r="B551" s="81">
        <v>37328</v>
      </c>
      <c r="C551" s="81" t="s">
        <v>1621</v>
      </c>
      <c r="D551" s="77" t="s">
        <v>118</v>
      </c>
      <c r="E551" s="82" t="s">
        <v>121</v>
      </c>
      <c r="F551" s="77" t="s">
        <v>119</v>
      </c>
      <c r="G551" s="77" t="s">
        <v>435</v>
      </c>
      <c r="H551" s="77" t="s">
        <v>102</v>
      </c>
      <c r="I551" s="82" t="s">
        <v>55</v>
      </c>
      <c r="J551" s="83">
        <v>17.16</v>
      </c>
      <c r="L551" s="84"/>
      <c r="M551" s="84"/>
      <c r="P551"/>
      <c r="R551"/>
      <c r="S551" s="82" t="s">
        <v>56</v>
      </c>
      <c r="T551" s="82" t="s">
        <v>57</v>
      </c>
      <c r="U551" s="77" t="s">
        <v>1675</v>
      </c>
      <c r="V551" s="77" t="s">
        <v>49</v>
      </c>
      <c r="W551" s="77" t="s">
        <v>1708</v>
      </c>
      <c r="X551"/>
    </row>
    <row r="552" spans="2:24" x14ac:dyDescent="0.3">
      <c r="B552" s="81">
        <v>37328</v>
      </c>
      <c r="C552" s="81" t="s">
        <v>1621</v>
      </c>
      <c r="D552" s="77" t="s">
        <v>1171</v>
      </c>
      <c r="E552" s="82" t="s">
        <v>1172</v>
      </c>
      <c r="F552" s="77" t="s">
        <v>99</v>
      </c>
      <c r="G552" s="77" t="s">
        <v>435</v>
      </c>
      <c r="H552" s="77" t="s">
        <v>102</v>
      </c>
      <c r="I552" s="82" t="s">
        <v>55</v>
      </c>
      <c r="J552" s="83">
        <v>98.72</v>
      </c>
      <c r="L552" s="84"/>
      <c r="M552" s="84"/>
      <c r="P552"/>
      <c r="R552"/>
      <c r="S552" s="82" t="s">
        <v>56</v>
      </c>
      <c r="T552" s="82" t="s">
        <v>57</v>
      </c>
      <c r="U552" s="77" t="s">
        <v>1675</v>
      </c>
      <c r="V552" s="77" t="s">
        <v>49</v>
      </c>
      <c r="W552" s="77" t="s">
        <v>1711</v>
      </c>
      <c r="X552"/>
    </row>
    <row r="553" spans="2:24" x14ac:dyDescent="0.3">
      <c r="B553" s="81">
        <v>37328</v>
      </c>
      <c r="C553" s="81" t="s">
        <v>1621</v>
      </c>
      <c r="D553" s="77" t="s">
        <v>155</v>
      </c>
      <c r="E553" s="82" t="s">
        <v>157</v>
      </c>
      <c r="F553" s="77" t="s">
        <v>111</v>
      </c>
      <c r="G553" s="77" t="s">
        <v>435</v>
      </c>
      <c r="H553" s="77" t="s">
        <v>102</v>
      </c>
      <c r="I553" s="82" t="s">
        <v>55</v>
      </c>
      <c r="J553" s="83">
        <v>30.78</v>
      </c>
      <c r="L553" s="84"/>
      <c r="M553" s="84"/>
      <c r="P553"/>
      <c r="R553"/>
      <c r="S553" s="82" t="s">
        <v>56</v>
      </c>
      <c r="T553" s="82" t="s">
        <v>57</v>
      </c>
      <c r="U553" s="77" t="s">
        <v>1675</v>
      </c>
      <c r="V553" s="77" t="s">
        <v>49</v>
      </c>
      <c r="W553" s="77" t="s">
        <v>1714</v>
      </c>
      <c r="X553"/>
    </row>
    <row r="554" spans="2:24" x14ac:dyDescent="0.3">
      <c r="B554" s="81">
        <v>37328</v>
      </c>
      <c r="C554" s="81" t="s">
        <v>1621</v>
      </c>
      <c r="D554" s="77" t="s">
        <v>241</v>
      </c>
      <c r="E554" s="82" t="s">
        <v>244</v>
      </c>
      <c r="F554" s="77" t="s">
        <v>242</v>
      </c>
      <c r="G554" s="77" t="s">
        <v>435</v>
      </c>
      <c r="H554" s="77" t="s">
        <v>139</v>
      </c>
      <c r="I554" s="82" t="s">
        <v>55</v>
      </c>
      <c r="J554" s="83">
        <v>5.38</v>
      </c>
      <c r="L554" s="84"/>
      <c r="M554" s="84"/>
      <c r="P554"/>
      <c r="R554"/>
      <c r="S554" s="82" t="s">
        <v>56</v>
      </c>
      <c r="T554" s="82" t="s">
        <v>57</v>
      </c>
      <c r="U554" s="77" t="s">
        <v>1675</v>
      </c>
      <c r="V554" s="77" t="s">
        <v>49</v>
      </c>
      <c r="W554" s="77" t="s">
        <v>1717</v>
      </c>
      <c r="X554"/>
    </row>
    <row r="555" spans="2:24" x14ac:dyDescent="0.3">
      <c r="B555" s="81">
        <v>37328</v>
      </c>
      <c r="C555" s="81" t="s">
        <v>1621</v>
      </c>
      <c r="D555" s="77" t="s">
        <v>241</v>
      </c>
      <c r="E555" s="82" t="s">
        <v>244</v>
      </c>
      <c r="F555" s="77" t="s">
        <v>242</v>
      </c>
      <c r="G555" s="77" t="s">
        <v>435</v>
      </c>
      <c r="H555" s="77" t="s">
        <v>139</v>
      </c>
      <c r="I555" s="82" t="s">
        <v>55</v>
      </c>
      <c r="J555" s="83">
        <v>67.959999999999994</v>
      </c>
      <c r="L555" s="84"/>
      <c r="M555" s="84"/>
      <c r="P555"/>
      <c r="R555"/>
      <c r="S555" s="82" t="s">
        <v>56</v>
      </c>
      <c r="T555" s="82" t="s">
        <v>57</v>
      </c>
      <c r="U555" s="77" t="s">
        <v>1675</v>
      </c>
      <c r="V555" s="77" t="s">
        <v>49</v>
      </c>
      <c r="W555" s="77" t="s">
        <v>1720</v>
      </c>
      <c r="X555"/>
    </row>
    <row r="556" spans="2:24" x14ac:dyDescent="0.3">
      <c r="B556" s="81">
        <v>37328</v>
      </c>
      <c r="C556" s="81" t="s">
        <v>1621</v>
      </c>
      <c r="D556" s="77" t="s">
        <v>241</v>
      </c>
      <c r="E556" s="82" t="s">
        <v>244</v>
      </c>
      <c r="F556" s="77" t="s">
        <v>242</v>
      </c>
      <c r="G556" s="77" t="s">
        <v>435</v>
      </c>
      <c r="H556" s="77" t="s">
        <v>139</v>
      </c>
      <c r="I556" s="82" t="s">
        <v>55</v>
      </c>
      <c r="J556" s="83">
        <v>67.959999999999994</v>
      </c>
      <c r="L556" s="84"/>
      <c r="M556" s="84"/>
      <c r="P556"/>
      <c r="R556"/>
      <c r="S556" s="82" t="s">
        <v>56</v>
      </c>
      <c r="T556" s="82" t="s">
        <v>57</v>
      </c>
      <c r="U556" s="77" t="s">
        <v>1675</v>
      </c>
      <c r="V556" s="77" t="s">
        <v>49</v>
      </c>
      <c r="W556" s="77" t="s">
        <v>1723</v>
      </c>
      <c r="X556"/>
    </row>
    <row r="557" spans="2:24" x14ac:dyDescent="0.3">
      <c r="B557" s="81">
        <v>37328</v>
      </c>
      <c r="C557" s="81" t="s">
        <v>1621</v>
      </c>
      <c r="D557" s="77" t="s">
        <v>241</v>
      </c>
      <c r="E557" s="82" t="s">
        <v>244</v>
      </c>
      <c r="F557" s="77" t="s">
        <v>242</v>
      </c>
      <c r="G557" s="77" t="s">
        <v>435</v>
      </c>
      <c r="H557" s="77" t="s">
        <v>139</v>
      </c>
      <c r="I557" s="82" t="s">
        <v>55</v>
      </c>
      <c r="J557" s="83">
        <v>67.959999999999994</v>
      </c>
      <c r="L557" s="84"/>
      <c r="M557" s="84"/>
      <c r="P557"/>
      <c r="R557"/>
      <c r="S557" s="82" t="s">
        <v>56</v>
      </c>
      <c r="T557" s="82" t="s">
        <v>57</v>
      </c>
      <c r="U557" s="77" t="s">
        <v>1675</v>
      </c>
      <c r="V557" s="77" t="s">
        <v>49</v>
      </c>
      <c r="W557" s="77" t="s">
        <v>1726</v>
      </c>
      <c r="X557"/>
    </row>
    <row r="558" spans="2:24" x14ac:dyDescent="0.3">
      <c r="B558" s="81">
        <v>37329</v>
      </c>
      <c r="C558" s="81" t="s">
        <v>1621</v>
      </c>
      <c r="D558" s="77" t="s">
        <v>1729</v>
      </c>
      <c r="E558" s="82" t="s">
        <v>1733</v>
      </c>
      <c r="F558" s="77" t="s">
        <v>1730</v>
      </c>
      <c r="G558" s="77" t="s">
        <v>435</v>
      </c>
      <c r="H558" s="77" t="s">
        <v>102</v>
      </c>
      <c r="I558" s="82" t="s">
        <v>55</v>
      </c>
      <c r="J558" s="83">
        <v>300</v>
      </c>
      <c r="L558" s="84"/>
      <c r="M558" s="84"/>
      <c r="P558"/>
      <c r="R558"/>
      <c r="S558" s="82" t="s">
        <v>56</v>
      </c>
      <c r="T558" s="82" t="s">
        <v>57</v>
      </c>
      <c r="U558" s="77" t="s">
        <v>1731</v>
      </c>
      <c r="V558" s="77" t="s">
        <v>49</v>
      </c>
      <c r="W558" s="77" t="s">
        <v>1732</v>
      </c>
      <c r="X558"/>
    </row>
    <row r="559" spans="2:24" x14ac:dyDescent="0.3">
      <c r="B559" s="81">
        <v>37335</v>
      </c>
      <c r="C559" s="81" t="s">
        <v>1621</v>
      </c>
      <c r="D559" s="77" t="s">
        <v>373</v>
      </c>
      <c r="E559" s="82" t="s">
        <v>113</v>
      </c>
      <c r="F559" s="77" t="s">
        <v>374</v>
      </c>
      <c r="G559" s="77" t="s">
        <v>435</v>
      </c>
      <c r="H559" s="77" t="s">
        <v>102</v>
      </c>
      <c r="I559" s="82" t="s">
        <v>130</v>
      </c>
      <c r="J559" s="83">
        <v>136.36000000000001</v>
      </c>
      <c r="L559" s="84"/>
      <c r="M559" s="84"/>
      <c r="P559"/>
      <c r="R559"/>
      <c r="S559" s="82" t="s">
        <v>56</v>
      </c>
      <c r="T559" s="82" t="s">
        <v>57</v>
      </c>
      <c r="U559" s="77" t="s">
        <v>1739</v>
      </c>
      <c r="V559" s="77" t="s">
        <v>49</v>
      </c>
      <c r="W559" s="77" t="s">
        <v>1740</v>
      </c>
      <c r="X559"/>
    </row>
    <row r="560" spans="2:24" x14ac:dyDescent="0.3">
      <c r="B560" s="81">
        <v>37335</v>
      </c>
      <c r="C560" s="81" t="s">
        <v>1621</v>
      </c>
      <c r="D560" s="77" t="s">
        <v>895</v>
      </c>
      <c r="E560" s="82" t="s">
        <v>244</v>
      </c>
      <c r="F560" s="77" t="s">
        <v>896</v>
      </c>
      <c r="G560" s="77" t="s">
        <v>435</v>
      </c>
      <c r="H560" s="77" t="s">
        <v>139</v>
      </c>
      <c r="I560" s="82" t="s">
        <v>130</v>
      </c>
      <c r="J560" s="83">
        <v>202.93</v>
      </c>
      <c r="L560" s="84"/>
      <c r="M560" s="84"/>
      <c r="P560"/>
      <c r="R560"/>
      <c r="S560" s="82" t="s">
        <v>56</v>
      </c>
      <c r="T560" s="82" t="s">
        <v>57</v>
      </c>
      <c r="U560" s="77" t="s">
        <v>1745</v>
      </c>
      <c r="V560" s="77" t="s">
        <v>49</v>
      </c>
      <c r="W560" s="77" t="s">
        <v>1746</v>
      </c>
      <c r="X560"/>
    </row>
    <row r="561" spans="2:24" x14ac:dyDescent="0.3">
      <c r="B561" s="81">
        <v>37336</v>
      </c>
      <c r="C561" s="81" t="s">
        <v>1621</v>
      </c>
      <c r="D561" s="77" t="s">
        <v>46</v>
      </c>
      <c r="E561" s="82" t="s">
        <v>53</v>
      </c>
      <c r="F561" s="77" t="s">
        <v>47</v>
      </c>
      <c r="G561" s="77" t="s">
        <v>435</v>
      </c>
      <c r="H561" s="77" t="s">
        <v>54</v>
      </c>
      <c r="I561" s="82" t="s">
        <v>55</v>
      </c>
      <c r="J561" s="83">
        <v>34.39</v>
      </c>
      <c r="L561" s="84"/>
      <c r="M561" s="84"/>
      <c r="P561"/>
      <c r="R561"/>
      <c r="S561" s="82" t="s">
        <v>56</v>
      </c>
      <c r="T561" s="82" t="s">
        <v>57</v>
      </c>
      <c r="U561" s="77" t="s">
        <v>1751</v>
      </c>
      <c r="V561" s="77" t="s">
        <v>49</v>
      </c>
      <c r="W561" s="77" t="s">
        <v>1752</v>
      </c>
      <c r="X561"/>
    </row>
    <row r="562" spans="2:24" x14ac:dyDescent="0.3">
      <c r="B562" s="81">
        <v>37336</v>
      </c>
      <c r="C562" s="81" t="s">
        <v>1621</v>
      </c>
      <c r="D562" s="77" t="s">
        <v>46</v>
      </c>
      <c r="E562" s="82" t="s">
        <v>53</v>
      </c>
      <c r="F562" s="77" t="s">
        <v>47</v>
      </c>
      <c r="G562" s="77" t="s">
        <v>435</v>
      </c>
      <c r="H562" s="77" t="s">
        <v>54</v>
      </c>
      <c r="I562" s="82" t="s">
        <v>55</v>
      </c>
      <c r="J562" s="83">
        <v>730.62</v>
      </c>
      <c r="L562" s="84"/>
      <c r="M562" s="84"/>
      <c r="P562"/>
      <c r="R562"/>
      <c r="S562" s="82" t="s">
        <v>56</v>
      </c>
      <c r="T562" s="82" t="s">
        <v>57</v>
      </c>
      <c r="U562" s="77" t="s">
        <v>1751</v>
      </c>
      <c r="V562" s="77" t="s">
        <v>49</v>
      </c>
      <c r="W562" s="77" t="s">
        <v>1756</v>
      </c>
      <c r="X562"/>
    </row>
    <row r="563" spans="2:24" x14ac:dyDescent="0.3">
      <c r="B563" s="81">
        <v>37336</v>
      </c>
      <c r="C563" s="81" t="s">
        <v>1621</v>
      </c>
      <c r="D563" s="77" t="s">
        <v>46</v>
      </c>
      <c r="E563" s="82" t="s">
        <v>53</v>
      </c>
      <c r="F563" s="77" t="s">
        <v>47</v>
      </c>
      <c r="G563" s="77" t="s">
        <v>435</v>
      </c>
      <c r="H563" s="77" t="s">
        <v>54</v>
      </c>
      <c r="I563" s="82" t="s">
        <v>55</v>
      </c>
      <c r="J563" s="83">
        <v>77.290000000000006</v>
      </c>
      <c r="L563" s="84"/>
      <c r="M563" s="84"/>
      <c r="P563"/>
      <c r="R563"/>
      <c r="S563" s="82" t="s">
        <v>56</v>
      </c>
      <c r="T563" s="82" t="s">
        <v>57</v>
      </c>
      <c r="U563" s="77" t="s">
        <v>1751</v>
      </c>
      <c r="V563" s="77" t="s">
        <v>49</v>
      </c>
      <c r="W563" s="77" t="s">
        <v>1760</v>
      </c>
      <c r="X563"/>
    </row>
    <row r="564" spans="2:24" x14ac:dyDescent="0.3">
      <c r="B564" s="81">
        <v>37336</v>
      </c>
      <c r="C564" s="81" t="s">
        <v>1621</v>
      </c>
      <c r="D564" s="77" t="s">
        <v>46</v>
      </c>
      <c r="E564" s="82" t="s">
        <v>53</v>
      </c>
      <c r="F564" s="77" t="s">
        <v>47</v>
      </c>
      <c r="G564" s="77" t="s">
        <v>435</v>
      </c>
      <c r="H564" s="77" t="s">
        <v>54</v>
      </c>
      <c r="I564" s="82" t="s">
        <v>55</v>
      </c>
      <c r="J564" s="83">
        <v>95.6</v>
      </c>
      <c r="L564" s="84"/>
      <c r="M564" s="84"/>
      <c r="P564"/>
      <c r="R564"/>
      <c r="S564" s="82" t="s">
        <v>56</v>
      </c>
      <c r="T564" s="82" t="s">
        <v>57</v>
      </c>
      <c r="U564" s="77" t="s">
        <v>1751</v>
      </c>
      <c r="V564" s="77" t="s">
        <v>49</v>
      </c>
      <c r="W564" s="77" t="s">
        <v>1763</v>
      </c>
      <c r="X564"/>
    </row>
    <row r="565" spans="2:24" x14ac:dyDescent="0.3">
      <c r="B565" s="81">
        <v>37336</v>
      </c>
      <c r="C565" s="81" t="s">
        <v>1621</v>
      </c>
      <c r="D565" s="77" t="s">
        <v>46</v>
      </c>
      <c r="E565" s="82" t="s">
        <v>53</v>
      </c>
      <c r="F565" s="77" t="s">
        <v>47</v>
      </c>
      <c r="G565" s="77" t="s">
        <v>435</v>
      </c>
      <c r="H565" s="77" t="s">
        <v>54</v>
      </c>
      <c r="I565" s="82" t="s">
        <v>55</v>
      </c>
      <c r="J565" s="83">
        <v>84.75</v>
      </c>
      <c r="L565" s="84"/>
      <c r="M565" s="84"/>
      <c r="P565"/>
      <c r="R565"/>
      <c r="S565" s="82" t="s">
        <v>56</v>
      </c>
      <c r="T565" s="82" t="s">
        <v>57</v>
      </c>
      <c r="U565" s="77" t="s">
        <v>1751</v>
      </c>
      <c r="V565" s="77" t="s">
        <v>49</v>
      </c>
      <c r="W565" s="77" t="s">
        <v>1766</v>
      </c>
      <c r="X565"/>
    </row>
    <row r="566" spans="2:24" x14ac:dyDescent="0.3">
      <c r="B566" s="81">
        <v>37336</v>
      </c>
      <c r="C566" s="81" t="s">
        <v>1621</v>
      </c>
      <c r="D566" s="77" t="s">
        <v>75</v>
      </c>
      <c r="E566" s="82" t="s">
        <v>78</v>
      </c>
      <c r="F566" s="77" t="s">
        <v>76</v>
      </c>
      <c r="G566" s="77" t="s">
        <v>435</v>
      </c>
      <c r="H566" s="77" t="s">
        <v>54</v>
      </c>
      <c r="I566" s="82" t="s">
        <v>55</v>
      </c>
      <c r="J566" s="83">
        <v>23.19</v>
      </c>
      <c r="L566" s="84"/>
      <c r="M566" s="84"/>
      <c r="P566"/>
      <c r="R566"/>
      <c r="S566" s="82" t="s">
        <v>56</v>
      </c>
      <c r="T566" s="82" t="s">
        <v>57</v>
      </c>
      <c r="U566" s="77" t="s">
        <v>1751</v>
      </c>
      <c r="V566" s="77" t="s">
        <v>49</v>
      </c>
      <c r="W566" s="77" t="s">
        <v>1769</v>
      </c>
      <c r="X566"/>
    </row>
    <row r="567" spans="2:24" x14ac:dyDescent="0.3">
      <c r="B567" s="81">
        <v>37336</v>
      </c>
      <c r="C567" s="81" t="s">
        <v>1621</v>
      </c>
      <c r="D567" s="77" t="s">
        <v>661</v>
      </c>
      <c r="E567" s="82" t="s">
        <v>663</v>
      </c>
      <c r="F567" s="77" t="s">
        <v>662</v>
      </c>
      <c r="G567" s="77" t="s">
        <v>435</v>
      </c>
      <c r="H567" s="77" t="s">
        <v>54</v>
      </c>
      <c r="I567" s="82" t="s">
        <v>55</v>
      </c>
      <c r="J567" s="83">
        <v>427.77</v>
      </c>
      <c r="L567" s="84"/>
      <c r="M567" s="84"/>
      <c r="P567"/>
      <c r="R567"/>
      <c r="S567" s="82" t="s">
        <v>56</v>
      </c>
      <c r="T567" s="82" t="s">
        <v>57</v>
      </c>
      <c r="U567" s="77" t="s">
        <v>1751</v>
      </c>
      <c r="V567" s="77" t="s">
        <v>49</v>
      </c>
      <c r="W567" s="77" t="s">
        <v>1772</v>
      </c>
      <c r="X567"/>
    </row>
    <row r="568" spans="2:24" x14ac:dyDescent="0.3">
      <c r="B568" s="81">
        <v>37336</v>
      </c>
      <c r="C568" s="81" t="s">
        <v>1621</v>
      </c>
      <c r="D568" s="77" t="s">
        <v>362</v>
      </c>
      <c r="E568" s="82" t="s">
        <v>365</v>
      </c>
      <c r="F568" s="77" t="s">
        <v>363</v>
      </c>
      <c r="G568" s="77" t="s">
        <v>435</v>
      </c>
      <c r="H568" s="77" t="s">
        <v>54</v>
      </c>
      <c r="I568" s="82" t="s">
        <v>55</v>
      </c>
      <c r="J568" s="83">
        <v>634.29999999999995</v>
      </c>
      <c r="L568" s="84"/>
      <c r="M568" s="84"/>
      <c r="P568"/>
      <c r="R568"/>
      <c r="S568" s="82" t="s">
        <v>56</v>
      </c>
      <c r="T568" s="82" t="s">
        <v>57</v>
      </c>
      <c r="U568" s="77" t="s">
        <v>1751</v>
      </c>
      <c r="V568" s="77" t="s">
        <v>49</v>
      </c>
      <c r="W568" s="77" t="s">
        <v>1775</v>
      </c>
      <c r="X568"/>
    </row>
    <row r="569" spans="2:24" x14ac:dyDescent="0.3">
      <c r="B569" s="81">
        <v>37336</v>
      </c>
      <c r="C569" s="81" t="s">
        <v>1621</v>
      </c>
      <c r="D569" s="77" t="s">
        <v>110</v>
      </c>
      <c r="E569" s="82" t="s">
        <v>113</v>
      </c>
      <c r="F569" s="77" t="s">
        <v>111</v>
      </c>
      <c r="G569" s="77" t="s">
        <v>435</v>
      </c>
      <c r="H569" s="77" t="s">
        <v>102</v>
      </c>
      <c r="I569" s="82" t="s">
        <v>55</v>
      </c>
      <c r="J569" s="83">
        <v>97.2</v>
      </c>
      <c r="L569" s="84"/>
      <c r="M569" s="84"/>
      <c r="P569"/>
      <c r="R569"/>
      <c r="S569" s="82" t="s">
        <v>56</v>
      </c>
      <c r="T569" s="82" t="s">
        <v>57</v>
      </c>
      <c r="U569" s="77" t="s">
        <v>1751</v>
      </c>
      <c r="V569" s="77" t="s">
        <v>49</v>
      </c>
      <c r="W569" s="77" t="s">
        <v>1778</v>
      </c>
      <c r="X569"/>
    </row>
    <row r="570" spans="2:24" x14ac:dyDescent="0.3">
      <c r="B570" s="81">
        <v>37336</v>
      </c>
      <c r="C570" s="81" t="s">
        <v>1621</v>
      </c>
      <c r="D570" s="77" t="s">
        <v>110</v>
      </c>
      <c r="E570" s="82" t="s">
        <v>113</v>
      </c>
      <c r="F570" s="77" t="s">
        <v>111</v>
      </c>
      <c r="G570" s="77" t="s">
        <v>435</v>
      </c>
      <c r="H570" s="77" t="s">
        <v>102</v>
      </c>
      <c r="I570" s="82" t="s">
        <v>55</v>
      </c>
      <c r="J570" s="83">
        <v>108.35</v>
      </c>
      <c r="L570" s="84"/>
      <c r="M570" s="84"/>
      <c r="P570"/>
      <c r="R570"/>
      <c r="S570" s="82" t="s">
        <v>56</v>
      </c>
      <c r="T570" s="82" t="s">
        <v>57</v>
      </c>
      <c r="U570" s="77" t="s">
        <v>1751</v>
      </c>
      <c r="V570" s="77" t="s">
        <v>49</v>
      </c>
      <c r="W570" s="77" t="s">
        <v>1781</v>
      </c>
      <c r="X570"/>
    </row>
    <row r="571" spans="2:24" x14ac:dyDescent="0.3">
      <c r="B571" s="81">
        <v>37336</v>
      </c>
      <c r="C571" s="81" t="s">
        <v>1621</v>
      </c>
      <c r="D571" s="77" t="s">
        <v>118</v>
      </c>
      <c r="E571" s="82" t="s">
        <v>121</v>
      </c>
      <c r="F571" s="77" t="s">
        <v>119</v>
      </c>
      <c r="G571" s="77" t="s">
        <v>435</v>
      </c>
      <c r="H571" s="77" t="s">
        <v>102</v>
      </c>
      <c r="I571" s="82" t="s">
        <v>55</v>
      </c>
      <c r="J571" s="83">
        <v>15.31</v>
      </c>
      <c r="L571" s="84"/>
      <c r="M571" s="84"/>
      <c r="P571"/>
      <c r="R571"/>
      <c r="S571" s="82" t="s">
        <v>56</v>
      </c>
      <c r="T571" s="82" t="s">
        <v>57</v>
      </c>
      <c r="U571" s="77" t="s">
        <v>1784</v>
      </c>
      <c r="V571" s="77" t="s">
        <v>49</v>
      </c>
      <c r="W571" s="77" t="s">
        <v>1785</v>
      </c>
      <c r="X571"/>
    </row>
    <row r="572" spans="2:24" x14ac:dyDescent="0.3">
      <c r="B572" s="81">
        <v>37336</v>
      </c>
      <c r="C572" s="81" t="s">
        <v>1621</v>
      </c>
      <c r="D572" s="77" t="s">
        <v>1789</v>
      </c>
      <c r="E572" s="82" t="s">
        <v>1791</v>
      </c>
      <c r="F572" s="77" t="s">
        <v>1790</v>
      </c>
      <c r="G572" s="77" t="s">
        <v>435</v>
      </c>
      <c r="H572" s="77" t="s">
        <v>290</v>
      </c>
      <c r="I572" s="82" t="s">
        <v>55</v>
      </c>
      <c r="J572" s="83">
        <v>200</v>
      </c>
      <c r="L572" s="84"/>
      <c r="M572" s="84"/>
      <c r="P572"/>
      <c r="R572"/>
      <c r="S572" s="82" t="s">
        <v>56</v>
      </c>
      <c r="T572" s="82" t="s">
        <v>57</v>
      </c>
      <c r="U572" s="77" t="s">
        <v>1751</v>
      </c>
      <c r="V572" s="77" t="s">
        <v>49</v>
      </c>
      <c r="W572" s="77" t="s">
        <v>169</v>
      </c>
      <c r="X572"/>
    </row>
    <row r="573" spans="2:24" x14ac:dyDescent="0.3">
      <c r="B573" s="81">
        <v>37336</v>
      </c>
      <c r="C573" s="81" t="s">
        <v>1621</v>
      </c>
      <c r="D573" s="77" t="s">
        <v>136</v>
      </c>
      <c r="E573" s="82" t="s">
        <v>138</v>
      </c>
      <c r="F573" s="77" t="s">
        <v>91</v>
      </c>
      <c r="G573" s="77" t="s">
        <v>435</v>
      </c>
      <c r="H573" s="77" t="s">
        <v>139</v>
      </c>
      <c r="I573" s="82" t="s">
        <v>55</v>
      </c>
      <c r="J573" s="83">
        <v>55.39</v>
      </c>
      <c r="L573" s="84"/>
      <c r="M573" s="84"/>
      <c r="P573"/>
      <c r="R573"/>
      <c r="S573" s="82" t="s">
        <v>56</v>
      </c>
      <c r="T573" s="82" t="s">
        <v>57</v>
      </c>
      <c r="U573" s="77" t="s">
        <v>1751</v>
      </c>
      <c r="V573" s="77" t="s">
        <v>49</v>
      </c>
      <c r="W573" s="77" t="s">
        <v>1795</v>
      </c>
      <c r="X573"/>
    </row>
    <row r="574" spans="2:24" x14ac:dyDescent="0.3">
      <c r="B574" s="81">
        <v>37336</v>
      </c>
      <c r="C574" s="81" t="s">
        <v>1621</v>
      </c>
      <c r="D574" s="77" t="s">
        <v>136</v>
      </c>
      <c r="E574" s="82" t="s">
        <v>138</v>
      </c>
      <c r="F574" s="77" t="s">
        <v>91</v>
      </c>
      <c r="G574" s="77" t="s">
        <v>435</v>
      </c>
      <c r="H574" s="77" t="s">
        <v>139</v>
      </c>
      <c r="I574" s="82" t="s">
        <v>55</v>
      </c>
      <c r="J574" s="83">
        <v>53.86</v>
      </c>
      <c r="L574" s="84"/>
      <c r="M574" s="84"/>
      <c r="P574"/>
      <c r="R574"/>
      <c r="S574" s="82" t="s">
        <v>56</v>
      </c>
      <c r="T574" s="82" t="s">
        <v>57</v>
      </c>
      <c r="U574" s="77" t="s">
        <v>1751</v>
      </c>
      <c r="V574" s="77" t="s">
        <v>49</v>
      </c>
      <c r="W574" s="77" t="s">
        <v>1798</v>
      </c>
      <c r="X574"/>
    </row>
    <row r="575" spans="2:24" x14ac:dyDescent="0.3">
      <c r="B575" s="81">
        <v>37336</v>
      </c>
      <c r="C575" s="81" t="s">
        <v>1621</v>
      </c>
      <c r="D575" s="77" t="s">
        <v>155</v>
      </c>
      <c r="E575" s="82" t="s">
        <v>157</v>
      </c>
      <c r="F575" s="77" t="s">
        <v>111</v>
      </c>
      <c r="G575" s="77" t="s">
        <v>435</v>
      </c>
      <c r="H575" s="77" t="s">
        <v>102</v>
      </c>
      <c r="I575" s="82" t="s">
        <v>55</v>
      </c>
      <c r="J575" s="83">
        <v>21.6</v>
      </c>
      <c r="L575" s="84"/>
      <c r="M575" s="84"/>
      <c r="P575"/>
      <c r="R575"/>
      <c r="S575" s="82" t="s">
        <v>56</v>
      </c>
      <c r="T575" s="82" t="s">
        <v>57</v>
      </c>
      <c r="U575" s="77" t="s">
        <v>1751</v>
      </c>
      <c r="V575" s="77" t="s">
        <v>49</v>
      </c>
      <c r="W575" s="77" t="s">
        <v>1801</v>
      </c>
      <c r="X575"/>
    </row>
    <row r="576" spans="2:24" x14ac:dyDescent="0.3">
      <c r="B576" s="81">
        <v>37338</v>
      </c>
      <c r="C576" s="81" t="s">
        <v>1621</v>
      </c>
      <c r="D576" s="77" t="s">
        <v>253</v>
      </c>
      <c r="E576" s="82" t="s">
        <v>257</v>
      </c>
      <c r="F576" s="77" t="s">
        <v>254</v>
      </c>
      <c r="G576" s="77" t="s">
        <v>435</v>
      </c>
      <c r="H576" s="77" t="s">
        <v>102</v>
      </c>
      <c r="I576" s="82" t="s">
        <v>130</v>
      </c>
      <c r="J576" s="83">
        <v>1090</v>
      </c>
      <c r="L576" s="84"/>
      <c r="M576" s="84"/>
      <c r="P576"/>
      <c r="R576"/>
      <c r="S576" s="82" t="s">
        <v>56</v>
      </c>
      <c r="T576" s="82" t="s">
        <v>57</v>
      </c>
      <c r="U576" s="77" t="s">
        <v>1804</v>
      </c>
      <c r="V576" s="77" t="s">
        <v>49</v>
      </c>
      <c r="W576" s="77" t="s">
        <v>1805</v>
      </c>
      <c r="X576"/>
    </row>
    <row r="577" spans="2:24" x14ac:dyDescent="0.3">
      <c r="B577" s="81">
        <v>37340</v>
      </c>
      <c r="C577" s="81" t="s">
        <v>1621</v>
      </c>
      <c r="D577" s="77" t="s">
        <v>46</v>
      </c>
      <c r="E577" s="82" t="s">
        <v>53</v>
      </c>
      <c r="F577" s="77" t="s">
        <v>47</v>
      </c>
      <c r="G577" s="77" t="s">
        <v>435</v>
      </c>
      <c r="H577" s="77" t="s">
        <v>54</v>
      </c>
      <c r="I577" s="82" t="s">
        <v>55</v>
      </c>
      <c r="J577" s="83">
        <v>75.34</v>
      </c>
      <c r="L577" s="84"/>
      <c r="M577" s="84"/>
      <c r="P577"/>
      <c r="R577"/>
      <c r="S577" s="82" t="s">
        <v>56</v>
      </c>
      <c r="T577" s="82" t="s">
        <v>57</v>
      </c>
      <c r="U577" s="77" t="s">
        <v>1809</v>
      </c>
      <c r="V577" s="77" t="s">
        <v>49</v>
      </c>
      <c r="W577" s="77" t="s">
        <v>1810</v>
      </c>
      <c r="X577"/>
    </row>
    <row r="578" spans="2:24" x14ac:dyDescent="0.3">
      <c r="B578" s="81">
        <v>37340</v>
      </c>
      <c r="C578" s="81" t="s">
        <v>1621</v>
      </c>
      <c r="D578" s="77" t="s">
        <v>46</v>
      </c>
      <c r="E578" s="82" t="s">
        <v>53</v>
      </c>
      <c r="F578" s="77" t="s">
        <v>47</v>
      </c>
      <c r="G578" s="77" t="s">
        <v>435</v>
      </c>
      <c r="H578" s="77" t="s">
        <v>54</v>
      </c>
      <c r="I578" s="82" t="s">
        <v>55</v>
      </c>
      <c r="J578" s="83">
        <v>89.41</v>
      </c>
      <c r="L578" s="84"/>
      <c r="M578" s="84"/>
      <c r="P578"/>
      <c r="R578"/>
      <c r="S578" s="82" t="s">
        <v>56</v>
      </c>
      <c r="T578" s="82" t="s">
        <v>57</v>
      </c>
      <c r="U578" s="77" t="s">
        <v>1809</v>
      </c>
      <c r="V578" s="77" t="s">
        <v>49</v>
      </c>
      <c r="W578" s="77" t="s">
        <v>1814</v>
      </c>
      <c r="X578"/>
    </row>
    <row r="579" spans="2:24" x14ac:dyDescent="0.3">
      <c r="B579" s="81">
        <v>37340</v>
      </c>
      <c r="C579" s="81" t="s">
        <v>1621</v>
      </c>
      <c r="D579" s="77" t="s">
        <v>75</v>
      </c>
      <c r="E579" s="82" t="s">
        <v>78</v>
      </c>
      <c r="F579" s="77" t="s">
        <v>76</v>
      </c>
      <c r="G579" s="77" t="s">
        <v>435</v>
      </c>
      <c r="H579" s="77" t="s">
        <v>54</v>
      </c>
      <c r="I579" s="82" t="s">
        <v>55</v>
      </c>
      <c r="J579" s="83">
        <v>30.76</v>
      </c>
      <c r="L579" s="84"/>
      <c r="M579" s="84"/>
      <c r="P579"/>
      <c r="R579"/>
      <c r="S579" s="82" t="s">
        <v>56</v>
      </c>
      <c r="T579" s="82" t="s">
        <v>57</v>
      </c>
      <c r="U579" s="77" t="s">
        <v>1809</v>
      </c>
      <c r="V579" s="77" t="s">
        <v>49</v>
      </c>
      <c r="W579" s="77" t="s">
        <v>1817</v>
      </c>
      <c r="X579"/>
    </row>
    <row r="580" spans="2:24" x14ac:dyDescent="0.3">
      <c r="B580" s="81">
        <v>37340</v>
      </c>
      <c r="C580" s="81" t="s">
        <v>1621</v>
      </c>
      <c r="D580" s="77" t="s">
        <v>649</v>
      </c>
      <c r="E580" s="82" t="s">
        <v>78</v>
      </c>
      <c r="F580" s="77" t="s">
        <v>650</v>
      </c>
      <c r="G580" s="77" t="s">
        <v>435</v>
      </c>
      <c r="H580" s="77" t="s">
        <v>54</v>
      </c>
      <c r="I580" s="82" t="s">
        <v>130</v>
      </c>
      <c r="J580" s="83">
        <v>85.54</v>
      </c>
      <c r="L580" s="84"/>
      <c r="M580" s="84"/>
      <c r="P580"/>
      <c r="R580"/>
      <c r="S580" s="82" t="s">
        <v>56</v>
      </c>
      <c r="T580" s="82" t="s">
        <v>57</v>
      </c>
      <c r="U580" s="77" t="s">
        <v>1820</v>
      </c>
      <c r="V580" s="77" t="s">
        <v>49</v>
      </c>
      <c r="W580" s="77" t="s">
        <v>1821</v>
      </c>
      <c r="X580"/>
    </row>
    <row r="581" spans="2:24" x14ac:dyDescent="0.3">
      <c r="B581" s="81">
        <v>37340</v>
      </c>
      <c r="C581" s="81" t="s">
        <v>1621</v>
      </c>
      <c r="D581" s="77" t="s">
        <v>90</v>
      </c>
      <c r="E581" s="82" t="s">
        <v>93</v>
      </c>
      <c r="F581" s="77" t="s">
        <v>91</v>
      </c>
      <c r="G581" s="77" t="s">
        <v>435</v>
      </c>
      <c r="H581" s="77" t="s">
        <v>54</v>
      </c>
      <c r="I581" s="82" t="s">
        <v>55</v>
      </c>
      <c r="J581" s="83">
        <v>715.55</v>
      </c>
      <c r="L581" s="84"/>
      <c r="M581" s="84"/>
      <c r="P581"/>
      <c r="R581"/>
      <c r="S581" s="82" t="s">
        <v>56</v>
      </c>
      <c r="T581" s="82" t="s">
        <v>57</v>
      </c>
      <c r="U581" s="77" t="s">
        <v>1809</v>
      </c>
      <c r="V581" s="77" t="s">
        <v>49</v>
      </c>
      <c r="W581" s="77" t="s">
        <v>1825</v>
      </c>
      <c r="X581"/>
    </row>
    <row r="582" spans="2:24" x14ac:dyDescent="0.3">
      <c r="B582" s="81">
        <v>37340</v>
      </c>
      <c r="C582" s="81" t="s">
        <v>1621</v>
      </c>
      <c r="D582" s="77" t="s">
        <v>90</v>
      </c>
      <c r="E582" s="82" t="s">
        <v>93</v>
      </c>
      <c r="F582" s="77" t="s">
        <v>91</v>
      </c>
      <c r="G582" s="77" t="s">
        <v>435</v>
      </c>
      <c r="H582" s="77" t="s">
        <v>54</v>
      </c>
      <c r="I582" s="82" t="s">
        <v>55</v>
      </c>
      <c r="J582" s="83">
        <v>1106.0999999999999</v>
      </c>
      <c r="L582" s="84"/>
      <c r="M582" s="84"/>
      <c r="P582"/>
      <c r="R582"/>
      <c r="S582" s="82" t="s">
        <v>56</v>
      </c>
      <c r="T582" s="82" t="s">
        <v>57</v>
      </c>
      <c r="U582" s="77" t="s">
        <v>1809</v>
      </c>
      <c r="V582" s="77" t="s">
        <v>49</v>
      </c>
      <c r="W582" s="77" t="s">
        <v>1828</v>
      </c>
      <c r="X582"/>
    </row>
    <row r="583" spans="2:24" x14ac:dyDescent="0.3">
      <c r="B583" s="81">
        <v>37340</v>
      </c>
      <c r="C583" s="81" t="s">
        <v>1621</v>
      </c>
      <c r="D583" s="77" t="s">
        <v>147</v>
      </c>
      <c r="E583" s="82" t="s">
        <v>150</v>
      </c>
      <c r="F583" s="77" t="s">
        <v>148</v>
      </c>
      <c r="G583" s="77" t="s">
        <v>435</v>
      </c>
      <c r="H583" s="77" t="s">
        <v>102</v>
      </c>
      <c r="I583" s="82" t="s">
        <v>55</v>
      </c>
      <c r="J583" s="83">
        <v>59.18</v>
      </c>
      <c r="L583" s="84"/>
      <c r="M583" s="84"/>
      <c r="P583"/>
      <c r="R583"/>
      <c r="S583" s="82" t="s">
        <v>56</v>
      </c>
      <c r="T583" s="82" t="s">
        <v>57</v>
      </c>
      <c r="U583" s="77" t="s">
        <v>1809</v>
      </c>
      <c r="V583" s="77" t="s">
        <v>49</v>
      </c>
      <c r="W583" s="77" t="s">
        <v>169</v>
      </c>
      <c r="X583"/>
    </row>
    <row r="584" spans="2:24" x14ac:dyDescent="0.3">
      <c r="B584" s="81">
        <v>37340</v>
      </c>
      <c r="C584" s="81" t="s">
        <v>1621</v>
      </c>
      <c r="D584" s="77" t="s">
        <v>147</v>
      </c>
      <c r="E584" s="82" t="s">
        <v>150</v>
      </c>
      <c r="F584" s="77" t="s">
        <v>148</v>
      </c>
      <c r="G584" s="77" t="s">
        <v>435</v>
      </c>
      <c r="H584" s="77" t="s">
        <v>102</v>
      </c>
      <c r="I584" s="82" t="s">
        <v>55</v>
      </c>
      <c r="J584" s="83">
        <v>45</v>
      </c>
      <c r="L584" s="84"/>
      <c r="M584" s="84"/>
      <c r="P584"/>
      <c r="R584"/>
      <c r="S584" s="82" t="s">
        <v>56</v>
      </c>
      <c r="T584" s="82" t="s">
        <v>57</v>
      </c>
      <c r="U584" s="77" t="s">
        <v>1809</v>
      </c>
      <c r="V584" s="77" t="s">
        <v>49</v>
      </c>
      <c r="W584" s="77" t="s">
        <v>1833</v>
      </c>
      <c r="X584"/>
    </row>
    <row r="585" spans="2:24" x14ac:dyDescent="0.3">
      <c r="B585" s="81">
        <v>37340</v>
      </c>
      <c r="C585" s="81" t="s">
        <v>1621</v>
      </c>
      <c r="D585" s="77" t="s">
        <v>155</v>
      </c>
      <c r="E585" s="82" t="s">
        <v>157</v>
      </c>
      <c r="F585" s="77" t="s">
        <v>111</v>
      </c>
      <c r="G585" s="77" t="s">
        <v>435</v>
      </c>
      <c r="H585" s="77" t="s">
        <v>102</v>
      </c>
      <c r="I585" s="82" t="s">
        <v>55</v>
      </c>
      <c r="J585" s="83">
        <v>64.48</v>
      </c>
      <c r="L585" s="84"/>
      <c r="M585" s="84"/>
      <c r="P585"/>
      <c r="R585"/>
      <c r="S585" s="82" t="s">
        <v>56</v>
      </c>
      <c r="T585" s="82" t="s">
        <v>57</v>
      </c>
      <c r="U585" s="77" t="s">
        <v>1809</v>
      </c>
      <c r="V585" s="77" t="s">
        <v>49</v>
      </c>
      <c r="W585" s="77" t="s">
        <v>1836</v>
      </c>
      <c r="X585"/>
    </row>
    <row r="586" spans="2:24" x14ac:dyDescent="0.3">
      <c r="B586" s="81">
        <v>37340</v>
      </c>
      <c r="C586" s="81" t="s">
        <v>1621</v>
      </c>
      <c r="D586" s="77" t="s">
        <v>241</v>
      </c>
      <c r="E586" s="82" t="s">
        <v>244</v>
      </c>
      <c r="F586" s="77" t="s">
        <v>242</v>
      </c>
      <c r="G586" s="77" t="s">
        <v>435</v>
      </c>
      <c r="H586" s="77" t="s">
        <v>139</v>
      </c>
      <c r="I586" s="82" t="s">
        <v>55</v>
      </c>
      <c r="J586" s="83">
        <v>21.52</v>
      </c>
      <c r="L586" s="84"/>
      <c r="M586" s="84"/>
      <c r="P586"/>
      <c r="R586"/>
      <c r="S586" s="82" t="s">
        <v>56</v>
      </c>
      <c r="T586" s="82" t="s">
        <v>57</v>
      </c>
      <c r="U586" s="77" t="s">
        <v>1809</v>
      </c>
      <c r="V586" s="77" t="s">
        <v>49</v>
      </c>
      <c r="W586" s="77" t="s">
        <v>1839</v>
      </c>
      <c r="X586"/>
    </row>
    <row r="587" spans="2:24" x14ac:dyDescent="0.3">
      <c r="B587" s="81">
        <v>37340</v>
      </c>
      <c r="C587" s="81" t="s">
        <v>1621</v>
      </c>
      <c r="D587" s="77" t="s">
        <v>241</v>
      </c>
      <c r="E587" s="82" t="s">
        <v>244</v>
      </c>
      <c r="F587" s="77" t="s">
        <v>242</v>
      </c>
      <c r="G587" s="77" t="s">
        <v>435</v>
      </c>
      <c r="H587" s="77" t="s">
        <v>139</v>
      </c>
      <c r="I587" s="82" t="s">
        <v>55</v>
      </c>
      <c r="J587" s="83">
        <v>18.29</v>
      </c>
      <c r="L587" s="84"/>
      <c r="M587" s="84"/>
      <c r="P587"/>
      <c r="R587"/>
      <c r="S587" s="82" t="s">
        <v>56</v>
      </c>
      <c r="T587" s="82" t="s">
        <v>57</v>
      </c>
      <c r="U587" s="77" t="s">
        <v>1809</v>
      </c>
      <c r="V587" s="77" t="s">
        <v>49</v>
      </c>
      <c r="W587" s="77" t="s">
        <v>1842</v>
      </c>
      <c r="X587"/>
    </row>
    <row r="588" spans="2:24" x14ac:dyDescent="0.3">
      <c r="B588" s="81">
        <v>37340</v>
      </c>
      <c r="C588" s="81" t="s">
        <v>1621</v>
      </c>
      <c r="D588" s="77" t="s">
        <v>241</v>
      </c>
      <c r="E588" s="82" t="s">
        <v>244</v>
      </c>
      <c r="F588" s="77" t="s">
        <v>242</v>
      </c>
      <c r="G588" s="77" t="s">
        <v>435</v>
      </c>
      <c r="H588" s="77" t="s">
        <v>139</v>
      </c>
      <c r="I588" s="82" t="s">
        <v>55</v>
      </c>
      <c r="J588" s="83">
        <v>15</v>
      </c>
      <c r="L588" s="84"/>
      <c r="M588" s="84"/>
      <c r="P588"/>
      <c r="R588"/>
      <c r="S588" s="82" t="s">
        <v>56</v>
      </c>
      <c r="T588" s="82" t="s">
        <v>57</v>
      </c>
      <c r="U588" s="77" t="s">
        <v>1809</v>
      </c>
      <c r="V588" s="77" t="s">
        <v>49</v>
      </c>
      <c r="W588" s="77" t="s">
        <v>1845</v>
      </c>
      <c r="X588"/>
    </row>
    <row r="589" spans="2:24" x14ac:dyDescent="0.3">
      <c r="B589" s="81">
        <v>37343</v>
      </c>
      <c r="C589" s="81" t="s">
        <v>1621</v>
      </c>
      <c r="D589" s="77" t="s">
        <v>1259</v>
      </c>
      <c r="E589" s="82" t="s">
        <v>1262</v>
      </c>
      <c r="F589" s="77" t="s">
        <v>621</v>
      </c>
      <c r="G589" s="77" t="s">
        <v>435</v>
      </c>
      <c r="H589" s="77" t="s">
        <v>290</v>
      </c>
      <c r="I589" s="82" t="s">
        <v>130</v>
      </c>
      <c r="J589" s="83">
        <v>51.14</v>
      </c>
      <c r="L589" s="84"/>
      <c r="M589" s="84"/>
      <c r="P589"/>
      <c r="R589"/>
      <c r="S589" s="82" t="s">
        <v>56</v>
      </c>
      <c r="T589" s="82" t="s">
        <v>57</v>
      </c>
      <c r="U589" s="77" t="s">
        <v>1848</v>
      </c>
      <c r="V589" s="77" t="s">
        <v>49</v>
      </c>
      <c r="W589" s="77" t="s">
        <v>1849</v>
      </c>
      <c r="X589"/>
    </row>
    <row r="590" spans="2:24" x14ac:dyDescent="0.3">
      <c r="B590" s="81">
        <v>37343</v>
      </c>
      <c r="C590" s="81" t="s">
        <v>1621</v>
      </c>
      <c r="D590" s="77" t="s">
        <v>1259</v>
      </c>
      <c r="E590" s="82" t="s">
        <v>1262</v>
      </c>
      <c r="F590" s="77" t="s">
        <v>621</v>
      </c>
      <c r="G590" s="77" t="s">
        <v>435</v>
      </c>
      <c r="H590" s="77" t="s">
        <v>290</v>
      </c>
      <c r="I590" s="82" t="s">
        <v>130</v>
      </c>
      <c r="J590" s="83">
        <v>51.14</v>
      </c>
      <c r="L590" s="84"/>
      <c r="M590" s="84"/>
      <c r="P590"/>
      <c r="R590"/>
      <c r="S590" s="82" t="s">
        <v>56</v>
      </c>
      <c r="T590" s="82" t="s">
        <v>57</v>
      </c>
      <c r="U590" s="77" t="s">
        <v>1848</v>
      </c>
      <c r="V590" s="77" t="s">
        <v>49</v>
      </c>
      <c r="W590" s="77" t="s">
        <v>1853</v>
      </c>
      <c r="X590"/>
    </row>
    <row r="591" spans="2:24" x14ac:dyDescent="0.3">
      <c r="B591" s="81">
        <v>37343</v>
      </c>
      <c r="C591" s="81" t="s">
        <v>1621</v>
      </c>
      <c r="D591" s="77" t="s">
        <v>1259</v>
      </c>
      <c r="E591" s="82" t="s">
        <v>1262</v>
      </c>
      <c r="F591" s="77" t="s">
        <v>621</v>
      </c>
      <c r="G591" s="77" t="s">
        <v>435</v>
      </c>
      <c r="H591" s="77" t="s">
        <v>290</v>
      </c>
      <c r="I591" s="82" t="s">
        <v>130</v>
      </c>
      <c r="J591" s="83">
        <v>53.88</v>
      </c>
      <c r="L591" s="84"/>
      <c r="M591" s="84"/>
      <c r="P591"/>
      <c r="R591"/>
      <c r="S591" s="82" t="s">
        <v>56</v>
      </c>
      <c r="T591" s="82" t="s">
        <v>57</v>
      </c>
      <c r="U591" s="77" t="s">
        <v>1848</v>
      </c>
      <c r="V591" s="77" t="s">
        <v>49</v>
      </c>
      <c r="W591" s="77" t="s">
        <v>1856</v>
      </c>
      <c r="X591"/>
    </row>
    <row r="592" spans="2:24" x14ac:dyDescent="0.3">
      <c r="B592" s="81">
        <v>37343</v>
      </c>
      <c r="C592" s="81" t="s">
        <v>1621</v>
      </c>
      <c r="D592" s="77" t="s">
        <v>1259</v>
      </c>
      <c r="E592" s="82" t="s">
        <v>1262</v>
      </c>
      <c r="F592" s="77" t="s">
        <v>621</v>
      </c>
      <c r="G592" s="77" t="s">
        <v>435</v>
      </c>
      <c r="H592" s="77" t="s">
        <v>290</v>
      </c>
      <c r="I592" s="82" t="s">
        <v>130</v>
      </c>
      <c r="J592" s="83">
        <v>727.65</v>
      </c>
      <c r="L592" s="84"/>
      <c r="M592" s="84"/>
      <c r="P592"/>
      <c r="R592"/>
      <c r="S592" s="82" t="s">
        <v>56</v>
      </c>
      <c r="T592" s="82" t="s">
        <v>57</v>
      </c>
      <c r="U592" s="77" t="s">
        <v>1848</v>
      </c>
      <c r="V592" s="77" t="s">
        <v>49</v>
      </c>
      <c r="W592" s="77" t="s">
        <v>1859</v>
      </c>
      <c r="X592"/>
    </row>
    <row r="593" spans="2:24" x14ac:dyDescent="0.3">
      <c r="B593" s="81">
        <v>37343</v>
      </c>
      <c r="C593" s="81" t="s">
        <v>1621</v>
      </c>
      <c r="D593" s="77" t="s">
        <v>400</v>
      </c>
      <c r="E593" s="82" t="s">
        <v>53</v>
      </c>
      <c r="F593" s="77" t="s">
        <v>401</v>
      </c>
      <c r="G593" s="77" t="s">
        <v>435</v>
      </c>
      <c r="H593" s="77" t="s">
        <v>54</v>
      </c>
      <c r="I593" s="82" t="s">
        <v>130</v>
      </c>
      <c r="J593" s="83">
        <v>70.06</v>
      </c>
      <c r="L593" s="84"/>
      <c r="M593" s="84"/>
      <c r="P593"/>
      <c r="R593"/>
      <c r="S593" s="82" t="s">
        <v>56</v>
      </c>
      <c r="T593" s="82" t="s">
        <v>57</v>
      </c>
      <c r="U593" s="77" t="s">
        <v>1848</v>
      </c>
      <c r="V593" s="77" t="s">
        <v>49</v>
      </c>
      <c r="W593" s="77" t="s">
        <v>1862</v>
      </c>
      <c r="X593"/>
    </row>
    <row r="594" spans="2:24" x14ac:dyDescent="0.3">
      <c r="B594" s="81">
        <v>37343</v>
      </c>
      <c r="C594" s="81" t="s">
        <v>1621</v>
      </c>
      <c r="D594" s="77" t="s">
        <v>400</v>
      </c>
      <c r="E594" s="82" t="s">
        <v>53</v>
      </c>
      <c r="F594" s="77" t="s">
        <v>401</v>
      </c>
      <c r="G594" s="77" t="s">
        <v>435</v>
      </c>
      <c r="H594" s="77" t="s">
        <v>54</v>
      </c>
      <c r="I594" s="82" t="s">
        <v>130</v>
      </c>
      <c r="J594" s="83">
        <v>34.450000000000003</v>
      </c>
      <c r="L594" s="84"/>
      <c r="M594" s="84"/>
      <c r="P594"/>
      <c r="R594"/>
      <c r="S594" s="82" t="s">
        <v>56</v>
      </c>
      <c r="T594" s="82" t="s">
        <v>57</v>
      </c>
      <c r="U594" s="77" t="s">
        <v>1848</v>
      </c>
      <c r="V594" s="77" t="s">
        <v>49</v>
      </c>
      <c r="W594" s="77" t="s">
        <v>1865</v>
      </c>
      <c r="X594"/>
    </row>
    <row r="595" spans="2:24" x14ac:dyDescent="0.3">
      <c r="B595" s="81">
        <v>37343</v>
      </c>
      <c r="C595" s="81" t="s">
        <v>1621</v>
      </c>
      <c r="D595" s="77" t="s">
        <v>400</v>
      </c>
      <c r="E595" s="82" t="s">
        <v>53</v>
      </c>
      <c r="F595" s="77" t="s">
        <v>401</v>
      </c>
      <c r="G595" s="77" t="s">
        <v>435</v>
      </c>
      <c r="H595" s="77" t="s">
        <v>54</v>
      </c>
      <c r="I595" s="82" t="s">
        <v>130</v>
      </c>
      <c r="J595" s="83">
        <v>12.79</v>
      </c>
      <c r="L595" s="84"/>
      <c r="M595" s="84"/>
      <c r="P595"/>
      <c r="R595"/>
      <c r="S595" s="82" t="s">
        <v>56</v>
      </c>
      <c r="T595" s="82" t="s">
        <v>57</v>
      </c>
      <c r="U595" s="77" t="s">
        <v>1848</v>
      </c>
      <c r="V595" s="77" t="s">
        <v>49</v>
      </c>
      <c r="W595" s="77" t="s">
        <v>1868</v>
      </c>
      <c r="X595"/>
    </row>
    <row r="596" spans="2:24" x14ac:dyDescent="0.3">
      <c r="B596" s="81">
        <v>37343</v>
      </c>
      <c r="C596" s="81" t="s">
        <v>1621</v>
      </c>
      <c r="D596" s="77" t="s">
        <v>649</v>
      </c>
      <c r="E596" s="82" t="s">
        <v>78</v>
      </c>
      <c r="F596" s="77" t="s">
        <v>650</v>
      </c>
      <c r="G596" s="77" t="s">
        <v>435</v>
      </c>
      <c r="H596" s="77" t="s">
        <v>54</v>
      </c>
      <c r="I596" s="82" t="s">
        <v>130</v>
      </c>
      <c r="J596" s="83">
        <v>49.4</v>
      </c>
      <c r="L596" s="84"/>
      <c r="M596" s="84"/>
      <c r="P596"/>
      <c r="R596"/>
      <c r="S596" s="82" t="s">
        <v>56</v>
      </c>
      <c r="T596" s="82" t="s">
        <v>57</v>
      </c>
      <c r="U596" s="77" t="s">
        <v>1848</v>
      </c>
      <c r="V596" s="77" t="s">
        <v>49</v>
      </c>
      <c r="W596" s="77" t="s">
        <v>1871</v>
      </c>
      <c r="X596"/>
    </row>
    <row r="597" spans="2:24" x14ac:dyDescent="0.3">
      <c r="B597" s="81">
        <v>37343</v>
      </c>
      <c r="C597" s="81" t="s">
        <v>1621</v>
      </c>
      <c r="D597" s="77" t="s">
        <v>649</v>
      </c>
      <c r="E597" s="82" t="s">
        <v>78</v>
      </c>
      <c r="F597" s="77" t="s">
        <v>650</v>
      </c>
      <c r="G597" s="77" t="s">
        <v>435</v>
      </c>
      <c r="H597" s="77" t="s">
        <v>54</v>
      </c>
      <c r="I597" s="82" t="s">
        <v>130</v>
      </c>
      <c r="J597" s="83">
        <v>29.29</v>
      </c>
      <c r="L597" s="84"/>
      <c r="M597" s="84"/>
      <c r="P597"/>
      <c r="R597"/>
      <c r="S597" s="82" t="s">
        <v>56</v>
      </c>
      <c r="T597" s="82" t="s">
        <v>57</v>
      </c>
      <c r="U597" s="77" t="s">
        <v>1848</v>
      </c>
      <c r="V597" s="77" t="s">
        <v>49</v>
      </c>
      <c r="W597" s="77" t="s">
        <v>1874</v>
      </c>
      <c r="X597"/>
    </row>
    <row r="598" spans="2:24" x14ac:dyDescent="0.3">
      <c r="B598" s="81">
        <v>37343</v>
      </c>
      <c r="C598" s="81" t="s">
        <v>1621</v>
      </c>
      <c r="D598" s="77" t="s">
        <v>90</v>
      </c>
      <c r="E598" s="82" t="s">
        <v>93</v>
      </c>
      <c r="F598" s="77" t="s">
        <v>91</v>
      </c>
      <c r="G598" s="77" t="s">
        <v>435</v>
      </c>
      <c r="H598" s="77" t="s">
        <v>54</v>
      </c>
      <c r="I598" s="82" t="s">
        <v>55</v>
      </c>
      <c r="J598" s="83">
        <v>-656.5</v>
      </c>
      <c r="L598" s="84"/>
      <c r="M598" s="84"/>
      <c r="P598"/>
      <c r="R598"/>
      <c r="S598" s="82" t="s">
        <v>56</v>
      </c>
      <c r="T598" s="82" t="s">
        <v>57</v>
      </c>
      <c r="U598" s="77" t="s">
        <v>1878</v>
      </c>
      <c r="V598" s="77" t="s">
        <v>1879</v>
      </c>
      <c r="W598" s="77" t="s">
        <v>1880</v>
      </c>
      <c r="X598"/>
    </row>
    <row r="599" spans="2:24" x14ac:dyDescent="0.3">
      <c r="B599" s="81">
        <v>37343</v>
      </c>
      <c r="C599" s="81" t="s">
        <v>1621</v>
      </c>
      <c r="D599" s="77" t="s">
        <v>1883</v>
      </c>
      <c r="E599" s="82" t="s">
        <v>365</v>
      </c>
      <c r="F599" s="77" t="s">
        <v>1884</v>
      </c>
      <c r="G599" s="77" t="s">
        <v>435</v>
      </c>
      <c r="H599" s="77" t="s">
        <v>54</v>
      </c>
      <c r="I599" s="82" t="s">
        <v>130</v>
      </c>
      <c r="J599" s="83">
        <v>40.86</v>
      </c>
      <c r="L599" s="84"/>
      <c r="M599" s="84"/>
      <c r="P599"/>
      <c r="R599"/>
      <c r="S599" s="82" t="s">
        <v>56</v>
      </c>
      <c r="T599" s="82" t="s">
        <v>57</v>
      </c>
      <c r="U599" s="77" t="s">
        <v>1848</v>
      </c>
      <c r="V599" s="77" t="s">
        <v>49</v>
      </c>
      <c r="W599" s="77" t="s">
        <v>1885</v>
      </c>
      <c r="X599"/>
    </row>
    <row r="600" spans="2:24" x14ac:dyDescent="0.3">
      <c r="B600" s="81">
        <v>37343</v>
      </c>
      <c r="C600" s="81" t="s">
        <v>1621</v>
      </c>
      <c r="D600" s="77" t="s">
        <v>253</v>
      </c>
      <c r="E600" s="82" t="s">
        <v>257</v>
      </c>
      <c r="F600" s="77" t="s">
        <v>254</v>
      </c>
      <c r="G600" s="77" t="s">
        <v>435</v>
      </c>
      <c r="H600" s="77" t="s">
        <v>102</v>
      </c>
      <c r="I600" s="82" t="s">
        <v>130</v>
      </c>
      <c r="J600" s="83">
        <v>35</v>
      </c>
      <c r="L600" s="84"/>
      <c r="M600" s="84"/>
      <c r="P600"/>
      <c r="R600"/>
      <c r="S600" s="82" t="s">
        <v>56</v>
      </c>
      <c r="T600" s="82" t="s">
        <v>57</v>
      </c>
      <c r="U600" s="77" t="s">
        <v>1889</v>
      </c>
      <c r="V600" s="77" t="s">
        <v>49</v>
      </c>
      <c r="W600" s="77" t="s">
        <v>1206</v>
      </c>
      <c r="X600"/>
    </row>
    <row r="601" spans="2:24" x14ac:dyDescent="0.3">
      <c r="B601" s="81">
        <v>37343</v>
      </c>
      <c r="C601" s="81" t="s">
        <v>1621</v>
      </c>
      <c r="D601" s="77" t="s">
        <v>118</v>
      </c>
      <c r="E601" s="82" t="s">
        <v>121</v>
      </c>
      <c r="F601" s="77" t="s">
        <v>119</v>
      </c>
      <c r="G601" s="77" t="s">
        <v>435</v>
      </c>
      <c r="H601" s="77" t="s">
        <v>102</v>
      </c>
      <c r="I601" s="82" t="s">
        <v>55</v>
      </c>
      <c r="J601" s="83">
        <v>-91</v>
      </c>
      <c r="L601" s="84"/>
      <c r="M601" s="84"/>
      <c r="P601"/>
      <c r="R601"/>
      <c r="S601" s="82" t="s">
        <v>56</v>
      </c>
      <c r="T601" s="82" t="s">
        <v>57</v>
      </c>
      <c r="U601" s="77" t="s">
        <v>1878</v>
      </c>
      <c r="V601" s="77" t="s">
        <v>1879</v>
      </c>
      <c r="W601" s="77" t="s">
        <v>1893</v>
      </c>
      <c r="X601"/>
    </row>
    <row r="602" spans="2:24" x14ac:dyDescent="0.3">
      <c r="B602" s="81">
        <v>37343</v>
      </c>
      <c r="C602" s="81" t="s">
        <v>1621</v>
      </c>
      <c r="D602" s="77" t="s">
        <v>118</v>
      </c>
      <c r="E602" s="82" t="s">
        <v>121</v>
      </c>
      <c r="F602" s="77" t="s">
        <v>119</v>
      </c>
      <c r="G602" s="77" t="s">
        <v>435</v>
      </c>
      <c r="H602" s="77" t="s">
        <v>102</v>
      </c>
      <c r="I602" s="82" t="s">
        <v>55</v>
      </c>
      <c r="J602" s="83">
        <v>-251.49</v>
      </c>
      <c r="L602" s="84"/>
      <c r="M602" s="84"/>
      <c r="P602"/>
      <c r="R602"/>
      <c r="S602" s="82" t="s">
        <v>56</v>
      </c>
      <c r="T602" s="82" t="s">
        <v>57</v>
      </c>
      <c r="U602" s="77" t="s">
        <v>1878</v>
      </c>
      <c r="V602" s="77" t="s">
        <v>1879</v>
      </c>
      <c r="W602" s="77" t="s">
        <v>1895</v>
      </c>
      <c r="X602"/>
    </row>
    <row r="603" spans="2:24" x14ac:dyDescent="0.3">
      <c r="B603" s="81">
        <v>37343</v>
      </c>
      <c r="C603" s="81" t="s">
        <v>1621</v>
      </c>
      <c r="D603" s="77" t="s">
        <v>1523</v>
      </c>
      <c r="E603" s="82" t="s">
        <v>1526</v>
      </c>
      <c r="F603" s="77" t="s">
        <v>1524</v>
      </c>
      <c r="G603" s="77" t="s">
        <v>435</v>
      </c>
      <c r="H603" s="77" t="s">
        <v>139</v>
      </c>
      <c r="I603" s="82" t="s">
        <v>130</v>
      </c>
      <c r="J603" s="83">
        <v>226.32</v>
      </c>
      <c r="L603" s="84"/>
      <c r="M603" s="84"/>
      <c r="P603"/>
      <c r="R603"/>
      <c r="S603" s="82" t="s">
        <v>56</v>
      </c>
      <c r="T603" s="82" t="s">
        <v>57</v>
      </c>
      <c r="U603" s="77" t="s">
        <v>1848</v>
      </c>
      <c r="V603" s="77" t="s">
        <v>49</v>
      </c>
      <c r="W603" s="77" t="s">
        <v>1897</v>
      </c>
      <c r="X603"/>
    </row>
    <row r="604" spans="2:24" x14ac:dyDescent="0.3">
      <c r="B604" s="81">
        <v>37343</v>
      </c>
      <c r="C604" s="81" t="s">
        <v>1621</v>
      </c>
      <c r="D604" s="77" t="s">
        <v>765</v>
      </c>
      <c r="E604" s="82" t="s">
        <v>766</v>
      </c>
      <c r="F604" s="77" t="s">
        <v>99</v>
      </c>
      <c r="G604" s="77" t="s">
        <v>435</v>
      </c>
      <c r="H604" s="77" t="s">
        <v>139</v>
      </c>
      <c r="I604" s="82" t="s">
        <v>130</v>
      </c>
      <c r="J604" s="83">
        <v>54.67</v>
      </c>
      <c r="L604" s="84"/>
      <c r="M604" s="84"/>
      <c r="P604"/>
      <c r="R604"/>
      <c r="S604" s="82" t="s">
        <v>56</v>
      </c>
      <c r="T604" s="82" t="s">
        <v>57</v>
      </c>
      <c r="U604" s="77" t="s">
        <v>1848</v>
      </c>
      <c r="V604" s="77" t="s">
        <v>49</v>
      </c>
      <c r="W604" s="77" t="s">
        <v>1901</v>
      </c>
      <c r="X604"/>
    </row>
    <row r="605" spans="2:24" x14ac:dyDescent="0.3">
      <c r="B605" s="81">
        <v>37343</v>
      </c>
      <c r="C605" s="81" t="s">
        <v>1621</v>
      </c>
      <c r="D605" s="77" t="s">
        <v>188</v>
      </c>
      <c r="E605" s="82" t="s">
        <v>191</v>
      </c>
      <c r="F605" s="77" t="s">
        <v>189</v>
      </c>
      <c r="G605" s="77" t="s">
        <v>435</v>
      </c>
      <c r="H605" s="77" t="s">
        <v>139</v>
      </c>
      <c r="I605" s="82" t="s">
        <v>55</v>
      </c>
      <c r="J605" s="83">
        <v>-21</v>
      </c>
      <c r="L605" s="84"/>
      <c r="M605" s="84"/>
      <c r="P605"/>
      <c r="R605"/>
      <c r="S605" s="82" t="s">
        <v>56</v>
      </c>
      <c r="T605" s="82" t="s">
        <v>57</v>
      </c>
      <c r="U605" s="77" t="s">
        <v>1878</v>
      </c>
      <c r="V605" s="77" t="s">
        <v>1879</v>
      </c>
      <c r="W605" s="77" t="s">
        <v>1904</v>
      </c>
      <c r="X605"/>
    </row>
    <row r="606" spans="2:24" x14ac:dyDescent="0.3">
      <c r="B606" s="81">
        <v>37343</v>
      </c>
      <c r="C606" s="81" t="s">
        <v>1621</v>
      </c>
      <c r="D606" s="77" t="s">
        <v>812</v>
      </c>
      <c r="E606" s="82" t="s">
        <v>815</v>
      </c>
      <c r="F606" s="77" t="s">
        <v>732</v>
      </c>
      <c r="G606" s="77" t="s">
        <v>435</v>
      </c>
      <c r="H606" s="77" t="s">
        <v>271</v>
      </c>
      <c r="I606" s="82" t="s">
        <v>55</v>
      </c>
      <c r="J606" s="83">
        <v>-41.98</v>
      </c>
      <c r="L606" s="84"/>
      <c r="M606" s="84"/>
      <c r="P606"/>
      <c r="R606"/>
      <c r="S606" s="82" t="s">
        <v>56</v>
      </c>
      <c r="T606" s="82" t="s">
        <v>57</v>
      </c>
      <c r="U606" s="77" t="s">
        <v>1905</v>
      </c>
      <c r="V606" s="77" t="s">
        <v>814</v>
      </c>
      <c r="W606" s="77" t="s">
        <v>814</v>
      </c>
      <c r="X606"/>
    </row>
    <row r="607" spans="2:24" x14ac:dyDescent="0.3">
      <c r="B607" s="81">
        <v>37343</v>
      </c>
      <c r="C607" s="81" t="s">
        <v>1621</v>
      </c>
      <c r="D607" s="77" t="s">
        <v>812</v>
      </c>
      <c r="E607" s="82" t="s">
        <v>815</v>
      </c>
      <c r="F607" s="77" t="s">
        <v>732</v>
      </c>
      <c r="G607" s="77" t="s">
        <v>435</v>
      </c>
      <c r="H607" s="77" t="s">
        <v>271</v>
      </c>
      <c r="I607" s="82" t="s">
        <v>55</v>
      </c>
      <c r="J607" s="83">
        <v>41</v>
      </c>
      <c r="L607" s="84"/>
      <c r="M607" s="84"/>
      <c r="P607"/>
      <c r="R607"/>
      <c r="S607" s="82" t="s">
        <v>56</v>
      </c>
      <c r="T607" s="82" t="s">
        <v>57</v>
      </c>
      <c r="U607" s="77" t="s">
        <v>1905</v>
      </c>
      <c r="V607" s="77" t="s">
        <v>814</v>
      </c>
      <c r="W607" s="77" t="s">
        <v>814</v>
      </c>
      <c r="X607"/>
    </row>
    <row r="608" spans="2:24" x14ac:dyDescent="0.3">
      <c r="B608" s="81">
        <v>37343</v>
      </c>
      <c r="C608" s="81" t="s">
        <v>1621</v>
      </c>
      <c r="D608" s="77" t="s">
        <v>833</v>
      </c>
      <c r="E608" s="82" t="s">
        <v>834</v>
      </c>
      <c r="F608" s="77" t="s">
        <v>500</v>
      </c>
      <c r="G608" s="77" t="s">
        <v>435</v>
      </c>
      <c r="H608" s="77" t="s">
        <v>271</v>
      </c>
      <c r="I608" s="82" t="s">
        <v>55</v>
      </c>
      <c r="J608" s="83">
        <v>-41</v>
      </c>
      <c r="L608" s="84"/>
      <c r="M608" s="84"/>
      <c r="P608"/>
      <c r="R608"/>
      <c r="S608" s="82" t="s">
        <v>56</v>
      </c>
      <c r="T608" s="82" t="s">
        <v>57</v>
      </c>
      <c r="U608" s="77" t="s">
        <v>1905</v>
      </c>
      <c r="V608" s="77" t="s">
        <v>814</v>
      </c>
      <c r="W608" s="77" t="s">
        <v>814</v>
      </c>
      <c r="X608"/>
    </row>
    <row r="609" spans="2:24" x14ac:dyDescent="0.3">
      <c r="B609" s="81">
        <v>37343</v>
      </c>
      <c r="C609" s="81" t="s">
        <v>1621</v>
      </c>
      <c r="D609" s="77" t="s">
        <v>833</v>
      </c>
      <c r="E609" s="82" t="s">
        <v>834</v>
      </c>
      <c r="F609" s="77" t="s">
        <v>500</v>
      </c>
      <c r="G609" s="77" t="s">
        <v>435</v>
      </c>
      <c r="H609" s="77" t="s">
        <v>271</v>
      </c>
      <c r="I609" s="82" t="s">
        <v>55</v>
      </c>
      <c r="J609" s="83">
        <v>41.98</v>
      </c>
      <c r="L609" s="84"/>
      <c r="M609" s="84"/>
      <c r="P609"/>
      <c r="R609"/>
      <c r="S609" s="82" t="s">
        <v>56</v>
      </c>
      <c r="T609" s="82" t="s">
        <v>57</v>
      </c>
      <c r="U609" s="77" t="s">
        <v>1905</v>
      </c>
      <c r="V609" s="77" t="s">
        <v>814</v>
      </c>
      <c r="W609" s="77" t="s">
        <v>814</v>
      </c>
      <c r="X609"/>
    </row>
    <row r="610" spans="2:24" x14ac:dyDescent="0.3">
      <c r="B610" s="81">
        <v>37343</v>
      </c>
      <c r="C610" s="81" t="s">
        <v>1621</v>
      </c>
      <c r="D610" s="77" t="s">
        <v>895</v>
      </c>
      <c r="E610" s="82" t="s">
        <v>244</v>
      </c>
      <c r="F610" s="77" t="s">
        <v>896</v>
      </c>
      <c r="G610" s="77" t="s">
        <v>435</v>
      </c>
      <c r="H610" s="77" t="s">
        <v>139</v>
      </c>
      <c r="I610" s="82" t="s">
        <v>130</v>
      </c>
      <c r="J610" s="83">
        <v>12.48</v>
      </c>
      <c r="L610" s="84"/>
      <c r="M610" s="84"/>
      <c r="P610"/>
      <c r="R610"/>
      <c r="S610" s="82" t="s">
        <v>56</v>
      </c>
      <c r="T610" s="82" t="s">
        <v>57</v>
      </c>
      <c r="U610" s="77" t="s">
        <v>1848</v>
      </c>
      <c r="V610" s="77" t="s">
        <v>49</v>
      </c>
      <c r="W610" s="77" t="s">
        <v>1906</v>
      </c>
      <c r="X610"/>
    </row>
    <row r="611" spans="2:24" x14ac:dyDescent="0.3">
      <c r="B611" s="81">
        <v>37343</v>
      </c>
      <c r="C611" s="81" t="s">
        <v>1621</v>
      </c>
      <c r="D611" s="77" t="s">
        <v>895</v>
      </c>
      <c r="E611" s="82" t="s">
        <v>244</v>
      </c>
      <c r="F611" s="77" t="s">
        <v>896</v>
      </c>
      <c r="G611" s="77" t="s">
        <v>435</v>
      </c>
      <c r="H611" s="77" t="s">
        <v>139</v>
      </c>
      <c r="I611" s="82" t="s">
        <v>130</v>
      </c>
      <c r="J611" s="83">
        <v>178.17</v>
      </c>
      <c r="L611" s="84"/>
      <c r="M611" s="84"/>
      <c r="P611"/>
      <c r="R611"/>
      <c r="S611" s="82" t="s">
        <v>56</v>
      </c>
      <c r="T611" s="82" t="s">
        <v>57</v>
      </c>
      <c r="U611" s="77" t="s">
        <v>1848</v>
      </c>
      <c r="V611" s="77" t="s">
        <v>49</v>
      </c>
      <c r="W611" s="77" t="s">
        <v>1909</v>
      </c>
      <c r="X611"/>
    </row>
    <row r="612" spans="2:24" x14ac:dyDescent="0.3">
      <c r="B612" s="81">
        <v>37343</v>
      </c>
      <c r="C612" s="81" t="s">
        <v>1621</v>
      </c>
      <c r="D612" s="77" t="s">
        <v>895</v>
      </c>
      <c r="E612" s="82" t="s">
        <v>244</v>
      </c>
      <c r="F612" s="77" t="s">
        <v>896</v>
      </c>
      <c r="G612" s="77" t="s">
        <v>435</v>
      </c>
      <c r="H612" s="77" t="s">
        <v>139</v>
      </c>
      <c r="I612" s="82" t="s">
        <v>130</v>
      </c>
      <c r="J612" s="83">
        <v>175</v>
      </c>
      <c r="L612" s="84"/>
      <c r="M612" s="84"/>
      <c r="P612"/>
      <c r="R612"/>
      <c r="S612" s="82" t="s">
        <v>56</v>
      </c>
      <c r="T612" s="82" t="s">
        <v>57</v>
      </c>
      <c r="U612" s="77" t="s">
        <v>1848</v>
      </c>
      <c r="V612" s="77" t="s">
        <v>49</v>
      </c>
      <c r="W612" s="77" t="s">
        <v>1912</v>
      </c>
      <c r="X612"/>
    </row>
    <row r="613" spans="2:24" x14ac:dyDescent="0.3">
      <c r="B613" s="81">
        <v>37344</v>
      </c>
      <c r="C613" s="81" t="s">
        <v>1621</v>
      </c>
      <c r="D613" s="77" t="s">
        <v>610</v>
      </c>
      <c r="E613" s="82" t="s">
        <v>614</v>
      </c>
      <c r="F613" s="77" t="s">
        <v>611</v>
      </c>
      <c r="G613" s="77" t="s">
        <v>435</v>
      </c>
      <c r="H613" s="77" t="s">
        <v>290</v>
      </c>
      <c r="I613" s="82" t="s">
        <v>55</v>
      </c>
      <c r="J613" s="83">
        <v>68.52</v>
      </c>
      <c r="L613" s="84"/>
      <c r="M613" s="84"/>
      <c r="P613"/>
      <c r="R613"/>
      <c r="S613" s="82" t="s">
        <v>56</v>
      </c>
      <c r="T613" s="82" t="s">
        <v>57</v>
      </c>
      <c r="U613" s="77" t="s">
        <v>1916</v>
      </c>
      <c r="V613" s="77" t="s">
        <v>49</v>
      </c>
      <c r="W613" s="77" t="s">
        <v>1917</v>
      </c>
      <c r="X613"/>
    </row>
    <row r="614" spans="2:24" x14ac:dyDescent="0.3">
      <c r="B614" s="81">
        <v>37344</v>
      </c>
      <c r="C614" s="81" t="s">
        <v>1621</v>
      </c>
      <c r="D614" s="77" t="s">
        <v>46</v>
      </c>
      <c r="E614" s="82" t="s">
        <v>53</v>
      </c>
      <c r="F614" s="77" t="s">
        <v>47</v>
      </c>
      <c r="G614" s="77" t="s">
        <v>435</v>
      </c>
      <c r="H614" s="77" t="s">
        <v>54</v>
      </c>
      <c r="I614" s="82" t="s">
        <v>55</v>
      </c>
      <c r="J614" s="83">
        <v>94.75</v>
      </c>
      <c r="L614" s="84"/>
      <c r="M614" s="84"/>
      <c r="P614"/>
      <c r="R614"/>
      <c r="S614" s="82" t="s">
        <v>56</v>
      </c>
      <c r="T614" s="82" t="s">
        <v>57</v>
      </c>
      <c r="U614" s="77" t="s">
        <v>1916</v>
      </c>
      <c r="V614" s="77" t="s">
        <v>49</v>
      </c>
      <c r="W614" s="77" t="s">
        <v>1922</v>
      </c>
      <c r="X614"/>
    </row>
    <row r="615" spans="2:24" x14ac:dyDescent="0.3">
      <c r="B615" s="81">
        <v>37344</v>
      </c>
      <c r="C615" s="81" t="s">
        <v>1621</v>
      </c>
      <c r="D615" s="77" t="s">
        <v>75</v>
      </c>
      <c r="E615" s="82" t="s">
        <v>78</v>
      </c>
      <c r="F615" s="77" t="s">
        <v>76</v>
      </c>
      <c r="G615" s="77" t="s">
        <v>435</v>
      </c>
      <c r="H615" s="77" t="s">
        <v>54</v>
      </c>
      <c r="I615" s="82" t="s">
        <v>55</v>
      </c>
      <c r="J615" s="83">
        <v>27.64</v>
      </c>
      <c r="L615" s="84"/>
      <c r="M615" s="84"/>
      <c r="P615"/>
      <c r="R615"/>
      <c r="S615" s="82" t="s">
        <v>56</v>
      </c>
      <c r="T615" s="82" t="s">
        <v>57</v>
      </c>
      <c r="U615" s="77" t="s">
        <v>1916</v>
      </c>
      <c r="V615" s="77" t="s">
        <v>49</v>
      </c>
      <c r="W615" s="77" t="s">
        <v>1925</v>
      </c>
      <c r="X615"/>
    </row>
    <row r="616" spans="2:24" x14ac:dyDescent="0.3">
      <c r="B616" s="81">
        <v>37344</v>
      </c>
      <c r="C616" s="81" t="s">
        <v>1621</v>
      </c>
      <c r="D616" s="77" t="s">
        <v>75</v>
      </c>
      <c r="E616" s="82" t="s">
        <v>78</v>
      </c>
      <c r="F616" s="77" t="s">
        <v>76</v>
      </c>
      <c r="G616" s="77" t="s">
        <v>435</v>
      </c>
      <c r="H616" s="77" t="s">
        <v>54</v>
      </c>
      <c r="I616" s="82" t="s">
        <v>55</v>
      </c>
      <c r="J616" s="83">
        <v>77.599999999999994</v>
      </c>
      <c r="L616" s="84"/>
      <c r="M616" s="84"/>
      <c r="P616"/>
      <c r="R616"/>
      <c r="S616" s="82" t="s">
        <v>56</v>
      </c>
      <c r="T616" s="82" t="s">
        <v>57</v>
      </c>
      <c r="U616" s="77" t="s">
        <v>1916</v>
      </c>
      <c r="V616" s="77" t="s">
        <v>49</v>
      </c>
      <c r="W616" s="77" t="s">
        <v>1928</v>
      </c>
      <c r="X616"/>
    </row>
    <row r="617" spans="2:24" x14ac:dyDescent="0.3">
      <c r="B617" s="81">
        <v>37344</v>
      </c>
      <c r="C617" s="81" t="s">
        <v>1621</v>
      </c>
      <c r="D617" s="77" t="s">
        <v>90</v>
      </c>
      <c r="E617" s="82" t="s">
        <v>93</v>
      </c>
      <c r="F617" s="77" t="s">
        <v>91</v>
      </c>
      <c r="G617" s="77" t="s">
        <v>435</v>
      </c>
      <c r="H617" s="77" t="s">
        <v>54</v>
      </c>
      <c r="I617" s="82" t="s">
        <v>55</v>
      </c>
      <c r="J617" s="83">
        <v>1212.3</v>
      </c>
      <c r="L617" s="84"/>
      <c r="M617" s="84"/>
      <c r="P617"/>
      <c r="R617"/>
      <c r="S617" s="82" t="s">
        <v>56</v>
      </c>
      <c r="T617" s="82" t="s">
        <v>57</v>
      </c>
      <c r="U617" s="77" t="s">
        <v>1931</v>
      </c>
      <c r="V617" s="77" t="s">
        <v>49</v>
      </c>
      <c r="W617" s="77" t="s">
        <v>1932</v>
      </c>
      <c r="X617"/>
    </row>
    <row r="618" spans="2:24" x14ac:dyDescent="0.3">
      <c r="B618" s="81">
        <v>37344</v>
      </c>
      <c r="C618" s="81" t="s">
        <v>1621</v>
      </c>
      <c r="D618" s="77" t="s">
        <v>98</v>
      </c>
      <c r="E618" s="82" t="s">
        <v>101</v>
      </c>
      <c r="F618" s="77" t="s">
        <v>99</v>
      </c>
      <c r="G618" s="77" t="s">
        <v>435</v>
      </c>
      <c r="H618" s="77" t="s">
        <v>102</v>
      </c>
      <c r="I618" s="82" t="s">
        <v>55</v>
      </c>
      <c r="J618" s="83">
        <v>88.22</v>
      </c>
      <c r="L618" s="84"/>
      <c r="M618" s="84"/>
      <c r="P618"/>
      <c r="R618"/>
      <c r="S618" s="82" t="s">
        <v>56</v>
      </c>
      <c r="T618" s="82" t="s">
        <v>57</v>
      </c>
      <c r="U618" s="77" t="s">
        <v>1916</v>
      </c>
      <c r="V618" s="77" t="s">
        <v>49</v>
      </c>
      <c r="W618" s="77" t="s">
        <v>1936</v>
      </c>
      <c r="X618"/>
    </row>
    <row r="619" spans="2:24" x14ac:dyDescent="0.3">
      <c r="B619" s="81">
        <v>37344</v>
      </c>
      <c r="C619" s="81" t="s">
        <v>1621</v>
      </c>
      <c r="D619" s="77" t="s">
        <v>136</v>
      </c>
      <c r="E619" s="82" t="s">
        <v>138</v>
      </c>
      <c r="F619" s="77" t="s">
        <v>91</v>
      </c>
      <c r="G619" s="77" t="s">
        <v>435</v>
      </c>
      <c r="H619" s="77" t="s">
        <v>139</v>
      </c>
      <c r="I619" s="82" t="s">
        <v>55</v>
      </c>
      <c r="J619" s="83">
        <v>45.55</v>
      </c>
      <c r="L619" s="84"/>
      <c r="M619" s="84"/>
      <c r="P619"/>
      <c r="R619"/>
      <c r="S619" s="82" t="s">
        <v>56</v>
      </c>
      <c r="T619" s="82" t="s">
        <v>57</v>
      </c>
      <c r="U619" s="77" t="s">
        <v>1916</v>
      </c>
      <c r="V619" s="77" t="s">
        <v>49</v>
      </c>
      <c r="W619" s="77" t="s">
        <v>1939</v>
      </c>
      <c r="X619"/>
    </row>
    <row r="620" spans="2:24" x14ac:dyDescent="0.3">
      <c r="B620" s="81">
        <v>37344</v>
      </c>
      <c r="C620" s="81" t="s">
        <v>1621</v>
      </c>
      <c r="D620" s="77" t="s">
        <v>241</v>
      </c>
      <c r="E620" s="82" t="s">
        <v>244</v>
      </c>
      <c r="F620" s="77" t="s">
        <v>242</v>
      </c>
      <c r="G620" s="77" t="s">
        <v>435</v>
      </c>
      <c r="H620" s="77" t="s">
        <v>139</v>
      </c>
      <c r="I620" s="82" t="s">
        <v>55</v>
      </c>
      <c r="J620" s="83">
        <v>4.84</v>
      </c>
      <c r="L620" s="84"/>
      <c r="M620" s="84"/>
      <c r="P620"/>
      <c r="R620"/>
      <c r="S620" s="82" t="s">
        <v>56</v>
      </c>
      <c r="T620" s="82" t="s">
        <v>57</v>
      </c>
      <c r="U620" s="77" t="s">
        <v>1916</v>
      </c>
      <c r="V620" s="77" t="s">
        <v>49</v>
      </c>
      <c r="W620" s="77" t="s">
        <v>1942</v>
      </c>
      <c r="X620"/>
    </row>
    <row r="621" spans="2:24" x14ac:dyDescent="0.3">
      <c r="B621" s="81">
        <v>37344</v>
      </c>
      <c r="C621" s="81" t="s">
        <v>1621</v>
      </c>
      <c r="D621" s="77" t="s">
        <v>241</v>
      </c>
      <c r="E621" s="82" t="s">
        <v>244</v>
      </c>
      <c r="F621" s="77" t="s">
        <v>242</v>
      </c>
      <c r="G621" s="77" t="s">
        <v>435</v>
      </c>
      <c r="H621" s="77" t="s">
        <v>139</v>
      </c>
      <c r="I621" s="82" t="s">
        <v>55</v>
      </c>
      <c r="J621" s="83">
        <v>67.959999999999994</v>
      </c>
      <c r="L621" s="84"/>
      <c r="M621" s="84"/>
      <c r="P621"/>
      <c r="R621"/>
      <c r="S621" s="82" t="s">
        <v>56</v>
      </c>
      <c r="T621" s="82" t="s">
        <v>57</v>
      </c>
      <c r="U621" s="77" t="s">
        <v>1916</v>
      </c>
      <c r="V621" s="77" t="s">
        <v>49</v>
      </c>
      <c r="W621" s="77" t="s">
        <v>1945</v>
      </c>
      <c r="X621"/>
    </row>
    <row r="622" spans="2:24" x14ac:dyDescent="0.3">
      <c r="B622" s="81">
        <v>37344</v>
      </c>
      <c r="C622" s="81" t="s">
        <v>1621</v>
      </c>
      <c r="D622" s="77" t="s">
        <v>241</v>
      </c>
      <c r="E622" s="82" t="s">
        <v>244</v>
      </c>
      <c r="F622" s="77" t="s">
        <v>242</v>
      </c>
      <c r="G622" s="77" t="s">
        <v>435</v>
      </c>
      <c r="H622" s="77" t="s">
        <v>139</v>
      </c>
      <c r="I622" s="82" t="s">
        <v>55</v>
      </c>
      <c r="J622" s="83">
        <v>67.959999999999994</v>
      </c>
      <c r="L622" s="84"/>
      <c r="M622" s="84"/>
      <c r="P622"/>
      <c r="R622"/>
      <c r="S622" s="82" t="s">
        <v>56</v>
      </c>
      <c r="T622" s="82" t="s">
        <v>57</v>
      </c>
      <c r="U622" s="77" t="s">
        <v>1916</v>
      </c>
      <c r="V622" s="77" t="s">
        <v>49</v>
      </c>
      <c r="W622" s="77" t="s">
        <v>1948</v>
      </c>
      <c r="X622"/>
    </row>
    <row r="623" spans="2:24" x14ac:dyDescent="0.3">
      <c r="B623" s="81">
        <v>37344</v>
      </c>
      <c r="C623" s="81" t="s">
        <v>1621</v>
      </c>
      <c r="D623" s="77" t="s">
        <v>241</v>
      </c>
      <c r="E623" s="82" t="s">
        <v>244</v>
      </c>
      <c r="F623" s="77" t="s">
        <v>242</v>
      </c>
      <c r="G623" s="77" t="s">
        <v>435</v>
      </c>
      <c r="H623" s="77" t="s">
        <v>139</v>
      </c>
      <c r="I623" s="82" t="s">
        <v>55</v>
      </c>
      <c r="J623" s="83">
        <v>5.38</v>
      </c>
      <c r="L623" s="84"/>
      <c r="M623" s="84"/>
      <c r="P623"/>
      <c r="R623"/>
      <c r="S623" s="82" t="s">
        <v>56</v>
      </c>
      <c r="T623" s="82" t="s">
        <v>57</v>
      </c>
      <c r="U623" s="77" t="s">
        <v>1916</v>
      </c>
      <c r="V623" s="77" t="s">
        <v>49</v>
      </c>
      <c r="W623" s="77" t="s">
        <v>1951</v>
      </c>
      <c r="X623"/>
    </row>
    <row r="624" spans="2:24" x14ac:dyDescent="0.3">
      <c r="B624" s="81">
        <v>37346</v>
      </c>
      <c r="C624" s="81" t="s">
        <v>1621</v>
      </c>
      <c r="D624" s="77" t="s">
        <v>415</v>
      </c>
      <c r="E624" s="82" t="s">
        <v>419</v>
      </c>
      <c r="F624" s="77" t="s">
        <v>416</v>
      </c>
      <c r="G624" s="77" t="s">
        <v>435</v>
      </c>
      <c r="H624" s="77" t="s">
        <v>420</v>
      </c>
      <c r="I624" s="82" t="s">
        <v>130</v>
      </c>
      <c r="J624" s="83">
        <v>-5843.5</v>
      </c>
      <c r="L624" s="84"/>
      <c r="M624" s="84"/>
      <c r="P624"/>
      <c r="R624"/>
      <c r="S624" s="82" t="s">
        <v>56</v>
      </c>
      <c r="T624" s="82" t="s">
        <v>57</v>
      </c>
      <c r="U624" s="77" t="s">
        <v>1954</v>
      </c>
      <c r="V624" s="77" t="s">
        <v>1955</v>
      </c>
      <c r="W624" s="77" t="s">
        <v>1956</v>
      </c>
      <c r="X624"/>
    </row>
    <row r="625" spans="2:24" x14ac:dyDescent="0.3">
      <c r="B625" s="81">
        <v>37346</v>
      </c>
      <c r="C625" s="81" t="s">
        <v>1621</v>
      </c>
      <c r="D625" s="77" t="s">
        <v>415</v>
      </c>
      <c r="E625" s="82" t="s">
        <v>419</v>
      </c>
      <c r="F625" s="77" t="s">
        <v>416</v>
      </c>
      <c r="G625" s="77" t="s">
        <v>435</v>
      </c>
      <c r="H625" s="77" t="s">
        <v>420</v>
      </c>
      <c r="I625" s="82" t="s">
        <v>130</v>
      </c>
      <c r="J625" s="83">
        <v>-5500</v>
      </c>
      <c r="L625" s="84"/>
      <c r="M625" s="84"/>
      <c r="P625"/>
      <c r="R625"/>
      <c r="S625" s="82" t="s">
        <v>56</v>
      </c>
      <c r="T625" s="82" t="s">
        <v>57</v>
      </c>
      <c r="U625" s="77" t="s">
        <v>1957</v>
      </c>
      <c r="V625" s="77" t="s">
        <v>1272</v>
      </c>
      <c r="W625" s="77" t="s">
        <v>1272</v>
      </c>
      <c r="X625"/>
    </row>
    <row r="626" spans="2:24" x14ac:dyDescent="0.3">
      <c r="B626" s="81">
        <v>37346</v>
      </c>
      <c r="C626" s="81" t="s">
        <v>1621</v>
      </c>
      <c r="D626" s="77" t="s">
        <v>415</v>
      </c>
      <c r="E626" s="82" t="s">
        <v>419</v>
      </c>
      <c r="F626" s="77" t="s">
        <v>416</v>
      </c>
      <c r="G626" s="77" t="s">
        <v>435</v>
      </c>
      <c r="H626" s="77" t="s">
        <v>420</v>
      </c>
      <c r="I626" s="82" t="s">
        <v>130</v>
      </c>
      <c r="J626" s="83">
        <v>5500</v>
      </c>
      <c r="L626" s="84"/>
      <c r="M626" s="84"/>
      <c r="P626"/>
      <c r="R626"/>
      <c r="S626" s="82" t="s">
        <v>56</v>
      </c>
      <c r="T626" s="82" t="s">
        <v>57</v>
      </c>
      <c r="U626" s="77" t="s">
        <v>1958</v>
      </c>
      <c r="V626" s="77" t="s">
        <v>1272</v>
      </c>
      <c r="W626" s="77" t="s">
        <v>1272</v>
      </c>
      <c r="X626"/>
    </row>
    <row r="627" spans="2:24" x14ac:dyDescent="0.3">
      <c r="B627" s="81">
        <v>37346</v>
      </c>
      <c r="C627" s="81" t="s">
        <v>1621</v>
      </c>
      <c r="D627" s="77" t="s">
        <v>422</v>
      </c>
      <c r="E627" s="82" t="s">
        <v>424</v>
      </c>
      <c r="F627" s="77" t="s">
        <v>423</v>
      </c>
      <c r="G627" s="77" t="s">
        <v>435</v>
      </c>
      <c r="H627" s="77" t="s">
        <v>425</v>
      </c>
      <c r="I627" s="82" t="s">
        <v>130</v>
      </c>
      <c r="J627" s="83">
        <v>12400</v>
      </c>
      <c r="L627" s="84"/>
      <c r="M627" s="84"/>
      <c r="P627"/>
      <c r="R627"/>
      <c r="S627" s="82" t="s">
        <v>56</v>
      </c>
      <c r="T627" s="82" t="s">
        <v>57</v>
      </c>
      <c r="U627" s="77" t="s">
        <v>1958</v>
      </c>
      <c r="V627" s="77" t="s">
        <v>1272</v>
      </c>
      <c r="W627" s="77" t="s">
        <v>1272</v>
      </c>
      <c r="X627"/>
    </row>
    <row r="628" spans="2:24" x14ac:dyDescent="0.3">
      <c r="B628" s="81">
        <v>37346</v>
      </c>
      <c r="C628" s="81" t="s">
        <v>1621</v>
      </c>
      <c r="D628" s="77" t="s">
        <v>422</v>
      </c>
      <c r="E628" s="82" t="s">
        <v>424</v>
      </c>
      <c r="F628" s="77" t="s">
        <v>423</v>
      </c>
      <c r="G628" s="77" t="s">
        <v>435</v>
      </c>
      <c r="H628" s="77" t="s">
        <v>425</v>
      </c>
      <c r="I628" s="82" t="s">
        <v>130</v>
      </c>
      <c r="J628" s="83">
        <v>-12400</v>
      </c>
      <c r="L628" s="84"/>
      <c r="M628" s="84"/>
      <c r="P628"/>
      <c r="R628"/>
      <c r="S628" s="82" t="s">
        <v>56</v>
      </c>
      <c r="T628" s="82" t="s">
        <v>57</v>
      </c>
      <c r="U628" s="77" t="s">
        <v>1957</v>
      </c>
      <c r="V628" s="77" t="s">
        <v>1272</v>
      </c>
      <c r="W628" s="77" t="s">
        <v>1272</v>
      </c>
      <c r="X628"/>
    </row>
    <row r="629" spans="2:24" x14ac:dyDescent="0.3">
      <c r="B629" s="81">
        <v>37346</v>
      </c>
      <c r="C629" s="81" t="s">
        <v>1621</v>
      </c>
      <c r="D629" s="77" t="s">
        <v>422</v>
      </c>
      <c r="E629" s="82" t="s">
        <v>424</v>
      </c>
      <c r="F629" s="77" t="s">
        <v>423</v>
      </c>
      <c r="G629" s="77" t="s">
        <v>435</v>
      </c>
      <c r="H629" s="77" t="s">
        <v>425</v>
      </c>
      <c r="I629" s="82" t="s">
        <v>130</v>
      </c>
      <c r="J629" s="83">
        <v>-10538.64</v>
      </c>
      <c r="L629" s="84"/>
      <c r="M629" s="84"/>
      <c r="P629"/>
      <c r="R629"/>
      <c r="S629" s="82" t="s">
        <v>56</v>
      </c>
      <c r="T629" s="82" t="s">
        <v>57</v>
      </c>
      <c r="U629" s="77" t="s">
        <v>1954</v>
      </c>
      <c r="V629" s="77" t="s">
        <v>1955</v>
      </c>
      <c r="W629" s="77" t="s">
        <v>1955</v>
      </c>
      <c r="X629"/>
    </row>
    <row r="630" spans="2:24" x14ac:dyDescent="0.3">
      <c r="B630" s="81">
        <v>37346</v>
      </c>
      <c r="C630" s="81" t="s">
        <v>1621</v>
      </c>
      <c r="D630" s="77" t="s">
        <v>427</v>
      </c>
      <c r="E630" s="82" t="s">
        <v>433</v>
      </c>
      <c r="F630" s="77" t="s">
        <v>428</v>
      </c>
      <c r="G630" s="77" t="s">
        <v>435</v>
      </c>
      <c r="H630" s="77" t="s">
        <v>420</v>
      </c>
      <c r="I630" s="82" t="s">
        <v>55</v>
      </c>
      <c r="J630" s="83">
        <v>-24900</v>
      </c>
      <c r="L630" s="84"/>
      <c r="M630" s="84"/>
      <c r="P630"/>
      <c r="R630"/>
      <c r="S630" s="82" t="s">
        <v>56</v>
      </c>
      <c r="T630" s="82" t="s">
        <v>57</v>
      </c>
      <c r="U630" s="77" t="s">
        <v>1959</v>
      </c>
      <c r="V630" s="77" t="s">
        <v>1960</v>
      </c>
      <c r="W630" s="77" t="s">
        <v>1961</v>
      </c>
      <c r="X630"/>
    </row>
    <row r="631" spans="2:24" x14ac:dyDescent="0.3">
      <c r="B631" s="81">
        <v>37346</v>
      </c>
      <c r="C631" s="81" t="s">
        <v>1621</v>
      </c>
      <c r="D631" s="77" t="s">
        <v>427</v>
      </c>
      <c r="E631" s="82" t="s">
        <v>433</v>
      </c>
      <c r="F631" s="77" t="s">
        <v>428</v>
      </c>
      <c r="G631" s="77" t="s">
        <v>435</v>
      </c>
      <c r="H631" s="77" t="s">
        <v>420</v>
      </c>
      <c r="I631" s="82" t="s">
        <v>55</v>
      </c>
      <c r="J631" s="83">
        <v>-32822.85</v>
      </c>
      <c r="L631" s="84"/>
      <c r="M631" s="84"/>
      <c r="P631"/>
      <c r="R631"/>
      <c r="S631" s="82" t="s">
        <v>56</v>
      </c>
      <c r="T631" s="82" t="s">
        <v>57</v>
      </c>
      <c r="U631" s="77" t="s">
        <v>1959</v>
      </c>
      <c r="V631" s="77" t="s">
        <v>1960</v>
      </c>
      <c r="W631" s="77" t="s">
        <v>1962</v>
      </c>
      <c r="X631"/>
    </row>
    <row r="632" spans="2:24" x14ac:dyDescent="0.3">
      <c r="B632" s="81">
        <v>37346</v>
      </c>
      <c r="C632" s="81" t="s">
        <v>1621</v>
      </c>
      <c r="D632" s="77" t="s">
        <v>427</v>
      </c>
      <c r="E632" s="82" t="s">
        <v>433</v>
      </c>
      <c r="F632" s="77" t="s">
        <v>428</v>
      </c>
      <c r="G632" s="77" t="s">
        <v>435</v>
      </c>
      <c r="H632" s="77" t="s">
        <v>420</v>
      </c>
      <c r="I632" s="82" t="s">
        <v>55</v>
      </c>
      <c r="J632" s="83">
        <v>-46902.86</v>
      </c>
      <c r="L632" s="84"/>
      <c r="M632" s="84"/>
      <c r="P632"/>
      <c r="R632"/>
      <c r="S632" s="82" t="s">
        <v>56</v>
      </c>
      <c r="T632" s="82" t="s">
        <v>57</v>
      </c>
      <c r="U632" s="77" t="s">
        <v>1959</v>
      </c>
      <c r="V632" s="77" t="s">
        <v>1960</v>
      </c>
      <c r="W632" s="77" t="s">
        <v>1963</v>
      </c>
      <c r="X632"/>
    </row>
    <row r="633" spans="2:24" x14ac:dyDescent="0.3">
      <c r="B633" s="81">
        <v>37346</v>
      </c>
      <c r="C633" s="81" t="s">
        <v>1621</v>
      </c>
      <c r="D633" s="77" t="s">
        <v>427</v>
      </c>
      <c r="E633" s="82" t="s">
        <v>433</v>
      </c>
      <c r="F633" s="77" t="s">
        <v>428</v>
      </c>
      <c r="G633" s="77" t="s">
        <v>435</v>
      </c>
      <c r="H633" s="77" t="s">
        <v>420</v>
      </c>
      <c r="I633" s="82" t="s">
        <v>55</v>
      </c>
      <c r="J633" s="83">
        <v>-6400</v>
      </c>
      <c r="L633" s="84"/>
      <c r="M633" s="84"/>
      <c r="P633"/>
      <c r="R633"/>
      <c r="S633" s="82" t="s">
        <v>56</v>
      </c>
      <c r="T633" s="82" t="s">
        <v>57</v>
      </c>
      <c r="U633" s="77" t="s">
        <v>1959</v>
      </c>
      <c r="V633" s="77" t="s">
        <v>1960</v>
      </c>
      <c r="W633" s="77" t="s">
        <v>1964</v>
      </c>
      <c r="X633"/>
    </row>
    <row r="634" spans="2:24" x14ac:dyDescent="0.3">
      <c r="B634" s="81">
        <v>37346</v>
      </c>
      <c r="C634" s="81" t="s">
        <v>1621</v>
      </c>
      <c r="D634" s="77" t="s">
        <v>427</v>
      </c>
      <c r="E634" s="82" t="s">
        <v>433</v>
      </c>
      <c r="F634" s="77" t="s">
        <v>428</v>
      </c>
      <c r="G634" s="77" t="s">
        <v>435</v>
      </c>
      <c r="H634" s="77" t="s">
        <v>420</v>
      </c>
      <c r="I634" s="82" t="s">
        <v>55</v>
      </c>
      <c r="J634" s="83">
        <v>393.35</v>
      </c>
      <c r="L634" s="84"/>
      <c r="M634" s="84"/>
      <c r="P634"/>
      <c r="R634"/>
      <c r="S634" s="82" t="s">
        <v>56</v>
      </c>
      <c r="T634" s="82" t="s">
        <v>57</v>
      </c>
      <c r="U634" s="77" t="s">
        <v>1959</v>
      </c>
      <c r="V634" s="77" t="s">
        <v>1960</v>
      </c>
      <c r="W634" s="77" t="s">
        <v>440</v>
      </c>
      <c r="X634"/>
    </row>
    <row r="635" spans="2:24" x14ac:dyDescent="0.3">
      <c r="B635" s="81">
        <v>37346</v>
      </c>
      <c r="C635" s="81" t="s">
        <v>1621</v>
      </c>
      <c r="D635" s="77" t="s">
        <v>441</v>
      </c>
      <c r="E635" s="82" t="s">
        <v>433</v>
      </c>
      <c r="F635" s="77" t="s">
        <v>442</v>
      </c>
      <c r="G635" s="77" t="s">
        <v>435</v>
      </c>
      <c r="H635" s="77" t="s">
        <v>420</v>
      </c>
      <c r="I635" s="82" t="s">
        <v>130</v>
      </c>
      <c r="J635" s="83">
        <v>-20900</v>
      </c>
      <c r="L635" s="84"/>
      <c r="M635" s="84"/>
      <c r="P635"/>
      <c r="R635"/>
      <c r="S635" s="82" t="s">
        <v>56</v>
      </c>
      <c r="T635" s="82" t="s">
        <v>57</v>
      </c>
      <c r="U635" s="77" t="s">
        <v>1957</v>
      </c>
      <c r="V635" s="77" t="s">
        <v>1272</v>
      </c>
      <c r="W635" s="77" t="s">
        <v>1272</v>
      </c>
      <c r="X635"/>
    </row>
    <row r="636" spans="2:24" x14ac:dyDescent="0.3">
      <c r="B636" s="81">
        <v>37346</v>
      </c>
      <c r="C636" s="81" t="s">
        <v>1621</v>
      </c>
      <c r="D636" s="77" t="s">
        <v>441</v>
      </c>
      <c r="E636" s="82" t="s">
        <v>433</v>
      </c>
      <c r="F636" s="77" t="s">
        <v>442</v>
      </c>
      <c r="G636" s="77" t="s">
        <v>435</v>
      </c>
      <c r="H636" s="77" t="s">
        <v>420</v>
      </c>
      <c r="I636" s="82" t="s">
        <v>130</v>
      </c>
      <c r="J636" s="83">
        <v>20900</v>
      </c>
      <c r="L636" s="84"/>
      <c r="M636" s="84"/>
      <c r="P636"/>
      <c r="R636"/>
      <c r="S636" s="82" t="s">
        <v>56</v>
      </c>
      <c r="T636" s="82" t="s">
        <v>57</v>
      </c>
      <c r="U636" s="77" t="s">
        <v>1958</v>
      </c>
      <c r="V636" s="77" t="s">
        <v>1272</v>
      </c>
      <c r="W636" s="77" t="s">
        <v>1272</v>
      </c>
      <c r="X636"/>
    </row>
    <row r="637" spans="2:24" x14ac:dyDescent="0.3">
      <c r="B637" s="81">
        <v>37346</v>
      </c>
      <c r="C637" s="81" t="s">
        <v>1621</v>
      </c>
      <c r="D637" s="77" t="s">
        <v>441</v>
      </c>
      <c r="E637" s="82" t="s">
        <v>433</v>
      </c>
      <c r="F637" s="77" t="s">
        <v>442</v>
      </c>
      <c r="G637" s="77" t="s">
        <v>435</v>
      </c>
      <c r="H637" s="77" t="s">
        <v>420</v>
      </c>
      <c r="I637" s="82" t="s">
        <v>130</v>
      </c>
      <c r="J637" s="83">
        <v>-20900</v>
      </c>
      <c r="L637" s="84"/>
      <c r="M637" s="84"/>
      <c r="P637"/>
      <c r="R637"/>
      <c r="S637" s="82" t="s">
        <v>56</v>
      </c>
      <c r="T637" s="82" t="s">
        <v>57</v>
      </c>
      <c r="U637" s="77" t="s">
        <v>1954</v>
      </c>
      <c r="V637" s="77" t="s">
        <v>1955</v>
      </c>
      <c r="W637" s="77" t="s">
        <v>1965</v>
      </c>
      <c r="X637"/>
    </row>
    <row r="638" spans="2:24" x14ac:dyDescent="0.3">
      <c r="B638" s="81">
        <v>37346</v>
      </c>
      <c r="C638" s="81" t="s">
        <v>1621</v>
      </c>
      <c r="D638" s="77" t="s">
        <v>441</v>
      </c>
      <c r="E638" s="82" t="s">
        <v>433</v>
      </c>
      <c r="F638" s="77" t="s">
        <v>442</v>
      </c>
      <c r="G638" s="77" t="s">
        <v>435</v>
      </c>
      <c r="H638" s="77" t="s">
        <v>420</v>
      </c>
      <c r="I638" s="82" t="s">
        <v>130</v>
      </c>
      <c r="J638" s="83">
        <v>-2545.37</v>
      </c>
      <c r="L638" s="84"/>
      <c r="M638" s="84"/>
      <c r="P638"/>
      <c r="R638"/>
      <c r="S638" s="82" t="s">
        <v>56</v>
      </c>
      <c r="T638" s="82" t="s">
        <v>57</v>
      </c>
      <c r="U638" s="77" t="s">
        <v>1954</v>
      </c>
      <c r="V638" s="77" t="s">
        <v>1955</v>
      </c>
      <c r="W638" s="77" t="s">
        <v>1966</v>
      </c>
      <c r="X638"/>
    </row>
    <row r="639" spans="2:24" x14ac:dyDescent="0.3">
      <c r="B639" s="81">
        <v>37346</v>
      </c>
      <c r="C639" s="81" t="s">
        <v>1621</v>
      </c>
      <c r="D639" s="77" t="s">
        <v>447</v>
      </c>
      <c r="E639" s="82" t="s">
        <v>449</v>
      </c>
      <c r="F639" s="77" t="s">
        <v>448</v>
      </c>
      <c r="G639" s="77" t="s">
        <v>435</v>
      </c>
      <c r="H639" s="77" t="s">
        <v>420</v>
      </c>
      <c r="I639" s="82" t="s">
        <v>130</v>
      </c>
      <c r="J639" s="83">
        <v>-2375</v>
      </c>
      <c r="L639" s="84"/>
      <c r="M639" s="84"/>
      <c r="P639"/>
      <c r="R639"/>
      <c r="S639" s="82" t="s">
        <v>56</v>
      </c>
      <c r="T639" s="82" t="s">
        <v>57</v>
      </c>
      <c r="U639" s="77" t="s">
        <v>1954</v>
      </c>
      <c r="V639" s="77" t="s">
        <v>1955</v>
      </c>
      <c r="W639" s="77" t="s">
        <v>1967</v>
      </c>
      <c r="X639"/>
    </row>
    <row r="640" spans="2:24" x14ac:dyDescent="0.3">
      <c r="B640" s="81">
        <v>37346</v>
      </c>
      <c r="C640" s="81" t="s">
        <v>1621</v>
      </c>
      <c r="D640" s="77" t="s">
        <v>447</v>
      </c>
      <c r="E640" s="82" t="s">
        <v>449</v>
      </c>
      <c r="F640" s="77" t="s">
        <v>448</v>
      </c>
      <c r="G640" s="77" t="s">
        <v>435</v>
      </c>
      <c r="H640" s="77" t="s">
        <v>420</v>
      </c>
      <c r="I640" s="82" t="s">
        <v>130</v>
      </c>
      <c r="J640" s="83">
        <v>-817.71</v>
      </c>
      <c r="L640" s="84"/>
      <c r="M640" s="84"/>
      <c r="P640"/>
      <c r="R640"/>
      <c r="S640" s="82" t="s">
        <v>56</v>
      </c>
      <c r="T640" s="82" t="s">
        <v>57</v>
      </c>
      <c r="U640" s="77" t="s">
        <v>1954</v>
      </c>
      <c r="V640" s="77" t="s">
        <v>1955</v>
      </c>
      <c r="W640" s="77" t="s">
        <v>1955</v>
      </c>
      <c r="X640"/>
    </row>
    <row r="641" spans="2:24" x14ac:dyDescent="0.3">
      <c r="B641" s="81">
        <v>37346</v>
      </c>
      <c r="C641" s="81" t="s">
        <v>1621</v>
      </c>
      <c r="D641" s="77" t="s">
        <v>447</v>
      </c>
      <c r="E641" s="82" t="s">
        <v>449</v>
      </c>
      <c r="F641" s="77" t="s">
        <v>448</v>
      </c>
      <c r="G641" s="77" t="s">
        <v>435</v>
      </c>
      <c r="H641" s="77" t="s">
        <v>420</v>
      </c>
      <c r="I641" s="82" t="s">
        <v>130</v>
      </c>
      <c r="J641" s="83">
        <v>-41280.97</v>
      </c>
      <c r="L641" s="84"/>
      <c r="M641" s="84"/>
      <c r="P641"/>
      <c r="R641"/>
      <c r="S641" s="82" t="s">
        <v>56</v>
      </c>
      <c r="T641" s="82" t="s">
        <v>57</v>
      </c>
      <c r="U641" s="77" t="s">
        <v>1954</v>
      </c>
      <c r="V641" s="77" t="s">
        <v>1955</v>
      </c>
      <c r="W641" s="77" t="s">
        <v>1955</v>
      </c>
      <c r="X641"/>
    </row>
    <row r="642" spans="2:24" x14ac:dyDescent="0.3">
      <c r="B642" s="81">
        <v>37346</v>
      </c>
      <c r="C642" s="81" t="s">
        <v>1621</v>
      </c>
      <c r="D642" s="77" t="s">
        <v>447</v>
      </c>
      <c r="E642" s="82" t="s">
        <v>449</v>
      </c>
      <c r="F642" s="77" t="s">
        <v>448</v>
      </c>
      <c r="G642" s="77" t="s">
        <v>435</v>
      </c>
      <c r="H642" s="77" t="s">
        <v>420</v>
      </c>
      <c r="I642" s="82" t="s">
        <v>130</v>
      </c>
      <c r="J642" s="83">
        <v>43900</v>
      </c>
      <c r="L642" s="84"/>
      <c r="M642" s="84"/>
      <c r="P642"/>
      <c r="R642"/>
      <c r="S642" s="82" t="s">
        <v>56</v>
      </c>
      <c r="T642" s="82" t="s">
        <v>57</v>
      </c>
      <c r="U642" s="77" t="s">
        <v>1958</v>
      </c>
      <c r="V642" s="77" t="s">
        <v>1272</v>
      </c>
      <c r="W642" s="77" t="s">
        <v>1272</v>
      </c>
      <c r="X642"/>
    </row>
    <row r="643" spans="2:24" x14ac:dyDescent="0.3">
      <c r="B643" s="81">
        <v>37346</v>
      </c>
      <c r="C643" s="81" t="s">
        <v>1621</v>
      </c>
      <c r="D643" s="77" t="s">
        <v>447</v>
      </c>
      <c r="E643" s="82" t="s">
        <v>449</v>
      </c>
      <c r="F643" s="77" t="s">
        <v>448</v>
      </c>
      <c r="G643" s="77" t="s">
        <v>435</v>
      </c>
      <c r="H643" s="77" t="s">
        <v>420</v>
      </c>
      <c r="I643" s="82" t="s">
        <v>130</v>
      </c>
      <c r="J643" s="83">
        <v>-43900</v>
      </c>
      <c r="L643" s="84"/>
      <c r="M643" s="84"/>
      <c r="P643"/>
      <c r="R643"/>
      <c r="S643" s="82" t="s">
        <v>56</v>
      </c>
      <c r="T643" s="82" t="s">
        <v>57</v>
      </c>
      <c r="U643" s="77" t="s">
        <v>1957</v>
      </c>
      <c r="V643" s="77" t="s">
        <v>1272</v>
      </c>
      <c r="W643" s="77" t="s">
        <v>1272</v>
      </c>
      <c r="X643"/>
    </row>
    <row r="644" spans="2:24" x14ac:dyDescent="0.3">
      <c r="B644" s="81">
        <v>37346</v>
      </c>
      <c r="C644" s="81" t="s">
        <v>1621</v>
      </c>
      <c r="D644" s="77" t="s">
        <v>451</v>
      </c>
      <c r="E644" s="82" t="s">
        <v>454</v>
      </c>
      <c r="F644" s="77" t="s">
        <v>452</v>
      </c>
      <c r="G644" s="77" t="s">
        <v>435</v>
      </c>
      <c r="H644" s="77" t="s">
        <v>420</v>
      </c>
      <c r="I644" s="82" t="s">
        <v>55</v>
      </c>
      <c r="J644" s="83">
        <v>-1620.8</v>
      </c>
      <c r="L644" s="84"/>
      <c r="M644" s="84"/>
      <c r="P644"/>
      <c r="R644"/>
      <c r="S644" s="82" t="s">
        <v>56</v>
      </c>
      <c r="T644" s="82" t="s">
        <v>57</v>
      </c>
      <c r="U644" s="77" t="s">
        <v>1959</v>
      </c>
      <c r="V644" s="77" t="s">
        <v>1960</v>
      </c>
      <c r="W644" s="77" t="s">
        <v>1968</v>
      </c>
      <c r="X644"/>
    </row>
    <row r="645" spans="2:24" x14ac:dyDescent="0.3">
      <c r="B645" s="81">
        <v>37346</v>
      </c>
      <c r="C645" s="81" t="s">
        <v>1621</v>
      </c>
      <c r="D645" s="77" t="s">
        <v>456</v>
      </c>
      <c r="E645" s="82" t="s">
        <v>461</v>
      </c>
      <c r="F645" s="77" t="s">
        <v>457</v>
      </c>
      <c r="G645" s="77" t="s">
        <v>435</v>
      </c>
      <c r="H645" s="77" t="s">
        <v>425</v>
      </c>
      <c r="I645" s="82" t="s">
        <v>55</v>
      </c>
      <c r="J645" s="83">
        <v>-6</v>
      </c>
      <c r="L645" s="84"/>
      <c r="M645" s="84"/>
      <c r="P645"/>
      <c r="R645"/>
      <c r="S645" s="82" t="s">
        <v>56</v>
      </c>
      <c r="T645" s="82" t="s">
        <v>57</v>
      </c>
      <c r="U645" s="77" t="s">
        <v>1969</v>
      </c>
      <c r="V645" s="77" t="s">
        <v>1970</v>
      </c>
      <c r="W645" s="77" t="s">
        <v>1971</v>
      </c>
      <c r="X645"/>
    </row>
    <row r="646" spans="2:24" x14ac:dyDescent="0.3">
      <c r="B646" s="81">
        <v>37346</v>
      </c>
      <c r="C646" s="81" t="s">
        <v>1621</v>
      </c>
      <c r="D646" s="77" t="s">
        <v>464</v>
      </c>
      <c r="E646" s="82" t="s">
        <v>461</v>
      </c>
      <c r="F646" s="77" t="s">
        <v>465</v>
      </c>
      <c r="G646" s="77" t="s">
        <v>435</v>
      </c>
      <c r="H646" s="77" t="s">
        <v>425</v>
      </c>
      <c r="I646" s="82" t="s">
        <v>130</v>
      </c>
      <c r="J646" s="83">
        <v>-75</v>
      </c>
      <c r="L646" s="84"/>
      <c r="M646" s="84"/>
      <c r="P646"/>
      <c r="R646"/>
      <c r="S646" s="82" t="s">
        <v>56</v>
      </c>
      <c r="T646" s="82" t="s">
        <v>57</v>
      </c>
      <c r="U646" s="77" t="s">
        <v>1957</v>
      </c>
      <c r="V646" s="77" t="s">
        <v>1272</v>
      </c>
      <c r="W646" s="77" t="s">
        <v>1272</v>
      </c>
      <c r="X646"/>
    </row>
    <row r="647" spans="2:24" x14ac:dyDescent="0.3">
      <c r="B647" s="81">
        <v>37346</v>
      </c>
      <c r="C647" s="81" t="s">
        <v>1621</v>
      </c>
      <c r="D647" s="77" t="s">
        <v>464</v>
      </c>
      <c r="E647" s="82" t="s">
        <v>461</v>
      </c>
      <c r="F647" s="77" t="s">
        <v>465</v>
      </c>
      <c r="G647" s="77" t="s">
        <v>435</v>
      </c>
      <c r="H647" s="77" t="s">
        <v>425</v>
      </c>
      <c r="I647" s="82" t="s">
        <v>130</v>
      </c>
      <c r="J647" s="83">
        <v>75</v>
      </c>
      <c r="L647" s="84"/>
      <c r="M647" s="84"/>
      <c r="P647"/>
      <c r="R647"/>
      <c r="S647" s="82" t="s">
        <v>56</v>
      </c>
      <c r="T647" s="82" t="s">
        <v>57</v>
      </c>
      <c r="U647" s="77" t="s">
        <v>1958</v>
      </c>
      <c r="V647" s="77" t="s">
        <v>1272</v>
      </c>
      <c r="W647" s="77" t="s">
        <v>1272</v>
      </c>
      <c r="X647"/>
    </row>
    <row r="648" spans="2:24" x14ac:dyDescent="0.3">
      <c r="B648" s="81">
        <v>37346</v>
      </c>
      <c r="C648" s="81" t="s">
        <v>1621</v>
      </c>
      <c r="D648" s="77" t="s">
        <v>464</v>
      </c>
      <c r="E648" s="82" t="s">
        <v>461</v>
      </c>
      <c r="F648" s="77" t="s">
        <v>465</v>
      </c>
      <c r="G648" s="77" t="s">
        <v>435</v>
      </c>
      <c r="H648" s="77" t="s">
        <v>425</v>
      </c>
      <c r="I648" s="82" t="s">
        <v>130</v>
      </c>
      <c r="J648" s="83">
        <v>-132.54</v>
      </c>
      <c r="L648" s="84"/>
      <c r="M648" s="84"/>
      <c r="P648"/>
      <c r="R648"/>
      <c r="S648" s="82" t="s">
        <v>56</v>
      </c>
      <c r="T648" s="82" t="s">
        <v>57</v>
      </c>
      <c r="U648" s="77" t="s">
        <v>1954</v>
      </c>
      <c r="V648" s="77" t="s">
        <v>1955</v>
      </c>
      <c r="W648" s="77" t="s">
        <v>1955</v>
      </c>
      <c r="X648"/>
    </row>
    <row r="649" spans="2:24" x14ac:dyDescent="0.3">
      <c r="B649" s="81">
        <v>37346</v>
      </c>
      <c r="C649" s="81" t="s">
        <v>1621</v>
      </c>
      <c r="D649" s="77" t="s">
        <v>467</v>
      </c>
      <c r="E649" s="82" t="s">
        <v>471</v>
      </c>
      <c r="F649" s="77" t="s">
        <v>468</v>
      </c>
      <c r="G649" s="77" t="s">
        <v>435</v>
      </c>
      <c r="H649" s="77" t="s">
        <v>472</v>
      </c>
      <c r="I649" s="82" t="s">
        <v>55</v>
      </c>
      <c r="J649" s="83">
        <v>33457.620000000003</v>
      </c>
      <c r="L649" s="84"/>
      <c r="M649" s="84"/>
      <c r="P649"/>
      <c r="R649"/>
      <c r="S649" s="82" t="s">
        <v>56</v>
      </c>
      <c r="T649" s="82" t="s">
        <v>57</v>
      </c>
      <c r="U649" s="77" t="s">
        <v>1972</v>
      </c>
      <c r="V649" s="77" t="s">
        <v>49</v>
      </c>
      <c r="W649" s="77" t="s">
        <v>1973</v>
      </c>
      <c r="X649"/>
    </row>
    <row r="650" spans="2:24" x14ac:dyDescent="0.3">
      <c r="B650" s="81">
        <v>37346</v>
      </c>
      <c r="C650" s="81" t="s">
        <v>1621</v>
      </c>
      <c r="D650" s="77" t="s">
        <v>474</v>
      </c>
      <c r="E650" s="82" t="s">
        <v>471</v>
      </c>
      <c r="F650" s="77" t="s">
        <v>475</v>
      </c>
      <c r="G650" s="77" t="s">
        <v>435</v>
      </c>
      <c r="H650" s="77" t="s">
        <v>472</v>
      </c>
      <c r="I650" s="82" t="s">
        <v>130</v>
      </c>
      <c r="J650" s="83">
        <v>38653.980000000003</v>
      </c>
      <c r="L650" s="84"/>
      <c r="M650" s="84"/>
      <c r="P650"/>
      <c r="R650"/>
      <c r="S650" s="82" t="s">
        <v>56</v>
      </c>
      <c r="T650" s="82" t="s">
        <v>57</v>
      </c>
      <c r="U650" s="77" t="s">
        <v>1977</v>
      </c>
      <c r="V650" s="77" t="s">
        <v>477</v>
      </c>
      <c r="W650" s="77" t="s">
        <v>478</v>
      </c>
      <c r="X650"/>
    </row>
    <row r="651" spans="2:24" x14ac:dyDescent="0.3">
      <c r="B651" s="81">
        <v>37346</v>
      </c>
      <c r="C651" s="81" t="s">
        <v>1621</v>
      </c>
      <c r="D651" s="77" t="s">
        <v>474</v>
      </c>
      <c r="E651" s="82" t="s">
        <v>471</v>
      </c>
      <c r="F651" s="77" t="s">
        <v>475</v>
      </c>
      <c r="G651" s="77" t="s">
        <v>435</v>
      </c>
      <c r="H651" s="77" t="s">
        <v>472</v>
      </c>
      <c r="I651" s="82" t="s">
        <v>130</v>
      </c>
      <c r="J651" s="83">
        <v>-41709.300000000003</v>
      </c>
      <c r="L651" s="84"/>
      <c r="M651" s="84"/>
      <c r="P651"/>
      <c r="R651"/>
      <c r="S651" s="82" t="s">
        <v>56</v>
      </c>
      <c r="T651" s="82" t="s">
        <v>57</v>
      </c>
      <c r="U651" s="77" t="s">
        <v>1978</v>
      </c>
      <c r="V651" s="77" t="s">
        <v>477</v>
      </c>
      <c r="W651" s="77" t="s">
        <v>418</v>
      </c>
      <c r="X651"/>
    </row>
    <row r="652" spans="2:24" x14ac:dyDescent="0.3">
      <c r="B652" s="81">
        <v>37346</v>
      </c>
      <c r="C652" s="81" t="s">
        <v>1621</v>
      </c>
      <c r="D652" s="77" t="s">
        <v>474</v>
      </c>
      <c r="E652" s="82" t="s">
        <v>471</v>
      </c>
      <c r="F652" s="77" t="s">
        <v>475</v>
      </c>
      <c r="G652" s="77" t="s">
        <v>435</v>
      </c>
      <c r="H652" s="77" t="s">
        <v>472</v>
      </c>
      <c r="I652" s="82" t="s">
        <v>130</v>
      </c>
      <c r="J652" s="83">
        <v>-36409.800000000003</v>
      </c>
      <c r="L652" s="84"/>
      <c r="M652" s="84"/>
      <c r="P652"/>
      <c r="R652"/>
      <c r="S652" s="82" t="s">
        <v>56</v>
      </c>
      <c r="T652" s="82" t="s">
        <v>57</v>
      </c>
      <c r="U652" s="77" t="s">
        <v>1978</v>
      </c>
      <c r="V652" s="77" t="s">
        <v>477</v>
      </c>
      <c r="W652" s="77" t="s">
        <v>1275</v>
      </c>
      <c r="X652"/>
    </row>
    <row r="653" spans="2:24" x14ac:dyDescent="0.3">
      <c r="B653" s="81">
        <v>37346</v>
      </c>
      <c r="C653" s="81" t="s">
        <v>1621</v>
      </c>
      <c r="D653" s="77" t="s">
        <v>480</v>
      </c>
      <c r="E653" s="82" t="s">
        <v>485</v>
      </c>
      <c r="F653" s="77" t="s">
        <v>481</v>
      </c>
      <c r="G653" s="77" t="s">
        <v>435</v>
      </c>
      <c r="H653" s="77" t="s">
        <v>472</v>
      </c>
      <c r="I653" s="82" t="s">
        <v>130</v>
      </c>
      <c r="J653" s="83">
        <v>5277.11</v>
      </c>
      <c r="L653" s="84"/>
      <c r="M653" s="84"/>
      <c r="P653"/>
      <c r="R653"/>
      <c r="S653" s="82" t="s">
        <v>56</v>
      </c>
      <c r="T653" s="82" t="s">
        <v>57</v>
      </c>
      <c r="U653" s="77" t="s">
        <v>1979</v>
      </c>
      <c r="V653" s="77" t="s">
        <v>1980</v>
      </c>
      <c r="W653" s="77" t="s">
        <v>1980</v>
      </c>
      <c r="X653"/>
    </row>
    <row r="654" spans="2:24" x14ac:dyDescent="0.3">
      <c r="B654" s="81">
        <v>37346</v>
      </c>
      <c r="C654" s="81" t="s">
        <v>1621</v>
      </c>
      <c r="D654" s="77" t="s">
        <v>487</v>
      </c>
      <c r="E654" s="82" t="s">
        <v>492</v>
      </c>
      <c r="F654" s="77" t="s">
        <v>488</v>
      </c>
      <c r="G654" s="77" t="s">
        <v>435</v>
      </c>
      <c r="H654" s="77" t="s">
        <v>472</v>
      </c>
      <c r="I654" s="82" t="s">
        <v>55</v>
      </c>
      <c r="J654" s="83">
        <v>2091.1799999999998</v>
      </c>
      <c r="L654" s="84"/>
      <c r="M654" s="84"/>
      <c r="P654"/>
      <c r="R654"/>
      <c r="S654" s="82" t="s">
        <v>56</v>
      </c>
      <c r="T654" s="82" t="s">
        <v>57</v>
      </c>
      <c r="U654" s="77" t="s">
        <v>1981</v>
      </c>
      <c r="V654" s="77" t="s">
        <v>1982</v>
      </c>
      <c r="W654" s="77" t="s">
        <v>1983</v>
      </c>
      <c r="X654"/>
    </row>
    <row r="655" spans="2:24" x14ac:dyDescent="0.3">
      <c r="B655" s="81">
        <v>37346</v>
      </c>
      <c r="C655" s="81" t="s">
        <v>1621</v>
      </c>
      <c r="D655" s="77" t="s">
        <v>495</v>
      </c>
      <c r="E655" s="82" t="s">
        <v>492</v>
      </c>
      <c r="F655" s="77" t="s">
        <v>496</v>
      </c>
      <c r="G655" s="77" t="s">
        <v>435</v>
      </c>
      <c r="H655" s="77" t="s">
        <v>472</v>
      </c>
      <c r="I655" s="82" t="s">
        <v>130</v>
      </c>
      <c r="J655" s="83">
        <v>1266.51</v>
      </c>
      <c r="L655" s="84"/>
      <c r="M655" s="84"/>
      <c r="P655"/>
      <c r="R655"/>
      <c r="S655" s="82" t="s">
        <v>56</v>
      </c>
      <c r="T655" s="82" t="s">
        <v>57</v>
      </c>
      <c r="U655" s="77" t="s">
        <v>1979</v>
      </c>
      <c r="V655" s="77" t="s">
        <v>1980</v>
      </c>
      <c r="W655" s="77" t="s">
        <v>1984</v>
      </c>
      <c r="X655"/>
    </row>
    <row r="656" spans="2:24" x14ac:dyDescent="0.3">
      <c r="B656" s="81">
        <v>37346</v>
      </c>
      <c r="C656" s="81" t="s">
        <v>1621</v>
      </c>
      <c r="D656" s="77" t="s">
        <v>499</v>
      </c>
      <c r="E656" s="82" t="s">
        <v>270</v>
      </c>
      <c r="F656" s="77" t="s">
        <v>500</v>
      </c>
      <c r="G656" s="77" t="s">
        <v>435</v>
      </c>
      <c r="H656" s="77" t="s">
        <v>271</v>
      </c>
      <c r="I656" s="82" t="s">
        <v>55</v>
      </c>
      <c r="J656" s="83">
        <v>6885</v>
      </c>
      <c r="L656" s="84"/>
      <c r="M656" s="84"/>
      <c r="P656"/>
      <c r="R656"/>
      <c r="S656" s="82" t="s">
        <v>56</v>
      </c>
      <c r="T656" s="82" t="s">
        <v>57</v>
      </c>
      <c r="U656" s="77" t="s">
        <v>1985</v>
      </c>
      <c r="V656" s="77" t="s">
        <v>1986</v>
      </c>
      <c r="W656" s="77" t="s">
        <v>1987</v>
      </c>
      <c r="X656"/>
    </row>
    <row r="657" spans="2:24" x14ac:dyDescent="0.3">
      <c r="B657" s="81">
        <v>37346</v>
      </c>
      <c r="C657" s="81" t="s">
        <v>1621</v>
      </c>
      <c r="D657" s="77" t="s">
        <v>499</v>
      </c>
      <c r="E657" s="82" t="s">
        <v>270</v>
      </c>
      <c r="F657" s="77" t="s">
        <v>500</v>
      </c>
      <c r="G657" s="77" t="s">
        <v>435</v>
      </c>
      <c r="H657" s="77" t="s">
        <v>271</v>
      </c>
      <c r="I657" s="82" t="s">
        <v>55</v>
      </c>
      <c r="J657" s="83">
        <v>13358.07</v>
      </c>
      <c r="L657" s="84"/>
      <c r="M657" s="84"/>
      <c r="P657"/>
      <c r="R657"/>
      <c r="S657" s="82" t="s">
        <v>56</v>
      </c>
      <c r="T657" s="82" t="s">
        <v>57</v>
      </c>
      <c r="U657" s="77" t="s">
        <v>1969</v>
      </c>
      <c r="V657" s="77" t="s">
        <v>1970</v>
      </c>
      <c r="W657" s="77" t="s">
        <v>1988</v>
      </c>
      <c r="X657"/>
    </row>
    <row r="658" spans="2:24" x14ac:dyDescent="0.3">
      <c r="B658" s="81">
        <v>37346</v>
      </c>
      <c r="C658" s="81" t="s">
        <v>1621</v>
      </c>
      <c r="D658" s="77" t="s">
        <v>499</v>
      </c>
      <c r="E658" s="82" t="s">
        <v>270</v>
      </c>
      <c r="F658" s="77" t="s">
        <v>500</v>
      </c>
      <c r="G658" s="77" t="s">
        <v>435</v>
      </c>
      <c r="H658" s="77" t="s">
        <v>271</v>
      </c>
      <c r="I658" s="82" t="s">
        <v>55</v>
      </c>
      <c r="J658" s="83">
        <v>-6129</v>
      </c>
      <c r="L658" s="84"/>
      <c r="M658" s="84"/>
      <c r="P658"/>
      <c r="R658"/>
      <c r="S658" s="82" t="s">
        <v>56</v>
      </c>
      <c r="T658" s="82" t="s">
        <v>57</v>
      </c>
      <c r="U658" s="77" t="s">
        <v>1989</v>
      </c>
      <c r="V658" s="77" t="s">
        <v>1990</v>
      </c>
      <c r="W658" s="77" t="s">
        <v>1991</v>
      </c>
      <c r="X658"/>
    </row>
    <row r="659" spans="2:24" x14ac:dyDescent="0.3">
      <c r="B659" s="81">
        <v>37346</v>
      </c>
      <c r="C659" s="81" t="s">
        <v>1621</v>
      </c>
      <c r="D659" s="77" t="s">
        <v>263</v>
      </c>
      <c r="E659" s="82" t="s">
        <v>270</v>
      </c>
      <c r="F659" s="77" t="s">
        <v>264</v>
      </c>
      <c r="G659" s="77" t="s">
        <v>435</v>
      </c>
      <c r="H659" s="77" t="s">
        <v>271</v>
      </c>
      <c r="I659" s="82" t="s">
        <v>130</v>
      </c>
      <c r="J659" s="83">
        <v>-1610.9</v>
      </c>
      <c r="L659" s="84"/>
      <c r="M659" s="84"/>
      <c r="P659"/>
      <c r="R659"/>
      <c r="S659" s="82" t="s">
        <v>56</v>
      </c>
      <c r="T659" s="82" t="s">
        <v>57</v>
      </c>
      <c r="U659" s="77" t="s">
        <v>1992</v>
      </c>
      <c r="V659" s="77" t="s">
        <v>1993</v>
      </c>
      <c r="W659" s="77" t="s">
        <v>1994</v>
      </c>
      <c r="X659"/>
    </row>
    <row r="660" spans="2:24" x14ac:dyDescent="0.3">
      <c r="B660" s="81">
        <v>37346</v>
      </c>
      <c r="C660" s="81" t="s">
        <v>1621</v>
      </c>
      <c r="D660" s="77" t="s">
        <v>263</v>
      </c>
      <c r="E660" s="82" t="s">
        <v>270</v>
      </c>
      <c r="F660" s="77" t="s">
        <v>264</v>
      </c>
      <c r="G660" s="77" t="s">
        <v>435</v>
      </c>
      <c r="H660" s="77" t="s">
        <v>271</v>
      </c>
      <c r="I660" s="82" t="s">
        <v>130</v>
      </c>
      <c r="J660" s="83">
        <v>1992.02</v>
      </c>
      <c r="L660" s="84"/>
      <c r="M660" s="84"/>
      <c r="P660"/>
      <c r="R660"/>
      <c r="S660" s="82" t="s">
        <v>56</v>
      </c>
      <c r="T660" s="82" t="s">
        <v>57</v>
      </c>
      <c r="U660" s="77" t="s">
        <v>1995</v>
      </c>
      <c r="V660" s="77" t="s">
        <v>1996</v>
      </c>
      <c r="W660" s="77" t="s">
        <v>1997</v>
      </c>
      <c r="X660"/>
    </row>
    <row r="661" spans="2:24" x14ac:dyDescent="0.3">
      <c r="B661" s="81">
        <v>37346</v>
      </c>
      <c r="C661" s="81" t="s">
        <v>1621</v>
      </c>
      <c r="D661" s="77" t="s">
        <v>263</v>
      </c>
      <c r="E661" s="82" t="s">
        <v>270</v>
      </c>
      <c r="F661" s="77" t="s">
        <v>264</v>
      </c>
      <c r="G661" s="77" t="s">
        <v>435</v>
      </c>
      <c r="H661" s="77" t="s">
        <v>271</v>
      </c>
      <c r="I661" s="82" t="s">
        <v>130</v>
      </c>
      <c r="J661" s="83">
        <v>2757.15</v>
      </c>
      <c r="L661" s="84"/>
      <c r="M661" s="84"/>
      <c r="P661"/>
      <c r="R661"/>
      <c r="S661" s="82" t="s">
        <v>56</v>
      </c>
      <c r="T661" s="82" t="s">
        <v>57</v>
      </c>
      <c r="U661" s="77" t="s">
        <v>1998</v>
      </c>
      <c r="V661" s="77" t="s">
        <v>1999</v>
      </c>
      <c r="W661" s="77" t="s">
        <v>2000</v>
      </c>
      <c r="X661"/>
    </row>
    <row r="662" spans="2:24" x14ac:dyDescent="0.3">
      <c r="B662" s="81">
        <v>37346</v>
      </c>
      <c r="C662" s="81" t="s">
        <v>1621</v>
      </c>
      <c r="D662" s="77" t="s">
        <v>263</v>
      </c>
      <c r="E662" s="82" t="s">
        <v>270</v>
      </c>
      <c r="F662" s="77" t="s">
        <v>264</v>
      </c>
      <c r="G662" s="77" t="s">
        <v>435</v>
      </c>
      <c r="H662" s="77" t="s">
        <v>271</v>
      </c>
      <c r="I662" s="82" t="s">
        <v>130</v>
      </c>
      <c r="J662" s="83">
        <v>1226.8699999999999</v>
      </c>
      <c r="L662" s="84"/>
      <c r="M662" s="84"/>
      <c r="P662"/>
      <c r="R662"/>
      <c r="S662" s="82" t="s">
        <v>56</v>
      </c>
      <c r="T662" s="82" t="s">
        <v>57</v>
      </c>
      <c r="U662" s="77" t="s">
        <v>1998</v>
      </c>
      <c r="V662" s="77" t="s">
        <v>1999</v>
      </c>
      <c r="W662" s="77" t="s">
        <v>2001</v>
      </c>
      <c r="X662"/>
    </row>
    <row r="663" spans="2:24" x14ac:dyDescent="0.3">
      <c r="B663" s="81">
        <v>37346</v>
      </c>
      <c r="C663" s="81" t="s">
        <v>1621</v>
      </c>
      <c r="D663" s="77" t="s">
        <v>263</v>
      </c>
      <c r="E663" s="82" t="s">
        <v>270</v>
      </c>
      <c r="F663" s="77" t="s">
        <v>264</v>
      </c>
      <c r="G663" s="77" t="s">
        <v>435</v>
      </c>
      <c r="H663" s="77" t="s">
        <v>271</v>
      </c>
      <c r="I663" s="82" t="s">
        <v>130</v>
      </c>
      <c r="J663" s="83">
        <v>2796.57</v>
      </c>
      <c r="L663" s="84"/>
      <c r="M663" s="84"/>
      <c r="P663"/>
      <c r="R663"/>
      <c r="S663" s="82" t="s">
        <v>56</v>
      </c>
      <c r="T663" s="82" t="s">
        <v>57</v>
      </c>
      <c r="U663" s="77" t="s">
        <v>2002</v>
      </c>
      <c r="V663" s="77" t="s">
        <v>2003</v>
      </c>
      <c r="W663" s="77" t="s">
        <v>2004</v>
      </c>
      <c r="X663"/>
    </row>
    <row r="664" spans="2:24" x14ac:dyDescent="0.3">
      <c r="B664" s="81">
        <v>37346</v>
      </c>
      <c r="C664" s="81" t="s">
        <v>1621</v>
      </c>
      <c r="D664" s="77" t="s">
        <v>263</v>
      </c>
      <c r="E664" s="82" t="s">
        <v>270</v>
      </c>
      <c r="F664" s="77" t="s">
        <v>264</v>
      </c>
      <c r="G664" s="77" t="s">
        <v>435</v>
      </c>
      <c r="H664" s="77" t="s">
        <v>271</v>
      </c>
      <c r="I664" s="82" t="s">
        <v>130</v>
      </c>
      <c r="J664" s="83">
        <v>1164.75</v>
      </c>
      <c r="L664" s="84"/>
      <c r="M664" s="84"/>
      <c r="P664"/>
      <c r="R664"/>
      <c r="S664" s="82" t="s">
        <v>56</v>
      </c>
      <c r="T664" s="82" t="s">
        <v>57</v>
      </c>
      <c r="U664" s="77" t="s">
        <v>2002</v>
      </c>
      <c r="V664" s="77" t="s">
        <v>2003</v>
      </c>
      <c r="W664" s="77" t="s">
        <v>2005</v>
      </c>
      <c r="X664"/>
    </row>
    <row r="665" spans="2:24" x14ac:dyDescent="0.3">
      <c r="B665" s="81">
        <v>37346</v>
      </c>
      <c r="C665" s="81" t="s">
        <v>1621</v>
      </c>
      <c r="D665" s="77" t="s">
        <v>523</v>
      </c>
      <c r="E665" s="82" t="s">
        <v>278</v>
      </c>
      <c r="F665" s="77" t="s">
        <v>276</v>
      </c>
      <c r="G665" s="77" t="s">
        <v>435</v>
      </c>
      <c r="H665" s="77" t="s">
        <v>271</v>
      </c>
      <c r="I665" s="82" t="s">
        <v>55</v>
      </c>
      <c r="J665" s="83">
        <v>188.94</v>
      </c>
      <c r="L665" s="84"/>
      <c r="M665" s="84"/>
      <c r="P665"/>
      <c r="R665"/>
      <c r="S665" s="82" t="s">
        <v>56</v>
      </c>
      <c r="T665" s="82" t="s">
        <v>57</v>
      </c>
      <c r="U665" s="77" t="s">
        <v>1969</v>
      </c>
      <c r="V665" s="77" t="s">
        <v>1970</v>
      </c>
      <c r="W665" s="77" t="s">
        <v>2006</v>
      </c>
      <c r="X665"/>
    </row>
    <row r="666" spans="2:24" x14ac:dyDescent="0.3">
      <c r="B666" s="81">
        <v>37346</v>
      </c>
      <c r="C666" s="81" t="s">
        <v>1621</v>
      </c>
      <c r="D666" s="77" t="s">
        <v>275</v>
      </c>
      <c r="E666" s="82" t="s">
        <v>278</v>
      </c>
      <c r="F666" s="77" t="s">
        <v>276</v>
      </c>
      <c r="G666" s="77" t="s">
        <v>435</v>
      </c>
      <c r="H666" s="77" t="s">
        <v>271</v>
      </c>
      <c r="I666" s="82" t="s">
        <v>130</v>
      </c>
      <c r="J666" s="83">
        <v>248.06</v>
      </c>
      <c r="L666" s="84"/>
      <c r="M666" s="84"/>
      <c r="P666"/>
      <c r="R666"/>
      <c r="S666" s="82" t="s">
        <v>56</v>
      </c>
      <c r="T666" s="82" t="s">
        <v>57</v>
      </c>
      <c r="U666" s="77" t="s">
        <v>2002</v>
      </c>
      <c r="V666" s="77" t="s">
        <v>2003</v>
      </c>
      <c r="W666" s="77" t="s">
        <v>2007</v>
      </c>
      <c r="X666"/>
    </row>
    <row r="667" spans="2:24" x14ac:dyDescent="0.3">
      <c r="B667" s="81">
        <v>37346</v>
      </c>
      <c r="C667" s="81" t="s">
        <v>1621</v>
      </c>
      <c r="D667" s="77" t="s">
        <v>275</v>
      </c>
      <c r="E667" s="82" t="s">
        <v>278</v>
      </c>
      <c r="F667" s="77" t="s">
        <v>276</v>
      </c>
      <c r="G667" s="77" t="s">
        <v>435</v>
      </c>
      <c r="H667" s="77" t="s">
        <v>271</v>
      </c>
      <c r="I667" s="82" t="s">
        <v>130</v>
      </c>
      <c r="J667" s="83">
        <v>70.88</v>
      </c>
      <c r="L667" s="84"/>
      <c r="M667" s="84"/>
      <c r="P667"/>
      <c r="R667"/>
      <c r="S667" s="82" t="s">
        <v>56</v>
      </c>
      <c r="T667" s="82" t="s">
        <v>57</v>
      </c>
      <c r="U667" s="77" t="s">
        <v>1998</v>
      </c>
      <c r="V667" s="77" t="s">
        <v>1999</v>
      </c>
      <c r="W667" s="77" t="s">
        <v>2008</v>
      </c>
      <c r="X667"/>
    </row>
    <row r="668" spans="2:24" x14ac:dyDescent="0.3">
      <c r="B668" s="81">
        <v>37346</v>
      </c>
      <c r="C668" s="81" t="s">
        <v>1621</v>
      </c>
      <c r="D668" s="77" t="s">
        <v>275</v>
      </c>
      <c r="E668" s="82" t="s">
        <v>278</v>
      </c>
      <c r="F668" s="77" t="s">
        <v>276</v>
      </c>
      <c r="G668" s="77" t="s">
        <v>435</v>
      </c>
      <c r="H668" s="77" t="s">
        <v>271</v>
      </c>
      <c r="I668" s="82" t="s">
        <v>130</v>
      </c>
      <c r="J668" s="83">
        <v>46.59</v>
      </c>
      <c r="L668" s="84"/>
      <c r="M668" s="84"/>
      <c r="P668"/>
      <c r="R668"/>
      <c r="S668" s="82" t="s">
        <v>56</v>
      </c>
      <c r="T668" s="82" t="s">
        <v>57</v>
      </c>
      <c r="U668" s="77" t="s">
        <v>1998</v>
      </c>
      <c r="V668" s="77" t="s">
        <v>1999</v>
      </c>
      <c r="W668" s="77" t="s">
        <v>2009</v>
      </c>
      <c r="X668"/>
    </row>
    <row r="669" spans="2:24" x14ac:dyDescent="0.3">
      <c r="B669" s="81">
        <v>37346</v>
      </c>
      <c r="C669" s="81" t="s">
        <v>1621</v>
      </c>
      <c r="D669" s="77" t="s">
        <v>275</v>
      </c>
      <c r="E669" s="82" t="s">
        <v>278</v>
      </c>
      <c r="F669" s="77" t="s">
        <v>276</v>
      </c>
      <c r="G669" s="77" t="s">
        <v>435</v>
      </c>
      <c r="H669" s="77" t="s">
        <v>271</v>
      </c>
      <c r="I669" s="82" t="s">
        <v>130</v>
      </c>
      <c r="J669" s="83">
        <v>121.5</v>
      </c>
      <c r="L669" s="84"/>
      <c r="M669" s="84"/>
      <c r="P669"/>
      <c r="R669"/>
      <c r="S669" s="82" t="s">
        <v>56</v>
      </c>
      <c r="T669" s="82" t="s">
        <v>57</v>
      </c>
      <c r="U669" s="77" t="s">
        <v>1995</v>
      </c>
      <c r="V669" s="77" t="s">
        <v>1996</v>
      </c>
      <c r="W669" s="77" t="s">
        <v>2010</v>
      </c>
      <c r="X669"/>
    </row>
    <row r="670" spans="2:24" x14ac:dyDescent="0.3">
      <c r="B670" s="81">
        <v>37346</v>
      </c>
      <c r="C670" s="81" t="s">
        <v>1621</v>
      </c>
      <c r="D670" s="77" t="s">
        <v>528</v>
      </c>
      <c r="E670" s="82" t="s">
        <v>530</v>
      </c>
      <c r="F670" s="77" t="s">
        <v>529</v>
      </c>
      <c r="G670" s="77" t="s">
        <v>435</v>
      </c>
      <c r="H670" s="77" t="s">
        <v>271</v>
      </c>
      <c r="I670" s="82" t="s">
        <v>130</v>
      </c>
      <c r="J670" s="83">
        <v>380</v>
      </c>
      <c r="L670" s="84"/>
      <c r="M670" s="84"/>
      <c r="P670"/>
      <c r="R670"/>
      <c r="S670" s="82" t="s">
        <v>56</v>
      </c>
      <c r="T670" s="82" t="s">
        <v>57</v>
      </c>
      <c r="U670" s="77" t="s">
        <v>1979</v>
      </c>
      <c r="V670" s="77" t="s">
        <v>1980</v>
      </c>
      <c r="W670" s="77" t="s">
        <v>1980</v>
      </c>
      <c r="X670"/>
    </row>
    <row r="671" spans="2:24" x14ac:dyDescent="0.3">
      <c r="B671" s="81">
        <v>37346</v>
      </c>
      <c r="C671" s="81" t="s">
        <v>1621</v>
      </c>
      <c r="D671" s="77" t="s">
        <v>532</v>
      </c>
      <c r="E671" s="82" t="s">
        <v>283</v>
      </c>
      <c r="F671" s="77" t="s">
        <v>533</v>
      </c>
      <c r="G671" s="77" t="s">
        <v>435</v>
      </c>
      <c r="H671" s="77" t="s">
        <v>271</v>
      </c>
      <c r="I671" s="82" t="s">
        <v>55</v>
      </c>
      <c r="J671" s="83">
        <v>774.95</v>
      </c>
      <c r="L671" s="84"/>
      <c r="M671" s="84"/>
      <c r="P671"/>
      <c r="R671"/>
      <c r="S671" s="82" t="s">
        <v>56</v>
      </c>
      <c r="T671" s="82" t="s">
        <v>57</v>
      </c>
      <c r="U671" s="77" t="s">
        <v>2011</v>
      </c>
      <c r="V671" s="77" t="s">
        <v>2012</v>
      </c>
      <c r="W671" s="77" t="s">
        <v>2013</v>
      </c>
      <c r="X671"/>
    </row>
    <row r="672" spans="2:24" x14ac:dyDescent="0.3">
      <c r="B672" s="81">
        <v>37346</v>
      </c>
      <c r="C672" s="81" t="s">
        <v>1621</v>
      </c>
      <c r="D672" s="77" t="s">
        <v>532</v>
      </c>
      <c r="E672" s="82" t="s">
        <v>283</v>
      </c>
      <c r="F672" s="77" t="s">
        <v>533</v>
      </c>
      <c r="G672" s="77" t="s">
        <v>435</v>
      </c>
      <c r="H672" s="77" t="s">
        <v>271</v>
      </c>
      <c r="I672" s="82" t="s">
        <v>55</v>
      </c>
      <c r="J672" s="83">
        <v>41</v>
      </c>
      <c r="L672" s="84"/>
      <c r="M672" s="84"/>
      <c r="P672"/>
      <c r="R672"/>
      <c r="S672" s="82" t="s">
        <v>56</v>
      </c>
      <c r="T672" s="82" t="s">
        <v>57</v>
      </c>
      <c r="U672" s="77" t="s">
        <v>2015</v>
      </c>
      <c r="V672" s="77" t="s">
        <v>747</v>
      </c>
      <c r="W672" s="77" t="s">
        <v>747</v>
      </c>
      <c r="X672"/>
    </row>
    <row r="673" spans="2:24" x14ac:dyDescent="0.3">
      <c r="B673" s="81">
        <v>37346</v>
      </c>
      <c r="C673" s="81" t="s">
        <v>1621</v>
      </c>
      <c r="D673" s="77" t="s">
        <v>532</v>
      </c>
      <c r="E673" s="82" t="s">
        <v>283</v>
      </c>
      <c r="F673" s="77" t="s">
        <v>533</v>
      </c>
      <c r="G673" s="77" t="s">
        <v>435</v>
      </c>
      <c r="H673" s="77" t="s">
        <v>271</v>
      </c>
      <c r="I673" s="82" t="s">
        <v>55</v>
      </c>
      <c r="J673" s="83">
        <v>3146.51</v>
      </c>
      <c r="L673" s="84"/>
      <c r="M673" s="84"/>
      <c r="P673"/>
      <c r="R673"/>
      <c r="S673" s="82" t="s">
        <v>56</v>
      </c>
      <c r="T673" s="82" t="s">
        <v>57</v>
      </c>
      <c r="U673" s="77" t="s">
        <v>1969</v>
      </c>
      <c r="V673" s="77" t="s">
        <v>1970</v>
      </c>
      <c r="W673" s="77" t="s">
        <v>2017</v>
      </c>
      <c r="X673"/>
    </row>
    <row r="674" spans="2:24" x14ac:dyDescent="0.3">
      <c r="B674" s="81">
        <v>37346</v>
      </c>
      <c r="C674" s="81" t="s">
        <v>1621</v>
      </c>
      <c r="D674" s="77" t="s">
        <v>532</v>
      </c>
      <c r="E674" s="82" t="s">
        <v>283</v>
      </c>
      <c r="F674" s="77" t="s">
        <v>533</v>
      </c>
      <c r="G674" s="77" t="s">
        <v>435</v>
      </c>
      <c r="H674" s="77" t="s">
        <v>271</v>
      </c>
      <c r="I674" s="82" t="s">
        <v>55</v>
      </c>
      <c r="J674" s="83">
        <v>700.51</v>
      </c>
      <c r="L674" s="84"/>
      <c r="M674" s="84"/>
      <c r="P674"/>
      <c r="R674"/>
      <c r="S674" s="82" t="s">
        <v>56</v>
      </c>
      <c r="T674" s="82" t="s">
        <v>57</v>
      </c>
      <c r="U674" s="77" t="s">
        <v>1969</v>
      </c>
      <c r="V674" s="77" t="s">
        <v>1970</v>
      </c>
      <c r="W674" s="77" t="s">
        <v>2018</v>
      </c>
      <c r="X674"/>
    </row>
    <row r="675" spans="2:24" x14ac:dyDescent="0.3">
      <c r="B675" s="81">
        <v>37346</v>
      </c>
      <c r="C675" s="81" t="s">
        <v>1621</v>
      </c>
      <c r="D675" s="77" t="s">
        <v>532</v>
      </c>
      <c r="E675" s="82" t="s">
        <v>283</v>
      </c>
      <c r="F675" s="77" t="s">
        <v>533</v>
      </c>
      <c r="G675" s="77" t="s">
        <v>435</v>
      </c>
      <c r="H675" s="77" t="s">
        <v>271</v>
      </c>
      <c r="I675" s="82" t="s">
        <v>55</v>
      </c>
      <c r="J675" s="83">
        <v>145.63999999999999</v>
      </c>
      <c r="L675" s="84"/>
      <c r="M675" s="84"/>
      <c r="P675"/>
      <c r="R675"/>
      <c r="S675" s="82" t="s">
        <v>56</v>
      </c>
      <c r="T675" s="82" t="s">
        <v>57</v>
      </c>
      <c r="U675" s="77" t="s">
        <v>1969</v>
      </c>
      <c r="V675" s="77" t="s">
        <v>1970</v>
      </c>
      <c r="W675" s="77" t="s">
        <v>2019</v>
      </c>
      <c r="X675"/>
    </row>
    <row r="676" spans="2:24" x14ac:dyDescent="0.3">
      <c r="B676" s="81">
        <v>37346</v>
      </c>
      <c r="C676" s="81" t="s">
        <v>1621</v>
      </c>
      <c r="D676" s="77" t="s">
        <v>532</v>
      </c>
      <c r="E676" s="82" t="s">
        <v>283</v>
      </c>
      <c r="F676" s="77" t="s">
        <v>533</v>
      </c>
      <c r="G676" s="77" t="s">
        <v>435</v>
      </c>
      <c r="H676" s="77" t="s">
        <v>271</v>
      </c>
      <c r="I676" s="82" t="s">
        <v>55</v>
      </c>
      <c r="J676" s="83">
        <v>1189</v>
      </c>
      <c r="L676" s="84"/>
      <c r="M676" s="84"/>
      <c r="P676"/>
      <c r="R676"/>
      <c r="S676" s="82" t="s">
        <v>56</v>
      </c>
      <c r="T676" s="82" t="s">
        <v>57</v>
      </c>
      <c r="U676" s="77" t="s">
        <v>1985</v>
      </c>
      <c r="V676" s="77" t="s">
        <v>1986</v>
      </c>
      <c r="W676" s="77" t="s">
        <v>2020</v>
      </c>
      <c r="X676"/>
    </row>
    <row r="677" spans="2:24" x14ac:dyDescent="0.3">
      <c r="B677" s="81">
        <v>37346</v>
      </c>
      <c r="C677" s="81" t="s">
        <v>1621</v>
      </c>
      <c r="D677" s="77" t="s">
        <v>532</v>
      </c>
      <c r="E677" s="82" t="s">
        <v>283</v>
      </c>
      <c r="F677" s="77" t="s">
        <v>533</v>
      </c>
      <c r="G677" s="77" t="s">
        <v>435</v>
      </c>
      <c r="H677" s="77" t="s">
        <v>271</v>
      </c>
      <c r="I677" s="82" t="s">
        <v>55</v>
      </c>
      <c r="J677" s="83">
        <v>264</v>
      </c>
      <c r="L677" s="84"/>
      <c r="M677" s="84"/>
      <c r="P677"/>
      <c r="R677"/>
      <c r="S677" s="82" t="s">
        <v>56</v>
      </c>
      <c r="T677" s="82" t="s">
        <v>57</v>
      </c>
      <c r="U677" s="77" t="s">
        <v>1985</v>
      </c>
      <c r="V677" s="77" t="s">
        <v>1986</v>
      </c>
      <c r="W677" s="77" t="s">
        <v>2021</v>
      </c>
      <c r="X677"/>
    </row>
    <row r="678" spans="2:24" x14ac:dyDescent="0.3">
      <c r="B678" s="81">
        <v>37346</v>
      </c>
      <c r="C678" s="81" t="s">
        <v>1621</v>
      </c>
      <c r="D678" s="77" t="s">
        <v>532</v>
      </c>
      <c r="E678" s="82" t="s">
        <v>283</v>
      </c>
      <c r="F678" s="77" t="s">
        <v>533</v>
      </c>
      <c r="G678" s="77" t="s">
        <v>435</v>
      </c>
      <c r="H678" s="77" t="s">
        <v>271</v>
      </c>
      <c r="I678" s="82" t="s">
        <v>55</v>
      </c>
      <c r="J678" s="83">
        <v>124</v>
      </c>
      <c r="L678" s="84"/>
      <c r="M678" s="84"/>
      <c r="P678"/>
      <c r="R678"/>
      <c r="S678" s="82" t="s">
        <v>56</v>
      </c>
      <c r="T678" s="82" t="s">
        <v>57</v>
      </c>
      <c r="U678" s="77" t="s">
        <v>1985</v>
      </c>
      <c r="V678" s="77" t="s">
        <v>1986</v>
      </c>
      <c r="W678" s="77" t="s">
        <v>2022</v>
      </c>
      <c r="X678"/>
    </row>
    <row r="679" spans="2:24" x14ac:dyDescent="0.3">
      <c r="B679" s="81">
        <v>37346</v>
      </c>
      <c r="C679" s="81" t="s">
        <v>1621</v>
      </c>
      <c r="D679" s="77" t="s">
        <v>532</v>
      </c>
      <c r="E679" s="82" t="s">
        <v>283</v>
      </c>
      <c r="F679" s="77" t="s">
        <v>533</v>
      </c>
      <c r="G679" s="77" t="s">
        <v>435</v>
      </c>
      <c r="H679" s="77" t="s">
        <v>271</v>
      </c>
      <c r="I679" s="82" t="s">
        <v>55</v>
      </c>
      <c r="J679" s="83">
        <v>-1062</v>
      </c>
      <c r="L679" s="84"/>
      <c r="M679" s="84"/>
      <c r="P679"/>
      <c r="R679"/>
      <c r="S679" s="82" t="s">
        <v>56</v>
      </c>
      <c r="T679" s="82" t="s">
        <v>57</v>
      </c>
      <c r="U679" s="77" t="s">
        <v>1989</v>
      </c>
      <c r="V679" s="77" t="s">
        <v>1990</v>
      </c>
      <c r="W679" s="77" t="s">
        <v>2023</v>
      </c>
      <c r="X679"/>
    </row>
    <row r="680" spans="2:24" x14ac:dyDescent="0.3">
      <c r="B680" s="81">
        <v>37346</v>
      </c>
      <c r="C680" s="81" t="s">
        <v>1621</v>
      </c>
      <c r="D680" s="77" t="s">
        <v>532</v>
      </c>
      <c r="E680" s="82" t="s">
        <v>283</v>
      </c>
      <c r="F680" s="77" t="s">
        <v>533</v>
      </c>
      <c r="G680" s="77" t="s">
        <v>435</v>
      </c>
      <c r="H680" s="77" t="s">
        <v>271</v>
      </c>
      <c r="I680" s="82" t="s">
        <v>55</v>
      </c>
      <c r="J680" s="83">
        <v>-236</v>
      </c>
      <c r="L680" s="84"/>
      <c r="M680" s="84"/>
      <c r="P680"/>
      <c r="R680"/>
      <c r="S680" s="82" t="s">
        <v>56</v>
      </c>
      <c r="T680" s="82" t="s">
        <v>57</v>
      </c>
      <c r="U680" s="77" t="s">
        <v>1989</v>
      </c>
      <c r="V680" s="77" t="s">
        <v>1990</v>
      </c>
      <c r="W680" s="77" t="s">
        <v>2024</v>
      </c>
      <c r="X680"/>
    </row>
    <row r="681" spans="2:24" x14ac:dyDescent="0.3">
      <c r="B681" s="81">
        <v>37346</v>
      </c>
      <c r="C681" s="81" t="s">
        <v>1621</v>
      </c>
      <c r="D681" s="77" t="s">
        <v>532</v>
      </c>
      <c r="E681" s="82" t="s">
        <v>283</v>
      </c>
      <c r="F681" s="77" t="s">
        <v>533</v>
      </c>
      <c r="G681" s="77" t="s">
        <v>435</v>
      </c>
      <c r="H681" s="77" t="s">
        <v>271</v>
      </c>
      <c r="I681" s="82" t="s">
        <v>55</v>
      </c>
      <c r="J681" s="83">
        <v>-111</v>
      </c>
      <c r="L681" s="84"/>
      <c r="M681" s="84"/>
      <c r="P681"/>
      <c r="R681"/>
      <c r="S681" s="82" t="s">
        <v>56</v>
      </c>
      <c r="T681" s="82" t="s">
        <v>57</v>
      </c>
      <c r="U681" s="77" t="s">
        <v>1989</v>
      </c>
      <c r="V681" s="77" t="s">
        <v>1990</v>
      </c>
      <c r="W681" s="77" t="s">
        <v>2025</v>
      </c>
      <c r="X681"/>
    </row>
    <row r="682" spans="2:24" x14ac:dyDescent="0.3">
      <c r="B682" s="81">
        <v>37346</v>
      </c>
      <c r="C682" s="81" t="s">
        <v>1621</v>
      </c>
      <c r="D682" s="77" t="s">
        <v>280</v>
      </c>
      <c r="E682" s="82" t="s">
        <v>283</v>
      </c>
      <c r="F682" s="77" t="s">
        <v>281</v>
      </c>
      <c r="G682" s="77" t="s">
        <v>435</v>
      </c>
      <c r="H682" s="77" t="s">
        <v>271</v>
      </c>
      <c r="I682" s="82" t="s">
        <v>130</v>
      </c>
      <c r="J682" s="83">
        <v>-161.09</v>
      </c>
      <c r="L682" s="84"/>
      <c r="M682" s="84"/>
      <c r="P682"/>
      <c r="R682"/>
      <c r="S682" s="82" t="s">
        <v>56</v>
      </c>
      <c r="T682" s="82" t="s">
        <v>57</v>
      </c>
      <c r="U682" s="77" t="s">
        <v>1992</v>
      </c>
      <c r="V682" s="77" t="s">
        <v>1993</v>
      </c>
      <c r="W682" s="77" t="s">
        <v>1993</v>
      </c>
      <c r="X682"/>
    </row>
    <row r="683" spans="2:24" x14ac:dyDescent="0.3">
      <c r="B683" s="81">
        <v>37346</v>
      </c>
      <c r="C683" s="81" t="s">
        <v>1621</v>
      </c>
      <c r="D683" s="77" t="s">
        <v>280</v>
      </c>
      <c r="E683" s="82" t="s">
        <v>283</v>
      </c>
      <c r="F683" s="77" t="s">
        <v>281</v>
      </c>
      <c r="G683" s="77" t="s">
        <v>435</v>
      </c>
      <c r="H683" s="77" t="s">
        <v>271</v>
      </c>
      <c r="I683" s="82" t="s">
        <v>130</v>
      </c>
      <c r="J683" s="83">
        <v>211.35</v>
      </c>
      <c r="L683" s="84"/>
      <c r="M683" s="84"/>
      <c r="P683"/>
      <c r="R683"/>
      <c r="S683" s="82" t="s">
        <v>56</v>
      </c>
      <c r="T683" s="82" t="s">
        <v>57</v>
      </c>
      <c r="U683" s="77" t="s">
        <v>1995</v>
      </c>
      <c r="V683" s="77" t="s">
        <v>1996</v>
      </c>
      <c r="W683" s="77" t="s">
        <v>2026</v>
      </c>
      <c r="X683"/>
    </row>
    <row r="684" spans="2:24" x14ac:dyDescent="0.3">
      <c r="B684" s="81">
        <v>37346</v>
      </c>
      <c r="C684" s="81" t="s">
        <v>1621</v>
      </c>
      <c r="D684" s="77" t="s">
        <v>280</v>
      </c>
      <c r="E684" s="82" t="s">
        <v>283</v>
      </c>
      <c r="F684" s="77" t="s">
        <v>281</v>
      </c>
      <c r="G684" s="77" t="s">
        <v>435</v>
      </c>
      <c r="H684" s="77" t="s">
        <v>271</v>
      </c>
      <c r="I684" s="82" t="s">
        <v>130</v>
      </c>
      <c r="J684" s="83">
        <v>282.18</v>
      </c>
      <c r="L684" s="84"/>
      <c r="M684" s="84"/>
      <c r="P684"/>
      <c r="R684"/>
      <c r="S684" s="82" t="s">
        <v>56</v>
      </c>
      <c r="T684" s="82" t="s">
        <v>57</v>
      </c>
      <c r="U684" s="77" t="s">
        <v>1998</v>
      </c>
      <c r="V684" s="77" t="s">
        <v>1999</v>
      </c>
      <c r="W684" s="77" t="s">
        <v>2027</v>
      </c>
      <c r="X684"/>
    </row>
    <row r="685" spans="2:24" x14ac:dyDescent="0.3">
      <c r="B685" s="81">
        <v>37346</v>
      </c>
      <c r="C685" s="81" t="s">
        <v>1621</v>
      </c>
      <c r="D685" s="77" t="s">
        <v>280</v>
      </c>
      <c r="E685" s="82" t="s">
        <v>283</v>
      </c>
      <c r="F685" s="77" t="s">
        <v>281</v>
      </c>
      <c r="G685" s="77" t="s">
        <v>435</v>
      </c>
      <c r="H685" s="77" t="s">
        <v>271</v>
      </c>
      <c r="I685" s="82" t="s">
        <v>130</v>
      </c>
      <c r="J685" s="83">
        <v>127.87</v>
      </c>
      <c r="L685" s="84"/>
      <c r="M685" s="84"/>
      <c r="P685"/>
      <c r="R685"/>
      <c r="S685" s="82" t="s">
        <v>56</v>
      </c>
      <c r="T685" s="82" t="s">
        <v>57</v>
      </c>
      <c r="U685" s="77" t="s">
        <v>1998</v>
      </c>
      <c r="V685" s="77" t="s">
        <v>1999</v>
      </c>
      <c r="W685" s="77" t="s">
        <v>2028</v>
      </c>
      <c r="X685"/>
    </row>
    <row r="686" spans="2:24" x14ac:dyDescent="0.3">
      <c r="B686" s="81">
        <v>37346</v>
      </c>
      <c r="C686" s="81" t="s">
        <v>1621</v>
      </c>
      <c r="D686" s="77" t="s">
        <v>280</v>
      </c>
      <c r="E686" s="82" t="s">
        <v>283</v>
      </c>
      <c r="F686" s="77" t="s">
        <v>281</v>
      </c>
      <c r="G686" s="77" t="s">
        <v>435</v>
      </c>
      <c r="H686" s="77" t="s">
        <v>271</v>
      </c>
      <c r="I686" s="82" t="s">
        <v>130</v>
      </c>
      <c r="J686" s="83">
        <v>304.69</v>
      </c>
      <c r="L686" s="84"/>
      <c r="M686" s="84"/>
      <c r="P686"/>
      <c r="R686"/>
      <c r="S686" s="82" t="s">
        <v>56</v>
      </c>
      <c r="T686" s="82" t="s">
        <v>57</v>
      </c>
      <c r="U686" s="77" t="s">
        <v>2002</v>
      </c>
      <c r="V686" s="77" t="s">
        <v>2003</v>
      </c>
      <c r="W686" s="77" t="s">
        <v>2029</v>
      </c>
      <c r="X686"/>
    </row>
    <row r="687" spans="2:24" x14ac:dyDescent="0.3">
      <c r="B687" s="81">
        <v>37346</v>
      </c>
      <c r="C687" s="81" t="s">
        <v>1621</v>
      </c>
      <c r="D687" s="77" t="s">
        <v>280</v>
      </c>
      <c r="E687" s="82" t="s">
        <v>283</v>
      </c>
      <c r="F687" s="77" t="s">
        <v>281</v>
      </c>
      <c r="G687" s="77" t="s">
        <v>435</v>
      </c>
      <c r="H687" s="77" t="s">
        <v>271</v>
      </c>
      <c r="I687" s="82" t="s">
        <v>130</v>
      </c>
      <c r="J687" s="83">
        <v>110.33</v>
      </c>
      <c r="L687" s="84"/>
      <c r="M687" s="84"/>
      <c r="P687"/>
      <c r="R687"/>
      <c r="S687" s="82" t="s">
        <v>56</v>
      </c>
      <c r="T687" s="82" t="s">
        <v>57</v>
      </c>
      <c r="U687" s="77" t="s">
        <v>2002</v>
      </c>
      <c r="V687" s="77" t="s">
        <v>2003</v>
      </c>
      <c r="W687" s="77" t="s">
        <v>2030</v>
      </c>
      <c r="X687"/>
    </row>
    <row r="688" spans="2:24" x14ac:dyDescent="0.3">
      <c r="B688" s="81">
        <v>37346</v>
      </c>
      <c r="C688" s="81" t="s">
        <v>1621</v>
      </c>
      <c r="D688" s="77" t="s">
        <v>548</v>
      </c>
      <c r="E688" s="82" t="s">
        <v>289</v>
      </c>
      <c r="F688" s="77" t="s">
        <v>549</v>
      </c>
      <c r="G688" s="77" t="s">
        <v>435</v>
      </c>
      <c r="H688" s="77" t="s">
        <v>290</v>
      </c>
      <c r="I688" s="82" t="s">
        <v>55</v>
      </c>
      <c r="J688" s="83">
        <v>5405</v>
      </c>
      <c r="L688" s="84"/>
      <c r="M688" s="84"/>
      <c r="P688"/>
      <c r="R688"/>
      <c r="S688" s="82" t="s">
        <v>56</v>
      </c>
      <c r="T688" s="82" t="s">
        <v>57</v>
      </c>
      <c r="U688" s="77" t="s">
        <v>2031</v>
      </c>
      <c r="V688" s="77" t="s">
        <v>2032</v>
      </c>
      <c r="W688" s="77" t="s">
        <v>2033</v>
      </c>
      <c r="X688"/>
    </row>
    <row r="689" spans="2:24" x14ac:dyDescent="0.3">
      <c r="B689" s="81">
        <v>37346</v>
      </c>
      <c r="C689" s="81" t="s">
        <v>1621</v>
      </c>
      <c r="D689" s="77" t="s">
        <v>548</v>
      </c>
      <c r="E689" s="82" t="s">
        <v>289</v>
      </c>
      <c r="F689" s="77" t="s">
        <v>549</v>
      </c>
      <c r="G689" s="77" t="s">
        <v>435</v>
      </c>
      <c r="H689" s="77" t="s">
        <v>290</v>
      </c>
      <c r="I689" s="82" t="s">
        <v>55</v>
      </c>
      <c r="J689" s="83">
        <v>-643</v>
      </c>
      <c r="L689" s="84"/>
      <c r="M689" s="84"/>
      <c r="P689"/>
      <c r="R689"/>
      <c r="S689" s="82" t="s">
        <v>56</v>
      </c>
      <c r="T689" s="82" t="s">
        <v>57</v>
      </c>
      <c r="U689" s="77" t="s">
        <v>1969</v>
      </c>
      <c r="V689" s="77" t="s">
        <v>1970</v>
      </c>
      <c r="W689" s="77" t="s">
        <v>2035</v>
      </c>
      <c r="X689"/>
    </row>
    <row r="690" spans="2:24" x14ac:dyDescent="0.3">
      <c r="B690" s="81">
        <v>37346</v>
      </c>
      <c r="C690" s="81" t="s">
        <v>1621</v>
      </c>
      <c r="D690" s="77" t="s">
        <v>286</v>
      </c>
      <c r="E690" s="82" t="s">
        <v>289</v>
      </c>
      <c r="F690" s="77" t="s">
        <v>287</v>
      </c>
      <c r="G690" s="77" t="s">
        <v>435</v>
      </c>
      <c r="H690" s="77" t="s">
        <v>290</v>
      </c>
      <c r="I690" s="82" t="s">
        <v>130</v>
      </c>
      <c r="J690" s="83">
        <v>1385</v>
      </c>
      <c r="L690" s="84"/>
      <c r="M690" s="84"/>
      <c r="P690"/>
      <c r="R690"/>
      <c r="S690" s="82" t="s">
        <v>56</v>
      </c>
      <c r="T690" s="82" t="s">
        <v>57</v>
      </c>
      <c r="U690" s="77" t="s">
        <v>2031</v>
      </c>
      <c r="V690" s="77" t="s">
        <v>2032</v>
      </c>
      <c r="W690" s="77" t="s">
        <v>2036</v>
      </c>
      <c r="X690"/>
    </row>
    <row r="691" spans="2:24" x14ac:dyDescent="0.3">
      <c r="B691" s="81">
        <v>37346</v>
      </c>
      <c r="C691" s="81" t="s">
        <v>1621</v>
      </c>
      <c r="D691" s="77" t="s">
        <v>286</v>
      </c>
      <c r="E691" s="82" t="s">
        <v>289</v>
      </c>
      <c r="F691" s="77" t="s">
        <v>287</v>
      </c>
      <c r="G691" s="77" t="s">
        <v>435</v>
      </c>
      <c r="H691" s="77" t="s">
        <v>290</v>
      </c>
      <c r="I691" s="82" t="s">
        <v>130</v>
      </c>
      <c r="J691" s="83">
        <v>-463</v>
      </c>
      <c r="L691" s="84"/>
      <c r="M691" s="84"/>
      <c r="P691"/>
      <c r="R691"/>
      <c r="S691" s="82" t="s">
        <v>56</v>
      </c>
      <c r="T691" s="82" t="s">
        <v>57</v>
      </c>
      <c r="U691" s="77" t="s">
        <v>2002</v>
      </c>
      <c r="V691" s="77" t="s">
        <v>2003</v>
      </c>
      <c r="W691" s="77" t="s">
        <v>2037</v>
      </c>
      <c r="X691"/>
    </row>
    <row r="692" spans="2:24" x14ac:dyDescent="0.3">
      <c r="B692" s="81">
        <v>37346</v>
      </c>
      <c r="C692" s="81" t="s">
        <v>1621</v>
      </c>
      <c r="D692" s="77" t="s">
        <v>286</v>
      </c>
      <c r="E692" s="82" t="s">
        <v>289</v>
      </c>
      <c r="F692" s="77" t="s">
        <v>287</v>
      </c>
      <c r="G692" s="77" t="s">
        <v>435</v>
      </c>
      <c r="H692" s="77" t="s">
        <v>290</v>
      </c>
      <c r="I692" s="82" t="s">
        <v>130</v>
      </c>
      <c r="J692" s="83">
        <v>-98.5</v>
      </c>
      <c r="L692" s="84"/>
      <c r="M692" s="84"/>
      <c r="P692"/>
      <c r="R692"/>
      <c r="S692" s="82" t="s">
        <v>56</v>
      </c>
      <c r="T692" s="82" t="s">
        <v>57</v>
      </c>
      <c r="U692" s="77" t="s">
        <v>1998</v>
      </c>
      <c r="V692" s="77" t="s">
        <v>1999</v>
      </c>
      <c r="W692" s="77" t="s">
        <v>2038</v>
      </c>
      <c r="X692"/>
    </row>
    <row r="693" spans="2:24" x14ac:dyDescent="0.3">
      <c r="B693" s="81">
        <v>37346</v>
      </c>
      <c r="C693" s="81" t="s">
        <v>1621</v>
      </c>
      <c r="D693" s="77" t="s">
        <v>559</v>
      </c>
      <c r="E693" s="82" t="s">
        <v>295</v>
      </c>
      <c r="F693" s="77" t="s">
        <v>560</v>
      </c>
      <c r="G693" s="77" t="s">
        <v>435</v>
      </c>
      <c r="H693" s="77" t="s">
        <v>290</v>
      </c>
      <c r="I693" s="82" t="s">
        <v>55</v>
      </c>
      <c r="J693" s="83">
        <v>220</v>
      </c>
      <c r="L693" s="84"/>
      <c r="M693" s="84"/>
      <c r="P693"/>
      <c r="R693"/>
      <c r="S693" s="82" t="s">
        <v>56</v>
      </c>
      <c r="T693" s="82" t="s">
        <v>57</v>
      </c>
      <c r="U693" s="77" t="s">
        <v>1969</v>
      </c>
      <c r="V693" s="77" t="s">
        <v>1970</v>
      </c>
      <c r="W693" s="77" t="s">
        <v>2039</v>
      </c>
      <c r="X693"/>
    </row>
    <row r="694" spans="2:24" x14ac:dyDescent="0.3">
      <c r="B694" s="81">
        <v>37346</v>
      </c>
      <c r="C694" s="81" t="s">
        <v>1621</v>
      </c>
      <c r="D694" s="77" t="s">
        <v>1362</v>
      </c>
      <c r="E694" s="82" t="s">
        <v>1365</v>
      </c>
      <c r="F694" s="77" t="s">
        <v>1363</v>
      </c>
      <c r="G694" s="77" t="s">
        <v>435</v>
      </c>
      <c r="H694" s="77" t="s">
        <v>290</v>
      </c>
      <c r="I694" s="82" t="s">
        <v>55</v>
      </c>
      <c r="J694" s="83">
        <v>0</v>
      </c>
      <c r="L694" s="84"/>
      <c r="M694" s="84"/>
      <c r="P694"/>
      <c r="R694"/>
      <c r="S694" s="82" t="s">
        <v>56</v>
      </c>
      <c r="T694" s="82" t="s">
        <v>57</v>
      </c>
      <c r="U694" s="77" t="s">
        <v>1969</v>
      </c>
      <c r="V694" s="77" t="s">
        <v>1970</v>
      </c>
      <c r="W694" s="77" t="s">
        <v>2040</v>
      </c>
      <c r="X694"/>
    </row>
    <row r="695" spans="2:24" x14ac:dyDescent="0.3">
      <c r="B695" s="81">
        <v>37346</v>
      </c>
      <c r="C695" s="81" t="s">
        <v>1621</v>
      </c>
      <c r="D695" s="77" t="s">
        <v>1259</v>
      </c>
      <c r="E695" s="82" t="s">
        <v>1262</v>
      </c>
      <c r="F695" s="77" t="s">
        <v>621</v>
      </c>
      <c r="G695" s="77" t="s">
        <v>435</v>
      </c>
      <c r="H695" s="77" t="s">
        <v>290</v>
      </c>
      <c r="I695" s="82" t="s">
        <v>130</v>
      </c>
      <c r="J695" s="83">
        <v>51.14</v>
      </c>
      <c r="L695" s="84"/>
      <c r="M695" s="84"/>
      <c r="P695"/>
      <c r="R695"/>
      <c r="S695" s="82" t="s">
        <v>56</v>
      </c>
      <c r="T695" s="82" t="s">
        <v>57</v>
      </c>
      <c r="U695" s="77" t="s">
        <v>2041</v>
      </c>
      <c r="V695" s="77" t="s">
        <v>49</v>
      </c>
      <c r="W695" s="77" t="s">
        <v>2042</v>
      </c>
      <c r="X695"/>
    </row>
    <row r="696" spans="2:24" x14ac:dyDescent="0.3">
      <c r="B696" s="81">
        <v>37346</v>
      </c>
      <c r="C696" s="81" t="s">
        <v>1621</v>
      </c>
      <c r="D696" s="77" t="s">
        <v>1259</v>
      </c>
      <c r="E696" s="82" t="s">
        <v>1262</v>
      </c>
      <c r="F696" s="77" t="s">
        <v>621</v>
      </c>
      <c r="G696" s="77" t="s">
        <v>435</v>
      </c>
      <c r="H696" s="77" t="s">
        <v>290</v>
      </c>
      <c r="I696" s="82" t="s">
        <v>130</v>
      </c>
      <c r="J696" s="83">
        <v>18.38</v>
      </c>
      <c r="L696" s="84"/>
      <c r="M696" s="84"/>
      <c r="P696"/>
      <c r="R696"/>
      <c r="S696" s="82" t="s">
        <v>56</v>
      </c>
      <c r="T696" s="82" t="s">
        <v>57</v>
      </c>
      <c r="U696" s="77" t="s">
        <v>2041</v>
      </c>
      <c r="V696" s="77" t="s">
        <v>49</v>
      </c>
      <c r="W696" s="77" t="s">
        <v>2045</v>
      </c>
      <c r="X696"/>
    </row>
    <row r="697" spans="2:24" x14ac:dyDescent="0.3">
      <c r="B697" s="81">
        <v>37346</v>
      </c>
      <c r="C697" s="81" t="s">
        <v>1621</v>
      </c>
      <c r="D697" s="77" t="s">
        <v>1259</v>
      </c>
      <c r="E697" s="82" t="s">
        <v>1262</v>
      </c>
      <c r="F697" s="77" t="s">
        <v>621</v>
      </c>
      <c r="G697" s="77" t="s">
        <v>435</v>
      </c>
      <c r="H697" s="77" t="s">
        <v>290</v>
      </c>
      <c r="I697" s="82" t="s">
        <v>130</v>
      </c>
      <c r="J697" s="83">
        <v>178.57</v>
      </c>
      <c r="L697" s="84"/>
      <c r="M697" s="84"/>
      <c r="P697"/>
      <c r="R697"/>
      <c r="S697" s="82" t="s">
        <v>56</v>
      </c>
      <c r="T697" s="82" t="s">
        <v>57</v>
      </c>
      <c r="U697" s="77" t="s">
        <v>1979</v>
      </c>
      <c r="V697" s="77" t="s">
        <v>1980</v>
      </c>
      <c r="W697" s="77" t="s">
        <v>1980</v>
      </c>
      <c r="X697"/>
    </row>
    <row r="698" spans="2:24" x14ac:dyDescent="0.3">
      <c r="B698" s="81">
        <v>37346</v>
      </c>
      <c r="C698" s="81" t="s">
        <v>1621</v>
      </c>
      <c r="D698" s="77" t="s">
        <v>563</v>
      </c>
      <c r="E698" s="82" t="s">
        <v>568</v>
      </c>
      <c r="F698" s="77" t="s">
        <v>564</v>
      </c>
      <c r="G698" s="77" t="s">
        <v>435</v>
      </c>
      <c r="H698" s="77" t="s">
        <v>290</v>
      </c>
      <c r="I698" s="82" t="s">
        <v>55</v>
      </c>
      <c r="J698" s="83">
        <v>1043.48</v>
      </c>
      <c r="L698" s="84"/>
      <c r="M698" s="84"/>
      <c r="P698"/>
      <c r="R698"/>
      <c r="S698" s="82" t="s">
        <v>56</v>
      </c>
      <c r="T698" s="82" t="s">
        <v>57</v>
      </c>
      <c r="U698" s="77" t="s">
        <v>2048</v>
      </c>
      <c r="V698" s="77" t="s">
        <v>2049</v>
      </c>
      <c r="W698" s="77" t="s">
        <v>2050</v>
      </c>
      <c r="X698"/>
    </row>
    <row r="699" spans="2:24" x14ac:dyDescent="0.3">
      <c r="B699" s="81">
        <v>37346</v>
      </c>
      <c r="C699" s="81" t="s">
        <v>1621</v>
      </c>
      <c r="D699" s="77" t="s">
        <v>571</v>
      </c>
      <c r="E699" s="82" t="s">
        <v>577</v>
      </c>
      <c r="F699" s="77" t="s">
        <v>572</v>
      </c>
      <c r="G699" s="77" t="s">
        <v>435</v>
      </c>
      <c r="H699" s="77" t="s">
        <v>578</v>
      </c>
      <c r="I699" s="82" t="s">
        <v>55</v>
      </c>
      <c r="J699" s="83">
        <v>3625.01</v>
      </c>
      <c r="L699" s="84"/>
      <c r="M699" s="84"/>
      <c r="P699"/>
      <c r="R699"/>
      <c r="S699" s="82" t="s">
        <v>579</v>
      </c>
      <c r="T699" s="82" t="s">
        <v>57</v>
      </c>
      <c r="U699" s="77" t="s">
        <v>2051</v>
      </c>
      <c r="V699" s="77" t="s">
        <v>2052</v>
      </c>
      <c r="W699" s="77" t="s">
        <v>575</v>
      </c>
      <c r="X699"/>
    </row>
    <row r="700" spans="2:24" x14ac:dyDescent="0.3">
      <c r="B700" s="81">
        <v>37346</v>
      </c>
      <c r="C700" s="81" t="s">
        <v>1621</v>
      </c>
      <c r="D700" s="77" t="s">
        <v>571</v>
      </c>
      <c r="E700" s="82" t="s">
        <v>577</v>
      </c>
      <c r="F700" s="77" t="s">
        <v>572</v>
      </c>
      <c r="G700" s="77" t="s">
        <v>435</v>
      </c>
      <c r="H700" s="77" t="s">
        <v>578</v>
      </c>
      <c r="I700" s="82" t="s">
        <v>55</v>
      </c>
      <c r="J700" s="83">
        <v>166.66</v>
      </c>
      <c r="L700" s="84"/>
      <c r="M700" s="84"/>
      <c r="P700"/>
      <c r="R700"/>
      <c r="S700" s="82" t="s">
        <v>579</v>
      </c>
      <c r="T700" s="82" t="s">
        <v>57</v>
      </c>
      <c r="U700" s="77" t="s">
        <v>2051</v>
      </c>
      <c r="V700" s="77" t="s">
        <v>2052</v>
      </c>
      <c r="W700" s="77" t="s">
        <v>575</v>
      </c>
      <c r="X700"/>
    </row>
    <row r="701" spans="2:24" x14ac:dyDescent="0.3">
      <c r="B701" s="81">
        <v>37346</v>
      </c>
      <c r="C701" s="81" t="s">
        <v>1621</v>
      </c>
      <c r="D701" s="77" t="s">
        <v>582</v>
      </c>
      <c r="E701" s="82" t="s">
        <v>577</v>
      </c>
      <c r="F701" s="77" t="s">
        <v>583</v>
      </c>
      <c r="G701" s="77" t="s">
        <v>435</v>
      </c>
      <c r="H701" s="77" t="s">
        <v>578</v>
      </c>
      <c r="I701" s="82" t="s">
        <v>130</v>
      </c>
      <c r="J701" s="83">
        <v>666.67</v>
      </c>
      <c r="L701" s="84"/>
      <c r="M701" s="84"/>
      <c r="P701"/>
      <c r="R701"/>
      <c r="S701" s="82" t="s">
        <v>56</v>
      </c>
      <c r="T701" s="82" t="s">
        <v>57</v>
      </c>
      <c r="U701" s="77" t="s">
        <v>2053</v>
      </c>
      <c r="V701" s="77" t="s">
        <v>2054</v>
      </c>
      <c r="W701" s="77" t="s">
        <v>2055</v>
      </c>
      <c r="X701"/>
    </row>
    <row r="702" spans="2:24" x14ac:dyDescent="0.3">
      <c r="B702" s="81">
        <v>37346</v>
      </c>
      <c r="C702" s="81" t="s">
        <v>1621</v>
      </c>
      <c r="D702" s="77" t="s">
        <v>589</v>
      </c>
      <c r="E702" s="82" t="s">
        <v>594</v>
      </c>
      <c r="F702" s="77" t="s">
        <v>590</v>
      </c>
      <c r="G702" s="77" t="s">
        <v>435</v>
      </c>
      <c r="H702" s="77" t="s">
        <v>54</v>
      </c>
      <c r="I702" s="82" t="s">
        <v>55</v>
      </c>
      <c r="J702" s="83">
        <v>466.17</v>
      </c>
      <c r="L702" s="84"/>
      <c r="M702" s="84"/>
      <c r="P702"/>
      <c r="R702"/>
      <c r="S702" s="82" t="s">
        <v>56</v>
      </c>
      <c r="T702" s="82" t="s">
        <v>57</v>
      </c>
      <c r="U702" s="77" t="s">
        <v>2056</v>
      </c>
      <c r="V702" s="77" t="s">
        <v>2057</v>
      </c>
      <c r="W702" s="77" t="s">
        <v>593</v>
      </c>
      <c r="X702"/>
    </row>
    <row r="703" spans="2:24" x14ac:dyDescent="0.3">
      <c r="B703" s="81">
        <v>37346</v>
      </c>
      <c r="C703" s="81" t="s">
        <v>1621</v>
      </c>
      <c r="D703" s="77" t="s">
        <v>589</v>
      </c>
      <c r="E703" s="82" t="s">
        <v>594</v>
      </c>
      <c r="F703" s="77" t="s">
        <v>590</v>
      </c>
      <c r="G703" s="77" t="s">
        <v>435</v>
      </c>
      <c r="H703" s="77" t="s">
        <v>54</v>
      </c>
      <c r="I703" s="82" t="s">
        <v>55</v>
      </c>
      <c r="J703" s="83">
        <v>45.83</v>
      </c>
      <c r="L703" s="84"/>
      <c r="M703" s="84"/>
      <c r="P703"/>
      <c r="R703"/>
      <c r="S703" s="82" t="s">
        <v>56</v>
      </c>
      <c r="T703" s="82" t="s">
        <v>57</v>
      </c>
      <c r="U703" s="77" t="s">
        <v>2056</v>
      </c>
      <c r="V703" s="77" t="s">
        <v>2057</v>
      </c>
      <c r="W703" s="77" t="s">
        <v>2058</v>
      </c>
      <c r="X703"/>
    </row>
    <row r="704" spans="2:24" x14ac:dyDescent="0.3">
      <c r="B704" s="81">
        <v>37346</v>
      </c>
      <c r="C704" s="81" t="s">
        <v>1621</v>
      </c>
      <c r="D704" s="77" t="s">
        <v>598</v>
      </c>
      <c r="E704" s="82" t="s">
        <v>594</v>
      </c>
      <c r="F704" s="77" t="s">
        <v>590</v>
      </c>
      <c r="G704" s="77" t="s">
        <v>435</v>
      </c>
      <c r="H704" s="77" t="s">
        <v>54</v>
      </c>
      <c r="I704" s="82" t="s">
        <v>130</v>
      </c>
      <c r="J704" s="83">
        <v>614</v>
      </c>
      <c r="L704" s="84"/>
      <c r="M704" s="84"/>
      <c r="P704"/>
      <c r="R704"/>
      <c r="S704" s="82" t="s">
        <v>56</v>
      </c>
      <c r="T704" s="82" t="s">
        <v>57</v>
      </c>
      <c r="U704" s="77" t="s">
        <v>1979</v>
      </c>
      <c r="V704" s="77" t="s">
        <v>1980</v>
      </c>
      <c r="W704" s="77" t="s">
        <v>1980</v>
      </c>
      <c r="X704"/>
    </row>
    <row r="705" spans="2:24" x14ac:dyDescent="0.3">
      <c r="B705" s="81">
        <v>37346</v>
      </c>
      <c r="C705" s="81" t="s">
        <v>1621</v>
      </c>
      <c r="D705" s="77" t="s">
        <v>600</v>
      </c>
      <c r="E705" s="82" t="s">
        <v>299</v>
      </c>
      <c r="F705" s="77" t="s">
        <v>500</v>
      </c>
      <c r="G705" s="77" t="s">
        <v>435</v>
      </c>
      <c r="H705" s="77" t="s">
        <v>271</v>
      </c>
      <c r="I705" s="82" t="s">
        <v>55</v>
      </c>
      <c r="J705" s="83">
        <v>4138</v>
      </c>
      <c r="L705" s="84"/>
      <c r="M705" s="84"/>
      <c r="P705"/>
      <c r="R705"/>
      <c r="S705" s="82" t="s">
        <v>56</v>
      </c>
      <c r="T705" s="82" t="s">
        <v>57</v>
      </c>
      <c r="U705" s="77" t="s">
        <v>1985</v>
      </c>
      <c r="V705" s="77" t="s">
        <v>1986</v>
      </c>
      <c r="W705" s="77" t="s">
        <v>2059</v>
      </c>
      <c r="X705"/>
    </row>
    <row r="706" spans="2:24" x14ac:dyDescent="0.3">
      <c r="B706" s="81">
        <v>37346</v>
      </c>
      <c r="C706" s="81" t="s">
        <v>1621</v>
      </c>
      <c r="D706" s="77" t="s">
        <v>600</v>
      </c>
      <c r="E706" s="82" t="s">
        <v>299</v>
      </c>
      <c r="F706" s="77" t="s">
        <v>500</v>
      </c>
      <c r="G706" s="77" t="s">
        <v>435</v>
      </c>
      <c r="H706" s="77" t="s">
        <v>271</v>
      </c>
      <c r="I706" s="82" t="s">
        <v>55</v>
      </c>
      <c r="J706" s="83">
        <v>-3667</v>
      </c>
      <c r="L706" s="84"/>
      <c r="M706" s="84"/>
      <c r="P706"/>
      <c r="R706"/>
      <c r="S706" s="82" t="s">
        <v>56</v>
      </c>
      <c r="T706" s="82" t="s">
        <v>57</v>
      </c>
      <c r="U706" s="77" t="s">
        <v>1989</v>
      </c>
      <c r="V706" s="77" t="s">
        <v>1990</v>
      </c>
      <c r="W706" s="77" t="s">
        <v>2060</v>
      </c>
      <c r="X706"/>
    </row>
    <row r="707" spans="2:24" x14ac:dyDescent="0.3">
      <c r="B707" s="81">
        <v>37346</v>
      </c>
      <c r="C707" s="81" t="s">
        <v>1621</v>
      </c>
      <c r="D707" s="77" t="s">
        <v>600</v>
      </c>
      <c r="E707" s="82" t="s">
        <v>299</v>
      </c>
      <c r="F707" s="77" t="s">
        <v>500</v>
      </c>
      <c r="G707" s="77" t="s">
        <v>435</v>
      </c>
      <c r="H707" s="77" t="s">
        <v>271</v>
      </c>
      <c r="I707" s="82" t="s">
        <v>55</v>
      </c>
      <c r="J707" s="83">
        <v>7163.01</v>
      </c>
      <c r="L707" s="84"/>
      <c r="M707" s="84"/>
      <c r="P707"/>
      <c r="R707"/>
      <c r="S707" s="82" t="s">
        <v>56</v>
      </c>
      <c r="T707" s="82" t="s">
        <v>57</v>
      </c>
      <c r="U707" s="77" t="s">
        <v>1969</v>
      </c>
      <c r="V707" s="77" t="s">
        <v>1970</v>
      </c>
      <c r="W707" s="77" t="s">
        <v>2061</v>
      </c>
      <c r="X707"/>
    </row>
    <row r="708" spans="2:24" x14ac:dyDescent="0.3">
      <c r="B708" s="81">
        <v>37346</v>
      </c>
      <c r="C708" s="81" t="s">
        <v>1621</v>
      </c>
      <c r="D708" s="77" t="s">
        <v>606</v>
      </c>
      <c r="E708" s="82" t="s">
        <v>608</v>
      </c>
      <c r="F708" s="77" t="s">
        <v>276</v>
      </c>
      <c r="G708" s="77" t="s">
        <v>435</v>
      </c>
      <c r="H708" s="77" t="s">
        <v>271</v>
      </c>
      <c r="I708" s="82" t="s">
        <v>55</v>
      </c>
      <c r="J708" s="83">
        <v>192.34</v>
      </c>
      <c r="L708" s="84"/>
      <c r="M708" s="84"/>
      <c r="P708"/>
      <c r="R708"/>
      <c r="S708" s="82" t="s">
        <v>56</v>
      </c>
      <c r="T708" s="82" t="s">
        <v>57</v>
      </c>
      <c r="U708" s="77" t="s">
        <v>1969</v>
      </c>
      <c r="V708" s="77" t="s">
        <v>1970</v>
      </c>
      <c r="W708" s="77" t="s">
        <v>2062</v>
      </c>
      <c r="X708"/>
    </row>
    <row r="709" spans="2:24" x14ac:dyDescent="0.3">
      <c r="B709" s="81">
        <v>37346</v>
      </c>
      <c r="C709" s="81" t="s">
        <v>1621</v>
      </c>
      <c r="D709" s="77" t="s">
        <v>2063</v>
      </c>
      <c r="E709" s="82" t="s">
        <v>2065</v>
      </c>
      <c r="F709" s="77" t="s">
        <v>560</v>
      </c>
      <c r="G709" s="77" t="s">
        <v>435</v>
      </c>
      <c r="H709" s="77" t="s">
        <v>290</v>
      </c>
      <c r="I709" s="82" t="s">
        <v>55</v>
      </c>
      <c r="J709" s="83">
        <v>920</v>
      </c>
      <c r="L709" s="84"/>
      <c r="M709" s="84"/>
      <c r="P709"/>
      <c r="R709"/>
      <c r="S709" s="82" t="s">
        <v>56</v>
      </c>
      <c r="T709" s="82" t="s">
        <v>57</v>
      </c>
      <c r="U709" s="77" t="s">
        <v>1969</v>
      </c>
      <c r="V709" s="77" t="s">
        <v>1970</v>
      </c>
      <c r="W709" s="77" t="s">
        <v>2064</v>
      </c>
      <c r="X709"/>
    </row>
    <row r="710" spans="2:24" x14ac:dyDescent="0.3">
      <c r="B710" s="81">
        <v>37346</v>
      </c>
      <c r="C710" s="81" t="s">
        <v>1621</v>
      </c>
      <c r="D710" s="77" t="s">
        <v>46</v>
      </c>
      <c r="E710" s="82" t="s">
        <v>53</v>
      </c>
      <c r="F710" s="77" t="s">
        <v>47</v>
      </c>
      <c r="G710" s="77" t="s">
        <v>435</v>
      </c>
      <c r="H710" s="77" t="s">
        <v>54</v>
      </c>
      <c r="I710" s="82" t="s">
        <v>55</v>
      </c>
      <c r="J710" s="83">
        <v>-386.29</v>
      </c>
      <c r="L710" s="84"/>
      <c r="M710" s="84"/>
      <c r="P710"/>
      <c r="R710"/>
      <c r="S710" s="82" t="s">
        <v>56</v>
      </c>
      <c r="T710" s="82" t="s">
        <v>57</v>
      </c>
      <c r="U710" s="77" t="s">
        <v>2067</v>
      </c>
      <c r="V710" s="77" t="s">
        <v>1428</v>
      </c>
      <c r="W710" s="77" t="s">
        <v>1428</v>
      </c>
      <c r="X710"/>
    </row>
    <row r="711" spans="2:24" x14ac:dyDescent="0.3">
      <c r="B711" s="81">
        <v>37346</v>
      </c>
      <c r="C711" s="81" t="s">
        <v>1621</v>
      </c>
      <c r="D711" s="77" t="s">
        <v>46</v>
      </c>
      <c r="E711" s="82" t="s">
        <v>53</v>
      </c>
      <c r="F711" s="77" t="s">
        <v>47</v>
      </c>
      <c r="G711" s="77" t="s">
        <v>435</v>
      </c>
      <c r="H711" s="77" t="s">
        <v>54</v>
      </c>
      <c r="I711" s="82" t="s">
        <v>55</v>
      </c>
      <c r="J711" s="83">
        <v>256.69</v>
      </c>
      <c r="L711" s="84"/>
      <c r="M711" s="84"/>
      <c r="P711"/>
      <c r="R711"/>
      <c r="S711" s="82" t="s">
        <v>56</v>
      </c>
      <c r="T711" s="82" t="s">
        <v>57</v>
      </c>
      <c r="U711" s="77" t="s">
        <v>2068</v>
      </c>
      <c r="V711" s="77" t="s">
        <v>2069</v>
      </c>
      <c r="W711" s="77" t="s">
        <v>2069</v>
      </c>
      <c r="X711"/>
    </row>
    <row r="712" spans="2:24" x14ac:dyDescent="0.3">
      <c r="B712" s="81">
        <v>37346</v>
      </c>
      <c r="C712" s="81" t="s">
        <v>1621</v>
      </c>
      <c r="D712" s="77" t="s">
        <v>46</v>
      </c>
      <c r="E712" s="82" t="s">
        <v>53</v>
      </c>
      <c r="F712" s="77" t="s">
        <v>47</v>
      </c>
      <c r="G712" s="77" t="s">
        <v>435</v>
      </c>
      <c r="H712" s="77" t="s">
        <v>54</v>
      </c>
      <c r="I712" s="82" t="s">
        <v>55</v>
      </c>
      <c r="J712" s="83">
        <v>8.9499999999999993</v>
      </c>
      <c r="L712" s="84"/>
      <c r="M712" s="84"/>
      <c r="P712"/>
      <c r="R712"/>
      <c r="S712" s="82" t="s">
        <v>56</v>
      </c>
      <c r="T712" s="82" t="s">
        <v>57</v>
      </c>
      <c r="U712" s="77" t="s">
        <v>2070</v>
      </c>
      <c r="V712" s="77" t="s">
        <v>49</v>
      </c>
      <c r="W712" s="77" t="s">
        <v>2071</v>
      </c>
      <c r="X712"/>
    </row>
    <row r="713" spans="2:24" x14ac:dyDescent="0.3">
      <c r="B713" s="81">
        <v>37346</v>
      </c>
      <c r="C713" s="81" t="s">
        <v>1621</v>
      </c>
      <c r="D713" s="77" t="s">
        <v>46</v>
      </c>
      <c r="E713" s="82" t="s">
        <v>53</v>
      </c>
      <c r="F713" s="77" t="s">
        <v>47</v>
      </c>
      <c r="G713" s="77" t="s">
        <v>435</v>
      </c>
      <c r="H713" s="77" t="s">
        <v>54</v>
      </c>
      <c r="I713" s="82" t="s">
        <v>55</v>
      </c>
      <c r="J713" s="83">
        <v>43.84</v>
      </c>
      <c r="L713" s="84"/>
      <c r="M713" s="84"/>
      <c r="P713"/>
      <c r="R713"/>
      <c r="S713" s="82" t="s">
        <v>56</v>
      </c>
      <c r="T713" s="82" t="s">
        <v>57</v>
      </c>
      <c r="U713" s="77" t="s">
        <v>2070</v>
      </c>
      <c r="V713" s="77" t="s">
        <v>49</v>
      </c>
      <c r="W713" s="77" t="s">
        <v>2075</v>
      </c>
      <c r="X713"/>
    </row>
    <row r="714" spans="2:24" x14ac:dyDescent="0.3">
      <c r="B714" s="81">
        <v>37346</v>
      </c>
      <c r="C714" s="81" t="s">
        <v>1621</v>
      </c>
      <c r="D714" s="77" t="s">
        <v>46</v>
      </c>
      <c r="E714" s="82" t="s">
        <v>53</v>
      </c>
      <c r="F714" s="77" t="s">
        <v>47</v>
      </c>
      <c r="G714" s="77" t="s">
        <v>435</v>
      </c>
      <c r="H714" s="77" t="s">
        <v>54</v>
      </c>
      <c r="I714" s="82" t="s">
        <v>55</v>
      </c>
      <c r="J714" s="83">
        <v>55.6</v>
      </c>
      <c r="L714" s="84"/>
      <c r="M714" s="84"/>
      <c r="P714"/>
      <c r="R714"/>
      <c r="S714" s="82" t="s">
        <v>56</v>
      </c>
      <c r="T714" s="82" t="s">
        <v>57</v>
      </c>
      <c r="U714" s="77" t="s">
        <v>2070</v>
      </c>
      <c r="V714" s="77" t="s">
        <v>49</v>
      </c>
      <c r="W714" s="77" t="s">
        <v>2078</v>
      </c>
      <c r="X714"/>
    </row>
    <row r="715" spans="2:24" x14ac:dyDescent="0.3">
      <c r="B715" s="81">
        <v>37346</v>
      </c>
      <c r="C715" s="81" t="s">
        <v>1621</v>
      </c>
      <c r="D715" s="77" t="s">
        <v>46</v>
      </c>
      <c r="E715" s="82" t="s">
        <v>53</v>
      </c>
      <c r="F715" s="77" t="s">
        <v>47</v>
      </c>
      <c r="G715" s="77" t="s">
        <v>435</v>
      </c>
      <c r="H715" s="77" t="s">
        <v>54</v>
      </c>
      <c r="I715" s="82" t="s">
        <v>55</v>
      </c>
      <c r="J715" s="83">
        <v>148.49</v>
      </c>
      <c r="L715" s="84"/>
      <c r="M715" s="84"/>
      <c r="P715"/>
      <c r="R715"/>
      <c r="S715" s="82" t="s">
        <v>56</v>
      </c>
      <c r="T715" s="82" t="s">
        <v>57</v>
      </c>
      <c r="U715" s="77" t="s">
        <v>2070</v>
      </c>
      <c r="V715" s="77" t="s">
        <v>49</v>
      </c>
      <c r="W715" s="77" t="s">
        <v>2081</v>
      </c>
      <c r="X715"/>
    </row>
    <row r="716" spans="2:24" x14ac:dyDescent="0.3">
      <c r="B716" s="81">
        <v>37346</v>
      </c>
      <c r="C716" s="81" t="s">
        <v>1621</v>
      </c>
      <c r="D716" s="77" t="s">
        <v>46</v>
      </c>
      <c r="E716" s="82" t="s">
        <v>53</v>
      </c>
      <c r="F716" s="77" t="s">
        <v>47</v>
      </c>
      <c r="G716" s="77" t="s">
        <v>435</v>
      </c>
      <c r="H716" s="77" t="s">
        <v>54</v>
      </c>
      <c r="I716" s="82" t="s">
        <v>55</v>
      </c>
      <c r="J716" s="83">
        <v>-320</v>
      </c>
      <c r="L716" s="84"/>
      <c r="M716" s="84"/>
      <c r="P716"/>
      <c r="R716"/>
      <c r="S716" s="82" t="s">
        <v>56</v>
      </c>
      <c r="T716" s="82" t="s">
        <v>57</v>
      </c>
      <c r="U716" s="77" t="s">
        <v>2084</v>
      </c>
      <c r="V716" s="77" t="s">
        <v>1309</v>
      </c>
      <c r="W716" s="77" t="s">
        <v>1309</v>
      </c>
      <c r="X716"/>
    </row>
    <row r="717" spans="2:24" x14ac:dyDescent="0.3">
      <c r="B717" s="81">
        <v>37346</v>
      </c>
      <c r="C717" s="81" t="s">
        <v>1621</v>
      </c>
      <c r="D717" s="77" t="s">
        <v>400</v>
      </c>
      <c r="E717" s="82" t="s">
        <v>53</v>
      </c>
      <c r="F717" s="77" t="s">
        <v>401</v>
      </c>
      <c r="G717" s="77" t="s">
        <v>435</v>
      </c>
      <c r="H717" s="77" t="s">
        <v>54</v>
      </c>
      <c r="I717" s="82" t="s">
        <v>130</v>
      </c>
      <c r="J717" s="83">
        <v>5.39</v>
      </c>
      <c r="L717" s="84"/>
      <c r="M717" s="84"/>
      <c r="P717"/>
      <c r="R717"/>
      <c r="S717" s="82" t="s">
        <v>56</v>
      </c>
      <c r="T717" s="82" t="s">
        <v>57</v>
      </c>
      <c r="U717" s="77" t="s">
        <v>2085</v>
      </c>
      <c r="V717" s="77" t="s">
        <v>477</v>
      </c>
      <c r="W717" s="77" t="s">
        <v>478</v>
      </c>
      <c r="X717"/>
    </row>
    <row r="718" spans="2:24" x14ac:dyDescent="0.3">
      <c r="B718" s="81">
        <v>37346</v>
      </c>
      <c r="C718" s="81" t="s">
        <v>1621</v>
      </c>
      <c r="D718" s="77" t="s">
        <v>400</v>
      </c>
      <c r="E718" s="82" t="s">
        <v>53</v>
      </c>
      <c r="F718" s="77" t="s">
        <v>401</v>
      </c>
      <c r="G718" s="77" t="s">
        <v>435</v>
      </c>
      <c r="H718" s="77" t="s">
        <v>54</v>
      </c>
      <c r="I718" s="82" t="s">
        <v>130</v>
      </c>
      <c r="J718" s="83">
        <v>17.95</v>
      </c>
      <c r="L718" s="84"/>
      <c r="M718" s="84"/>
      <c r="P718"/>
      <c r="R718"/>
      <c r="S718" s="82" t="s">
        <v>56</v>
      </c>
      <c r="T718" s="82" t="s">
        <v>57</v>
      </c>
      <c r="U718" s="77" t="s">
        <v>2041</v>
      </c>
      <c r="V718" s="77" t="s">
        <v>49</v>
      </c>
      <c r="W718" s="77" t="s">
        <v>2086</v>
      </c>
      <c r="X718"/>
    </row>
    <row r="719" spans="2:24" x14ac:dyDescent="0.3">
      <c r="B719" s="81">
        <v>37346</v>
      </c>
      <c r="C719" s="81" t="s">
        <v>1621</v>
      </c>
      <c r="D719" s="77" t="s">
        <v>400</v>
      </c>
      <c r="E719" s="82" t="s">
        <v>53</v>
      </c>
      <c r="F719" s="77" t="s">
        <v>401</v>
      </c>
      <c r="G719" s="77" t="s">
        <v>435</v>
      </c>
      <c r="H719" s="77" t="s">
        <v>54</v>
      </c>
      <c r="I719" s="82" t="s">
        <v>130</v>
      </c>
      <c r="J719" s="83">
        <v>-300</v>
      </c>
      <c r="L719" s="84"/>
      <c r="M719" s="84"/>
      <c r="P719"/>
      <c r="R719"/>
      <c r="S719" s="82" t="s">
        <v>56</v>
      </c>
      <c r="T719" s="82" t="s">
        <v>57</v>
      </c>
      <c r="U719" s="77" t="s">
        <v>1978</v>
      </c>
      <c r="V719" s="77" t="s">
        <v>477</v>
      </c>
      <c r="W719" s="77" t="s">
        <v>478</v>
      </c>
      <c r="X719"/>
    </row>
    <row r="720" spans="2:24" x14ac:dyDescent="0.3">
      <c r="B720" s="81">
        <v>37346</v>
      </c>
      <c r="C720" s="81" t="s">
        <v>1621</v>
      </c>
      <c r="D720" s="77" t="s">
        <v>75</v>
      </c>
      <c r="E720" s="82" t="s">
        <v>78</v>
      </c>
      <c r="F720" s="77" t="s">
        <v>76</v>
      </c>
      <c r="G720" s="77" t="s">
        <v>435</v>
      </c>
      <c r="H720" s="77" t="s">
        <v>54</v>
      </c>
      <c r="I720" s="82" t="s">
        <v>55</v>
      </c>
      <c r="J720" s="83">
        <v>-49.58</v>
      </c>
      <c r="L720" s="84"/>
      <c r="M720" s="84"/>
      <c r="P720"/>
      <c r="R720"/>
      <c r="S720" s="82" t="s">
        <v>56</v>
      </c>
      <c r="T720" s="82" t="s">
        <v>57</v>
      </c>
      <c r="U720" s="77" t="s">
        <v>2067</v>
      </c>
      <c r="V720" s="77" t="s">
        <v>1428</v>
      </c>
      <c r="W720" s="77" t="s">
        <v>1428</v>
      </c>
      <c r="X720"/>
    </row>
    <row r="721" spans="2:24" x14ac:dyDescent="0.3">
      <c r="B721" s="81">
        <v>37346</v>
      </c>
      <c r="C721" s="81" t="s">
        <v>1621</v>
      </c>
      <c r="D721" s="77" t="s">
        <v>649</v>
      </c>
      <c r="E721" s="82" t="s">
        <v>78</v>
      </c>
      <c r="F721" s="77" t="s">
        <v>650</v>
      </c>
      <c r="G721" s="77" t="s">
        <v>435</v>
      </c>
      <c r="H721" s="77" t="s">
        <v>54</v>
      </c>
      <c r="I721" s="82" t="s">
        <v>130</v>
      </c>
      <c r="J721" s="83">
        <v>-200</v>
      </c>
      <c r="L721" s="84"/>
      <c r="M721" s="84"/>
      <c r="P721"/>
      <c r="R721"/>
      <c r="S721" s="82" t="s">
        <v>56</v>
      </c>
      <c r="T721" s="82" t="s">
        <v>57</v>
      </c>
      <c r="U721" s="77" t="s">
        <v>1978</v>
      </c>
      <c r="V721" s="77" t="s">
        <v>477</v>
      </c>
      <c r="W721" s="77" t="s">
        <v>478</v>
      </c>
      <c r="X721"/>
    </row>
    <row r="722" spans="2:24" x14ac:dyDescent="0.3">
      <c r="B722" s="81">
        <v>37346</v>
      </c>
      <c r="C722" s="81" t="s">
        <v>1621</v>
      </c>
      <c r="D722" s="77" t="s">
        <v>649</v>
      </c>
      <c r="E722" s="82" t="s">
        <v>78</v>
      </c>
      <c r="F722" s="77" t="s">
        <v>650</v>
      </c>
      <c r="G722" s="77" t="s">
        <v>435</v>
      </c>
      <c r="H722" s="77" t="s">
        <v>54</v>
      </c>
      <c r="I722" s="82" t="s">
        <v>130</v>
      </c>
      <c r="J722" s="83">
        <v>27.32</v>
      </c>
      <c r="L722" s="84"/>
      <c r="M722" s="84"/>
      <c r="P722"/>
      <c r="R722"/>
      <c r="S722" s="82" t="s">
        <v>56</v>
      </c>
      <c r="T722" s="82" t="s">
        <v>57</v>
      </c>
      <c r="U722" s="77" t="s">
        <v>2041</v>
      </c>
      <c r="V722" s="77" t="s">
        <v>49</v>
      </c>
      <c r="W722" s="77" t="s">
        <v>2089</v>
      </c>
      <c r="X722"/>
    </row>
    <row r="723" spans="2:24" x14ac:dyDescent="0.3">
      <c r="B723" s="81">
        <v>37346</v>
      </c>
      <c r="C723" s="81" t="s">
        <v>1621</v>
      </c>
      <c r="D723" s="77" t="s">
        <v>649</v>
      </c>
      <c r="E723" s="82" t="s">
        <v>78</v>
      </c>
      <c r="F723" s="77" t="s">
        <v>650</v>
      </c>
      <c r="G723" s="77" t="s">
        <v>435</v>
      </c>
      <c r="H723" s="77" t="s">
        <v>54</v>
      </c>
      <c r="I723" s="82" t="s">
        <v>130</v>
      </c>
      <c r="J723" s="83">
        <v>539.5</v>
      </c>
      <c r="L723" s="84"/>
      <c r="M723" s="84"/>
      <c r="P723"/>
      <c r="R723"/>
      <c r="S723" s="82" t="s">
        <v>56</v>
      </c>
      <c r="T723" s="82" t="s">
        <v>57</v>
      </c>
      <c r="U723" s="77" t="s">
        <v>2092</v>
      </c>
      <c r="V723" s="77" t="s">
        <v>49</v>
      </c>
      <c r="W723" s="77" t="s">
        <v>2093</v>
      </c>
      <c r="X723"/>
    </row>
    <row r="724" spans="2:24" x14ac:dyDescent="0.3">
      <c r="B724" s="81">
        <v>37346</v>
      </c>
      <c r="C724" s="81" t="s">
        <v>1621</v>
      </c>
      <c r="D724" s="77" t="s">
        <v>1479</v>
      </c>
      <c r="E724" s="82" t="s">
        <v>1482</v>
      </c>
      <c r="F724" s="77" t="s">
        <v>1480</v>
      </c>
      <c r="G724" s="77" t="s">
        <v>435</v>
      </c>
      <c r="H724" s="77" t="s">
        <v>54</v>
      </c>
      <c r="I724" s="82" t="s">
        <v>130</v>
      </c>
      <c r="J724" s="83">
        <v>1488.43</v>
      </c>
      <c r="L724" s="84"/>
      <c r="M724" s="84"/>
      <c r="P724"/>
      <c r="R724"/>
      <c r="S724" s="82" t="s">
        <v>56</v>
      </c>
      <c r="T724" s="82" t="s">
        <v>57</v>
      </c>
      <c r="U724" s="77" t="s">
        <v>2098</v>
      </c>
      <c r="V724" s="77" t="s">
        <v>2099</v>
      </c>
      <c r="W724" s="77" t="s">
        <v>2100</v>
      </c>
      <c r="X724"/>
    </row>
    <row r="725" spans="2:24" x14ac:dyDescent="0.3">
      <c r="B725" s="81">
        <v>37346</v>
      </c>
      <c r="C725" s="81" t="s">
        <v>1621</v>
      </c>
      <c r="D725" s="77" t="s">
        <v>1479</v>
      </c>
      <c r="E725" s="82" t="s">
        <v>1482</v>
      </c>
      <c r="F725" s="77" t="s">
        <v>1480</v>
      </c>
      <c r="G725" s="77" t="s">
        <v>435</v>
      </c>
      <c r="H725" s="77" t="s">
        <v>54</v>
      </c>
      <c r="I725" s="82" t="s">
        <v>130</v>
      </c>
      <c r="J725" s="83">
        <v>37.049999999999997</v>
      </c>
      <c r="L725" s="84"/>
      <c r="M725" s="84"/>
      <c r="P725"/>
      <c r="R725"/>
      <c r="S725" s="82" t="s">
        <v>56</v>
      </c>
      <c r="T725" s="82" t="s">
        <v>57</v>
      </c>
      <c r="U725" s="77" t="s">
        <v>2098</v>
      </c>
      <c r="V725" s="77" t="s">
        <v>2099</v>
      </c>
      <c r="W725" s="77" t="s">
        <v>2102</v>
      </c>
      <c r="X725"/>
    </row>
    <row r="726" spans="2:24" x14ac:dyDescent="0.3">
      <c r="B726" s="81">
        <v>37346</v>
      </c>
      <c r="C726" s="81" t="s">
        <v>1621</v>
      </c>
      <c r="D726" s="77" t="s">
        <v>661</v>
      </c>
      <c r="E726" s="82" t="s">
        <v>663</v>
      </c>
      <c r="F726" s="77" t="s">
        <v>662</v>
      </c>
      <c r="G726" s="77" t="s">
        <v>435</v>
      </c>
      <c r="H726" s="77" t="s">
        <v>54</v>
      </c>
      <c r="I726" s="82" t="s">
        <v>55</v>
      </c>
      <c r="J726" s="83">
        <v>1079</v>
      </c>
      <c r="L726" s="84"/>
      <c r="M726" s="84"/>
      <c r="P726"/>
      <c r="R726"/>
      <c r="S726" s="82" t="s">
        <v>56</v>
      </c>
      <c r="T726" s="82" t="s">
        <v>57</v>
      </c>
      <c r="U726" s="77" t="s">
        <v>2068</v>
      </c>
      <c r="V726" s="77" t="s">
        <v>2069</v>
      </c>
      <c r="W726" s="77" t="s">
        <v>2069</v>
      </c>
      <c r="X726"/>
    </row>
    <row r="727" spans="2:24" x14ac:dyDescent="0.3">
      <c r="B727" s="81">
        <v>37346</v>
      </c>
      <c r="C727" s="81" t="s">
        <v>1621</v>
      </c>
      <c r="D727" s="77" t="s">
        <v>661</v>
      </c>
      <c r="E727" s="82" t="s">
        <v>663</v>
      </c>
      <c r="F727" s="77" t="s">
        <v>662</v>
      </c>
      <c r="G727" s="77" t="s">
        <v>435</v>
      </c>
      <c r="H727" s="77" t="s">
        <v>54</v>
      </c>
      <c r="I727" s="82" t="s">
        <v>55</v>
      </c>
      <c r="J727" s="83">
        <v>-445</v>
      </c>
      <c r="L727" s="84"/>
      <c r="M727" s="84"/>
      <c r="P727"/>
      <c r="R727"/>
      <c r="S727" s="82" t="s">
        <v>56</v>
      </c>
      <c r="T727" s="82" t="s">
        <v>57</v>
      </c>
      <c r="U727" s="77" t="s">
        <v>2067</v>
      </c>
      <c r="V727" s="77" t="s">
        <v>1428</v>
      </c>
      <c r="W727" s="77" t="s">
        <v>1428</v>
      </c>
      <c r="X727"/>
    </row>
    <row r="728" spans="2:24" x14ac:dyDescent="0.3">
      <c r="B728" s="81">
        <v>37346</v>
      </c>
      <c r="C728" s="81" t="s">
        <v>1621</v>
      </c>
      <c r="D728" s="77" t="s">
        <v>665</v>
      </c>
      <c r="E728" s="82" t="s">
        <v>663</v>
      </c>
      <c r="F728" s="77" t="s">
        <v>662</v>
      </c>
      <c r="G728" s="77" t="s">
        <v>435</v>
      </c>
      <c r="H728" s="77" t="s">
        <v>54</v>
      </c>
      <c r="I728" s="82" t="s">
        <v>130</v>
      </c>
      <c r="J728" s="83">
        <v>228.51</v>
      </c>
      <c r="L728" s="84"/>
      <c r="M728" s="84"/>
      <c r="P728"/>
      <c r="R728"/>
      <c r="S728" s="82" t="s">
        <v>56</v>
      </c>
      <c r="T728" s="82" t="s">
        <v>57</v>
      </c>
      <c r="U728" s="77" t="s">
        <v>2085</v>
      </c>
      <c r="V728" s="77" t="s">
        <v>477</v>
      </c>
      <c r="W728" s="77" t="s">
        <v>478</v>
      </c>
      <c r="X728"/>
    </row>
    <row r="729" spans="2:24" x14ac:dyDescent="0.3">
      <c r="B729" s="81">
        <v>37346</v>
      </c>
      <c r="C729" s="81" t="s">
        <v>1621</v>
      </c>
      <c r="D729" s="77" t="s">
        <v>90</v>
      </c>
      <c r="E729" s="82" t="s">
        <v>93</v>
      </c>
      <c r="F729" s="77" t="s">
        <v>91</v>
      </c>
      <c r="G729" s="77" t="s">
        <v>435</v>
      </c>
      <c r="H729" s="77" t="s">
        <v>54</v>
      </c>
      <c r="I729" s="82" t="s">
        <v>55</v>
      </c>
      <c r="J729" s="83">
        <v>1530</v>
      </c>
      <c r="L729" s="84"/>
      <c r="M729" s="84"/>
      <c r="P729"/>
      <c r="R729"/>
      <c r="S729" s="82" t="s">
        <v>56</v>
      </c>
      <c r="T729" s="82" t="s">
        <v>57</v>
      </c>
      <c r="U729" s="77" t="s">
        <v>2068</v>
      </c>
      <c r="V729" s="77" t="s">
        <v>2069</v>
      </c>
      <c r="W729" s="77" t="s">
        <v>2069</v>
      </c>
      <c r="X729"/>
    </row>
    <row r="730" spans="2:24" x14ac:dyDescent="0.3">
      <c r="B730" s="81">
        <v>37346</v>
      </c>
      <c r="C730" s="81" t="s">
        <v>1621</v>
      </c>
      <c r="D730" s="77" t="s">
        <v>90</v>
      </c>
      <c r="E730" s="82" t="s">
        <v>93</v>
      </c>
      <c r="F730" s="77" t="s">
        <v>91</v>
      </c>
      <c r="G730" s="77" t="s">
        <v>435</v>
      </c>
      <c r="H730" s="77" t="s">
        <v>54</v>
      </c>
      <c r="I730" s="82" t="s">
        <v>55</v>
      </c>
      <c r="J730" s="83">
        <v>14.78</v>
      </c>
      <c r="L730" s="84"/>
      <c r="M730" s="84"/>
      <c r="P730"/>
      <c r="R730"/>
      <c r="S730" s="82" t="s">
        <v>56</v>
      </c>
      <c r="T730" s="82" t="s">
        <v>57</v>
      </c>
      <c r="U730" s="77" t="s">
        <v>2070</v>
      </c>
      <c r="V730" s="77" t="s">
        <v>49</v>
      </c>
      <c r="W730" s="77" t="s">
        <v>2103</v>
      </c>
      <c r="X730"/>
    </row>
    <row r="731" spans="2:24" x14ac:dyDescent="0.3">
      <c r="B731" s="81">
        <v>37346</v>
      </c>
      <c r="C731" s="81" t="s">
        <v>1621</v>
      </c>
      <c r="D731" s="77" t="s">
        <v>90</v>
      </c>
      <c r="E731" s="82" t="s">
        <v>93</v>
      </c>
      <c r="F731" s="77" t="s">
        <v>91</v>
      </c>
      <c r="G731" s="77" t="s">
        <v>435</v>
      </c>
      <c r="H731" s="77" t="s">
        <v>54</v>
      </c>
      <c r="I731" s="82" t="s">
        <v>55</v>
      </c>
      <c r="J731" s="83">
        <v>654.20000000000005</v>
      </c>
      <c r="L731" s="84"/>
      <c r="M731" s="84"/>
      <c r="P731"/>
      <c r="R731"/>
      <c r="S731" s="82" t="s">
        <v>56</v>
      </c>
      <c r="T731" s="82" t="s">
        <v>57</v>
      </c>
      <c r="U731" s="77" t="s">
        <v>2070</v>
      </c>
      <c r="V731" s="77" t="s">
        <v>49</v>
      </c>
      <c r="W731" s="77" t="s">
        <v>2106</v>
      </c>
      <c r="X731"/>
    </row>
    <row r="732" spans="2:24" x14ac:dyDescent="0.3">
      <c r="B732" s="81">
        <v>37346</v>
      </c>
      <c r="C732" s="81" t="s">
        <v>1621</v>
      </c>
      <c r="D732" s="77" t="s">
        <v>90</v>
      </c>
      <c r="E732" s="82" t="s">
        <v>93</v>
      </c>
      <c r="F732" s="77" t="s">
        <v>91</v>
      </c>
      <c r="G732" s="77" t="s">
        <v>435</v>
      </c>
      <c r="H732" s="77" t="s">
        <v>54</v>
      </c>
      <c r="I732" s="82" t="s">
        <v>55</v>
      </c>
      <c r="J732" s="83">
        <v>-849.1</v>
      </c>
      <c r="L732" s="84"/>
      <c r="M732" s="84"/>
      <c r="P732"/>
      <c r="R732"/>
      <c r="S732" s="82" t="s">
        <v>56</v>
      </c>
      <c r="T732" s="82" t="s">
        <v>57</v>
      </c>
      <c r="U732" s="77" t="s">
        <v>2067</v>
      </c>
      <c r="V732" s="77" t="s">
        <v>1428</v>
      </c>
      <c r="W732" s="77" t="s">
        <v>1428</v>
      </c>
      <c r="X732"/>
    </row>
    <row r="733" spans="2:24" x14ac:dyDescent="0.3">
      <c r="B733" s="81">
        <v>37346</v>
      </c>
      <c r="C733" s="81" t="s">
        <v>1621</v>
      </c>
      <c r="D733" s="77" t="s">
        <v>673</v>
      </c>
      <c r="E733" s="82" t="s">
        <v>93</v>
      </c>
      <c r="F733" s="77" t="s">
        <v>674</v>
      </c>
      <c r="G733" s="77" t="s">
        <v>435</v>
      </c>
      <c r="H733" s="77" t="s">
        <v>54</v>
      </c>
      <c r="I733" s="82" t="s">
        <v>130</v>
      </c>
      <c r="J733" s="83">
        <v>-110.31</v>
      </c>
      <c r="L733" s="84"/>
      <c r="M733" s="84"/>
      <c r="P733"/>
      <c r="R733"/>
      <c r="S733" s="82" t="s">
        <v>56</v>
      </c>
      <c r="T733" s="82" t="s">
        <v>57</v>
      </c>
      <c r="U733" s="77" t="s">
        <v>1978</v>
      </c>
      <c r="V733" s="77" t="s">
        <v>477</v>
      </c>
      <c r="W733" s="77" t="s">
        <v>2109</v>
      </c>
      <c r="X733"/>
    </row>
    <row r="734" spans="2:24" x14ac:dyDescent="0.3">
      <c r="B734" s="81">
        <v>37346</v>
      </c>
      <c r="C734" s="81" t="s">
        <v>1621</v>
      </c>
      <c r="D734" s="77" t="s">
        <v>673</v>
      </c>
      <c r="E734" s="82" t="s">
        <v>93</v>
      </c>
      <c r="F734" s="77" t="s">
        <v>674</v>
      </c>
      <c r="G734" s="77" t="s">
        <v>435</v>
      </c>
      <c r="H734" s="77" t="s">
        <v>54</v>
      </c>
      <c r="I734" s="82" t="s">
        <v>130</v>
      </c>
      <c r="J734" s="83">
        <v>262.82</v>
      </c>
      <c r="L734" s="84"/>
      <c r="M734" s="84"/>
      <c r="P734"/>
      <c r="R734"/>
      <c r="S734" s="82" t="s">
        <v>56</v>
      </c>
      <c r="T734" s="82" t="s">
        <v>57</v>
      </c>
      <c r="U734" s="77" t="s">
        <v>1977</v>
      </c>
      <c r="V734" s="77" t="s">
        <v>477</v>
      </c>
      <c r="W734" s="77" t="s">
        <v>478</v>
      </c>
      <c r="X734"/>
    </row>
    <row r="735" spans="2:24" x14ac:dyDescent="0.3">
      <c r="B735" s="81">
        <v>37346</v>
      </c>
      <c r="C735" s="81" t="s">
        <v>1621</v>
      </c>
      <c r="D735" s="77" t="s">
        <v>673</v>
      </c>
      <c r="E735" s="82" t="s">
        <v>93</v>
      </c>
      <c r="F735" s="77" t="s">
        <v>674</v>
      </c>
      <c r="G735" s="77" t="s">
        <v>435</v>
      </c>
      <c r="H735" s="77" t="s">
        <v>54</v>
      </c>
      <c r="I735" s="82" t="s">
        <v>130</v>
      </c>
      <c r="J735" s="83">
        <v>658.42</v>
      </c>
      <c r="L735" s="84"/>
      <c r="M735" s="84"/>
      <c r="P735"/>
      <c r="R735"/>
      <c r="S735" s="82" t="s">
        <v>56</v>
      </c>
      <c r="T735" s="82" t="s">
        <v>57</v>
      </c>
      <c r="U735" s="77" t="s">
        <v>2110</v>
      </c>
      <c r="V735" s="77" t="s">
        <v>49</v>
      </c>
      <c r="W735" s="77" t="s">
        <v>1500</v>
      </c>
      <c r="X735"/>
    </row>
    <row r="736" spans="2:24" x14ac:dyDescent="0.3">
      <c r="B736" s="81">
        <v>37346</v>
      </c>
      <c r="C736" s="81" t="s">
        <v>1621</v>
      </c>
      <c r="D736" s="77" t="s">
        <v>98</v>
      </c>
      <c r="E736" s="82" t="s">
        <v>101</v>
      </c>
      <c r="F736" s="77" t="s">
        <v>99</v>
      </c>
      <c r="G736" s="77" t="s">
        <v>435</v>
      </c>
      <c r="H736" s="77" t="s">
        <v>102</v>
      </c>
      <c r="I736" s="82" t="s">
        <v>55</v>
      </c>
      <c r="J736" s="83">
        <v>214.68</v>
      </c>
      <c r="L736" s="84"/>
      <c r="M736" s="84"/>
      <c r="P736"/>
      <c r="R736"/>
      <c r="S736" s="82" t="s">
        <v>56</v>
      </c>
      <c r="T736" s="82" t="s">
        <v>57</v>
      </c>
      <c r="U736" s="77" t="s">
        <v>1972</v>
      </c>
      <c r="V736" s="77" t="s">
        <v>49</v>
      </c>
      <c r="W736" s="77" t="s">
        <v>2114</v>
      </c>
      <c r="X736"/>
    </row>
    <row r="737" spans="2:24" x14ac:dyDescent="0.3">
      <c r="B737" s="81">
        <v>37346</v>
      </c>
      <c r="C737" s="81" t="s">
        <v>1621</v>
      </c>
      <c r="D737" s="77" t="s">
        <v>98</v>
      </c>
      <c r="E737" s="82" t="s">
        <v>101</v>
      </c>
      <c r="F737" s="77" t="s">
        <v>99</v>
      </c>
      <c r="G737" s="77" t="s">
        <v>435</v>
      </c>
      <c r="H737" s="77" t="s">
        <v>102</v>
      </c>
      <c r="I737" s="82" t="s">
        <v>55</v>
      </c>
      <c r="J737" s="83">
        <v>134.57</v>
      </c>
      <c r="L737" s="84"/>
      <c r="M737" s="84"/>
      <c r="P737"/>
      <c r="R737"/>
      <c r="S737" s="82" t="s">
        <v>56</v>
      </c>
      <c r="T737" s="82" t="s">
        <v>57</v>
      </c>
      <c r="U737" s="77" t="s">
        <v>1972</v>
      </c>
      <c r="V737" s="77" t="s">
        <v>49</v>
      </c>
      <c r="W737" s="77" t="s">
        <v>2117</v>
      </c>
      <c r="X737"/>
    </row>
    <row r="738" spans="2:24" x14ac:dyDescent="0.3">
      <c r="B738" s="81">
        <v>37346</v>
      </c>
      <c r="C738" s="81" t="s">
        <v>1621</v>
      </c>
      <c r="D738" s="77" t="s">
        <v>110</v>
      </c>
      <c r="E738" s="82" t="s">
        <v>113</v>
      </c>
      <c r="F738" s="77" t="s">
        <v>111</v>
      </c>
      <c r="G738" s="77" t="s">
        <v>435</v>
      </c>
      <c r="H738" s="77" t="s">
        <v>102</v>
      </c>
      <c r="I738" s="82" t="s">
        <v>55</v>
      </c>
      <c r="J738" s="83">
        <v>97.2</v>
      </c>
      <c r="L738" s="84"/>
      <c r="M738" s="84"/>
      <c r="P738"/>
      <c r="R738"/>
      <c r="S738" s="82" t="s">
        <v>56</v>
      </c>
      <c r="T738" s="82" t="s">
        <v>57</v>
      </c>
      <c r="U738" s="77" t="s">
        <v>2070</v>
      </c>
      <c r="V738" s="77" t="s">
        <v>49</v>
      </c>
      <c r="W738" s="77" t="s">
        <v>2120</v>
      </c>
      <c r="X738"/>
    </row>
    <row r="739" spans="2:24" x14ac:dyDescent="0.3">
      <c r="B739" s="81">
        <v>37346</v>
      </c>
      <c r="C739" s="81" t="s">
        <v>1621</v>
      </c>
      <c r="D739" s="77" t="s">
        <v>110</v>
      </c>
      <c r="E739" s="82" t="s">
        <v>113</v>
      </c>
      <c r="F739" s="77" t="s">
        <v>111</v>
      </c>
      <c r="G739" s="77" t="s">
        <v>435</v>
      </c>
      <c r="H739" s="77" t="s">
        <v>102</v>
      </c>
      <c r="I739" s="82" t="s">
        <v>55</v>
      </c>
      <c r="J739" s="83">
        <v>84.19</v>
      </c>
      <c r="L739" s="84"/>
      <c r="M739" s="84"/>
      <c r="P739"/>
      <c r="R739"/>
      <c r="S739" s="82" t="s">
        <v>56</v>
      </c>
      <c r="T739" s="82" t="s">
        <v>57</v>
      </c>
      <c r="U739" s="77" t="s">
        <v>1972</v>
      </c>
      <c r="V739" s="77" t="s">
        <v>49</v>
      </c>
      <c r="W739" s="77" t="s">
        <v>2123</v>
      </c>
      <c r="X739"/>
    </row>
    <row r="740" spans="2:24" x14ac:dyDescent="0.3">
      <c r="B740" s="81">
        <v>37346</v>
      </c>
      <c r="C740" s="81" t="s">
        <v>1621</v>
      </c>
      <c r="D740" s="77" t="s">
        <v>373</v>
      </c>
      <c r="E740" s="82" t="s">
        <v>113</v>
      </c>
      <c r="F740" s="77" t="s">
        <v>374</v>
      </c>
      <c r="G740" s="77" t="s">
        <v>435</v>
      </c>
      <c r="H740" s="77" t="s">
        <v>102</v>
      </c>
      <c r="I740" s="82" t="s">
        <v>130</v>
      </c>
      <c r="J740" s="83">
        <v>110</v>
      </c>
      <c r="L740" s="84"/>
      <c r="M740" s="84"/>
      <c r="P740"/>
      <c r="R740"/>
      <c r="S740" s="82" t="s">
        <v>56</v>
      </c>
      <c r="T740" s="82" t="s">
        <v>57</v>
      </c>
      <c r="U740" s="77" t="s">
        <v>2126</v>
      </c>
      <c r="V740" s="77" t="s">
        <v>477</v>
      </c>
      <c r="W740" s="77" t="s">
        <v>478</v>
      </c>
      <c r="X740"/>
    </row>
    <row r="741" spans="2:24" x14ac:dyDescent="0.3">
      <c r="B741" s="81">
        <v>37346</v>
      </c>
      <c r="C741" s="81" t="s">
        <v>1621</v>
      </c>
      <c r="D741" s="77" t="s">
        <v>373</v>
      </c>
      <c r="E741" s="82" t="s">
        <v>113</v>
      </c>
      <c r="F741" s="77" t="s">
        <v>374</v>
      </c>
      <c r="G741" s="77" t="s">
        <v>435</v>
      </c>
      <c r="H741" s="77" t="s">
        <v>102</v>
      </c>
      <c r="I741" s="82" t="s">
        <v>130</v>
      </c>
      <c r="J741" s="83">
        <v>135</v>
      </c>
      <c r="L741" s="84"/>
      <c r="M741" s="84"/>
      <c r="P741"/>
      <c r="R741"/>
      <c r="S741" s="82" t="s">
        <v>56</v>
      </c>
      <c r="T741" s="82" t="s">
        <v>57</v>
      </c>
      <c r="U741" s="77" t="s">
        <v>2126</v>
      </c>
      <c r="V741" s="77" t="s">
        <v>477</v>
      </c>
      <c r="W741" s="77" t="s">
        <v>478</v>
      </c>
      <c r="X741"/>
    </row>
    <row r="742" spans="2:24" x14ac:dyDescent="0.3">
      <c r="B742" s="81">
        <v>37346</v>
      </c>
      <c r="C742" s="81" t="s">
        <v>1621</v>
      </c>
      <c r="D742" s="77" t="s">
        <v>373</v>
      </c>
      <c r="E742" s="82" t="s">
        <v>113</v>
      </c>
      <c r="F742" s="77" t="s">
        <v>374</v>
      </c>
      <c r="G742" s="77" t="s">
        <v>435</v>
      </c>
      <c r="H742" s="77" t="s">
        <v>102</v>
      </c>
      <c r="I742" s="82" t="s">
        <v>130</v>
      </c>
      <c r="J742" s="83">
        <v>-135</v>
      </c>
      <c r="L742" s="84"/>
      <c r="M742" s="84"/>
      <c r="P742"/>
      <c r="R742"/>
      <c r="S742" s="82" t="s">
        <v>56</v>
      </c>
      <c r="T742" s="82" t="s">
        <v>57</v>
      </c>
      <c r="U742" s="77" t="s">
        <v>1978</v>
      </c>
      <c r="V742" s="77" t="s">
        <v>477</v>
      </c>
      <c r="W742" s="77" t="s">
        <v>2127</v>
      </c>
      <c r="X742"/>
    </row>
    <row r="743" spans="2:24" x14ac:dyDescent="0.3">
      <c r="B743" s="81">
        <v>37346</v>
      </c>
      <c r="C743" s="81" t="s">
        <v>1621</v>
      </c>
      <c r="D743" s="77" t="s">
        <v>118</v>
      </c>
      <c r="E743" s="82" t="s">
        <v>121</v>
      </c>
      <c r="F743" s="77" t="s">
        <v>119</v>
      </c>
      <c r="G743" s="77" t="s">
        <v>435</v>
      </c>
      <c r="H743" s="77" t="s">
        <v>102</v>
      </c>
      <c r="I743" s="82" t="s">
        <v>55</v>
      </c>
      <c r="J743" s="83">
        <v>450</v>
      </c>
      <c r="L743" s="84"/>
      <c r="M743" s="84"/>
      <c r="P743"/>
      <c r="R743"/>
      <c r="S743" s="82" t="s">
        <v>56</v>
      </c>
      <c r="T743" s="82" t="s">
        <v>57</v>
      </c>
      <c r="U743" s="77" t="s">
        <v>2084</v>
      </c>
      <c r="V743" s="77" t="s">
        <v>1309</v>
      </c>
      <c r="W743" s="77" t="s">
        <v>1309</v>
      </c>
      <c r="X743"/>
    </row>
    <row r="744" spans="2:24" x14ac:dyDescent="0.3">
      <c r="B744" s="81">
        <v>37346</v>
      </c>
      <c r="C744" s="81" t="s">
        <v>1621</v>
      </c>
      <c r="D744" s="77" t="s">
        <v>704</v>
      </c>
      <c r="E744" s="82" t="s">
        <v>705</v>
      </c>
      <c r="F744" s="77" t="s">
        <v>572</v>
      </c>
      <c r="G744" s="77" t="s">
        <v>435</v>
      </c>
      <c r="H744" s="77" t="s">
        <v>578</v>
      </c>
      <c r="I744" s="82" t="s">
        <v>55</v>
      </c>
      <c r="J744" s="83">
        <v>375.12</v>
      </c>
      <c r="L744" s="84"/>
      <c r="M744" s="84"/>
      <c r="P744"/>
      <c r="R744"/>
      <c r="S744" s="82" t="s">
        <v>579</v>
      </c>
      <c r="T744" s="82" t="s">
        <v>57</v>
      </c>
      <c r="U744" s="77" t="s">
        <v>2051</v>
      </c>
      <c r="V744" s="77" t="s">
        <v>2052</v>
      </c>
      <c r="W744" s="77" t="s">
        <v>575</v>
      </c>
      <c r="X744"/>
    </row>
    <row r="745" spans="2:24" x14ac:dyDescent="0.3">
      <c r="B745" s="81">
        <v>37346</v>
      </c>
      <c r="C745" s="81" t="s">
        <v>1621</v>
      </c>
      <c r="D745" s="77" t="s">
        <v>707</v>
      </c>
      <c r="E745" s="82" t="s">
        <v>705</v>
      </c>
      <c r="F745" s="77" t="s">
        <v>708</v>
      </c>
      <c r="G745" s="77" t="s">
        <v>435</v>
      </c>
      <c r="H745" s="77" t="s">
        <v>578</v>
      </c>
      <c r="I745" s="82" t="s">
        <v>55</v>
      </c>
      <c r="J745" s="83">
        <v>364.58</v>
      </c>
      <c r="L745" s="84"/>
      <c r="M745" s="84"/>
      <c r="P745"/>
      <c r="R745"/>
      <c r="S745" s="82" t="s">
        <v>710</v>
      </c>
      <c r="T745" s="82" t="s">
        <v>57</v>
      </c>
      <c r="U745" s="77" t="s">
        <v>2051</v>
      </c>
      <c r="V745" s="77" t="s">
        <v>2052</v>
      </c>
      <c r="W745" s="77" t="s">
        <v>2128</v>
      </c>
      <c r="X745"/>
    </row>
    <row r="746" spans="2:24" x14ac:dyDescent="0.3">
      <c r="B746" s="81">
        <v>37346</v>
      </c>
      <c r="C746" s="81" t="s">
        <v>1621</v>
      </c>
      <c r="D746" s="77" t="s">
        <v>712</v>
      </c>
      <c r="E746" s="82" t="s">
        <v>705</v>
      </c>
      <c r="F746" s="77" t="s">
        <v>713</v>
      </c>
      <c r="G746" s="77" t="s">
        <v>435</v>
      </c>
      <c r="H746" s="77" t="s">
        <v>578</v>
      </c>
      <c r="I746" s="82" t="s">
        <v>55</v>
      </c>
      <c r="J746" s="83">
        <v>393.75</v>
      </c>
      <c r="L746" s="84"/>
      <c r="M746" s="84"/>
      <c r="P746"/>
      <c r="R746"/>
      <c r="S746" s="82" t="s">
        <v>715</v>
      </c>
      <c r="T746" s="82" t="s">
        <v>57</v>
      </c>
      <c r="U746" s="77" t="s">
        <v>2051</v>
      </c>
      <c r="V746" s="77" t="s">
        <v>2052</v>
      </c>
      <c r="W746" s="77" t="s">
        <v>2129</v>
      </c>
      <c r="X746"/>
    </row>
    <row r="747" spans="2:24" x14ac:dyDescent="0.3">
      <c r="B747" s="81">
        <v>37346</v>
      </c>
      <c r="C747" s="81" t="s">
        <v>1621</v>
      </c>
      <c r="D747" s="77" t="s">
        <v>717</v>
      </c>
      <c r="E747" s="82" t="s">
        <v>705</v>
      </c>
      <c r="F747" s="77" t="s">
        <v>583</v>
      </c>
      <c r="G747" s="77" t="s">
        <v>435</v>
      </c>
      <c r="H747" s="77" t="s">
        <v>578</v>
      </c>
      <c r="I747" s="82" t="s">
        <v>130</v>
      </c>
      <c r="J747" s="83">
        <v>387.65</v>
      </c>
      <c r="L747" s="84"/>
      <c r="M747" s="84"/>
      <c r="P747"/>
      <c r="R747"/>
      <c r="S747" s="82" t="s">
        <v>56</v>
      </c>
      <c r="T747" s="82" t="s">
        <v>57</v>
      </c>
      <c r="U747" s="77" t="s">
        <v>2053</v>
      </c>
      <c r="V747" s="77" t="s">
        <v>2054</v>
      </c>
      <c r="W747" s="77" t="s">
        <v>2130</v>
      </c>
      <c r="X747"/>
    </row>
    <row r="748" spans="2:24" x14ac:dyDescent="0.3">
      <c r="B748" s="81">
        <v>37346</v>
      </c>
      <c r="C748" s="81" t="s">
        <v>1621</v>
      </c>
      <c r="D748" s="77" t="s">
        <v>720</v>
      </c>
      <c r="E748" s="82" t="s">
        <v>725</v>
      </c>
      <c r="F748" s="77" t="s">
        <v>721</v>
      </c>
      <c r="G748" s="77" t="s">
        <v>435</v>
      </c>
      <c r="H748" s="77" t="s">
        <v>102</v>
      </c>
      <c r="I748" s="82" t="s">
        <v>55</v>
      </c>
      <c r="J748" s="83">
        <v>80</v>
      </c>
      <c r="L748" s="84"/>
      <c r="M748" s="84"/>
      <c r="P748"/>
      <c r="R748"/>
      <c r="S748" s="82" t="s">
        <v>56</v>
      </c>
      <c r="T748" s="82" t="s">
        <v>57</v>
      </c>
      <c r="U748" s="77" t="s">
        <v>2131</v>
      </c>
      <c r="V748" s="77" t="s">
        <v>2132</v>
      </c>
      <c r="W748" s="77" t="s">
        <v>2133</v>
      </c>
      <c r="X748"/>
    </row>
    <row r="749" spans="2:24" x14ac:dyDescent="0.3">
      <c r="B749" s="81">
        <v>37346</v>
      </c>
      <c r="C749" s="81" t="s">
        <v>1621</v>
      </c>
      <c r="D749" s="77" t="s">
        <v>728</v>
      </c>
      <c r="E749" s="82" t="s">
        <v>725</v>
      </c>
      <c r="F749" s="77" t="s">
        <v>729</v>
      </c>
      <c r="G749" s="77" t="s">
        <v>435</v>
      </c>
      <c r="H749" s="77" t="s">
        <v>102</v>
      </c>
      <c r="I749" s="82" t="s">
        <v>130</v>
      </c>
      <c r="J749" s="83">
        <v>150</v>
      </c>
      <c r="L749" s="84"/>
      <c r="M749" s="84"/>
      <c r="P749"/>
      <c r="R749"/>
      <c r="S749" s="82" t="s">
        <v>56</v>
      </c>
      <c r="T749" s="82" t="s">
        <v>57</v>
      </c>
      <c r="U749" s="77" t="s">
        <v>1979</v>
      </c>
      <c r="V749" s="77" t="s">
        <v>1980</v>
      </c>
      <c r="W749" s="77" t="s">
        <v>1980</v>
      </c>
      <c r="X749"/>
    </row>
    <row r="750" spans="2:24" x14ac:dyDescent="0.3">
      <c r="B750" s="81">
        <v>37346</v>
      </c>
      <c r="C750" s="81" t="s">
        <v>1621</v>
      </c>
      <c r="D750" s="77" t="s">
        <v>1041</v>
      </c>
      <c r="E750" s="82" t="s">
        <v>1043</v>
      </c>
      <c r="F750" s="77" t="s">
        <v>76</v>
      </c>
      <c r="G750" s="77" t="s">
        <v>435</v>
      </c>
      <c r="H750" s="77" t="s">
        <v>102</v>
      </c>
      <c r="I750" s="82" t="s">
        <v>55</v>
      </c>
      <c r="J750" s="83">
        <v>320</v>
      </c>
      <c r="L750" s="84"/>
      <c r="M750" s="84"/>
      <c r="P750"/>
      <c r="R750"/>
      <c r="S750" s="82" t="s">
        <v>56</v>
      </c>
      <c r="T750" s="82" t="s">
        <v>57</v>
      </c>
      <c r="U750" s="77" t="s">
        <v>2084</v>
      </c>
      <c r="V750" s="77" t="s">
        <v>1309</v>
      </c>
      <c r="W750" s="77" t="s">
        <v>1309</v>
      </c>
      <c r="X750"/>
    </row>
    <row r="751" spans="2:24" x14ac:dyDescent="0.3">
      <c r="B751" s="81">
        <v>37346</v>
      </c>
      <c r="C751" s="81" t="s">
        <v>1621</v>
      </c>
      <c r="D751" s="77" t="s">
        <v>731</v>
      </c>
      <c r="E751" s="82" t="s">
        <v>734</v>
      </c>
      <c r="F751" s="77" t="s">
        <v>732</v>
      </c>
      <c r="G751" s="77" t="s">
        <v>435</v>
      </c>
      <c r="H751" s="77" t="s">
        <v>271</v>
      </c>
      <c r="I751" s="82" t="s">
        <v>55</v>
      </c>
      <c r="J751" s="83">
        <v>4215.3999999999996</v>
      </c>
      <c r="L751" s="84"/>
      <c r="M751" s="84"/>
      <c r="P751"/>
      <c r="R751"/>
      <c r="S751" s="82" t="s">
        <v>56</v>
      </c>
      <c r="T751" s="82" t="s">
        <v>57</v>
      </c>
      <c r="U751" s="77" t="s">
        <v>1969</v>
      </c>
      <c r="V751" s="77" t="s">
        <v>1970</v>
      </c>
      <c r="W751" s="77" t="s">
        <v>2134</v>
      </c>
      <c r="X751"/>
    </row>
    <row r="752" spans="2:24" x14ac:dyDescent="0.3">
      <c r="B752" s="81">
        <v>37346</v>
      </c>
      <c r="C752" s="81" t="s">
        <v>1621</v>
      </c>
      <c r="D752" s="77" t="s">
        <v>731</v>
      </c>
      <c r="E752" s="82" t="s">
        <v>734</v>
      </c>
      <c r="F752" s="77" t="s">
        <v>732</v>
      </c>
      <c r="G752" s="77" t="s">
        <v>435</v>
      </c>
      <c r="H752" s="77" t="s">
        <v>271</v>
      </c>
      <c r="I752" s="82" t="s">
        <v>55</v>
      </c>
      <c r="J752" s="83">
        <v>2108</v>
      </c>
      <c r="L752" s="84"/>
      <c r="M752" s="84"/>
      <c r="P752"/>
      <c r="R752"/>
      <c r="S752" s="82" t="s">
        <v>56</v>
      </c>
      <c r="T752" s="82" t="s">
        <v>57</v>
      </c>
      <c r="U752" s="77" t="s">
        <v>1985</v>
      </c>
      <c r="V752" s="77" t="s">
        <v>1986</v>
      </c>
      <c r="W752" s="77" t="s">
        <v>2135</v>
      </c>
      <c r="X752"/>
    </row>
    <row r="753" spans="2:24" x14ac:dyDescent="0.3">
      <c r="B753" s="81">
        <v>37346</v>
      </c>
      <c r="C753" s="81" t="s">
        <v>1621</v>
      </c>
      <c r="D753" s="77" t="s">
        <v>731</v>
      </c>
      <c r="E753" s="82" t="s">
        <v>734</v>
      </c>
      <c r="F753" s="77" t="s">
        <v>732</v>
      </c>
      <c r="G753" s="77" t="s">
        <v>435</v>
      </c>
      <c r="H753" s="77" t="s">
        <v>271</v>
      </c>
      <c r="I753" s="82" t="s">
        <v>55</v>
      </c>
      <c r="J753" s="83">
        <v>-1897</v>
      </c>
      <c r="L753" s="84"/>
      <c r="M753" s="84"/>
      <c r="P753"/>
      <c r="R753"/>
      <c r="S753" s="82" t="s">
        <v>56</v>
      </c>
      <c r="T753" s="82" t="s">
        <v>57</v>
      </c>
      <c r="U753" s="77" t="s">
        <v>1989</v>
      </c>
      <c r="V753" s="77" t="s">
        <v>1990</v>
      </c>
      <c r="W753" s="77" t="s">
        <v>2136</v>
      </c>
      <c r="X753"/>
    </row>
    <row r="754" spans="2:24" x14ac:dyDescent="0.3">
      <c r="B754" s="81">
        <v>37346</v>
      </c>
      <c r="C754" s="81" t="s">
        <v>1621</v>
      </c>
      <c r="D754" s="77" t="s">
        <v>738</v>
      </c>
      <c r="E754" s="82" t="s">
        <v>740</v>
      </c>
      <c r="F754" s="77" t="s">
        <v>500</v>
      </c>
      <c r="G754" s="77" t="s">
        <v>435</v>
      </c>
      <c r="H754" s="77" t="s">
        <v>271</v>
      </c>
      <c r="I754" s="82" t="s">
        <v>55</v>
      </c>
      <c r="J754" s="83">
        <v>-2150</v>
      </c>
      <c r="L754" s="84"/>
      <c r="M754" s="84"/>
      <c r="P754"/>
      <c r="R754"/>
      <c r="S754" s="82" t="s">
        <v>56</v>
      </c>
      <c r="T754" s="82" t="s">
        <v>57</v>
      </c>
      <c r="U754" s="77" t="s">
        <v>1989</v>
      </c>
      <c r="V754" s="77" t="s">
        <v>1990</v>
      </c>
      <c r="W754" s="77" t="s">
        <v>2137</v>
      </c>
      <c r="X754"/>
    </row>
    <row r="755" spans="2:24" x14ac:dyDescent="0.3">
      <c r="B755" s="81">
        <v>37346</v>
      </c>
      <c r="C755" s="81" t="s">
        <v>1621</v>
      </c>
      <c r="D755" s="77" t="s">
        <v>738</v>
      </c>
      <c r="E755" s="82" t="s">
        <v>740</v>
      </c>
      <c r="F755" s="77" t="s">
        <v>500</v>
      </c>
      <c r="G755" s="77" t="s">
        <v>435</v>
      </c>
      <c r="H755" s="77" t="s">
        <v>271</v>
      </c>
      <c r="I755" s="82" t="s">
        <v>55</v>
      </c>
      <c r="J755" s="83">
        <v>2388</v>
      </c>
      <c r="L755" s="84"/>
      <c r="M755" s="84"/>
      <c r="P755"/>
      <c r="R755"/>
      <c r="S755" s="82" t="s">
        <v>56</v>
      </c>
      <c r="T755" s="82" t="s">
        <v>57</v>
      </c>
      <c r="U755" s="77" t="s">
        <v>1985</v>
      </c>
      <c r="V755" s="77" t="s">
        <v>1986</v>
      </c>
      <c r="W755" s="77" t="s">
        <v>2138</v>
      </c>
      <c r="X755"/>
    </row>
    <row r="756" spans="2:24" x14ac:dyDescent="0.3">
      <c r="B756" s="81">
        <v>37346</v>
      </c>
      <c r="C756" s="81" t="s">
        <v>1621</v>
      </c>
      <c r="D756" s="77" t="s">
        <v>738</v>
      </c>
      <c r="E756" s="82" t="s">
        <v>740</v>
      </c>
      <c r="F756" s="77" t="s">
        <v>500</v>
      </c>
      <c r="G756" s="77" t="s">
        <v>435</v>
      </c>
      <c r="H756" s="77" t="s">
        <v>271</v>
      </c>
      <c r="I756" s="82" t="s">
        <v>55</v>
      </c>
      <c r="J756" s="83">
        <v>4776.92</v>
      </c>
      <c r="L756" s="84"/>
      <c r="M756" s="84"/>
      <c r="P756"/>
      <c r="R756"/>
      <c r="S756" s="82" t="s">
        <v>56</v>
      </c>
      <c r="T756" s="82" t="s">
        <v>57</v>
      </c>
      <c r="U756" s="77" t="s">
        <v>1969</v>
      </c>
      <c r="V756" s="77" t="s">
        <v>1970</v>
      </c>
      <c r="W756" s="77" t="s">
        <v>2139</v>
      </c>
      <c r="X756"/>
    </row>
    <row r="757" spans="2:24" x14ac:dyDescent="0.3">
      <c r="B757" s="81">
        <v>37346</v>
      </c>
      <c r="C757" s="81" t="s">
        <v>1621</v>
      </c>
      <c r="D757" s="77" t="s">
        <v>751</v>
      </c>
      <c r="E757" s="82" t="s">
        <v>756</v>
      </c>
      <c r="F757" s="77" t="s">
        <v>752</v>
      </c>
      <c r="G757" s="77" t="s">
        <v>435</v>
      </c>
      <c r="H757" s="77" t="s">
        <v>271</v>
      </c>
      <c r="I757" s="82" t="s">
        <v>55</v>
      </c>
      <c r="J757" s="83">
        <v>200</v>
      </c>
      <c r="L757" s="84"/>
      <c r="M757" s="84"/>
      <c r="P757"/>
      <c r="R757"/>
      <c r="S757" s="82" t="s">
        <v>56</v>
      </c>
      <c r="T757" s="82" t="s">
        <v>57</v>
      </c>
      <c r="U757" s="77" t="s">
        <v>2140</v>
      </c>
      <c r="V757" s="77" t="s">
        <v>2141</v>
      </c>
      <c r="W757" s="77" t="s">
        <v>2142</v>
      </c>
      <c r="X757"/>
    </row>
    <row r="758" spans="2:24" x14ac:dyDescent="0.3">
      <c r="B758" s="81">
        <v>37346</v>
      </c>
      <c r="C758" s="81" t="s">
        <v>1621</v>
      </c>
      <c r="D758" s="77" t="s">
        <v>765</v>
      </c>
      <c r="E758" s="82" t="s">
        <v>766</v>
      </c>
      <c r="F758" s="77" t="s">
        <v>99</v>
      </c>
      <c r="G758" s="77" t="s">
        <v>435</v>
      </c>
      <c r="H758" s="77" t="s">
        <v>139</v>
      </c>
      <c r="I758" s="82" t="s">
        <v>130</v>
      </c>
      <c r="J758" s="83">
        <v>-150</v>
      </c>
      <c r="L758" s="84"/>
      <c r="M758" s="84"/>
      <c r="P758"/>
      <c r="R758"/>
      <c r="S758" s="82" t="s">
        <v>56</v>
      </c>
      <c r="T758" s="82" t="s">
        <v>57</v>
      </c>
      <c r="U758" s="77" t="s">
        <v>1978</v>
      </c>
      <c r="V758" s="77" t="s">
        <v>477</v>
      </c>
      <c r="W758" s="77" t="s">
        <v>2143</v>
      </c>
      <c r="X758"/>
    </row>
    <row r="759" spans="2:24" x14ac:dyDescent="0.3">
      <c r="B759" s="81">
        <v>37346</v>
      </c>
      <c r="C759" s="81" t="s">
        <v>1621</v>
      </c>
      <c r="D759" s="77" t="s">
        <v>765</v>
      </c>
      <c r="E759" s="82" t="s">
        <v>766</v>
      </c>
      <c r="F759" s="77" t="s">
        <v>99</v>
      </c>
      <c r="G759" s="77" t="s">
        <v>435</v>
      </c>
      <c r="H759" s="77" t="s">
        <v>139</v>
      </c>
      <c r="I759" s="82" t="s">
        <v>130</v>
      </c>
      <c r="J759" s="83">
        <v>-5.63</v>
      </c>
      <c r="L759" s="84"/>
      <c r="M759" s="84"/>
      <c r="P759"/>
      <c r="R759"/>
      <c r="S759" s="82" t="s">
        <v>56</v>
      </c>
      <c r="T759" s="82" t="s">
        <v>57</v>
      </c>
      <c r="U759" s="77" t="s">
        <v>2085</v>
      </c>
      <c r="V759" s="77" t="s">
        <v>477</v>
      </c>
      <c r="W759" s="77" t="s">
        <v>478</v>
      </c>
      <c r="X759"/>
    </row>
    <row r="760" spans="2:24" x14ac:dyDescent="0.3">
      <c r="B760" s="81">
        <v>37346</v>
      </c>
      <c r="C760" s="81" t="s">
        <v>1621</v>
      </c>
      <c r="D760" s="77" t="s">
        <v>765</v>
      </c>
      <c r="E760" s="82" t="s">
        <v>766</v>
      </c>
      <c r="F760" s="77" t="s">
        <v>99</v>
      </c>
      <c r="G760" s="77" t="s">
        <v>435</v>
      </c>
      <c r="H760" s="77" t="s">
        <v>139</v>
      </c>
      <c r="I760" s="82" t="s">
        <v>130</v>
      </c>
      <c r="J760" s="83">
        <v>400</v>
      </c>
      <c r="L760" s="84"/>
      <c r="M760" s="84"/>
      <c r="P760"/>
      <c r="R760"/>
      <c r="S760" s="82" t="s">
        <v>56</v>
      </c>
      <c r="T760" s="82" t="s">
        <v>57</v>
      </c>
      <c r="U760" s="77" t="s">
        <v>2126</v>
      </c>
      <c r="V760" s="77" t="s">
        <v>477</v>
      </c>
      <c r="W760" s="77" t="s">
        <v>478</v>
      </c>
      <c r="X760"/>
    </row>
    <row r="761" spans="2:24" x14ac:dyDescent="0.3">
      <c r="B761" s="81">
        <v>37346</v>
      </c>
      <c r="C761" s="81" t="s">
        <v>1621</v>
      </c>
      <c r="D761" s="77" t="s">
        <v>768</v>
      </c>
      <c r="E761" s="82" t="s">
        <v>770</v>
      </c>
      <c r="F761" s="77" t="s">
        <v>769</v>
      </c>
      <c r="G761" s="77" t="s">
        <v>435</v>
      </c>
      <c r="H761" s="77" t="s">
        <v>139</v>
      </c>
      <c r="I761" s="82" t="s">
        <v>55</v>
      </c>
      <c r="J761" s="83">
        <v>1909.72</v>
      </c>
      <c r="L761" s="84"/>
      <c r="M761" s="84"/>
      <c r="P761"/>
      <c r="R761"/>
      <c r="S761" s="82" t="s">
        <v>56</v>
      </c>
      <c r="T761" s="82" t="s">
        <v>57</v>
      </c>
      <c r="U761" s="77" t="s">
        <v>2051</v>
      </c>
      <c r="V761" s="77" t="s">
        <v>2052</v>
      </c>
      <c r="W761" s="77" t="s">
        <v>575</v>
      </c>
      <c r="X761"/>
    </row>
    <row r="762" spans="2:24" x14ac:dyDescent="0.3">
      <c r="B762" s="81">
        <v>37346</v>
      </c>
      <c r="C762" s="81" t="s">
        <v>1621</v>
      </c>
      <c r="D762" s="77" t="s">
        <v>772</v>
      </c>
      <c r="E762" s="82" t="s">
        <v>774</v>
      </c>
      <c r="F762" s="77" t="s">
        <v>721</v>
      </c>
      <c r="G762" s="77" t="s">
        <v>435</v>
      </c>
      <c r="H762" s="77" t="s">
        <v>139</v>
      </c>
      <c r="I762" s="82" t="s">
        <v>55</v>
      </c>
      <c r="J762" s="83">
        <v>480</v>
      </c>
      <c r="L762" s="84"/>
      <c r="M762" s="84"/>
      <c r="P762"/>
      <c r="R762"/>
      <c r="S762" s="82" t="s">
        <v>56</v>
      </c>
      <c r="T762" s="82" t="s">
        <v>57</v>
      </c>
      <c r="U762" s="77" t="s">
        <v>2131</v>
      </c>
      <c r="V762" s="77" t="s">
        <v>2132</v>
      </c>
      <c r="W762" s="77" t="s">
        <v>2144</v>
      </c>
      <c r="X762"/>
    </row>
    <row r="763" spans="2:24" x14ac:dyDescent="0.3">
      <c r="B763" s="81">
        <v>37346</v>
      </c>
      <c r="C763" s="81" t="s">
        <v>1621</v>
      </c>
      <c r="D763" s="77" t="s">
        <v>776</v>
      </c>
      <c r="E763" s="82" t="s">
        <v>778</v>
      </c>
      <c r="F763" s="77" t="s">
        <v>777</v>
      </c>
      <c r="G763" s="77" t="s">
        <v>435</v>
      </c>
      <c r="H763" s="77" t="s">
        <v>779</v>
      </c>
      <c r="I763" s="82" t="s">
        <v>130</v>
      </c>
      <c r="J763" s="83">
        <v>20.83</v>
      </c>
      <c r="L763" s="84"/>
      <c r="M763" s="84"/>
      <c r="P763"/>
      <c r="R763"/>
      <c r="S763" s="82" t="s">
        <v>56</v>
      </c>
      <c r="T763" s="82" t="s">
        <v>57</v>
      </c>
      <c r="U763" s="77" t="s">
        <v>1979</v>
      </c>
      <c r="V763" s="77" t="s">
        <v>1980</v>
      </c>
      <c r="W763" s="77" t="s">
        <v>1980</v>
      </c>
      <c r="X763"/>
    </row>
    <row r="764" spans="2:24" x14ac:dyDescent="0.3">
      <c r="B764" s="81">
        <v>37346</v>
      </c>
      <c r="C764" s="81" t="s">
        <v>1621</v>
      </c>
      <c r="D764" s="77" t="s">
        <v>781</v>
      </c>
      <c r="E764" s="82" t="s">
        <v>786</v>
      </c>
      <c r="F764" s="77" t="s">
        <v>782</v>
      </c>
      <c r="G764" s="77" t="s">
        <v>435</v>
      </c>
      <c r="H764" s="77" t="s">
        <v>779</v>
      </c>
      <c r="I764" s="82" t="s">
        <v>55</v>
      </c>
      <c r="J764" s="83">
        <v>2445</v>
      </c>
      <c r="L764" s="84"/>
      <c r="M764" s="84"/>
      <c r="P764"/>
      <c r="R764"/>
      <c r="S764" s="82" t="s">
        <v>56</v>
      </c>
      <c r="T764" s="82" t="s">
        <v>57</v>
      </c>
      <c r="U764" s="77" t="s">
        <v>2145</v>
      </c>
      <c r="V764" s="77" t="s">
        <v>784</v>
      </c>
      <c r="W764" s="77" t="s">
        <v>2146</v>
      </c>
      <c r="X764"/>
    </row>
    <row r="765" spans="2:24" x14ac:dyDescent="0.3">
      <c r="B765" s="81">
        <v>37346</v>
      </c>
      <c r="C765" s="81" t="s">
        <v>1621</v>
      </c>
      <c r="D765" s="77" t="s">
        <v>790</v>
      </c>
      <c r="E765" s="82" t="s">
        <v>786</v>
      </c>
      <c r="F765" s="77" t="s">
        <v>791</v>
      </c>
      <c r="G765" s="77" t="s">
        <v>435</v>
      </c>
      <c r="H765" s="77" t="s">
        <v>779</v>
      </c>
      <c r="I765" s="82" t="s">
        <v>130</v>
      </c>
      <c r="J765" s="83">
        <v>1300</v>
      </c>
      <c r="L765" s="84"/>
      <c r="M765" s="84"/>
      <c r="P765"/>
      <c r="R765"/>
      <c r="S765" s="82" t="s">
        <v>56</v>
      </c>
      <c r="T765" s="82" t="s">
        <v>57</v>
      </c>
      <c r="U765" s="77" t="s">
        <v>2145</v>
      </c>
      <c r="V765" s="77" t="s">
        <v>784</v>
      </c>
      <c r="W765" s="77" t="s">
        <v>2148</v>
      </c>
      <c r="X765"/>
    </row>
    <row r="766" spans="2:24" x14ac:dyDescent="0.3">
      <c r="B766" s="81">
        <v>37346</v>
      </c>
      <c r="C766" s="81" t="s">
        <v>1621</v>
      </c>
      <c r="D766" s="77" t="s">
        <v>794</v>
      </c>
      <c r="E766" s="82" t="s">
        <v>799</v>
      </c>
      <c r="F766" s="77" t="s">
        <v>795</v>
      </c>
      <c r="G766" s="77" t="s">
        <v>435</v>
      </c>
      <c r="H766" s="77" t="s">
        <v>779</v>
      </c>
      <c r="I766" s="82" t="s">
        <v>55</v>
      </c>
      <c r="J766" s="83">
        <v>250</v>
      </c>
      <c r="L766" s="84"/>
      <c r="M766" s="84"/>
      <c r="P766"/>
      <c r="R766"/>
      <c r="S766" s="82" t="s">
        <v>56</v>
      </c>
      <c r="T766" s="82" t="s">
        <v>57</v>
      </c>
      <c r="U766" s="77" t="s">
        <v>2149</v>
      </c>
      <c r="V766" s="77" t="s">
        <v>2150</v>
      </c>
      <c r="W766" s="77" t="s">
        <v>2151</v>
      </c>
      <c r="X766"/>
    </row>
    <row r="767" spans="2:24" x14ac:dyDescent="0.3">
      <c r="B767" s="81">
        <v>37346</v>
      </c>
      <c r="C767" s="81" t="s">
        <v>1621</v>
      </c>
      <c r="D767" s="77" t="s">
        <v>802</v>
      </c>
      <c r="E767" s="82" t="s">
        <v>805</v>
      </c>
      <c r="F767" s="77" t="s">
        <v>803</v>
      </c>
      <c r="G767" s="77" t="s">
        <v>435</v>
      </c>
      <c r="H767" s="77" t="s">
        <v>779</v>
      </c>
      <c r="I767" s="82" t="s">
        <v>55</v>
      </c>
      <c r="J767" s="83">
        <v>-956</v>
      </c>
      <c r="L767" s="84"/>
      <c r="M767" s="84"/>
      <c r="P767"/>
      <c r="R767"/>
      <c r="S767" s="82" t="s">
        <v>56</v>
      </c>
      <c r="T767" s="82" t="s">
        <v>57</v>
      </c>
      <c r="U767" s="77" t="s">
        <v>1989</v>
      </c>
      <c r="V767" s="77" t="s">
        <v>1990</v>
      </c>
      <c r="W767" s="77" t="s">
        <v>2152</v>
      </c>
      <c r="X767"/>
    </row>
    <row r="768" spans="2:24" x14ac:dyDescent="0.3">
      <c r="B768" s="81">
        <v>37346</v>
      </c>
      <c r="C768" s="81" t="s">
        <v>1621</v>
      </c>
      <c r="D768" s="77" t="s">
        <v>802</v>
      </c>
      <c r="E768" s="82" t="s">
        <v>805</v>
      </c>
      <c r="F768" s="77" t="s">
        <v>803</v>
      </c>
      <c r="G768" s="77" t="s">
        <v>435</v>
      </c>
      <c r="H768" s="77" t="s">
        <v>779</v>
      </c>
      <c r="I768" s="82" t="s">
        <v>55</v>
      </c>
      <c r="J768" s="83">
        <v>2096.34</v>
      </c>
      <c r="L768" s="84"/>
      <c r="M768" s="84"/>
      <c r="P768"/>
      <c r="R768"/>
      <c r="S768" s="82" t="s">
        <v>56</v>
      </c>
      <c r="T768" s="82" t="s">
        <v>57</v>
      </c>
      <c r="U768" s="77" t="s">
        <v>1969</v>
      </c>
      <c r="V768" s="77" t="s">
        <v>1970</v>
      </c>
      <c r="W768" s="77" t="s">
        <v>2153</v>
      </c>
      <c r="X768"/>
    </row>
    <row r="769" spans="2:24" x14ac:dyDescent="0.3">
      <c r="B769" s="81">
        <v>37346</v>
      </c>
      <c r="C769" s="81" t="s">
        <v>1621</v>
      </c>
      <c r="D769" s="77" t="s">
        <v>802</v>
      </c>
      <c r="E769" s="82" t="s">
        <v>805</v>
      </c>
      <c r="F769" s="77" t="s">
        <v>803</v>
      </c>
      <c r="G769" s="77" t="s">
        <v>435</v>
      </c>
      <c r="H769" s="77" t="s">
        <v>779</v>
      </c>
      <c r="I769" s="82" t="s">
        <v>55</v>
      </c>
      <c r="J769" s="83">
        <v>1048</v>
      </c>
      <c r="L769" s="84"/>
      <c r="M769" s="84"/>
      <c r="P769"/>
      <c r="R769"/>
      <c r="S769" s="82" t="s">
        <v>56</v>
      </c>
      <c r="T769" s="82" t="s">
        <v>57</v>
      </c>
      <c r="U769" s="77" t="s">
        <v>1985</v>
      </c>
      <c r="V769" s="77" t="s">
        <v>1986</v>
      </c>
      <c r="W769" s="77" t="s">
        <v>2154</v>
      </c>
      <c r="X769"/>
    </row>
    <row r="770" spans="2:24" x14ac:dyDescent="0.3">
      <c r="B770" s="81">
        <v>37346</v>
      </c>
      <c r="C770" s="81" t="s">
        <v>1621</v>
      </c>
      <c r="D770" s="77" t="s">
        <v>802</v>
      </c>
      <c r="E770" s="82" t="s">
        <v>805</v>
      </c>
      <c r="F770" s="77" t="s">
        <v>803</v>
      </c>
      <c r="G770" s="77" t="s">
        <v>435</v>
      </c>
      <c r="H770" s="77" t="s">
        <v>779</v>
      </c>
      <c r="I770" s="82" t="s">
        <v>55</v>
      </c>
      <c r="J770" s="83">
        <v>16.48</v>
      </c>
      <c r="L770" s="84"/>
      <c r="M770" s="84"/>
      <c r="P770"/>
      <c r="R770"/>
      <c r="S770" s="82" t="s">
        <v>56</v>
      </c>
      <c r="T770" s="82" t="s">
        <v>57</v>
      </c>
      <c r="U770" s="77" t="s">
        <v>2155</v>
      </c>
      <c r="V770" s="77" t="s">
        <v>2156</v>
      </c>
      <c r="W770" s="77" t="s">
        <v>2156</v>
      </c>
      <c r="X770"/>
    </row>
    <row r="771" spans="2:24" x14ac:dyDescent="0.3">
      <c r="B771" s="81">
        <v>37346</v>
      </c>
      <c r="C771" s="81" t="s">
        <v>1621</v>
      </c>
      <c r="D771" s="77" t="s">
        <v>809</v>
      </c>
      <c r="E771" s="82" t="s">
        <v>805</v>
      </c>
      <c r="F771" s="77" t="s">
        <v>810</v>
      </c>
      <c r="G771" s="77" t="s">
        <v>435</v>
      </c>
      <c r="H771" s="77" t="s">
        <v>779</v>
      </c>
      <c r="I771" s="82" t="s">
        <v>130</v>
      </c>
      <c r="J771" s="83">
        <v>828</v>
      </c>
      <c r="L771" s="84"/>
      <c r="M771" s="84"/>
      <c r="P771"/>
      <c r="R771"/>
      <c r="S771" s="82" t="s">
        <v>56</v>
      </c>
      <c r="T771" s="82" t="s">
        <v>57</v>
      </c>
      <c r="U771" s="77" t="s">
        <v>1979</v>
      </c>
      <c r="V771" s="77" t="s">
        <v>1980</v>
      </c>
      <c r="W771" s="77" t="s">
        <v>1980</v>
      </c>
      <c r="X771"/>
    </row>
    <row r="772" spans="2:24" x14ac:dyDescent="0.3">
      <c r="B772" s="81">
        <v>37346</v>
      </c>
      <c r="C772" s="81" t="s">
        <v>1621</v>
      </c>
      <c r="D772" s="77" t="s">
        <v>166</v>
      </c>
      <c r="E772" s="82" t="s">
        <v>170</v>
      </c>
      <c r="F772" s="77" t="s">
        <v>167</v>
      </c>
      <c r="G772" s="77" t="s">
        <v>435</v>
      </c>
      <c r="H772" s="77" t="s">
        <v>139</v>
      </c>
      <c r="I772" s="82" t="s">
        <v>55</v>
      </c>
      <c r="J772" s="83">
        <v>180</v>
      </c>
      <c r="L772" s="84"/>
      <c r="M772" s="84"/>
      <c r="P772"/>
      <c r="R772"/>
      <c r="S772" s="82" t="s">
        <v>56</v>
      </c>
      <c r="T772" s="82" t="s">
        <v>57</v>
      </c>
      <c r="U772" s="77" t="s">
        <v>2070</v>
      </c>
      <c r="V772" s="77" t="s">
        <v>49</v>
      </c>
      <c r="W772" s="77" t="s">
        <v>169</v>
      </c>
      <c r="X772"/>
    </row>
    <row r="773" spans="2:24" x14ac:dyDescent="0.3">
      <c r="B773" s="81">
        <v>37346</v>
      </c>
      <c r="C773" s="81" t="s">
        <v>1621</v>
      </c>
      <c r="D773" s="77" t="s">
        <v>812</v>
      </c>
      <c r="E773" s="82" t="s">
        <v>815</v>
      </c>
      <c r="F773" s="77" t="s">
        <v>732</v>
      </c>
      <c r="G773" s="77" t="s">
        <v>435</v>
      </c>
      <c r="H773" s="77" t="s">
        <v>271</v>
      </c>
      <c r="I773" s="82" t="s">
        <v>55</v>
      </c>
      <c r="J773" s="83">
        <v>464</v>
      </c>
      <c r="L773" s="84"/>
      <c r="M773" s="84"/>
      <c r="P773"/>
      <c r="R773"/>
      <c r="S773" s="82" t="s">
        <v>56</v>
      </c>
      <c r="T773" s="82" t="s">
        <v>57</v>
      </c>
      <c r="U773" s="77" t="s">
        <v>2015</v>
      </c>
      <c r="V773" s="77" t="s">
        <v>747</v>
      </c>
      <c r="W773" s="77" t="s">
        <v>747</v>
      </c>
      <c r="X773"/>
    </row>
    <row r="774" spans="2:24" x14ac:dyDescent="0.3">
      <c r="B774" s="81">
        <v>37346</v>
      </c>
      <c r="C774" s="81" t="s">
        <v>1621</v>
      </c>
      <c r="D774" s="77" t="s">
        <v>812</v>
      </c>
      <c r="E774" s="82" t="s">
        <v>815</v>
      </c>
      <c r="F774" s="77" t="s">
        <v>732</v>
      </c>
      <c r="G774" s="77" t="s">
        <v>435</v>
      </c>
      <c r="H774" s="77" t="s">
        <v>271</v>
      </c>
      <c r="I774" s="82" t="s">
        <v>55</v>
      </c>
      <c r="J774" s="83">
        <v>41.98</v>
      </c>
      <c r="L774" s="84"/>
      <c r="M774" s="84"/>
      <c r="P774"/>
      <c r="R774"/>
      <c r="S774" s="82" t="s">
        <v>56</v>
      </c>
      <c r="T774" s="82" t="s">
        <v>57</v>
      </c>
      <c r="U774" s="77" t="s">
        <v>1969</v>
      </c>
      <c r="V774" s="77" t="s">
        <v>1970</v>
      </c>
      <c r="W774" s="77" t="s">
        <v>2159</v>
      </c>
      <c r="X774"/>
    </row>
    <row r="775" spans="2:24" x14ac:dyDescent="0.3">
      <c r="B775" s="81">
        <v>37346</v>
      </c>
      <c r="C775" s="81" t="s">
        <v>1621</v>
      </c>
      <c r="D775" s="77" t="s">
        <v>812</v>
      </c>
      <c r="E775" s="82" t="s">
        <v>815</v>
      </c>
      <c r="F775" s="77" t="s">
        <v>732</v>
      </c>
      <c r="G775" s="77" t="s">
        <v>435</v>
      </c>
      <c r="H775" s="77" t="s">
        <v>271</v>
      </c>
      <c r="I775" s="82" t="s">
        <v>55</v>
      </c>
      <c r="J775" s="83">
        <v>-41</v>
      </c>
      <c r="L775" s="84"/>
      <c r="M775" s="84"/>
      <c r="P775"/>
      <c r="R775"/>
      <c r="S775" s="82" t="s">
        <v>56</v>
      </c>
      <c r="T775" s="82" t="s">
        <v>57</v>
      </c>
      <c r="U775" s="77" t="s">
        <v>1989</v>
      </c>
      <c r="V775" s="77" t="s">
        <v>1990</v>
      </c>
      <c r="W775" s="77" t="s">
        <v>2160</v>
      </c>
      <c r="X775"/>
    </row>
    <row r="776" spans="2:24" x14ac:dyDescent="0.3">
      <c r="B776" s="81">
        <v>37346</v>
      </c>
      <c r="C776" s="81" t="s">
        <v>1621</v>
      </c>
      <c r="D776" s="77" t="s">
        <v>833</v>
      </c>
      <c r="E776" s="82" t="s">
        <v>834</v>
      </c>
      <c r="F776" s="77" t="s">
        <v>500</v>
      </c>
      <c r="G776" s="77" t="s">
        <v>435</v>
      </c>
      <c r="H776" s="77" t="s">
        <v>271</v>
      </c>
      <c r="I776" s="82" t="s">
        <v>55</v>
      </c>
      <c r="J776" s="83">
        <v>21</v>
      </c>
      <c r="L776" s="84"/>
      <c r="M776" s="84"/>
      <c r="P776"/>
      <c r="R776"/>
      <c r="S776" s="82" t="s">
        <v>56</v>
      </c>
      <c r="T776" s="82" t="s">
        <v>57</v>
      </c>
      <c r="U776" s="77" t="s">
        <v>1985</v>
      </c>
      <c r="V776" s="77" t="s">
        <v>1986</v>
      </c>
      <c r="W776" s="77" t="s">
        <v>2161</v>
      </c>
      <c r="X776"/>
    </row>
    <row r="777" spans="2:24" x14ac:dyDescent="0.3">
      <c r="B777" s="81">
        <v>37346</v>
      </c>
      <c r="C777" s="81" t="s">
        <v>1621</v>
      </c>
      <c r="D777" s="77" t="s">
        <v>836</v>
      </c>
      <c r="E777" s="82" t="s">
        <v>834</v>
      </c>
      <c r="F777" s="77" t="s">
        <v>264</v>
      </c>
      <c r="G777" s="77" t="s">
        <v>435</v>
      </c>
      <c r="H777" s="77" t="s">
        <v>271</v>
      </c>
      <c r="I777" s="82" t="s">
        <v>130</v>
      </c>
      <c r="J777" s="83">
        <v>-336</v>
      </c>
      <c r="L777" s="84"/>
      <c r="M777" s="84"/>
      <c r="P777"/>
      <c r="R777"/>
      <c r="S777" s="82" t="s">
        <v>56</v>
      </c>
      <c r="T777" s="82" t="s">
        <v>57</v>
      </c>
      <c r="U777" s="77" t="s">
        <v>1992</v>
      </c>
      <c r="V777" s="77" t="s">
        <v>1993</v>
      </c>
      <c r="W777" s="77" t="s">
        <v>2162</v>
      </c>
      <c r="X777"/>
    </row>
    <row r="778" spans="2:24" x14ac:dyDescent="0.3">
      <c r="B778" s="81">
        <v>37346</v>
      </c>
      <c r="C778" s="81" t="s">
        <v>1621</v>
      </c>
      <c r="D778" s="77" t="s">
        <v>836</v>
      </c>
      <c r="E778" s="82" t="s">
        <v>834</v>
      </c>
      <c r="F778" s="77" t="s">
        <v>264</v>
      </c>
      <c r="G778" s="77" t="s">
        <v>435</v>
      </c>
      <c r="H778" s="77" t="s">
        <v>271</v>
      </c>
      <c r="I778" s="82" t="s">
        <v>130</v>
      </c>
      <c r="J778" s="83">
        <v>777</v>
      </c>
      <c r="L778" s="84"/>
      <c r="M778" s="84"/>
      <c r="P778"/>
      <c r="R778"/>
      <c r="S778" s="82" t="s">
        <v>56</v>
      </c>
      <c r="T778" s="82" t="s">
        <v>57</v>
      </c>
      <c r="U778" s="77" t="s">
        <v>1998</v>
      </c>
      <c r="V778" s="77" t="s">
        <v>1999</v>
      </c>
      <c r="W778" s="77" t="s">
        <v>2163</v>
      </c>
      <c r="X778"/>
    </row>
    <row r="779" spans="2:24" x14ac:dyDescent="0.3">
      <c r="B779" s="81">
        <v>37346</v>
      </c>
      <c r="C779" s="81" t="s">
        <v>1621</v>
      </c>
      <c r="D779" s="77" t="s">
        <v>836</v>
      </c>
      <c r="E779" s="82" t="s">
        <v>834</v>
      </c>
      <c r="F779" s="77" t="s">
        <v>264</v>
      </c>
      <c r="G779" s="77" t="s">
        <v>435</v>
      </c>
      <c r="H779" s="77" t="s">
        <v>271</v>
      </c>
      <c r="I779" s="82" t="s">
        <v>130</v>
      </c>
      <c r="J779" s="83">
        <v>850</v>
      </c>
      <c r="L779" s="84"/>
      <c r="M779" s="84"/>
      <c r="P779"/>
      <c r="R779"/>
      <c r="S779" s="82" t="s">
        <v>56</v>
      </c>
      <c r="T779" s="82" t="s">
        <v>57</v>
      </c>
      <c r="U779" s="77" t="s">
        <v>2164</v>
      </c>
      <c r="V779" s="77" t="s">
        <v>881</v>
      </c>
      <c r="W779" s="77" t="s">
        <v>881</v>
      </c>
      <c r="X779"/>
    </row>
    <row r="780" spans="2:24" x14ac:dyDescent="0.3">
      <c r="B780" s="81">
        <v>37346</v>
      </c>
      <c r="C780" s="81" t="s">
        <v>1621</v>
      </c>
      <c r="D780" s="77" t="s">
        <v>836</v>
      </c>
      <c r="E780" s="82" t="s">
        <v>834</v>
      </c>
      <c r="F780" s="77" t="s">
        <v>264</v>
      </c>
      <c r="G780" s="77" t="s">
        <v>435</v>
      </c>
      <c r="H780" s="77" t="s">
        <v>271</v>
      </c>
      <c r="I780" s="82" t="s">
        <v>130</v>
      </c>
      <c r="J780" s="83">
        <v>703.5</v>
      </c>
      <c r="L780" s="84"/>
      <c r="M780" s="84"/>
      <c r="P780"/>
      <c r="R780"/>
      <c r="S780" s="82" t="s">
        <v>56</v>
      </c>
      <c r="T780" s="82" t="s">
        <v>57</v>
      </c>
      <c r="U780" s="77" t="s">
        <v>2002</v>
      </c>
      <c r="V780" s="77" t="s">
        <v>2003</v>
      </c>
      <c r="W780" s="77" t="s">
        <v>2166</v>
      </c>
      <c r="X780"/>
    </row>
    <row r="781" spans="2:24" x14ac:dyDescent="0.3">
      <c r="B781" s="81">
        <v>37346</v>
      </c>
      <c r="C781" s="81" t="s">
        <v>1621</v>
      </c>
      <c r="D781" s="77" t="s">
        <v>836</v>
      </c>
      <c r="E781" s="82" t="s">
        <v>834</v>
      </c>
      <c r="F781" s="77" t="s">
        <v>264</v>
      </c>
      <c r="G781" s="77" t="s">
        <v>435</v>
      </c>
      <c r="H781" s="77" t="s">
        <v>271</v>
      </c>
      <c r="I781" s="82" t="s">
        <v>130</v>
      </c>
      <c r="J781" s="83">
        <v>420</v>
      </c>
      <c r="L781" s="84"/>
      <c r="M781" s="84"/>
      <c r="P781"/>
      <c r="R781"/>
      <c r="S781" s="82" t="s">
        <v>56</v>
      </c>
      <c r="T781" s="82" t="s">
        <v>57</v>
      </c>
      <c r="U781" s="77" t="s">
        <v>1995</v>
      </c>
      <c r="V781" s="77" t="s">
        <v>1996</v>
      </c>
      <c r="W781" s="77" t="s">
        <v>2167</v>
      </c>
      <c r="X781"/>
    </row>
    <row r="782" spans="2:24" x14ac:dyDescent="0.3">
      <c r="B782" s="81">
        <v>37346</v>
      </c>
      <c r="C782" s="81" t="s">
        <v>1621</v>
      </c>
      <c r="D782" s="77" t="s">
        <v>844</v>
      </c>
      <c r="E782" s="82" t="s">
        <v>846</v>
      </c>
      <c r="F782" s="77" t="s">
        <v>276</v>
      </c>
      <c r="G782" s="77" t="s">
        <v>435</v>
      </c>
      <c r="H782" s="77" t="s">
        <v>271</v>
      </c>
      <c r="I782" s="82" t="s">
        <v>130</v>
      </c>
      <c r="J782" s="83">
        <v>55.13</v>
      </c>
      <c r="L782" s="84"/>
      <c r="M782" s="84"/>
      <c r="P782"/>
      <c r="R782"/>
      <c r="S782" s="82" t="s">
        <v>56</v>
      </c>
      <c r="T782" s="82" t="s">
        <v>57</v>
      </c>
      <c r="U782" s="77" t="s">
        <v>1995</v>
      </c>
      <c r="V782" s="77" t="s">
        <v>1996</v>
      </c>
      <c r="W782" s="77" t="s">
        <v>2168</v>
      </c>
      <c r="X782"/>
    </row>
    <row r="783" spans="2:24" x14ac:dyDescent="0.3">
      <c r="B783" s="81">
        <v>37346</v>
      </c>
      <c r="C783" s="81" t="s">
        <v>1621</v>
      </c>
      <c r="D783" s="77" t="s">
        <v>844</v>
      </c>
      <c r="E783" s="82" t="s">
        <v>846</v>
      </c>
      <c r="F783" s="77" t="s">
        <v>276</v>
      </c>
      <c r="G783" s="77" t="s">
        <v>435</v>
      </c>
      <c r="H783" s="77" t="s">
        <v>271</v>
      </c>
      <c r="I783" s="82" t="s">
        <v>130</v>
      </c>
      <c r="J783" s="83">
        <v>11.81</v>
      </c>
      <c r="L783" s="84"/>
      <c r="M783" s="84"/>
      <c r="P783"/>
      <c r="R783"/>
      <c r="S783" s="82" t="s">
        <v>56</v>
      </c>
      <c r="T783" s="82" t="s">
        <v>57</v>
      </c>
      <c r="U783" s="77" t="s">
        <v>1998</v>
      </c>
      <c r="V783" s="77" t="s">
        <v>1999</v>
      </c>
      <c r="W783" s="77" t="s">
        <v>2169</v>
      </c>
      <c r="X783"/>
    </row>
    <row r="784" spans="2:24" x14ac:dyDescent="0.3">
      <c r="B784" s="81">
        <v>37346</v>
      </c>
      <c r="C784" s="81" t="s">
        <v>1621</v>
      </c>
      <c r="D784" s="77" t="s">
        <v>844</v>
      </c>
      <c r="E784" s="82" t="s">
        <v>846</v>
      </c>
      <c r="F784" s="77" t="s">
        <v>276</v>
      </c>
      <c r="G784" s="77" t="s">
        <v>435</v>
      </c>
      <c r="H784" s="77" t="s">
        <v>271</v>
      </c>
      <c r="I784" s="82" t="s">
        <v>130</v>
      </c>
      <c r="J784" s="83">
        <v>118.13</v>
      </c>
      <c r="L784" s="84"/>
      <c r="M784" s="84"/>
      <c r="P784"/>
      <c r="R784"/>
      <c r="S784" s="82" t="s">
        <v>56</v>
      </c>
      <c r="T784" s="82" t="s">
        <v>57</v>
      </c>
      <c r="U784" s="77" t="s">
        <v>2002</v>
      </c>
      <c r="V784" s="77" t="s">
        <v>2003</v>
      </c>
      <c r="W784" s="77" t="s">
        <v>2170</v>
      </c>
      <c r="X784"/>
    </row>
    <row r="785" spans="2:24" x14ac:dyDescent="0.3">
      <c r="B785" s="81">
        <v>37346</v>
      </c>
      <c r="C785" s="81" t="s">
        <v>1621</v>
      </c>
      <c r="D785" s="77" t="s">
        <v>848</v>
      </c>
      <c r="E785" s="82" t="s">
        <v>849</v>
      </c>
      <c r="F785" s="77" t="s">
        <v>529</v>
      </c>
      <c r="G785" s="77" t="s">
        <v>435</v>
      </c>
      <c r="H785" s="77" t="s">
        <v>271</v>
      </c>
      <c r="I785" s="82" t="s">
        <v>130</v>
      </c>
      <c r="J785" s="83">
        <v>95</v>
      </c>
      <c r="L785" s="84"/>
      <c r="M785" s="84"/>
      <c r="P785"/>
      <c r="R785"/>
      <c r="S785" s="82" t="s">
        <v>56</v>
      </c>
      <c r="T785" s="82" t="s">
        <v>57</v>
      </c>
      <c r="U785" s="77" t="s">
        <v>1979</v>
      </c>
      <c r="V785" s="77" t="s">
        <v>1980</v>
      </c>
      <c r="W785" s="77" t="s">
        <v>1980</v>
      </c>
      <c r="X785"/>
    </row>
    <row r="786" spans="2:24" x14ac:dyDescent="0.3">
      <c r="B786" s="81">
        <v>37346</v>
      </c>
      <c r="C786" s="81" t="s">
        <v>1621</v>
      </c>
      <c r="D786" s="77" t="s">
        <v>860</v>
      </c>
      <c r="E786" s="82" t="s">
        <v>853</v>
      </c>
      <c r="F786" s="77" t="s">
        <v>281</v>
      </c>
      <c r="G786" s="77" t="s">
        <v>435</v>
      </c>
      <c r="H786" s="77" t="s">
        <v>271</v>
      </c>
      <c r="I786" s="82" t="s">
        <v>130</v>
      </c>
      <c r="J786" s="83">
        <v>77.989999999999995</v>
      </c>
      <c r="L786" s="84"/>
      <c r="M786" s="84"/>
      <c r="P786"/>
      <c r="R786"/>
      <c r="S786" s="82" t="s">
        <v>56</v>
      </c>
      <c r="T786" s="82" t="s">
        <v>57</v>
      </c>
      <c r="U786" s="77" t="s">
        <v>1998</v>
      </c>
      <c r="V786" s="77" t="s">
        <v>1999</v>
      </c>
      <c r="W786" s="77" t="s">
        <v>2171</v>
      </c>
      <c r="X786"/>
    </row>
    <row r="787" spans="2:24" x14ac:dyDescent="0.3">
      <c r="B787" s="81">
        <v>37346</v>
      </c>
      <c r="C787" s="81" t="s">
        <v>1621</v>
      </c>
      <c r="D787" s="77" t="s">
        <v>860</v>
      </c>
      <c r="E787" s="82" t="s">
        <v>853</v>
      </c>
      <c r="F787" s="77" t="s">
        <v>281</v>
      </c>
      <c r="G787" s="77" t="s">
        <v>435</v>
      </c>
      <c r="H787" s="77" t="s">
        <v>271</v>
      </c>
      <c r="I787" s="82" t="s">
        <v>130</v>
      </c>
      <c r="J787" s="83">
        <v>47.51</v>
      </c>
      <c r="L787" s="84"/>
      <c r="M787" s="84"/>
      <c r="P787"/>
      <c r="R787"/>
      <c r="S787" s="82" t="s">
        <v>56</v>
      </c>
      <c r="T787" s="82" t="s">
        <v>57</v>
      </c>
      <c r="U787" s="77" t="s">
        <v>1995</v>
      </c>
      <c r="V787" s="77" t="s">
        <v>1996</v>
      </c>
      <c r="W787" s="77" t="s">
        <v>2172</v>
      </c>
      <c r="X787"/>
    </row>
    <row r="788" spans="2:24" x14ac:dyDescent="0.3">
      <c r="B788" s="81">
        <v>37346</v>
      </c>
      <c r="C788" s="81" t="s">
        <v>1621</v>
      </c>
      <c r="D788" s="77" t="s">
        <v>860</v>
      </c>
      <c r="E788" s="82" t="s">
        <v>853</v>
      </c>
      <c r="F788" s="77" t="s">
        <v>281</v>
      </c>
      <c r="G788" s="77" t="s">
        <v>435</v>
      </c>
      <c r="H788" s="77" t="s">
        <v>271</v>
      </c>
      <c r="I788" s="82" t="s">
        <v>130</v>
      </c>
      <c r="J788" s="83">
        <v>91.93</v>
      </c>
      <c r="L788" s="84"/>
      <c r="M788" s="84"/>
      <c r="P788"/>
      <c r="R788"/>
      <c r="S788" s="82" t="s">
        <v>56</v>
      </c>
      <c r="T788" s="82" t="s">
        <v>57</v>
      </c>
      <c r="U788" s="77" t="s">
        <v>2002</v>
      </c>
      <c r="V788" s="77" t="s">
        <v>2003</v>
      </c>
      <c r="W788" s="77" t="s">
        <v>2173</v>
      </c>
      <c r="X788"/>
    </row>
    <row r="789" spans="2:24" x14ac:dyDescent="0.3">
      <c r="B789" s="81">
        <v>37346</v>
      </c>
      <c r="C789" s="81" t="s">
        <v>1621</v>
      </c>
      <c r="D789" s="77" t="s">
        <v>860</v>
      </c>
      <c r="E789" s="82" t="s">
        <v>853</v>
      </c>
      <c r="F789" s="77" t="s">
        <v>281</v>
      </c>
      <c r="G789" s="77" t="s">
        <v>435</v>
      </c>
      <c r="H789" s="77" t="s">
        <v>271</v>
      </c>
      <c r="I789" s="82" t="s">
        <v>130</v>
      </c>
      <c r="J789" s="83">
        <v>-33.6</v>
      </c>
      <c r="L789" s="84"/>
      <c r="M789" s="84"/>
      <c r="P789"/>
      <c r="R789"/>
      <c r="S789" s="82" t="s">
        <v>56</v>
      </c>
      <c r="T789" s="82" t="s">
        <v>57</v>
      </c>
      <c r="U789" s="77" t="s">
        <v>1992</v>
      </c>
      <c r="V789" s="77" t="s">
        <v>1993</v>
      </c>
      <c r="W789" s="77" t="s">
        <v>2174</v>
      </c>
      <c r="X789"/>
    </row>
    <row r="790" spans="2:24" x14ac:dyDescent="0.3">
      <c r="B790" s="81">
        <v>37346</v>
      </c>
      <c r="C790" s="81" t="s">
        <v>1621</v>
      </c>
      <c r="D790" s="77" t="s">
        <v>1564</v>
      </c>
      <c r="E790" s="82" t="s">
        <v>1566</v>
      </c>
      <c r="F790" s="77" t="s">
        <v>293</v>
      </c>
      <c r="G790" s="77" t="s">
        <v>435</v>
      </c>
      <c r="H790" s="77" t="s">
        <v>290</v>
      </c>
      <c r="I790" s="82" t="s">
        <v>130</v>
      </c>
      <c r="J790" s="83">
        <v>84</v>
      </c>
      <c r="L790" s="84"/>
      <c r="M790" s="84"/>
      <c r="P790"/>
      <c r="R790"/>
      <c r="S790" s="82" t="s">
        <v>56</v>
      </c>
      <c r="T790" s="82" t="s">
        <v>57</v>
      </c>
      <c r="U790" s="77" t="s">
        <v>2002</v>
      </c>
      <c r="V790" s="77" t="s">
        <v>2003</v>
      </c>
      <c r="W790" s="77" t="s">
        <v>2175</v>
      </c>
      <c r="X790"/>
    </row>
    <row r="791" spans="2:24" x14ac:dyDescent="0.3">
      <c r="B791" s="81">
        <v>37346</v>
      </c>
      <c r="C791" s="81" t="s">
        <v>1621</v>
      </c>
      <c r="D791" s="77" t="s">
        <v>865</v>
      </c>
      <c r="E791" s="82" t="s">
        <v>870</v>
      </c>
      <c r="F791" s="77" t="s">
        <v>866</v>
      </c>
      <c r="G791" s="77" t="s">
        <v>435</v>
      </c>
      <c r="H791" s="77" t="s">
        <v>139</v>
      </c>
      <c r="I791" s="82" t="s">
        <v>55</v>
      </c>
      <c r="J791" s="83">
        <v>2243</v>
      </c>
      <c r="L791" s="84"/>
      <c r="M791" s="84"/>
      <c r="P791"/>
      <c r="R791"/>
      <c r="S791" s="82" t="s">
        <v>56</v>
      </c>
      <c r="T791" s="82" t="s">
        <v>57</v>
      </c>
      <c r="U791" s="77" t="s">
        <v>2176</v>
      </c>
      <c r="V791" s="77" t="s">
        <v>868</v>
      </c>
      <c r="W791" s="77" t="s">
        <v>869</v>
      </c>
      <c r="X791"/>
    </row>
    <row r="792" spans="2:24" x14ac:dyDescent="0.3">
      <c r="B792" s="81">
        <v>37346</v>
      </c>
      <c r="C792" s="81" t="s">
        <v>1621</v>
      </c>
      <c r="D792" s="77" t="s">
        <v>874</v>
      </c>
      <c r="E792" s="82" t="s">
        <v>870</v>
      </c>
      <c r="F792" s="77" t="s">
        <v>875</v>
      </c>
      <c r="G792" s="77" t="s">
        <v>435</v>
      </c>
      <c r="H792" s="77" t="s">
        <v>139</v>
      </c>
      <c r="I792" s="82" t="s">
        <v>130</v>
      </c>
      <c r="J792" s="83">
        <v>1704</v>
      </c>
      <c r="L792" s="84"/>
      <c r="M792" s="84"/>
      <c r="P792"/>
      <c r="R792"/>
      <c r="S792" s="82" t="s">
        <v>56</v>
      </c>
      <c r="T792" s="82" t="s">
        <v>57</v>
      </c>
      <c r="U792" s="77" t="s">
        <v>2176</v>
      </c>
      <c r="V792" s="77" t="s">
        <v>868</v>
      </c>
      <c r="W792" s="77" t="s">
        <v>876</v>
      </c>
      <c r="X792"/>
    </row>
    <row r="793" spans="2:24" x14ac:dyDescent="0.3">
      <c r="B793" s="81">
        <v>37346</v>
      </c>
      <c r="C793" s="81" t="s">
        <v>1621</v>
      </c>
      <c r="D793" s="77" t="s">
        <v>155</v>
      </c>
      <c r="E793" s="82" t="s">
        <v>157</v>
      </c>
      <c r="F793" s="77" t="s">
        <v>111</v>
      </c>
      <c r="G793" s="77" t="s">
        <v>435</v>
      </c>
      <c r="H793" s="77" t="s">
        <v>102</v>
      </c>
      <c r="I793" s="82" t="s">
        <v>55</v>
      </c>
      <c r="J793" s="83">
        <v>36.53</v>
      </c>
      <c r="L793" s="84"/>
      <c r="M793" s="84"/>
      <c r="P793"/>
      <c r="R793"/>
      <c r="S793" s="82" t="s">
        <v>56</v>
      </c>
      <c r="T793" s="82" t="s">
        <v>57</v>
      </c>
      <c r="U793" s="77" t="s">
        <v>2070</v>
      </c>
      <c r="V793" s="77" t="s">
        <v>49</v>
      </c>
      <c r="W793" s="77" t="s">
        <v>2178</v>
      </c>
      <c r="X793"/>
    </row>
    <row r="794" spans="2:24" x14ac:dyDescent="0.3">
      <c r="B794" s="81">
        <v>37346</v>
      </c>
      <c r="C794" s="81" t="s">
        <v>1621</v>
      </c>
      <c r="D794" s="77" t="s">
        <v>878</v>
      </c>
      <c r="E794" s="82" t="s">
        <v>197</v>
      </c>
      <c r="F794" s="77" t="s">
        <v>194</v>
      </c>
      <c r="G794" s="77" t="s">
        <v>435</v>
      </c>
      <c r="H794" s="77" t="s">
        <v>139</v>
      </c>
      <c r="I794" s="82" t="s">
        <v>55</v>
      </c>
      <c r="J794" s="83">
        <v>290</v>
      </c>
      <c r="L794" s="84"/>
      <c r="M794" s="84"/>
      <c r="P794"/>
      <c r="R794"/>
      <c r="S794" s="82" t="s">
        <v>56</v>
      </c>
      <c r="T794" s="82" t="s">
        <v>57</v>
      </c>
      <c r="U794" s="77" t="s">
        <v>2181</v>
      </c>
      <c r="V794" s="77" t="s">
        <v>49</v>
      </c>
      <c r="W794" s="77" t="s">
        <v>2182</v>
      </c>
      <c r="X794"/>
    </row>
    <row r="795" spans="2:24" x14ac:dyDescent="0.3">
      <c r="B795" s="81">
        <v>37346</v>
      </c>
      <c r="C795" s="81" t="s">
        <v>1621</v>
      </c>
      <c r="D795" s="77" t="s">
        <v>878</v>
      </c>
      <c r="E795" s="82" t="s">
        <v>197</v>
      </c>
      <c r="F795" s="77" t="s">
        <v>194</v>
      </c>
      <c r="G795" s="77" t="s">
        <v>435</v>
      </c>
      <c r="H795" s="77" t="s">
        <v>139</v>
      </c>
      <c r="I795" s="82" t="s">
        <v>55</v>
      </c>
      <c r="J795" s="83">
        <v>-315</v>
      </c>
      <c r="L795" s="84"/>
      <c r="M795" s="84"/>
      <c r="P795"/>
      <c r="R795"/>
      <c r="S795" s="82" t="s">
        <v>56</v>
      </c>
      <c r="T795" s="82" t="s">
        <v>57</v>
      </c>
      <c r="U795" s="77" t="s">
        <v>2186</v>
      </c>
      <c r="V795" s="77" t="s">
        <v>1428</v>
      </c>
      <c r="W795" s="77" t="s">
        <v>1428</v>
      </c>
      <c r="X795"/>
    </row>
    <row r="796" spans="2:24" x14ac:dyDescent="0.3">
      <c r="B796" s="81">
        <v>37346</v>
      </c>
      <c r="C796" s="81" t="s">
        <v>1621</v>
      </c>
      <c r="D796" s="77" t="s">
        <v>193</v>
      </c>
      <c r="E796" s="82" t="s">
        <v>197</v>
      </c>
      <c r="F796" s="77" t="s">
        <v>194</v>
      </c>
      <c r="G796" s="77" t="s">
        <v>435</v>
      </c>
      <c r="H796" s="77" t="s">
        <v>139</v>
      </c>
      <c r="I796" s="82" t="s">
        <v>130</v>
      </c>
      <c r="J796" s="83">
        <v>395</v>
      </c>
      <c r="L796" s="84"/>
      <c r="M796" s="84"/>
      <c r="P796"/>
      <c r="R796"/>
      <c r="S796" s="82" t="s">
        <v>56</v>
      </c>
      <c r="T796" s="82" t="s">
        <v>57</v>
      </c>
      <c r="U796" s="77" t="s">
        <v>2164</v>
      </c>
      <c r="V796" s="77" t="s">
        <v>881</v>
      </c>
      <c r="W796" s="77" t="s">
        <v>881</v>
      </c>
      <c r="X796"/>
    </row>
    <row r="797" spans="2:24" x14ac:dyDescent="0.3">
      <c r="B797" s="81">
        <v>37346</v>
      </c>
      <c r="C797" s="81" t="s">
        <v>1621</v>
      </c>
      <c r="D797" s="77" t="s">
        <v>241</v>
      </c>
      <c r="E797" s="82" t="s">
        <v>244</v>
      </c>
      <c r="F797" s="77" t="s">
        <v>242</v>
      </c>
      <c r="G797" s="77" t="s">
        <v>435</v>
      </c>
      <c r="H797" s="77" t="s">
        <v>139</v>
      </c>
      <c r="I797" s="82" t="s">
        <v>55</v>
      </c>
      <c r="J797" s="83">
        <v>-450</v>
      </c>
      <c r="L797" s="84"/>
      <c r="M797" s="84"/>
      <c r="P797"/>
      <c r="R797"/>
      <c r="S797" s="82" t="s">
        <v>56</v>
      </c>
      <c r="T797" s="82" t="s">
        <v>57</v>
      </c>
      <c r="U797" s="77" t="s">
        <v>2084</v>
      </c>
      <c r="V797" s="77" t="s">
        <v>1309</v>
      </c>
      <c r="W797" s="77" t="s">
        <v>1309</v>
      </c>
      <c r="X797"/>
    </row>
    <row r="798" spans="2:24" x14ac:dyDescent="0.3">
      <c r="B798" s="81">
        <v>37346</v>
      </c>
      <c r="C798" s="81" t="s">
        <v>1621</v>
      </c>
      <c r="D798" s="77" t="s">
        <v>241</v>
      </c>
      <c r="E798" s="82" t="s">
        <v>244</v>
      </c>
      <c r="F798" s="77" t="s">
        <v>242</v>
      </c>
      <c r="G798" s="77" t="s">
        <v>435</v>
      </c>
      <c r="H798" s="77" t="s">
        <v>139</v>
      </c>
      <c r="I798" s="82" t="s">
        <v>55</v>
      </c>
      <c r="J798" s="83">
        <v>10.76</v>
      </c>
      <c r="L798" s="84"/>
      <c r="M798" s="84"/>
      <c r="P798"/>
      <c r="R798"/>
      <c r="S798" s="82" t="s">
        <v>56</v>
      </c>
      <c r="T798" s="82" t="s">
        <v>57</v>
      </c>
      <c r="U798" s="77" t="s">
        <v>2070</v>
      </c>
      <c r="V798" s="77" t="s">
        <v>49</v>
      </c>
      <c r="W798" s="77" t="s">
        <v>2187</v>
      </c>
      <c r="X798"/>
    </row>
    <row r="799" spans="2:24" x14ac:dyDescent="0.3">
      <c r="B799" s="81">
        <v>37346</v>
      </c>
      <c r="C799" s="81" t="s">
        <v>1621</v>
      </c>
      <c r="D799" s="77" t="s">
        <v>241</v>
      </c>
      <c r="E799" s="82" t="s">
        <v>244</v>
      </c>
      <c r="F799" s="77" t="s">
        <v>242</v>
      </c>
      <c r="G799" s="77" t="s">
        <v>435</v>
      </c>
      <c r="H799" s="77" t="s">
        <v>139</v>
      </c>
      <c r="I799" s="82" t="s">
        <v>55</v>
      </c>
      <c r="J799" s="83">
        <v>67.959999999999994</v>
      </c>
      <c r="L799" s="84"/>
      <c r="M799" s="84"/>
      <c r="P799"/>
      <c r="R799"/>
      <c r="S799" s="82" t="s">
        <v>56</v>
      </c>
      <c r="T799" s="82" t="s">
        <v>57</v>
      </c>
      <c r="U799" s="77" t="s">
        <v>2070</v>
      </c>
      <c r="V799" s="77" t="s">
        <v>49</v>
      </c>
      <c r="W799" s="77" t="s">
        <v>2190</v>
      </c>
      <c r="X799"/>
    </row>
    <row r="800" spans="2:24" x14ac:dyDescent="0.3">
      <c r="B800" s="81">
        <v>37346</v>
      </c>
      <c r="C800" s="81" t="s">
        <v>1621</v>
      </c>
      <c r="D800" s="77" t="s">
        <v>241</v>
      </c>
      <c r="E800" s="82" t="s">
        <v>244</v>
      </c>
      <c r="F800" s="77" t="s">
        <v>242</v>
      </c>
      <c r="G800" s="77" t="s">
        <v>435</v>
      </c>
      <c r="H800" s="77" t="s">
        <v>139</v>
      </c>
      <c r="I800" s="82" t="s">
        <v>55</v>
      </c>
      <c r="J800" s="83">
        <v>50.59</v>
      </c>
      <c r="L800" s="84"/>
      <c r="M800" s="84"/>
      <c r="P800"/>
      <c r="R800"/>
      <c r="S800" s="82" t="s">
        <v>56</v>
      </c>
      <c r="T800" s="82" t="s">
        <v>57</v>
      </c>
      <c r="U800" s="77" t="s">
        <v>2070</v>
      </c>
      <c r="V800" s="77" t="s">
        <v>49</v>
      </c>
      <c r="W800" s="77" t="s">
        <v>2193</v>
      </c>
      <c r="X800"/>
    </row>
    <row r="801" spans="2:24" x14ac:dyDescent="0.3">
      <c r="B801" s="81">
        <v>37346</v>
      </c>
      <c r="C801" s="81" t="s">
        <v>1621</v>
      </c>
      <c r="D801" s="77" t="s">
        <v>241</v>
      </c>
      <c r="E801" s="82" t="s">
        <v>244</v>
      </c>
      <c r="F801" s="77" t="s">
        <v>242</v>
      </c>
      <c r="G801" s="77" t="s">
        <v>435</v>
      </c>
      <c r="H801" s="77" t="s">
        <v>139</v>
      </c>
      <c r="I801" s="82" t="s">
        <v>55</v>
      </c>
      <c r="J801" s="83">
        <v>363.15</v>
      </c>
      <c r="L801" s="84"/>
      <c r="M801" s="84"/>
      <c r="P801"/>
      <c r="R801"/>
      <c r="S801" s="82" t="s">
        <v>56</v>
      </c>
      <c r="T801" s="82" t="s">
        <v>57</v>
      </c>
      <c r="U801" s="77" t="s">
        <v>2070</v>
      </c>
      <c r="V801" s="77" t="s">
        <v>49</v>
      </c>
      <c r="W801" s="77" t="s">
        <v>2197</v>
      </c>
      <c r="X801"/>
    </row>
    <row r="802" spans="2:24" x14ac:dyDescent="0.3">
      <c r="B802" s="81">
        <v>37346</v>
      </c>
      <c r="C802" s="81" t="s">
        <v>1621</v>
      </c>
      <c r="D802" s="77" t="s">
        <v>895</v>
      </c>
      <c r="E802" s="82" t="s">
        <v>244</v>
      </c>
      <c r="F802" s="77" t="s">
        <v>896</v>
      </c>
      <c r="G802" s="77" t="s">
        <v>435</v>
      </c>
      <c r="H802" s="77" t="s">
        <v>139</v>
      </c>
      <c r="I802" s="82" t="s">
        <v>130</v>
      </c>
      <c r="J802" s="83">
        <v>200</v>
      </c>
      <c r="L802" s="84"/>
      <c r="M802" s="84"/>
      <c r="P802"/>
      <c r="R802"/>
      <c r="S802" s="82" t="s">
        <v>56</v>
      </c>
      <c r="T802" s="82" t="s">
        <v>57</v>
      </c>
      <c r="U802" s="77" t="s">
        <v>2164</v>
      </c>
      <c r="V802" s="77" t="s">
        <v>881</v>
      </c>
      <c r="W802" s="77" t="s">
        <v>881</v>
      </c>
      <c r="X802"/>
    </row>
    <row r="803" spans="2:24" x14ac:dyDescent="0.3">
      <c r="B803" s="81">
        <v>37346</v>
      </c>
      <c r="C803" s="81" t="s">
        <v>1621</v>
      </c>
      <c r="D803" s="77" t="s">
        <v>2200</v>
      </c>
      <c r="E803" s="82" t="s">
        <v>2205</v>
      </c>
      <c r="F803" s="77" t="s">
        <v>2201</v>
      </c>
      <c r="G803" s="77" t="s">
        <v>435</v>
      </c>
      <c r="H803" s="77" t="s">
        <v>139</v>
      </c>
      <c r="I803" s="82" t="s">
        <v>130</v>
      </c>
      <c r="J803" s="83">
        <v>2.1800000000000002</v>
      </c>
      <c r="L803" s="84"/>
      <c r="M803" s="84"/>
      <c r="P803"/>
      <c r="R803"/>
      <c r="S803" s="82" t="s">
        <v>56</v>
      </c>
      <c r="T803" s="82" t="s">
        <v>57</v>
      </c>
      <c r="U803" s="77" t="s">
        <v>2202</v>
      </c>
      <c r="V803" s="77" t="s">
        <v>2203</v>
      </c>
      <c r="W803" s="77" t="s">
        <v>2204</v>
      </c>
      <c r="X803"/>
    </row>
    <row r="804" spans="2:24" x14ac:dyDescent="0.3">
      <c r="B804" s="81">
        <v>37346</v>
      </c>
      <c r="C804" s="81" t="s">
        <v>1621</v>
      </c>
      <c r="D804" s="77" t="s">
        <v>1086</v>
      </c>
      <c r="E804" s="82" t="s">
        <v>1091</v>
      </c>
      <c r="F804" s="77" t="s">
        <v>1087</v>
      </c>
      <c r="G804" s="77" t="s">
        <v>435</v>
      </c>
      <c r="H804" s="77" t="s">
        <v>1092</v>
      </c>
      <c r="I804" s="82" t="s">
        <v>55</v>
      </c>
      <c r="J804" s="83">
        <v>720</v>
      </c>
      <c r="L804" s="84"/>
      <c r="M804" s="84"/>
      <c r="P804"/>
      <c r="R804"/>
      <c r="S804" s="82" t="s">
        <v>56</v>
      </c>
      <c r="T804" s="82" t="s">
        <v>57</v>
      </c>
      <c r="U804" s="77" t="s">
        <v>2208</v>
      </c>
      <c r="V804" s="77" t="s">
        <v>1309</v>
      </c>
      <c r="W804" s="77" t="s">
        <v>2209</v>
      </c>
      <c r="X804"/>
    </row>
    <row r="805" spans="2:24" x14ac:dyDescent="0.3">
      <c r="B805" s="81">
        <v>37346</v>
      </c>
      <c r="C805" s="81" t="s">
        <v>1621</v>
      </c>
      <c r="D805" s="77" t="s">
        <v>1086</v>
      </c>
      <c r="E805" s="82" t="s">
        <v>1091</v>
      </c>
      <c r="F805" s="77" t="s">
        <v>1087</v>
      </c>
      <c r="G805" s="77" t="s">
        <v>435</v>
      </c>
      <c r="H805" s="77" t="s">
        <v>1092</v>
      </c>
      <c r="I805" s="82" t="s">
        <v>55</v>
      </c>
      <c r="J805" s="83">
        <v>-720</v>
      </c>
      <c r="L805" s="84"/>
      <c r="M805" s="84"/>
      <c r="P805"/>
      <c r="R805"/>
      <c r="S805" s="82" t="s">
        <v>56</v>
      </c>
      <c r="T805" s="82" t="s">
        <v>57</v>
      </c>
      <c r="U805" s="77" t="s">
        <v>2186</v>
      </c>
      <c r="V805" s="77" t="s">
        <v>1428</v>
      </c>
      <c r="W805" s="77" t="s">
        <v>1428</v>
      </c>
      <c r="X805"/>
    </row>
    <row r="806" spans="2:24" x14ac:dyDescent="0.3">
      <c r="B806" s="81">
        <v>37346</v>
      </c>
      <c r="C806" s="81" t="s">
        <v>1621</v>
      </c>
      <c r="D806" s="77" t="s">
        <v>911</v>
      </c>
      <c r="E806" s="82" t="s">
        <v>913</v>
      </c>
      <c r="F806" s="77" t="s">
        <v>769</v>
      </c>
      <c r="G806" s="77" t="s">
        <v>435</v>
      </c>
      <c r="H806" s="77" t="s">
        <v>578</v>
      </c>
      <c r="I806" s="82" t="s">
        <v>55</v>
      </c>
      <c r="J806" s="83">
        <v>97.41</v>
      </c>
      <c r="L806" s="84"/>
      <c r="M806" s="84"/>
      <c r="P806"/>
      <c r="R806"/>
      <c r="S806" s="82" t="s">
        <v>56</v>
      </c>
      <c r="T806" s="82" t="s">
        <v>57</v>
      </c>
      <c r="U806" s="77" t="s">
        <v>2051</v>
      </c>
      <c r="V806" s="77" t="s">
        <v>2052</v>
      </c>
      <c r="W806" s="77" t="s">
        <v>2210</v>
      </c>
      <c r="X806"/>
    </row>
    <row r="807" spans="2:24" x14ac:dyDescent="0.3">
      <c r="B807" s="81">
        <v>37346</v>
      </c>
      <c r="C807" s="81" t="s">
        <v>1621</v>
      </c>
      <c r="D807" s="77" t="s">
        <v>915</v>
      </c>
      <c r="E807" s="82" t="s">
        <v>917</v>
      </c>
      <c r="F807" s="77" t="s">
        <v>916</v>
      </c>
      <c r="G807" s="77" t="s">
        <v>435</v>
      </c>
      <c r="H807" s="77" t="s">
        <v>918</v>
      </c>
      <c r="I807" s="82" t="s">
        <v>55</v>
      </c>
      <c r="J807" s="83">
        <v>416.67</v>
      </c>
      <c r="L807" s="84"/>
      <c r="M807" s="84"/>
      <c r="P807"/>
      <c r="R807"/>
      <c r="S807" s="82" t="s">
        <v>56</v>
      </c>
      <c r="T807" s="82" t="s">
        <v>57</v>
      </c>
      <c r="U807" s="77" t="s">
        <v>2051</v>
      </c>
      <c r="V807" s="77" t="s">
        <v>2052</v>
      </c>
      <c r="W807" s="77" t="s">
        <v>575</v>
      </c>
      <c r="X807"/>
    </row>
    <row r="808" spans="2:24" x14ac:dyDescent="0.3">
      <c r="B808" s="81">
        <v>37346</v>
      </c>
      <c r="C808" s="81" t="s">
        <v>1621</v>
      </c>
      <c r="D808" s="77" t="s">
        <v>920</v>
      </c>
      <c r="E808" s="82" t="s">
        <v>922</v>
      </c>
      <c r="F808" s="77" t="s">
        <v>921</v>
      </c>
      <c r="G808" s="77" t="s">
        <v>435</v>
      </c>
      <c r="H808" s="77" t="s">
        <v>578</v>
      </c>
      <c r="I808" s="82" t="s">
        <v>55</v>
      </c>
      <c r="J808" s="83">
        <v>256.41000000000003</v>
      </c>
      <c r="L808" s="84"/>
      <c r="M808" s="84"/>
      <c r="P808"/>
      <c r="R808"/>
      <c r="S808" s="82" t="s">
        <v>56</v>
      </c>
      <c r="T808" s="82" t="s">
        <v>57</v>
      </c>
      <c r="U808" s="77" t="s">
        <v>2051</v>
      </c>
      <c r="V808" s="77" t="s">
        <v>2052</v>
      </c>
      <c r="W808" s="77" t="s">
        <v>575</v>
      </c>
      <c r="X808"/>
    </row>
    <row r="809" spans="2:24" x14ac:dyDescent="0.3">
      <c r="B809" s="81">
        <v>37346</v>
      </c>
      <c r="C809" s="81" t="s">
        <v>1621</v>
      </c>
      <c r="D809" s="77" t="s">
        <v>1608</v>
      </c>
      <c r="E809" s="82" t="s">
        <v>1612</v>
      </c>
      <c r="F809" s="77" t="s">
        <v>1609</v>
      </c>
      <c r="G809" s="77" t="s">
        <v>435</v>
      </c>
      <c r="H809" s="77" t="s">
        <v>1613</v>
      </c>
      <c r="I809" s="82" t="s">
        <v>55</v>
      </c>
      <c r="J809" s="83">
        <v>62.71</v>
      </c>
      <c r="L809" s="84"/>
      <c r="M809" s="84"/>
      <c r="P809"/>
      <c r="R809"/>
      <c r="S809" s="82" t="s">
        <v>56</v>
      </c>
      <c r="T809" s="82" t="s">
        <v>57</v>
      </c>
      <c r="U809" s="77" t="s">
        <v>2211</v>
      </c>
      <c r="V809" s="77" t="s">
        <v>1611</v>
      </c>
      <c r="W809" s="77" t="s">
        <v>1611</v>
      </c>
      <c r="X809"/>
    </row>
    <row r="810" spans="2:24" x14ac:dyDescent="0.3">
      <c r="B810" s="81">
        <v>37346</v>
      </c>
      <c r="C810" s="81" t="s">
        <v>1621</v>
      </c>
      <c r="D810" s="77" t="s">
        <v>1617</v>
      </c>
      <c r="E810" s="82" t="s">
        <v>1612</v>
      </c>
      <c r="F810" s="77" t="s">
        <v>1618</v>
      </c>
      <c r="G810" s="77" t="s">
        <v>435</v>
      </c>
      <c r="H810" s="77" t="s">
        <v>1613</v>
      </c>
      <c r="I810" s="82" t="s">
        <v>130</v>
      </c>
      <c r="J810" s="83">
        <v>-754.92</v>
      </c>
      <c r="L810" s="84"/>
      <c r="M810" s="84"/>
      <c r="P810"/>
      <c r="R810"/>
      <c r="S810" s="82" t="s">
        <v>56</v>
      </c>
      <c r="T810" s="82" t="s">
        <v>57</v>
      </c>
      <c r="U810" s="77" t="s">
        <v>2211</v>
      </c>
      <c r="V810" s="77" t="s">
        <v>1611</v>
      </c>
      <c r="W810" s="77" t="s">
        <v>1619</v>
      </c>
      <c r="X810"/>
    </row>
    <row r="811" spans="2:24" x14ac:dyDescent="0.3">
      <c r="B811" s="81">
        <v>37350</v>
      </c>
      <c r="C811" s="81" t="s">
        <v>2213</v>
      </c>
      <c r="D811" s="77" t="s">
        <v>474</v>
      </c>
      <c r="E811" s="82" t="s">
        <v>471</v>
      </c>
      <c r="F811" s="77" t="s">
        <v>475</v>
      </c>
      <c r="G811" s="77" t="s">
        <v>435</v>
      </c>
      <c r="H811" s="77" t="s">
        <v>472</v>
      </c>
      <c r="I811" s="82" t="s">
        <v>130</v>
      </c>
      <c r="J811" s="83">
        <v>38653.980000000003</v>
      </c>
      <c r="L811" s="84"/>
      <c r="M811" s="84"/>
      <c r="P811"/>
      <c r="R811"/>
      <c r="S811" s="82" t="s">
        <v>56</v>
      </c>
      <c r="T811" s="82" t="s">
        <v>57</v>
      </c>
      <c r="U811" s="77" t="s">
        <v>2214</v>
      </c>
      <c r="V811" s="77" t="s">
        <v>49</v>
      </c>
      <c r="W811" s="77" t="s">
        <v>2215</v>
      </c>
      <c r="X811"/>
    </row>
    <row r="812" spans="2:24" x14ac:dyDescent="0.3">
      <c r="B812" s="81">
        <v>37350</v>
      </c>
      <c r="C812" s="81" t="s">
        <v>2213</v>
      </c>
      <c r="D812" s="77" t="s">
        <v>765</v>
      </c>
      <c r="E812" s="82" t="s">
        <v>766</v>
      </c>
      <c r="F812" s="77" t="s">
        <v>99</v>
      </c>
      <c r="G812" s="77" t="s">
        <v>435</v>
      </c>
      <c r="H812" s="77" t="s">
        <v>139</v>
      </c>
      <c r="I812" s="82" t="s">
        <v>130</v>
      </c>
      <c r="J812" s="83">
        <v>21.38</v>
      </c>
      <c r="L812" s="84"/>
      <c r="M812" s="84"/>
      <c r="P812"/>
      <c r="R812"/>
      <c r="S812" s="82" t="s">
        <v>56</v>
      </c>
      <c r="T812" s="82" t="s">
        <v>57</v>
      </c>
      <c r="U812" s="77" t="s">
        <v>2214</v>
      </c>
      <c r="V812" s="77" t="s">
        <v>49</v>
      </c>
      <c r="W812" s="77" t="s">
        <v>2219</v>
      </c>
      <c r="X812"/>
    </row>
    <row r="813" spans="2:24" x14ac:dyDescent="0.3">
      <c r="B813" s="81">
        <v>37355</v>
      </c>
      <c r="C813" s="81" t="s">
        <v>2213</v>
      </c>
      <c r="D813" s="77" t="s">
        <v>400</v>
      </c>
      <c r="E813" s="82" t="s">
        <v>53</v>
      </c>
      <c r="F813" s="77" t="s">
        <v>401</v>
      </c>
      <c r="G813" s="77" t="s">
        <v>435</v>
      </c>
      <c r="H813" s="77" t="s">
        <v>54</v>
      </c>
      <c r="I813" s="82" t="s">
        <v>130</v>
      </c>
      <c r="J813" s="83">
        <v>37.61</v>
      </c>
      <c r="L813" s="84"/>
      <c r="M813" s="84"/>
      <c r="P813"/>
      <c r="R813"/>
      <c r="S813" s="82" t="s">
        <v>56</v>
      </c>
      <c r="T813" s="82" t="s">
        <v>57</v>
      </c>
      <c r="U813" s="77" t="s">
        <v>2222</v>
      </c>
      <c r="V813" s="77" t="s">
        <v>49</v>
      </c>
      <c r="W813" s="77" t="s">
        <v>2223</v>
      </c>
      <c r="X813"/>
    </row>
    <row r="814" spans="2:24" x14ac:dyDescent="0.3">
      <c r="B814" s="81">
        <v>37355</v>
      </c>
      <c r="C814" s="81" t="s">
        <v>2213</v>
      </c>
      <c r="D814" s="77" t="s">
        <v>400</v>
      </c>
      <c r="E814" s="82" t="s">
        <v>53</v>
      </c>
      <c r="F814" s="77" t="s">
        <v>401</v>
      </c>
      <c r="G814" s="77" t="s">
        <v>435</v>
      </c>
      <c r="H814" s="77" t="s">
        <v>54</v>
      </c>
      <c r="I814" s="82" t="s">
        <v>130</v>
      </c>
      <c r="J814" s="83">
        <v>15.08</v>
      </c>
      <c r="L814" s="84"/>
      <c r="M814" s="84"/>
      <c r="P814"/>
      <c r="R814"/>
      <c r="S814" s="82" t="s">
        <v>56</v>
      </c>
      <c r="T814" s="82" t="s">
        <v>57</v>
      </c>
      <c r="U814" s="77" t="s">
        <v>2222</v>
      </c>
      <c r="V814" s="77" t="s">
        <v>49</v>
      </c>
      <c r="W814" s="77" t="s">
        <v>2227</v>
      </c>
      <c r="X814"/>
    </row>
    <row r="815" spans="2:24" x14ac:dyDescent="0.3">
      <c r="B815" s="81">
        <v>37355</v>
      </c>
      <c r="C815" s="81" t="s">
        <v>2213</v>
      </c>
      <c r="D815" s="77" t="s">
        <v>649</v>
      </c>
      <c r="E815" s="82" t="s">
        <v>78</v>
      </c>
      <c r="F815" s="77" t="s">
        <v>650</v>
      </c>
      <c r="G815" s="77" t="s">
        <v>435</v>
      </c>
      <c r="H815" s="77" t="s">
        <v>54</v>
      </c>
      <c r="I815" s="82" t="s">
        <v>130</v>
      </c>
      <c r="J815" s="83">
        <v>15.49</v>
      </c>
      <c r="L815" s="84"/>
      <c r="M815" s="84"/>
      <c r="P815"/>
      <c r="R815"/>
      <c r="S815" s="82" t="s">
        <v>56</v>
      </c>
      <c r="T815" s="82" t="s">
        <v>57</v>
      </c>
      <c r="U815" s="77" t="s">
        <v>2222</v>
      </c>
      <c r="V815" s="77" t="s">
        <v>49</v>
      </c>
      <c r="W815" s="77" t="s">
        <v>2230</v>
      </c>
      <c r="X815"/>
    </row>
    <row r="816" spans="2:24" x14ac:dyDescent="0.3">
      <c r="B816" s="81">
        <v>37355</v>
      </c>
      <c r="C816" s="81" t="s">
        <v>2213</v>
      </c>
      <c r="D816" s="77" t="s">
        <v>98</v>
      </c>
      <c r="E816" s="82" t="s">
        <v>101</v>
      </c>
      <c r="F816" s="77" t="s">
        <v>99</v>
      </c>
      <c r="G816" s="77" t="s">
        <v>435</v>
      </c>
      <c r="H816" s="77" t="s">
        <v>102</v>
      </c>
      <c r="I816" s="82" t="s">
        <v>55</v>
      </c>
      <c r="J816" s="83">
        <v>15.53</v>
      </c>
      <c r="L816" s="84"/>
      <c r="M816" s="84"/>
      <c r="P816"/>
      <c r="R816"/>
      <c r="S816" s="82" t="s">
        <v>56</v>
      </c>
      <c r="T816" s="82" t="s">
        <v>57</v>
      </c>
      <c r="U816" s="77" t="s">
        <v>2233</v>
      </c>
      <c r="V816" s="77" t="s">
        <v>49</v>
      </c>
      <c r="W816" s="77" t="s">
        <v>2234</v>
      </c>
      <c r="X816"/>
    </row>
    <row r="817" spans="2:24" x14ac:dyDescent="0.3">
      <c r="B817" s="81">
        <v>37355</v>
      </c>
      <c r="C817" s="81" t="s">
        <v>2213</v>
      </c>
      <c r="D817" s="77" t="s">
        <v>110</v>
      </c>
      <c r="E817" s="82" t="s">
        <v>113</v>
      </c>
      <c r="F817" s="77" t="s">
        <v>111</v>
      </c>
      <c r="G817" s="77" t="s">
        <v>435</v>
      </c>
      <c r="H817" s="77" t="s">
        <v>102</v>
      </c>
      <c r="I817" s="82" t="s">
        <v>55</v>
      </c>
      <c r="J817" s="83">
        <v>52.75</v>
      </c>
      <c r="L817" s="84"/>
      <c r="M817" s="84"/>
      <c r="P817"/>
      <c r="R817"/>
      <c r="S817" s="82" t="s">
        <v>56</v>
      </c>
      <c r="T817" s="82" t="s">
        <v>57</v>
      </c>
      <c r="U817" s="77" t="s">
        <v>2233</v>
      </c>
      <c r="V817" s="77" t="s">
        <v>49</v>
      </c>
      <c r="W817" s="77" t="s">
        <v>2238</v>
      </c>
      <c r="X817"/>
    </row>
    <row r="818" spans="2:24" x14ac:dyDescent="0.3">
      <c r="B818" s="81">
        <v>37355</v>
      </c>
      <c r="C818" s="81" t="s">
        <v>2213</v>
      </c>
      <c r="D818" s="77" t="s">
        <v>1163</v>
      </c>
      <c r="E818" s="82" t="s">
        <v>1166</v>
      </c>
      <c r="F818" s="77" t="s">
        <v>1164</v>
      </c>
      <c r="G818" s="77" t="s">
        <v>435</v>
      </c>
      <c r="H818" s="77" t="s">
        <v>1092</v>
      </c>
      <c r="I818" s="82" t="s">
        <v>55</v>
      </c>
      <c r="J818" s="83">
        <v>61.6</v>
      </c>
      <c r="L818" s="84"/>
      <c r="M818" s="84"/>
      <c r="P818"/>
      <c r="R818"/>
      <c r="S818" s="82" t="s">
        <v>56</v>
      </c>
      <c r="T818" s="82" t="s">
        <v>57</v>
      </c>
      <c r="U818" s="77" t="s">
        <v>2233</v>
      </c>
      <c r="V818" s="77" t="s">
        <v>49</v>
      </c>
      <c r="W818" s="77" t="s">
        <v>2241</v>
      </c>
      <c r="X818"/>
    </row>
    <row r="819" spans="2:24" x14ac:dyDescent="0.3">
      <c r="B819" s="81">
        <v>37355</v>
      </c>
      <c r="C819" s="81" t="s">
        <v>2213</v>
      </c>
      <c r="D819" s="77" t="s">
        <v>241</v>
      </c>
      <c r="E819" s="82" t="s">
        <v>244</v>
      </c>
      <c r="F819" s="77" t="s">
        <v>242</v>
      </c>
      <c r="G819" s="77" t="s">
        <v>435</v>
      </c>
      <c r="H819" s="77" t="s">
        <v>139</v>
      </c>
      <c r="I819" s="82" t="s">
        <v>55</v>
      </c>
      <c r="J819" s="83">
        <v>67.959999999999994</v>
      </c>
      <c r="L819" s="84"/>
      <c r="M819" s="84"/>
      <c r="P819"/>
      <c r="R819"/>
      <c r="S819" s="82" t="s">
        <v>56</v>
      </c>
      <c r="T819" s="82" t="s">
        <v>57</v>
      </c>
      <c r="U819" s="77" t="s">
        <v>2233</v>
      </c>
      <c r="V819" s="77" t="s">
        <v>49</v>
      </c>
      <c r="W819" s="77" t="s">
        <v>2244</v>
      </c>
      <c r="X819"/>
    </row>
    <row r="820" spans="2:24" x14ac:dyDescent="0.3">
      <c r="B820" s="81">
        <v>37355</v>
      </c>
      <c r="C820" s="81" t="s">
        <v>2213</v>
      </c>
      <c r="D820" s="77" t="s">
        <v>241</v>
      </c>
      <c r="E820" s="82" t="s">
        <v>244</v>
      </c>
      <c r="F820" s="77" t="s">
        <v>242</v>
      </c>
      <c r="G820" s="77" t="s">
        <v>435</v>
      </c>
      <c r="H820" s="77" t="s">
        <v>139</v>
      </c>
      <c r="I820" s="82" t="s">
        <v>55</v>
      </c>
      <c r="J820" s="83">
        <v>67.05</v>
      </c>
      <c r="L820" s="84"/>
      <c r="M820" s="84"/>
      <c r="P820"/>
      <c r="R820"/>
      <c r="S820" s="82" t="s">
        <v>56</v>
      </c>
      <c r="T820" s="82" t="s">
        <v>57</v>
      </c>
      <c r="U820" s="77" t="s">
        <v>2233</v>
      </c>
      <c r="V820" s="77" t="s">
        <v>49</v>
      </c>
      <c r="W820" s="77" t="s">
        <v>2247</v>
      </c>
      <c r="X820"/>
    </row>
    <row r="821" spans="2:24" x14ac:dyDescent="0.3">
      <c r="B821" s="81">
        <v>37356</v>
      </c>
      <c r="C821" s="81" t="s">
        <v>2213</v>
      </c>
      <c r="D821" s="77" t="s">
        <v>193</v>
      </c>
      <c r="E821" s="82" t="s">
        <v>197</v>
      </c>
      <c r="F821" s="77" t="s">
        <v>194</v>
      </c>
      <c r="G821" s="77" t="s">
        <v>435</v>
      </c>
      <c r="H821" s="77" t="s">
        <v>139</v>
      </c>
      <c r="I821" s="82" t="s">
        <v>130</v>
      </c>
      <c r="J821" s="83">
        <v>13.1</v>
      </c>
      <c r="L821" s="84"/>
      <c r="M821" s="84"/>
      <c r="P821"/>
      <c r="R821"/>
      <c r="S821" s="82" t="s">
        <v>56</v>
      </c>
      <c r="T821" s="82" t="s">
        <v>57</v>
      </c>
      <c r="U821" s="77" t="s">
        <v>2250</v>
      </c>
      <c r="V821" s="77" t="s">
        <v>49</v>
      </c>
      <c r="W821" s="77" t="s">
        <v>439</v>
      </c>
      <c r="X821"/>
    </row>
    <row r="822" spans="2:24" x14ac:dyDescent="0.3">
      <c r="B822" s="81">
        <v>37357</v>
      </c>
      <c r="C822" s="81" t="s">
        <v>2213</v>
      </c>
      <c r="D822" s="77" t="s">
        <v>1660</v>
      </c>
      <c r="E822" s="82" t="s">
        <v>157</v>
      </c>
      <c r="F822" s="77" t="s">
        <v>374</v>
      </c>
      <c r="G822" s="77" t="s">
        <v>435</v>
      </c>
      <c r="H822" s="77" t="s">
        <v>102</v>
      </c>
      <c r="I822" s="82" t="s">
        <v>130</v>
      </c>
      <c r="J822" s="83">
        <v>104.01</v>
      </c>
      <c r="L822" s="84"/>
      <c r="M822" s="84"/>
      <c r="P822"/>
      <c r="R822"/>
      <c r="S822" s="82" t="s">
        <v>56</v>
      </c>
      <c r="T822" s="82" t="s">
        <v>57</v>
      </c>
      <c r="U822" s="77" t="s">
        <v>2254</v>
      </c>
      <c r="V822" s="77" t="s">
        <v>49</v>
      </c>
      <c r="W822" s="77" t="s">
        <v>2255</v>
      </c>
      <c r="X822"/>
    </row>
    <row r="823" spans="2:24" x14ac:dyDescent="0.3">
      <c r="B823" s="81">
        <v>37357</v>
      </c>
      <c r="C823" s="81" t="s">
        <v>2213</v>
      </c>
      <c r="D823" s="77" t="s">
        <v>193</v>
      </c>
      <c r="E823" s="82" t="s">
        <v>197</v>
      </c>
      <c r="F823" s="77" t="s">
        <v>194</v>
      </c>
      <c r="G823" s="77" t="s">
        <v>435</v>
      </c>
      <c r="H823" s="77" t="s">
        <v>139</v>
      </c>
      <c r="I823" s="82" t="s">
        <v>130</v>
      </c>
      <c r="J823" s="83">
        <v>14.57</v>
      </c>
      <c r="L823" s="84"/>
      <c r="M823" s="84"/>
      <c r="P823"/>
      <c r="R823"/>
      <c r="S823" s="82" t="s">
        <v>56</v>
      </c>
      <c r="T823" s="82" t="s">
        <v>57</v>
      </c>
      <c r="U823" s="77" t="s">
        <v>2254</v>
      </c>
      <c r="V823" s="77" t="s">
        <v>49</v>
      </c>
      <c r="W823" s="77" t="s">
        <v>2260</v>
      </c>
      <c r="X823"/>
    </row>
    <row r="824" spans="2:24" x14ac:dyDescent="0.3">
      <c r="B824" s="81">
        <v>37358</v>
      </c>
      <c r="C824" s="81" t="s">
        <v>2213</v>
      </c>
      <c r="D824" s="77" t="s">
        <v>467</v>
      </c>
      <c r="E824" s="82" t="s">
        <v>471</v>
      </c>
      <c r="F824" s="77" t="s">
        <v>468</v>
      </c>
      <c r="G824" s="77" t="s">
        <v>435</v>
      </c>
      <c r="H824" s="77" t="s">
        <v>472</v>
      </c>
      <c r="I824" s="82" t="s">
        <v>55</v>
      </c>
      <c r="J824" s="83">
        <v>543.89</v>
      </c>
      <c r="L824" s="84"/>
      <c r="M824" s="84"/>
      <c r="P824"/>
      <c r="R824"/>
      <c r="S824" s="82" t="s">
        <v>56</v>
      </c>
      <c r="T824" s="82" t="s">
        <v>57</v>
      </c>
      <c r="U824" s="77" t="s">
        <v>2263</v>
      </c>
      <c r="V824" s="77" t="s">
        <v>49</v>
      </c>
      <c r="W824" s="77" t="s">
        <v>2264</v>
      </c>
      <c r="X824"/>
    </row>
    <row r="825" spans="2:24" x14ac:dyDescent="0.3">
      <c r="B825" s="81">
        <v>37358</v>
      </c>
      <c r="C825" s="81" t="s">
        <v>2213</v>
      </c>
      <c r="D825" s="77" t="s">
        <v>46</v>
      </c>
      <c r="E825" s="82" t="s">
        <v>53</v>
      </c>
      <c r="F825" s="77" t="s">
        <v>47</v>
      </c>
      <c r="G825" s="77" t="s">
        <v>435</v>
      </c>
      <c r="H825" s="77" t="s">
        <v>54</v>
      </c>
      <c r="I825" s="82" t="s">
        <v>55</v>
      </c>
      <c r="J825" s="83">
        <v>51.28</v>
      </c>
      <c r="L825" s="84"/>
      <c r="M825" s="84"/>
      <c r="P825"/>
      <c r="R825"/>
      <c r="S825" s="82" t="s">
        <v>56</v>
      </c>
      <c r="T825" s="82" t="s">
        <v>57</v>
      </c>
      <c r="U825" s="77" t="s">
        <v>2263</v>
      </c>
      <c r="V825" s="77" t="s">
        <v>49</v>
      </c>
      <c r="W825" s="77" t="s">
        <v>2268</v>
      </c>
      <c r="X825"/>
    </row>
    <row r="826" spans="2:24" x14ac:dyDescent="0.3">
      <c r="B826" s="81">
        <v>37358</v>
      </c>
      <c r="C826" s="81" t="s">
        <v>2213</v>
      </c>
      <c r="D826" s="77" t="s">
        <v>46</v>
      </c>
      <c r="E826" s="82" t="s">
        <v>53</v>
      </c>
      <c r="F826" s="77" t="s">
        <v>47</v>
      </c>
      <c r="G826" s="77" t="s">
        <v>435</v>
      </c>
      <c r="H826" s="77" t="s">
        <v>54</v>
      </c>
      <c r="I826" s="82" t="s">
        <v>55</v>
      </c>
      <c r="J826" s="83">
        <v>26.88</v>
      </c>
      <c r="L826" s="84"/>
      <c r="M826" s="84"/>
      <c r="P826"/>
      <c r="R826"/>
      <c r="S826" s="82" t="s">
        <v>56</v>
      </c>
      <c r="T826" s="82" t="s">
        <v>57</v>
      </c>
      <c r="U826" s="77" t="s">
        <v>2263</v>
      </c>
      <c r="V826" s="77" t="s">
        <v>49</v>
      </c>
      <c r="W826" s="77" t="s">
        <v>2271</v>
      </c>
      <c r="X826"/>
    </row>
    <row r="827" spans="2:24" x14ac:dyDescent="0.3">
      <c r="B827" s="81">
        <v>37358</v>
      </c>
      <c r="C827" s="81" t="s">
        <v>2213</v>
      </c>
      <c r="D827" s="77" t="s">
        <v>46</v>
      </c>
      <c r="E827" s="82" t="s">
        <v>53</v>
      </c>
      <c r="F827" s="77" t="s">
        <v>47</v>
      </c>
      <c r="G827" s="77" t="s">
        <v>435</v>
      </c>
      <c r="H827" s="77" t="s">
        <v>54</v>
      </c>
      <c r="I827" s="82" t="s">
        <v>55</v>
      </c>
      <c r="J827" s="83">
        <v>153.05000000000001</v>
      </c>
      <c r="L827" s="84"/>
      <c r="M827" s="84"/>
      <c r="P827"/>
      <c r="R827"/>
      <c r="S827" s="82" t="s">
        <v>56</v>
      </c>
      <c r="T827" s="82" t="s">
        <v>57</v>
      </c>
      <c r="U827" s="77" t="s">
        <v>2263</v>
      </c>
      <c r="V827" s="77" t="s">
        <v>49</v>
      </c>
      <c r="W827" s="77" t="s">
        <v>2274</v>
      </c>
      <c r="X827"/>
    </row>
    <row r="828" spans="2:24" x14ac:dyDescent="0.3">
      <c r="B828" s="81">
        <v>37358</v>
      </c>
      <c r="C828" s="81" t="s">
        <v>2213</v>
      </c>
      <c r="D828" s="77" t="s">
        <v>46</v>
      </c>
      <c r="E828" s="82" t="s">
        <v>53</v>
      </c>
      <c r="F828" s="77" t="s">
        <v>47</v>
      </c>
      <c r="G828" s="77" t="s">
        <v>435</v>
      </c>
      <c r="H828" s="77" t="s">
        <v>54</v>
      </c>
      <c r="I828" s="82" t="s">
        <v>55</v>
      </c>
      <c r="J828" s="83">
        <v>12.19</v>
      </c>
      <c r="L828" s="84"/>
      <c r="M828" s="84"/>
      <c r="P828"/>
      <c r="R828"/>
      <c r="S828" s="82" t="s">
        <v>56</v>
      </c>
      <c r="T828" s="82" t="s">
        <v>57</v>
      </c>
      <c r="U828" s="77" t="s">
        <v>2263</v>
      </c>
      <c r="V828" s="77" t="s">
        <v>49</v>
      </c>
      <c r="W828" s="77" t="s">
        <v>2277</v>
      </c>
      <c r="X828"/>
    </row>
    <row r="829" spans="2:24" x14ac:dyDescent="0.3">
      <c r="B829" s="81">
        <v>37358</v>
      </c>
      <c r="C829" s="81" t="s">
        <v>2213</v>
      </c>
      <c r="D829" s="77" t="s">
        <v>46</v>
      </c>
      <c r="E829" s="82" t="s">
        <v>53</v>
      </c>
      <c r="F829" s="77" t="s">
        <v>47</v>
      </c>
      <c r="G829" s="77" t="s">
        <v>435</v>
      </c>
      <c r="H829" s="77" t="s">
        <v>54</v>
      </c>
      <c r="I829" s="82" t="s">
        <v>55</v>
      </c>
      <c r="J829" s="83">
        <v>45.4</v>
      </c>
      <c r="L829" s="84"/>
      <c r="M829" s="84"/>
      <c r="P829"/>
      <c r="R829"/>
      <c r="S829" s="82" t="s">
        <v>56</v>
      </c>
      <c r="T829" s="82" t="s">
        <v>57</v>
      </c>
      <c r="U829" s="77" t="s">
        <v>2263</v>
      </c>
      <c r="V829" s="77" t="s">
        <v>49</v>
      </c>
      <c r="W829" s="77" t="s">
        <v>2280</v>
      </c>
      <c r="X829"/>
    </row>
    <row r="830" spans="2:24" x14ac:dyDescent="0.3">
      <c r="B830" s="81">
        <v>37358</v>
      </c>
      <c r="C830" s="81" t="s">
        <v>2213</v>
      </c>
      <c r="D830" s="77" t="s">
        <v>75</v>
      </c>
      <c r="E830" s="82" t="s">
        <v>78</v>
      </c>
      <c r="F830" s="77" t="s">
        <v>76</v>
      </c>
      <c r="G830" s="77" t="s">
        <v>435</v>
      </c>
      <c r="H830" s="77" t="s">
        <v>54</v>
      </c>
      <c r="I830" s="82" t="s">
        <v>55</v>
      </c>
      <c r="J830" s="83">
        <v>175.03</v>
      </c>
      <c r="L830" s="84"/>
      <c r="M830" s="84"/>
      <c r="P830"/>
      <c r="R830"/>
      <c r="S830" s="82" t="s">
        <v>56</v>
      </c>
      <c r="T830" s="82" t="s">
        <v>57</v>
      </c>
      <c r="U830" s="77" t="s">
        <v>2263</v>
      </c>
      <c r="V830" s="77" t="s">
        <v>49</v>
      </c>
      <c r="W830" s="77" t="s">
        <v>2283</v>
      </c>
      <c r="X830"/>
    </row>
    <row r="831" spans="2:24" x14ac:dyDescent="0.3">
      <c r="B831" s="81">
        <v>37358</v>
      </c>
      <c r="C831" s="81" t="s">
        <v>2213</v>
      </c>
      <c r="D831" s="77" t="s">
        <v>75</v>
      </c>
      <c r="E831" s="82" t="s">
        <v>78</v>
      </c>
      <c r="F831" s="77" t="s">
        <v>76</v>
      </c>
      <c r="G831" s="77" t="s">
        <v>435</v>
      </c>
      <c r="H831" s="77" t="s">
        <v>54</v>
      </c>
      <c r="I831" s="82" t="s">
        <v>55</v>
      </c>
      <c r="J831" s="83">
        <v>107.9</v>
      </c>
      <c r="L831" s="84"/>
      <c r="M831" s="84"/>
      <c r="P831"/>
      <c r="R831"/>
      <c r="S831" s="82" t="s">
        <v>56</v>
      </c>
      <c r="T831" s="82" t="s">
        <v>57</v>
      </c>
      <c r="U831" s="77" t="s">
        <v>2263</v>
      </c>
      <c r="V831" s="77" t="s">
        <v>49</v>
      </c>
      <c r="W831" s="77" t="s">
        <v>2287</v>
      </c>
      <c r="X831"/>
    </row>
    <row r="832" spans="2:24" x14ac:dyDescent="0.3">
      <c r="B832" s="81">
        <v>37358</v>
      </c>
      <c r="C832" s="81" t="s">
        <v>2213</v>
      </c>
      <c r="D832" s="77" t="s">
        <v>90</v>
      </c>
      <c r="E832" s="82" t="s">
        <v>93</v>
      </c>
      <c r="F832" s="77" t="s">
        <v>91</v>
      </c>
      <c r="G832" s="77" t="s">
        <v>435</v>
      </c>
      <c r="H832" s="77" t="s">
        <v>54</v>
      </c>
      <c r="I832" s="82" t="s">
        <v>55</v>
      </c>
      <c r="J832" s="83">
        <v>876.2</v>
      </c>
      <c r="L832" s="84"/>
      <c r="M832" s="84"/>
      <c r="P832"/>
      <c r="R832"/>
      <c r="S832" s="82" t="s">
        <v>56</v>
      </c>
      <c r="T832" s="82" t="s">
        <v>57</v>
      </c>
      <c r="U832" s="77" t="s">
        <v>2263</v>
      </c>
      <c r="V832" s="77" t="s">
        <v>49</v>
      </c>
      <c r="W832" s="77" t="s">
        <v>2290</v>
      </c>
      <c r="X832"/>
    </row>
    <row r="833" spans="2:24" x14ac:dyDescent="0.3">
      <c r="B833" s="81">
        <v>37358</v>
      </c>
      <c r="C833" s="81" t="s">
        <v>2213</v>
      </c>
      <c r="D833" s="77" t="s">
        <v>110</v>
      </c>
      <c r="E833" s="82" t="s">
        <v>113</v>
      </c>
      <c r="F833" s="77" t="s">
        <v>111</v>
      </c>
      <c r="G833" s="77" t="s">
        <v>435</v>
      </c>
      <c r="H833" s="77" t="s">
        <v>102</v>
      </c>
      <c r="I833" s="82" t="s">
        <v>55</v>
      </c>
      <c r="J833" s="83">
        <v>45.22</v>
      </c>
      <c r="L833" s="84"/>
      <c r="M833" s="84"/>
      <c r="P833"/>
      <c r="R833"/>
      <c r="S833" s="82" t="s">
        <v>56</v>
      </c>
      <c r="T833" s="82" t="s">
        <v>57</v>
      </c>
      <c r="U833" s="77" t="s">
        <v>2263</v>
      </c>
      <c r="V833" s="77" t="s">
        <v>49</v>
      </c>
      <c r="W833" s="77" t="s">
        <v>2293</v>
      </c>
      <c r="X833"/>
    </row>
    <row r="834" spans="2:24" x14ac:dyDescent="0.3">
      <c r="B834" s="81">
        <v>37358</v>
      </c>
      <c r="C834" s="81" t="s">
        <v>2213</v>
      </c>
      <c r="D834" s="77" t="s">
        <v>136</v>
      </c>
      <c r="E834" s="82" t="s">
        <v>138</v>
      </c>
      <c r="F834" s="77" t="s">
        <v>91</v>
      </c>
      <c r="G834" s="77" t="s">
        <v>435</v>
      </c>
      <c r="H834" s="77" t="s">
        <v>139</v>
      </c>
      <c r="I834" s="82" t="s">
        <v>55</v>
      </c>
      <c r="J834" s="83">
        <v>51.33</v>
      </c>
      <c r="L834" s="84"/>
      <c r="M834" s="84"/>
      <c r="P834"/>
      <c r="R834"/>
      <c r="S834" s="82" t="s">
        <v>56</v>
      </c>
      <c r="T834" s="82" t="s">
        <v>57</v>
      </c>
      <c r="U834" s="77" t="s">
        <v>2263</v>
      </c>
      <c r="V834" s="77" t="s">
        <v>49</v>
      </c>
      <c r="W834" s="77" t="s">
        <v>2296</v>
      </c>
      <c r="X834"/>
    </row>
    <row r="835" spans="2:24" x14ac:dyDescent="0.3">
      <c r="B835" s="81">
        <v>37358</v>
      </c>
      <c r="C835" s="81" t="s">
        <v>2213</v>
      </c>
      <c r="D835" s="77" t="s">
        <v>2299</v>
      </c>
      <c r="E835" s="82" t="s">
        <v>1526</v>
      </c>
      <c r="F835" s="77" t="s">
        <v>2300</v>
      </c>
      <c r="G835" s="77" t="s">
        <v>435</v>
      </c>
      <c r="H835" s="77" t="s">
        <v>139</v>
      </c>
      <c r="I835" s="82" t="s">
        <v>55</v>
      </c>
      <c r="J835" s="83">
        <v>59.18</v>
      </c>
      <c r="L835" s="84"/>
      <c r="M835" s="84"/>
      <c r="P835"/>
      <c r="R835"/>
      <c r="S835" s="82" t="s">
        <v>56</v>
      </c>
      <c r="T835" s="82" t="s">
        <v>57</v>
      </c>
      <c r="U835" s="77" t="s">
        <v>2263</v>
      </c>
      <c r="V835" s="77" t="s">
        <v>49</v>
      </c>
      <c r="W835" s="77" t="s">
        <v>2301</v>
      </c>
      <c r="X835"/>
    </row>
    <row r="836" spans="2:24" x14ac:dyDescent="0.3">
      <c r="B836" s="81">
        <v>37358</v>
      </c>
      <c r="C836" s="81" t="s">
        <v>2213</v>
      </c>
      <c r="D836" s="77" t="s">
        <v>155</v>
      </c>
      <c r="E836" s="82" t="s">
        <v>157</v>
      </c>
      <c r="F836" s="77" t="s">
        <v>111</v>
      </c>
      <c r="G836" s="77" t="s">
        <v>435</v>
      </c>
      <c r="H836" s="77" t="s">
        <v>102</v>
      </c>
      <c r="I836" s="82" t="s">
        <v>55</v>
      </c>
      <c r="J836" s="83">
        <v>43.2</v>
      </c>
      <c r="L836" s="84"/>
      <c r="M836" s="84"/>
      <c r="P836"/>
      <c r="R836"/>
      <c r="S836" s="82" t="s">
        <v>56</v>
      </c>
      <c r="T836" s="82" t="s">
        <v>57</v>
      </c>
      <c r="U836" s="77" t="s">
        <v>2263</v>
      </c>
      <c r="V836" s="77" t="s">
        <v>49</v>
      </c>
      <c r="W836" s="77" t="s">
        <v>2306</v>
      </c>
      <c r="X836"/>
    </row>
    <row r="837" spans="2:24" x14ac:dyDescent="0.3">
      <c r="B837" s="81">
        <v>37358</v>
      </c>
      <c r="C837" s="81" t="s">
        <v>2213</v>
      </c>
      <c r="D837" s="77" t="s">
        <v>241</v>
      </c>
      <c r="E837" s="82" t="s">
        <v>244</v>
      </c>
      <c r="F837" s="77" t="s">
        <v>242</v>
      </c>
      <c r="G837" s="77" t="s">
        <v>435</v>
      </c>
      <c r="H837" s="77" t="s">
        <v>139</v>
      </c>
      <c r="I837" s="82" t="s">
        <v>55</v>
      </c>
      <c r="J837" s="83">
        <v>39.700000000000003</v>
      </c>
      <c r="L837" s="84"/>
      <c r="M837" s="84"/>
      <c r="P837"/>
      <c r="R837"/>
      <c r="S837" s="82" t="s">
        <v>56</v>
      </c>
      <c r="T837" s="82" t="s">
        <v>57</v>
      </c>
      <c r="U837" s="77" t="s">
        <v>2263</v>
      </c>
      <c r="V837" s="77" t="s">
        <v>49</v>
      </c>
      <c r="W837" s="77" t="s">
        <v>2309</v>
      </c>
      <c r="X837"/>
    </row>
    <row r="838" spans="2:24" x14ac:dyDescent="0.3">
      <c r="B838" s="81">
        <v>37358</v>
      </c>
      <c r="C838" s="81" t="s">
        <v>2213</v>
      </c>
      <c r="D838" s="77" t="s">
        <v>241</v>
      </c>
      <c r="E838" s="82" t="s">
        <v>244</v>
      </c>
      <c r="F838" s="77" t="s">
        <v>242</v>
      </c>
      <c r="G838" s="77" t="s">
        <v>435</v>
      </c>
      <c r="H838" s="77" t="s">
        <v>139</v>
      </c>
      <c r="I838" s="82" t="s">
        <v>55</v>
      </c>
      <c r="J838" s="83">
        <v>16.14</v>
      </c>
      <c r="L838" s="84"/>
      <c r="M838" s="84"/>
      <c r="P838"/>
      <c r="R838"/>
      <c r="S838" s="82" t="s">
        <v>56</v>
      </c>
      <c r="T838" s="82" t="s">
        <v>57</v>
      </c>
      <c r="U838" s="77" t="s">
        <v>2263</v>
      </c>
      <c r="V838" s="77" t="s">
        <v>49</v>
      </c>
      <c r="W838" s="77" t="s">
        <v>2312</v>
      </c>
      <c r="X838"/>
    </row>
    <row r="839" spans="2:24" x14ac:dyDescent="0.3">
      <c r="B839" s="81">
        <v>37358</v>
      </c>
      <c r="C839" s="81" t="s">
        <v>2213</v>
      </c>
      <c r="D839" s="77" t="s">
        <v>241</v>
      </c>
      <c r="E839" s="82" t="s">
        <v>244</v>
      </c>
      <c r="F839" s="77" t="s">
        <v>242</v>
      </c>
      <c r="G839" s="77" t="s">
        <v>435</v>
      </c>
      <c r="H839" s="77" t="s">
        <v>139</v>
      </c>
      <c r="I839" s="82" t="s">
        <v>55</v>
      </c>
      <c r="J839" s="83">
        <v>67.959999999999994</v>
      </c>
      <c r="L839" s="84"/>
      <c r="M839" s="84"/>
      <c r="P839"/>
      <c r="R839"/>
      <c r="S839" s="82" t="s">
        <v>56</v>
      </c>
      <c r="T839" s="82" t="s">
        <v>57</v>
      </c>
      <c r="U839" s="77" t="s">
        <v>2263</v>
      </c>
      <c r="V839" s="77" t="s">
        <v>49</v>
      </c>
      <c r="W839" s="77" t="s">
        <v>2315</v>
      </c>
      <c r="X839"/>
    </row>
    <row r="840" spans="2:24" x14ac:dyDescent="0.3">
      <c r="B840" s="81">
        <v>37362</v>
      </c>
      <c r="C840" s="81" t="s">
        <v>2213</v>
      </c>
      <c r="D840" s="77" t="s">
        <v>126</v>
      </c>
      <c r="E840" s="82" t="s">
        <v>121</v>
      </c>
      <c r="F840" s="77" t="s">
        <v>127</v>
      </c>
      <c r="G840" s="77" t="s">
        <v>435</v>
      </c>
      <c r="H840" s="77" t="s">
        <v>102</v>
      </c>
      <c r="I840" s="82" t="s">
        <v>130</v>
      </c>
      <c r="J840" s="83">
        <v>5</v>
      </c>
      <c r="L840" s="84"/>
      <c r="M840" s="84"/>
      <c r="P840"/>
      <c r="R840"/>
      <c r="S840" s="82" t="s">
        <v>56</v>
      </c>
      <c r="T840" s="82" t="s">
        <v>57</v>
      </c>
      <c r="U840" s="77" t="s">
        <v>2318</v>
      </c>
      <c r="V840" s="77" t="s">
        <v>49</v>
      </c>
      <c r="W840" s="77" t="s">
        <v>2319</v>
      </c>
      <c r="X840"/>
    </row>
    <row r="841" spans="2:24" x14ac:dyDescent="0.3">
      <c r="B841" s="81">
        <v>37362</v>
      </c>
      <c r="C841" s="81" t="s">
        <v>2213</v>
      </c>
      <c r="D841" s="77" t="s">
        <v>126</v>
      </c>
      <c r="E841" s="82" t="s">
        <v>121</v>
      </c>
      <c r="F841" s="77" t="s">
        <v>127</v>
      </c>
      <c r="G841" s="77" t="s">
        <v>435</v>
      </c>
      <c r="H841" s="77" t="s">
        <v>102</v>
      </c>
      <c r="I841" s="82" t="s">
        <v>130</v>
      </c>
      <c r="J841" s="83">
        <v>36.5</v>
      </c>
      <c r="L841" s="84"/>
      <c r="M841" s="84"/>
      <c r="P841"/>
      <c r="R841"/>
      <c r="S841" s="82" t="s">
        <v>56</v>
      </c>
      <c r="T841" s="82" t="s">
        <v>57</v>
      </c>
      <c r="U841" s="77" t="s">
        <v>2325</v>
      </c>
      <c r="V841" s="77" t="s">
        <v>49</v>
      </c>
      <c r="W841" s="77" t="s">
        <v>2326</v>
      </c>
      <c r="X841"/>
    </row>
    <row r="842" spans="2:24" x14ac:dyDescent="0.3">
      <c r="B842" s="81">
        <v>37363</v>
      </c>
      <c r="C842" s="81" t="s">
        <v>2213</v>
      </c>
      <c r="D842" s="77" t="s">
        <v>126</v>
      </c>
      <c r="E842" s="82" t="s">
        <v>121</v>
      </c>
      <c r="F842" s="77" t="s">
        <v>127</v>
      </c>
      <c r="G842" s="77" t="s">
        <v>435</v>
      </c>
      <c r="H842" s="77" t="s">
        <v>102</v>
      </c>
      <c r="I842" s="82" t="s">
        <v>130</v>
      </c>
      <c r="J842" s="83">
        <v>-5</v>
      </c>
      <c r="L842" s="84"/>
      <c r="M842" s="84"/>
      <c r="P842"/>
      <c r="R842"/>
      <c r="S842" s="82" t="s">
        <v>56</v>
      </c>
      <c r="T842" s="82" t="s">
        <v>57</v>
      </c>
      <c r="U842" s="77" t="s">
        <v>2331</v>
      </c>
      <c r="V842" s="77" t="s">
        <v>2332</v>
      </c>
      <c r="W842" s="77" t="s">
        <v>2333</v>
      </c>
      <c r="X842"/>
    </row>
    <row r="843" spans="2:24" x14ac:dyDescent="0.3">
      <c r="B843" s="81">
        <v>37364</v>
      </c>
      <c r="C843" s="81" t="s">
        <v>2213</v>
      </c>
      <c r="D843" s="77" t="s">
        <v>661</v>
      </c>
      <c r="E843" s="82" t="s">
        <v>663</v>
      </c>
      <c r="F843" s="77" t="s">
        <v>662</v>
      </c>
      <c r="G843" s="77" t="s">
        <v>435</v>
      </c>
      <c r="H843" s="77" t="s">
        <v>54</v>
      </c>
      <c r="I843" s="82" t="s">
        <v>55</v>
      </c>
      <c r="J843" s="83">
        <v>1079</v>
      </c>
      <c r="L843" s="84"/>
      <c r="M843" s="84"/>
      <c r="P843"/>
      <c r="R843"/>
      <c r="S843" s="82" t="s">
        <v>56</v>
      </c>
      <c r="T843" s="82" t="s">
        <v>57</v>
      </c>
      <c r="U843" s="77" t="s">
        <v>2336</v>
      </c>
      <c r="V843" s="77" t="s">
        <v>49</v>
      </c>
      <c r="W843" s="77" t="s">
        <v>2337</v>
      </c>
      <c r="X843"/>
    </row>
    <row r="844" spans="2:24" x14ac:dyDescent="0.3">
      <c r="B844" s="81">
        <v>37364</v>
      </c>
      <c r="C844" s="81" t="s">
        <v>2213</v>
      </c>
      <c r="D844" s="77" t="s">
        <v>193</v>
      </c>
      <c r="E844" s="82" t="s">
        <v>197</v>
      </c>
      <c r="F844" s="77" t="s">
        <v>194</v>
      </c>
      <c r="G844" s="77" t="s">
        <v>435</v>
      </c>
      <c r="H844" s="77" t="s">
        <v>139</v>
      </c>
      <c r="I844" s="82" t="s">
        <v>130</v>
      </c>
      <c r="J844" s="83">
        <v>34.590000000000003</v>
      </c>
      <c r="L844" s="84"/>
      <c r="M844" s="84"/>
      <c r="P844"/>
      <c r="R844"/>
      <c r="S844" s="82" t="s">
        <v>56</v>
      </c>
      <c r="T844" s="82" t="s">
        <v>57</v>
      </c>
      <c r="U844" s="77" t="s">
        <v>2341</v>
      </c>
      <c r="V844" s="77" t="s">
        <v>49</v>
      </c>
      <c r="W844" s="77" t="s">
        <v>2342</v>
      </c>
      <c r="X844"/>
    </row>
    <row r="845" spans="2:24" x14ac:dyDescent="0.3">
      <c r="B845" s="81">
        <v>37364</v>
      </c>
      <c r="C845" s="81" t="s">
        <v>2213</v>
      </c>
      <c r="D845" s="77" t="s">
        <v>2346</v>
      </c>
      <c r="E845" s="82" t="s">
        <v>2349</v>
      </c>
      <c r="F845" s="77" t="s">
        <v>2347</v>
      </c>
      <c r="G845" s="77" t="s">
        <v>435</v>
      </c>
      <c r="H845" s="77" t="s">
        <v>139</v>
      </c>
      <c r="I845" s="82" t="s">
        <v>130</v>
      </c>
      <c r="J845" s="83">
        <v>13.5</v>
      </c>
      <c r="L845" s="84"/>
      <c r="M845" s="84"/>
      <c r="P845"/>
      <c r="R845"/>
      <c r="S845" s="82" t="s">
        <v>56</v>
      </c>
      <c r="T845" s="82" t="s">
        <v>57</v>
      </c>
      <c r="U845" s="77" t="s">
        <v>2341</v>
      </c>
      <c r="V845" s="77" t="s">
        <v>49</v>
      </c>
      <c r="W845" s="77" t="s">
        <v>2348</v>
      </c>
      <c r="X845"/>
    </row>
    <row r="846" spans="2:24" x14ac:dyDescent="0.3">
      <c r="B846" s="81">
        <v>37368</v>
      </c>
      <c r="C846" s="81" t="s">
        <v>2213</v>
      </c>
      <c r="D846" s="77" t="s">
        <v>1259</v>
      </c>
      <c r="E846" s="82" t="s">
        <v>1262</v>
      </c>
      <c r="F846" s="77" t="s">
        <v>621</v>
      </c>
      <c r="G846" s="77" t="s">
        <v>435</v>
      </c>
      <c r="H846" s="77" t="s">
        <v>290</v>
      </c>
      <c r="I846" s="82" t="s">
        <v>130</v>
      </c>
      <c r="J846" s="83">
        <v>51.14</v>
      </c>
      <c r="L846" s="84"/>
      <c r="M846" s="84"/>
      <c r="P846"/>
      <c r="R846"/>
      <c r="S846" s="82" t="s">
        <v>56</v>
      </c>
      <c r="T846" s="82" t="s">
        <v>57</v>
      </c>
      <c r="U846" s="77" t="s">
        <v>2354</v>
      </c>
      <c r="V846" s="77" t="s">
        <v>49</v>
      </c>
      <c r="W846" s="77" t="s">
        <v>2355</v>
      </c>
      <c r="X846"/>
    </row>
    <row r="847" spans="2:24" x14ac:dyDescent="0.3">
      <c r="B847" s="81">
        <v>37368</v>
      </c>
      <c r="C847" s="81" t="s">
        <v>2213</v>
      </c>
      <c r="D847" s="77" t="s">
        <v>1259</v>
      </c>
      <c r="E847" s="82" t="s">
        <v>1262</v>
      </c>
      <c r="F847" s="77" t="s">
        <v>621</v>
      </c>
      <c r="G847" s="77" t="s">
        <v>435</v>
      </c>
      <c r="H847" s="77" t="s">
        <v>290</v>
      </c>
      <c r="I847" s="82" t="s">
        <v>130</v>
      </c>
      <c r="J847" s="83">
        <v>51.14</v>
      </c>
      <c r="L847" s="84"/>
      <c r="M847" s="84"/>
      <c r="P847"/>
      <c r="R847"/>
      <c r="S847" s="82" t="s">
        <v>56</v>
      </c>
      <c r="T847" s="82" t="s">
        <v>57</v>
      </c>
      <c r="U847" s="77" t="s">
        <v>2354</v>
      </c>
      <c r="V847" s="77" t="s">
        <v>49</v>
      </c>
      <c r="W847" s="77" t="s">
        <v>2359</v>
      </c>
      <c r="X847"/>
    </row>
    <row r="848" spans="2:24" x14ac:dyDescent="0.3">
      <c r="B848" s="81">
        <v>37368</v>
      </c>
      <c r="C848" s="81" t="s">
        <v>2213</v>
      </c>
      <c r="D848" s="77" t="s">
        <v>1259</v>
      </c>
      <c r="E848" s="82" t="s">
        <v>1262</v>
      </c>
      <c r="F848" s="77" t="s">
        <v>621</v>
      </c>
      <c r="G848" s="77" t="s">
        <v>435</v>
      </c>
      <c r="H848" s="77" t="s">
        <v>290</v>
      </c>
      <c r="I848" s="82" t="s">
        <v>130</v>
      </c>
      <c r="J848" s="83">
        <v>51.14</v>
      </c>
      <c r="L848" s="84"/>
      <c r="M848" s="84"/>
      <c r="P848"/>
      <c r="R848"/>
      <c r="S848" s="82" t="s">
        <v>56</v>
      </c>
      <c r="T848" s="82" t="s">
        <v>57</v>
      </c>
      <c r="U848" s="77" t="s">
        <v>2354</v>
      </c>
      <c r="V848" s="77" t="s">
        <v>49</v>
      </c>
      <c r="W848" s="77" t="s">
        <v>2362</v>
      </c>
      <c r="X848"/>
    </row>
    <row r="849" spans="2:24" x14ac:dyDescent="0.3">
      <c r="B849" s="81">
        <v>37368</v>
      </c>
      <c r="C849" s="81" t="s">
        <v>2213</v>
      </c>
      <c r="D849" s="77" t="s">
        <v>1259</v>
      </c>
      <c r="E849" s="82" t="s">
        <v>1262</v>
      </c>
      <c r="F849" s="77" t="s">
        <v>621</v>
      </c>
      <c r="G849" s="77" t="s">
        <v>435</v>
      </c>
      <c r="H849" s="77" t="s">
        <v>290</v>
      </c>
      <c r="I849" s="82" t="s">
        <v>130</v>
      </c>
      <c r="J849" s="83">
        <v>124.55</v>
      </c>
      <c r="L849" s="84"/>
      <c r="M849" s="84"/>
      <c r="P849"/>
      <c r="R849"/>
      <c r="S849" s="82" t="s">
        <v>56</v>
      </c>
      <c r="T849" s="82" t="s">
        <v>57</v>
      </c>
      <c r="U849" s="77" t="s">
        <v>2354</v>
      </c>
      <c r="V849" s="77" t="s">
        <v>49</v>
      </c>
      <c r="W849" s="77" t="s">
        <v>2364</v>
      </c>
      <c r="X849"/>
    </row>
    <row r="850" spans="2:24" x14ac:dyDescent="0.3">
      <c r="B850" s="81">
        <v>37368</v>
      </c>
      <c r="C850" s="81" t="s">
        <v>2213</v>
      </c>
      <c r="D850" s="77" t="s">
        <v>1259</v>
      </c>
      <c r="E850" s="82" t="s">
        <v>1262</v>
      </c>
      <c r="F850" s="77" t="s">
        <v>621</v>
      </c>
      <c r="G850" s="77" t="s">
        <v>435</v>
      </c>
      <c r="H850" s="77" t="s">
        <v>290</v>
      </c>
      <c r="I850" s="82" t="s">
        <v>130</v>
      </c>
      <c r="J850" s="83">
        <v>18.38</v>
      </c>
      <c r="L850" s="84"/>
      <c r="M850" s="84"/>
      <c r="P850"/>
      <c r="R850"/>
      <c r="S850" s="82" t="s">
        <v>56</v>
      </c>
      <c r="T850" s="82" t="s">
        <v>57</v>
      </c>
      <c r="U850" s="77" t="s">
        <v>2354</v>
      </c>
      <c r="V850" s="77" t="s">
        <v>49</v>
      </c>
      <c r="W850" s="77" t="s">
        <v>2367</v>
      </c>
      <c r="X850"/>
    </row>
    <row r="851" spans="2:24" x14ac:dyDescent="0.3">
      <c r="B851" s="81">
        <v>37368</v>
      </c>
      <c r="C851" s="81" t="s">
        <v>2213</v>
      </c>
      <c r="D851" s="77" t="s">
        <v>1259</v>
      </c>
      <c r="E851" s="82" t="s">
        <v>1262</v>
      </c>
      <c r="F851" s="77" t="s">
        <v>621</v>
      </c>
      <c r="G851" s="77" t="s">
        <v>435</v>
      </c>
      <c r="H851" s="77" t="s">
        <v>290</v>
      </c>
      <c r="I851" s="82" t="s">
        <v>130</v>
      </c>
      <c r="J851" s="83">
        <v>18.38</v>
      </c>
      <c r="L851" s="84"/>
      <c r="M851" s="84"/>
      <c r="P851"/>
      <c r="R851"/>
      <c r="S851" s="82" t="s">
        <v>56</v>
      </c>
      <c r="T851" s="82" t="s">
        <v>57</v>
      </c>
      <c r="U851" s="77" t="s">
        <v>2354</v>
      </c>
      <c r="V851" s="77" t="s">
        <v>49</v>
      </c>
      <c r="W851" s="77" t="s">
        <v>2370</v>
      </c>
      <c r="X851"/>
    </row>
    <row r="852" spans="2:24" x14ac:dyDescent="0.3">
      <c r="B852" s="81">
        <v>37368</v>
      </c>
      <c r="C852" s="81" t="s">
        <v>2213</v>
      </c>
      <c r="D852" s="77" t="s">
        <v>1259</v>
      </c>
      <c r="E852" s="82" t="s">
        <v>1262</v>
      </c>
      <c r="F852" s="77" t="s">
        <v>621</v>
      </c>
      <c r="G852" s="77" t="s">
        <v>435</v>
      </c>
      <c r="H852" s="77" t="s">
        <v>290</v>
      </c>
      <c r="I852" s="82" t="s">
        <v>130</v>
      </c>
      <c r="J852" s="83">
        <v>-18.38</v>
      </c>
      <c r="L852" s="84"/>
      <c r="M852" s="84"/>
      <c r="P852"/>
      <c r="R852"/>
      <c r="S852" s="82" t="s">
        <v>56</v>
      </c>
      <c r="T852" s="82" t="s">
        <v>57</v>
      </c>
      <c r="U852" s="77" t="s">
        <v>2373</v>
      </c>
      <c r="V852" s="77" t="s">
        <v>2374</v>
      </c>
      <c r="W852" s="77" t="s">
        <v>2375</v>
      </c>
      <c r="X852"/>
    </row>
    <row r="853" spans="2:24" x14ac:dyDescent="0.3">
      <c r="B853" s="81">
        <v>37368</v>
      </c>
      <c r="C853" s="81" t="s">
        <v>2213</v>
      </c>
      <c r="D853" s="77" t="s">
        <v>46</v>
      </c>
      <c r="E853" s="82" t="s">
        <v>53</v>
      </c>
      <c r="F853" s="77" t="s">
        <v>47</v>
      </c>
      <c r="G853" s="77" t="s">
        <v>435</v>
      </c>
      <c r="H853" s="77" t="s">
        <v>54</v>
      </c>
      <c r="I853" s="82" t="s">
        <v>55</v>
      </c>
      <c r="J853" s="83">
        <v>32.78</v>
      </c>
      <c r="L853" s="84"/>
      <c r="M853" s="84"/>
      <c r="P853"/>
      <c r="R853"/>
      <c r="S853" s="82" t="s">
        <v>56</v>
      </c>
      <c r="T853" s="82" t="s">
        <v>57</v>
      </c>
      <c r="U853" s="77" t="s">
        <v>2378</v>
      </c>
      <c r="V853" s="77" t="s">
        <v>49</v>
      </c>
      <c r="W853" s="77" t="s">
        <v>2379</v>
      </c>
      <c r="X853"/>
    </row>
    <row r="854" spans="2:24" x14ac:dyDescent="0.3">
      <c r="B854" s="81">
        <v>37368</v>
      </c>
      <c r="C854" s="81" t="s">
        <v>2213</v>
      </c>
      <c r="D854" s="77" t="s">
        <v>46</v>
      </c>
      <c r="E854" s="82" t="s">
        <v>53</v>
      </c>
      <c r="F854" s="77" t="s">
        <v>47</v>
      </c>
      <c r="G854" s="77" t="s">
        <v>435</v>
      </c>
      <c r="H854" s="77" t="s">
        <v>54</v>
      </c>
      <c r="I854" s="82" t="s">
        <v>55</v>
      </c>
      <c r="J854" s="83">
        <v>83.25</v>
      </c>
      <c r="L854" s="84"/>
      <c r="M854" s="84"/>
      <c r="P854"/>
      <c r="R854"/>
      <c r="S854" s="82" t="s">
        <v>56</v>
      </c>
      <c r="T854" s="82" t="s">
        <v>57</v>
      </c>
      <c r="U854" s="77" t="s">
        <v>2378</v>
      </c>
      <c r="V854" s="77" t="s">
        <v>49</v>
      </c>
      <c r="W854" s="77" t="s">
        <v>2383</v>
      </c>
      <c r="X854"/>
    </row>
    <row r="855" spans="2:24" x14ac:dyDescent="0.3">
      <c r="B855" s="81">
        <v>37368</v>
      </c>
      <c r="C855" s="81" t="s">
        <v>2213</v>
      </c>
      <c r="D855" s="77" t="s">
        <v>46</v>
      </c>
      <c r="E855" s="82" t="s">
        <v>53</v>
      </c>
      <c r="F855" s="77" t="s">
        <v>47</v>
      </c>
      <c r="G855" s="77" t="s">
        <v>435</v>
      </c>
      <c r="H855" s="77" t="s">
        <v>54</v>
      </c>
      <c r="I855" s="82" t="s">
        <v>55</v>
      </c>
      <c r="J855" s="83">
        <v>253.03</v>
      </c>
      <c r="L855" s="84"/>
      <c r="M855" s="84"/>
      <c r="P855"/>
      <c r="R855"/>
      <c r="S855" s="82" t="s">
        <v>56</v>
      </c>
      <c r="T855" s="82" t="s">
        <v>57</v>
      </c>
      <c r="U855" s="77" t="s">
        <v>2378</v>
      </c>
      <c r="V855" s="77" t="s">
        <v>49</v>
      </c>
      <c r="W855" s="77" t="s">
        <v>2386</v>
      </c>
      <c r="X855"/>
    </row>
    <row r="856" spans="2:24" x14ac:dyDescent="0.3">
      <c r="B856" s="81">
        <v>37368</v>
      </c>
      <c r="C856" s="81" t="s">
        <v>2213</v>
      </c>
      <c r="D856" s="77" t="s">
        <v>400</v>
      </c>
      <c r="E856" s="82" t="s">
        <v>53</v>
      </c>
      <c r="F856" s="77" t="s">
        <v>401</v>
      </c>
      <c r="G856" s="77" t="s">
        <v>435</v>
      </c>
      <c r="H856" s="77" t="s">
        <v>54</v>
      </c>
      <c r="I856" s="82" t="s">
        <v>130</v>
      </c>
      <c r="J856" s="83">
        <v>473.67</v>
      </c>
      <c r="L856" s="84"/>
      <c r="M856" s="84"/>
      <c r="P856"/>
      <c r="R856"/>
      <c r="S856" s="82" t="s">
        <v>56</v>
      </c>
      <c r="T856" s="82" t="s">
        <v>57</v>
      </c>
      <c r="U856" s="77" t="s">
        <v>2354</v>
      </c>
      <c r="V856" s="77" t="s">
        <v>49</v>
      </c>
      <c r="W856" s="77" t="s">
        <v>2389</v>
      </c>
      <c r="X856"/>
    </row>
    <row r="857" spans="2:24" x14ac:dyDescent="0.3">
      <c r="B857" s="81">
        <v>37368</v>
      </c>
      <c r="C857" s="81" t="s">
        <v>2213</v>
      </c>
      <c r="D857" s="77" t="s">
        <v>75</v>
      </c>
      <c r="E857" s="82" t="s">
        <v>78</v>
      </c>
      <c r="F857" s="77" t="s">
        <v>76</v>
      </c>
      <c r="G857" s="77" t="s">
        <v>435</v>
      </c>
      <c r="H857" s="77" t="s">
        <v>54</v>
      </c>
      <c r="I857" s="82" t="s">
        <v>55</v>
      </c>
      <c r="J857" s="83">
        <v>884.69</v>
      </c>
      <c r="L857" s="84"/>
      <c r="M857" s="84"/>
      <c r="P857"/>
      <c r="R857"/>
      <c r="S857" s="82" t="s">
        <v>56</v>
      </c>
      <c r="T857" s="82" t="s">
        <v>57</v>
      </c>
      <c r="U857" s="77" t="s">
        <v>2378</v>
      </c>
      <c r="V857" s="77" t="s">
        <v>49</v>
      </c>
      <c r="W857" s="77" t="s">
        <v>2393</v>
      </c>
      <c r="X857"/>
    </row>
    <row r="858" spans="2:24" x14ac:dyDescent="0.3">
      <c r="B858" s="81">
        <v>37368</v>
      </c>
      <c r="C858" s="81" t="s">
        <v>2213</v>
      </c>
      <c r="D858" s="77" t="s">
        <v>75</v>
      </c>
      <c r="E858" s="82" t="s">
        <v>78</v>
      </c>
      <c r="F858" s="77" t="s">
        <v>76</v>
      </c>
      <c r="G858" s="77" t="s">
        <v>435</v>
      </c>
      <c r="H858" s="77" t="s">
        <v>54</v>
      </c>
      <c r="I858" s="82" t="s">
        <v>55</v>
      </c>
      <c r="J858" s="83">
        <v>215.8</v>
      </c>
      <c r="L858" s="84"/>
      <c r="M858" s="84"/>
      <c r="P858"/>
      <c r="R858"/>
      <c r="S858" s="82" t="s">
        <v>56</v>
      </c>
      <c r="T858" s="82" t="s">
        <v>57</v>
      </c>
      <c r="U858" s="77" t="s">
        <v>2378</v>
      </c>
      <c r="V858" s="77" t="s">
        <v>49</v>
      </c>
      <c r="W858" s="77" t="s">
        <v>2397</v>
      </c>
      <c r="X858"/>
    </row>
    <row r="859" spans="2:24" x14ac:dyDescent="0.3">
      <c r="B859" s="81">
        <v>37368</v>
      </c>
      <c r="C859" s="81" t="s">
        <v>2213</v>
      </c>
      <c r="D859" s="77" t="s">
        <v>75</v>
      </c>
      <c r="E859" s="82" t="s">
        <v>78</v>
      </c>
      <c r="F859" s="77" t="s">
        <v>76</v>
      </c>
      <c r="G859" s="77" t="s">
        <v>435</v>
      </c>
      <c r="H859" s="77" t="s">
        <v>54</v>
      </c>
      <c r="I859" s="82" t="s">
        <v>55</v>
      </c>
      <c r="J859" s="83">
        <v>69.319999999999993</v>
      </c>
      <c r="L859" s="84"/>
      <c r="M859" s="84"/>
      <c r="P859"/>
      <c r="R859"/>
      <c r="S859" s="82" t="s">
        <v>56</v>
      </c>
      <c r="T859" s="82" t="s">
        <v>57</v>
      </c>
      <c r="U859" s="77" t="s">
        <v>2378</v>
      </c>
      <c r="V859" s="77" t="s">
        <v>49</v>
      </c>
      <c r="W859" s="77" t="s">
        <v>2400</v>
      </c>
      <c r="X859"/>
    </row>
    <row r="860" spans="2:24" x14ac:dyDescent="0.3">
      <c r="B860" s="81">
        <v>37368</v>
      </c>
      <c r="C860" s="81" t="s">
        <v>2213</v>
      </c>
      <c r="D860" s="77" t="s">
        <v>649</v>
      </c>
      <c r="E860" s="82" t="s">
        <v>78</v>
      </c>
      <c r="F860" s="77" t="s">
        <v>650</v>
      </c>
      <c r="G860" s="77" t="s">
        <v>435</v>
      </c>
      <c r="H860" s="77" t="s">
        <v>54</v>
      </c>
      <c r="I860" s="82" t="s">
        <v>130</v>
      </c>
      <c r="J860" s="83">
        <v>17.809999999999999</v>
      </c>
      <c r="L860" s="84"/>
      <c r="M860" s="84"/>
      <c r="P860"/>
      <c r="R860"/>
      <c r="S860" s="82" t="s">
        <v>56</v>
      </c>
      <c r="T860" s="82" t="s">
        <v>57</v>
      </c>
      <c r="U860" s="77" t="s">
        <v>2354</v>
      </c>
      <c r="V860" s="77" t="s">
        <v>49</v>
      </c>
      <c r="W860" s="77" t="s">
        <v>2403</v>
      </c>
      <c r="X860"/>
    </row>
    <row r="861" spans="2:24" x14ac:dyDescent="0.3">
      <c r="B861" s="81">
        <v>37368</v>
      </c>
      <c r="C861" s="81" t="s">
        <v>2213</v>
      </c>
      <c r="D861" s="77" t="s">
        <v>90</v>
      </c>
      <c r="E861" s="82" t="s">
        <v>93</v>
      </c>
      <c r="F861" s="77" t="s">
        <v>91</v>
      </c>
      <c r="G861" s="77" t="s">
        <v>435</v>
      </c>
      <c r="H861" s="77" t="s">
        <v>54</v>
      </c>
      <c r="I861" s="82" t="s">
        <v>55</v>
      </c>
      <c r="J861" s="83">
        <v>38.200000000000003</v>
      </c>
      <c r="L861" s="84"/>
      <c r="M861" s="84"/>
      <c r="P861"/>
      <c r="R861"/>
      <c r="S861" s="82" t="s">
        <v>56</v>
      </c>
      <c r="T861" s="82" t="s">
        <v>57</v>
      </c>
      <c r="U861" s="77" t="s">
        <v>2378</v>
      </c>
      <c r="V861" s="77" t="s">
        <v>49</v>
      </c>
      <c r="W861" s="77" t="s">
        <v>2406</v>
      </c>
      <c r="X861"/>
    </row>
    <row r="862" spans="2:24" x14ac:dyDescent="0.3">
      <c r="B862" s="81">
        <v>37368</v>
      </c>
      <c r="C862" s="81" t="s">
        <v>2213</v>
      </c>
      <c r="D862" s="77" t="s">
        <v>90</v>
      </c>
      <c r="E862" s="82" t="s">
        <v>93</v>
      </c>
      <c r="F862" s="77" t="s">
        <v>91</v>
      </c>
      <c r="G862" s="77" t="s">
        <v>435</v>
      </c>
      <c r="H862" s="77" t="s">
        <v>54</v>
      </c>
      <c r="I862" s="82" t="s">
        <v>55</v>
      </c>
      <c r="J862" s="83">
        <v>959</v>
      </c>
      <c r="L862" s="84"/>
      <c r="M862" s="84"/>
      <c r="P862"/>
      <c r="R862"/>
      <c r="S862" s="82" t="s">
        <v>56</v>
      </c>
      <c r="T862" s="82" t="s">
        <v>57</v>
      </c>
      <c r="U862" s="77" t="s">
        <v>2378</v>
      </c>
      <c r="V862" s="77" t="s">
        <v>49</v>
      </c>
      <c r="W862" s="77" t="s">
        <v>2409</v>
      </c>
      <c r="X862"/>
    </row>
    <row r="863" spans="2:24" x14ac:dyDescent="0.3">
      <c r="B863" s="81">
        <v>37368</v>
      </c>
      <c r="C863" s="81" t="s">
        <v>2213</v>
      </c>
      <c r="D863" s="77" t="s">
        <v>110</v>
      </c>
      <c r="E863" s="82" t="s">
        <v>113</v>
      </c>
      <c r="F863" s="77" t="s">
        <v>111</v>
      </c>
      <c r="G863" s="77" t="s">
        <v>435</v>
      </c>
      <c r="H863" s="77" t="s">
        <v>102</v>
      </c>
      <c r="I863" s="82" t="s">
        <v>55</v>
      </c>
      <c r="J863" s="83">
        <v>105.71</v>
      </c>
      <c r="L863" s="84"/>
      <c r="M863" s="84"/>
      <c r="P863"/>
      <c r="R863"/>
      <c r="S863" s="82" t="s">
        <v>56</v>
      </c>
      <c r="T863" s="82" t="s">
        <v>57</v>
      </c>
      <c r="U863" s="77" t="s">
        <v>2378</v>
      </c>
      <c r="V863" s="77" t="s">
        <v>49</v>
      </c>
      <c r="W863" s="77" t="s">
        <v>2412</v>
      </c>
      <c r="X863"/>
    </row>
    <row r="864" spans="2:24" x14ac:dyDescent="0.3">
      <c r="B864" s="81">
        <v>37368</v>
      </c>
      <c r="C864" s="81" t="s">
        <v>2213</v>
      </c>
      <c r="D864" s="77" t="s">
        <v>1041</v>
      </c>
      <c r="E864" s="82" t="s">
        <v>1043</v>
      </c>
      <c r="F864" s="77" t="s">
        <v>76</v>
      </c>
      <c r="G864" s="77" t="s">
        <v>435</v>
      </c>
      <c r="H864" s="77" t="s">
        <v>102</v>
      </c>
      <c r="I864" s="82" t="s">
        <v>55</v>
      </c>
      <c r="J864" s="83">
        <v>11.3</v>
      </c>
      <c r="L864" s="84"/>
      <c r="M864" s="84"/>
      <c r="P864"/>
      <c r="R864"/>
      <c r="S864" s="82" t="s">
        <v>56</v>
      </c>
      <c r="T864" s="82" t="s">
        <v>57</v>
      </c>
      <c r="U864" s="77" t="s">
        <v>2378</v>
      </c>
      <c r="V864" s="77" t="s">
        <v>49</v>
      </c>
      <c r="W864" s="77" t="s">
        <v>2415</v>
      </c>
      <c r="X864"/>
    </row>
    <row r="865" spans="2:24" x14ac:dyDescent="0.3">
      <c r="B865" s="81">
        <v>37368</v>
      </c>
      <c r="C865" s="81" t="s">
        <v>2213</v>
      </c>
      <c r="D865" s="77" t="s">
        <v>233</v>
      </c>
      <c r="E865" s="82" t="s">
        <v>236</v>
      </c>
      <c r="F865" s="77" t="s">
        <v>234</v>
      </c>
      <c r="G865" s="77" t="s">
        <v>435</v>
      </c>
      <c r="H865" s="77" t="s">
        <v>54</v>
      </c>
      <c r="I865" s="82" t="s">
        <v>55</v>
      </c>
      <c r="J865" s="83">
        <v>203.49</v>
      </c>
      <c r="L865" s="84"/>
      <c r="M865" s="84"/>
      <c r="P865"/>
      <c r="R865"/>
      <c r="S865" s="82" t="s">
        <v>56</v>
      </c>
      <c r="T865" s="82" t="s">
        <v>57</v>
      </c>
      <c r="U865" s="77" t="s">
        <v>2378</v>
      </c>
      <c r="V865" s="77" t="s">
        <v>49</v>
      </c>
      <c r="W865" s="77" t="s">
        <v>2418</v>
      </c>
      <c r="X865"/>
    </row>
    <row r="866" spans="2:24" x14ac:dyDescent="0.3">
      <c r="B866" s="81">
        <v>37368</v>
      </c>
      <c r="C866" s="81" t="s">
        <v>2213</v>
      </c>
      <c r="D866" s="77" t="s">
        <v>2299</v>
      </c>
      <c r="E866" s="82" t="s">
        <v>1526</v>
      </c>
      <c r="F866" s="77" t="s">
        <v>2300</v>
      </c>
      <c r="G866" s="77" t="s">
        <v>435</v>
      </c>
      <c r="H866" s="77" t="s">
        <v>139</v>
      </c>
      <c r="I866" s="82" t="s">
        <v>55</v>
      </c>
      <c r="J866" s="83">
        <v>64.900000000000006</v>
      </c>
      <c r="L866" s="84"/>
      <c r="M866" s="84"/>
      <c r="P866"/>
      <c r="R866"/>
      <c r="S866" s="82" t="s">
        <v>56</v>
      </c>
      <c r="T866" s="82" t="s">
        <v>57</v>
      </c>
      <c r="U866" s="77" t="s">
        <v>2378</v>
      </c>
      <c r="V866" s="77" t="s">
        <v>49</v>
      </c>
      <c r="W866" s="77" t="s">
        <v>2421</v>
      </c>
      <c r="X866"/>
    </row>
    <row r="867" spans="2:24" x14ac:dyDescent="0.3">
      <c r="B867" s="81">
        <v>37368</v>
      </c>
      <c r="C867" s="81" t="s">
        <v>2213</v>
      </c>
      <c r="D867" s="77" t="s">
        <v>2299</v>
      </c>
      <c r="E867" s="82" t="s">
        <v>1526</v>
      </c>
      <c r="F867" s="77" t="s">
        <v>2300</v>
      </c>
      <c r="G867" s="77" t="s">
        <v>435</v>
      </c>
      <c r="H867" s="77" t="s">
        <v>139</v>
      </c>
      <c r="I867" s="82" t="s">
        <v>55</v>
      </c>
      <c r="J867" s="83">
        <v>25.79</v>
      </c>
      <c r="L867" s="84"/>
      <c r="M867" s="84"/>
      <c r="P867"/>
      <c r="R867"/>
      <c r="S867" s="82" t="s">
        <v>56</v>
      </c>
      <c r="T867" s="82" t="s">
        <v>57</v>
      </c>
      <c r="U867" s="77" t="s">
        <v>2378</v>
      </c>
      <c r="V867" s="77" t="s">
        <v>49</v>
      </c>
      <c r="W867" s="77" t="s">
        <v>2424</v>
      </c>
      <c r="X867"/>
    </row>
    <row r="868" spans="2:24" x14ac:dyDescent="0.3">
      <c r="B868" s="81">
        <v>37368</v>
      </c>
      <c r="C868" s="81" t="s">
        <v>2213</v>
      </c>
      <c r="D868" s="77" t="s">
        <v>2299</v>
      </c>
      <c r="E868" s="82" t="s">
        <v>1526</v>
      </c>
      <c r="F868" s="77" t="s">
        <v>2300</v>
      </c>
      <c r="G868" s="77" t="s">
        <v>435</v>
      </c>
      <c r="H868" s="77" t="s">
        <v>139</v>
      </c>
      <c r="I868" s="82" t="s">
        <v>55</v>
      </c>
      <c r="J868" s="83">
        <v>79.180000000000007</v>
      </c>
      <c r="L868" s="84"/>
      <c r="M868" s="84"/>
      <c r="P868"/>
      <c r="R868"/>
      <c r="S868" s="82" t="s">
        <v>56</v>
      </c>
      <c r="T868" s="82" t="s">
        <v>57</v>
      </c>
      <c r="U868" s="77" t="s">
        <v>2378</v>
      </c>
      <c r="V868" s="77" t="s">
        <v>49</v>
      </c>
      <c r="W868" s="77" t="s">
        <v>2427</v>
      </c>
      <c r="X868"/>
    </row>
    <row r="869" spans="2:24" x14ac:dyDescent="0.3">
      <c r="B869" s="81">
        <v>37368</v>
      </c>
      <c r="C869" s="81" t="s">
        <v>2213</v>
      </c>
      <c r="D869" s="77" t="s">
        <v>765</v>
      </c>
      <c r="E869" s="82" t="s">
        <v>766</v>
      </c>
      <c r="F869" s="77" t="s">
        <v>99</v>
      </c>
      <c r="G869" s="77" t="s">
        <v>435</v>
      </c>
      <c r="H869" s="77" t="s">
        <v>139</v>
      </c>
      <c r="I869" s="82" t="s">
        <v>130</v>
      </c>
      <c r="J869" s="83">
        <v>-15.75</v>
      </c>
      <c r="L869" s="84"/>
      <c r="M869" s="84"/>
      <c r="P869"/>
      <c r="R869"/>
      <c r="S869" s="82" t="s">
        <v>56</v>
      </c>
      <c r="T869" s="82" t="s">
        <v>57</v>
      </c>
      <c r="U869" s="77" t="s">
        <v>2430</v>
      </c>
      <c r="V869" s="77" t="s">
        <v>2431</v>
      </c>
      <c r="W869" s="77" t="s">
        <v>2432</v>
      </c>
      <c r="X869"/>
    </row>
    <row r="870" spans="2:24" x14ac:dyDescent="0.3">
      <c r="B870" s="81">
        <v>37368</v>
      </c>
      <c r="C870" s="81" t="s">
        <v>2213</v>
      </c>
      <c r="D870" s="77" t="s">
        <v>155</v>
      </c>
      <c r="E870" s="82" t="s">
        <v>157</v>
      </c>
      <c r="F870" s="77" t="s">
        <v>111</v>
      </c>
      <c r="G870" s="77" t="s">
        <v>435</v>
      </c>
      <c r="H870" s="77" t="s">
        <v>102</v>
      </c>
      <c r="I870" s="82" t="s">
        <v>55</v>
      </c>
      <c r="J870" s="83">
        <v>46.9</v>
      </c>
      <c r="L870" s="84"/>
      <c r="M870" s="84"/>
      <c r="P870"/>
      <c r="R870"/>
      <c r="S870" s="82" t="s">
        <v>56</v>
      </c>
      <c r="T870" s="82" t="s">
        <v>57</v>
      </c>
      <c r="U870" s="77" t="s">
        <v>2378</v>
      </c>
      <c r="V870" s="77" t="s">
        <v>49</v>
      </c>
      <c r="W870" s="77" t="s">
        <v>2435</v>
      </c>
      <c r="X870"/>
    </row>
    <row r="871" spans="2:24" x14ac:dyDescent="0.3">
      <c r="B871" s="81">
        <v>37368</v>
      </c>
      <c r="C871" s="81" t="s">
        <v>2213</v>
      </c>
      <c r="D871" s="77" t="s">
        <v>2346</v>
      </c>
      <c r="E871" s="82" t="s">
        <v>2349</v>
      </c>
      <c r="F871" s="77" t="s">
        <v>2347</v>
      </c>
      <c r="G871" s="77" t="s">
        <v>435</v>
      </c>
      <c r="H871" s="77" t="s">
        <v>139</v>
      </c>
      <c r="I871" s="82" t="s">
        <v>130</v>
      </c>
      <c r="J871" s="83">
        <v>15.24</v>
      </c>
      <c r="L871" s="84"/>
      <c r="M871" s="84"/>
      <c r="P871"/>
      <c r="R871"/>
      <c r="S871" s="82" t="s">
        <v>56</v>
      </c>
      <c r="T871" s="82" t="s">
        <v>57</v>
      </c>
      <c r="U871" s="77" t="s">
        <v>2438</v>
      </c>
      <c r="V871" s="77" t="s">
        <v>49</v>
      </c>
      <c r="W871" s="77" t="s">
        <v>2439</v>
      </c>
      <c r="X871"/>
    </row>
    <row r="872" spans="2:24" x14ac:dyDescent="0.3">
      <c r="B872" s="81">
        <v>37368</v>
      </c>
      <c r="C872" s="81" t="s">
        <v>2213</v>
      </c>
      <c r="D872" s="77" t="s">
        <v>241</v>
      </c>
      <c r="E872" s="82" t="s">
        <v>244</v>
      </c>
      <c r="F872" s="77" t="s">
        <v>242</v>
      </c>
      <c r="G872" s="77" t="s">
        <v>435</v>
      </c>
      <c r="H872" s="77" t="s">
        <v>139</v>
      </c>
      <c r="I872" s="82" t="s">
        <v>55</v>
      </c>
      <c r="J872" s="83">
        <v>5.38</v>
      </c>
      <c r="L872" s="84"/>
      <c r="M872" s="84"/>
      <c r="P872"/>
      <c r="R872"/>
      <c r="S872" s="82" t="s">
        <v>56</v>
      </c>
      <c r="T872" s="82" t="s">
        <v>57</v>
      </c>
      <c r="U872" s="77" t="s">
        <v>2378</v>
      </c>
      <c r="V872" s="77" t="s">
        <v>49</v>
      </c>
      <c r="W872" s="77" t="s">
        <v>2443</v>
      </c>
      <c r="X872"/>
    </row>
    <row r="873" spans="2:24" x14ac:dyDescent="0.3">
      <c r="B873" s="81">
        <v>37369</v>
      </c>
      <c r="C873" s="81" t="s">
        <v>2213</v>
      </c>
      <c r="D873" s="77" t="s">
        <v>253</v>
      </c>
      <c r="E873" s="82" t="s">
        <v>257</v>
      </c>
      <c r="F873" s="77" t="s">
        <v>254</v>
      </c>
      <c r="G873" s="77" t="s">
        <v>435</v>
      </c>
      <c r="H873" s="77" t="s">
        <v>102</v>
      </c>
      <c r="I873" s="82" t="s">
        <v>130</v>
      </c>
      <c r="J873" s="83">
        <v>1125</v>
      </c>
      <c r="L873" s="84"/>
      <c r="M873" s="84"/>
      <c r="P873"/>
      <c r="R873"/>
      <c r="S873" s="82" t="s">
        <v>56</v>
      </c>
      <c r="T873" s="82" t="s">
        <v>57</v>
      </c>
      <c r="U873" s="77" t="s">
        <v>2446</v>
      </c>
      <c r="V873" s="77" t="s">
        <v>49</v>
      </c>
      <c r="W873" s="77" t="s">
        <v>2447</v>
      </c>
      <c r="X873"/>
    </row>
    <row r="874" spans="2:24" x14ac:dyDescent="0.3">
      <c r="B874" s="81">
        <v>37371</v>
      </c>
      <c r="C874" s="81" t="s">
        <v>2213</v>
      </c>
      <c r="D874" s="77" t="s">
        <v>46</v>
      </c>
      <c r="E874" s="82" t="s">
        <v>53</v>
      </c>
      <c r="F874" s="77" t="s">
        <v>47</v>
      </c>
      <c r="G874" s="77" t="s">
        <v>435</v>
      </c>
      <c r="H874" s="77" t="s">
        <v>54</v>
      </c>
      <c r="I874" s="82" t="s">
        <v>55</v>
      </c>
      <c r="J874" s="83">
        <v>56.92</v>
      </c>
      <c r="L874" s="84"/>
      <c r="M874" s="84"/>
      <c r="P874"/>
      <c r="R874"/>
      <c r="S874" s="82" t="s">
        <v>56</v>
      </c>
      <c r="T874" s="82" t="s">
        <v>57</v>
      </c>
      <c r="U874" s="77" t="s">
        <v>2451</v>
      </c>
      <c r="V874" s="77" t="s">
        <v>49</v>
      </c>
      <c r="W874" s="77" t="s">
        <v>2452</v>
      </c>
      <c r="X874"/>
    </row>
    <row r="875" spans="2:24" x14ac:dyDescent="0.3">
      <c r="B875" s="81">
        <v>37371</v>
      </c>
      <c r="C875" s="81" t="s">
        <v>2213</v>
      </c>
      <c r="D875" s="77" t="s">
        <v>75</v>
      </c>
      <c r="E875" s="82" t="s">
        <v>78</v>
      </c>
      <c r="F875" s="77" t="s">
        <v>76</v>
      </c>
      <c r="G875" s="77" t="s">
        <v>435</v>
      </c>
      <c r="H875" s="77" t="s">
        <v>54</v>
      </c>
      <c r="I875" s="82" t="s">
        <v>55</v>
      </c>
      <c r="J875" s="83">
        <v>108</v>
      </c>
      <c r="L875" s="84"/>
      <c r="M875" s="84"/>
      <c r="P875"/>
      <c r="R875"/>
      <c r="S875" s="82" t="s">
        <v>56</v>
      </c>
      <c r="T875" s="82" t="s">
        <v>57</v>
      </c>
      <c r="U875" s="77" t="s">
        <v>2451</v>
      </c>
      <c r="V875" s="77" t="s">
        <v>49</v>
      </c>
      <c r="W875" s="77" t="s">
        <v>2456</v>
      </c>
      <c r="X875"/>
    </row>
    <row r="876" spans="2:24" x14ac:dyDescent="0.3">
      <c r="B876" s="81">
        <v>37371</v>
      </c>
      <c r="C876" s="81" t="s">
        <v>2213</v>
      </c>
      <c r="D876" s="77" t="s">
        <v>649</v>
      </c>
      <c r="E876" s="82" t="s">
        <v>78</v>
      </c>
      <c r="F876" s="77" t="s">
        <v>650</v>
      </c>
      <c r="G876" s="77" t="s">
        <v>435</v>
      </c>
      <c r="H876" s="77" t="s">
        <v>54</v>
      </c>
      <c r="I876" s="82" t="s">
        <v>130</v>
      </c>
      <c r="J876" s="83">
        <v>6.04</v>
      </c>
      <c r="L876" s="84"/>
      <c r="M876" s="84"/>
      <c r="P876"/>
      <c r="R876"/>
      <c r="S876" s="82" t="s">
        <v>56</v>
      </c>
      <c r="T876" s="82" t="s">
        <v>57</v>
      </c>
      <c r="U876" s="77" t="s">
        <v>2460</v>
      </c>
      <c r="V876" s="77" t="s">
        <v>49</v>
      </c>
      <c r="W876" s="77" t="s">
        <v>2461</v>
      </c>
      <c r="X876"/>
    </row>
    <row r="877" spans="2:24" x14ac:dyDescent="0.3">
      <c r="B877" s="81">
        <v>37371</v>
      </c>
      <c r="C877" s="81" t="s">
        <v>2213</v>
      </c>
      <c r="D877" s="77" t="s">
        <v>649</v>
      </c>
      <c r="E877" s="82" t="s">
        <v>78</v>
      </c>
      <c r="F877" s="77" t="s">
        <v>650</v>
      </c>
      <c r="G877" s="77" t="s">
        <v>435</v>
      </c>
      <c r="H877" s="77" t="s">
        <v>54</v>
      </c>
      <c r="I877" s="82" t="s">
        <v>130</v>
      </c>
      <c r="J877" s="83">
        <v>6.04</v>
      </c>
      <c r="L877" s="84"/>
      <c r="M877" s="84"/>
      <c r="P877"/>
      <c r="R877"/>
      <c r="S877" s="82" t="s">
        <v>56</v>
      </c>
      <c r="T877" s="82" t="s">
        <v>57</v>
      </c>
      <c r="U877" s="77" t="s">
        <v>2460</v>
      </c>
      <c r="V877" s="77" t="s">
        <v>49</v>
      </c>
      <c r="W877" s="77" t="s">
        <v>2466</v>
      </c>
      <c r="X877"/>
    </row>
    <row r="878" spans="2:24" x14ac:dyDescent="0.3">
      <c r="B878" s="81">
        <v>37371</v>
      </c>
      <c r="C878" s="81" t="s">
        <v>2213</v>
      </c>
      <c r="D878" s="77" t="s">
        <v>649</v>
      </c>
      <c r="E878" s="82" t="s">
        <v>78</v>
      </c>
      <c r="F878" s="77" t="s">
        <v>650</v>
      </c>
      <c r="G878" s="77" t="s">
        <v>435</v>
      </c>
      <c r="H878" s="77" t="s">
        <v>54</v>
      </c>
      <c r="I878" s="82" t="s">
        <v>130</v>
      </c>
      <c r="J878" s="83">
        <v>98.11</v>
      </c>
      <c r="L878" s="84"/>
      <c r="M878" s="84"/>
      <c r="P878"/>
      <c r="R878"/>
      <c r="S878" s="82" t="s">
        <v>56</v>
      </c>
      <c r="T878" s="82" t="s">
        <v>57</v>
      </c>
      <c r="U878" s="77" t="s">
        <v>2460</v>
      </c>
      <c r="V878" s="77" t="s">
        <v>49</v>
      </c>
      <c r="W878" s="77" t="s">
        <v>2469</v>
      </c>
      <c r="X878"/>
    </row>
    <row r="879" spans="2:24" x14ac:dyDescent="0.3">
      <c r="B879" s="81">
        <v>37371</v>
      </c>
      <c r="C879" s="81" t="s">
        <v>2213</v>
      </c>
      <c r="D879" s="77" t="s">
        <v>2473</v>
      </c>
      <c r="E879" s="82" t="s">
        <v>1482</v>
      </c>
      <c r="F879" s="77" t="s">
        <v>234</v>
      </c>
      <c r="G879" s="77" t="s">
        <v>435</v>
      </c>
      <c r="H879" s="77" t="s">
        <v>54</v>
      </c>
      <c r="I879" s="82" t="s">
        <v>55</v>
      </c>
      <c r="J879" s="83">
        <v>161.85</v>
      </c>
      <c r="L879" s="84"/>
      <c r="M879" s="84"/>
      <c r="P879"/>
      <c r="R879"/>
      <c r="S879" s="82" t="s">
        <v>56</v>
      </c>
      <c r="T879" s="82" t="s">
        <v>57</v>
      </c>
      <c r="U879" s="77" t="s">
        <v>2451</v>
      </c>
      <c r="V879" s="77" t="s">
        <v>49</v>
      </c>
      <c r="W879" s="77" t="s">
        <v>2474</v>
      </c>
      <c r="X879"/>
    </row>
    <row r="880" spans="2:24" x14ac:dyDescent="0.3">
      <c r="B880" s="81">
        <v>37371</v>
      </c>
      <c r="C880" s="81" t="s">
        <v>2213</v>
      </c>
      <c r="D880" s="77" t="s">
        <v>90</v>
      </c>
      <c r="E880" s="82" t="s">
        <v>93</v>
      </c>
      <c r="F880" s="77" t="s">
        <v>91</v>
      </c>
      <c r="G880" s="77" t="s">
        <v>435</v>
      </c>
      <c r="H880" s="77" t="s">
        <v>54</v>
      </c>
      <c r="I880" s="82" t="s">
        <v>55</v>
      </c>
      <c r="J880" s="83">
        <v>956.2</v>
      </c>
      <c r="L880" s="84"/>
      <c r="M880" s="84"/>
      <c r="P880"/>
      <c r="R880"/>
      <c r="S880" s="82" t="s">
        <v>56</v>
      </c>
      <c r="T880" s="82" t="s">
        <v>57</v>
      </c>
      <c r="U880" s="77" t="s">
        <v>2451</v>
      </c>
      <c r="V880" s="77" t="s">
        <v>49</v>
      </c>
      <c r="W880" s="77" t="s">
        <v>2479</v>
      </c>
      <c r="X880"/>
    </row>
    <row r="881" spans="2:24" x14ac:dyDescent="0.3">
      <c r="B881" s="81">
        <v>37371</v>
      </c>
      <c r="C881" s="81" t="s">
        <v>2213</v>
      </c>
      <c r="D881" s="77" t="s">
        <v>373</v>
      </c>
      <c r="E881" s="82" t="s">
        <v>113</v>
      </c>
      <c r="F881" s="77" t="s">
        <v>374</v>
      </c>
      <c r="G881" s="77" t="s">
        <v>435</v>
      </c>
      <c r="H881" s="77" t="s">
        <v>102</v>
      </c>
      <c r="I881" s="82" t="s">
        <v>130</v>
      </c>
      <c r="J881" s="83">
        <v>128.85</v>
      </c>
      <c r="L881" s="84"/>
      <c r="M881" s="84"/>
      <c r="P881"/>
      <c r="R881"/>
      <c r="S881" s="82" t="s">
        <v>56</v>
      </c>
      <c r="T881" s="82" t="s">
        <v>57</v>
      </c>
      <c r="U881" s="77" t="s">
        <v>2460</v>
      </c>
      <c r="V881" s="77" t="s">
        <v>49</v>
      </c>
      <c r="W881" s="77" t="s">
        <v>2482</v>
      </c>
      <c r="X881"/>
    </row>
    <row r="882" spans="2:24" x14ac:dyDescent="0.3">
      <c r="B882" s="81">
        <v>37371</v>
      </c>
      <c r="C882" s="81" t="s">
        <v>2213</v>
      </c>
      <c r="D882" s="77" t="s">
        <v>118</v>
      </c>
      <c r="E882" s="82" t="s">
        <v>121</v>
      </c>
      <c r="F882" s="77" t="s">
        <v>119</v>
      </c>
      <c r="G882" s="77" t="s">
        <v>435</v>
      </c>
      <c r="H882" s="77" t="s">
        <v>102</v>
      </c>
      <c r="I882" s="82" t="s">
        <v>55</v>
      </c>
      <c r="J882" s="83">
        <v>105.99</v>
      </c>
      <c r="L882" s="84"/>
      <c r="M882" s="84"/>
      <c r="P882"/>
      <c r="R882"/>
      <c r="S882" s="82" t="s">
        <v>56</v>
      </c>
      <c r="T882" s="82" t="s">
        <v>57</v>
      </c>
      <c r="U882" s="77" t="s">
        <v>2451</v>
      </c>
      <c r="V882" s="77" t="s">
        <v>49</v>
      </c>
      <c r="W882" s="77" t="s">
        <v>2486</v>
      </c>
      <c r="X882"/>
    </row>
    <row r="883" spans="2:24" x14ac:dyDescent="0.3">
      <c r="B883" s="81">
        <v>37371</v>
      </c>
      <c r="C883" s="81" t="s">
        <v>2213</v>
      </c>
      <c r="D883" s="77" t="s">
        <v>136</v>
      </c>
      <c r="E883" s="82" t="s">
        <v>138</v>
      </c>
      <c r="F883" s="77" t="s">
        <v>91</v>
      </c>
      <c r="G883" s="77" t="s">
        <v>435</v>
      </c>
      <c r="H883" s="77" t="s">
        <v>139</v>
      </c>
      <c r="I883" s="82" t="s">
        <v>55</v>
      </c>
      <c r="J883" s="83">
        <v>51.59</v>
      </c>
      <c r="L883" s="84"/>
      <c r="M883" s="84"/>
      <c r="P883"/>
      <c r="R883"/>
      <c r="S883" s="82" t="s">
        <v>56</v>
      </c>
      <c r="T883" s="82" t="s">
        <v>57</v>
      </c>
      <c r="U883" s="77" t="s">
        <v>2451</v>
      </c>
      <c r="V883" s="77" t="s">
        <v>49</v>
      </c>
      <c r="W883" s="77" t="s">
        <v>2489</v>
      </c>
      <c r="X883"/>
    </row>
    <row r="884" spans="2:24" x14ac:dyDescent="0.3">
      <c r="B884" s="81">
        <v>37371</v>
      </c>
      <c r="C884" s="81" t="s">
        <v>2213</v>
      </c>
      <c r="D884" s="77" t="s">
        <v>2299</v>
      </c>
      <c r="E884" s="82" t="s">
        <v>1526</v>
      </c>
      <c r="F884" s="77" t="s">
        <v>2300</v>
      </c>
      <c r="G884" s="77" t="s">
        <v>435</v>
      </c>
      <c r="H884" s="77" t="s">
        <v>139</v>
      </c>
      <c r="I884" s="82" t="s">
        <v>55</v>
      </c>
      <c r="J884" s="83">
        <v>40</v>
      </c>
      <c r="L884" s="84"/>
      <c r="M884" s="84"/>
      <c r="P884"/>
      <c r="R884"/>
      <c r="S884" s="82" t="s">
        <v>56</v>
      </c>
      <c r="T884" s="82" t="s">
        <v>57</v>
      </c>
      <c r="U884" s="77" t="s">
        <v>2451</v>
      </c>
      <c r="V884" s="77" t="s">
        <v>49</v>
      </c>
      <c r="W884" s="77" t="s">
        <v>2492</v>
      </c>
      <c r="X884"/>
    </row>
    <row r="885" spans="2:24" x14ac:dyDescent="0.3">
      <c r="B885" s="81">
        <v>37371</v>
      </c>
      <c r="C885" s="81" t="s">
        <v>2213</v>
      </c>
      <c r="D885" s="77" t="s">
        <v>2299</v>
      </c>
      <c r="E885" s="82" t="s">
        <v>1526</v>
      </c>
      <c r="F885" s="77" t="s">
        <v>2300</v>
      </c>
      <c r="G885" s="77" t="s">
        <v>435</v>
      </c>
      <c r="H885" s="77" t="s">
        <v>139</v>
      </c>
      <c r="I885" s="82" t="s">
        <v>55</v>
      </c>
      <c r="J885" s="83">
        <v>44.81</v>
      </c>
      <c r="L885" s="84"/>
      <c r="M885" s="84"/>
      <c r="P885"/>
      <c r="R885"/>
      <c r="S885" s="82" t="s">
        <v>56</v>
      </c>
      <c r="T885" s="82" t="s">
        <v>57</v>
      </c>
      <c r="U885" s="77" t="s">
        <v>2451</v>
      </c>
      <c r="V885" s="77" t="s">
        <v>49</v>
      </c>
      <c r="W885" s="77" t="s">
        <v>2495</v>
      </c>
      <c r="X885"/>
    </row>
    <row r="886" spans="2:24" x14ac:dyDescent="0.3">
      <c r="B886" s="81">
        <v>37371</v>
      </c>
      <c r="C886" s="81" t="s">
        <v>2213</v>
      </c>
      <c r="D886" s="77" t="s">
        <v>765</v>
      </c>
      <c r="E886" s="82" t="s">
        <v>766</v>
      </c>
      <c r="F886" s="77" t="s">
        <v>99</v>
      </c>
      <c r="G886" s="77" t="s">
        <v>435</v>
      </c>
      <c r="H886" s="77" t="s">
        <v>139</v>
      </c>
      <c r="I886" s="82" t="s">
        <v>130</v>
      </c>
      <c r="J886" s="83">
        <v>300.17</v>
      </c>
      <c r="L886" s="84"/>
      <c r="M886" s="84"/>
      <c r="P886"/>
      <c r="R886"/>
      <c r="S886" s="82" t="s">
        <v>56</v>
      </c>
      <c r="T886" s="82" t="s">
        <v>57</v>
      </c>
      <c r="U886" s="77" t="s">
        <v>2460</v>
      </c>
      <c r="V886" s="77" t="s">
        <v>49</v>
      </c>
      <c r="W886" s="77" t="s">
        <v>2496</v>
      </c>
      <c r="X886"/>
    </row>
    <row r="887" spans="2:24" x14ac:dyDescent="0.3">
      <c r="B887" s="81">
        <v>37371</v>
      </c>
      <c r="C887" s="81" t="s">
        <v>2213</v>
      </c>
      <c r="D887" s="77" t="s">
        <v>155</v>
      </c>
      <c r="E887" s="82" t="s">
        <v>157</v>
      </c>
      <c r="F887" s="77" t="s">
        <v>111</v>
      </c>
      <c r="G887" s="77" t="s">
        <v>435</v>
      </c>
      <c r="H887" s="77" t="s">
        <v>102</v>
      </c>
      <c r="I887" s="82" t="s">
        <v>55</v>
      </c>
      <c r="J887" s="83">
        <v>101.7</v>
      </c>
      <c r="L887" s="84"/>
      <c r="M887" s="84"/>
      <c r="P887"/>
      <c r="R887"/>
      <c r="S887" s="82" t="s">
        <v>56</v>
      </c>
      <c r="T887" s="82" t="s">
        <v>57</v>
      </c>
      <c r="U887" s="77" t="s">
        <v>2451</v>
      </c>
      <c r="V887" s="77" t="s">
        <v>49</v>
      </c>
      <c r="W887" s="77" t="s">
        <v>2499</v>
      </c>
      <c r="X887"/>
    </row>
    <row r="888" spans="2:24" x14ac:dyDescent="0.3">
      <c r="B888" s="81">
        <v>37371</v>
      </c>
      <c r="C888" s="81" t="s">
        <v>2213</v>
      </c>
      <c r="D888" s="77" t="s">
        <v>193</v>
      </c>
      <c r="E888" s="82" t="s">
        <v>197</v>
      </c>
      <c r="F888" s="77" t="s">
        <v>194</v>
      </c>
      <c r="G888" s="77" t="s">
        <v>435</v>
      </c>
      <c r="H888" s="77" t="s">
        <v>139</v>
      </c>
      <c r="I888" s="82" t="s">
        <v>130</v>
      </c>
      <c r="J888" s="83">
        <v>26.97</v>
      </c>
      <c r="L888" s="84"/>
      <c r="M888" s="84"/>
      <c r="P888"/>
      <c r="R888"/>
      <c r="S888" s="82" t="s">
        <v>56</v>
      </c>
      <c r="T888" s="82" t="s">
        <v>57</v>
      </c>
      <c r="U888" s="77" t="s">
        <v>2503</v>
      </c>
      <c r="V888" s="77" t="s">
        <v>49</v>
      </c>
      <c r="W888" s="77" t="s">
        <v>2504</v>
      </c>
      <c r="X888"/>
    </row>
    <row r="889" spans="2:24" x14ac:dyDescent="0.3">
      <c r="B889" s="81">
        <v>37371</v>
      </c>
      <c r="C889" s="81" t="s">
        <v>2213</v>
      </c>
      <c r="D889" s="77" t="s">
        <v>241</v>
      </c>
      <c r="E889" s="82" t="s">
        <v>244</v>
      </c>
      <c r="F889" s="77" t="s">
        <v>242</v>
      </c>
      <c r="G889" s="77" t="s">
        <v>435</v>
      </c>
      <c r="H889" s="77" t="s">
        <v>139</v>
      </c>
      <c r="I889" s="82" t="s">
        <v>55</v>
      </c>
      <c r="J889" s="83">
        <v>24.32</v>
      </c>
      <c r="L889" s="84"/>
      <c r="M889" s="84"/>
      <c r="P889"/>
      <c r="R889"/>
      <c r="S889" s="82" t="s">
        <v>56</v>
      </c>
      <c r="T889" s="82" t="s">
        <v>57</v>
      </c>
      <c r="U889" s="77" t="s">
        <v>2451</v>
      </c>
      <c r="V889" s="77" t="s">
        <v>49</v>
      </c>
      <c r="W889" s="77" t="s">
        <v>2508</v>
      </c>
      <c r="X889"/>
    </row>
    <row r="890" spans="2:24" x14ac:dyDescent="0.3">
      <c r="B890" s="81">
        <v>37371</v>
      </c>
      <c r="C890" s="81" t="s">
        <v>2213</v>
      </c>
      <c r="D890" s="77" t="s">
        <v>241</v>
      </c>
      <c r="E890" s="82" t="s">
        <v>244</v>
      </c>
      <c r="F890" s="77" t="s">
        <v>242</v>
      </c>
      <c r="G890" s="77" t="s">
        <v>435</v>
      </c>
      <c r="H890" s="77" t="s">
        <v>139</v>
      </c>
      <c r="I890" s="82" t="s">
        <v>55</v>
      </c>
      <c r="J890" s="83">
        <v>67.959999999999994</v>
      </c>
      <c r="L890" s="84"/>
      <c r="M890" s="84"/>
      <c r="P890"/>
      <c r="R890"/>
      <c r="S890" s="82" t="s">
        <v>56</v>
      </c>
      <c r="T890" s="82" t="s">
        <v>57</v>
      </c>
      <c r="U890" s="77" t="s">
        <v>2451</v>
      </c>
      <c r="V890" s="77" t="s">
        <v>49</v>
      </c>
      <c r="W890" s="77" t="s">
        <v>2511</v>
      </c>
      <c r="X890"/>
    </row>
    <row r="891" spans="2:24" x14ac:dyDescent="0.3">
      <c r="B891" s="81">
        <v>37371</v>
      </c>
      <c r="C891" s="81" t="s">
        <v>2213</v>
      </c>
      <c r="D891" s="77" t="s">
        <v>241</v>
      </c>
      <c r="E891" s="82" t="s">
        <v>244</v>
      </c>
      <c r="F891" s="77" t="s">
        <v>242</v>
      </c>
      <c r="G891" s="77" t="s">
        <v>435</v>
      </c>
      <c r="H891" s="77" t="s">
        <v>139</v>
      </c>
      <c r="I891" s="82" t="s">
        <v>55</v>
      </c>
      <c r="J891" s="83">
        <v>10.76</v>
      </c>
      <c r="L891" s="84"/>
      <c r="M891" s="84"/>
      <c r="P891"/>
      <c r="R891"/>
      <c r="S891" s="82" t="s">
        <v>56</v>
      </c>
      <c r="T891" s="82" t="s">
        <v>57</v>
      </c>
      <c r="U891" s="77" t="s">
        <v>2451</v>
      </c>
      <c r="V891" s="77" t="s">
        <v>49</v>
      </c>
      <c r="W891" s="77" t="s">
        <v>2513</v>
      </c>
      <c r="X891"/>
    </row>
    <row r="892" spans="2:24" x14ac:dyDescent="0.3">
      <c r="B892" s="81">
        <v>37371</v>
      </c>
      <c r="C892" s="81" t="s">
        <v>2213</v>
      </c>
      <c r="D892" s="77" t="s">
        <v>895</v>
      </c>
      <c r="E892" s="82" t="s">
        <v>244</v>
      </c>
      <c r="F892" s="77" t="s">
        <v>896</v>
      </c>
      <c r="G892" s="77" t="s">
        <v>435</v>
      </c>
      <c r="H892" s="77" t="s">
        <v>139</v>
      </c>
      <c r="I892" s="82" t="s">
        <v>130</v>
      </c>
      <c r="J892" s="83">
        <v>20.74</v>
      </c>
      <c r="L892" s="84"/>
      <c r="M892" s="84"/>
      <c r="P892"/>
      <c r="R892"/>
      <c r="S892" s="82" t="s">
        <v>56</v>
      </c>
      <c r="T892" s="82" t="s">
        <v>57</v>
      </c>
      <c r="U892" s="77" t="s">
        <v>2460</v>
      </c>
      <c r="V892" s="77" t="s">
        <v>49</v>
      </c>
      <c r="W892" s="77" t="s">
        <v>169</v>
      </c>
      <c r="X892"/>
    </row>
    <row r="893" spans="2:24" x14ac:dyDescent="0.3">
      <c r="B893" s="81">
        <v>37372</v>
      </c>
      <c r="C893" s="81" t="s">
        <v>2213</v>
      </c>
      <c r="D893" s="77" t="s">
        <v>253</v>
      </c>
      <c r="E893" s="82" t="s">
        <v>257</v>
      </c>
      <c r="F893" s="77" t="s">
        <v>254</v>
      </c>
      <c r="G893" s="77" t="s">
        <v>435</v>
      </c>
      <c r="H893" s="77" t="s">
        <v>102</v>
      </c>
      <c r="I893" s="82" t="s">
        <v>130</v>
      </c>
      <c r="J893" s="83">
        <v>35</v>
      </c>
      <c r="L893" s="84"/>
      <c r="M893" s="84"/>
      <c r="P893"/>
      <c r="R893"/>
      <c r="S893" s="82" t="s">
        <v>56</v>
      </c>
      <c r="T893" s="82" t="s">
        <v>57</v>
      </c>
      <c r="U893" s="77" t="s">
        <v>2518</v>
      </c>
      <c r="V893" s="77" t="s">
        <v>49</v>
      </c>
      <c r="W893" s="77" t="s">
        <v>2519</v>
      </c>
      <c r="X893"/>
    </row>
    <row r="894" spans="2:24" x14ac:dyDescent="0.3">
      <c r="B894" s="81">
        <v>37376</v>
      </c>
      <c r="C894" s="81" t="s">
        <v>2213</v>
      </c>
      <c r="D894" s="77" t="s">
        <v>415</v>
      </c>
      <c r="E894" s="82" t="s">
        <v>419</v>
      </c>
      <c r="F894" s="77" t="s">
        <v>416</v>
      </c>
      <c r="G894" s="77" t="s">
        <v>435</v>
      </c>
      <c r="H894" s="77" t="s">
        <v>420</v>
      </c>
      <c r="I894" s="82" t="s">
        <v>130</v>
      </c>
      <c r="J894" s="83">
        <v>-6364.03</v>
      </c>
      <c r="L894" s="84"/>
      <c r="M894" s="84"/>
      <c r="P894"/>
      <c r="R894"/>
      <c r="S894" s="82" t="s">
        <v>56</v>
      </c>
      <c r="T894" s="82" t="s">
        <v>57</v>
      </c>
      <c r="U894" s="77" t="s">
        <v>2523</v>
      </c>
      <c r="V894" s="77" t="s">
        <v>2524</v>
      </c>
      <c r="W894" s="77" t="s">
        <v>2524</v>
      </c>
      <c r="X894"/>
    </row>
    <row r="895" spans="2:24" x14ac:dyDescent="0.3">
      <c r="B895" s="81">
        <v>37376</v>
      </c>
      <c r="C895" s="81" t="s">
        <v>2213</v>
      </c>
      <c r="D895" s="77" t="s">
        <v>422</v>
      </c>
      <c r="E895" s="82" t="s">
        <v>424</v>
      </c>
      <c r="F895" s="77" t="s">
        <v>423</v>
      </c>
      <c r="G895" s="77" t="s">
        <v>435</v>
      </c>
      <c r="H895" s="77" t="s">
        <v>425</v>
      </c>
      <c r="I895" s="82" t="s">
        <v>130</v>
      </c>
      <c r="J895" s="83">
        <v>-12400.97</v>
      </c>
      <c r="L895" s="84"/>
      <c r="M895" s="84"/>
      <c r="P895"/>
      <c r="R895"/>
      <c r="S895" s="82" t="s">
        <v>56</v>
      </c>
      <c r="T895" s="82" t="s">
        <v>57</v>
      </c>
      <c r="U895" s="77" t="s">
        <v>2523</v>
      </c>
      <c r="V895" s="77" t="s">
        <v>2524</v>
      </c>
      <c r="W895" s="77" t="s">
        <v>2524</v>
      </c>
      <c r="X895"/>
    </row>
    <row r="896" spans="2:24" x14ac:dyDescent="0.3">
      <c r="B896" s="81">
        <v>37376</v>
      </c>
      <c r="C896" s="81" t="s">
        <v>2213</v>
      </c>
      <c r="D896" s="77" t="s">
        <v>427</v>
      </c>
      <c r="E896" s="82" t="s">
        <v>433</v>
      </c>
      <c r="F896" s="77" t="s">
        <v>428</v>
      </c>
      <c r="G896" s="77" t="s">
        <v>435</v>
      </c>
      <c r="H896" s="77" t="s">
        <v>420</v>
      </c>
      <c r="I896" s="82" t="s">
        <v>55</v>
      </c>
      <c r="J896" s="83">
        <v>-25800</v>
      </c>
      <c r="L896" s="84"/>
      <c r="M896" s="84"/>
      <c r="P896"/>
      <c r="R896"/>
      <c r="S896" s="82" t="s">
        <v>56</v>
      </c>
      <c r="T896" s="82" t="s">
        <v>57</v>
      </c>
      <c r="U896" s="77" t="s">
        <v>2525</v>
      </c>
      <c r="V896" s="77" t="s">
        <v>2526</v>
      </c>
      <c r="W896" s="77" t="s">
        <v>2527</v>
      </c>
      <c r="X896"/>
    </row>
    <row r="897" spans="2:24" x14ac:dyDescent="0.3">
      <c r="B897" s="81">
        <v>37376</v>
      </c>
      <c r="C897" s="81" t="s">
        <v>2213</v>
      </c>
      <c r="D897" s="77" t="s">
        <v>427</v>
      </c>
      <c r="E897" s="82" t="s">
        <v>433</v>
      </c>
      <c r="F897" s="77" t="s">
        <v>428</v>
      </c>
      <c r="G897" s="77" t="s">
        <v>435</v>
      </c>
      <c r="H897" s="77" t="s">
        <v>420</v>
      </c>
      <c r="I897" s="82" t="s">
        <v>55</v>
      </c>
      <c r="J897" s="83">
        <v>-32473.15</v>
      </c>
      <c r="L897" s="84"/>
      <c r="M897" s="84"/>
      <c r="P897"/>
      <c r="R897"/>
      <c r="S897" s="82" t="s">
        <v>56</v>
      </c>
      <c r="T897" s="82" t="s">
        <v>57</v>
      </c>
      <c r="U897" s="77" t="s">
        <v>2525</v>
      </c>
      <c r="V897" s="77" t="s">
        <v>2526</v>
      </c>
      <c r="W897" s="77" t="s">
        <v>2528</v>
      </c>
      <c r="X897"/>
    </row>
    <row r="898" spans="2:24" x14ac:dyDescent="0.3">
      <c r="B898" s="81">
        <v>37376</v>
      </c>
      <c r="C898" s="81" t="s">
        <v>2213</v>
      </c>
      <c r="D898" s="77" t="s">
        <v>427</v>
      </c>
      <c r="E898" s="82" t="s">
        <v>433</v>
      </c>
      <c r="F898" s="77" t="s">
        <v>428</v>
      </c>
      <c r="G898" s="77" t="s">
        <v>435</v>
      </c>
      <c r="H898" s="77" t="s">
        <v>420</v>
      </c>
      <c r="I898" s="82" t="s">
        <v>55</v>
      </c>
      <c r="J898" s="83">
        <v>-50100</v>
      </c>
      <c r="L898" s="84"/>
      <c r="M898" s="84"/>
      <c r="P898"/>
      <c r="R898"/>
      <c r="S898" s="82" t="s">
        <v>56</v>
      </c>
      <c r="T898" s="82" t="s">
        <v>57</v>
      </c>
      <c r="U898" s="77" t="s">
        <v>2525</v>
      </c>
      <c r="V898" s="77" t="s">
        <v>2526</v>
      </c>
      <c r="W898" s="77" t="s">
        <v>2529</v>
      </c>
      <c r="X898"/>
    </row>
    <row r="899" spans="2:24" x14ac:dyDescent="0.3">
      <c r="B899" s="81">
        <v>37376</v>
      </c>
      <c r="C899" s="81" t="s">
        <v>2213</v>
      </c>
      <c r="D899" s="77" t="s">
        <v>427</v>
      </c>
      <c r="E899" s="82" t="s">
        <v>433</v>
      </c>
      <c r="F899" s="77" t="s">
        <v>428</v>
      </c>
      <c r="G899" s="77" t="s">
        <v>435</v>
      </c>
      <c r="H899" s="77" t="s">
        <v>420</v>
      </c>
      <c r="I899" s="82" t="s">
        <v>55</v>
      </c>
      <c r="J899" s="83">
        <v>-7000</v>
      </c>
      <c r="L899" s="84"/>
      <c r="M899" s="84"/>
      <c r="P899"/>
      <c r="R899"/>
      <c r="S899" s="82" t="s">
        <v>56</v>
      </c>
      <c r="T899" s="82" t="s">
        <v>57</v>
      </c>
      <c r="U899" s="77" t="s">
        <v>2525</v>
      </c>
      <c r="V899" s="77" t="s">
        <v>2526</v>
      </c>
      <c r="W899" s="77" t="s">
        <v>2530</v>
      </c>
      <c r="X899"/>
    </row>
    <row r="900" spans="2:24" x14ac:dyDescent="0.3">
      <c r="B900" s="81">
        <v>37376</v>
      </c>
      <c r="C900" s="81" t="s">
        <v>2213</v>
      </c>
      <c r="D900" s="77" t="s">
        <v>427</v>
      </c>
      <c r="E900" s="82" t="s">
        <v>433</v>
      </c>
      <c r="F900" s="77" t="s">
        <v>428</v>
      </c>
      <c r="G900" s="77" t="s">
        <v>435</v>
      </c>
      <c r="H900" s="77" t="s">
        <v>420</v>
      </c>
      <c r="I900" s="82" t="s">
        <v>55</v>
      </c>
      <c r="J900" s="83">
        <v>594.27</v>
      </c>
      <c r="L900" s="84"/>
      <c r="M900" s="84"/>
      <c r="P900"/>
      <c r="R900"/>
      <c r="S900" s="82" t="s">
        <v>56</v>
      </c>
      <c r="T900" s="82" t="s">
        <v>57</v>
      </c>
      <c r="U900" s="77" t="s">
        <v>2525</v>
      </c>
      <c r="V900" s="77" t="s">
        <v>2526</v>
      </c>
      <c r="W900" s="77" t="s">
        <v>440</v>
      </c>
      <c r="X900"/>
    </row>
    <row r="901" spans="2:24" x14ac:dyDescent="0.3">
      <c r="B901" s="81">
        <v>37376</v>
      </c>
      <c r="C901" s="81" t="s">
        <v>2213</v>
      </c>
      <c r="D901" s="77" t="s">
        <v>441</v>
      </c>
      <c r="E901" s="82" t="s">
        <v>433</v>
      </c>
      <c r="F901" s="77" t="s">
        <v>442</v>
      </c>
      <c r="G901" s="77" t="s">
        <v>435</v>
      </c>
      <c r="H901" s="77" t="s">
        <v>420</v>
      </c>
      <c r="I901" s="82" t="s">
        <v>130</v>
      </c>
      <c r="J901" s="83">
        <v>-20900</v>
      </c>
      <c r="L901" s="84"/>
      <c r="M901" s="84"/>
      <c r="P901"/>
      <c r="R901"/>
      <c r="S901" s="82" t="s">
        <v>56</v>
      </c>
      <c r="T901" s="82" t="s">
        <v>57</v>
      </c>
      <c r="U901" s="77" t="s">
        <v>2523</v>
      </c>
      <c r="V901" s="77" t="s">
        <v>2524</v>
      </c>
      <c r="W901" s="77" t="s">
        <v>2531</v>
      </c>
      <c r="X901"/>
    </row>
    <row r="902" spans="2:24" x14ac:dyDescent="0.3">
      <c r="B902" s="81">
        <v>37376</v>
      </c>
      <c r="C902" s="81" t="s">
        <v>2213</v>
      </c>
      <c r="D902" s="77" t="s">
        <v>441</v>
      </c>
      <c r="E902" s="82" t="s">
        <v>433</v>
      </c>
      <c r="F902" s="77" t="s">
        <v>442</v>
      </c>
      <c r="G902" s="77" t="s">
        <v>435</v>
      </c>
      <c r="H902" s="77" t="s">
        <v>420</v>
      </c>
      <c r="I902" s="82" t="s">
        <v>130</v>
      </c>
      <c r="J902" s="83">
        <v>1364.11</v>
      </c>
      <c r="L902" s="84"/>
      <c r="M902" s="84"/>
      <c r="P902"/>
      <c r="R902"/>
      <c r="S902" s="82" t="s">
        <v>56</v>
      </c>
      <c r="T902" s="82" t="s">
        <v>57</v>
      </c>
      <c r="U902" s="77" t="s">
        <v>2523</v>
      </c>
      <c r="V902" s="77" t="s">
        <v>2524</v>
      </c>
      <c r="W902" s="77" t="s">
        <v>2532</v>
      </c>
      <c r="X902"/>
    </row>
    <row r="903" spans="2:24" x14ac:dyDescent="0.3">
      <c r="B903" s="81">
        <v>37376</v>
      </c>
      <c r="C903" s="81" t="s">
        <v>2213</v>
      </c>
      <c r="D903" s="77" t="s">
        <v>447</v>
      </c>
      <c r="E903" s="82" t="s">
        <v>449</v>
      </c>
      <c r="F903" s="77" t="s">
        <v>448</v>
      </c>
      <c r="G903" s="77" t="s">
        <v>435</v>
      </c>
      <c r="H903" s="77" t="s">
        <v>420</v>
      </c>
      <c r="I903" s="82" t="s">
        <v>130</v>
      </c>
      <c r="J903" s="83">
        <v>-477.17</v>
      </c>
      <c r="L903" s="84"/>
      <c r="M903" s="84"/>
      <c r="P903"/>
      <c r="R903"/>
      <c r="S903" s="82" t="s">
        <v>56</v>
      </c>
      <c r="T903" s="82" t="s">
        <v>57</v>
      </c>
      <c r="U903" s="77" t="s">
        <v>2523</v>
      </c>
      <c r="V903" s="77" t="s">
        <v>2524</v>
      </c>
      <c r="W903" s="77" t="s">
        <v>2524</v>
      </c>
      <c r="X903"/>
    </row>
    <row r="904" spans="2:24" x14ac:dyDescent="0.3">
      <c r="B904" s="81">
        <v>37376</v>
      </c>
      <c r="C904" s="81" t="s">
        <v>2213</v>
      </c>
      <c r="D904" s="77" t="s">
        <v>447</v>
      </c>
      <c r="E904" s="82" t="s">
        <v>449</v>
      </c>
      <c r="F904" s="77" t="s">
        <v>448</v>
      </c>
      <c r="G904" s="77" t="s">
        <v>435</v>
      </c>
      <c r="H904" s="77" t="s">
        <v>420</v>
      </c>
      <c r="I904" s="82" t="s">
        <v>130</v>
      </c>
      <c r="J904" s="83">
        <v>-44919.73</v>
      </c>
      <c r="L904" s="84"/>
      <c r="M904" s="84"/>
      <c r="P904"/>
      <c r="R904"/>
      <c r="S904" s="82" t="s">
        <v>56</v>
      </c>
      <c r="T904" s="82" t="s">
        <v>57</v>
      </c>
      <c r="U904" s="77" t="s">
        <v>2523</v>
      </c>
      <c r="V904" s="77" t="s">
        <v>2524</v>
      </c>
      <c r="W904" s="77" t="s">
        <v>2524</v>
      </c>
      <c r="X904"/>
    </row>
    <row r="905" spans="2:24" x14ac:dyDescent="0.3">
      <c r="B905" s="81">
        <v>37376</v>
      </c>
      <c r="C905" s="81" t="s">
        <v>2213</v>
      </c>
      <c r="D905" s="77" t="s">
        <v>451</v>
      </c>
      <c r="E905" s="82" t="s">
        <v>454</v>
      </c>
      <c r="F905" s="77" t="s">
        <v>452</v>
      </c>
      <c r="G905" s="77" t="s">
        <v>435</v>
      </c>
      <c r="H905" s="77" t="s">
        <v>420</v>
      </c>
      <c r="I905" s="82" t="s">
        <v>55</v>
      </c>
      <c r="J905" s="83">
        <v>-1882.45</v>
      </c>
      <c r="L905" s="84"/>
      <c r="M905" s="84"/>
      <c r="P905"/>
      <c r="R905"/>
      <c r="S905" s="82" t="s">
        <v>56</v>
      </c>
      <c r="T905" s="82" t="s">
        <v>57</v>
      </c>
      <c r="U905" s="77" t="s">
        <v>2525</v>
      </c>
      <c r="V905" s="77" t="s">
        <v>2526</v>
      </c>
      <c r="W905" s="77" t="s">
        <v>2533</v>
      </c>
      <c r="X905"/>
    </row>
    <row r="906" spans="2:24" x14ac:dyDescent="0.3">
      <c r="B906" s="81">
        <v>37376</v>
      </c>
      <c r="C906" s="81" t="s">
        <v>2213</v>
      </c>
      <c r="D906" s="77" t="s">
        <v>456</v>
      </c>
      <c r="E906" s="82" t="s">
        <v>461</v>
      </c>
      <c r="F906" s="77" t="s">
        <v>457</v>
      </c>
      <c r="G906" s="77" t="s">
        <v>435</v>
      </c>
      <c r="H906" s="77" t="s">
        <v>425</v>
      </c>
      <c r="I906" s="82" t="s">
        <v>55</v>
      </c>
      <c r="J906" s="83">
        <v>-6</v>
      </c>
      <c r="L906" s="84"/>
      <c r="M906" s="84"/>
      <c r="P906"/>
      <c r="R906"/>
      <c r="S906" s="82" t="s">
        <v>56</v>
      </c>
      <c r="T906" s="82" t="s">
        <v>57</v>
      </c>
      <c r="U906" s="77" t="s">
        <v>2534</v>
      </c>
      <c r="V906" s="77" t="s">
        <v>2535</v>
      </c>
      <c r="W906" s="77" t="s">
        <v>2536</v>
      </c>
      <c r="X906"/>
    </row>
    <row r="907" spans="2:24" x14ac:dyDescent="0.3">
      <c r="B907" s="81">
        <v>37376</v>
      </c>
      <c r="C907" s="81" t="s">
        <v>2213</v>
      </c>
      <c r="D907" s="77" t="s">
        <v>464</v>
      </c>
      <c r="E907" s="82" t="s">
        <v>461</v>
      </c>
      <c r="F907" s="77" t="s">
        <v>465</v>
      </c>
      <c r="G907" s="77" t="s">
        <v>435</v>
      </c>
      <c r="H907" s="77" t="s">
        <v>425</v>
      </c>
      <c r="I907" s="82" t="s">
        <v>130</v>
      </c>
      <c r="J907" s="83">
        <v>-139.04</v>
      </c>
      <c r="L907" s="84"/>
      <c r="M907" s="84"/>
      <c r="P907"/>
      <c r="R907"/>
      <c r="S907" s="82" t="s">
        <v>56</v>
      </c>
      <c r="T907" s="82" t="s">
        <v>57</v>
      </c>
      <c r="U907" s="77" t="s">
        <v>2523</v>
      </c>
      <c r="V907" s="77" t="s">
        <v>2524</v>
      </c>
      <c r="W907" s="77" t="s">
        <v>2537</v>
      </c>
      <c r="X907"/>
    </row>
    <row r="908" spans="2:24" x14ac:dyDescent="0.3">
      <c r="B908" s="81">
        <v>37376</v>
      </c>
      <c r="C908" s="81" t="s">
        <v>2213</v>
      </c>
      <c r="D908" s="77" t="s">
        <v>467</v>
      </c>
      <c r="E908" s="82" t="s">
        <v>471</v>
      </c>
      <c r="F908" s="77" t="s">
        <v>468</v>
      </c>
      <c r="G908" s="77" t="s">
        <v>435</v>
      </c>
      <c r="H908" s="77" t="s">
        <v>472</v>
      </c>
      <c r="I908" s="82" t="s">
        <v>55</v>
      </c>
      <c r="J908" s="83">
        <v>37546.480000000003</v>
      </c>
      <c r="L908" s="84"/>
      <c r="M908" s="84"/>
      <c r="P908"/>
      <c r="R908"/>
      <c r="S908" s="82" t="s">
        <v>56</v>
      </c>
      <c r="T908" s="82" t="s">
        <v>57</v>
      </c>
      <c r="U908" s="77" t="s">
        <v>2538</v>
      </c>
      <c r="V908" s="77" t="s">
        <v>49</v>
      </c>
      <c r="W908" s="77" t="s">
        <v>2539</v>
      </c>
      <c r="X908"/>
    </row>
    <row r="909" spans="2:24" x14ac:dyDescent="0.3">
      <c r="B909" s="81">
        <v>37376</v>
      </c>
      <c r="C909" s="81" t="s">
        <v>2213</v>
      </c>
      <c r="D909" s="77" t="s">
        <v>467</v>
      </c>
      <c r="E909" s="82" t="s">
        <v>471</v>
      </c>
      <c r="F909" s="77" t="s">
        <v>468</v>
      </c>
      <c r="G909" s="77" t="s">
        <v>435</v>
      </c>
      <c r="H909" s="77" t="s">
        <v>472</v>
      </c>
      <c r="I909" s="82" t="s">
        <v>55</v>
      </c>
      <c r="J909" s="83">
        <v>750</v>
      </c>
      <c r="L909" s="84"/>
      <c r="M909" s="84"/>
      <c r="P909"/>
      <c r="R909"/>
      <c r="S909" s="82" t="s">
        <v>56</v>
      </c>
      <c r="T909" s="82" t="s">
        <v>57</v>
      </c>
      <c r="U909" s="77" t="s">
        <v>2543</v>
      </c>
      <c r="V909" s="77" t="s">
        <v>2544</v>
      </c>
      <c r="W909" s="77" t="s">
        <v>2544</v>
      </c>
      <c r="X909"/>
    </row>
    <row r="910" spans="2:24" x14ac:dyDescent="0.3">
      <c r="B910" s="81">
        <v>37376</v>
      </c>
      <c r="C910" s="81" t="s">
        <v>2213</v>
      </c>
      <c r="D910" s="77" t="s">
        <v>474</v>
      </c>
      <c r="E910" s="82" t="s">
        <v>471</v>
      </c>
      <c r="F910" s="77" t="s">
        <v>475</v>
      </c>
      <c r="G910" s="77" t="s">
        <v>435</v>
      </c>
      <c r="H910" s="77" t="s">
        <v>472</v>
      </c>
      <c r="I910" s="82" t="s">
        <v>130</v>
      </c>
      <c r="J910" s="83">
        <v>41754.400000000001</v>
      </c>
      <c r="L910" s="84"/>
      <c r="M910" s="84"/>
      <c r="P910"/>
      <c r="R910"/>
      <c r="S910" s="82" t="s">
        <v>56</v>
      </c>
      <c r="T910" s="82" t="s">
        <v>57</v>
      </c>
      <c r="U910" s="77" t="s">
        <v>2545</v>
      </c>
      <c r="V910" s="77" t="s">
        <v>477</v>
      </c>
      <c r="W910" s="77" t="s">
        <v>478</v>
      </c>
      <c r="X910"/>
    </row>
    <row r="911" spans="2:24" x14ac:dyDescent="0.3">
      <c r="B911" s="81">
        <v>37376</v>
      </c>
      <c r="C911" s="81" t="s">
        <v>2213</v>
      </c>
      <c r="D911" s="77" t="s">
        <v>474</v>
      </c>
      <c r="E911" s="82" t="s">
        <v>471</v>
      </c>
      <c r="F911" s="77" t="s">
        <v>475</v>
      </c>
      <c r="G911" s="77" t="s">
        <v>435</v>
      </c>
      <c r="H911" s="77" t="s">
        <v>472</v>
      </c>
      <c r="I911" s="82" t="s">
        <v>130</v>
      </c>
      <c r="J911" s="83">
        <v>-38653.980000000003</v>
      </c>
      <c r="L911" s="84"/>
      <c r="M911" s="84"/>
      <c r="P911"/>
      <c r="R911"/>
      <c r="S911" s="82" t="s">
        <v>56</v>
      </c>
      <c r="T911" s="82" t="s">
        <v>57</v>
      </c>
      <c r="U911" s="77" t="s">
        <v>2546</v>
      </c>
      <c r="V911" s="77" t="s">
        <v>477</v>
      </c>
      <c r="W911" s="77" t="s">
        <v>478</v>
      </c>
      <c r="X911"/>
    </row>
    <row r="912" spans="2:24" x14ac:dyDescent="0.3">
      <c r="B912" s="81">
        <v>37376</v>
      </c>
      <c r="C912" s="81" t="s">
        <v>2213</v>
      </c>
      <c r="D912" s="77" t="s">
        <v>480</v>
      </c>
      <c r="E912" s="82" t="s">
        <v>485</v>
      </c>
      <c r="F912" s="77" t="s">
        <v>481</v>
      </c>
      <c r="G912" s="77" t="s">
        <v>435</v>
      </c>
      <c r="H912" s="77" t="s">
        <v>472</v>
      </c>
      <c r="I912" s="82" t="s">
        <v>130</v>
      </c>
      <c r="J912" s="83">
        <v>-830</v>
      </c>
      <c r="L912" s="84"/>
      <c r="M912" s="84"/>
      <c r="P912"/>
      <c r="R912"/>
      <c r="S912" s="82" t="s">
        <v>56</v>
      </c>
      <c r="T912" s="82" t="s">
        <v>57</v>
      </c>
      <c r="U912" s="77" t="s">
        <v>2547</v>
      </c>
      <c r="V912" s="77" t="s">
        <v>2548</v>
      </c>
      <c r="W912" s="77" t="s">
        <v>2548</v>
      </c>
      <c r="X912"/>
    </row>
    <row r="913" spans="2:24" x14ac:dyDescent="0.3">
      <c r="B913" s="81">
        <v>37376</v>
      </c>
      <c r="C913" s="81" t="s">
        <v>2213</v>
      </c>
      <c r="D913" s="77" t="s">
        <v>480</v>
      </c>
      <c r="E913" s="82" t="s">
        <v>485</v>
      </c>
      <c r="F913" s="77" t="s">
        <v>481</v>
      </c>
      <c r="G913" s="77" t="s">
        <v>435</v>
      </c>
      <c r="H913" s="77" t="s">
        <v>472</v>
      </c>
      <c r="I913" s="82" t="s">
        <v>130</v>
      </c>
      <c r="J913" s="83">
        <v>5239.8</v>
      </c>
      <c r="L913" s="84"/>
      <c r="M913" s="84"/>
      <c r="P913"/>
      <c r="R913"/>
      <c r="S913" s="82" t="s">
        <v>56</v>
      </c>
      <c r="T913" s="82" t="s">
        <v>57</v>
      </c>
      <c r="U913" s="77" t="s">
        <v>2549</v>
      </c>
      <c r="V913" s="77" t="s">
        <v>2524</v>
      </c>
      <c r="W913" s="77" t="s">
        <v>2550</v>
      </c>
      <c r="X913"/>
    </row>
    <row r="914" spans="2:24" x14ac:dyDescent="0.3">
      <c r="B914" s="81">
        <v>37376</v>
      </c>
      <c r="C914" s="81" t="s">
        <v>2213</v>
      </c>
      <c r="D914" s="77" t="s">
        <v>487</v>
      </c>
      <c r="E914" s="82" t="s">
        <v>492</v>
      </c>
      <c r="F914" s="77" t="s">
        <v>488</v>
      </c>
      <c r="G914" s="77" t="s">
        <v>435</v>
      </c>
      <c r="H914" s="77" t="s">
        <v>472</v>
      </c>
      <c r="I914" s="82" t="s">
        <v>55</v>
      </c>
      <c r="J914" s="83">
        <v>1665.58</v>
      </c>
      <c r="L914" s="84"/>
      <c r="M914" s="84"/>
      <c r="P914"/>
      <c r="R914"/>
      <c r="S914" s="82" t="s">
        <v>56</v>
      </c>
      <c r="T914" s="82" t="s">
        <v>57</v>
      </c>
      <c r="U914" s="77" t="s">
        <v>2551</v>
      </c>
      <c r="V914" s="77" t="s">
        <v>2552</v>
      </c>
      <c r="W914" s="77" t="s">
        <v>2553</v>
      </c>
      <c r="X914"/>
    </row>
    <row r="915" spans="2:24" x14ac:dyDescent="0.3">
      <c r="B915" s="81">
        <v>37376</v>
      </c>
      <c r="C915" s="81" t="s">
        <v>2213</v>
      </c>
      <c r="D915" s="77" t="s">
        <v>495</v>
      </c>
      <c r="E915" s="82" t="s">
        <v>492</v>
      </c>
      <c r="F915" s="77" t="s">
        <v>496</v>
      </c>
      <c r="G915" s="77" t="s">
        <v>435</v>
      </c>
      <c r="H915" s="77" t="s">
        <v>472</v>
      </c>
      <c r="I915" s="82" t="s">
        <v>130</v>
      </c>
      <c r="J915" s="83">
        <v>1676.74</v>
      </c>
      <c r="L915" s="84"/>
      <c r="M915" s="84"/>
      <c r="P915"/>
      <c r="R915"/>
      <c r="S915" s="82" t="s">
        <v>56</v>
      </c>
      <c r="T915" s="82" t="s">
        <v>57</v>
      </c>
      <c r="U915" s="77" t="s">
        <v>2549</v>
      </c>
      <c r="V915" s="77" t="s">
        <v>2524</v>
      </c>
      <c r="W915" s="77" t="s">
        <v>2554</v>
      </c>
      <c r="X915"/>
    </row>
    <row r="916" spans="2:24" x14ac:dyDescent="0.3">
      <c r="B916" s="81">
        <v>37376</v>
      </c>
      <c r="C916" s="81" t="s">
        <v>2213</v>
      </c>
      <c r="D916" s="77" t="s">
        <v>1307</v>
      </c>
      <c r="E916" s="82" t="s">
        <v>1008</v>
      </c>
      <c r="F916" s="77" t="s">
        <v>1005</v>
      </c>
      <c r="G916" s="77" t="s">
        <v>435</v>
      </c>
      <c r="H916" s="77" t="s">
        <v>472</v>
      </c>
      <c r="I916" s="82" t="s">
        <v>55</v>
      </c>
      <c r="J916" s="83">
        <v>428</v>
      </c>
      <c r="L916" s="84"/>
      <c r="M916" s="84"/>
      <c r="P916"/>
      <c r="R916"/>
      <c r="S916" s="82" t="s">
        <v>56</v>
      </c>
      <c r="T916" s="82" t="s">
        <v>57</v>
      </c>
      <c r="U916" s="77" t="s">
        <v>2555</v>
      </c>
      <c r="V916" s="77" t="s">
        <v>49</v>
      </c>
      <c r="W916" s="77" t="s">
        <v>169</v>
      </c>
      <c r="X916"/>
    </row>
    <row r="917" spans="2:24" x14ac:dyDescent="0.3">
      <c r="B917" s="81">
        <v>37376</v>
      </c>
      <c r="C917" s="81" t="s">
        <v>2213</v>
      </c>
      <c r="D917" s="77" t="s">
        <v>499</v>
      </c>
      <c r="E917" s="82" t="s">
        <v>270</v>
      </c>
      <c r="F917" s="77" t="s">
        <v>500</v>
      </c>
      <c r="G917" s="77" t="s">
        <v>435</v>
      </c>
      <c r="H917" s="77" t="s">
        <v>271</v>
      </c>
      <c r="I917" s="82" t="s">
        <v>55</v>
      </c>
      <c r="J917" s="83">
        <v>280</v>
      </c>
      <c r="L917" s="84"/>
      <c r="M917" s="84"/>
      <c r="P917"/>
      <c r="R917"/>
      <c r="S917" s="82" t="s">
        <v>56</v>
      </c>
      <c r="T917" s="82" t="s">
        <v>57</v>
      </c>
      <c r="U917" s="77" t="s">
        <v>2559</v>
      </c>
      <c r="V917" s="77" t="s">
        <v>2560</v>
      </c>
      <c r="W917" s="77" t="s">
        <v>2561</v>
      </c>
      <c r="X917"/>
    </row>
    <row r="918" spans="2:24" x14ac:dyDescent="0.3">
      <c r="B918" s="81">
        <v>37376</v>
      </c>
      <c r="C918" s="81" t="s">
        <v>2213</v>
      </c>
      <c r="D918" s="77" t="s">
        <v>499</v>
      </c>
      <c r="E918" s="82" t="s">
        <v>270</v>
      </c>
      <c r="F918" s="77" t="s">
        <v>500</v>
      </c>
      <c r="G918" s="77" t="s">
        <v>435</v>
      </c>
      <c r="H918" s="77" t="s">
        <v>271</v>
      </c>
      <c r="I918" s="82" t="s">
        <v>55</v>
      </c>
      <c r="J918" s="83">
        <v>2000</v>
      </c>
      <c r="L918" s="84"/>
      <c r="M918" s="84"/>
      <c r="P918"/>
      <c r="R918"/>
      <c r="S918" s="82" t="s">
        <v>56</v>
      </c>
      <c r="T918" s="82" t="s">
        <v>57</v>
      </c>
      <c r="U918" s="77" t="s">
        <v>2543</v>
      </c>
      <c r="V918" s="77" t="s">
        <v>2544</v>
      </c>
      <c r="W918" s="77" t="s">
        <v>2544</v>
      </c>
      <c r="X918"/>
    </row>
    <row r="919" spans="2:24" x14ac:dyDescent="0.3">
      <c r="B919" s="81">
        <v>37376</v>
      </c>
      <c r="C919" s="81" t="s">
        <v>2213</v>
      </c>
      <c r="D919" s="77" t="s">
        <v>499</v>
      </c>
      <c r="E919" s="82" t="s">
        <v>270</v>
      </c>
      <c r="F919" s="77" t="s">
        <v>500</v>
      </c>
      <c r="G919" s="77" t="s">
        <v>435</v>
      </c>
      <c r="H919" s="77" t="s">
        <v>271</v>
      </c>
      <c r="I919" s="82" t="s">
        <v>55</v>
      </c>
      <c r="J919" s="83">
        <v>8275</v>
      </c>
      <c r="L919" s="84"/>
      <c r="M919" s="84"/>
      <c r="P919"/>
      <c r="R919"/>
      <c r="S919" s="82" t="s">
        <v>56</v>
      </c>
      <c r="T919" s="82" t="s">
        <v>57</v>
      </c>
      <c r="U919" s="77" t="s">
        <v>2563</v>
      </c>
      <c r="V919" s="77" t="s">
        <v>2564</v>
      </c>
      <c r="W919" s="77" t="s">
        <v>2565</v>
      </c>
      <c r="X919"/>
    </row>
    <row r="920" spans="2:24" x14ac:dyDescent="0.3">
      <c r="B920" s="81">
        <v>37376</v>
      </c>
      <c r="C920" s="81" t="s">
        <v>2213</v>
      </c>
      <c r="D920" s="77" t="s">
        <v>499</v>
      </c>
      <c r="E920" s="82" t="s">
        <v>270</v>
      </c>
      <c r="F920" s="77" t="s">
        <v>500</v>
      </c>
      <c r="G920" s="77" t="s">
        <v>435</v>
      </c>
      <c r="H920" s="77" t="s">
        <v>271</v>
      </c>
      <c r="I920" s="82" t="s">
        <v>55</v>
      </c>
      <c r="J920" s="83">
        <v>-6885</v>
      </c>
      <c r="L920" s="84"/>
      <c r="M920" s="84"/>
      <c r="P920"/>
      <c r="R920"/>
      <c r="S920" s="82" t="s">
        <v>56</v>
      </c>
      <c r="T920" s="82" t="s">
        <v>57</v>
      </c>
      <c r="U920" s="77" t="s">
        <v>2566</v>
      </c>
      <c r="V920" s="77" t="s">
        <v>2567</v>
      </c>
      <c r="W920" s="77" t="s">
        <v>2568</v>
      </c>
      <c r="X920"/>
    </row>
    <row r="921" spans="2:24" x14ac:dyDescent="0.3">
      <c r="B921" s="81">
        <v>37376</v>
      </c>
      <c r="C921" s="81" t="s">
        <v>2213</v>
      </c>
      <c r="D921" s="77" t="s">
        <v>499</v>
      </c>
      <c r="E921" s="82" t="s">
        <v>270</v>
      </c>
      <c r="F921" s="77" t="s">
        <v>500</v>
      </c>
      <c r="G921" s="77" t="s">
        <v>435</v>
      </c>
      <c r="H921" s="77" t="s">
        <v>271</v>
      </c>
      <c r="I921" s="82" t="s">
        <v>55</v>
      </c>
      <c r="J921" s="83">
        <v>12732.01</v>
      </c>
      <c r="L921" s="84"/>
      <c r="M921" s="84"/>
      <c r="P921"/>
      <c r="R921"/>
      <c r="S921" s="82" t="s">
        <v>56</v>
      </c>
      <c r="T921" s="82" t="s">
        <v>57</v>
      </c>
      <c r="U921" s="77" t="s">
        <v>2534</v>
      </c>
      <c r="V921" s="77" t="s">
        <v>2535</v>
      </c>
      <c r="W921" s="77" t="s">
        <v>2569</v>
      </c>
      <c r="X921"/>
    </row>
    <row r="922" spans="2:24" x14ac:dyDescent="0.3">
      <c r="B922" s="81">
        <v>37376</v>
      </c>
      <c r="C922" s="81" t="s">
        <v>2213</v>
      </c>
      <c r="D922" s="77" t="s">
        <v>263</v>
      </c>
      <c r="E922" s="82" t="s">
        <v>270</v>
      </c>
      <c r="F922" s="77" t="s">
        <v>264</v>
      </c>
      <c r="G922" s="77" t="s">
        <v>435</v>
      </c>
      <c r="H922" s="77" t="s">
        <v>271</v>
      </c>
      <c r="I922" s="82" t="s">
        <v>130</v>
      </c>
      <c r="J922" s="83">
        <v>2804.89</v>
      </c>
      <c r="L922" s="84"/>
      <c r="M922" s="84"/>
      <c r="P922"/>
      <c r="R922"/>
      <c r="S922" s="82" t="s">
        <v>56</v>
      </c>
      <c r="T922" s="82" t="s">
        <v>57</v>
      </c>
      <c r="U922" s="77" t="s">
        <v>2570</v>
      </c>
      <c r="V922" s="77" t="s">
        <v>2571</v>
      </c>
      <c r="W922" s="77" t="s">
        <v>2572</v>
      </c>
      <c r="X922"/>
    </row>
    <row r="923" spans="2:24" x14ac:dyDescent="0.3">
      <c r="B923" s="81">
        <v>37376</v>
      </c>
      <c r="C923" s="81" t="s">
        <v>2213</v>
      </c>
      <c r="D923" s="77" t="s">
        <v>263</v>
      </c>
      <c r="E923" s="82" t="s">
        <v>270</v>
      </c>
      <c r="F923" s="77" t="s">
        <v>264</v>
      </c>
      <c r="G923" s="77" t="s">
        <v>435</v>
      </c>
      <c r="H923" s="77" t="s">
        <v>271</v>
      </c>
      <c r="I923" s="82" t="s">
        <v>130</v>
      </c>
      <c r="J923" s="83">
        <v>2792.22</v>
      </c>
      <c r="L923" s="84"/>
      <c r="M923" s="84"/>
      <c r="P923"/>
      <c r="R923"/>
      <c r="S923" s="82" t="s">
        <v>56</v>
      </c>
      <c r="T923" s="82" t="s">
        <v>57</v>
      </c>
      <c r="U923" s="77" t="s">
        <v>2573</v>
      </c>
      <c r="V923" s="77" t="s">
        <v>2574</v>
      </c>
      <c r="W923" s="77" t="s">
        <v>2575</v>
      </c>
      <c r="X923"/>
    </row>
    <row r="924" spans="2:24" x14ac:dyDescent="0.3">
      <c r="B924" s="81">
        <v>37376</v>
      </c>
      <c r="C924" s="81" t="s">
        <v>2213</v>
      </c>
      <c r="D924" s="77" t="s">
        <v>263</v>
      </c>
      <c r="E924" s="82" t="s">
        <v>270</v>
      </c>
      <c r="F924" s="77" t="s">
        <v>264</v>
      </c>
      <c r="G924" s="77" t="s">
        <v>435</v>
      </c>
      <c r="H924" s="77" t="s">
        <v>271</v>
      </c>
      <c r="I924" s="82" t="s">
        <v>130</v>
      </c>
      <c r="J924" s="83">
        <v>493.08</v>
      </c>
      <c r="L924" s="84"/>
      <c r="M924" s="84"/>
      <c r="P924"/>
      <c r="R924"/>
      <c r="S924" s="82" t="s">
        <v>56</v>
      </c>
      <c r="T924" s="82" t="s">
        <v>57</v>
      </c>
      <c r="U924" s="77" t="s">
        <v>2573</v>
      </c>
      <c r="V924" s="77" t="s">
        <v>2574</v>
      </c>
      <c r="W924" s="77" t="s">
        <v>2575</v>
      </c>
      <c r="X924"/>
    </row>
    <row r="925" spans="2:24" x14ac:dyDescent="0.3">
      <c r="B925" s="81">
        <v>37376</v>
      </c>
      <c r="C925" s="81" t="s">
        <v>2213</v>
      </c>
      <c r="D925" s="77" t="s">
        <v>263</v>
      </c>
      <c r="E925" s="82" t="s">
        <v>270</v>
      </c>
      <c r="F925" s="77" t="s">
        <v>264</v>
      </c>
      <c r="G925" s="77" t="s">
        <v>435</v>
      </c>
      <c r="H925" s="77" t="s">
        <v>271</v>
      </c>
      <c r="I925" s="82" t="s">
        <v>130</v>
      </c>
      <c r="J925" s="83">
        <v>-1992.02</v>
      </c>
      <c r="L925" s="84"/>
      <c r="M925" s="84"/>
      <c r="P925"/>
      <c r="R925"/>
      <c r="S925" s="82" t="s">
        <v>56</v>
      </c>
      <c r="T925" s="82" t="s">
        <v>57</v>
      </c>
      <c r="U925" s="77" t="s">
        <v>2576</v>
      </c>
      <c r="V925" s="77" t="s">
        <v>2577</v>
      </c>
      <c r="W925" s="77" t="s">
        <v>2578</v>
      </c>
      <c r="X925"/>
    </row>
    <row r="926" spans="2:24" x14ac:dyDescent="0.3">
      <c r="B926" s="81">
        <v>37376</v>
      </c>
      <c r="C926" s="81" t="s">
        <v>2213</v>
      </c>
      <c r="D926" s="77" t="s">
        <v>263</v>
      </c>
      <c r="E926" s="82" t="s">
        <v>270</v>
      </c>
      <c r="F926" s="77" t="s">
        <v>264</v>
      </c>
      <c r="G926" s="77" t="s">
        <v>435</v>
      </c>
      <c r="H926" s="77" t="s">
        <v>271</v>
      </c>
      <c r="I926" s="82" t="s">
        <v>130</v>
      </c>
      <c r="J926" s="83">
        <v>2783.99</v>
      </c>
      <c r="L926" s="84"/>
      <c r="M926" s="84"/>
      <c r="P926"/>
      <c r="R926"/>
      <c r="S926" s="82" t="s">
        <v>56</v>
      </c>
      <c r="T926" s="82" t="s">
        <v>57</v>
      </c>
      <c r="U926" s="77" t="s">
        <v>2579</v>
      </c>
      <c r="V926" s="77" t="s">
        <v>2580</v>
      </c>
      <c r="W926" s="77" t="s">
        <v>2581</v>
      </c>
      <c r="X926"/>
    </row>
    <row r="927" spans="2:24" x14ac:dyDescent="0.3">
      <c r="B927" s="81">
        <v>37376</v>
      </c>
      <c r="C927" s="81" t="s">
        <v>2213</v>
      </c>
      <c r="D927" s="77" t="s">
        <v>263</v>
      </c>
      <c r="E927" s="82" t="s">
        <v>270</v>
      </c>
      <c r="F927" s="77" t="s">
        <v>264</v>
      </c>
      <c r="G927" s="77" t="s">
        <v>435</v>
      </c>
      <c r="H927" s="77" t="s">
        <v>271</v>
      </c>
      <c r="I927" s="82" t="s">
        <v>130</v>
      </c>
      <c r="J927" s="83">
        <v>1222.99</v>
      </c>
      <c r="L927" s="84"/>
      <c r="M927" s="84"/>
      <c r="P927"/>
      <c r="R927"/>
      <c r="S927" s="82" t="s">
        <v>56</v>
      </c>
      <c r="T927" s="82" t="s">
        <v>57</v>
      </c>
      <c r="U927" s="77" t="s">
        <v>2579</v>
      </c>
      <c r="V927" s="77" t="s">
        <v>2580</v>
      </c>
      <c r="W927" s="77" t="s">
        <v>2581</v>
      </c>
      <c r="X927"/>
    </row>
    <row r="928" spans="2:24" x14ac:dyDescent="0.3">
      <c r="B928" s="81">
        <v>37376</v>
      </c>
      <c r="C928" s="81" t="s">
        <v>2213</v>
      </c>
      <c r="D928" s="77" t="s">
        <v>523</v>
      </c>
      <c r="E928" s="82" t="s">
        <v>278</v>
      </c>
      <c r="F928" s="77" t="s">
        <v>276</v>
      </c>
      <c r="G928" s="77" t="s">
        <v>435</v>
      </c>
      <c r="H928" s="77" t="s">
        <v>271</v>
      </c>
      <c r="I928" s="82" t="s">
        <v>55</v>
      </c>
      <c r="J928" s="83">
        <v>46.2</v>
      </c>
      <c r="L928" s="84"/>
      <c r="M928" s="84"/>
      <c r="P928"/>
      <c r="R928"/>
      <c r="S928" s="82" t="s">
        <v>56</v>
      </c>
      <c r="T928" s="82" t="s">
        <v>57</v>
      </c>
      <c r="U928" s="77" t="s">
        <v>2559</v>
      </c>
      <c r="V928" s="77" t="s">
        <v>2560</v>
      </c>
      <c r="W928" s="77" t="s">
        <v>2306</v>
      </c>
      <c r="X928"/>
    </row>
    <row r="929" spans="2:24" x14ac:dyDescent="0.3">
      <c r="B929" s="81">
        <v>37376</v>
      </c>
      <c r="C929" s="81" t="s">
        <v>2213</v>
      </c>
      <c r="D929" s="77" t="s">
        <v>523</v>
      </c>
      <c r="E929" s="82" t="s">
        <v>278</v>
      </c>
      <c r="F929" s="77" t="s">
        <v>276</v>
      </c>
      <c r="G929" s="77" t="s">
        <v>435</v>
      </c>
      <c r="H929" s="77" t="s">
        <v>271</v>
      </c>
      <c r="I929" s="82" t="s">
        <v>55</v>
      </c>
      <c r="J929" s="83">
        <v>306.7</v>
      </c>
      <c r="L929" s="84"/>
      <c r="M929" s="84"/>
      <c r="P929"/>
      <c r="R929"/>
      <c r="S929" s="82" t="s">
        <v>56</v>
      </c>
      <c r="T929" s="82" t="s">
        <v>57</v>
      </c>
      <c r="U929" s="77" t="s">
        <v>2534</v>
      </c>
      <c r="V929" s="77" t="s">
        <v>2535</v>
      </c>
      <c r="W929" s="77" t="s">
        <v>2582</v>
      </c>
      <c r="X929"/>
    </row>
    <row r="930" spans="2:24" x14ac:dyDescent="0.3">
      <c r="B930" s="81">
        <v>37376</v>
      </c>
      <c r="C930" s="81" t="s">
        <v>2213</v>
      </c>
      <c r="D930" s="77" t="s">
        <v>275</v>
      </c>
      <c r="E930" s="82" t="s">
        <v>278</v>
      </c>
      <c r="F930" s="77" t="s">
        <v>276</v>
      </c>
      <c r="G930" s="77" t="s">
        <v>435</v>
      </c>
      <c r="H930" s="77" t="s">
        <v>271</v>
      </c>
      <c r="I930" s="82" t="s">
        <v>130</v>
      </c>
      <c r="J930" s="83">
        <v>74.260000000000005</v>
      </c>
      <c r="L930" s="84"/>
      <c r="M930" s="84"/>
      <c r="P930"/>
      <c r="R930"/>
      <c r="S930" s="82" t="s">
        <v>56</v>
      </c>
      <c r="T930" s="82" t="s">
        <v>57</v>
      </c>
      <c r="U930" s="77" t="s">
        <v>2570</v>
      </c>
      <c r="V930" s="77" t="s">
        <v>2571</v>
      </c>
      <c r="W930" s="77" t="s">
        <v>2583</v>
      </c>
      <c r="X930"/>
    </row>
    <row r="931" spans="2:24" x14ac:dyDescent="0.3">
      <c r="B931" s="81">
        <v>37376</v>
      </c>
      <c r="C931" s="81" t="s">
        <v>2213</v>
      </c>
      <c r="D931" s="77" t="s">
        <v>275</v>
      </c>
      <c r="E931" s="82" t="s">
        <v>278</v>
      </c>
      <c r="F931" s="77" t="s">
        <v>276</v>
      </c>
      <c r="G931" s="77" t="s">
        <v>435</v>
      </c>
      <c r="H931" s="77" t="s">
        <v>271</v>
      </c>
      <c r="I931" s="82" t="s">
        <v>130</v>
      </c>
      <c r="J931" s="83">
        <v>30.38</v>
      </c>
      <c r="L931" s="84"/>
      <c r="M931" s="84"/>
      <c r="P931"/>
      <c r="R931"/>
      <c r="S931" s="82" t="s">
        <v>56</v>
      </c>
      <c r="T931" s="82" t="s">
        <v>57</v>
      </c>
      <c r="U931" s="77" t="s">
        <v>2579</v>
      </c>
      <c r="V931" s="77" t="s">
        <v>2580</v>
      </c>
      <c r="W931" s="77" t="s">
        <v>2584</v>
      </c>
      <c r="X931"/>
    </row>
    <row r="932" spans="2:24" x14ac:dyDescent="0.3">
      <c r="B932" s="81">
        <v>37376</v>
      </c>
      <c r="C932" s="81" t="s">
        <v>2213</v>
      </c>
      <c r="D932" s="77" t="s">
        <v>275</v>
      </c>
      <c r="E932" s="82" t="s">
        <v>278</v>
      </c>
      <c r="F932" s="77" t="s">
        <v>276</v>
      </c>
      <c r="G932" s="77" t="s">
        <v>435</v>
      </c>
      <c r="H932" s="77" t="s">
        <v>271</v>
      </c>
      <c r="I932" s="82" t="s">
        <v>130</v>
      </c>
      <c r="J932" s="83">
        <v>75.709999999999994</v>
      </c>
      <c r="L932" s="84"/>
      <c r="M932" s="84"/>
      <c r="P932"/>
      <c r="R932"/>
      <c r="S932" s="82" t="s">
        <v>56</v>
      </c>
      <c r="T932" s="82" t="s">
        <v>57</v>
      </c>
      <c r="U932" s="77" t="s">
        <v>2579</v>
      </c>
      <c r="V932" s="77" t="s">
        <v>2580</v>
      </c>
      <c r="W932" s="77" t="s">
        <v>2584</v>
      </c>
      <c r="X932"/>
    </row>
    <row r="933" spans="2:24" x14ac:dyDescent="0.3">
      <c r="B933" s="81">
        <v>37376</v>
      </c>
      <c r="C933" s="81" t="s">
        <v>2213</v>
      </c>
      <c r="D933" s="77" t="s">
        <v>275</v>
      </c>
      <c r="E933" s="82" t="s">
        <v>278</v>
      </c>
      <c r="F933" s="77" t="s">
        <v>276</v>
      </c>
      <c r="G933" s="77" t="s">
        <v>435</v>
      </c>
      <c r="H933" s="77" t="s">
        <v>271</v>
      </c>
      <c r="I933" s="82" t="s">
        <v>130</v>
      </c>
      <c r="J933" s="83">
        <v>-121.5</v>
      </c>
      <c r="L933" s="84"/>
      <c r="M933" s="84"/>
      <c r="P933"/>
      <c r="R933"/>
      <c r="S933" s="82" t="s">
        <v>56</v>
      </c>
      <c r="T933" s="82" t="s">
        <v>57</v>
      </c>
      <c r="U933" s="77" t="s">
        <v>2576</v>
      </c>
      <c r="V933" s="77" t="s">
        <v>2577</v>
      </c>
      <c r="W933" s="77" t="s">
        <v>2585</v>
      </c>
      <c r="X933"/>
    </row>
    <row r="934" spans="2:24" x14ac:dyDescent="0.3">
      <c r="B934" s="81">
        <v>37376</v>
      </c>
      <c r="C934" s="81" t="s">
        <v>2213</v>
      </c>
      <c r="D934" s="77" t="s">
        <v>275</v>
      </c>
      <c r="E934" s="82" t="s">
        <v>278</v>
      </c>
      <c r="F934" s="77" t="s">
        <v>276</v>
      </c>
      <c r="G934" s="77" t="s">
        <v>435</v>
      </c>
      <c r="H934" s="77" t="s">
        <v>271</v>
      </c>
      <c r="I934" s="82" t="s">
        <v>130</v>
      </c>
      <c r="J934" s="83">
        <v>35.44</v>
      </c>
      <c r="L934" s="84"/>
      <c r="M934" s="84"/>
      <c r="P934"/>
      <c r="R934"/>
      <c r="S934" s="82" t="s">
        <v>56</v>
      </c>
      <c r="T934" s="82" t="s">
        <v>57</v>
      </c>
      <c r="U934" s="77" t="s">
        <v>2573</v>
      </c>
      <c r="V934" s="77" t="s">
        <v>2574</v>
      </c>
      <c r="W934" s="77" t="s">
        <v>2586</v>
      </c>
      <c r="X934"/>
    </row>
    <row r="935" spans="2:24" x14ac:dyDescent="0.3">
      <c r="B935" s="81">
        <v>37376</v>
      </c>
      <c r="C935" s="81" t="s">
        <v>2213</v>
      </c>
      <c r="D935" s="77" t="s">
        <v>275</v>
      </c>
      <c r="E935" s="82" t="s">
        <v>278</v>
      </c>
      <c r="F935" s="77" t="s">
        <v>276</v>
      </c>
      <c r="G935" s="77" t="s">
        <v>435</v>
      </c>
      <c r="H935" s="77" t="s">
        <v>271</v>
      </c>
      <c r="I935" s="82" t="s">
        <v>130</v>
      </c>
      <c r="J935" s="83">
        <v>0</v>
      </c>
      <c r="L935" s="84"/>
      <c r="M935" s="84"/>
      <c r="P935"/>
      <c r="R935"/>
      <c r="S935" s="82" t="s">
        <v>56</v>
      </c>
      <c r="T935" s="82" t="s">
        <v>57</v>
      </c>
      <c r="U935" s="77" t="s">
        <v>2573</v>
      </c>
      <c r="V935" s="77" t="s">
        <v>2574</v>
      </c>
      <c r="W935" s="77" t="s">
        <v>2586</v>
      </c>
      <c r="X935"/>
    </row>
    <row r="936" spans="2:24" x14ac:dyDescent="0.3">
      <c r="B936" s="81">
        <v>37376</v>
      </c>
      <c r="C936" s="81" t="s">
        <v>2213</v>
      </c>
      <c r="D936" s="77" t="s">
        <v>528</v>
      </c>
      <c r="E936" s="82" t="s">
        <v>530</v>
      </c>
      <c r="F936" s="77" t="s">
        <v>529</v>
      </c>
      <c r="G936" s="77" t="s">
        <v>435</v>
      </c>
      <c r="H936" s="77" t="s">
        <v>271</v>
      </c>
      <c r="I936" s="82" t="s">
        <v>130</v>
      </c>
      <c r="J936" s="83">
        <v>380</v>
      </c>
      <c r="L936" s="84"/>
      <c r="M936" s="84"/>
      <c r="P936"/>
      <c r="R936"/>
      <c r="S936" s="82" t="s">
        <v>56</v>
      </c>
      <c r="T936" s="82" t="s">
        <v>57</v>
      </c>
      <c r="U936" s="77" t="s">
        <v>2587</v>
      </c>
      <c r="V936" s="77" t="s">
        <v>2588</v>
      </c>
      <c r="W936" s="77" t="s">
        <v>2588</v>
      </c>
      <c r="X936"/>
    </row>
    <row r="937" spans="2:24" x14ac:dyDescent="0.3">
      <c r="B937" s="81">
        <v>37376</v>
      </c>
      <c r="C937" s="81" t="s">
        <v>2213</v>
      </c>
      <c r="D937" s="77" t="s">
        <v>532</v>
      </c>
      <c r="E937" s="82" t="s">
        <v>283</v>
      </c>
      <c r="F937" s="77" t="s">
        <v>533</v>
      </c>
      <c r="G937" s="77" t="s">
        <v>435</v>
      </c>
      <c r="H937" s="77" t="s">
        <v>271</v>
      </c>
      <c r="I937" s="82" t="s">
        <v>55</v>
      </c>
      <c r="J937" s="83">
        <v>41</v>
      </c>
      <c r="L937" s="84"/>
      <c r="M937" s="84"/>
      <c r="P937"/>
      <c r="R937"/>
      <c r="S937" s="82" t="s">
        <v>56</v>
      </c>
      <c r="T937" s="82" t="s">
        <v>57</v>
      </c>
      <c r="U937" s="77" t="s">
        <v>2589</v>
      </c>
      <c r="V937" s="77" t="s">
        <v>747</v>
      </c>
      <c r="W937" s="77" t="s">
        <v>747</v>
      </c>
      <c r="X937"/>
    </row>
    <row r="938" spans="2:24" x14ac:dyDescent="0.3">
      <c r="B938" s="81">
        <v>37376</v>
      </c>
      <c r="C938" s="81" t="s">
        <v>2213</v>
      </c>
      <c r="D938" s="77" t="s">
        <v>532</v>
      </c>
      <c r="E938" s="82" t="s">
        <v>283</v>
      </c>
      <c r="F938" s="77" t="s">
        <v>533</v>
      </c>
      <c r="G938" s="77" t="s">
        <v>435</v>
      </c>
      <c r="H938" s="77" t="s">
        <v>271</v>
      </c>
      <c r="I938" s="82" t="s">
        <v>55</v>
      </c>
      <c r="J938" s="83">
        <v>2379.3000000000002</v>
      </c>
      <c r="L938" s="84"/>
      <c r="M938" s="84"/>
      <c r="P938"/>
      <c r="R938"/>
      <c r="S938" s="82" t="s">
        <v>56</v>
      </c>
      <c r="T938" s="82" t="s">
        <v>57</v>
      </c>
      <c r="U938" s="77" t="s">
        <v>2534</v>
      </c>
      <c r="V938" s="77" t="s">
        <v>2535</v>
      </c>
      <c r="W938" s="77" t="s">
        <v>2591</v>
      </c>
      <c r="X938"/>
    </row>
    <row r="939" spans="2:24" x14ac:dyDescent="0.3">
      <c r="B939" s="81">
        <v>37376</v>
      </c>
      <c r="C939" s="81" t="s">
        <v>2213</v>
      </c>
      <c r="D939" s="77" t="s">
        <v>532</v>
      </c>
      <c r="E939" s="82" t="s">
        <v>283</v>
      </c>
      <c r="F939" s="77" t="s">
        <v>533</v>
      </c>
      <c r="G939" s="77" t="s">
        <v>435</v>
      </c>
      <c r="H939" s="77" t="s">
        <v>271</v>
      </c>
      <c r="I939" s="82" t="s">
        <v>55</v>
      </c>
      <c r="J939" s="83">
        <v>516.66</v>
      </c>
      <c r="L939" s="84"/>
      <c r="M939" s="84"/>
      <c r="P939"/>
      <c r="R939"/>
      <c r="S939" s="82" t="s">
        <v>56</v>
      </c>
      <c r="T939" s="82" t="s">
        <v>57</v>
      </c>
      <c r="U939" s="77" t="s">
        <v>2534</v>
      </c>
      <c r="V939" s="77" t="s">
        <v>2535</v>
      </c>
      <c r="W939" s="77" t="s">
        <v>2592</v>
      </c>
      <c r="X939"/>
    </row>
    <row r="940" spans="2:24" x14ac:dyDescent="0.3">
      <c r="B940" s="81">
        <v>37376</v>
      </c>
      <c r="C940" s="81" t="s">
        <v>2213</v>
      </c>
      <c r="D940" s="77" t="s">
        <v>532</v>
      </c>
      <c r="E940" s="82" t="s">
        <v>283</v>
      </c>
      <c r="F940" s="77" t="s">
        <v>533</v>
      </c>
      <c r="G940" s="77" t="s">
        <v>435</v>
      </c>
      <c r="H940" s="77" t="s">
        <v>271</v>
      </c>
      <c r="I940" s="82" t="s">
        <v>55</v>
      </c>
      <c r="J940" s="83">
        <v>70.69</v>
      </c>
      <c r="L940" s="84"/>
      <c r="M940" s="84"/>
      <c r="P940"/>
      <c r="R940"/>
      <c r="S940" s="82" t="s">
        <v>56</v>
      </c>
      <c r="T940" s="82" t="s">
        <v>57</v>
      </c>
      <c r="U940" s="77" t="s">
        <v>2534</v>
      </c>
      <c r="V940" s="77" t="s">
        <v>2535</v>
      </c>
      <c r="W940" s="77" t="s">
        <v>2593</v>
      </c>
      <c r="X940"/>
    </row>
    <row r="941" spans="2:24" x14ac:dyDescent="0.3">
      <c r="B941" s="81">
        <v>37376</v>
      </c>
      <c r="C941" s="81" t="s">
        <v>2213</v>
      </c>
      <c r="D941" s="77" t="s">
        <v>532</v>
      </c>
      <c r="E941" s="82" t="s">
        <v>283</v>
      </c>
      <c r="F941" s="77" t="s">
        <v>533</v>
      </c>
      <c r="G941" s="77" t="s">
        <v>435</v>
      </c>
      <c r="H941" s="77" t="s">
        <v>271</v>
      </c>
      <c r="I941" s="82" t="s">
        <v>55</v>
      </c>
      <c r="J941" s="83">
        <v>-1189</v>
      </c>
      <c r="L941" s="84"/>
      <c r="M941" s="84"/>
      <c r="P941"/>
      <c r="R941"/>
      <c r="S941" s="82" t="s">
        <v>56</v>
      </c>
      <c r="T941" s="82" t="s">
        <v>57</v>
      </c>
      <c r="U941" s="77" t="s">
        <v>2566</v>
      </c>
      <c r="V941" s="77" t="s">
        <v>2567</v>
      </c>
      <c r="W941" s="77" t="s">
        <v>2594</v>
      </c>
      <c r="X941"/>
    </row>
    <row r="942" spans="2:24" x14ac:dyDescent="0.3">
      <c r="B942" s="81">
        <v>37376</v>
      </c>
      <c r="C942" s="81" t="s">
        <v>2213</v>
      </c>
      <c r="D942" s="77" t="s">
        <v>532</v>
      </c>
      <c r="E942" s="82" t="s">
        <v>283</v>
      </c>
      <c r="F942" s="77" t="s">
        <v>533</v>
      </c>
      <c r="G942" s="77" t="s">
        <v>435</v>
      </c>
      <c r="H942" s="77" t="s">
        <v>271</v>
      </c>
      <c r="I942" s="82" t="s">
        <v>55</v>
      </c>
      <c r="J942" s="83">
        <v>-264</v>
      </c>
      <c r="L942" s="84"/>
      <c r="M942" s="84"/>
      <c r="P942"/>
      <c r="R942"/>
      <c r="S942" s="82" t="s">
        <v>56</v>
      </c>
      <c r="T942" s="82" t="s">
        <v>57</v>
      </c>
      <c r="U942" s="77" t="s">
        <v>2566</v>
      </c>
      <c r="V942" s="77" t="s">
        <v>2567</v>
      </c>
      <c r="W942" s="77" t="s">
        <v>2595</v>
      </c>
      <c r="X942"/>
    </row>
    <row r="943" spans="2:24" x14ac:dyDescent="0.3">
      <c r="B943" s="81">
        <v>37376</v>
      </c>
      <c r="C943" s="81" t="s">
        <v>2213</v>
      </c>
      <c r="D943" s="77" t="s">
        <v>532</v>
      </c>
      <c r="E943" s="82" t="s">
        <v>283</v>
      </c>
      <c r="F943" s="77" t="s">
        <v>533</v>
      </c>
      <c r="G943" s="77" t="s">
        <v>435</v>
      </c>
      <c r="H943" s="77" t="s">
        <v>271</v>
      </c>
      <c r="I943" s="82" t="s">
        <v>55</v>
      </c>
      <c r="J943" s="83">
        <v>-124</v>
      </c>
      <c r="L943" s="84"/>
      <c r="M943" s="84"/>
      <c r="P943"/>
      <c r="R943"/>
      <c r="S943" s="82" t="s">
        <v>56</v>
      </c>
      <c r="T943" s="82" t="s">
        <v>57</v>
      </c>
      <c r="U943" s="77" t="s">
        <v>2566</v>
      </c>
      <c r="V943" s="77" t="s">
        <v>2567</v>
      </c>
      <c r="W943" s="77" t="s">
        <v>2596</v>
      </c>
      <c r="X943"/>
    </row>
    <row r="944" spans="2:24" x14ac:dyDescent="0.3">
      <c r="B944" s="81">
        <v>37376</v>
      </c>
      <c r="C944" s="81" t="s">
        <v>2213</v>
      </c>
      <c r="D944" s="77" t="s">
        <v>532</v>
      </c>
      <c r="E944" s="82" t="s">
        <v>283</v>
      </c>
      <c r="F944" s="77" t="s">
        <v>533</v>
      </c>
      <c r="G944" s="77" t="s">
        <v>435</v>
      </c>
      <c r="H944" s="77" t="s">
        <v>271</v>
      </c>
      <c r="I944" s="82" t="s">
        <v>55</v>
      </c>
      <c r="J944" s="83">
        <v>1434</v>
      </c>
      <c r="L944" s="84"/>
      <c r="M944" s="84"/>
      <c r="P944"/>
      <c r="R944"/>
      <c r="S944" s="82" t="s">
        <v>56</v>
      </c>
      <c r="T944" s="82" t="s">
        <v>57</v>
      </c>
      <c r="U944" s="77" t="s">
        <v>2563</v>
      </c>
      <c r="V944" s="77" t="s">
        <v>2564</v>
      </c>
      <c r="W944" s="77" t="s">
        <v>2597</v>
      </c>
      <c r="X944"/>
    </row>
    <row r="945" spans="2:24" x14ac:dyDescent="0.3">
      <c r="B945" s="81">
        <v>37376</v>
      </c>
      <c r="C945" s="81" t="s">
        <v>2213</v>
      </c>
      <c r="D945" s="77" t="s">
        <v>532</v>
      </c>
      <c r="E945" s="82" t="s">
        <v>283</v>
      </c>
      <c r="F945" s="77" t="s">
        <v>533</v>
      </c>
      <c r="G945" s="77" t="s">
        <v>435</v>
      </c>
      <c r="H945" s="77" t="s">
        <v>271</v>
      </c>
      <c r="I945" s="82" t="s">
        <v>55</v>
      </c>
      <c r="J945" s="83">
        <v>319</v>
      </c>
      <c r="L945" s="84"/>
      <c r="M945" s="84"/>
      <c r="P945"/>
      <c r="R945"/>
      <c r="S945" s="82" t="s">
        <v>56</v>
      </c>
      <c r="T945" s="82" t="s">
        <v>57</v>
      </c>
      <c r="U945" s="77" t="s">
        <v>2563</v>
      </c>
      <c r="V945" s="77" t="s">
        <v>2564</v>
      </c>
      <c r="W945" s="77" t="s">
        <v>2598</v>
      </c>
      <c r="X945"/>
    </row>
    <row r="946" spans="2:24" x14ac:dyDescent="0.3">
      <c r="B946" s="81">
        <v>37376</v>
      </c>
      <c r="C946" s="81" t="s">
        <v>2213</v>
      </c>
      <c r="D946" s="77" t="s">
        <v>532</v>
      </c>
      <c r="E946" s="82" t="s">
        <v>283</v>
      </c>
      <c r="F946" s="77" t="s">
        <v>533</v>
      </c>
      <c r="G946" s="77" t="s">
        <v>435</v>
      </c>
      <c r="H946" s="77" t="s">
        <v>271</v>
      </c>
      <c r="I946" s="82" t="s">
        <v>55</v>
      </c>
      <c r="J946" s="83">
        <v>150</v>
      </c>
      <c r="L946" s="84"/>
      <c r="M946" s="84"/>
      <c r="P946"/>
      <c r="R946"/>
      <c r="S946" s="82" t="s">
        <v>56</v>
      </c>
      <c r="T946" s="82" t="s">
        <v>57</v>
      </c>
      <c r="U946" s="77" t="s">
        <v>2563</v>
      </c>
      <c r="V946" s="77" t="s">
        <v>2564</v>
      </c>
      <c r="W946" s="77" t="s">
        <v>2599</v>
      </c>
      <c r="X946"/>
    </row>
    <row r="947" spans="2:24" x14ac:dyDescent="0.3">
      <c r="B947" s="81">
        <v>37376</v>
      </c>
      <c r="C947" s="81" t="s">
        <v>2213</v>
      </c>
      <c r="D947" s="77" t="s">
        <v>280</v>
      </c>
      <c r="E947" s="82" t="s">
        <v>283</v>
      </c>
      <c r="F947" s="77" t="s">
        <v>281</v>
      </c>
      <c r="G947" s="77" t="s">
        <v>435</v>
      </c>
      <c r="H947" s="77" t="s">
        <v>271</v>
      </c>
      <c r="I947" s="82" t="s">
        <v>130</v>
      </c>
      <c r="J947" s="83">
        <v>-211.35</v>
      </c>
      <c r="L947" s="84"/>
      <c r="M947" s="84"/>
      <c r="P947"/>
      <c r="R947"/>
      <c r="S947" s="82" t="s">
        <v>56</v>
      </c>
      <c r="T947" s="82" t="s">
        <v>57</v>
      </c>
      <c r="U947" s="77" t="s">
        <v>2576</v>
      </c>
      <c r="V947" s="77" t="s">
        <v>2577</v>
      </c>
      <c r="W947" s="77" t="s">
        <v>2600</v>
      </c>
      <c r="X947"/>
    </row>
    <row r="948" spans="2:24" x14ac:dyDescent="0.3">
      <c r="B948" s="81">
        <v>37376</v>
      </c>
      <c r="C948" s="81" t="s">
        <v>2213</v>
      </c>
      <c r="D948" s="77" t="s">
        <v>280</v>
      </c>
      <c r="E948" s="82" t="s">
        <v>283</v>
      </c>
      <c r="F948" s="77" t="s">
        <v>281</v>
      </c>
      <c r="G948" s="77" t="s">
        <v>435</v>
      </c>
      <c r="H948" s="77" t="s">
        <v>271</v>
      </c>
      <c r="I948" s="82" t="s">
        <v>130</v>
      </c>
      <c r="J948" s="83">
        <v>262.86</v>
      </c>
      <c r="L948" s="84"/>
      <c r="M948" s="84"/>
      <c r="P948"/>
      <c r="R948"/>
      <c r="S948" s="82" t="s">
        <v>56</v>
      </c>
      <c r="T948" s="82" t="s">
        <v>57</v>
      </c>
      <c r="U948" s="77" t="s">
        <v>2573</v>
      </c>
      <c r="V948" s="77" t="s">
        <v>2574</v>
      </c>
      <c r="W948" s="77" t="s">
        <v>2601</v>
      </c>
      <c r="X948"/>
    </row>
    <row r="949" spans="2:24" x14ac:dyDescent="0.3">
      <c r="B949" s="81">
        <v>37376</v>
      </c>
      <c r="C949" s="81" t="s">
        <v>2213</v>
      </c>
      <c r="D949" s="77" t="s">
        <v>280</v>
      </c>
      <c r="E949" s="82" t="s">
        <v>283</v>
      </c>
      <c r="F949" s="77" t="s">
        <v>281</v>
      </c>
      <c r="G949" s="77" t="s">
        <v>435</v>
      </c>
      <c r="H949" s="77" t="s">
        <v>271</v>
      </c>
      <c r="I949" s="82" t="s">
        <v>130</v>
      </c>
      <c r="J949" s="83">
        <v>113.92</v>
      </c>
      <c r="L949" s="84"/>
      <c r="M949" s="84"/>
      <c r="P949"/>
      <c r="R949"/>
      <c r="S949" s="82" t="s">
        <v>56</v>
      </c>
      <c r="T949" s="82" t="s">
        <v>57</v>
      </c>
      <c r="U949" s="77" t="s">
        <v>2573</v>
      </c>
      <c r="V949" s="77" t="s">
        <v>2574</v>
      </c>
      <c r="W949" s="77" t="s">
        <v>2601</v>
      </c>
      <c r="X949"/>
    </row>
    <row r="950" spans="2:24" x14ac:dyDescent="0.3">
      <c r="B950" s="81">
        <v>37376</v>
      </c>
      <c r="C950" s="81" t="s">
        <v>2213</v>
      </c>
      <c r="D950" s="77" t="s">
        <v>280</v>
      </c>
      <c r="E950" s="82" t="s">
        <v>283</v>
      </c>
      <c r="F950" s="77" t="s">
        <v>281</v>
      </c>
      <c r="G950" s="77" t="s">
        <v>435</v>
      </c>
      <c r="H950" s="77" t="s">
        <v>271</v>
      </c>
      <c r="I950" s="82" t="s">
        <v>130</v>
      </c>
      <c r="J950" s="83">
        <v>261.79000000000002</v>
      </c>
      <c r="L950" s="84"/>
      <c r="M950" s="84"/>
      <c r="P950"/>
      <c r="R950"/>
      <c r="S950" s="82" t="s">
        <v>56</v>
      </c>
      <c r="T950" s="82" t="s">
        <v>57</v>
      </c>
      <c r="U950" s="77" t="s">
        <v>2579</v>
      </c>
      <c r="V950" s="77" t="s">
        <v>2580</v>
      </c>
      <c r="W950" s="77" t="s">
        <v>2602</v>
      </c>
      <c r="X950"/>
    </row>
    <row r="951" spans="2:24" x14ac:dyDescent="0.3">
      <c r="B951" s="81">
        <v>37376</v>
      </c>
      <c r="C951" s="81" t="s">
        <v>2213</v>
      </c>
      <c r="D951" s="77" t="s">
        <v>280</v>
      </c>
      <c r="E951" s="82" t="s">
        <v>283</v>
      </c>
      <c r="F951" s="77" t="s">
        <v>281</v>
      </c>
      <c r="G951" s="77" t="s">
        <v>435</v>
      </c>
      <c r="H951" s="77" t="s">
        <v>271</v>
      </c>
      <c r="I951" s="82" t="s">
        <v>130</v>
      </c>
      <c r="J951" s="83">
        <v>119.56</v>
      </c>
      <c r="L951" s="84"/>
      <c r="M951" s="84"/>
      <c r="P951"/>
      <c r="R951"/>
      <c r="S951" s="82" t="s">
        <v>56</v>
      </c>
      <c r="T951" s="82" t="s">
        <v>57</v>
      </c>
      <c r="U951" s="77" t="s">
        <v>2579</v>
      </c>
      <c r="V951" s="77" t="s">
        <v>2580</v>
      </c>
      <c r="W951" s="77" t="s">
        <v>2602</v>
      </c>
      <c r="X951"/>
    </row>
    <row r="952" spans="2:24" x14ac:dyDescent="0.3">
      <c r="B952" s="81">
        <v>37376</v>
      </c>
      <c r="C952" s="81" t="s">
        <v>2213</v>
      </c>
      <c r="D952" s="77" t="s">
        <v>280</v>
      </c>
      <c r="E952" s="82" t="s">
        <v>283</v>
      </c>
      <c r="F952" s="77" t="s">
        <v>281</v>
      </c>
      <c r="G952" s="77" t="s">
        <v>435</v>
      </c>
      <c r="H952" s="77" t="s">
        <v>271</v>
      </c>
      <c r="I952" s="82" t="s">
        <v>130</v>
      </c>
      <c r="J952" s="83">
        <v>266.95</v>
      </c>
      <c r="L952" s="84"/>
      <c r="M952" s="84"/>
      <c r="P952"/>
      <c r="R952"/>
      <c r="S952" s="82" t="s">
        <v>56</v>
      </c>
      <c r="T952" s="82" t="s">
        <v>57</v>
      </c>
      <c r="U952" s="77" t="s">
        <v>2570</v>
      </c>
      <c r="V952" s="77" t="s">
        <v>2571</v>
      </c>
      <c r="W952" s="77" t="s">
        <v>2603</v>
      </c>
      <c r="X952"/>
    </row>
    <row r="953" spans="2:24" x14ac:dyDescent="0.3">
      <c r="B953" s="81">
        <v>37376</v>
      </c>
      <c r="C953" s="81" t="s">
        <v>2213</v>
      </c>
      <c r="D953" s="77" t="s">
        <v>548</v>
      </c>
      <c r="E953" s="82" t="s">
        <v>289</v>
      </c>
      <c r="F953" s="77" t="s">
        <v>549</v>
      </c>
      <c r="G953" s="77" t="s">
        <v>435</v>
      </c>
      <c r="H953" s="77" t="s">
        <v>290</v>
      </c>
      <c r="I953" s="82" t="s">
        <v>55</v>
      </c>
      <c r="J953" s="83">
        <v>5190</v>
      </c>
      <c r="L953" s="84"/>
      <c r="M953" s="84"/>
      <c r="P953"/>
      <c r="R953"/>
      <c r="S953" s="82" t="s">
        <v>56</v>
      </c>
      <c r="T953" s="82" t="s">
        <v>57</v>
      </c>
      <c r="U953" s="77" t="s">
        <v>2604</v>
      </c>
      <c r="V953" s="77" t="s">
        <v>2605</v>
      </c>
      <c r="W953" s="77" t="s">
        <v>2606</v>
      </c>
      <c r="X953"/>
    </row>
    <row r="954" spans="2:24" x14ac:dyDescent="0.3">
      <c r="B954" s="81">
        <v>37376</v>
      </c>
      <c r="C954" s="81" t="s">
        <v>2213</v>
      </c>
      <c r="D954" s="77" t="s">
        <v>548</v>
      </c>
      <c r="E954" s="82" t="s">
        <v>289</v>
      </c>
      <c r="F954" s="77" t="s">
        <v>549</v>
      </c>
      <c r="G954" s="77" t="s">
        <v>435</v>
      </c>
      <c r="H954" s="77" t="s">
        <v>290</v>
      </c>
      <c r="I954" s="82" t="s">
        <v>55</v>
      </c>
      <c r="J954" s="83">
        <v>-858</v>
      </c>
      <c r="L954" s="84"/>
      <c r="M954" s="84"/>
      <c r="P954"/>
      <c r="R954"/>
      <c r="S954" s="82" t="s">
        <v>56</v>
      </c>
      <c r="T954" s="82" t="s">
        <v>57</v>
      </c>
      <c r="U954" s="77" t="s">
        <v>2534</v>
      </c>
      <c r="V954" s="77" t="s">
        <v>2535</v>
      </c>
      <c r="W954" s="77" t="s">
        <v>2608</v>
      </c>
      <c r="X954"/>
    </row>
    <row r="955" spans="2:24" x14ac:dyDescent="0.3">
      <c r="B955" s="81">
        <v>37376</v>
      </c>
      <c r="C955" s="81" t="s">
        <v>2213</v>
      </c>
      <c r="D955" s="77" t="s">
        <v>286</v>
      </c>
      <c r="E955" s="82" t="s">
        <v>289</v>
      </c>
      <c r="F955" s="77" t="s">
        <v>287</v>
      </c>
      <c r="G955" s="77" t="s">
        <v>435</v>
      </c>
      <c r="H955" s="77" t="s">
        <v>290</v>
      </c>
      <c r="I955" s="82" t="s">
        <v>130</v>
      </c>
      <c r="J955" s="83">
        <v>1385</v>
      </c>
      <c r="L955" s="84"/>
      <c r="M955" s="84"/>
      <c r="P955"/>
      <c r="R955"/>
      <c r="S955" s="82" t="s">
        <v>56</v>
      </c>
      <c r="T955" s="82" t="s">
        <v>57</v>
      </c>
      <c r="U955" s="77" t="s">
        <v>2604</v>
      </c>
      <c r="V955" s="77" t="s">
        <v>2605</v>
      </c>
      <c r="W955" s="77" t="s">
        <v>1354</v>
      </c>
      <c r="X955"/>
    </row>
    <row r="956" spans="2:24" x14ac:dyDescent="0.3">
      <c r="B956" s="81">
        <v>37376</v>
      </c>
      <c r="C956" s="81" t="s">
        <v>2213</v>
      </c>
      <c r="D956" s="77" t="s">
        <v>286</v>
      </c>
      <c r="E956" s="82" t="s">
        <v>289</v>
      </c>
      <c r="F956" s="77" t="s">
        <v>287</v>
      </c>
      <c r="G956" s="77" t="s">
        <v>435</v>
      </c>
      <c r="H956" s="77" t="s">
        <v>290</v>
      </c>
      <c r="I956" s="82" t="s">
        <v>130</v>
      </c>
      <c r="J956" s="83">
        <v>-142.5</v>
      </c>
      <c r="L956" s="84"/>
      <c r="M956" s="84"/>
      <c r="P956"/>
      <c r="R956"/>
      <c r="S956" s="82" t="s">
        <v>56</v>
      </c>
      <c r="T956" s="82" t="s">
        <v>57</v>
      </c>
      <c r="U956" s="77" t="s">
        <v>2573</v>
      </c>
      <c r="V956" s="77" t="s">
        <v>2574</v>
      </c>
      <c r="W956" s="77" t="s">
        <v>2609</v>
      </c>
      <c r="X956"/>
    </row>
    <row r="957" spans="2:24" x14ac:dyDescent="0.3">
      <c r="B957" s="81">
        <v>37376</v>
      </c>
      <c r="C957" s="81" t="s">
        <v>2213</v>
      </c>
      <c r="D957" s="77" t="s">
        <v>286</v>
      </c>
      <c r="E957" s="82" t="s">
        <v>289</v>
      </c>
      <c r="F957" s="77" t="s">
        <v>287</v>
      </c>
      <c r="G957" s="77" t="s">
        <v>435</v>
      </c>
      <c r="H957" s="77" t="s">
        <v>290</v>
      </c>
      <c r="I957" s="82" t="s">
        <v>130</v>
      </c>
      <c r="J957" s="83">
        <v>-142.5</v>
      </c>
      <c r="L957" s="84"/>
      <c r="M957" s="84"/>
      <c r="P957"/>
      <c r="R957"/>
      <c r="S957" s="82" t="s">
        <v>56</v>
      </c>
      <c r="T957" s="82" t="s">
        <v>57</v>
      </c>
      <c r="U957" s="77" t="s">
        <v>2579</v>
      </c>
      <c r="V957" s="77" t="s">
        <v>2580</v>
      </c>
      <c r="W957" s="77" t="s">
        <v>2610</v>
      </c>
      <c r="X957"/>
    </row>
    <row r="958" spans="2:24" x14ac:dyDescent="0.3">
      <c r="B958" s="81">
        <v>37376</v>
      </c>
      <c r="C958" s="81" t="s">
        <v>2213</v>
      </c>
      <c r="D958" s="77" t="s">
        <v>559</v>
      </c>
      <c r="E958" s="82" t="s">
        <v>295</v>
      </c>
      <c r="F958" s="77" t="s">
        <v>560</v>
      </c>
      <c r="G958" s="77" t="s">
        <v>435</v>
      </c>
      <c r="H958" s="77" t="s">
        <v>290</v>
      </c>
      <c r="I958" s="82" t="s">
        <v>55</v>
      </c>
      <c r="J958" s="83">
        <v>753.28</v>
      </c>
      <c r="L958" s="84"/>
      <c r="M958" s="84"/>
      <c r="P958"/>
      <c r="R958"/>
      <c r="S958" s="82" t="s">
        <v>56</v>
      </c>
      <c r="T958" s="82" t="s">
        <v>57</v>
      </c>
      <c r="U958" s="77" t="s">
        <v>2534</v>
      </c>
      <c r="V958" s="77" t="s">
        <v>2535</v>
      </c>
      <c r="W958" s="77" t="s">
        <v>2611</v>
      </c>
      <c r="X958"/>
    </row>
    <row r="959" spans="2:24" x14ac:dyDescent="0.3">
      <c r="B959" s="81">
        <v>37376</v>
      </c>
      <c r="C959" s="81" t="s">
        <v>2213</v>
      </c>
      <c r="D959" s="77" t="s">
        <v>292</v>
      </c>
      <c r="E959" s="82" t="s">
        <v>295</v>
      </c>
      <c r="F959" s="77" t="s">
        <v>293</v>
      </c>
      <c r="G959" s="77" t="s">
        <v>435</v>
      </c>
      <c r="H959" s="77" t="s">
        <v>290</v>
      </c>
      <c r="I959" s="82" t="s">
        <v>130</v>
      </c>
      <c r="J959" s="83">
        <v>0</v>
      </c>
      <c r="L959" s="84"/>
      <c r="M959" s="84"/>
      <c r="P959"/>
      <c r="R959"/>
      <c r="S959" s="82" t="s">
        <v>56</v>
      </c>
      <c r="T959" s="82" t="s">
        <v>57</v>
      </c>
      <c r="U959" s="77" t="s">
        <v>2579</v>
      </c>
      <c r="V959" s="77" t="s">
        <v>2580</v>
      </c>
      <c r="W959" s="77" t="s">
        <v>2612</v>
      </c>
      <c r="X959"/>
    </row>
    <row r="960" spans="2:24" x14ac:dyDescent="0.3">
      <c r="B960" s="81">
        <v>37376</v>
      </c>
      <c r="C960" s="81" t="s">
        <v>2213</v>
      </c>
      <c r="D960" s="77" t="s">
        <v>292</v>
      </c>
      <c r="E960" s="82" t="s">
        <v>295</v>
      </c>
      <c r="F960" s="77" t="s">
        <v>293</v>
      </c>
      <c r="G960" s="77" t="s">
        <v>435</v>
      </c>
      <c r="H960" s="77" t="s">
        <v>290</v>
      </c>
      <c r="I960" s="82" t="s">
        <v>130</v>
      </c>
      <c r="J960" s="83">
        <v>0</v>
      </c>
      <c r="L960" s="84"/>
      <c r="M960" s="84"/>
      <c r="P960"/>
      <c r="R960"/>
      <c r="S960" s="82" t="s">
        <v>56</v>
      </c>
      <c r="T960" s="82" t="s">
        <v>57</v>
      </c>
      <c r="U960" s="77" t="s">
        <v>2579</v>
      </c>
      <c r="V960" s="77" t="s">
        <v>2580</v>
      </c>
      <c r="W960" s="77" t="s">
        <v>2612</v>
      </c>
      <c r="X960"/>
    </row>
    <row r="961" spans="2:24" x14ac:dyDescent="0.3">
      <c r="B961" s="81">
        <v>37376</v>
      </c>
      <c r="C961" s="81" t="s">
        <v>2213</v>
      </c>
      <c r="D961" s="77" t="s">
        <v>292</v>
      </c>
      <c r="E961" s="82" t="s">
        <v>295</v>
      </c>
      <c r="F961" s="77" t="s">
        <v>293</v>
      </c>
      <c r="G961" s="77" t="s">
        <v>435</v>
      </c>
      <c r="H961" s="77" t="s">
        <v>290</v>
      </c>
      <c r="I961" s="82" t="s">
        <v>130</v>
      </c>
      <c r="J961" s="83">
        <v>0</v>
      </c>
      <c r="L961" s="84"/>
      <c r="M961" s="84"/>
      <c r="P961"/>
      <c r="R961"/>
      <c r="S961" s="82" t="s">
        <v>56</v>
      </c>
      <c r="T961" s="82" t="s">
        <v>57</v>
      </c>
      <c r="U961" s="77" t="s">
        <v>2573</v>
      </c>
      <c r="V961" s="77" t="s">
        <v>2574</v>
      </c>
      <c r="W961" s="77" t="s">
        <v>2613</v>
      </c>
      <c r="X961"/>
    </row>
    <row r="962" spans="2:24" x14ac:dyDescent="0.3">
      <c r="B962" s="81">
        <v>37376</v>
      </c>
      <c r="C962" s="81" t="s">
        <v>2213</v>
      </c>
      <c r="D962" s="77" t="s">
        <v>292</v>
      </c>
      <c r="E962" s="82" t="s">
        <v>295</v>
      </c>
      <c r="F962" s="77" t="s">
        <v>293</v>
      </c>
      <c r="G962" s="77" t="s">
        <v>435</v>
      </c>
      <c r="H962" s="77" t="s">
        <v>290</v>
      </c>
      <c r="I962" s="82" t="s">
        <v>130</v>
      </c>
      <c r="J962" s="83">
        <v>745.44</v>
      </c>
      <c r="L962" s="84"/>
      <c r="M962" s="84"/>
      <c r="P962"/>
      <c r="R962"/>
      <c r="S962" s="82" t="s">
        <v>56</v>
      </c>
      <c r="T962" s="82" t="s">
        <v>57</v>
      </c>
      <c r="U962" s="77" t="s">
        <v>2573</v>
      </c>
      <c r="V962" s="77" t="s">
        <v>2574</v>
      </c>
      <c r="W962" s="77" t="s">
        <v>2613</v>
      </c>
      <c r="X962"/>
    </row>
    <row r="963" spans="2:24" x14ac:dyDescent="0.3">
      <c r="B963" s="81">
        <v>37376</v>
      </c>
      <c r="C963" s="81" t="s">
        <v>2213</v>
      </c>
      <c r="D963" s="77" t="s">
        <v>1362</v>
      </c>
      <c r="E963" s="82" t="s">
        <v>1365</v>
      </c>
      <c r="F963" s="77" t="s">
        <v>1363</v>
      </c>
      <c r="G963" s="77" t="s">
        <v>435</v>
      </c>
      <c r="H963" s="77" t="s">
        <v>290</v>
      </c>
      <c r="I963" s="82" t="s">
        <v>55</v>
      </c>
      <c r="J963" s="83">
        <v>0</v>
      </c>
      <c r="L963" s="84"/>
      <c r="M963" s="84"/>
      <c r="P963"/>
      <c r="R963"/>
      <c r="S963" s="82" t="s">
        <v>56</v>
      </c>
      <c r="T963" s="82" t="s">
        <v>57</v>
      </c>
      <c r="U963" s="77" t="s">
        <v>2534</v>
      </c>
      <c r="V963" s="77" t="s">
        <v>2535</v>
      </c>
      <c r="W963" s="77" t="s">
        <v>2614</v>
      </c>
      <c r="X963"/>
    </row>
    <row r="964" spans="2:24" x14ac:dyDescent="0.3">
      <c r="B964" s="81">
        <v>37376</v>
      </c>
      <c r="C964" s="81" t="s">
        <v>2213</v>
      </c>
      <c r="D964" s="77" t="s">
        <v>1096</v>
      </c>
      <c r="E964" s="82" t="s">
        <v>1100</v>
      </c>
      <c r="F964" s="77" t="s">
        <v>1097</v>
      </c>
      <c r="G964" s="77" t="s">
        <v>435</v>
      </c>
      <c r="H964" s="77" t="s">
        <v>290</v>
      </c>
      <c r="I964" s="82" t="s">
        <v>55</v>
      </c>
      <c r="J964" s="83">
        <v>15</v>
      </c>
      <c r="L964" s="84"/>
      <c r="M964" s="84"/>
      <c r="P964"/>
      <c r="R964"/>
      <c r="S964" s="82" t="s">
        <v>56</v>
      </c>
      <c r="T964" s="82" t="s">
        <v>57</v>
      </c>
      <c r="U964" s="77" t="s">
        <v>2615</v>
      </c>
      <c r="V964" s="77" t="s">
        <v>49</v>
      </c>
      <c r="W964" s="77" t="s">
        <v>2616</v>
      </c>
      <c r="X964"/>
    </row>
    <row r="965" spans="2:24" x14ac:dyDescent="0.3">
      <c r="B965" s="81">
        <v>37376</v>
      </c>
      <c r="C965" s="81" t="s">
        <v>2213</v>
      </c>
      <c r="D965" s="77" t="s">
        <v>1259</v>
      </c>
      <c r="E965" s="82" t="s">
        <v>1262</v>
      </c>
      <c r="F965" s="77" t="s">
        <v>621</v>
      </c>
      <c r="G965" s="77" t="s">
        <v>435</v>
      </c>
      <c r="H965" s="77" t="s">
        <v>290</v>
      </c>
      <c r="I965" s="82" t="s">
        <v>130</v>
      </c>
      <c r="J965" s="83">
        <v>-124.55</v>
      </c>
      <c r="L965" s="84"/>
      <c r="M965" s="84"/>
      <c r="P965"/>
      <c r="R965"/>
      <c r="S965" s="82" t="s">
        <v>56</v>
      </c>
      <c r="T965" s="82" t="s">
        <v>57</v>
      </c>
      <c r="U965" s="77" t="s">
        <v>2620</v>
      </c>
      <c r="V965" s="77" t="s">
        <v>2621</v>
      </c>
      <c r="W965" s="77" t="s">
        <v>2622</v>
      </c>
      <c r="X965"/>
    </row>
    <row r="966" spans="2:24" x14ac:dyDescent="0.3">
      <c r="B966" s="81">
        <v>37376</v>
      </c>
      <c r="C966" s="81" t="s">
        <v>2213</v>
      </c>
      <c r="D966" s="77" t="s">
        <v>1259</v>
      </c>
      <c r="E966" s="82" t="s">
        <v>1262</v>
      </c>
      <c r="F966" s="77" t="s">
        <v>621</v>
      </c>
      <c r="G966" s="77" t="s">
        <v>435</v>
      </c>
      <c r="H966" s="77" t="s">
        <v>290</v>
      </c>
      <c r="I966" s="82" t="s">
        <v>130</v>
      </c>
      <c r="J966" s="83">
        <v>-18.38</v>
      </c>
      <c r="L966" s="84"/>
      <c r="M966" s="84"/>
      <c r="P966"/>
      <c r="R966"/>
      <c r="S966" s="82" t="s">
        <v>56</v>
      </c>
      <c r="T966" s="82" t="s">
        <v>57</v>
      </c>
      <c r="U966" s="77" t="s">
        <v>2620</v>
      </c>
      <c r="V966" s="77" t="s">
        <v>2621</v>
      </c>
      <c r="W966" s="77" t="s">
        <v>2625</v>
      </c>
      <c r="X966"/>
    </row>
    <row r="967" spans="2:24" x14ac:dyDescent="0.3">
      <c r="B967" s="81">
        <v>37376</v>
      </c>
      <c r="C967" s="81" t="s">
        <v>2213</v>
      </c>
      <c r="D967" s="77" t="s">
        <v>1259</v>
      </c>
      <c r="E967" s="82" t="s">
        <v>1262</v>
      </c>
      <c r="F967" s="77" t="s">
        <v>621</v>
      </c>
      <c r="G967" s="77" t="s">
        <v>435</v>
      </c>
      <c r="H967" s="77" t="s">
        <v>290</v>
      </c>
      <c r="I967" s="82" t="s">
        <v>130</v>
      </c>
      <c r="J967" s="83">
        <v>178.57</v>
      </c>
      <c r="L967" s="84"/>
      <c r="M967" s="84"/>
      <c r="P967"/>
      <c r="R967"/>
      <c r="S967" s="82" t="s">
        <v>56</v>
      </c>
      <c r="T967" s="82" t="s">
        <v>57</v>
      </c>
      <c r="U967" s="77" t="s">
        <v>2549</v>
      </c>
      <c r="V967" s="77" t="s">
        <v>2524</v>
      </c>
      <c r="W967" s="77" t="s">
        <v>2524</v>
      </c>
      <c r="X967"/>
    </row>
    <row r="968" spans="2:24" x14ac:dyDescent="0.3">
      <c r="B968" s="81">
        <v>37376</v>
      </c>
      <c r="C968" s="81" t="s">
        <v>2213</v>
      </c>
      <c r="D968" s="77" t="s">
        <v>563</v>
      </c>
      <c r="E968" s="82" t="s">
        <v>568</v>
      </c>
      <c r="F968" s="77" t="s">
        <v>564</v>
      </c>
      <c r="G968" s="77" t="s">
        <v>435</v>
      </c>
      <c r="H968" s="77" t="s">
        <v>290</v>
      </c>
      <c r="I968" s="82" t="s">
        <v>55</v>
      </c>
      <c r="J968" s="83">
        <v>339.5</v>
      </c>
      <c r="L968" s="84"/>
      <c r="M968" s="84"/>
      <c r="P968"/>
      <c r="R968"/>
      <c r="S968" s="82" t="s">
        <v>56</v>
      </c>
      <c r="T968" s="82" t="s">
        <v>57</v>
      </c>
      <c r="U968" s="77" t="s">
        <v>2627</v>
      </c>
      <c r="V968" s="77" t="s">
        <v>2628</v>
      </c>
      <c r="W968" s="77" t="s">
        <v>2629</v>
      </c>
      <c r="X968"/>
    </row>
    <row r="969" spans="2:24" x14ac:dyDescent="0.3">
      <c r="B969" s="81">
        <v>37376</v>
      </c>
      <c r="C969" s="81" t="s">
        <v>2213</v>
      </c>
      <c r="D969" s="77" t="s">
        <v>2630</v>
      </c>
      <c r="E969" s="82" t="s">
        <v>568</v>
      </c>
      <c r="F969" s="77" t="s">
        <v>2631</v>
      </c>
      <c r="G969" s="77" t="s">
        <v>435</v>
      </c>
      <c r="H969" s="77" t="s">
        <v>290</v>
      </c>
      <c r="I969" s="82" t="s">
        <v>130</v>
      </c>
      <c r="J969" s="83">
        <v>0</v>
      </c>
      <c r="L969" s="84"/>
      <c r="M969" s="84"/>
      <c r="P969"/>
      <c r="R969"/>
      <c r="S969" s="82" t="s">
        <v>56</v>
      </c>
      <c r="T969" s="82" t="s">
        <v>57</v>
      </c>
      <c r="U969" s="77" t="s">
        <v>2579</v>
      </c>
      <c r="V969" s="77" t="s">
        <v>2580</v>
      </c>
      <c r="W969" s="77" t="s">
        <v>2632</v>
      </c>
      <c r="X969"/>
    </row>
    <row r="970" spans="2:24" x14ac:dyDescent="0.3">
      <c r="B970" s="81">
        <v>37376</v>
      </c>
      <c r="C970" s="81" t="s">
        <v>2213</v>
      </c>
      <c r="D970" s="77" t="s">
        <v>2630</v>
      </c>
      <c r="E970" s="82" t="s">
        <v>568</v>
      </c>
      <c r="F970" s="77" t="s">
        <v>2631</v>
      </c>
      <c r="G970" s="77" t="s">
        <v>435</v>
      </c>
      <c r="H970" s="77" t="s">
        <v>290</v>
      </c>
      <c r="I970" s="82" t="s">
        <v>130</v>
      </c>
      <c r="J970" s="83">
        <v>0</v>
      </c>
      <c r="L970" s="84"/>
      <c r="M970" s="84"/>
      <c r="P970"/>
      <c r="R970"/>
      <c r="S970" s="82" t="s">
        <v>56</v>
      </c>
      <c r="T970" s="82" t="s">
        <v>57</v>
      </c>
      <c r="U970" s="77" t="s">
        <v>2579</v>
      </c>
      <c r="V970" s="77" t="s">
        <v>2580</v>
      </c>
      <c r="W970" s="77" t="s">
        <v>2632</v>
      </c>
      <c r="X970"/>
    </row>
    <row r="971" spans="2:24" x14ac:dyDescent="0.3">
      <c r="B971" s="81">
        <v>37376</v>
      </c>
      <c r="C971" s="81" t="s">
        <v>2213</v>
      </c>
      <c r="D971" s="77" t="s">
        <v>2630</v>
      </c>
      <c r="E971" s="82" t="s">
        <v>568</v>
      </c>
      <c r="F971" s="77" t="s">
        <v>2631</v>
      </c>
      <c r="G971" s="77" t="s">
        <v>435</v>
      </c>
      <c r="H971" s="77" t="s">
        <v>290</v>
      </c>
      <c r="I971" s="82" t="s">
        <v>130</v>
      </c>
      <c r="J971" s="83">
        <v>0</v>
      </c>
      <c r="L971" s="84"/>
      <c r="M971" s="84"/>
      <c r="P971"/>
      <c r="R971"/>
      <c r="S971" s="82" t="s">
        <v>56</v>
      </c>
      <c r="T971" s="82" t="s">
        <v>57</v>
      </c>
      <c r="U971" s="77" t="s">
        <v>2573</v>
      </c>
      <c r="V971" s="77" t="s">
        <v>2574</v>
      </c>
      <c r="W971" s="77" t="s">
        <v>2634</v>
      </c>
      <c r="X971"/>
    </row>
    <row r="972" spans="2:24" x14ac:dyDescent="0.3">
      <c r="B972" s="81">
        <v>37376</v>
      </c>
      <c r="C972" s="81" t="s">
        <v>2213</v>
      </c>
      <c r="D972" s="77" t="s">
        <v>2630</v>
      </c>
      <c r="E972" s="82" t="s">
        <v>568</v>
      </c>
      <c r="F972" s="77" t="s">
        <v>2631</v>
      </c>
      <c r="G972" s="77" t="s">
        <v>435</v>
      </c>
      <c r="H972" s="77" t="s">
        <v>290</v>
      </c>
      <c r="I972" s="82" t="s">
        <v>130</v>
      </c>
      <c r="J972" s="83">
        <v>0</v>
      </c>
      <c r="L972" s="84"/>
      <c r="M972" s="84"/>
      <c r="P972"/>
      <c r="R972"/>
      <c r="S972" s="82" t="s">
        <v>56</v>
      </c>
      <c r="T972" s="82" t="s">
        <v>57</v>
      </c>
      <c r="U972" s="77" t="s">
        <v>2573</v>
      </c>
      <c r="V972" s="77" t="s">
        <v>2574</v>
      </c>
      <c r="W972" s="77" t="s">
        <v>2634</v>
      </c>
      <c r="X972"/>
    </row>
    <row r="973" spans="2:24" x14ac:dyDescent="0.3">
      <c r="B973" s="81">
        <v>37376</v>
      </c>
      <c r="C973" s="81" t="s">
        <v>2213</v>
      </c>
      <c r="D973" s="77" t="s">
        <v>571</v>
      </c>
      <c r="E973" s="82" t="s">
        <v>577</v>
      </c>
      <c r="F973" s="77" t="s">
        <v>572</v>
      </c>
      <c r="G973" s="77" t="s">
        <v>435</v>
      </c>
      <c r="H973" s="77" t="s">
        <v>578</v>
      </c>
      <c r="I973" s="82" t="s">
        <v>55</v>
      </c>
      <c r="J973" s="83">
        <v>166.66</v>
      </c>
      <c r="L973" s="84"/>
      <c r="M973" s="84"/>
      <c r="P973"/>
      <c r="R973"/>
      <c r="S973" s="82" t="s">
        <v>579</v>
      </c>
      <c r="T973" s="82" t="s">
        <v>57</v>
      </c>
      <c r="U973" s="77" t="s">
        <v>2635</v>
      </c>
      <c r="V973" s="77" t="s">
        <v>2636</v>
      </c>
      <c r="W973" s="77" t="s">
        <v>575</v>
      </c>
      <c r="X973"/>
    </row>
    <row r="974" spans="2:24" x14ac:dyDescent="0.3">
      <c r="B974" s="81">
        <v>37376</v>
      </c>
      <c r="C974" s="81" t="s">
        <v>2213</v>
      </c>
      <c r="D974" s="77" t="s">
        <v>571</v>
      </c>
      <c r="E974" s="82" t="s">
        <v>577</v>
      </c>
      <c r="F974" s="77" t="s">
        <v>572</v>
      </c>
      <c r="G974" s="77" t="s">
        <v>435</v>
      </c>
      <c r="H974" s="77" t="s">
        <v>578</v>
      </c>
      <c r="I974" s="82" t="s">
        <v>55</v>
      </c>
      <c r="J974" s="83">
        <v>3625</v>
      </c>
      <c r="L974" s="84"/>
      <c r="M974" s="84"/>
      <c r="P974"/>
      <c r="R974"/>
      <c r="S974" s="82" t="s">
        <v>579</v>
      </c>
      <c r="T974" s="82" t="s">
        <v>57</v>
      </c>
      <c r="U974" s="77" t="s">
        <v>2635</v>
      </c>
      <c r="V974" s="77" t="s">
        <v>2636</v>
      </c>
      <c r="W974" s="77" t="s">
        <v>575</v>
      </c>
      <c r="X974"/>
    </row>
    <row r="975" spans="2:24" x14ac:dyDescent="0.3">
      <c r="B975" s="81">
        <v>37376</v>
      </c>
      <c r="C975" s="81" t="s">
        <v>2213</v>
      </c>
      <c r="D975" s="77" t="s">
        <v>582</v>
      </c>
      <c r="E975" s="82" t="s">
        <v>577</v>
      </c>
      <c r="F975" s="77" t="s">
        <v>583</v>
      </c>
      <c r="G975" s="77" t="s">
        <v>435</v>
      </c>
      <c r="H975" s="77" t="s">
        <v>578</v>
      </c>
      <c r="I975" s="82" t="s">
        <v>130</v>
      </c>
      <c r="J975" s="83">
        <v>666.67</v>
      </c>
      <c r="L975" s="84"/>
      <c r="M975" s="84"/>
      <c r="P975"/>
      <c r="R975"/>
      <c r="S975" s="82" t="s">
        <v>56</v>
      </c>
      <c r="T975" s="82" t="s">
        <v>57</v>
      </c>
      <c r="U975" s="77" t="s">
        <v>2637</v>
      </c>
      <c r="V975" s="77" t="s">
        <v>2638</v>
      </c>
      <c r="W975" s="77" t="s">
        <v>2639</v>
      </c>
      <c r="X975"/>
    </row>
    <row r="976" spans="2:24" x14ac:dyDescent="0.3">
      <c r="B976" s="81">
        <v>37376</v>
      </c>
      <c r="C976" s="81" t="s">
        <v>2213</v>
      </c>
      <c r="D976" s="77" t="s">
        <v>589</v>
      </c>
      <c r="E976" s="82" t="s">
        <v>594</v>
      </c>
      <c r="F976" s="77" t="s">
        <v>590</v>
      </c>
      <c r="G976" s="77" t="s">
        <v>435</v>
      </c>
      <c r="H976" s="77" t="s">
        <v>54</v>
      </c>
      <c r="I976" s="82" t="s">
        <v>55</v>
      </c>
      <c r="J976" s="83">
        <v>466.17</v>
      </c>
      <c r="L976" s="84"/>
      <c r="M976" s="84"/>
      <c r="P976"/>
      <c r="R976"/>
      <c r="S976" s="82" t="s">
        <v>56</v>
      </c>
      <c r="T976" s="82" t="s">
        <v>57</v>
      </c>
      <c r="U976" s="77" t="s">
        <v>2640</v>
      </c>
      <c r="V976" s="77" t="s">
        <v>2641</v>
      </c>
      <c r="W976" s="77" t="s">
        <v>593</v>
      </c>
      <c r="X976"/>
    </row>
    <row r="977" spans="2:24" x14ac:dyDescent="0.3">
      <c r="B977" s="81">
        <v>37376</v>
      </c>
      <c r="C977" s="81" t="s">
        <v>2213</v>
      </c>
      <c r="D977" s="77" t="s">
        <v>589</v>
      </c>
      <c r="E977" s="82" t="s">
        <v>594</v>
      </c>
      <c r="F977" s="77" t="s">
        <v>590</v>
      </c>
      <c r="G977" s="77" t="s">
        <v>435</v>
      </c>
      <c r="H977" s="77" t="s">
        <v>54</v>
      </c>
      <c r="I977" s="82" t="s">
        <v>55</v>
      </c>
      <c r="J977" s="83">
        <v>45.83</v>
      </c>
      <c r="L977" s="84"/>
      <c r="M977" s="84"/>
      <c r="P977"/>
      <c r="R977"/>
      <c r="S977" s="82" t="s">
        <v>56</v>
      </c>
      <c r="T977" s="82" t="s">
        <v>57</v>
      </c>
      <c r="U977" s="77" t="s">
        <v>2640</v>
      </c>
      <c r="V977" s="77" t="s">
        <v>2641</v>
      </c>
      <c r="W977" s="77" t="s">
        <v>2642</v>
      </c>
      <c r="X977"/>
    </row>
    <row r="978" spans="2:24" x14ac:dyDescent="0.3">
      <c r="B978" s="81">
        <v>37376</v>
      </c>
      <c r="C978" s="81" t="s">
        <v>2213</v>
      </c>
      <c r="D978" s="77" t="s">
        <v>598</v>
      </c>
      <c r="E978" s="82" t="s">
        <v>594</v>
      </c>
      <c r="F978" s="77" t="s">
        <v>590</v>
      </c>
      <c r="G978" s="77" t="s">
        <v>435</v>
      </c>
      <c r="H978" s="77" t="s">
        <v>54</v>
      </c>
      <c r="I978" s="82" t="s">
        <v>130</v>
      </c>
      <c r="J978" s="83">
        <v>614</v>
      </c>
      <c r="L978" s="84"/>
      <c r="M978" s="84"/>
      <c r="P978"/>
      <c r="R978"/>
      <c r="S978" s="82" t="s">
        <v>56</v>
      </c>
      <c r="T978" s="82" t="s">
        <v>57</v>
      </c>
      <c r="U978" s="77" t="s">
        <v>2549</v>
      </c>
      <c r="V978" s="77" t="s">
        <v>2524</v>
      </c>
      <c r="W978" s="77" t="s">
        <v>2524</v>
      </c>
      <c r="X978"/>
    </row>
    <row r="979" spans="2:24" x14ac:dyDescent="0.3">
      <c r="B979" s="81">
        <v>37376</v>
      </c>
      <c r="C979" s="81" t="s">
        <v>2213</v>
      </c>
      <c r="D979" s="77" t="s">
        <v>600</v>
      </c>
      <c r="E979" s="82" t="s">
        <v>299</v>
      </c>
      <c r="F979" s="77" t="s">
        <v>500</v>
      </c>
      <c r="G979" s="77" t="s">
        <v>435</v>
      </c>
      <c r="H979" s="77" t="s">
        <v>271</v>
      </c>
      <c r="I979" s="82" t="s">
        <v>55</v>
      </c>
      <c r="J979" s="83">
        <v>7334.01</v>
      </c>
      <c r="L979" s="84"/>
      <c r="M979" s="84"/>
      <c r="P979"/>
      <c r="R979"/>
      <c r="S979" s="82" t="s">
        <v>56</v>
      </c>
      <c r="T979" s="82" t="s">
        <v>57</v>
      </c>
      <c r="U979" s="77" t="s">
        <v>2534</v>
      </c>
      <c r="V979" s="77" t="s">
        <v>2535</v>
      </c>
      <c r="W979" s="77" t="s">
        <v>2643</v>
      </c>
      <c r="X979"/>
    </row>
    <row r="980" spans="2:24" x14ac:dyDescent="0.3">
      <c r="B980" s="81">
        <v>37376</v>
      </c>
      <c r="C980" s="81" t="s">
        <v>2213</v>
      </c>
      <c r="D980" s="77" t="s">
        <v>600</v>
      </c>
      <c r="E980" s="82" t="s">
        <v>299</v>
      </c>
      <c r="F980" s="77" t="s">
        <v>500</v>
      </c>
      <c r="G980" s="77" t="s">
        <v>435</v>
      </c>
      <c r="H980" s="77" t="s">
        <v>271</v>
      </c>
      <c r="I980" s="82" t="s">
        <v>55</v>
      </c>
      <c r="J980" s="83">
        <v>-4138</v>
      </c>
      <c r="L980" s="84"/>
      <c r="M980" s="84"/>
      <c r="P980"/>
      <c r="R980"/>
      <c r="S980" s="82" t="s">
        <v>56</v>
      </c>
      <c r="T980" s="82" t="s">
        <v>57</v>
      </c>
      <c r="U980" s="77" t="s">
        <v>2566</v>
      </c>
      <c r="V980" s="77" t="s">
        <v>2567</v>
      </c>
      <c r="W980" s="77" t="s">
        <v>2644</v>
      </c>
      <c r="X980"/>
    </row>
    <row r="981" spans="2:24" x14ac:dyDescent="0.3">
      <c r="B981" s="81">
        <v>37376</v>
      </c>
      <c r="C981" s="81" t="s">
        <v>2213</v>
      </c>
      <c r="D981" s="77" t="s">
        <v>600</v>
      </c>
      <c r="E981" s="82" t="s">
        <v>299</v>
      </c>
      <c r="F981" s="77" t="s">
        <v>500</v>
      </c>
      <c r="G981" s="77" t="s">
        <v>435</v>
      </c>
      <c r="H981" s="77" t="s">
        <v>271</v>
      </c>
      <c r="I981" s="82" t="s">
        <v>55</v>
      </c>
      <c r="J981" s="83">
        <v>4947</v>
      </c>
      <c r="L981" s="84"/>
      <c r="M981" s="84"/>
      <c r="P981"/>
      <c r="R981"/>
      <c r="S981" s="82" t="s">
        <v>56</v>
      </c>
      <c r="T981" s="82" t="s">
        <v>57</v>
      </c>
      <c r="U981" s="77" t="s">
        <v>2563</v>
      </c>
      <c r="V981" s="77" t="s">
        <v>2564</v>
      </c>
      <c r="W981" s="77" t="s">
        <v>2645</v>
      </c>
      <c r="X981"/>
    </row>
    <row r="982" spans="2:24" x14ac:dyDescent="0.3">
      <c r="B982" s="81">
        <v>37376</v>
      </c>
      <c r="C982" s="81" t="s">
        <v>2213</v>
      </c>
      <c r="D982" s="77" t="s">
        <v>297</v>
      </c>
      <c r="E982" s="82" t="s">
        <v>299</v>
      </c>
      <c r="F982" s="77" t="s">
        <v>264</v>
      </c>
      <c r="G982" s="77" t="s">
        <v>435</v>
      </c>
      <c r="H982" s="77" t="s">
        <v>271</v>
      </c>
      <c r="I982" s="82" t="s">
        <v>130</v>
      </c>
      <c r="J982" s="83">
        <v>0</v>
      </c>
      <c r="L982" s="84"/>
      <c r="M982" s="84"/>
      <c r="P982"/>
      <c r="R982"/>
      <c r="S982" s="82" t="s">
        <v>56</v>
      </c>
      <c r="T982" s="82" t="s">
        <v>57</v>
      </c>
      <c r="U982" s="77" t="s">
        <v>2573</v>
      </c>
      <c r="V982" s="77" t="s">
        <v>2574</v>
      </c>
      <c r="W982" s="77" t="s">
        <v>2575</v>
      </c>
      <c r="X982"/>
    </row>
    <row r="983" spans="2:24" x14ac:dyDescent="0.3">
      <c r="B983" s="81">
        <v>37376</v>
      </c>
      <c r="C983" s="81" t="s">
        <v>2213</v>
      </c>
      <c r="D983" s="77" t="s">
        <v>297</v>
      </c>
      <c r="E983" s="82" t="s">
        <v>299</v>
      </c>
      <c r="F983" s="77" t="s">
        <v>264</v>
      </c>
      <c r="G983" s="77" t="s">
        <v>435</v>
      </c>
      <c r="H983" s="77" t="s">
        <v>271</v>
      </c>
      <c r="I983" s="82" t="s">
        <v>130</v>
      </c>
      <c r="J983" s="83">
        <v>0</v>
      </c>
      <c r="L983" s="84"/>
      <c r="M983" s="84"/>
      <c r="P983"/>
      <c r="R983"/>
      <c r="S983" s="82" t="s">
        <v>56</v>
      </c>
      <c r="T983" s="82" t="s">
        <v>57</v>
      </c>
      <c r="U983" s="77" t="s">
        <v>2579</v>
      </c>
      <c r="V983" s="77" t="s">
        <v>2580</v>
      </c>
      <c r="W983" s="77" t="s">
        <v>2581</v>
      </c>
      <c r="X983"/>
    </row>
    <row r="984" spans="2:24" x14ac:dyDescent="0.3">
      <c r="B984" s="81">
        <v>37376</v>
      </c>
      <c r="C984" s="81" t="s">
        <v>2213</v>
      </c>
      <c r="D984" s="77" t="s">
        <v>606</v>
      </c>
      <c r="E984" s="82" t="s">
        <v>608</v>
      </c>
      <c r="F984" s="77" t="s">
        <v>276</v>
      </c>
      <c r="G984" s="77" t="s">
        <v>435</v>
      </c>
      <c r="H984" s="77" t="s">
        <v>271</v>
      </c>
      <c r="I984" s="82" t="s">
        <v>55</v>
      </c>
      <c r="J984" s="83">
        <v>266.55</v>
      </c>
      <c r="L984" s="84"/>
      <c r="M984" s="84"/>
      <c r="P984"/>
      <c r="R984"/>
      <c r="S984" s="82" t="s">
        <v>56</v>
      </c>
      <c r="T984" s="82" t="s">
        <v>57</v>
      </c>
      <c r="U984" s="77" t="s">
        <v>2534</v>
      </c>
      <c r="V984" s="77" t="s">
        <v>2535</v>
      </c>
      <c r="W984" s="77" t="s">
        <v>2646</v>
      </c>
      <c r="X984"/>
    </row>
    <row r="985" spans="2:24" x14ac:dyDescent="0.3">
      <c r="B985" s="81">
        <v>37376</v>
      </c>
      <c r="C985" s="81" t="s">
        <v>2213</v>
      </c>
      <c r="D985" s="77" t="s">
        <v>2647</v>
      </c>
      <c r="E985" s="82" t="s">
        <v>608</v>
      </c>
      <c r="F985" s="77" t="s">
        <v>276</v>
      </c>
      <c r="G985" s="77" t="s">
        <v>435</v>
      </c>
      <c r="H985" s="77" t="s">
        <v>271</v>
      </c>
      <c r="I985" s="82" t="s">
        <v>130</v>
      </c>
      <c r="J985" s="83">
        <v>0</v>
      </c>
      <c r="L985" s="84"/>
      <c r="M985" s="84"/>
      <c r="P985"/>
      <c r="R985"/>
      <c r="S985" s="82" t="s">
        <v>56</v>
      </c>
      <c r="T985" s="82" t="s">
        <v>57</v>
      </c>
      <c r="U985" s="77" t="s">
        <v>2573</v>
      </c>
      <c r="V985" s="77" t="s">
        <v>2574</v>
      </c>
      <c r="W985" s="77" t="s">
        <v>2586</v>
      </c>
      <c r="X985"/>
    </row>
    <row r="986" spans="2:24" x14ac:dyDescent="0.3">
      <c r="B986" s="81">
        <v>37376</v>
      </c>
      <c r="C986" s="81" t="s">
        <v>2213</v>
      </c>
      <c r="D986" s="77" t="s">
        <v>2647</v>
      </c>
      <c r="E986" s="82" t="s">
        <v>608</v>
      </c>
      <c r="F986" s="77" t="s">
        <v>276</v>
      </c>
      <c r="G986" s="77" t="s">
        <v>435</v>
      </c>
      <c r="H986" s="77" t="s">
        <v>271</v>
      </c>
      <c r="I986" s="82" t="s">
        <v>130</v>
      </c>
      <c r="J986" s="83">
        <v>0</v>
      </c>
      <c r="L986" s="84"/>
      <c r="M986" s="84"/>
      <c r="P986"/>
      <c r="R986"/>
      <c r="S986" s="82" t="s">
        <v>56</v>
      </c>
      <c r="T986" s="82" t="s">
        <v>57</v>
      </c>
      <c r="U986" s="77" t="s">
        <v>2579</v>
      </c>
      <c r="V986" s="77" t="s">
        <v>2580</v>
      </c>
      <c r="W986" s="77" t="s">
        <v>2584</v>
      </c>
      <c r="X986"/>
    </row>
    <row r="987" spans="2:24" x14ac:dyDescent="0.3">
      <c r="B987" s="81">
        <v>37376</v>
      </c>
      <c r="C987" s="81" t="s">
        <v>2213</v>
      </c>
      <c r="D987" s="77" t="s">
        <v>301</v>
      </c>
      <c r="E987" s="82" t="s">
        <v>303</v>
      </c>
      <c r="F987" s="77" t="s">
        <v>281</v>
      </c>
      <c r="G987" s="77" t="s">
        <v>435</v>
      </c>
      <c r="H987" s="77" t="s">
        <v>271</v>
      </c>
      <c r="I987" s="82" t="s">
        <v>130</v>
      </c>
      <c r="J987" s="83">
        <v>0</v>
      </c>
      <c r="L987" s="84"/>
      <c r="M987" s="84"/>
      <c r="P987"/>
      <c r="R987"/>
      <c r="S987" s="82" t="s">
        <v>56</v>
      </c>
      <c r="T987" s="82" t="s">
        <v>57</v>
      </c>
      <c r="U987" s="77" t="s">
        <v>2579</v>
      </c>
      <c r="V987" s="77" t="s">
        <v>2580</v>
      </c>
      <c r="W987" s="77" t="s">
        <v>2602</v>
      </c>
      <c r="X987"/>
    </row>
    <row r="988" spans="2:24" x14ac:dyDescent="0.3">
      <c r="B988" s="81">
        <v>37376</v>
      </c>
      <c r="C988" s="81" t="s">
        <v>2213</v>
      </c>
      <c r="D988" s="77" t="s">
        <v>301</v>
      </c>
      <c r="E988" s="82" t="s">
        <v>303</v>
      </c>
      <c r="F988" s="77" t="s">
        <v>281</v>
      </c>
      <c r="G988" s="77" t="s">
        <v>435</v>
      </c>
      <c r="H988" s="77" t="s">
        <v>271</v>
      </c>
      <c r="I988" s="82" t="s">
        <v>130</v>
      </c>
      <c r="J988" s="83">
        <v>0</v>
      </c>
      <c r="L988" s="84"/>
      <c r="M988" s="84"/>
      <c r="P988"/>
      <c r="R988"/>
      <c r="S988" s="82" t="s">
        <v>56</v>
      </c>
      <c r="T988" s="82" t="s">
        <v>57</v>
      </c>
      <c r="U988" s="77" t="s">
        <v>2573</v>
      </c>
      <c r="V988" s="77" t="s">
        <v>2574</v>
      </c>
      <c r="W988" s="77" t="s">
        <v>2601</v>
      </c>
      <c r="X988"/>
    </row>
    <row r="989" spans="2:24" x14ac:dyDescent="0.3">
      <c r="B989" s="81">
        <v>37376</v>
      </c>
      <c r="C989" s="81" t="s">
        <v>2213</v>
      </c>
      <c r="D989" s="77" t="s">
        <v>2063</v>
      </c>
      <c r="E989" s="82" t="s">
        <v>2065</v>
      </c>
      <c r="F989" s="77" t="s">
        <v>560</v>
      </c>
      <c r="G989" s="77" t="s">
        <v>435</v>
      </c>
      <c r="H989" s="77" t="s">
        <v>290</v>
      </c>
      <c r="I989" s="82" t="s">
        <v>55</v>
      </c>
      <c r="J989" s="83">
        <v>644</v>
      </c>
      <c r="L989" s="84"/>
      <c r="M989" s="84"/>
      <c r="P989"/>
      <c r="R989"/>
      <c r="S989" s="82" t="s">
        <v>56</v>
      </c>
      <c r="T989" s="82" t="s">
        <v>57</v>
      </c>
      <c r="U989" s="77" t="s">
        <v>2534</v>
      </c>
      <c r="V989" s="77" t="s">
        <v>2535</v>
      </c>
      <c r="W989" s="77" t="s">
        <v>2649</v>
      </c>
      <c r="X989"/>
    </row>
    <row r="990" spans="2:24" x14ac:dyDescent="0.3">
      <c r="B990" s="81">
        <v>37376</v>
      </c>
      <c r="C990" s="81" t="s">
        <v>2213</v>
      </c>
      <c r="D990" s="77" t="s">
        <v>2650</v>
      </c>
      <c r="E990" s="82" t="s">
        <v>2065</v>
      </c>
      <c r="F990" s="77" t="s">
        <v>293</v>
      </c>
      <c r="G990" s="77" t="s">
        <v>435</v>
      </c>
      <c r="H990" s="77" t="s">
        <v>290</v>
      </c>
      <c r="I990" s="82" t="s">
        <v>130</v>
      </c>
      <c r="J990" s="83">
        <v>0</v>
      </c>
      <c r="L990" s="84"/>
      <c r="M990" s="84"/>
      <c r="P990"/>
      <c r="R990"/>
      <c r="S990" s="82" t="s">
        <v>56</v>
      </c>
      <c r="T990" s="82" t="s">
        <v>57</v>
      </c>
      <c r="U990" s="77" t="s">
        <v>2573</v>
      </c>
      <c r="V990" s="77" t="s">
        <v>2574</v>
      </c>
      <c r="W990" s="77" t="s">
        <v>2613</v>
      </c>
      <c r="X990"/>
    </row>
    <row r="991" spans="2:24" x14ac:dyDescent="0.3">
      <c r="B991" s="81">
        <v>37376</v>
      </c>
      <c r="C991" s="81" t="s">
        <v>2213</v>
      </c>
      <c r="D991" s="77" t="s">
        <v>2650</v>
      </c>
      <c r="E991" s="82" t="s">
        <v>2065</v>
      </c>
      <c r="F991" s="77" t="s">
        <v>293</v>
      </c>
      <c r="G991" s="77" t="s">
        <v>435</v>
      </c>
      <c r="H991" s="77" t="s">
        <v>290</v>
      </c>
      <c r="I991" s="82" t="s">
        <v>130</v>
      </c>
      <c r="J991" s="83">
        <v>0</v>
      </c>
      <c r="L991" s="84"/>
      <c r="M991" s="84"/>
      <c r="P991"/>
      <c r="R991"/>
      <c r="S991" s="82" t="s">
        <v>56</v>
      </c>
      <c r="T991" s="82" t="s">
        <v>57</v>
      </c>
      <c r="U991" s="77" t="s">
        <v>2579</v>
      </c>
      <c r="V991" s="77" t="s">
        <v>2580</v>
      </c>
      <c r="W991" s="77" t="s">
        <v>2612</v>
      </c>
      <c r="X991"/>
    </row>
    <row r="992" spans="2:24" x14ac:dyDescent="0.3">
      <c r="B992" s="81">
        <v>37376</v>
      </c>
      <c r="C992" s="81" t="s">
        <v>2213</v>
      </c>
      <c r="D992" s="77" t="s">
        <v>2652</v>
      </c>
      <c r="E992" s="82" t="s">
        <v>2653</v>
      </c>
      <c r="F992" s="77" t="s">
        <v>2631</v>
      </c>
      <c r="G992" s="77" t="s">
        <v>435</v>
      </c>
      <c r="H992" s="77" t="s">
        <v>1092</v>
      </c>
      <c r="I992" s="82" t="s">
        <v>130</v>
      </c>
      <c r="J992" s="83">
        <v>0</v>
      </c>
      <c r="L992" s="84"/>
      <c r="M992" s="84"/>
      <c r="P992"/>
      <c r="R992"/>
      <c r="S992" s="82" t="s">
        <v>56</v>
      </c>
      <c r="T992" s="82" t="s">
        <v>57</v>
      </c>
      <c r="U992" s="77" t="s">
        <v>2573</v>
      </c>
      <c r="V992" s="77" t="s">
        <v>2574</v>
      </c>
      <c r="W992" s="77" t="s">
        <v>2634</v>
      </c>
      <c r="X992"/>
    </row>
    <row r="993" spans="2:24" x14ac:dyDescent="0.3">
      <c r="B993" s="81">
        <v>37376</v>
      </c>
      <c r="C993" s="81" t="s">
        <v>2213</v>
      </c>
      <c r="D993" s="77" t="s">
        <v>2652</v>
      </c>
      <c r="E993" s="82" t="s">
        <v>2653</v>
      </c>
      <c r="F993" s="77" t="s">
        <v>2631</v>
      </c>
      <c r="G993" s="77" t="s">
        <v>435</v>
      </c>
      <c r="H993" s="77" t="s">
        <v>1092</v>
      </c>
      <c r="I993" s="82" t="s">
        <v>130</v>
      </c>
      <c r="J993" s="83">
        <v>0</v>
      </c>
      <c r="L993" s="84"/>
      <c r="M993" s="84"/>
      <c r="P993"/>
      <c r="R993"/>
      <c r="S993" s="82" t="s">
        <v>56</v>
      </c>
      <c r="T993" s="82" t="s">
        <v>57</v>
      </c>
      <c r="U993" s="77" t="s">
        <v>2579</v>
      </c>
      <c r="V993" s="77" t="s">
        <v>2580</v>
      </c>
      <c r="W993" s="77" t="s">
        <v>2632</v>
      </c>
      <c r="X993"/>
    </row>
    <row r="994" spans="2:24" x14ac:dyDescent="0.3">
      <c r="B994" s="81">
        <v>37376</v>
      </c>
      <c r="C994" s="81" t="s">
        <v>2213</v>
      </c>
      <c r="D994" s="77" t="s">
        <v>46</v>
      </c>
      <c r="E994" s="82" t="s">
        <v>53</v>
      </c>
      <c r="F994" s="77" t="s">
        <v>47</v>
      </c>
      <c r="G994" s="77" t="s">
        <v>435</v>
      </c>
      <c r="H994" s="77" t="s">
        <v>54</v>
      </c>
      <c r="I994" s="82" t="s">
        <v>55</v>
      </c>
      <c r="J994" s="83">
        <v>47.11</v>
      </c>
      <c r="L994" s="84"/>
      <c r="M994" s="84"/>
      <c r="P994"/>
      <c r="R994"/>
      <c r="S994" s="82" t="s">
        <v>56</v>
      </c>
      <c r="T994" s="82" t="s">
        <v>57</v>
      </c>
      <c r="U994" s="77" t="s">
        <v>2555</v>
      </c>
      <c r="V994" s="77" t="s">
        <v>49</v>
      </c>
      <c r="W994" s="77" t="s">
        <v>2655</v>
      </c>
      <c r="X994"/>
    </row>
    <row r="995" spans="2:24" x14ac:dyDescent="0.3">
      <c r="B995" s="81">
        <v>37376</v>
      </c>
      <c r="C995" s="81" t="s">
        <v>2213</v>
      </c>
      <c r="D995" s="77" t="s">
        <v>46</v>
      </c>
      <c r="E995" s="82" t="s">
        <v>53</v>
      </c>
      <c r="F995" s="77" t="s">
        <v>47</v>
      </c>
      <c r="G995" s="77" t="s">
        <v>435</v>
      </c>
      <c r="H995" s="77" t="s">
        <v>54</v>
      </c>
      <c r="I995" s="82" t="s">
        <v>55</v>
      </c>
      <c r="J995" s="83">
        <v>5.08</v>
      </c>
      <c r="L995" s="84"/>
      <c r="M995" s="84"/>
      <c r="P995"/>
      <c r="R995"/>
      <c r="S995" s="82" t="s">
        <v>56</v>
      </c>
      <c r="T995" s="82" t="s">
        <v>57</v>
      </c>
      <c r="U995" s="77" t="s">
        <v>2555</v>
      </c>
      <c r="V995" s="77" t="s">
        <v>49</v>
      </c>
      <c r="W995" s="77" t="s">
        <v>2658</v>
      </c>
      <c r="X995"/>
    </row>
    <row r="996" spans="2:24" x14ac:dyDescent="0.3">
      <c r="B996" s="81">
        <v>37376</v>
      </c>
      <c r="C996" s="81" t="s">
        <v>2213</v>
      </c>
      <c r="D996" s="77" t="s">
        <v>46</v>
      </c>
      <c r="E996" s="82" t="s">
        <v>53</v>
      </c>
      <c r="F996" s="77" t="s">
        <v>47</v>
      </c>
      <c r="G996" s="77" t="s">
        <v>435</v>
      </c>
      <c r="H996" s="77" t="s">
        <v>54</v>
      </c>
      <c r="I996" s="82" t="s">
        <v>55</v>
      </c>
      <c r="J996" s="83">
        <v>20.67</v>
      </c>
      <c r="L996" s="84"/>
      <c r="M996" s="84"/>
      <c r="P996"/>
      <c r="R996"/>
      <c r="S996" s="82" t="s">
        <v>56</v>
      </c>
      <c r="T996" s="82" t="s">
        <v>57</v>
      </c>
      <c r="U996" s="77" t="s">
        <v>2555</v>
      </c>
      <c r="V996" s="77" t="s">
        <v>49</v>
      </c>
      <c r="W996" s="77" t="s">
        <v>2661</v>
      </c>
      <c r="X996"/>
    </row>
    <row r="997" spans="2:24" x14ac:dyDescent="0.3">
      <c r="B997" s="81">
        <v>37376</v>
      </c>
      <c r="C997" s="81" t="s">
        <v>2213</v>
      </c>
      <c r="D997" s="77" t="s">
        <v>46</v>
      </c>
      <c r="E997" s="82" t="s">
        <v>53</v>
      </c>
      <c r="F997" s="77" t="s">
        <v>47</v>
      </c>
      <c r="G997" s="77" t="s">
        <v>435</v>
      </c>
      <c r="H997" s="77" t="s">
        <v>54</v>
      </c>
      <c r="I997" s="82" t="s">
        <v>55</v>
      </c>
      <c r="J997" s="83">
        <v>370.56</v>
      </c>
      <c r="L997" s="84"/>
      <c r="M997" s="84"/>
      <c r="P997"/>
      <c r="R997"/>
      <c r="S997" s="82" t="s">
        <v>56</v>
      </c>
      <c r="T997" s="82" t="s">
        <v>57</v>
      </c>
      <c r="U997" s="77" t="s">
        <v>2664</v>
      </c>
      <c r="V997" s="77" t="s">
        <v>659</v>
      </c>
      <c r="W997" s="77" t="s">
        <v>659</v>
      </c>
      <c r="X997"/>
    </row>
    <row r="998" spans="2:24" x14ac:dyDescent="0.3">
      <c r="B998" s="81">
        <v>37376</v>
      </c>
      <c r="C998" s="81" t="s">
        <v>2213</v>
      </c>
      <c r="D998" s="77" t="s">
        <v>46</v>
      </c>
      <c r="E998" s="82" t="s">
        <v>53</v>
      </c>
      <c r="F998" s="77" t="s">
        <v>47</v>
      </c>
      <c r="G998" s="77" t="s">
        <v>435</v>
      </c>
      <c r="H998" s="77" t="s">
        <v>54</v>
      </c>
      <c r="I998" s="82" t="s">
        <v>55</v>
      </c>
      <c r="J998" s="83">
        <v>215.6</v>
      </c>
      <c r="L998" s="84"/>
      <c r="M998" s="84"/>
      <c r="P998"/>
      <c r="R998"/>
      <c r="S998" s="82" t="s">
        <v>56</v>
      </c>
      <c r="T998" s="82" t="s">
        <v>57</v>
      </c>
      <c r="U998" s="77" t="s">
        <v>2665</v>
      </c>
      <c r="V998" s="77" t="s">
        <v>1309</v>
      </c>
      <c r="W998" s="77" t="s">
        <v>1309</v>
      </c>
      <c r="X998"/>
    </row>
    <row r="999" spans="2:24" x14ac:dyDescent="0.3">
      <c r="B999" s="81">
        <v>37376</v>
      </c>
      <c r="C999" s="81" t="s">
        <v>2213</v>
      </c>
      <c r="D999" s="77" t="s">
        <v>46</v>
      </c>
      <c r="E999" s="82" t="s">
        <v>53</v>
      </c>
      <c r="F999" s="77" t="s">
        <v>47</v>
      </c>
      <c r="G999" s="77" t="s">
        <v>435</v>
      </c>
      <c r="H999" s="77" t="s">
        <v>54</v>
      </c>
      <c r="I999" s="82" t="s">
        <v>55</v>
      </c>
      <c r="J999" s="83">
        <v>-256.69</v>
      </c>
      <c r="L999" s="84"/>
      <c r="M999" s="84"/>
      <c r="P999"/>
      <c r="R999"/>
      <c r="S999" s="82" t="s">
        <v>56</v>
      </c>
      <c r="T999" s="82" t="s">
        <v>57</v>
      </c>
      <c r="U999" s="77" t="s">
        <v>2666</v>
      </c>
      <c r="V999" s="77" t="s">
        <v>2069</v>
      </c>
      <c r="W999" s="77" t="s">
        <v>2069</v>
      </c>
      <c r="X999"/>
    </row>
    <row r="1000" spans="2:24" x14ac:dyDescent="0.3">
      <c r="B1000" s="81">
        <v>37376</v>
      </c>
      <c r="C1000" s="81" t="s">
        <v>2213</v>
      </c>
      <c r="D1000" s="77" t="s">
        <v>400</v>
      </c>
      <c r="E1000" s="82" t="s">
        <v>53</v>
      </c>
      <c r="F1000" s="77" t="s">
        <v>401</v>
      </c>
      <c r="G1000" s="77" t="s">
        <v>435</v>
      </c>
      <c r="H1000" s="77" t="s">
        <v>54</v>
      </c>
      <c r="I1000" s="82" t="s">
        <v>130</v>
      </c>
      <c r="J1000" s="83">
        <v>-5.39</v>
      </c>
      <c r="L1000" s="84"/>
      <c r="M1000" s="84"/>
      <c r="P1000"/>
      <c r="R1000"/>
      <c r="S1000" s="82" t="s">
        <v>56</v>
      </c>
      <c r="T1000" s="82" t="s">
        <v>57</v>
      </c>
      <c r="U1000" s="77" t="s">
        <v>2667</v>
      </c>
      <c r="V1000" s="77" t="s">
        <v>477</v>
      </c>
      <c r="W1000" s="77" t="s">
        <v>478</v>
      </c>
      <c r="X1000"/>
    </row>
    <row r="1001" spans="2:24" x14ac:dyDescent="0.3">
      <c r="B1001" s="81">
        <v>37376</v>
      </c>
      <c r="C1001" s="81" t="s">
        <v>2213</v>
      </c>
      <c r="D1001" s="77" t="s">
        <v>661</v>
      </c>
      <c r="E1001" s="82" t="s">
        <v>663</v>
      </c>
      <c r="F1001" s="77" t="s">
        <v>662</v>
      </c>
      <c r="G1001" s="77" t="s">
        <v>435</v>
      </c>
      <c r="H1001" s="77" t="s">
        <v>54</v>
      </c>
      <c r="I1001" s="82" t="s">
        <v>55</v>
      </c>
      <c r="J1001" s="83">
        <v>-1079</v>
      </c>
      <c r="L1001" s="84"/>
      <c r="M1001" s="84"/>
      <c r="P1001"/>
      <c r="R1001"/>
      <c r="S1001" s="82" t="s">
        <v>56</v>
      </c>
      <c r="T1001" s="82" t="s">
        <v>57</v>
      </c>
      <c r="U1001" s="77" t="s">
        <v>2666</v>
      </c>
      <c r="V1001" s="77" t="s">
        <v>2069</v>
      </c>
      <c r="W1001" s="77" t="s">
        <v>2069</v>
      </c>
      <c r="X1001"/>
    </row>
    <row r="1002" spans="2:24" x14ac:dyDescent="0.3">
      <c r="B1002" s="81">
        <v>37376</v>
      </c>
      <c r="C1002" s="81" t="s">
        <v>2213</v>
      </c>
      <c r="D1002" s="77" t="s">
        <v>661</v>
      </c>
      <c r="E1002" s="82" t="s">
        <v>663</v>
      </c>
      <c r="F1002" s="77" t="s">
        <v>662</v>
      </c>
      <c r="G1002" s="77" t="s">
        <v>435</v>
      </c>
      <c r="H1002" s="77" t="s">
        <v>54</v>
      </c>
      <c r="I1002" s="82" t="s">
        <v>55</v>
      </c>
      <c r="J1002" s="83">
        <v>1500</v>
      </c>
      <c r="L1002" s="84"/>
      <c r="M1002" s="84"/>
      <c r="P1002"/>
      <c r="R1002"/>
      <c r="S1002" s="82" t="s">
        <v>56</v>
      </c>
      <c r="T1002" s="82" t="s">
        <v>57</v>
      </c>
      <c r="U1002" s="77" t="s">
        <v>2543</v>
      </c>
      <c r="V1002" s="77" t="s">
        <v>2544</v>
      </c>
      <c r="W1002" s="77" t="s">
        <v>2544</v>
      </c>
      <c r="X1002"/>
    </row>
    <row r="1003" spans="2:24" x14ac:dyDescent="0.3">
      <c r="B1003" s="81">
        <v>37376</v>
      </c>
      <c r="C1003" s="81" t="s">
        <v>2213</v>
      </c>
      <c r="D1003" s="77" t="s">
        <v>661</v>
      </c>
      <c r="E1003" s="82" t="s">
        <v>663</v>
      </c>
      <c r="F1003" s="77" t="s">
        <v>662</v>
      </c>
      <c r="G1003" s="77" t="s">
        <v>435</v>
      </c>
      <c r="H1003" s="77" t="s">
        <v>54</v>
      </c>
      <c r="I1003" s="82" t="s">
        <v>55</v>
      </c>
      <c r="J1003" s="83">
        <v>255.62</v>
      </c>
      <c r="L1003" s="84"/>
      <c r="M1003" s="84"/>
      <c r="P1003"/>
      <c r="R1003"/>
      <c r="S1003" s="82" t="s">
        <v>56</v>
      </c>
      <c r="T1003" s="82" t="s">
        <v>57</v>
      </c>
      <c r="U1003" s="77" t="s">
        <v>2664</v>
      </c>
      <c r="V1003" s="77" t="s">
        <v>659</v>
      </c>
      <c r="W1003" s="77" t="s">
        <v>659</v>
      </c>
      <c r="X1003"/>
    </row>
    <row r="1004" spans="2:24" x14ac:dyDescent="0.3">
      <c r="B1004" s="81">
        <v>37376</v>
      </c>
      <c r="C1004" s="81" t="s">
        <v>2213</v>
      </c>
      <c r="D1004" s="77" t="s">
        <v>665</v>
      </c>
      <c r="E1004" s="82" t="s">
        <v>663</v>
      </c>
      <c r="F1004" s="77" t="s">
        <v>662</v>
      </c>
      <c r="G1004" s="77" t="s">
        <v>435</v>
      </c>
      <c r="H1004" s="77" t="s">
        <v>54</v>
      </c>
      <c r="I1004" s="82" t="s">
        <v>130</v>
      </c>
      <c r="J1004" s="83">
        <v>-228.51</v>
      </c>
      <c r="L1004" s="84"/>
      <c r="M1004" s="84"/>
      <c r="P1004"/>
      <c r="R1004"/>
      <c r="S1004" s="82" t="s">
        <v>56</v>
      </c>
      <c r="T1004" s="82" t="s">
        <v>57</v>
      </c>
      <c r="U1004" s="77" t="s">
        <v>2667</v>
      </c>
      <c r="V1004" s="77" t="s">
        <v>477</v>
      </c>
      <c r="W1004" s="77" t="s">
        <v>478</v>
      </c>
      <c r="X1004"/>
    </row>
    <row r="1005" spans="2:24" x14ac:dyDescent="0.3">
      <c r="B1005" s="81">
        <v>37376</v>
      </c>
      <c r="C1005" s="81" t="s">
        <v>2213</v>
      </c>
      <c r="D1005" s="77" t="s">
        <v>90</v>
      </c>
      <c r="E1005" s="82" t="s">
        <v>93</v>
      </c>
      <c r="F1005" s="77" t="s">
        <v>91</v>
      </c>
      <c r="G1005" s="77" t="s">
        <v>435</v>
      </c>
      <c r="H1005" s="77" t="s">
        <v>54</v>
      </c>
      <c r="I1005" s="82" t="s">
        <v>55</v>
      </c>
      <c r="J1005" s="83">
        <v>-1530</v>
      </c>
      <c r="L1005" s="84"/>
      <c r="M1005" s="84"/>
      <c r="P1005"/>
      <c r="R1005"/>
      <c r="S1005" s="82" t="s">
        <v>56</v>
      </c>
      <c r="T1005" s="82" t="s">
        <v>57</v>
      </c>
      <c r="U1005" s="77" t="s">
        <v>2666</v>
      </c>
      <c r="V1005" s="77" t="s">
        <v>2069</v>
      </c>
      <c r="W1005" s="77" t="s">
        <v>2069</v>
      </c>
      <c r="X1005"/>
    </row>
    <row r="1006" spans="2:24" x14ac:dyDescent="0.3">
      <c r="B1006" s="81">
        <v>37376</v>
      </c>
      <c r="C1006" s="81" t="s">
        <v>2213</v>
      </c>
      <c r="D1006" s="77" t="s">
        <v>90</v>
      </c>
      <c r="E1006" s="82" t="s">
        <v>93</v>
      </c>
      <c r="F1006" s="77" t="s">
        <v>91</v>
      </c>
      <c r="G1006" s="77" t="s">
        <v>435</v>
      </c>
      <c r="H1006" s="77" t="s">
        <v>54</v>
      </c>
      <c r="I1006" s="82" t="s">
        <v>55</v>
      </c>
      <c r="J1006" s="83">
        <v>2175</v>
      </c>
      <c r="L1006" s="84"/>
      <c r="M1006" s="84"/>
      <c r="P1006"/>
      <c r="R1006"/>
      <c r="S1006" s="82" t="s">
        <v>56</v>
      </c>
      <c r="T1006" s="82" t="s">
        <v>57</v>
      </c>
      <c r="U1006" s="77" t="s">
        <v>2664</v>
      </c>
      <c r="V1006" s="77" t="s">
        <v>659</v>
      </c>
      <c r="W1006" s="77" t="s">
        <v>659</v>
      </c>
      <c r="X1006"/>
    </row>
    <row r="1007" spans="2:24" x14ac:dyDescent="0.3">
      <c r="B1007" s="81">
        <v>37376</v>
      </c>
      <c r="C1007" s="81" t="s">
        <v>2213</v>
      </c>
      <c r="D1007" s="77" t="s">
        <v>90</v>
      </c>
      <c r="E1007" s="82" t="s">
        <v>93</v>
      </c>
      <c r="F1007" s="77" t="s">
        <v>91</v>
      </c>
      <c r="G1007" s="77" t="s">
        <v>435</v>
      </c>
      <c r="H1007" s="77" t="s">
        <v>54</v>
      </c>
      <c r="I1007" s="82" t="s">
        <v>55</v>
      </c>
      <c r="J1007" s="83">
        <v>944.3</v>
      </c>
      <c r="L1007" s="84"/>
      <c r="M1007" s="84"/>
      <c r="P1007"/>
      <c r="R1007"/>
      <c r="S1007" s="82" t="s">
        <v>56</v>
      </c>
      <c r="T1007" s="82" t="s">
        <v>57</v>
      </c>
      <c r="U1007" s="77" t="s">
        <v>2555</v>
      </c>
      <c r="V1007" s="77" t="s">
        <v>49</v>
      </c>
      <c r="W1007" s="77" t="s">
        <v>2668</v>
      </c>
      <c r="X1007"/>
    </row>
    <row r="1008" spans="2:24" x14ac:dyDescent="0.3">
      <c r="B1008" s="81">
        <v>37376</v>
      </c>
      <c r="C1008" s="81" t="s">
        <v>2213</v>
      </c>
      <c r="D1008" s="77" t="s">
        <v>90</v>
      </c>
      <c r="E1008" s="82" t="s">
        <v>93</v>
      </c>
      <c r="F1008" s="77" t="s">
        <v>91</v>
      </c>
      <c r="G1008" s="77" t="s">
        <v>435</v>
      </c>
      <c r="H1008" s="77" t="s">
        <v>54</v>
      </c>
      <c r="I1008" s="82" t="s">
        <v>55</v>
      </c>
      <c r="J1008" s="83">
        <v>15.72</v>
      </c>
      <c r="L1008" s="84"/>
      <c r="M1008" s="84"/>
      <c r="P1008"/>
      <c r="R1008"/>
      <c r="S1008" s="82" t="s">
        <v>56</v>
      </c>
      <c r="T1008" s="82" t="s">
        <v>57</v>
      </c>
      <c r="U1008" s="77" t="s">
        <v>2555</v>
      </c>
      <c r="V1008" s="77" t="s">
        <v>49</v>
      </c>
      <c r="W1008" s="77" t="s">
        <v>2671</v>
      </c>
      <c r="X1008"/>
    </row>
    <row r="1009" spans="2:24" x14ac:dyDescent="0.3">
      <c r="B1009" s="81">
        <v>37376</v>
      </c>
      <c r="C1009" s="81" t="s">
        <v>2213</v>
      </c>
      <c r="D1009" s="77" t="s">
        <v>673</v>
      </c>
      <c r="E1009" s="82" t="s">
        <v>93</v>
      </c>
      <c r="F1009" s="77" t="s">
        <v>674</v>
      </c>
      <c r="G1009" s="77" t="s">
        <v>435</v>
      </c>
      <c r="H1009" s="77" t="s">
        <v>54</v>
      </c>
      <c r="I1009" s="82" t="s">
        <v>130</v>
      </c>
      <c r="J1009" s="83">
        <v>246.79</v>
      </c>
      <c r="L1009" s="84"/>
      <c r="M1009" s="84"/>
      <c r="P1009"/>
      <c r="R1009"/>
      <c r="S1009" s="82" t="s">
        <v>56</v>
      </c>
      <c r="T1009" s="82" t="s">
        <v>57</v>
      </c>
      <c r="U1009" s="77" t="s">
        <v>2545</v>
      </c>
      <c r="V1009" s="77" t="s">
        <v>477</v>
      </c>
      <c r="W1009" s="77" t="s">
        <v>478</v>
      </c>
      <c r="X1009"/>
    </row>
    <row r="1010" spans="2:24" x14ac:dyDescent="0.3">
      <c r="B1010" s="81">
        <v>37376</v>
      </c>
      <c r="C1010" s="81" t="s">
        <v>2213</v>
      </c>
      <c r="D1010" s="77" t="s">
        <v>673</v>
      </c>
      <c r="E1010" s="82" t="s">
        <v>93</v>
      </c>
      <c r="F1010" s="77" t="s">
        <v>674</v>
      </c>
      <c r="G1010" s="77" t="s">
        <v>435</v>
      </c>
      <c r="H1010" s="77" t="s">
        <v>54</v>
      </c>
      <c r="I1010" s="82" t="s">
        <v>130</v>
      </c>
      <c r="J1010" s="83">
        <v>982.71</v>
      </c>
      <c r="L1010" s="84"/>
      <c r="M1010" s="84"/>
      <c r="P1010"/>
      <c r="R1010"/>
      <c r="S1010" s="82" t="s">
        <v>56</v>
      </c>
      <c r="T1010" s="82" t="s">
        <v>57</v>
      </c>
      <c r="U1010" s="77" t="s">
        <v>2674</v>
      </c>
      <c r="V1010" s="77" t="s">
        <v>49</v>
      </c>
      <c r="W1010" s="77" t="s">
        <v>2675</v>
      </c>
      <c r="X1010"/>
    </row>
    <row r="1011" spans="2:24" x14ac:dyDescent="0.3">
      <c r="B1011" s="81">
        <v>37376</v>
      </c>
      <c r="C1011" s="81" t="s">
        <v>2213</v>
      </c>
      <c r="D1011" s="77" t="s">
        <v>673</v>
      </c>
      <c r="E1011" s="82" t="s">
        <v>93</v>
      </c>
      <c r="F1011" s="77" t="s">
        <v>674</v>
      </c>
      <c r="G1011" s="77" t="s">
        <v>435</v>
      </c>
      <c r="H1011" s="77" t="s">
        <v>54</v>
      </c>
      <c r="I1011" s="82" t="s">
        <v>130</v>
      </c>
      <c r="J1011" s="83">
        <v>-262.82</v>
      </c>
      <c r="L1011" s="84"/>
      <c r="M1011" s="84"/>
      <c r="P1011"/>
      <c r="R1011"/>
      <c r="S1011" s="82" t="s">
        <v>56</v>
      </c>
      <c r="T1011" s="82" t="s">
        <v>57</v>
      </c>
      <c r="U1011" s="77" t="s">
        <v>2546</v>
      </c>
      <c r="V1011" s="77" t="s">
        <v>477</v>
      </c>
      <c r="W1011" s="77" t="s">
        <v>478</v>
      </c>
      <c r="X1011"/>
    </row>
    <row r="1012" spans="2:24" x14ac:dyDescent="0.3">
      <c r="B1012" s="81">
        <v>37376</v>
      </c>
      <c r="C1012" s="81" t="s">
        <v>2213</v>
      </c>
      <c r="D1012" s="77" t="s">
        <v>362</v>
      </c>
      <c r="E1012" s="82" t="s">
        <v>365</v>
      </c>
      <c r="F1012" s="77" t="s">
        <v>363</v>
      </c>
      <c r="G1012" s="77" t="s">
        <v>435</v>
      </c>
      <c r="H1012" s="77" t="s">
        <v>54</v>
      </c>
      <c r="I1012" s="82" t="s">
        <v>55</v>
      </c>
      <c r="J1012" s="83">
        <v>500</v>
      </c>
      <c r="L1012" s="84"/>
      <c r="M1012" s="84"/>
      <c r="P1012"/>
      <c r="R1012"/>
      <c r="S1012" s="82" t="s">
        <v>56</v>
      </c>
      <c r="T1012" s="82" t="s">
        <v>57</v>
      </c>
      <c r="U1012" s="77" t="s">
        <v>2543</v>
      </c>
      <c r="V1012" s="77" t="s">
        <v>2544</v>
      </c>
      <c r="W1012" s="77" t="s">
        <v>2544</v>
      </c>
      <c r="X1012"/>
    </row>
    <row r="1013" spans="2:24" x14ac:dyDescent="0.3">
      <c r="B1013" s="81">
        <v>37376</v>
      </c>
      <c r="C1013" s="81" t="s">
        <v>2213</v>
      </c>
      <c r="D1013" s="77" t="s">
        <v>362</v>
      </c>
      <c r="E1013" s="82" t="s">
        <v>365</v>
      </c>
      <c r="F1013" s="77" t="s">
        <v>363</v>
      </c>
      <c r="G1013" s="77" t="s">
        <v>435</v>
      </c>
      <c r="H1013" s="77" t="s">
        <v>54</v>
      </c>
      <c r="I1013" s="82" t="s">
        <v>55</v>
      </c>
      <c r="J1013" s="83">
        <v>100</v>
      </c>
      <c r="L1013" s="84"/>
      <c r="M1013" s="84"/>
      <c r="P1013"/>
      <c r="R1013"/>
      <c r="S1013" s="82" t="s">
        <v>56</v>
      </c>
      <c r="T1013" s="82" t="s">
        <v>57</v>
      </c>
      <c r="U1013" s="77" t="s">
        <v>2679</v>
      </c>
      <c r="V1013" s="77" t="s">
        <v>659</v>
      </c>
      <c r="W1013" s="77" t="s">
        <v>659</v>
      </c>
      <c r="X1013"/>
    </row>
    <row r="1014" spans="2:24" x14ac:dyDescent="0.3">
      <c r="B1014" s="81">
        <v>37376</v>
      </c>
      <c r="C1014" s="81" t="s">
        <v>2213</v>
      </c>
      <c r="D1014" s="77" t="s">
        <v>98</v>
      </c>
      <c r="E1014" s="82" t="s">
        <v>101</v>
      </c>
      <c r="F1014" s="77" t="s">
        <v>99</v>
      </c>
      <c r="G1014" s="77" t="s">
        <v>435</v>
      </c>
      <c r="H1014" s="77" t="s">
        <v>102</v>
      </c>
      <c r="I1014" s="82" t="s">
        <v>55</v>
      </c>
      <c r="J1014" s="83">
        <v>44.52</v>
      </c>
      <c r="L1014" s="84"/>
      <c r="M1014" s="84"/>
      <c r="P1014"/>
      <c r="R1014"/>
      <c r="S1014" s="82" t="s">
        <v>56</v>
      </c>
      <c r="T1014" s="82" t="s">
        <v>57</v>
      </c>
      <c r="U1014" s="77" t="s">
        <v>2615</v>
      </c>
      <c r="V1014" s="77" t="s">
        <v>49</v>
      </c>
      <c r="W1014" s="77" t="s">
        <v>2680</v>
      </c>
      <c r="X1014"/>
    </row>
    <row r="1015" spans="2:24" x14ac:dyDescent="0.3">
      <c r="B1015" s="81">
        <v>37376</v>
      </c>
      <c r="C1015" s="81" t="s">
        <v>2213</v>
      </c>
      <c r="D1015" s="77" t="s">
        <v>98</v>
      </c>
      <c r="E1015" s="82" t="s">
        <v>101</v>
      </c>
      <c r="F1015" s="77" t="s">
        <v>99</v>
      </c>
      <c r="G1015" s="77" t="s">
        <v>435</v>
      </c>
      <c r="H1015" s="77" t="s">
        <v>102</v>
      </c>
      <c r="I1015" s="82" t="s">
        <v>55</v>
      </c>
      <c r="J1015" s="83">
        <v>258.95</v>
      </c>
      <c r="L1015" s="84"/>
      <c r="M1015" s="84"/>
      <c r="P1015"/>
      <c r="R1015"/>
      <c r="S1015" s="82" t="s">
        <v>56</v>
      </c>
      <c r="T1015" s="82" t="s">
        <v>57</v>
      </c>
      <c r="U1015" s="77" t="s">
        <v>2683</v>
      </c>
      <c r="V1015" s="77" t="s">
        <v>49</v>
      </c>
      <c r="W1015" s="77" t="s">
        <v>2684</v>
      </c>
      <c r="X1015"/>
    </row>
    <row r="1016" spans="2:24" x14ac:dyDescent="0.3">
      <c r="B1016" s="81">
        <v>37376</v>
      </c>
      <c r="C1016" s="81" t="s">
        <v>2213</v>
      </c>
      <c r="D1016" s="77" t="s">
        <v>98</v>
      </c>
      <c r="E1016" s="82" t="s">
        <v>101</v>
      </c>
      <c r="F1016" s="77" t="s">
        <v>99</v>
      </c>
      <c r="G1016" s="77" t="s">
        <v>435</v>
      </c>
      <c r="H1016" s="77" t="s">
        <v>102</v>
      </c>
      <c r="I1016" s="82" t="s">
        <v>55</v>
      </c>
      <c r="J1016" s="83">
        <v>71.16</v>
      </c>
      <c r="L1016" s="84"/>
      <c r="M1016" s="84"/>
      <c r="P1016"/>
      <c r="R1016"/>
      <c r="S1016" s="82" t="s">
        <v>56</v>
      </c>
      <c r="T1016" s="82" t="s">
        <v>57</v>
      </c>
      <c r="U1016" s="77" t="s">
        <v>2683</v>
      </c>
      <c r="V1016" s="77" t="s">
        <v>49</v>
      </c>
      <c r="W1016" s="77" t="s">
        <v>2688</v>
      </c>
      <c r="X1016"/>
    </row>
    <row r="1017" spans="2:24" x14ac:dyDescent="0.3">
      <c r="B1017" s="81">
        <v>37376</v>
      </c>
      <c r="C1017" s="81" t="s">
        <v>2213</v>
      </c>
      <c r="D1017" s="77" t="s">
        <v>110</v>
      </c>
      <c r="E1017" s="82" t="s">
        <v>113</v>
      </c>
      <c r="F1017" s="77" t="s">
        <v>111</v>
      </c>
      <c r="G1017" s="77" t="s">
        <v>435</v>
      </c>
      <c r="H1017" s="77" t="s">
        <v>102</v>
      </c>
      <c r="I1017" s="82" t="s">
        <v>55</v>
      </c>
      <c r="J1017" s="83">
        <v>440</v>
      </c>
      <c r="L1017" s="84"/>
      <c r="M1017" s="84"/>
      <c r="P1017"/>
      <c r="R1017"/>
      <c r="S1017" s="82" t="s">
        <v>56</v>
      </c>
      <c r="T1017" s="82" t="s">
        <v>57</v>
      </c>
      <c r="U1017" s="77" t="s">
        <v>2691</v>
      </c>
      <c r="V1017" s="77" t="s">
        <v>1309</v>
      </c>
      <c r="W1017" s="77" t="s">
        <v>1309</v>
      </c>
      <c r="X1017"/>
    </row>
    <row r="1018" spans="2:24" x14ac:dyDescent="0.3">
      <c r="B1018" s="81">
        <v>37376</v>
      </c>
      <c r="C1018" s="81" t="s">
        <v>2213</v>
      </c>
      <c r="D1018" s="77" t="s">
        <v>373</v>
      </c>
      <c r="E1018" s="82" t="s">
        <v>113</v>
      </c>
      <c r="F1018" s="77" t="s">
        <v>374</v>
      </c>
      <c r="G1018" s="77" t="s">
        <v>435</v>
      </c>
      <c r="H1018" s="77" t="s">
        <v>102</v>
      </c>
      <c r="I1018" s="82" t="s">
        <v>130</v>
      </c>
      <c r="J1018" s="83">
        <v>110</v>
      </c>
      <c r="L1018" s="84"/>
      <c r="M1018" s="84"/>
      <c r="P1018"/>
      <c r="R1018"/>
      <c r="S1018" s="82" t="s">
        <v>56</v>
      </c>
      <c r="T1018" s="82" t="s">
        <v>57</v>
      </c>
      <c r="U1018" s="77" t="s">
        <v>2545</v>
      </c>
      <c r="V1018" s="77" t="s">
        <v>477</v>
      </c>
      <c r="W1018" s="77" t="s">
        <v>478</v>
      </c>
      <c r="X1018"/>
    </row>
    <row r="1019" spans="2:24" x14ac:dyDescent="0.3">
      <c r="B1019" s="81">
        <v>37376</v>
      </c>
      <c r="C1019" s="81" t="s">
        <v>2213</v>
      </c>
      <c r="D1019" s="77" t="s">
        <v>373</v>
      </c>
      <c r="E1019" s="82" t="s">
        <v>113</v>
      </c>
      <c r="F1019" s="77" t="s">
        <v>374</v>
      </c>
      <c r="G1019" s="77" t="s">
        <v>435</v>
      </c>
      <c r="H1019" s="77" t="s">
        <v>102</v>
      </c>
      <c r="I1019" s="82" t="s">
        <v>130</v>
      </c>
      <c r="J1019" s="83">
        <v>135</v>
      </c>
      <c r="L1019" s="84"/>
      <c r="M1019" s="84"/>
      <c r="P1019"/>
      <c r="R1019"/>
      <c r="S1019" s="82" t="s">
        <v>56</v>
      </c>
      <c r="T1019" s="82" t="s">
        <v>57</v>
      </c>
      <c r="U1019" s="77" t="s">
        <v>2545</v>
      </c>
      <c r="V1019" s="77" t="s">
        <v>477</v>
      </c>
      <c r="W1019" s="77" t="s">
        <v>478</v>
      </c>
      <c r="X1019"/>
    </row>
    <row r="1020" spans="2:24" x14ac:dyDescent="0.3">
      <c r="B1020" s="81">
        <v>37376</v>
      </c>
      <c r="C1020" s="81" t="s">
        <v>2213</v>
      </c>
      <c r="D1020" s="77" t="s">
        <v>373</v>
      </c>
      <c r="E1020" s="82" t="s">
        <v>113</v>
      </c>
      <c r="F1020" s="77" t="s">
        <v>374</v>
      </c>
      <c r="G1020" s="77" t="s">
        <v>435</v>
      </c>
      <c r="H1020" s="77" t="s">
        <v>102</v>
      </c>
      <c r="I1020" s="82" t="s">
        <v>130</v>
      </c>
      <c r="J1020" s="83">
        <v>50</v>
      </c>
      <c r="L1020" s="84"/>
      <c r="M1020" s="84"/>
      <c r="P1020"/>
      <c r="R1020"/>
      <c r="S1020" s="82" t="s">
        <v>56</v>
      </c>
      <c r="T1020" s="82" t="s">
        <v>57</v>
      </c>
      <c r="U1020" s="77" t="s">
        <v>2674</v>
      </c>
      <c r="V1020" s="77" t="s">
        <v>49</v>
      </c>
      <c r="W1020" s="77" t="s">
        <v>2692</v>
      </c>
      <c r="X1020"/>
    </row>
    <row r="1021" spans="2:24" x14ac:dyDescent="0.3">
      <c r="B1021" s="81">
        <v>37376</v>
      </c>
      <c r="C1021" s="81" t="s">
        <v>2213</v>
      </c>
      <c r="D1021" s="77" t="s">
        <v>373</v>
      </c>
      <c r="E1021" s="82" t="s">
        <v>113</v>
      </c>
      <c r="F1021" s="77" t="s">
        <v>374</v>
      </c>
      <c r="G1021" s="77" t="s">
        <v>435</v>
      </c>
      <c r="H1021" s="77" t="s">
        <v>102</v>
      </c>
      <c r="I1021" s="82" t="s">
        <v>130</v>
      </c>
      <c r="J1021" s="83">
        <v>-110</v>
      </c>
      <c r="L1021" s="84"/>
      <c r="M1021" s="84"/>
      <c r="P1021"/>
      <c r="R1021"/>
      <c r="S1021" s="82" t="s">
        <v>56</v>
      </c>
      <c r="T1021" s="82" t="s">
        <v>57</v>
      </c>
      <c r="U1021" s="77" t="s">
        <v>2695</v>
      </c>
      <c r="V1021" s="77" t="s">
        <v>477</v>
      </c>
      <c r="W1021" s="77" t="s">
        <v>478</v>
      </c>
      <c r="X1021"/>
    </row>
    <row r="1022" spans="2:24" x14ac:dyDescent="0.3">
      <c r="B1022" s="81">
        <v>37376</v>
      </c>
      <c r="C1022" s="81" t="s">
        <v>2213</v>
      </c>
      <c r="D1022" s="77" t="s">
        <v>373</v>
      </c>
      <c r="E1022" s="82" t="s">
        <v>113</v>
      </c>
      <c r="F1022" s="77" t="s">
        <v>374</v>
      </c>
      <c r="G1022" s="77" t="s">
        <v>435</v>
      </c>
      <c r="H1022" s="77" t="s">
        <v>102</v>
      </c>
      <c r="I1022" s="82" t="s">
        <v>130</v>
      </c>
      <c r="J1022" s="83">
        <v>-135</v>
      </c>
      <c r="L1022" s="84"/>
      <c r="M1022" s="84"/>
      <c r="P1022"/>
      <c r="R1022"/>
      <c r="S1022" s="82" t="s">
        <v>56</v>
      </c>
      <c r="T1022" s="82" t="s">
        <v>57</v>
      </c>
      <c r="U1022" s="77" t="s">
        <v>2695</v>
      </c>
      <c r="V1022" s="77" t="s">
        <v>477</v>
      </c>
      <c r="W1022" s="77" t="s">
        <v>478</v>
      </c>
      <c r="X1022"/>
    </row>
    <row r="1023" spans="2:24" x14ac:dyDescent="0.3">
      <c r="B1023" s="81">
        <v>37376</v>
      </c>
      <c r="C1023" s="81" t="s">
        <v>2213</v>
      </c>
      <c r="D1023" s="77" t="s">
        <v>704</v>
      </c>
      <c r="E1023" s="82" t="s">
        <v>705</v>
      </c>
      <c r="F1023" s="77" t="s">
        <v>572</v>
      </c>
      <c r="G1023" s="77" t="s">
        <v>435</v>
      </c>
      <c r="H1023" s="77" t="s">
        <v>578</v>
      </c>
      <c r="I1023" s="82" t="s">
        <v>55</v>
      </c>
      <c r="J1023" s="83">
        <v>375.11</v>
      </c>
      <c r="L1023" s="84"/>
      <c r="M1023" s="84"/>
      <c r="P1023"/>
      <c r="R1023"/>
      <c r="S1023" s="82" t="s">
        <v>579</v>
      </c>
      <c r="T1023" s="82" t="s">
        <v>57</v>
      </c>
      <c r="U1023" s="77" t="s">
        <v>2635</v>
      </c>
      <c r="V1023" s="77" t="s">
        <v>2636</v>
      </c>
      <c r="W1023" s="77" t="s">
        <v>575</v>
      </c>
      <c r="X1023"/>
    </row>
    <row r="1024" spans="2:24" x14ac:dyDescent="0.3">
      <c r="B1024" s="81">
        <v>37376</v>
      </c>
      <c r="C1024" s="81" t="s">
        <v>2213</v>
      </c>
      <c r="D1024" s="77" t="s">
        <v>707</v>
      </c>
      <c r="E1024" s="82" t="s">
        <v>705</v>
      </c>
      <c r="F1024" s="77" t="s">
        <v>708</v>
      </c>
      <c r="G1024" s="77" t="s">
        <v>435</v>
      </c>
      <c r="H1024" s="77" t="s">
        <v>578</v>
      </c>
      <c r="I1024" s="82" t="s">
        <v>55</v>
      </c>
      <c r="J1024" s="83">
        <v>364.58</v>
      </c>
      <c r="L1024" s="84"/>
      <c r="M1024" s="84"/>
      <c r="P1024"/>
      <c r="R1024"/>
      <c r="S1024" s="82" t="s">
        <v>710</v>
      </c>
      <c r="T1024" s="82" t="s">
        <v>57</v>
      </c>
      <c r="U1024" s="77" t="s">
        <v>2635</v>
      </c>
      <c r="V1024" s="77" t="s">
        <v>2636</v>
      </c>
      <c r="W1024" s="77" t="s">
        <v>2696</v>
      </c>
      <c r="X1024"/>
    </row>
    <row r="1025" spans="2:24" x14ac:dyDescent="0.3">
      <c r="B1025" s="81">
        <v>37376</v>
      </c>
      <c r="C1025" s="81" t="s">
        <v>2213</v>
      </c>
      <c r="D1025" s="77" t="s">
        <v>712</v>
      </c>
      <c r="E1025" s="82" t="s">
        <v>705</v>
      </c>
      <c r="F1025" s="77" t="s">
        <v>713</v>
      </c>
      <c r="G1025" s="77" t="s">
        <v>435</v>
      </c>
      <c r="H1025" s="77" t="s">
        <v>578</v>
      </c>
      <c r="I1025" s="82" t="s">
        <v>55</v>
      </c>
      <c r="J1025" s="83">
        <v>393.75</v>
      </c>
      <c r="L1025" s="84"/>
      <c r="M1025" s="84"/>
      <c r="P1025"/>
      <c r="R1025"/>
      <c r="S1025" s="82" t="s">
        <v>715</v>
      </c>
      <c r="T1025" s="82" t="s">
        <v>57</v>
      </c>
      <c r="U1025" s="77" t="s">
        <v>2635</v>
      </c>
      <c r="V1025" s="77" t="s">
        <v>2636</v>
      </c>
      <c r="W1025" s="77" t="s">
        <v>2697</v>
      </c>
      <c r="X1025"/>
    </row>
    <row r="1026" spans="2:24" x14ac:dyDescent="0.3">
      <c r="B1026" s="81">
        <v>37376</v>
      </c>
      <c r="C1026" s="81" t="s">
        <v>2213</v>
      </c>
      <c r="D1026" s="77" t="s">
        <v>717</v>
      </c>
      <c r="E1026" s="82" t="s">
        <v>705</v>
      </c>
      <c r="F1026" s="77" t="s">
        <v>583</v>
      </c>
      <c r="G1026" s="77" t="s">
        <v>435</v>
      </c>
      <c r="H1026" s="77" t="s">
        <v>578</v>
      </c>
      <c r="I1026" s="82" t="s">
        <v>130</v>
      </c>
      <c r="J1026" s="83">
        <v>387.64</v>
      </c>
      <c r="L1026" s="84"/>
      <c r="M1026" s="84"/>
      <c r="P1026"/>
      <c r="R1026"/>
      <c r="S1026" s="82" t="s">
        <v>56</v>
      </c>
      <c r="T1026" s="82" t="s">
        <v>57</v>
      </c>
      <c r="U1026" s="77" t="s">
        <v>2637</v>
      </c>
      <c r="V1026" s="77" t="s">
        <v>2638</v>
      </c>
      <c r="W1026" s="77" t="s">
        <v>2698</v>
      </c>
      <c r="X1026"/>
    </row>
    <row r="1027" spans="2:24" x14ac:dyDescent="0.3">
      <c r="B1027" s="81">
        <v>37376</v>
      </c>
      <c r="C1027" s="81" t="s">
        <v>2213</v>
      </c>
      <c r="D1027" s="77" t="s">
        <v>720</v>
      </c>
      <c r="E1027" s="82" t="s">
        <v>725</v>
      </c>
      <c r="F1027" s="77" t="s">
        <v>721</v>
      </c>
      <c r="G1027" s="77" t="s">
        <v>435</v>
      </c>
      <c r="H1027" s="77" t="s">
        <v>102</v>
      </c>
      <c r="I1027" s="82" t="s">
        <v>55</v>
      </c>
      <c r="J1027" s="83">
        <v>80</v>
      </c>
      <c r="L1027" s="84"/>
      <c r="M1027" s="84"/>
      <c r="P1027"/>
      <c r="R1027"/>
      <c r="S1027" s="82" t="s">
        <v>56</v>
      </c>
      <c r="T1027" s="82" t="s">
        <v>57</v>
      </c>
      <c r="U1027" s="77" t="s">
        <v>2699</v>
      </c>
      <c r="V1027" s="77" t="s">
        <v>2700</v>
      </c>
      <c r="W1027" s="77" t="s">
        <v>2701</v>
      </c>
      <c r="X1027"/>
    </row>
    <row r="1028" spans="2:24" x14ac:dyDescent="0.3">
      <c r="B1028" s="81">
        <v>37376</v>
      </c>
      <c r="C1028" s="81" t="s">
        <v>2213</v>
      </c>
      <c r="D1028" s="77" t="s">
        <v>728</v>
      </c>
      <c r="E1028" s="82" t="s">
        <v>725</v>
      </c>
      <c r="F1028" s="77" t="s">
        <v>729</v>
      </c>
      <c r="G1028" s="77" t="s">
        <v>435</v>
      </c>
      <c r="H1028" s="77" t="s">
        <v>102</v>
      </c>
      <c r="I1028" s="82" t="s">
        <v>130</v>
      </c>
      <c r="J1028" s="83">
        <v>150</v>
      </c>
      <c r="L1028" s="84"/>
      <c r="M1028" s="84"/>
      <c r="P1028"/>
      <c r="R1028"/>
      <c r="S1028" s="82" t="s">
        <v>56</v>
      </c>
      <c r="T1028" s="82" t="s">
        <v>57</v>
      </c>
      <c r="U1028" s="77" t="s">
        <v>2587</v>
      </c>
      <c r="V1028" s="77" t="s">
        <v>2588</v>
      </c>
      <c r="W1028" s="77" t="s">
        <v>2588</v>
      </c>
      <c r="X1028"/>
    </row>
    <row r="1029" spans="2:24" x14ac:dyDescent="0.3">
      <c r="B1029" s="81">
        <v>37376</v>
      </c>
      <c r="C1029" s="81" t="s">
        <v>2213</v>
      </c>
      <c r="D1029" s="77" t="s">
        <v>1041</v>
      </c>
      <c r="E1029" s="82" t="s">
        <v>1043</v>
      </c>
      <c r="F1029" s="77" t="s">
        <v>76</v>
      </c>
      <c r="G1029" s="77" t="s">
        <v>435</v>
      </c>
      <c r="H1029" s="77" t="s">
        <v>102</v>
      </c>
      <c r="I1029" s="82" t="s">
        <v>55</v>
      </c>
      <c r="J1029" s="83">
        <v>500</v>
      </c>
      <c r="L1029" s="84"/>
      <c r="M1029" s="84"/>
      <c r="P1029"/>
      <c r="R1029"/>
      <c r="S1029" s="82" t="s">
        <v>56</v>
      </c>
      <c r="T1029" s="82" t="s">
        <v>57</v>
      </c>
      <c r="U1029" s="77" t="s">
        <v>2543</v>
      </c>
      <c r="V1029" s="77" t="s">
        <v>2544</v>
      </c>
      <c r="W1029" s="77" t="s">
        <v>2544</v>
      </c>
      <c r="X1029"/>
    </row>
    <row r="1030" spans="2:24" x14ac:dyDescent="0.3">
      <c r="B1030" s="81">
        <v>37376</v>
      </c>
      <c r="C1030" s="81" t="s">
        <v>2213</v>
      </c>
      <c r="D1030" s="77" t="s">
        <v>1041</v>
      </c>
      <c r="E1030" s="82" t="s">
        <v>1043</v>
      </c>
      <c r="F1030" s="77" t="s">
        <v>76</v>
      </c>
      <c r="G1030" s="77" t="s">
        <v>435</v>
      </c>
      <c r="H1030" s="77" t="s">
        <v>102</v>
      </c>
      <c r="I1030" s="82" t="s">
        <v>55</v>
      </c>
      <c r="J1030" s="83">
        <v>203.49</v>
      </c>
      <c r="L1030" s="84"/>
      <c r="M1030" s="84"/>
      <c r="P1030"/>
      <c r="R1030"/>
      <c r="S1030" s="82" t="s">
        <v>56</v>
      </c>
      <c r="T1030" s="82" t="s">
        <v>57</v>
      </c>
      <c r="U1030" s="77" t="s">
        <v>2691</v>
      </c>
      <c r="V1030" s="77" t="s">
        <v>1309</v>
      </c>
      <c r="W1030" s="77" t="s">
        <v>1309</v>
      </c>
      <c r="X1030"/>
    </row>
    <row r="1031" spans="2:24" x14ac:dyDescent="0.3">
      <c r="B1031" s="81">
        <v>37376</v>
      </c>
      <c r="C1031" s="81" t="s">
        <v>2213</v>
      </c>
      <c r="D1031" s="77" t="s">
        <v>233</v>
      </c>
      <c r="E1031" s="82" t="s">
        <v>236</v>
      </c>
      <c r="F1031" s="77" t="s">
        <v>234</v>
      </c>
      <c r="G1031" s="77" t="s">
        <v>435</v>
      </c>
      <c r="H1031" s="77" t="s">
        <v>54</v>
      </c>
      <c r="I1031" s="82" t="s">
        <v>55</v>
      </c>
      <c r="J1031" s="83">
        <v>-203.49</v>
      </c>
      <c r="L1031" s="84"/>
      <c r="M1031" s="84"/>
      <c r="P1031"/>
      <c r="R1031"/>
      <c r="S1031" s="82" t="s">
        <v>56</v>
      </c>
      <c r="T1031" s="82" t="s">
        <v>57</v>
      </c>
      <c r="U1031" s="77" t="s">
        <v>2691</v>
      </c>
      <c r="V1031" s="77" t="s">
        <v>1309</v>
      </c>
      <c r="W1031" s="77" t="s">
        <v>1309</v>
      </c>
      <c r="X1031"/>
    </row>
    <row r="1032" spans="2:24" x14ac:dyDescent="0.3">
      <c r="B1032" s="81">
        <v>37376</v>
      </c>
      <c r="C1032" s="81" t="s">
        <v>2213</v>
      </c>
      <c r="D1032" s="77" t="s">
        <v>731</v>
      </c>
      <c r="E1032" s="82" t="s">
        <v>734</v>
      </c>
      <c r="F1032" s="77" t="s">
        <v>732</v>
      </c>
      <c r="G1032" s="77" t="s">
        <v>435</v>
      </c>
      <c r="H1032" s="77" t="s">
        <v>271</v>
      </c>
      <c r="I1032" s="82" t="s">
        <v>55</v>
      </c>
      <c r="J1032" s="83">
        <v>4246.16</v>
      </c>
      <c r="L1032" s="84"/>
      <c r="M1032" s="84"/>
      <c r="P1032"/>
      <c r="R1032"/>
      <c r="S1032" s="82" t="s">
        <v>56</v>
      </c>
      <c r="T1032" s="82" t="s">
        <v>57</v>
      </c>
      <c r="U1032" s="77" t="s">
        <v>2534</v>
      </c>
      <c r="V1032" s="77" t="s">
        <v>2535</v>
      </c>
      <c r="W1032" s="77" t="s">
        <v>2702</v>
      </c>
      <c r="X1032"/>
    </row>
    <row r="1033" spans="2:24" x14ac:dyDescent="0.3">
      <c r="B1033" s="81">
        <v>37376</v>
      </c>
      <c r="C1033" s="81" t="s">
        <v>2213</v>
      </c>
      <c r="D1033" s="77" t="s">
        <v>731</v>
      </c>
      <c r="E1033" s="82" t="s">
        <v>734</v>
      </c>
      <c r="F1033" s="77" t="s">
        <v>732</v>
      </c>
      <c r="G1033" s="77" t="s">
        <v>435</v>
      </c>
      <c r="H1033" s="77" t="s">
        <v>271</v>
      </c>
      <c r="I1033" s="82" t="s">
        <v>55</v>
      </c>
      <c r="J1033" s="83">
        <v>2548</v>
      </c>
      <c r="L1033" s="84"/>
      <c r="M1033" s="84"/>
      <c r="P1033"/>
      <c r="R1033"/>
      <c r="S1033" s="82" t="s">
        <v>56</v>
      </c>
      <c r="T1033" s="82" t="s">
        <v>57</v>
      </c>
      <c r="U1033" s="77" t="s">
        <v>2563</v>
      </c>
      <c r="V1033" s="77" t="s">
        <v>2564</v>
      </c>
      <c r="W1033" s="77" t="s">
        <v>2703</v>
      </c>
      <c r="X1033"/>
    </row>
    <row r="1034" spans="2:24" x14ac:dyDescent="0.3">
      <c r="B1034" s="81">
        <v>37376</v>
      </c>
      <c r="C1034" s="81" t="s">
        <v>2213</v>
      </c>
      <c r="D1034" s="77" t="s">
        <v>731</v>
      </c>
      <c r="E1034" s="82" t="s">
        <v>734</v>
      </c>
      <c r="F1034" s="77" t="s">
        <v>732</v>
      </c>
      <c r="G1034" s="77" t="s">
        <v>435</v>
      </c>
      <c r="H1034" s="77" t="s">
        <v>271</v>
      </c>
      <c r="I1034" s="82" t="s">
        <v>55</v>
      </c>
      <c r="J1034" s="83">
        <v>-2108</v>
      </c>
      <c r="L1034" s="84"/>
      <c r="M1034" s="84"/>
      <c r="P1034"/>
      <c r="R1034"/>
      <c r="S1034" s="82" t="s">
        <v>56</v>
      </c>
      <c r="T1034" s="82" t="s">
        <v>57</v>
      </c>
      <c r="U1034" s="77" t="s">
        <v>2566</v>
      </c>
      <c r="V1034" s="77" t="s">
        <v>2567</v>
      </c>
      <c r="W1034" s="77" t="s">
        <v>2704</v>
      </c>
      <c r="X1034"/>
    </row>
    <row r="1035" spans="2:24" x14ac:dyDescent="0.3">
      <c r="B1035" s="81">
        <v>37376</v>
      </c>
      <c r="C1035" s="81" t="s">
        <v>2213</v>
      </c>
      <c r="D1035" s="77" t="s">
        <v>738</v>
      </c>
      <c r="E1035" s="82" t="s">
        <v>740</v>
      </c>
      <c r="F1035" s="77" t="s">
        <v>500</v>
      </c>
      <c r="G1035" s="77" t="s">
        <v>435</v>
      </c>
      <c r="H1035" s="77" t="s">
        <v>271</v>
      </c>
      <c r="I1035" s="82" t="s">
        <v>55</v>
      </c>
      <c r="J1035" s="83">
        <v>-2388</v>
      </c>
      <c r="L1035" s="84"/>
      <c r="M1035" s="84"/>
      <c r="P1035"/>
      <c r="R1035"/>
      <c r="S1035" s="82" t="s">
        <v>56</v>
      </c>
      <c r="T1035" s="82" t="s">
        <v>57</v>
      </c>
      <c r="U1035" s="77" t="s">
        <v>2566</v>
      </c>
      <c r="V1035" s="77" t="s">
        <v>2567</v>
      </c>
      <c r="W1035" s="77" t="s">
        <v>2705</v>
      </c>
      <c r="X1035"/>
    </row>
    <row r="1036" spans="2:24" x14ac:dyDescent="0.3">
      <c r="B1036" s="81">
        <v>37376</v>
      </c>
      <c r="C1036" s="81" t="s">
        <v>2213</v>
      </c>
      <c r="D1036" s="77" t="s">
        <v>738</v>
      </c>
      <c r="E1036" s="82" t="s">
        <v>740</v>
      </c>
      <c r="F1036" s="77" t="s">
        <v>500</v>
      </c>
      <c r="G1036" s="77" t="s">
        <v>435</v>
      </c>
      <c r="H1036" s="77" t="s">
        <v>271</v>
      </c>
      <c r="I1036" s="82" t="s">
        <v>55</v>
      </c>
      <c r="J1036" s="83">
        <v>2910</v>
      </c>
      <c r="L1036" s="84"/>
      <c r="M1036" s="84"/>
      <c r="P1036"/>
      <c r="R1036"/>
      <c r="S1036" s="82" t="s">
        <v>56</v>
      </c>
      <c r="T1036" s="82" t="s">
        <v>57</v>
      </c>
      <c r="U1036" s="77" t="s">
        <v>2563</v>
      </c>
      <c r="V1036" s="77" t="s">
        <v>2564</v>
      </c>
      <c r="W1036" s="77" t="s">
        <v>2706</v>
      </c>
      <c r="X1036"/>
    </row>
    <row r="1037" spans="2:24" x14ac:dyDescent="0.3">
      <c r="B1037" s="81">
        <v>37376</v>
      </c>
      <c r="C1037" s="81" t="s">
        <v>2213</v>
      </c>
      <c r="D1037" s="77" t="s">
        <v>738</v>
      </c>
      <c r="E1037" s="82" t="s">
        <v>740</v>
      </c>
      <c r="F1037" s="77" t="s">
        <v>500</v>
      </c>
      <c r="G1037" s="77" t="s">
        <v>435</v>
      </c>
      <c r="H1037" s="77" t="s">
        <v>271</v>
      </c>
      <c r="I1037" s="82" t="s">
        <v>55</v>
      </c>
      <c r="J1037" s="83">
        <v>4850</v>
      </c>
      <c r="L1037" s="84"/>
      <c r="M1037" s="84"/>
      <c r="P1037"/>
      <c r="R1037"/>
      <c r="S1037" s="82" t="s">
        <v>56</v>
      </c>
      <c r="T1037" s="82" t="s">
        <v>57</v>
      </c>
      <c r="U1037" s="77" t="s">
        <v>2534</v>
      </c>
      <c r="V1037" s="77" t="s">
        <v>2535</v>
      </c>
      <c r="W1037" s="77" t="s">
        <v>2707</v>
      </c>
      <c r="X1037"/>
    </row>
    <row r="1038" spans="2:24" x14ac:dyDescent="0.3">
      <c r="B1038" s="81">
        <v>37376</v>
      </c>
      <c r="C1038" s="81" t="s">
        <v>2213</v>
      </c>
      <c r="D1038" s="77" t="s">
        <v>765</v>
      </c>
      <c r="E1038" s="82" t="s">
        <v>766</v>
      </c>
      <c r="F1038" s="77" t="s">
        <v>99</v>
      </c>
      <c r="G1038" s="77" t="s">
        <v>435</v>
      </c>
      <c r="H1038" s="77" t="s">
        <v>139</v>
      </c>
      <c r="I1038" s="82" t="s">
        <v>130</v>
      </c>
      <c r="J1038" s="83">
        <v>-400</v>
      </c>
      <c r="L1038" s="84"/>
      <c r="M1038" s="84"/>
      <c r="P1038"/>
      <c r="R1038"/>
      <c r="S1038" s="82" t="s">
        <v>56</v>
      </c>
      <c r="T1038" s="82" t="s">
        <v>57</v>
      </c>
      <c r="U1038" s="77" t="s">
        <v>2695</v>
      </c>
      <c r="V1038" s="77" t="s">
        <v>477</v>
      </c>
      <c r="W1038" s="77" t="s">
        <v>478</v>
      </c>
      <c r="X1038"/>
    </row>
    <row r="1039" spans="2:24" x14ac:dyDescent="0.3">
      <c r="B1039" s="81">
        <v>37376</v>
      </c>
      <c r="C1039" s="81" t="s">
        <v>2213</v>
      </c>
      <c r="D1039" s="77" t="s">
        <v>765</v>
      </c>
      <c r="E1039" s="82" t="s">
        <v>766</v>
      </c>
      <c r="F1039" s="77" t="s">
        <v>99</v>
      </c>
      <c r="G1039" s="77" t="s">
        <v>435</v>
      </c>
      <c r="H1039" s="77" t="s">
        <v>139</v>
      </c>
      <c r="I1039" s="82" t="s">
        <v>130</v>
      </c>
      <c r="J1039" s="83">
        <v>5.63</v>
      </c>
      <c r="L1039" s="84"/>
      <c r="M1039" s="84"/>
      <c r="P1039"/>
      <c r="R1039"/>
      <c r="S1039" s="82" t="s">
        <v>56</v>
      </c>
      <c r="T1039" s="82" t="s">
        <v>57</v>
      </c>
      <c r="U1039" s="77" t="s">
        <v>2667</v>
      </c>
      <c r="V1039" s="77" t="s">
        <v>477</v>
      </c>
      <c r="W1039" s="77" t="s">
        <v>478</v>
      </c>
      <c r="X1039"/>
    </row>
    <row r="1040" spans="2:24" x14ac:dyDescent="0.3">
      <c r="B1040" s="81">
        <v>37376</v>
      </c>
      <c r="C1040" s="81" t="s">
        <v>2213</v>
      </c>
      <c r="D1040" s="77" t="s">
        <v>765</v>
      </c>
      <c r="E1040" s="82" t="s">
        <v>766</v>
      </c>
      <c r="F1040" s="77" t="s">
        <v>99</v>
      </c>
      <c r="G1040" s="77" t="s">
        <v>435</v>
      </c>
      <c r="H1040" s="77" t="s">
        <v>139</v>
      </c>
      <c r="I1040" s="82" t="s">
        <v>130</v>
      </c>
      <c r="J1040" s="83">
        <v>400</v>
      </c>
      <c r="L1040" s="84"/>
      <c r="M1040" s="84"/>
      <c r="P1040"/>
      <c r="R1040"/>
      <c r="S1040" s="82" t="s">
        <v>56</v>
      </c>
      <c r="T1040" s="82" t="s">
        <v>57</v>
      </c>
      <c r="U1040" s="77" t="s">
        <v>2545</v>
      </c>
      <c r="V1040" s="77" t="s">
        <v>477</v>
      </c>
      <c r="W1040" s="77" t="s">
        <v>478</v>
      </c>
      <c r="X1040"/>
    </row>
    <row r="1041" spans="2:24" x14ac:dyDescent="0.3">
      <c r="B1041" s="81">
        <v>37376</v>
      </c>
      <c r="C1041" s="81" t="s">
        <v>2213</v>
      </c>
      <c r="D1041" s="77" t="s">
        <v>765</v>
      </c>
      <c r="E1041" s="82" t="s">
        <v>766</v>
      </c>
      <c r="F1041" s="77" t="s">
        <v>99</v>
      </c>
      <c r="G1041" s="77" t="s">
        <v>435</v>
      </c>
      <c r="H1041" s="77" t="s">
        <v>139</v>
      </c>
      <c r="I1041" s="82" t="s">
        <v>130</v>
      </c>
      <c r="J1041" s="83">
        <v>60.49</v>
      </c>
      <c r="L1041" s="84"/>
      <c r="M1041" s="84"/>
      <c r="P1041"/>
      <c r="R1041"/>
      <c r="S1041" s="82" t="s">
        <v>56</v>
      </c>
      <c r="T1041" s="82" t="s">
        <v>57</v>
      </c>
      <c r="U1041" s="77" t="s">
        <v>2708</v>
      </c>
      <c r="V1041" s="77" t="s">
        <v>49</v>
      </c>
      <c r="W1041" s="77" t="s">
        <v>2709</v>
      </c>
      <c r="X1041"/>
    </row>
    <row r="1042" spans="2:24" x14ac:dyDescent="0.3">
      <c r="B1042" s="81">
        <v>37376</v>
      </c>
      <c r="C1042" s="81" t="s">
        <v>2213</v>
      </c>
      <c r="D1042" s="77" t="s">
        <v>765</v>
      </c>
      <c r="E1042" s="82" t="s">
        <v>766</v>
      </c>
      <c r="F1042" s="77" t="s">
        <v>99</v>
      </c>
      <c r="G1042" s="77" t="s">
        <v>435</v>
      </c>
      <c r="H1042" s="77" t="s">
        <v>139</v>
      </c>
      <c r="I1042" s="82" t="s">
        <v>130</v>
      </c>
      <c r="J1042" s="83">
        <v>26.51</v>
      </c>
      <c r="L1042" s="84"/>
      <c r="M1042" s="84"/>
      <c r="P1042"/>
      <c r="R1042"/>
      <c r="S1042" s="82" t="s">
        <v>56</v>
      </c>
      <c r="T1042" s="82" t="s">
        <v>57</v>
      </c>
      <c r="U1042" s="77" t="s">
        <v>2708</v>
      </c>
      <c r="V1042" s="77" t="s">
        <v>49</v>
      </c>
      <c r="W1042" s="77" t="s">
        <v>2713</v>
      </c>
      <c r="X1042"/>
    </row>
    <row r="1043" spans="2:24" x14ac:dyDescent="0.3">
      <c r="B1043" s="81">
        <v>37376</v>
      </c>
      <c r="C1043" s="81" t="s">
        <v>2213</v>
      </c>
      <c r="D1043" s="77" t="s">
        <v>768</v>
      </c>
      <c r="E1043" s="82" t="s">
        <v>770</v>
      </c>
      <c r="F1043" s="77" t="s">
        <v>769</v>
      </c>
      <c r="G1043" s="77" t="s">
        <v>435</v>
      </c>
      <c r="H1043" s="77" t="s">
        <v>139</v>
      </c>
      <c r="I1043" s="82" t="s">
        <v>55</v>
      </c>
      <c r="J1043" s="83">
        <v>1909.72</v>
      </c>
      <c r="L1043" s="84"/>
      <c r="M1043" s="84"/>
      <c r="P1043"/>
      <c r="R1043"/>
      <c r="S1043" s="82" t="s">
        <v>56</v>
      </c>
      <c r="T1043" s="82" t="s">
        <v>57</v>
      </c>
      <c r="U1043" s="77" t="s">
        <v>2635</v>
      </c>
      <c r="V1043" s="77" t="s">
        <v>2636</v>
      </c>
      <c r="W1043" s="77" t="s">
        <v>575</v>
      </c>
      <c r="X1043"/>
    </row>
    <row r="1044" spans="2:24" x14ac:dyDescent="0.3">
      <c r="B1044" s="81">
        <v>37376</v>
      </c>
      <c r="C1044" s="81" t="s">
        <v>2213</v>
      </c>
      <c r="D1044" s="77" t="s">
        <v>772</v>
      </c>
      <c r="E1044" s="82" t="s">
        <v>774</v>
      </c>
      <c r="F1044" s="77" t="s">
        <v>721</v>
      </c>
      <c r="G1044" s="77" t="s">
        <v>435</v>
      </c>
      <c r="H1044" s="77" t="s">
        <v>139</v>
      </c>
      <c r="I1044" s="82" t="s">
        <v>55</v>
      </c>
      <c r="J1044" s="83">
        <v>480</v>
      </c>
      <c r="L1044" s="84"/>
      <c r="M1044" s="84"/>
      <c r="P1044"/>
      <c r="R1044"/>
      <c r="S1044" s="82" t="s">
        <v>56</v>
      </c>
      <c r="T1044" s="82" t="s">
        <v>57</v>
      </c>
      <c r="U1044" s="77" t="s">
        <v>2699</v>
      </c>
      <c r="V1044" s="77" t="s">
        <v>2700</v>
      </c>
      <c r="W1044" s="77" t="s">
        <v>2716</v>
      </c>
      <c r="X1044"/>
    </row>
    <row r="1045" spans="2:24" x14ac:dyDescent="0.3">
      <c r="B1045" s="81">
        <v>37376</v>
      </c>
      <c r="C1045" s="81" t="s">
        <v>2213</v>
      </c>
      <c r="D1045" s="77" t="s">
        <v>1163</v>
      </c>
      <c r="E1045" s="82" t="s">
        <v>1166</v>
      </c>
      <c r="F1045" s="77" t="s">
        <v>1164</v>
      </c>
      <c r="G1045" s="77" t="s">
        <v>435</v>
      </c>
      <c r="H1045" s="77" t="s">
        <v>1092</v>
      </c>
      <c r="I1045" s="82" t="s">
        <v>55</v>
      </c>
      <c r="J1045" s="83">
        <v>-215.6</v>
      </c>
      <c r="L1045" s="84"/>
      <c r="M1045" s="84"/>
      <c r="P1045"/>
      <c r="R1045"/>
      <c r="S1045" s="82" t="s">
        <v>56</v>
      </c>
      <c r="T1045" s="82" t="s">
        <v>57</v>
      </c>
      <c r="U1045" s="77" t="s">
        <v>2665</v>
      </c>
      <c r="V1045" s="77" t="s">
        <v>1309</v>
      </c>
      <c r="W1045" s="77" t="s">
        <v>1309</v>
      </c>
      <c r="X1045"/>
    </row>
    <row r="1046" spans="2:24" x14ac:dyDescent="0.3">
      <c r="B1046" s="81">
        <v>37376</v>
      </c>
      <c r="C1046" s="81" t="s">
        <v>2213</v>
      </c>
      <c r="D1046" s="77" t="s">
        <v>1163</v>
      </c>
      <c r="E1046" s="82" t="s">
        <v>1166</v>
      </c>
      <c r="F1046" s="77" t="s">
        <v>1164</v>
      </c>
      <c r="G1046" s="77" t="s">
        <v>435</v>
      </c>
      <c r="H1046" s="77" t="s">
        <v>1092</v>
      </c>
      <c r="I1046" s="82" t="s">
        <v>55</v>
      </c>
      <c r="J1046" s="83">
        <v>154</v>
      </c>
      <c r="L1046" s="84"/>
      <c r="M1046" s="84"/>
      <c r="P1046"/>
      <c r="R1046"/>
      <c r="S1046" s="82" t="s">
        <v>56</v>
      </c>
      <c r="T1046" s="82" t="s">
        <v>57</v>
      </c>
      <c r="U1046" s="77" t="s">
        <v>2615</v>
      </c>
      <c r="V1046" s="77" t="s">
        <v>49</v>
      </c>
      <c r="W1046" s="77" t="s">
        <v>2717</v>
      </c>
      <c r="X1046"/>
    </row>
    <row r="1047" spans="2:24" x14ac:dyDescent="0.3">
      <c r="B1047" s="81">
        <v>37376</v>
      </c>
      <c r="C1047" s="81" t="s">
        <v>2213</v>
      </c>
      <c r="D1047" s="77" t="s">
        <v>188</v>
      </c>
      <c r="E1047" s="82" t="s">
        <v>191</v>
      </c>
      <c r="F1047" s="77" t="s">
        <v>189</v>
      </c>
      <c r="G1047" s="77" t="s">
        <v>435</v>
      </c>
      <c r="H1047" s="77" t="s">
        <v>139</v>
      </c>
      <c r="I1047" s="82" t="s">
        <v>55</v>
      </c>
      <c r="J1047" s="83">
        <v>750</v>
      </c>
      <c r="L1047" s="84"/>
      <c r="M1047" s="84"/>
      <c r="P1047"/>
      <c r="R1047"/>
      <c r="S1047" s="82" t="s">
        <v>56</v>
      </c>
      <c r="T1047" s="82" t="s">
        <v>57</v>
      </c>
      <c r="U1047" s="77" t="s">
        <v>2543</v>
      </c>
      <c r="V1047" s="77" t="s">
        <v>2544</v>
      </c>
      <c r="W1047" s="77" t="s">
        <v>2544</v>
      </c>
      <c r="X1047"/>
    </row>
    <row r="1048" spans="2:24" x14ac:dyDescent="0.3">
      <c r="B1048" s="81">
        <v>37376</v>
      </c>
      <c r="C1048" s="81" t="s">
        <v>2213</v>
      </c>
      <c r="D1048" s="77" t="s">
        <v>776</v>
      </c>
      <c r="E1048" s="82" t="s">
        <v>778</v>
      </c>
      <c r="F1048" s="77" t="s">
        <v>777</v>
      </c>
      <c r="G1048" s="77" t="s">
        <v>435</v>
      </c>
      <c r="H1048" s="77" t="s">
        <v>779</v>
      </c>
      <c r="I1048" s="82" t="s">
        <v>130</v>
      </c>
      <c r="J1048" s="83">
        <v>20.83</v>
      </c>
      <c r="L1048" s="84"/>
      <c r="M1048" s="84"/>
      <c r="P1048"/>
      <c r="R1048"/>
      <c r="S1048" s="82" t="s">
        <v>56</v>
      </c>
      <c r="T1048" s="82" t="s">
        <v>57</v>
      </c>
      <c r="U1048" s="77" t="s">
        <v>2549</v>
      </c>
      <c r="V1048" s="77" t="s">
        <v>2524</v>
      </c>
      <c r="W1048" s="77" t="s">
        <v>2524</v>
      </c>
      <c r="X1048"/>
    </row>
    <row r="1049" spans="2:24" x14ac:dyDescent="0.3">
      <c r="B1049" s="81">
        <v>37376</v>
      </c>
      <c r="C1049" s="81" t="s">
        <v>2213</v>
      </c>
      <c r="D1049" s="77" t="s">
        <v>781</v>
      </c>
      <c r="E1049" s="82" t="s">
        <v>786</v>
      </c>
      <c r="F1049" s="77" t="s">
        <v>782</v>
      </c>
      <c r="G1049" s="77" t="s">
        <v>435</v>
      </c>
      <c r="H1049" s="77" t="s">
        <v>779</v>
      </c>
      <c r="I1049" s="82" t="s">
        <v>55</v>
      </c>
      <c r="J1049" s="83">
        <v>2445</v>
      </c>
      <c r="L1049" s="84"/>
      <c r="M1049" s="84"/>
      <c r="P1049"/>
      <c r="R1049"/>
      <c r="S1049" s="82" t="s">
        <v>56</v>
      </c>
      <c r="T1049" s="82" t="s">
        <v>57</v>
      </c>
      <c r="U1049" s="77" t="s">
        <v>2720</v>
      </c>
      <c r="V1049" s="77" t="s">
        <v>784</v>
      </c>
      <c r="W1049" s="77" t="s">
        <v>2721</v>
      </c>
      <c r="X1049"/>
    </row>
    <row r="1050" spans="2:24" x14ac:dyDescent="0.3">
      <c r="B1050" s="81">
        <v>37376</v>
      </c>
      <c r="C1050" s="81" t="s">
        <v>2213</v>
      </c>
      <c r="D1050" s="77" t="s">
        <v>790</v>
      </c>
      <c r="E1050" s="82" t="s">
        <v>786</v>
      </c>
      <c r="F1050" s="77" t="s">
        <v>791</v>
      </c>
      <c r="G1050" s="77" t="s">
        <v>435</v>
      </c>
      <c r="H1050" s="77" t="s">
        <v>779</v>
      </c>
      <c r="I1050" s="82" t="s">
        <v>130</v>
      </c>
      <c r="J1050" s="83">
        <v>1300</v>
      </c>
      <c r="L1050" s="84"/>
      <c r="M1050" s="84"/>
      <c r="P1050"/>
      <c r="R1050"/>
      <c r="S1050" s="82" t="s">
        <v>56</v>
      </c>
      <c r="T1050" s="82" t="s">
        <v>57</v>
      </c>
      <c r="U1050" s="77" t="s">
        <v>2720</v>
      </c>
      <c r="V1050" s="77" t="s">
        <v>784</v>
      </c>
      <c r="W1050" s="77" t="s">
        <v>2723</v>
      </c>
      <c r="X1050"/>
    </row>
    <row r="1051" spans="2:24" x14ac:dyDescent="0.3">
      <c r="B1051" s="81">
        <v>37376</v>
      </c>
      <c r="C1051" s="81" t="s">
        <v>2213</v>
      </c>
      <c r="D1051" s="77" t="s">
        <v>2724</v>
      </c>
      <c r="E1051" s="82" t="s">
        <v>2726</v>
      </c>
      <c r="F1051" s="77" t="s">
        <v>2725</v>
      </c>
      <c r="G1051" s="77" t="s">
        <v>435</v>
      </c>
      <c r="H1051" s="77" t="s">
        <v>779</v>
      </c>
      <c r="I1051" s="82" t="s">
        <v>55</v>
      </c>
      <c r="J1051" s="83">
        <v>500</v>
      </c>
      <c r="L1051" s="84"/>
      <c r="M1051" s="84"/>
      <c r="P1051"/>
      <c r="R1051"/>
      <c r="S1051" s="82" t="s">
        <v>56</v>
      </c>
      <c r="T1051" s="82" t="s">
        <v>57</v>
      </c>
      <c r="U1051" s="77" t="s">
        <v>2543</v>
      </c>
      <c r="V1051" s="77" t="s">
        <v>2544</v>
      </c>
      <c r="W1051" s="77" t="s">
        <v>2544</v>
      </c>
      <c r="X1051"/>
    </row>
    <row r="1052" spans="2:24" x14ac:dyDescent="0.3">
      <c r="B1052" s="81">
        <v>37376</v>
      </c>
      <c r="C1052" s="81" t="s">
        <v>2213</v>
      </c>
      <c r="D1052" s="77" t="s">
        <v>794</v>
      </c>
      <c r="E1052" s="82" t="s">
        <v>799</v>
      </c>
      <c r="F1052" s="77" t="s">
        <v>795</v>
      </c>
      <c r="G1052" s="77" t="s">
        <v>435</v>
      </c>
      <c r="H1052" s="77" t="s">
        <v>779</v>
      </c>
      <c r="I1052" s="82" t="s">
        <v>55</v>
      </c>
      <c r="J1052" s="83">
        <v>250</v>
      </c>
      <c r="L1052" s="84"/>
      <c r="M1052" s="84"/>
      <c r="P1052"/>
      <c r="R1052"/>
      <c r="S1052" s="82" t="s">
        <v>56</v>
      </c>
      <c r="T1052" s="82" t="s">
        <v>57</v>
      </c>
      <c r="U1052" s="77" t="s">
        <v>2543</v>
      </c>
      <c r="V1052" s="77" t="s">
        <v>2544</v>
      </c>
      <c r="W1052" s="77" t="s">
        <v>2544</v>
      </c>
      <c r="X1052"/>
    </row>
    <row r="1053" spans="2:24" x14ac:dyDescent="0.3">
      <c r="B1053" s="81">
        <v>37376</v>
      </c>
      <c r="C1053" s="81" t="s">
        <v>2213</v>
      </c>
      <c r="D1053" s="77" t="s">
        <v>794</v>
      </c>
      <c r="E1053" s="82" t="s">
        <v>799</v>
      </c>
      <c r="F1053" s="77" t="s">
        <v>795</v>
      </c>
      <c r="G1053" s="77" t="s">
        <v>435</v>
      </c>
      <c r="H1053" s="77" t="s">
        <v>779</v>
      </c>
      <c r="I1053" s="82" t="s">
        <v>55</v>
      </c>
      <c r="J1053" s="83">
        <v>250</v>
      </c>
      <c r="L1053" s="84"/>
      <c r="M1053" s="84"/>
      <c r="P1053"/>
      <c r="R1053"/>
      <c r="S1053" s="82" t="s">
        <v>56</v>
      </c>
      <c r="T1053" s="82" t="s">
        <v>57</v>
      </c>
      <c r="U1053" s="77" t="s">
        <v>2728</v>
      </c>
      <c r="V1053" s="77" t="s">
        <v>2729</v>
      </c>
      <c r="W1053" s="77" t="s">
        <v>2730</v>
      </c>
      <c r="X1053"/>
    </row>
    <row r="1054" spans="2:24" x14ac:dyDescent="0.3">
      <c r="B1054" s="81">
        <v>37376</v>
      </c>
      <c r="C1054" s="81" t="s">
        <v>2213</v>
      </c>
      <c r="D1054" s="77" t="s">
        <v>802</v>
      </c>
      <c r="E1054" s="82" t="s">
        <v>805</v>
      </c>
      <c r="F1054" s="77" t="s">
        <v>803</v>
      </c>
      <c r="G1054" s="77" t="s">
        <v>435</v>
      </c>
      <c r="H1054" s="77" t="s">
        <v>779</v>
      </c>
      <c r="I1054" s="82" t="s">
        <v>55</v>
      </c>
      <c r="J1054" s="83">
        <v>2071.2600000000002</v>
      </c>
      <c r="L1054" s="84"/>
      <c r="M1054" s="84"/>
      <c r="P1054"/>
      <c r="R1054"/>
      <c r="S1054" s="82" t="s">
        <v>56</v>
      </c>
      <c r="T1054" s="82" t="s">
        <v>57</v>
      </c>
      <c r="U1054" s="77" t="s">
        <v>2534</v>
      </c>
      <c r="V1054" s="77" t="s">
        <v>2535</v>
      </c>
      <c r="W1054" s="77" t="s">
        <v>2731</v>
      </c>
      <c r="X1054"/>
    </row>
    <row r="1055" spans="2:24" x14ac:dyDescent="0.3">
      <c r="B1055" s="81">
        <v>37376</v>
      </c>
      <c r="C1055" s="81" t="s">
        <v>2213</v>
      </c>
      <c r="D1055" s="77" t="s">
        <v>802</v>
      </c>
      <c r="E1055" s="82" t="s">
        <v>805</v>
      </c>
      <c r="F1055" s="77" t="s">
        <v>803</v>
      </c>
      <c r="G1055" s="77" t="s">
        <v>435</v>
      </c>
      <c r="H1055" s="77" t="s">
        <v>779</v>
      </c>
      <c r="I1055" s="82" t="s">
        <v>55</v>
      </c>
      <c r="J1055" s="83">
        <v>1243</v>
      </c>
      <c r="L1055" s="84"/>
      <c r="M1055" s="84"/>
      <c r="P1055"/>
      <c r="R1055"/>
      <c r="S1055" s="82" t="s">
        <v>56</v>
      </c>
      <c r="T1055" s="82" t="s">
        <v>57</v>
      </c>
      <c r="U1055" s="77" t="s">
        <v>2563</v>
      </c>
      <c r="V1055" s="77" t="s">
        <v>2564</v>
      </c>
      <c r="W1055" s="77" t="s">
        <v>2732</v>
      </c>
      <c r="X1055"/>
    </row>
    <row r="1056" spans="2:24" x14ac:dyDescent="0.3">
      <c r="B1056" s="81">
        <v>37376</v>
      </c>
      <c r="C1056" s="81" t="s">
        <v>2213</v>
      </c>
      <c r="D1056" s="77" t="s">
        <v>802</v>
      </c>
      <c r="E1056" s="82" t="s">
        <v>805</v>
      </c>
      <c r="F1056" s="77" t="s">
        <v>803</v>
      </c>
      <c r="G1056" s="77" t="s">
        <v>435</v>
      </c>
      <c r="H1056" s="77" t="s">
        <v>779</v>
      </c>
      <c r="I1056" s="82" t="s">
        <v>55</v>
      </c>
      <c r="J1056" s="83">
        <v>-1048</v>
      </c>
      <c r="L1056" s="84"/>
      <c r="M1056" s="84"/>
      <c r="P1056"/>
      <c r="R1056"/>
      <c r="S1056" s="82" t="s">
        <v>56</v>
      </c>
      <c r="T1056" s="82" t="s">
        <v>57</v>
      </c>
      <c r="U1056" s="77" t="s">
        <v>2566</v>
      </c>
      <c r="V1056" s="77" t="s">
        <v>2567</v>
      </c>
      <c r="W1056" s="77" t="s">
        <v>2733</v>
      </c>
      <c r="X1056"/>
    </row>
    <row r="1057" spans="2:24" x14ac:dyDescent="0.3">
      <c r="B1057" s="81">
        <v>37376</v>
      </c>
      <c r="C1057" s="81" t="s">
        <v>2213</v>
      </c>
      <c r="D1057" s="77" t="s">
        <v>809</v>
      </c>
      <c r="E1057" s="82" t="s">
        <v>805</v>
      </c>
      <c r="F1057" s="77" t="s">
        <v>810</v>
      </c>
      <c r="G1057" s="77" t="s">
        <v>435</v>
      </c>
      <c r="H1057" s="77" t="s">
        <v>779</v>
      </c>
      <c r="I1057" s="82" t="s">
        <v>130</v>
      </c>
      <c r="J1057" s="83">
        <v>828</v>
      </c>
      <c r="L1057" s="84"/>
      <c r="M1057" s="84"/>
      <c r="P1057"/>
      <c r="R1057"/>
      <c r="S1057" s="82" t="s">
        <v>56</v>
      </c>
      <c r="T1057" s="82" t="s">
        <v>57</v>
      </c>
      <c r="U1057" s="77" t="s">
        <v>2549</v>
      </c>
      <c r="V1057" s="77" t="s">
        <v>2524</v>
      </c>
      <c r="W1057" s="77" t="s">
        <v>2524</v>
      </c>
      <c r="X1057"/>
    </row>
    <row r="1058" spans="2:24" x14ac:dyDescent="0.3">
      <c r="B1058" s="81">
        <v>37376</v>
      </c>
      <c r="C1058" s="81" t="s">
        <v>2213</v>
      </c>
      <c r="D1058" s="77" t="s">
        <v>812</v>
      </c>
      <c r="E1058" s="82" t="s">
        <v>815</v>
      </c>
      <c r="F1058" s="77" t="s">
        <v>732</v>
      </c>
      <c r="G1058" s="77" t="s">
        <v>435</v>
      </c>
      <c r="H1058" s="77" t="s">
        <v>271</v>
      </c>
      <c r="I1058" s="82" t="s">
        <v>55</v>
      </c>
      <c r="J1058" s="83">
        <v>464</v>
      </c>
      <c r="L1058" s="84"/>
      <c r="M1058" s="84"/>
      <c r="P1058"/>
      <c r="R1058"/>
      <c r="S1058" s="82" t="s">
        <v>56</v>
      </c>
      <c r="T1058" s="82" t="s">
        <v>57</v>
      </c>
      <c r="U1058" s="77" t="s">
        <v>2589</v>
      </c>
      <c r="V1058" s="77" t="s">
        <v>747</v>
      </c>
      <c r="W1058" s="77" t="s">
        <v>747</v>
      </c>
      <c r="X1058"/>
    </row>
    <row r="1059" spans="2:24" x14ac:dyDescent="0.3">
      <c r="B1059" s="81">
        <v>37376</v>
      </c>
      <c r="C1059" s="81" t="s">
        <v>2213</v>
      </c>
      <c r="D1059" s="77" t="s">
        <v>833</v>
      </c>
      <c r="E1059" s="82" t="s">
        <v>834</v>
      </c>
      <c r="F1059" s="77" t="s">
        <v>500</v>
      </c>
      <c r="G1059" s="77" t="s">
        <v>435</v>
      </c>
      <c r="H1059" s="77" t="s">
        <v>271</v>
      </c>
      <c r="I1059" s="82" t="s">
        <v>55</v>
      </c>
      <c r="J1059" s="83">
        <v>-21</v>
      </c>
      <c r="L1059" s="84"/>
      <c r="M1059" s="84"/>
      <c r="P1059"/>
      <c r="R1059"/>
      <c r="S1059" s="82" t="s">
        <v>56</v>
      </c>
      <c r="T1059" s="82" t="s">
        <v>57</v>
      </c>
      <c r="U1059" s="77" t="s">
        <v>2566</v>
      </c>
      <c r="V1059" s="77" t="s">
        <v>2567</v>
      </c>
      <c r="W1059" s="77" t="s">
        <v>2734</v>
      </c>
      <c r="X1059"/>
    </row>
    <row r="1060" spans="2:24" x14ac:dyDescent="0.3">
      <c r="B1060" s="81">
        <v>37376</v>
      </c>
      <c r="C1060" s="81" t="s">
        <v>2213</v>
      </c>
      <c r="D1060" s="77" t="s">
        <v>833</v>
      </c>
      <c r="E1060" s="82" t="s">
        <v>834</v>
      </c>
      <c r="F1060" s="77" t="s">
        <v>500</v>
      </c>
      <c r="G1060" s="77" t="s">
        <v>435</v>
      </c>
      <c r="H1060" s="77" t="s">
        <v>271</v>
      </c>
      <c r="I1060" s="82" t="s">
        <v>55</v>
      </c>
      <c r="J1060" s="83">
        <v>66</v>
      </c>
      <c r="L1060" s="84"/>
      <c r="M1060" s="84"/>
      <c r="P1060"/>
      <c r="R1060"/>
      <c r="S1060" s="82" t="s">
        <v>56</v>
      </c>
      <c r="T1060" s="82" t="s">
        <v>57</v>
      </c>
      <c r="U1060" s="77" t="s">
        <v>2563</v>
      </c>
      <c r="V1060" s="77" t="s">
        <v>2564</v>
      </c>
      <c r="W1060" s="77" t="s">
        <v>2735</v>
      </c>
      <c r="X1060"/>
    </row>
    <row r="1061" spans="2:24" x14ac:dyDescent="0.3">
      <c r="B1061" s="81">
        <v>37376</v>
      </c>
      <c r="C1061" s="81" t="s">
        <v>2213</v>
      </c>
      <c r="D1061" s="77" t="s">
        <v>833</v>
      </c>
      <c r="E1061" s="82" t="s">
        <v>834</v>
      </c>
      <c r="F1061" s="77" t="s">
        <v>500</v>
      </c>
      <c r="G1061" s="77" t="s">
        <v>435</v>
      </c>
      <c r="H1061" s="77" t="s">
        <v>271</v>
      </c>
      <c r="I1061" s="82" t="s">
        <v>55</v>
      </c>
      <c r="J1061" s="83">
        <v>110.3</v>
      </c>
      <c r="L1061" s="84"/>
      <c r="M1061" s="84"/>
      <c r="P1061"/>
      <c r="R1061"/>
      <c r="S1061" s="82" t="s">
        <v>56</v>
      </c>
      <c r="T1061" s="82" t="s">
        <v>57</v>
      </c>
      <c r="U1061" s="77" t="s">
        <v>2534</v>
      </c>
      <c r="V1061" s="77" t="s">
        <v>2535</v>
      </c>
      <c r="W1061" s="77" t="s">
        <v>2736</v>
      </c>
      <c r="X1061"/>
    </row>
    <row r="1062" spans="2:24" x14ac:dyDescent="0.3">
      <c r="B1062" s="81">
        <v>37376</v>
      </c>
      <c r="C1062" s="81" t="s">
        <v>2213</v>
      </c>
      <c r="D1062" s="77" t="s">
        <v>836</v>
      </c>
      <c r="E1062" s="82" t="s">
        <v>834</v>
      </c>
      <c r="F1062" s="77" t="s">
        <v>264</v>
      </c>
      <c r="G1062" s="77" t="s">
        <v>435</v>
      </c>
      <c r="H1062" s="77" t="s">
        <v>271</v>
      </c>
      <c r="I1062" s="82" t="s">
        <v>130</v>
      </c>
      <c r="J1062" s="83">
        <v>-420</v>
      </c>
      <c r="L1062" s="84"/>
      <c r="M1062" s="84"/>
      <c r="P1062"/>
      <c r="R1062"/>
      <c r="S1062" s="82" t="s">
        <v>56</v>
      </c>
      <c r="T1062" s="82" t="s">
        <v>57</v>
      </c>
      <c r="U1062" s="77" t="s">
        <v>2576</v>
      </c>
      <c r="V1062" s="77" t="s">
        <v>2577</v>
      </c>
      <c r="W1062" s="77" t="s">
        <v>2737</v>
      </c>
      <c r="X1062"/>
    </row>
    <row r="1063" spans="2:24" x14ac:dyDescent="0.3">
      <c r="B1063" s="81">
        <v>37376</v>
      </c>
      <c r="C1063" s="81" t="s">
        <v>2213</v>
      </c>
      <c r="D1063" s="77" t="s">
        <v>836</v>
      </c>
      <c r="E1063" s="82" t="s">
        <v>834</v>
      </c>
      <c r="F1063" s="77" t="s">
        <v>264</v>
      </c>
      <c r="G1063" s="77" t="s">
        <v>435</v>
      </c>
      <c r="H1063" s="77" t="s">
        <v>271</v>
      </c>
      <c r="I1063" s="82" t="s">
        <v>130</v>
      </c>
      <c r="J1063" s="83">
        <v>840</v>
      </c>
      <c r="L1063" s="84"/>
      <c r="M1063" s="84"/>
      <c r="P1063"/>
      <c r="R1063"/>
      <c r="S1063" s="82" t="s">
        <v>56</v>
      </c>
      <c r="T1063" s="82" t="s">
        <v>57</v>
      </c>
      <c r="U1063" s="77" t="s">
        <v>2579</v>
      </c>
      <c r="V1063" s="77" t="s">
        <v>2580</v>
      </c>
      <c r="W1063" s="77" t="s">
        <v>2581</v>
      </c>
      <c r="X1063"/>
    </row>
    <row r="1064" spans="2:24" x14ac:dyDescent="0.3">
      <c r="B1064" s="81">
        <v>37376</v>
      </c>
      <c r="C1064" s="81" t="s">
        <v>2213</v>
      </c>
      <c r="D1064" s="77" t="s">
        <v>836</v>
      </c>
      <c r="E1064" s="82" t="s">
        <v>834</v>
      </c>
      <c r="F1064" s="77" t="s">
        <v>264</v>
      </c>
      <c r="G1064" s="77" t="s">
        <v>435</v>
      </c>
      <c r="H1064" s="77" t="s">
        <v>271</v>
      </c>
      <c r="I1064" s="82" t="s">
        <v>130</v>
      </c>
      <c r="J1064" s="83">
        <v>840</v>
      </c>
      <c r="L1064" s="84"/>
      <c r="M1064" s="84"/>
      <c r="P1064"/>
      <c r="R1064"/>
      <c r="S1064" s="82" t="s">
        <v>56</v>
      </c>
      <c r="T1064" s="82" t="s">
        <v>57</v>
      </c>
      <c r="U1064" s="77" t="s">
        <v>2573</v>
      </c>
      <c r="V1064" s="77" t="s">
        <v>2574</v>
      </c>
      <c r="W1064" s="77" t="s">
        <v>2575</v>
      </c>
      <c r="X1064"/>
    </row>
    <row r="1065" spans="2:24" x14ac:dyDescent="0.3">
      <c r="B1065" s="81">
        <v>37376</v>
      </c>
      <c r="C1065" s="81" t="s">
        <v>2213</v>
      </c>
      <c r="D1065" s="77" t="s">
        <v>836</v>
      </c>
      <c r="E1065" s="82" t="s">
        <v>834</v>
      </c>
      <c r="F1065" s="77" t="s">
        <v>264</v>
      </c>
      <c r="G1065" s="77" t="s">
        <v>435</v>
      </c>
      <c r="H1065" s="77" t="s">
        <v>271</v>
      </c>
      <c r="I1065" s="82" t="s">
        <v>130</v>
      </c>
      <c r="J1065" s="83">
        <v>588</v>
      </c>
      <c r="L1065" s="84"/>
      <c r="M1065" s="84"/>
      <c r="P1065"/>
      <c r="R1065"/>
      <c r="S1065" s="82" t="s">
        <v>56</v>
      </c>
      <c r="T1065" s="82" t="s">
        <v>57</v>
      </c>
      <c r="U1065" s="77" t="s">
        <v>2570</v>
      </c>
      <c r="V1065" s="77" t="s">
        <v>2571</v>
      </c>
      <c r="W1065" s="77" t="s">
        <v>2738</v>
      </c>
      <c r="X1065"/>
    </row>
    <row r="1066" spans="2:24" x14ac:dyDescent="0.3">
      <c r="B1066" s="81">
        <v>37376</v>
      </c>
      <c r="C1066" s="81" t="s">
        <v>2213</v>
      </c>
      <c r="D1066" s="77" t="s">
        <v>844</v>
      </c>
      <c r="E1066" s="82" t="s">
        <v>846</v>
      </c>
      <c r="F1066" s="77" t="s">
        <v>276</v>
      </c>
      <c r="G1066" s="77" t="s">
        <v>435</v>
      </c>
      <c r="H1066" s="77" t="s">
        <v>271</v>
      </c>
      <c r="I1066" s="82" t="s">
        <v>130</v>
      </c>
      <c r="J1066" s="83">
        <v>96.47</v>
      </c>
      <c r="L1066" s="84"/>
      <c r="M1066" s="84"/>
      <c r="P1066"/>
      <c r="R1066"/>
      <c r="S1066" s="82" t="s">
        <v>56</v>
      </c>
      <c r="T1066" s="82" t="s">
        <v>57</v>
      </c>
      <c r="U1066" s="77" t="s">
        <v>2570</v>
      </c>
      <c r="V1066" s="77" t="s">
        <v>2571</v>
      </c>
      <c r="W1066" s="77" t="s">
        <v>2739</v>
      </c>
      <c r="X1066"/>
    </row>
    <row r="1067" spans="2:24" x14ac:dyDescent="0.3">
      <c r="B1067" s="81">
        <v>37376</v>
      </c>
      <c r="C1067" s="81" t="s">
        <v>2213</v>
      </c>
      <c r="D1067" s="77" t="s">
        <v>844</v>
      </c>
      <c r="E1067" s="82" t="s">
        <v>846</v>
      </c>
      <c r="F1067" s="77" t="s">
        <v>276</v>
      </c>
      <c r="G1067" s="77" t="s">
        <v>435</v>
      </c>
      <c r="H1067" s="77" t="s">
        <v>271</v>
      </c>
      <c r="I1067" s="82" t="s">
        <v>130</v>
      </c>
      <c r="J1067" s="83">
        <v>137.81</v>
      </c>
      <c r="L1067" s="84"/>
      <c r="M1067" s="84"/>
      <c r="P1067"/>
      <c r="R1067"/>
      <c r="S1067" s="82" t="s">
        <v>56</v>
      </c>
      <c r="T1067" s="82" t="s">
        <v>57</v>
      </c>
      <c r="U1067" s="77" t="s">
        <v>2579</v>
      </c>
      <c r="V1067" s="77" t="s">
        <v>2580</v>
      </c>
      <c r="W1067" s="77" t="s">
        <v>2584</v>
      </c>
      <c r="X1067"/>
    </row>
    <row r="1068" spans="2:24" x14ac:dyDescent="0.3">
      <c r="B1068" s="81">
        <v>37376</v>
      </c>
      <c r="C1068" s="81" t="s">
        <v>2213</v>
      </c>
      <c r="D1068" s="77" t="s">
        <v>844</v>
      </c>
      <c r="E1068" s="82" t="s">
        <v>846</v>
      </c>
      <c r="F1068" s="77" t="s">
        <v>276</v>
      </c>
      <c r="G1068" s="77" t="s">
        <v>435</v>
      </c>
      <c r="H1068" s="77" t="s">
        <v>271</v>
      </c>
      <c r="I1068" s="82" t="s">
        <v>130</v>
      </c>
      <c r="J1068" s="83">
        <v>-55.13</v>
      </c>
      <c r="L1068" s="84"/>
      <c r="M1068" s="84"/>
      <c r="P1068"/>
      <c r="R1068"/>
      <c r="S1068" s="82" t="s">
        <v>56</v>
      </c>
      <c r="T1068" s="82" t="s">
        <v>57</v>
      </c>
      <c r="U1068" s="77" t="s">
        <v>2576</v>
      </c>
      <c r="V1068" s="77" t="s">
        <v>2577</v>
      </c>
      <c r="W1068" s="77" t="s">
        <v>2740</v>
      </c>
      <c r="X1068"/>
    </row>
    <row r="1069" spans="2:24" x14ac:dyDescent="0.3">
      <c r="B1069" s="81">
        <v>37376</v>
      </c>
      <c r="C1069" s="81" t="s">
        <v>2213</v>
      </c>
      <c r="D1069" s="77" t="s">
        <v>844</v>
      </c>
      <c r="E1069" s="82" t="s">
        <v>846</v>
      </c>
      <c r="F1069" s="77" t="s">
        <v>276</v>
      </c>
      <c r="G1069" s="77" t="s">
        <v>435</v>
      </c>
      <c r="H1069" s="77" t="s">
        <v>271</v>
      </c>
      <c r="I1069" s="82" t="s">
        <v>130</v>
      </c>
      <c r="J1069" s="83">
        <v>31.5</v>
      </c>
      <c r="L1069" s="84"/>
      <c r="M1069" s="84"/>
      <c r="P1069"/>
      <c r="R1069"/>
      <c r="S1069" s="82" t="s">
        <v>56</v>
      </c>
      <c r="T1069" s="82" t="s">
        <v>57</v>
      </c>
      <c r="U1069" s="77" t="s">
        <v>2573</v>
      </c>
      <c r="V1069" s="77" t="s">
        <v>2574</v>
      </c>
      <c r="W1069" s="77" t="s">
        <v>2586</v>
      </c>
      <c r="X1069"/>
    </row>
    <row r="1070" spans="2:24" x14ac:dyDescent="0.3">
      <c r="B1070" s="81">
        <v>37376</v>
      </c>
      <c r="C1070" s="81" t="s">
        <v>2213</v>
      </c>
      <c r="D1070" s="77" t="s">
        <v>848</v>
      </c>
      <c r="E1070" s="82" t="s">
        <v>849</v>
      </c>
      <c r="F1070" s="77" t="s">
        <v>529</v>
      </c>
      <c r="G1070" s="77" t="s">
        <v>435</v>
      </c>
      <c r="H1070" s="77" t="s">
        <v>271</v>
      </c>
      <c r="I1070" s="82" t="s">
        <v>130</v>
      </c>
      <c r="J1070" s="83">
        <v>95</v>
      </c>
      <c r="L1070" s="84"/>
      <c r="M1070" s="84"/>
      <c r="P1070"/>
      <c r="R1070"/>
      <c r="S1070" s="82" t="s">
        <v>56</v>
      </c>
      <c r="T1070" s="82" t="s">
        <v>57</v>
      </c>
      <c r="U1070" s="77" t="s">
        <v>2587</v>
      </c>
      <c r="V1070" s="77" t="s">
        <v>2588</v>
      </c>
      <c r="W1070" s="77" t="s">
        <v>2588</v>
      </c>
      <c r="X1070"/>
    </row>
    <row r="1071" spans="2:24" x14ac:dyDescent="0.3">
      <c r="B1071" s="81">
        <v>37376</v>
      </c>
      <c r="C1071" s="81" t="s">
        <v>2213</v>
      </c>
      <c r="D1071" s="77" t="s">
        <v>860</v>
      </c>
      <c r="E1071" s="82" t="s">
        <v>853</v>
      </c>
      <c r="F1071" s="77" t="s">
        <v>281</v>
      </c>
      <c r="G1071" s="77" t="s">
        <v>435</v>
      </c>
      <c r="H1071" s="77" t="s">
        <v>271</v>
      </c>
      <c r="I1071" s="82" t="s">
        <v>130</v>
      </c>
      <c r="J1071" s="83">
        <v>95.01</v>
      </c>
      <c r="L1071" s="84"/>
      <c r="M1071" s="84"/>
      <c r="P1071"/>
      <c r="R1071"/>
      <c r="S1071" s="82" t="s">
        <v>56</v>
      </c>
      <c r="T1071" s="82" t="s">
        <v>57</v>
      </c>
      <c r="U1071" s="77" t="s">
        <v>2579</v>
      </c>
      <c r="V1071" s="77" t="s">
        <v>2580</v>
      </c>
      <c r="W1071" s="77" t="s">
        <v>2602</v>
      </c>
      <c r="X1071"/>
    </row>
    <row r="1072" spans="2:24" x14ac:dyDescent="0.3">
      <c r="B1072" s="81">
        <v>37376</v>
      </c>
      <c r="C1072" s="81" t="s">
        <v>2213</v>
      </c>
      <c r="D1072" s="77" t="s">
        <v>860</v>
      </c>
      <c r="E1072" s="82" t="s">
        <v>853</v>
      </c>
      <c r="F1072" s="77" t="s">
        <v>281</v>
      </c>
      <c r="G1072" s="77" t="s">
        <v>435</v>
      </c>
      <c r="H1072" s="77" t="s">
        <v>271</v>
      </c>
      <c r="I1072" s="82" t="s">
        <v>130</v>
      </c>
      <c r="J1072" s="83">
        <v>66.510000000000005</v>
      </c>
      <c r="L1072" s="84"/>
      <c r="M1072" s="84"/>
      <c r="P1072"/>
      <c r="R1072"/>
      <c r="S1072" s="82" t="s">
        <v>56</v>
      </c>
      <c r="T1072" s="82" t="s">
        <v>57</v>
      </c>
      <c r="U1072" s="77" t="s">
        <v>2570</v>
      </c>
      <c r="V1072" s="77" t="s">
        <v>2571</v>
      </c>
      <c r="W1072" s="77" t="s">
        <v>2741</v>
      </c>
      <c r="X1072"/>
    </row>
    <row r="1073" spans="2:24" x14ac:dyDescent="0.3">
      <c r="B1073" s="81">
        <v>37376</v>
      </c>
      <c r="C1073" s="81" t="s">
        <v>2213</v>
      </c>
      <c r="D1073" s="77" t="s">
        <v>860</v>
      </c>
      <c r="E1073" s="82" t="s">
        <v>853</v>
      </c>
      <c r="F1073" s="77" t="s">
        <v>281</v>
      </c>
      <c r="G1073" s="77" t="s">
        <v>435</v>
      </c>
      <c r="H1073" s="77" t="s">
        <v>271</v>
      </c>
      <c r="I1073" s="82" t="s">
        <v>130</v>
      </c>
      <c r="J1073" s="83">
        <v>85.55</v>
      </c>
      <c r="L1073" s="84"/>
      <c r="M1073" s="84"/>
      <c r="P1073"/>
      <c r="R1073"/>
      <c r="S1073" s="82" t="s">
        <v>56</v>
      </c>
      <c r="T1073" s="82" t="s">
        <v>57</v>
      </c>
      <c r="U1073" s="77" t="s">
        <v>2573</v>
      </c>
      <c r="V1073" s="77" t="s">
        <v>2574</v>
      </c>
      <c r="W1073" s="77" t="s">
        <v>2601</v>
      </c>
      <c r="X1073"/>
    </row>
    <row r="1074" spans="2:24" x14ac:dyDescent="0.3">
      <c r="B1074" s="81">
        <v>37376</v>
      </c>
      <c r="C1074" s="81" t="s">
        <v>2213</v>
      </c>
      <c r="D1074" s="77" t="s">
        <v>860</v>
      </c>
      <c r="E1074" s="82" t="s">
        <v>853</v>
      </c>
      <c r="F1074" s="77" t="s">
        <v>281</v>
      </c>
      <c r="G1074" s="77" t="s">
        <v>435</v>
      </c>
      <c r="H1074" s="77" t="s">
        <v>271</v>
      </c>
      <c r="I1074" s="82" t="s">
        <v>130</v>
      </c>
      <c r="J1074" s="83">
        <v>-47.51</v>
      </c>
      <c r="L1074" s="84"/>
      <c r="M1074" s="84"/>
      <c r="P1074"/>
      <c r="R1074"/>
      <c r="S1074" s="82" t="s">
        <v>56</v>
      </c>
      <c r="T1074" s="82" t="s">
        <v>57</v>
      </c>
      <c r="U1074" s="77" t="s">
        <v>2576</v>
      </c>
      <c r="V1074" s="77" t="s">
        <v>2577</v>
      </c>
      <c r="W1074" s="77" t="s">
        <v>2742</v>
      </c>
      <c r="X1074"/>
    </row>
    <row r="1075" spans="2:24" x14ac:dyDescent="0.3">
      <c r="B1075" s="81">
        <v>37376</v>
      </c>
      <c r="C1075" s="81" t="s">
        <v>2213</v>
      </c>
      <c r="D1075" s="77" t="s">
        <v>1564</v>
      </c>
      <c r="E1075" s="82" t="s">
        <v>1566</v>
      </c>
      <c r="F1075" s="77" t="s">
        <v>293</v>
      </c>
      <c r="G1075" s="77" t="s">
        <v>435</v>
      </c>
      <c r="H1075" s="77" t="s">
        <v>290</v>
      </c>
      <c r="I1075" s="82" t="s">
        <v>130</v>
      </c>
      <c r="J1075" s="83">
        <v>0</v>
      </c>
      <c r="L1075" s="84"/>
      <c r="M1075" s="84"/>
      <c r="P1075"/>
      <c r="R1075"/>
      <c r="S1075" s="82" t="s">
        <v>56</v>
      </c>
      <c r="T1075" s="82" t="s">
        <v>57</v>
      </c>
      <c r="U1075" s="77" t="s">
        <v>2579</v>
      </c>
      <c r="V1075" s="77" t="s">
        <v>2580</v>
      </c>
      <c r="W1075" s="77" t="s">
        <v>2612</v>
      </c>
      <c r="X1075"/>
    </row>
    <row r="1076" spans="2:24" x14ac:dyDescent="0.3">
      <c r="B1076" s="81">
        <v>37376</v>
      </c>
      <c r="C1076" s="81" t="s">
        <v>2213</v>
      </c>
      <c r="D1076" s="77" t="s">
        <v>1564</v>
      </c>
      <c r="E1076" s="82" t="s">
        <v>1566</v>
      </c>
      <c r="F1076" s="77" t="s">
        <v>293</v>
      </c>
      <c r="G1076" s="77" t="s">
        <v>435</v>
      </c>
      <c r="H1076" s="77" t="s">
        <v>290</v>
      </c>
      <c r="I1076" s="82" t="s">
        <v>130</v>
      </c>
      <c r="J1076" s="83">
        <v>0</v>
      </c>
      <c r="L1076" s="84"/>
      <c r="M1076" s="84"/>
      <c r="P1076"/>
      <c r="R1076"/>
      <c r="S1076" s="82" t="s">
        <v>56</v>
      </c>
      <c r="T1076" s="82" t="s">
        <v>57</v>
      </c>
      <c r="U1076" s="77" t="s">
        <v>2573</v>
      </c>
      <c r="V1076" s="77" t="s">
        <v>2574</v>
      </c>
      <c r="W1076" s="77" t="s">
        <v>2613</v>
      </c>
      <c r="X1076"/>
    </row>
    <row r="1077" spans="2:24" x14ac:dyDescent="0.3">
      <c r="B1077" s="81">
        <v>37376</v>
      </c>
      <c r="C1077" s="81" t="s">
        <v>2213</v>
      </c>
      <c r="D1077" s="77" t="s">
        <v>2743</v>
      </c>
      <c r="E1077" s="82" t="s">
        <v>2744</v>
      </c>
      <c r="F1077" s="77" t="s">
        <v>2631</v>
      </c>
      <c r="G1077" s="77" t="s">
        <v>435</v>
      </c>
      <c r="H1077" s="77" t="s">
        <v>1092</v>
      </c>
      <c r="I1077" s="82" t="s">
        <v>130</v>
      </c>
      <c r="J1077" s="83">
        <v>0</v>
      </c>
      <c r="L1077" s="84"/>
      <c r="M1077" s="84"/>
      <c r="P1077"/>
      <c r="R1077"/>
      <c r="S1077" s="82" t="s">
        <v>56</v>
      </c>
      <c r="T1077" s="82" t="s">
        <v>57</v>
      </c>
      <c r="U1077" s="77" t="s">
        <v>2573</v>
      </c>
      <c r="V1077" s="77" t="s">
        <v>2574</v>
      </c>
      <c r="W1077" s="77" t="s">
        <v>2634</v>
      </c>
      <c r="X1077"/>
    </row>
    <row r="1078" spans="2:24" x14ac:dyDescent="0.3">
      <c r="B1078" s="81">
        <v>37376</v>
      </c>
      <c r="C1078" s="81" t="s">
        <v>2213</v>
      </c>
      <c r="D1078" s="77" t="s">
        <v>2743</v>
      </c>
      <c r="E1078" s="82" t="s">
        <v>2744</v>
      </c>
      <c r="F1078" s="77" t="s">
        <v>2631</v>
      </c>
      <c r="G1078" s="77" t="s">
        <v>435</v>
      </c>
      <c r="H1078" s="77" t="s">
        <v>1092</v>
      </c>
      <c r="I1078" s="82" t="s">
        <v>130</v>
      </c>
      <c r="J1078" s="83">
        <v>0</v>
      </c>
      <c r="L1078" s="84"/>
      <c r="M1078" s="84"/>
      <c r="P1078"/>
      <c r="R1078"/>
      <c r="S1078" s="82" t="s">
        <v>56</v>
      </c>
      <c r="T1078" s="82" t="s">
        <v>57</v>
      </c>
      <c r="U1078" s="77" t="s">
        <v>2579</v>
      </c>
      <c r="V1078" s="77" t="s">
        <v>2580</v>
      </c>
      <c r="W1078" s="77" t="s">
        <v>2632</v>
      </c>
      <c r="X1078"/>
    </row>
    <row r="1079" spans="2:24" x14ac:dyDescent="0.3">
      <c r="B1079" s="81">
        <v>37376</v>
      </c>
      <c r="C1079" s="81" t="s">
        <v>2213</v>
      </c>
      <c r="D1079" s="77" t="s">
        <v>865</v>
      </c>
      <c r="E1079" s="82" t="s">
        <v>870</v>
      </c>
      <c r="F1079" s="77" t="s">
        <v>866</v>
      </c>
      <c r="G1079" s="77" t="s">
        <v>435</v>
      </c>
      <c r="H1079" s="77" t="s">
        <v>139</v>
      </c>
      <c r="I1079" s="82" t="s">
        <v>55</v>
      </c>
      <c r="J1079" s="83">
        <v>2258</v>
      </c>
      <c r="L1079" s="84"/>
      <c r="M1079" s="84"/>
      <c r="P1079"/>
      <c r="R1079"/>
      <c r="S1079" s="82" t="s">
        <v>56</v>
      </c>
      <c r="T1079" s="82" t="s">
        <v>57</v>
      </c>
      <c r="U1079" s="77" t="s">
        <v>2746</v>
      </c>
      <c r="V1079" s="77" t="s">
        <v>868</v>
      </c>
      <c r="W1079" s="77" t="s">
        <v>869</v>
      </c>
      <c r="X1079"/>
    </row>
    <row r="1080" spans="2:24" x14ac:dyDescent="0.3">
      <c r="B1080" s="81">
        <v>37376</v>
      </c>
      <c r="C1080" s="81" t="s">
        <v>2213</v>
      </c>
      <c r="D1080" s="77" t="s">
        <v>874</v>
      </c>
      <c r="E1080" s="82" t="s">
        <v>870</v>
      </c>
      <c r="F1080" s="77" t="s">
        <v>875</v>
      </c>
      <c r="G1080" s="77" t="s">
        <v>435</v>
      </c>
      <c r="H1080" s="77" t="s">
        <v>139</v>
      </c>
      <c r="I1080" s="82" t="s">
        <v>130</v>
      </c>
      <c r="J1080" s="83">
        <v>1729</v>
      </c>
      <c r="L1080" s="84"/>
      <c r="M1080" s="84"/>
      <c r="P1080"/>
      <c r="R1080"/>
      <c r="S1080" s="82" t="s">
        <v>56</v>
      </c>
      <c r="T1080" s="82" t="s">
        <v>57</v>
      </c>
      <c r="U1080" s="77" t="s">
        <v>2746</v>
      </c>
      <c r="V1080" s="77" t="s">
        <v>868</v>
      </c>
      <c r="W1080" s="77" t="s">
        <v>876</v>
      </c>
      <c r="X1080"/>
    </row>
    <row r="1081" spans="2:24" x14ac:dyDescent="0.3">
      <c r="B1081" s="81">
        <v>37376</v>
      </c>
      <c r="C1081" s="81" t="s">
        <v>2213</v>
      </c>
      <c r="D1081" s="77" t="s">
        <v>1171</v>
      </c>
      <c r="E1081" s="82" t="s">
        <v>1172</v>
      </c>
      <c r="F1081" s="77" t="s">
        <v>99</v>
      </c>
      <c r="G1081" s="77" t="s">
        <v>435</v>
      </c>
      <c r="H1081" s="77" t="s">
        <v>102</v>
      </c>
      <c r="I1081" s="82" t="s">
        <v>55</v>
      </c>
      <c r="J1081" s="83">
        <v>74</v>
      </c>
      <c r="L1081" s="84"/>
      <c r="M1081" s="84"/>
      <c r="P1081"/>
      <c r="R1081"/>
      <c r="S1081" s="82" t="s">
        <v>56</v>
      </c>
      <c r="T1081" s="82" t="s">
        <v>57</v>
      </c>
      <c r="U1081" s="77" t="s">
        <v>2679</v>
      </c>
      <c r="V1081" s="77" t="s">
        <v>659</v>
      </c>
      <c r="W1081" s="77" t="s">
        <v>659</v>
      </c>
      <c r="X1081"/>
    </row>
    <row r="1082" spans="2:24" x14ac:dyDescent="0.3">
      <c r="B1082" s="81">
        <v>37376</v>
      </c>
      <c r="C1082" s="81" t="s">
        <v>2213</v>
      </c>
      <c r="D1082" s="77" t="s">
        <v>155</v>
      </c>
      <c r="E1082" s="82" t="s">
        <v>157</v>
      </c>
      <c r="F1082" s="77" t="s">
        <v>111</v>
      </c>
      <c r="G1082" s="77" t="s">
        <v>435</v>
      </c>
      <c r="H1082" s="77" t="s">
        <v>102</v>
      </c>
      <c r="I1082" s="82" t="s">
        <v>55</v>
      </c>
      <c r="J1082" s="83">
        <v>109.56</v>
      </c>
      <c r="L1082" s="84"/>
      <c r="M1082" s="84"/>
      <c r="P1082"/>
      <c r="R1082"/>
      <c r="S1082" s="82" t="s">
        <v>56</v>
      </c>
      <c r="T1082" s="82" t="s">
        <v>57</v>
      </c>
      <c r="U1082" s="77" t="s">
        <v>2664</v>
      </c>
      <c r="V1082" s="77" t="s">
        <v>659</v>
      </c>
      <c r="W1082" s="77" t="s">
        <v>659</v>
      </c>
      <c r="X1082"/>
    </row>
    <row r="1083" spans="2:24" x14ac:dyDescent="0.3">
      <c r="B1083" s="81">
        <v>37376</v>
      </c>
      <c r="C1083" s="81" t="s">
        <v>2213</v>
      </c>
      <c r="D1083" s="77" t="s">
        <v>155</v>
      </c>
      <c r="E1083" s="82" t="s">
        <v>157</v>
      </c>
      <c r="F1083" s="77" t="s">
        <v>111</v>
      </c>
      <c r="G1083" s="77" t="s">
        <v>435</v>
      </c>
      <c r="H1083" s="77" t="s">
        <v>102</v>
      </c>
      <c r="I1083" s="82" t="s">
        <v>55</v>
      </c>
      <c r="J1083" s="83">
        <v>188.41</v>
      </c>
      <c r="L1083" s="84"/>
      <c r="M1083" s="84"/>
      <c r="P1083"/>
      <c r="R1083"/>
      <c r="S1083" s="82" t="s">
        <v>56</v>
      </c>
      <c r="T1083" s="82" t="s">
        <v>57</v>
      </c>
      <c r="U1083" s="77" t="s">
        <v>2748</v>
      </c>
      <c r="V1083" s="77" t="s">
        <v>49</v>
      </c>
      <c r="W1083" s="77" t="s">
        <v>2749</v>
      </c>
      <c r="X1083"/>
    </row>
    <row r="1084" spans="2:24" x14ac:dyDescent="0.3">
      <c r="B1084" s="81">
        <v>37376</v>
      </c>
      <c r="C1084" s="81" t="s">
        <v>2213</v>
      </c>
      <c r="D1084" s="77" t="s">
        <v>155</v>
      </c>
      <c r="E1084" s="82" t="s">
        <v>157</v>
      </c>
      <c r="F1084" s="77" t="s">
        <v>111</v>
      </c>
      <c r="G1084" s="77" t="s">
        <v>435</v>
      </c>
      <c r="H1084" s="77" t="s">
        <v>102</v>
      </c>
      <c r="I1084" s="82" t="s">
        <v>55</v>
      </c>
      <c r="J1084" s="83">
        <v>-440</v>
      </c>
      <c r="L1084" s="84"/>
      <c r="M1084" s="84"/>
      <c r="P1084"/>
      <c r="R1084"/>
      <c r="S1084" s="82" t="s">
        <v>56</v>
      </c>
      <c r="T1084" s="82" t="s">
        <v>57</v>
      </c>
      <c r="U1084" s="77" t="s">
        <v>2691</v>
      </c>
      <c r="V1084" s="77" t="s">
        <v>1309</v>
      </c>
      <c r="W1084" s="77" t="s">
        <v>1309</v>
      </c>
      <c r="X1084"/>
    </row>
    <row r="1085" spans="2:24" x14ac:dyDescent="0.3">
      <c r="B1085" s="81">
        <v>37376</v>
      </c>
      <c r="C1085" s="81" t="s">
        <v>2213</v>
      </c>
      <c r="D1085" s="77" t="s">
        <v>155</v>
      </c>
      <c r="E1085" s="82" t="s">
        <v>157</v>
      </c>
      <c r="F1085" s="77" t="s">
        <v>111</v>
      </c>
      <c r="G1085" s="77" t="s">
        <v>435</v>
      </c>
      <c r="H1085" s="77" t="s">
        <v>102</v>
      </c>
      <c r="I1085" s="82" t="s">
        <v>55</v>
      </c>
      <c r="J1085" s="83">
        <v>43.2</v>
      </c>
      <c r="L1085" s="84"/>
      <c r="M1085" s="84"/>
      <c r="P1085"/>
      <c r="R1085"/>
      <c r="S1085" s="82" t="s">
        <v>56</v>
      </c>
      <c r="T1085" s="82" t="s">
        <v>57</v>
      </c>
      <c r="U1085" s="77" t="s">
        <v>2555</v>
      </c>
      <c r="V1085" s="77" t="s">
        <v>49</v>
      </c>
      <c r="W1085" s="77" t="s">
        <v>2753</v>
      </c>
      <c r="X1085"/>
    </row>
    <row r="1086" spans="2:24" x14ac:dyDescent="0.3">
      <c r="B1086" s="81">
        <v>37376</v>
      </c>
      <c r="C1086" s="81" t="s">
        <v>2213</v>
      </c>
      <c r="D1086" s="77" t="s">
        <v>155</v>
      </c>
      <c r="E1086" s="82" t="s">
        <v>157</v>
      </c>
      <c r="F1086" s="77" t="s">
        <v>111</v>
      </c>
      <c r="G1086" s="77" t="s">
        <v>435</v>
      </c>
      <c r="H1086" s="77" t="s">
        <v>102</v>
      </c>
      <c r="I1086" s="82" t="s">
        <v>55</v>
      </c>
      <c r="J1086" s="83">
        <v>66.36</v>
      </c>
      <c r="L1086" s="84"/>
      <c r="M1086" s="84"/>
      <c r="P1086"/>
      <c r="R1086"/>
      <c r="S1086" s="82" t="s">
        <v>56</v>
      </c>
      <c r="T1086" s="82" t="s">
        <v>57</v>
      </c>
      <c r="U1086" s="77" t="s">
        <v>2555</v>
      </c>
      <c r="V1086" s="77" t="s">
        <v>49</v>
      </c>
      <c r="W1086" s="77" t="s">
        <v>2756</v>
      </c>
      <c r="X1086"/>
    </row>
    <row r="1087" spans="2:24" x14ac:dyDescent="0.3">
      <c r="B1087" s="81">
        <v>37376</v>
      </c>
      <c r="C1087" s="81" t="s">
        <v>2213</v>
      </c>
      <c r="D1087" s="77" t="s">
        <v>878</v>
      </c>
      <c r="E1087" s="82" t="s">
        <v>197</v>
      </c>
      <c r="F1087" s="77" t="s">
        <v>194</v>
      </c>
      <c r="G1087" s="77" t="s">
        <v>435</v>
      </c>
      <c r="H1087" s="77" t="s">
        <v>139</v>
      </c>
      <c r="I1087" s="82" t="s">
        <v>55</v>
      </c>
      <c r="J1087" s="83">
        <v>10.78</v>
      </c>
      <c r="L1087" s="84"/>
      <c r="M1087" s="84"/>
      <c r="P1087"/>
      <c r="R1087"/>
      <c r="S1087" s="82" t="s">
        <v>56</v>
      </c>
      <c r="T1087" s="82" t="s">
        <v>57</v>
      </c>
      <c r="U1087" s="77" t="s">
        <v>2759</v>
      </c>
      <c r="V1087" s="77" t="s">
        <v>49</v>
      </c>
      <c r="W1087" s="77" t="s">
        <v>2760</v>
      </c>
      <c r="X1087"/>
    </row>
    <row r="1088" spans="2:24" x14ac:dyDescent="0.3">
      <c r="B1088" s="81">
        <v>37376</v>
      </c>
      <c r="C1088" s="81" t="s">
        <v>2213</v>
      </c>
      <c r="D1088" s="77" t="s">
        <v>878</v>
      </c>
      <c r="E1088" s="82" t="s">
        <v>197</v>
      </c>
      <c r="F1088" s="77" t="s">
        <v>194</v>
      </c>
      <c r="G1088" s="77" t="s">
        <v>435</v>
      </c>
      <c r="H1088" s="77" t="s">
        <v>139</v>
      </c>
      <c r="I1088" s="82" t="s">
        <v>55</v>
      </c>
      <c r="J1088" s="83">
        <v>110</v>
      </c>
      <c r="L1088" s="84"/>
      <c r="M1088" s="84"/>
      <c r="P1088"/>
      <c r="R1088"/>
      <c r="S1088" s="82" t="s">
        <v>56</v>
      </c>
      <c r="T1088" s="82" t="s">
        <v>57</v>
      </c>
      <c r="U1088" s="77" t="s">
        <v>2765</v>
      </c>
      <c r="V1088" s="77" t="s">
        <v>49</v>
      </c>
      <c r="W1088" s="77" t="s">
        <v>2766</v>
      </c>
      <c r="X1088"/>
    </row>
    <row r="1089" spans="2:24" x14ac:dyDescent="0.3">
      <c r="B1089" s="81">
        <v>37376</v>
      </c>
      <c r="C1089" s="81" t="s">
        <v>2213</v>
      </c>
      <c r="D1089" s="77" t="s">
        <v>193</v>
      </c>
      <c r="E1089" s="82" t="s">
        <v>197</v>
      </c>
      <c r="F1089" s="77" t="s">
        <v>194</v>
      </c>
      <c r="G1089" s="77" t="s">
        <v>435</v>
      </c>
      <c r="H1089" s="77" t="s">
        <v>139</v>
      </c>
      <c r="I1089" s="82" t="s">
        <v>130</v>
      </c>
      <c r="J1089" s="83">
        <v>36.85</v>
      </c>
      <c r="L1089" s="84"/>
      <c r="M1089" s="84"/>
      <c r="P1089"/>
      <c r="R1089"/>
      <c r="S1089" s="82" t="s">
        <v>56</v>
      </c>
      <c r="T1089" s="82" t="s">
        <v>57</v>
      </c>
      <c r="U1089" s="77" t="s">
        <v>2770</v>
      </c>
      <c r="V1089" s="77" t="s">
        <v>49</v>
      </c>
      <c r="W1089" s="77" t="s">
        <v>2771</v>
      </c>
      <c r="X1089"/>
    </row>
    <row r="1090" spans="2:24" x14ac:dyDescent="0.3">
      <c r="B1090" s="81">
        <v>37376</v>
      </c>
      <c r="C1090" s="81" t="s">
        <v>2213</v>
      </c>
      <c r="D1090" s="77" t="s">
        <v>1054</v>
      </c>
      <c r="E1090" s="82" t="s">
        <v>1056</v>
      </c>
      <c r="F1090" s="77" t="s">
        <v>1055</v>
      </c>
      <c r="G1090" s="77" t="s">
        <v>435</v>
      </c>
      <c r="H1090" s="77" t="s">
        <v>139</v>
      </c>
      <c r="I1090" s="82" t="s">
        <v>55</v>
      </c>
      <c r="J1090" s="83">
        <v>250</v>
      </c>
      <c r="L1090" s="84"/>
      <c r="M1090" s="84"/>
      <c r="P1090"/>
      <c r="R1090"/>
      <c r="S1090" s="82" t="s">
        <v>56</v>
      </c>
      <c r="T1090" s="82" t="s">
        <v>57</v>
      </c>
      <c r="U1090" s="77" t="s">
        <v>2543</v>
      </c>
      <c r="V1090" s="77" t="s">
        <v>2544</v>
      </c>
      <c r="W1090" s="77" t="s">
        <v>2544</v>
      </c>
      <c r="X1090"/>
    </row>
    <row r="1091" spans="2:24" x14ac:dyDescent="0.3">
      <c r="B1091" s="81">
        <v>37376</v>
      </c>
      <c r="C1091" s="81" t="s">
        <v>2213</v>
      </c>
      <c r="D1091" s="77" t="s">
        <v>241</v>
      </c>
      <c r="E1091" s="82" t="s">
        <v>244</v>
      </c>
      <c r="F1091" s="77" t="s">
        <v>242</v>
      </c>
      <c r="G1091" s="77" t="s">
        <v>435</v>
      </c>
      <c r="H1091" s="77" t="s">
        <v>139</v>
      </c>
      <c r="I1091" s="82" t="s">
        <v>55</v>
      </c>
      <c r="J1091" s="83">
        <v>67.959999999999994</v>
      </c>
      <c r="L1091" s="84"/>
      <c r="M1091" s="84"/>
      <c r="P1091"/>
      <c r="R1091"/>
      <c r="S1091" s="82" t="s">
        <v>56</v>
      </c>
      <c r="T1091" s="82" t="s">
        <v>57</v>
      </c>
      <c r="U1091" s="77" t="s">
        <v>2555</v>
      </c>
      <c r="V1091" s="77" t="s">
        <v>49</v>
      </c>
      <c r="W1091" s="77" t="s">
        <v>2775</v>
      </c>
      <c r="X1091"/>
    </row>
    <row r="1092" spans="2:24" x14ac:dyDescent="0.3">
      <c r="B1092" s="81">
        <v>37376</v>
      </c>
      <c r="C1092" s="81" t="s">
        <v>2213</v>
      </c>
      <c r="D1092" s="77" t="s">
        <v>241</v>
      </c>
      <c r="E1092" s="82" t="s">
        <v>244</v>
      </c>
      <c r="F1092" s="77" t="s">
        <v>242</v>
      </c>
      <c r="G1092" s="77" t="s">
        <v>435</v>
      </c>
      <c r="H1092" s="77" t="s">
        <v>139</v>
      </c>
      <c r="I1092" s="82" t="s">
        <v>55</v>
      </c>
      <c r="J1092" s="83">
        <v>5.38</v>
      </c>
      <c r="L1092" s="84"/>
      <c r="M1092" s="84"/>
      <c r="P1092"/>
      <c r="R1092"/>
      <c r="S1092" s="82" t="s">
        <v>56</v>
      </c>
      <c r="T1092" s="82" t="s">
        <v>57</v>
      </c>
      <c r="U1092" s="77" t="s">
        <v>2555</v>
      </c>
      <c r="V1092" s="77" t="s">
        <v>49</v>
      </c>
      <c r="W1092" s="77" t="s">
        <v>2778</v>
      </c>
      <c r="X1092"/>
    </row>
    <row r="1093" spans="2:24" x14ac:dyDescent="0.3">
      <c r="B1093" s="81">
        <v>37376</v>
      </c>
      <c r="C1093" s="81" t="s">
        <v>2213</v>
      </c>
      <c r="D1093" s="77" t="s">
        <v>241</v>
      </c>
      <c r="E1093" s="82" t="s">
        <v>244</v>
      </c>
      <c r="F1093" s="77" t="s">
        <v>242</v>
      </c>
      <c r="G1093" s="77" t="s">
        <v>435</v>
      </c>
      <c r="H1093" s="77" t="s">
        <v>139</v>
      </c>
      <c r="I1093" s="82" t="s">
        <v>55</v>
      </c>
      <c r="J1093" s="83">
        <v>73.34</v>
      </c>
      <c r="L1093" s="84"/>
      <c r="M1093" s="84"/>
      <c r="P1093"/>
      <c r="R1093"/>
      <c r="S1093" s="82" t="s">
        <v>56</v>
      </c>
      <c r="T1093" s="82" t="s">
        <v>57</v>
      </c>
      <c r="U1093" s="77" t="s">
        <v>2664</v>
      </c>
      <c r="V1093" s="77" t="s">
        <v>659</v>
      </c>
      <c r="W1093" s="77" t="s">
        <v>659</v>
      </c>
      <c r="X1093"/>
    </row>
    <row r="1094" spans="2:24" x14ac:dyDescent="0.3">
      <c r="B1094" s="81">
        <v>37376</v>
      </c>
      <c r="C1094" s="81" t="s">
        <v>2213</v>
      </c>
      <c r="D1094" s="77" t="s">
        <v>895</v>
      </c>
      <c r="E1094" s="82" t="s">
        <v>244</v>
      </c>
      <c r="F1094" s="77" t="s">
        <v>896</v>
      </c>
      <c r="G1094" s="77" t="s">
        <v>435</v>
      </c>
      <c r="H1094" s="77" t="s">
        <v>139</v>
      </c>
      <c r="I1094" s="82" t="s">
        <v>130</v>
      </c>
      <c r="J1094" s="83">
        <v>33.75</v>
      </c>
      <c r="L1094" s="84"/>
      <c r="M1094" s="84"/>
      <c r="P1094"/>
      <c r="R1094"/>
      <c r="S1094" s="82" t="s">
        <v>56</v>
      </c>
      <c r="T1094" s="82" t="s">
        <v>57</v>
      </c>
      <c r="U1094" s="77" t="s">
        <v>2781</v>
      </c>
      <c r="V1094" s="77" t="s">
        <v>49</v>
      </c>
      <c r="W1094" s="77" t="s">
        <v>2782</v>
      </c>
      <c r="X1094"/>
    </row>
    <row r="1095" spans="2:24" x14ac:dyDescent="0.3">
      <c r="B1095" s="81">
        <v>37376</v>
      </c>
      <c r="C1095" s="81" t="s">
        <v>2213</v>
      </c>
      <c r="D1095" s="77" t="s">
        <v>911</v>
      </c>
      <c r="E1095" s="82" t="s">
        <v>913</v>
      </c>
      <c r="F1095" s="77" t="s">
        <v>769</v>
      </c>
      <c r="G1095" s="77" t="s">
        <v>435</v>
      </c>
      <c r="H1095" s="77" t="s">
        <v>578</v>
      </c>
      <c r="I1095" s="82" t="s">
        <v>55</v>
      </c>
      <c r="J1095" s="83">
        <v>97.41</v>
      </c>
      <c r="L1095" s="84"/>
      <c r="M1095" s="84"/>
      <c r="P1095"/>
      <c r="R1095"/>
      <c r="S1095" s="82" t="s">
        <v>56</v>
      </c>
      <c r="T1095" s="82" t="s">
        <v>57</v>
      </c>
      <c r="U1095" s="77" t="s">
        <v>2635</v>
      </c>
      <c r="V1095" s="77" t="s">
        <v>2636</v>
      </c>
      <c r="W1095" s="77" t="s">
        <v>2787</v>
      </c>
      <c r="X1095"/>
    </row>
    <row r="1096" spans="2:24" x14ac:dyDescent="0.3">
      <c r="B1096" s="81">
        <v>37376</v>
      </c>
      <c r="C1096" s="81" t="s">
        <v>2213</v>
      </c>
      <c r="D1096" s="77" t="s">
        <v>915</v>
      </c>
      <c r="E1096" s="82" t="s">
        <v>917</v>
      </c>
      <c r="F1096" s="77" t="s">
        <v>916</v>
      </c>
      <c r="G1096" s="77" t="s">
        <v>435</v>
      </c>
      <c r="H1096" s="77" t="s">
        <v>918</v>
      </c>
      <c r="I1096" s="82" t="s">
        <v>55</v>
      </c>
      <c r="J1096" s="83">
        <v>416.67</v>
      </c>
      <c r="L1096" s="84"/>
      <c r="M1096" s="84"/>
      <c r="P1096"/>
      <c r="R1096"/>
      <c r="S1096" s="82" t="s">
        <v>56</v>
      </c>
      <c r="T1096" s="82" t="s">
        <v>57</v>
      </c>
      <c r="U1096" s="77" t="s">
        <v>2635</v>
      </c>
      <c r="V1096" s="77" t="s">
        <v>2636</v>
      </c>
      <c r="W1096" s="77" t="s">
        <v>575</v>
      </c>
      <c r="X1096"/>
    </row>
    <row r="1097" spans="2:24" x14ac:dyDescent="0.3">
      <c r="B1097" s="81">
        <v>37376</v>
      </c>
      <c r="C1097" s="81" t="s">
        <v>2213</v>
      </c>
      <c r="D1097" s="77" t="s">
        <v>920</v>
      </c>
      <c r="E1097" s="82" t="s">
        <v>922</v>
      </c>
      <c r="F1097" s="77" t="s">
        <v>921</v>
      </c>
      <c r="G1097" s="77" t="s">
        <v>435</v>
      </c>
      <c r="H1097" s="77" t="s">
        <v>578</v>
      </c>
      <c r="I1097" s="82" t="s">
        <v>55</v>
      </c>
      <c r="J1097" s="83">
        <v>256.41000000000003</v>
      </c>
      <c r="L1097" s="84"/>
      <c r="M1097" s="84"/>
      <c r="P1097"/>
      <c r="R1097"/>
      <c r="S1097" s="82" t="s">
        <v>56</v>
      </c>
      <c r="T1097" s="82" t="s">
        <v>57</v>
      </c>
      <c r="U1097" s="77" t="s">
        <v>2635</v>
      </c>
      <c r="V1097" s="77" t="s">
        <v>2636</v>
      </c>
      <c r="W1097" s="77" t="s">
        <v>575</v>
      </c>
      <c r="X1097"/>
    </row>
    <row r="1098" spans="2:24" x14ac:dyDescent="0.3">
      <c r="B1098" s="81">
        <v>37376</v>
      </c>
      <c r="C1098" s="81" t="s">
        <v>2213</v>
      </c>
      <c r="D1098" s="77" t="s">
        <v>924</v>
      </c>
      <c r="E1098" s="82" t="s">
        <v>927</v>
      </c>
      <c r="F1098" s="77" t="s">
        <v>925</v>
      </c>
      <c r="G1098" s="77" t="s">
        <v>435</v>
      </c>
      <c r="H1098" s="77" t="s">
        <v>928</v>
      </c>
      <c r="I1098" s="82" t="s">
        <v>130</v>
      </c>
      <c r="J1098" s="83">
        <v>-580.95000000000005</v>
      </c>
      <c r="L1098" s="84"/>
      <c r="M1098" s="84"/>
      <c r="P1098"/>
      <c r="R1098"/>
      <c r="S1098" s="82" t="s">
        <v>56</v>
      </c>
      <c r="T1098" s="82" t="s">
        <v>57</v>
      </c>
      <c r="U1098" s="77" t="s">
        <v>2547</v>
      </c>
      <c r="V1098" s="77" t="s">
        <v>2548</v>
      </c>
      <c r="W1098" s="77" t="s">
        <v>2788</v>
      </c>
      <c r="X1098"/>
    </row>
    <row r="1099" spans="2:24" x14ac:dyDescent="0.3">
      <c r="B1099" s="81">
        <v>37376</v>
      </c>
      <c r="C1099" s="81" t="s">
        <v>2213</v>
      </c>
      <c r="D1099" s="77" t="s">
        <v>1608</v>
      </c>
      <c r="E1099" s="82" t="s">
        <v>1612</v>
      </c>
      <c r="F1099" s="77" t="s">
        <v>1609</v>
      </c>
      <c r="G1099" s="77" t="s">
        <v>435</v>
      </c>
      <c r="H1099" s="77" t="s">
        <v>1613</v>
      </c>
      <c r="I1099" s="82" t="s">
        <v>55</v>
      </c>
      <c r="J1099" s="83">
        <v>-272.37</v>
      </c>
      <c r="L1099" s="84"/>
      <c r="M1099" s="84"/>
      <c r="P1099"/>
      <c r="R1099"/>
      <c r="S1099" s="82" t="s">
        <v>56</v>
      </c>
      <c r="T1099" s="82" t="s">
        <v>57</v>
      </c>
      <c r="U1099" s="77" t="s">
        <v>2789</v>
      </c>
      <c r="V1099" s="77" t="s">
        <v>1611</v>
      </c>
      <c r="W1099" s="77" t="s">
        <v>1611</v>
      </c>
      <c r="X1099"/>
    </row>
    <row r="1100" spans="2:24" x14ac:dyDescent="0.3">
      <c r="B1100" s="81">
        <v>37376</v>
      </c>
      <c r="C1100" s="81" t="s">
        <v>2213</v>
      </c>
      <c r="D1100" s="77" t="s">
        <v>1617</v>
      </c>
      <c r="E1100" s="82" t="s">
        <v>1612</v>
      </c>
      <c r="F1100" s="77" t="s">
        <v>1618</v>
      </c>
      <c r="G1100" s="77" t="s">
        <v>435</v>
      </c>
      <c r="H1100" s="77" t="s">
        <v>1613</v>
      </c>
      <c r="I1100" s="82" t="s">
        <v>130</v>
      </c>
      <c r="J1100" s="83">
        <v>-649.25</v>
      </c>
      <c r="L1100" s="84"/>
      <c r="M1100" s="84"/>
      <c r="P1100"/>
      <c r="R1100"/>
      <c r="S1100" s="82" t="s">
        <v>56</v>
      </c>
      <c r="T1100" s="82" t="s">
        <v>57</v>
      </c>
      <c r="U1100" s="77" t="s">
        <v>2789</v>
      </c>
      <c r="V1100" s="77" t="s">
        <v>1611</v>
      </c>
      <c r="W1100" s="77" t="s">
        <v>1619</v>
      </c>
      <c r="X1100"/>
    </row>
    <row r="1101" spans="2:24" x14ac:dyDescent="0.3">
      <c r="B1101" s="81">
        <v>37382</v>
      </c>
      <c r="C1101" s="81" t="s">
        <v>2791</v>
      </c>
      <c r="D1101" s="77" t="s">
        <v>1259</v>
      </c>
      <c r="E1101" s="82" t="s">
        <v>1262</v>
      </c>
      <c r="F1101" s="77" t="s">
        <v>621</v>
      </c>
      <c r="G1101" s="77" t="s">
        <v>435</v>
      </c>
      <c r="H1101" s="77" t="s">
        <v>290</v>
      </c>
      <c r="I1101" s="82" t="s">
        <v>130</v>
      </c>
      <c r="J1101" s="83">
        <v>-18.38</v>
      </c>
      <c r="L1101" s="84"/>
      <c r="M1101" s="84"/>
      <c r="P1101"/>
      <c r="R1101"/>
      <c r="S1101" s="82" t="s">
        <v>56</v>
      </c>
      <c r="T1101" s="82" t="s">
        <v>57</v>
      </c>
      <c r="U1101" s="77" t="s">
        <v>2792</v>
      </c>
      <c r="V1101" s="77" t="s">
        <v>2793</v>
      </c>
      <c r="W1101" s="77" t="s">
        <v>2794</v>
      </c>
      <c r="X1101"/>
    </row>
    <row r="1102" spans="2:24" x14ac:dyDescent="0.3">
      <c r="B1102" s="81">
        <v>37382</v>
      </c>
      <c r="C1102" s="81" t="s">
        <v>2791</v>
      </c>
      <c r="D1102" s="77" t="s">
        <v>400</v>
      </c>
      <c r="E1102" s="82" t="s">
        <v>53</v>
      </c>
      <c r="F1102" s="77" t="s">
        <v>401</v>
      </c>
      <c r="G1102" s="77" t="s">
        <v>435</v>
      </c>
      <c r="H1102" s="77" t="s">
        <v>54</v>
      </c>
      <c r="I1102" s="82" t="s">
        <v>130</v>
      </c>
      <c r="J1102" s="83">
        <v>-5.39</v>
      </c>
      <c r="L1102" s="84"/>
      <c r="M1102" s="84"/>
      <c r="P1102"/>
      <c r="R1102"/>
      <c r="S1102" s="82" t="s">
        <v>56</v>
      </c>
      <c r="T1102" s="82" t="s">
        <v>57</v>
      </c>
      <c r="U1102" s="77" t="s">
        <v>2792</v>
      </c>
      <c r="V1102" s="77" t="s">
        <v>2793</v>
      </c>
      <c r="W1102" s="77" t="s">
        <v>2797</v>
      </c>
      <c r="X1102"/>
    </row>
    <row r="1103" spans="2:24" x14ac:dyDescent="0.3">
      <c r="B1103" s="81">
        <v>37383</v>
      </c>
      <c r="C1103" s="81" t="s">
        <v>2791</v>
      </c>
      <c r="D1103" s="77" t="s">
        <v>474</v>
      </c>
      <c r="E1103" s="82" t="s">
        <v>471</v>
      </c>
      <c r="F1103" s="77" t="s">
        <v>475</v>
      </c>
      <c r="G1103" s="77" t="s">
        <v>435</v>
      </c>
      <c r="H1103" s="77" t="s">
        <v>472</v>
      </c>
      <c r="I1103" s="82" t="s">
        <v>130</v>
      </c>
      <c r="J1103" s="83">
        <v>41754.400000000001</v>
      </c>
      <c r="L1103" s="84"/>
      <c r="M1103" s="84"/>
      <c r="P1103"/>
      <c r="R1103"/>
      <c r="S1103" s="82" t="s">
        <v>56</v>
      </c>
      <c r="T1103" s="82" t="s">
        <v>57</v>
      </c>
      <c r="U1103" s="77" t="s">
        <v>2799</v>
      </c>
      <c r="V1103" s="77" t="s">
        <v>49</v>
      </c>
      <c r="W1103" s="77" t="s">
        <v>2800</v>
      </c>
      <c r="X1103"/>
    </row>
    <row r="1104" spans="2:24" x14ac:dyDescent="0.3">
      <c r="B1104" s="81">
        <v>37383</v>
      </c>
      <c r="C1104" s="81" t="s">
        <v>2791</v>
      </c>
      <c r="D1104" s="77" t="s">
        <v>649</v>
      </c>
      <c r="E1104" s="82" t="s">
        <v>78</v>
      </c>
      <c r="F1104" s="77" t="s">
        <v>650</v>
      </c>
      <c r="G1104" s="77" t="s">
        <v>435</v>
      </c>
      <c r="H1104" s="77" t="s">
        <v>54</v>
      </c>
      <c r="I1104" s="82" t="s">
        <v>130</v>
      </c>
      <c r="J1104" s="83">
        <v>15.44</v>
      </c>
      <c r="L1104" s="84"/>
      <c r="M1104" s="84"/>
      <c r="P1104"/>
      <c r="R1104"/>
      <c r="S1104" s="82" t="s">
        <v>56</v>
      </c>
      <c r="T1104" s="82" t="s">
        <v>57</v>
      </c>
      <c r="U1104" s="77" t="s">
        <v>2799</v>
      </c>
      <c r="V1104" s="77" t="s">
        <v>49</v>
      </c>
      <c r="W1104" s="77" t="s">
        <v>2804</v>
      </c>
      <c r="X1104"/>
    </row>
    <row r="1105" spans="2:24" x14ac:dyDescent="0.3">
      <c r="B1105" s="81">
        <v>37383</v>
      </c>
      <c r="C1105" s="81" t="s">
        <v>2791</v>
      </c>
      <c r="D1105" s="77" t="s">
        <v>649</v>
      </c>
      <c r="E1105" s="82" t="s">
        <v>78</v>
      </c>
      <c r="F1105" s="77" t="s">
        <v>650</v>
      </c>
      <c r="G1105" s="77" t="s">
        <v>435</v>
      </c>
      <c r="H1105" s="77" t="s">
        <v>54</v>
      </c>
      <c r="I1105" s="82" t="s">
        <v>130</v>
      </c>
      <c r="J1105" s="83">
        <v>6.04</v>
      </c>
      <c r="L1105" s="84"/>
      <c r="M1105" s="84"/>
      <c r="P1105"/>
      <c r="R1105"/>
      <c r="S1105" s="82" t="s">
        <v>56</v>
      </c>
      <c r="T1105" s="82" t="s">
        <v>57</v>
      </c>
      <c r="U1105" s="77" t="s">
        <v>2799</v>
      </c>
      <c r="V1105" s="77" t="s">
        <v>49</v>
      </c>
      <c r="W1105" s="77" t="s">
        <v>2807</v>
      </c>
      <c r="X1105"/>
    </row>
    <row r="1106" spans="2:24" x14ac:dyDescent="0.3">
      <c r="B1106" s="81">
        <v>37383</v>
      </c>
      <c r="C1106" s="81" t="s">
        <v>2791</v>
      </c>
      <c r="D1106" s="77" t="s">
        <v>193</v>
      </c>
      <c r="E1106" s="82" t="s">
        <v>197</v>
      </c>
      <c r="F1106" s="77" t="s">
        <v>194</v>
      </c>
      <c r="G1106" s="77" t="s">
        <v>435</v>
      </c>
      <c r="H1106" s="77" t="s">
        <v>139</v>
      </c>
      <c r="I1106" s="82" t="s">
        <v>130</v>
      </c>
      <c r="J1106" s="83">
        <v>41.33</v>
      </c>
      <c r="L1106" s="84"/>
      <c r="M1106" s="84"/>
      <c r="P1106"/>
      <c r="R1106"/>
      <c r="S1106" s="82" t="s">
        <v>56</v>
      </c>
      <c r="T1106" s="82" t="s">
        <v>57</v>
      </c>
      <c r="U1106" s="77" t="s">
        <v>2810</v>
      </c>
      <c r="V1106" s="77" t="s">
        <v>49</v>
      </c>
      <c r="W1106" s="77" t="s">
        <v>2811</v>
      </c>
      <c r="X1106"/>
    </row>
    <row r="1107" spans="2:24" x14ac:dyDescent="0.3">
      <c r="B1107" s="81">
        <v>37383</v>
      </c>
      <c r="C1107" s="81" t="s">
        <v>2791</v>
      </c>
      <c r="D1107" s="77" t="s">
        <v>241</v>
      </c>
      <c r="E1107" s="82" t="s">
        <v>244</v>
      </c>
      <c r="F1107" s="77" t="s">
        <v>242</v>
      </c>
      <c r="G1107" s="77" t="s">
        <v>435</v>
      </c>
      <c r="H1107" s="77" t="s">
        <v>139</v>
      </c>
      <c r="I1107" s="82" t="s">
        <v>55</v>
      </c>
      <c r="J1107" s="83">
        <v>8.8800000000000008</v>
      </c>
      <c r="L1107" s="84"/>
      <c r="M1107" s="84"/>
      <c r="P1107"/>
      <c r="R1107"/>
      <c r="S1107" s="82" t="s">
        <v>56</v>
      </c>
      <c r="T1107" s="82" t="s">
        <v>57</v>
      </c>
      <c r="U1107" s="77" t="s">
        <v>2810</v>
      </c>
      <c r="V1107" s="77" t="s">
        <v>49</v>
      </c>
      <c r="W1107" s="77" t="s">
        <v>2815</v>
      </c>
      <c r="X1107"/>
    </row>
    <row r="1108" spans="2:24" x14ac:dyDescent="0.3">
      <c r="B1108" s="81">
        <v>37383</v>
      </c>
      <c r="C1108" s="81" t="s">
        <v>2791</v>
      </c>
      <c r="D1108" s="77" t="s">
        <v>895</v>
      </c>
      <c r="E1108" s="82" t="s">
        <v>244</v>
      </c>
      <c r="F1108" s="77" t="s">
        <v>896</v>
      </c>
      <c r="G1108" s="77" t="s">
        <v>435</v>
      </c>
      <c r="H1108" s="77" t="s">
        <v>139</v>
      </c>
      <c r="I1108" s="82" t="s">
        <v>130</v>
      </c>
      <c r="J1108" s="83">
        <v>3.42</v>
      </c>
      <c r="L1108" s="84"/>
      <c r="M1108" s="84"/>
      <c r="P1108"/>
      <c r="R1108"/>
      <c r="S1108" s="82" t="s">
        <v>56</v>
      </c>
      <c r="T1108" s="82" t="s">
        <v>57</v>
      </c>
      <c r="U1108" s="77" t="s">
        <v>2810</v>
      </c>
      <c r="V1108" s="77" t="s">
        <v>49</v>
      </c>
      <c r="W1108" s="77" t="s">
        <v>2819</v>
      </c>
      <c r="X1108"/>
    </row>
    <row r="1109" spans="2:24" x14ac:dyDescent="0.3">
      <c r="B1109" s="81">
        <v>37385</v>
      </c>
      <c r="C1109" s="81" t="s">
        <v>2791</v>
      </c>
      <c r="D1109" s="77" t="s">
        <v>467</v>
      </c>
      <c r="E1109" s="82" t="s">
        <v>471</v>
      </c>
      <c r="F1109" s="77" t="s">
        <v>468</v>
      </c>
      <c r="G1109" s="77" t="s">
        <v>435</v>
      </c>
      <c r="H1109" s="77" t="s">
        <v>472</v>
      </c>
      <c r="I1109" s="82" t="s">
        <v>55</v>
      </c>
      <c r="J1109" s="83">
        <v>459.87</v>
      </c>
      <c r="L1109" s="84"/>
      <c r="M1109" s="84"/>
      <c r="P1109"/>
      <c r="R1109"/>
      <c r="S1109" s="82" t="s">
        <v>56</v>
      </c>
      <c r="T1109" s="82" t="s">
        <v>57</v>
      </c>
      <c r="U1109" s="77" t="s">
        <v>2820</v>
      </c>
      <c r="V1109" s="77" t="s">
        <v>49</v>
      </c>
      <c r="W1109" s="77" t="s">
        <v>2821</v>
      </c>
      <c r="X1109"/>
    </row>
    <row r="1110" spans="2:24" x14ac:dyDescent="0.3">
      <c r="B1110" s="81">
        <v>37385</v>
      </c>
      <c r="C1110" s="81" t="s">
        <v>2791</v>
      </c>
      <c r="D1110" s="77" t="s">
        <v>46</v>
      </c>
      <c r="E1110" s="82" t="s">
        <v>53</v>
      </c>
      <c r="F1110" s="77" t="s">
        <v>47</v>
      </c>
      <c r="G1110" s="77" t="s">
        <v>435</v>
      </c>
      <c r="H1110" s="77" t="s">
        <v>54</v>
      </c>
      <c r="I1110" s="82" t="s">
        <v>55</v>
      </c>
      <c r="J1110" s="83">
        <v>91.12</v>
      </c>
      <c r="L1110" s="84"/>
      <c r="M1110" s="84"/>
      <c r="P1110"/>
      <c r="R1110"/>
      <c r="S1110" s="82" t="s">
        <v>56</v>
      </c>
      <c r="T1110" s="82" t="s">
        <v>57</v>
      </c>
      <c r="U1110" s="77" t="s">
        <v>2820</v>
      </c>
      <c r="V1110" s="77" t="s">
        <v>49</v>
      </c>
      <c r="W1110" s="77" t="s">
        <v>2825</v>
      </c>
      <c r="X1110"/>
    </row>
    <row r="1111" spans="2:24" x14ac:dyDescent="0.3">
      <c r="B1111" s="81">
        <v>37385</v>
      </c>
      <c r="C1111" s="81" t="s">
        <v>2791</v>
      </c>
      <c r="D1111" s="77" t="s">
        <v>46</v>
      </c>
      <c r="E1111" s="82" t="s">
        <v>53</v>
      </c>
      <c r="F1111" s="77" t="s">
        <v>47</v>
      </c>
      <c r="G1111" s="77" t="s">
        <v>435</v>
      </c>
      <c r="H1111" s="77" t="s">
        <v>54</v>
      </c>
      <c r="I1111" s="82" t="s">
        <v>55</v>
      </c>
      <c r="J1111" s="83">
        <v>100.75</v>
      </c>
      <c r="L1111" s="84"/>
      <c r="M1111" s="84"/>
      <c r="P1111"/>
      <c r="R1111"/>
      <c r="S1111" s="82" t="s">
        <v>56</v>
      </c>
      <c r="T1111" s="82" t="s">
        <v>57</v>
      </c>
      <c r="U1111" s="77" t="s">
        <v>2820</v>
      </c>
      <c r="V1111" s="77" t="s">
        <v>49</v>
      </c>
      <c r="W1111" s="77" t="s">
        <v>2828</v>
      </c>
      <c r="X1111"/>
    </row>
    <row r="1112" spans="2:24" x14ac:dyDescent="0.3">
      <c r="B1112" s="81">
        <v>37385</v>
      </c>
      <c r="C1112" s="81" t="s">
        <v>2791</v>
      </c>
      <c r="D1112" s="77" t="s">
        <v>46</v>
      </c>
      <c r="E1112" s="82" t="s">
        <v>53</v>
      </c>
      <c r="F1112" s="77" t="s">
        <v>47</v>
      </c>
      <c r="G1112" s="77" t="s">
        <v>435</v>
      </c>
      <c r="H1112" s="77" t="s">
        <v>54</v>
      </c>
      <c r="I1112" s="82" t="s">
        <v>55</v>
      </c>
      <c r="J1112" s="83">
        <v>65.41</v>
      </c>
      <c r="L1112" s="84"/>
      <c r="M1112" s="84"/>
      <c r="P1112"/>
      <c r="R1112"/>
      <c r="S1112" s="82" t="s">
        <v>56</v>
      </c>
      <c r="T1112" s="82" t="s">
        <v>57</v>
      </c>
      <c r="U1112" s="77" t="s">
        <v>2820</v>
      </c>
      <c r="V1112" s="77" t="s">
        <v>49</v>
      </c>
      <c r="W1112" s="77" t="s">
        <v>2832</v>
      </c>
      <c r="X1112"/>
    </row>
    <row r="1113" spans="2:24" x14ac:dyDescent="0.3">
      <c r="B1113" s="81">
        <v>37385</v>
      </c>
      <c r="C1113" s="81" t="s">
        <v>2791</v>
      </c>
      <c r="D1113" s="77" t="s">
        <v>46</v>
      </c>
      <c r="E1113" s="82" t="s">
        <v>53</v>
      </c>
      <c r="F1113" s="77" t="s">
        <v>47</v>
      </c>
      <c r="G1113" s="77" t="s">
        <v>435</v>
      </c>
      <c r="H1113" s="77" t="s">
        <v>54</v>
      </c>
      <c r="I1113" s="82" t="s">
        <v>55</v>
      </c>
      <c r="J1113" s="83">
        <v>111.85</v>
      </c>
      <c r="L1113" s="84"/>
      <c r="M1113" s="84"/>
      <c r="P1113"/>
      <c r="R1113"/>
      <c r="S1113" s="82" t="s">
        <v>56</v>
      </c>
      <c r="T1113" s="82" t="s">
        <v>57</v>
      </c>
      <c r="U1113" s="77" t="s">
        <v>2820</v>
      </c>
      <c r="V1113" s="77" t="s">
        <v>49</v>
      </c>
      <c r="W1113" s="77" t="s">
        <v>2835</v>
      </c>
      <c r="X1113"/>
    </row>
    <row r="1114" spans="2:24" x14ac:dyDescent="0.3">
      <c r="B1114" s="81">
        <v>37385</v>
      </c>
      <c r="C1114" s="81" t="s">
        <v>2791</v>
      </c>
      <c r="D1114" s="77" t="s">
        <v>46</v>
      </c>
      <c r="E1114" s="82" t="s">
        <v>53</v>
      </c>
      <c r="F1114" s="77" t="s">
        <v>47</v>
      </c>
      <c r="G1114" s="77" t="s">
        <v>435</v>
      </c>
      <c r="H1114" s="77" t="s">
        <v>54</v>
      </c>
      <c r="I1114" s="82" t="s">
        <v>55</v>
      </c>
      <c r="J1114" s="83">
        <v>20.52</v>
      </c>
      <c r="L1114" s="84"/>
      <c r="M1114" s="84"/>
      <c r="P1114"/>
      <c r="R1114"/>
      <c r="S1114" s="82" t="s">
        <v>56</v>
      </c>
      <c r="T1114" s="82" t="s">
        <v>57</v>
      </c>
      <c r="U1114" s="77" t="s">
        <v>2820</v>
      </c>
      <c r="V1114" s="77" t="s">
        <v>49</v>
      </c>
      <c r="W1114" s="77" t="s">
        <v>2838</v>
      </c>
      <c r="X1114"/>
    </row>
    <row r="1115" spans="2:24" x14ac:dyDescent="0.3">
      <c r="B1115" s="81">
        <v>37385</v>
      </c>
      <c r="C1115" s="81" t="s">
        <v>2791</v>
      </c>
      <c r="D1115" s="77" t="s">
        <v>75</v>
      </c>
      <c r="E1115" s="82" t="s">
        <v>78</v>
      </c>
      <c r="F1115" s="77" t="s">
        <v>76</v>
      </c>
      <c r="G1115" s="77" t="s">
        <v>435</v>
      </c>
      <c r="H1115" s="77" t="s">
        <v>54</v>
      </c>
      <c r="I1115" s="82" t="s">
        <v>55</v>
      </c>
      <c r="J1115" s="83">
        <v>21.48</v>
      </c>
      <c r="L1115" s="84"/>
      <c r="M1115" s="84"/>
      <c r="P1115"/>
      <c r="R1115"/>
      <c r="S1115" s="82" t="s">
        <v>56</v>
      </c>
      <c r="T1115" s="82" t="s">
        <v>57</v>
      </c>
      <c r="U1115" s="77" t="s">
        <v>2820</v>
      </c>
      <c r="V1115" s="77" t="s">
        <v>49</v>
      </c>
      <c r="W1115" s="77" t="s">
        <v>2841</v>
      </c>
      <c r="X1115"/>
    </row>
    <row r="1116" spans="2:24" x14ac:dyDescent="0.3">
      <c r="B1116" s="81">
        <v>37385</v>
      </c>
      <c r="C1116" s="81" t="s">
        <v>2791</v>
      </c>
      <c r="D1116" s="77" t="s">
        <v>75</v>
      </c>
      <c r="E1116" s="82" t="s">
        <v>78</v>
      </c>
      <c r="F1116" s="77" t="s">
        <v>76</v>
      </c>
      <c r="G1116" s="77" t="s">
        <v>435</v>
      </c>
      <c r="H1116" s="77" t="s">
        <v>54</v>
      </c>
      <c r="I1116" s="82" t="s">
        <v>55</v>
      </c>
      <c r="J1116" s="83">
        <v>62.85</v>
      </c>
      <c r="L1116" s="84"/>
      <c r="M1116" s="84"/>
      <c r="P1116"/>
      <c r="R1116"/>
      <c r="S1116" s="82" t="s">
        <v>56</v>
      </c>
      <c r="T1116" s="82" t="s">
        <v>57</v>
      </c>
      <c r="U1116" s="77" t="s">
        <v>2820</v>
      </c>
      <c r="V1116" s="77" t="s">
        <v>49</v>
      </c>
      <c r="W1116" s="77" t="s">
        <v>2844</v>
      </c>
      <c r="X1116"/>
    </row>
    <row r="1117" spans="2:24" x14ac:dyDescent="0.3">
      <c r="B1117" s="81">
        <v>37385</v>
      </c>
      <c r="C1117" s="81" t="s">
        <v>2791</v>
      </c>
      <c r="D1117" s="77" t="s">
        <v>75</v>
      </c>
      <c r="E1117" s="82" t="s">
        <v>78</v>
      </c>
      <c r="F1117" s="77" t="s">
        <v>76</v>
      </c>
      <c r="G1117" s="77" t="s">
        <v>435</v>
      </c>
      <c r="H1117" s="77" t="s">
        <v>54</v>
      </c>
      <c r="I1117" s="82" t="s">
        <v>55</v>
      </c>
      <c r="J1117" s="83">
        <v>27.41</v>
      </c>
      <c r="L1117" s="84"/>
      <c r="M1117" s="84"/>
      <c r="P1117"/>
      <c r="R1117"/>
      <c r="S1117" s="82" t="s">
        <v>56</v>
      </c>
      <c r="T1117" s="82" t="s">
        <v>57</v>
      </c>
      <c r="U1117" s="77" t="s">
        <v>2820</v>
      </c>
      <c r="V1117" s="77" t="s">
        <v>49</v>
      </c>
      <c r="W1117" s="77" t="s">
        <v>2847</v>
      </c>
      <c r="X1117"/>
    </row>
    <row r="1118" spans="2:24" x14ac:dyDescent="0.3">
      <c r="B1118" s="81">
        <v>37385</v>
      </c>
      <c r="C1118" s="81" t="s">
        <v>2791</v>
      </c>
      <c r="D1118" s="77" t="s">
        <v>75</v>
      </c>
      <c r="E1118" s="82" t="s">
        <v>78</v>
      </c>
      <c r="F1118" s="77" t="s">
        <v>76</v>
      </c>
      <c r="G1118" s="77" t="s">
        <v>435</v>
      </c>
      <c r="H1118" s="77" t="s">
        <v>54</v>
      </c>
      <c r="I1118" s="82" t="s">
        <v>55</v>
      </c>
      <c r="J1118" s="83">
        <v>107.08</v>
      </c>
      <c r="L1118" s="84"/>
      <c r="M1118" s="84"/>
      <c r="P1118"/>
      <c r="R1118"/>
      <c r="S1118" s="82" t="s">
        <v>56</v>
      </c>
      <c r="T1118" s="82" t="s">
        <v>57</v>
      </c>
      <c r="U1118" s="77" t="s">
        <v>2820</v>
      </c>
      <c r="V1118" s="77" t="s">
        <v>49</v>
      </c>
      <c r="W1118" s="77" t="s">
        <v>2850</v>
      </c>
      <c r="X1118"/>
    </row>
    <row r="1119" spans="2:24" x14ac:dyDescent="0.3">
      <c r="B1119" s="81">
        <v>37385</v>
      </c>
      <c r="C1119" s="81" t="s">
        <v>2791</v>
      </c>
      <c r="D1119" s="77" t="s">
        <v>75</v>
      </c>
      <c r="E1119" s="82" t="s">
        <v>78</v>
      </c>
      <c r="F1119" s="77" t="s">
        <v>76</v>
      </c>
      <c r="G1119" s="77" t="s">
        <v>435</v>
      </c>
      <c r="H1119" s="77" t="s">
        <v>54</v>
      </c>
      <c r="I1119" s="82" t="s">
        <v>55</v>
      </c>
      <c r="J1119" s="83">
        <v>-62.73</v>
      </c>
      <c r="L1119" s="84"/>
      <c r="M1119" s="84"/>
      <c r="P1119"/>
      <c r="R1119"/>
      <c r="S1119" s="82" t="s">
        <v>56</v>
      </c>
      <c r="T1119" s="82" t="s">
        <v>57</v>
      </c>
      <c r="U1119" s="77" t="s">
        <v>2820</v>
      </c>
      <c r="V1119" s="77" t="s">
        <v>49</v>
      </c>
      <c r="W1119" s="77" t="s">
        <v>2853</v>
      </c>
      <c r="X1119"/>
    </row>
    <row r="1120" spans="2:24" x14ac:dyDescent="0.3">
      <c r="B1120" s="81">
        <v>37385</v>
      </c>
      <c r="C1120" s="81" t="s">
        <v>2791</v>
      </c>
      <c r="D1120" s="77" t="s">
        <v>75</v>
      </c>
      <c r="E1120" s="82" t="s">
        <v>78</v>
      </c>
      <c r="F1120" s="77" t="s">
        <v>76</v>
      </c>
      <c r="G1120" s="77" t="s">
        <v>435</v>
      </c>
      <c r="H1120" s="77" t="s">
        <v>54</v>
      </c>
      <c r="I1120" s="82" t="s">
        <v>55</v>
      </c>
      <c r="J1120" s="83">
        <v>4.41</v>
      </c>
      <c r="L1120" s="84"/>
      <c r="M1120" s="84"/>
      <c r="P1120"/>
      <c r="R1120"/>
      <c r="S1120" s="82" t="s">
        <v>56</v>
      </c>
      <c r="T1120" s="82" t="s">
        <v>57</v>
      </c>
      <c r="U1120" s="77" t="s">
        <v>2820</v>
      </c>
      <c r="V1120" s="77" t="s">
        <v>49</v>
      </c>
      <c r="W1120" s="77" t="s">
        <v>2854</v>
      </c>
      <c r="X1120"/>
    </row>
    <row r="1121" spans="2:24" x14ac:dyDescent="0.3">
      <c r="B1121" s="81">
        <v>37385</v>
      </c>
      <c r="C1121" s="81" t="s">
        <v>2791</v>
      </c>
      <c r="D1121" s="77" t="s">
        <v>75</v>
      </c>
      <c r="E1121" s="82" t="s">
        <v>78</v>
      </c>
      <c r="F1121" s="77" t="s">
        <v>76</v>
      </c>
      <c r="G1121" s="77" t="s">
        <v>435</v>
      </c>
      <c r="H1121" s="77" t="s">
        <v>54</v>
      </c>
      <c r="I1121" s="82" t="s">
        <v>55</v>
      </c>
      <c r="J1121" s="83">
        <v>4.41</v>
      </c>
      <c r="L1121" s="84"/>
      <c r="M1121" s="84"/>
      <c r="P1121"/>
      <c r="R1121"/>
      <c r="S1121" s="82" t="s">
        <v>56</v>
      </c>
      <c r="T1121" s="82" t="s">
        <v>57</v>
      </c>
      <c r="U1121" s="77" t="s">
        <v>2820</v>
      </c>
      <c r="V1121" s="77" t="s">
        <v>49</v>
      </c>
      <c r="W1121" s="77" t="s">
        <v>2857</v>
      </c>
      <c r="X1121"/>
    </row>
    <row r="1122" spans="2:24" x14ac:dyDescent="0.3">
      <c r="B1122" s="81">
        <v>37385</v>
      </c>
      <c r="C1122" s="81" t="s">
        <v>2791</v>
      </c>
      <c r="D1122" s="77" t="s">
        <v>75</v>
      </c>
      <c r="E1122" s="82" t="s">
        <v>78</v>
      </c>
      <c r="F1122" s="77" t="s">
        <v>76</v>
      </c>
      <c r="G1122" s="77" t="s">
        <v>435</v>
      </c>
      <c r="H1122" s="77" t="s">
        <v>54</v>
      </c>
      <c r="I1122" s="82" t="s">
        <v>55</v>
      </c>
      <c r="J1122" s="83">
        <v>8.93</v>
      </c>
      <c r="L1122" s="84"/>
      <c r="M1122" s="84"/>
      <c r="P1122"/>
      <c r="R1122"/>
      <c r="S1122" s="82" t="s">
        <v>56</v>
      </c>
      <c r="T1122" s="82" t="s">
        <v>57</v>
      </c>
      <c r="U1122" s="77" t="s">
        <v>2820</v>
      </c>
      <c r="V1122" s="77" t="s">
        <v>49</v>
      </c>
      <c r="W1122" s="77" t="s">
        <v>2860</v>
      </c>
      <c r="X1122"/>
    </row>
    <row r="1123" spans="2:24" x14ac:dyDescent="0.3">
      <c r="B1123" s="81">
        <v>37385</v>
      </c>
      <c r="C1123" s="81" t="s">
        <v>2791</v>
      </c>
      <c r="D1123" s="77" t="s">
        <v>90</v>
      </c>
      <c r="E1123" s="82" t="s">
        <v>93</v>
      </c>
      <c r="F1123" s="77" t="s">
        <v>91</v>
      </c>
      <c r="G1123" s="77" t="s">
        <v>435</v>
      </c>
      <c r="H1123" s="77" t="s">
        <v>54</v>
      </c>
      <c r="I1123" s="82" t="s">
        <v>55</v>
      </c>
      <c r="J1123" s="83">
        <v>1219.5</v>
      </c>
      <c r="L1123" s="84"/>
      <c r="M1123" s="84"/>
      <c r="P1123"/>
      <c r="R1123"/>
      <c r="S1123" s="82" t="s">
        <v>56</v>
      </c>
      <c r="T1123" s="82" t="s">
        <v>57</v>
      </c>
      <c r="U1123" s="77" t="s">
        <v>2863</v>
      </c>
      <c r="V1123" s="77" t="s">
        <v>49</v>
      </c>
      <c r="W1123" s="77" t="s">
        <v>2864</v>
      </c>
      <c r="X1123"/>
    </row>
    <row r="1124" spans="2:24" x14ac:dyDescent="0.3">
      <c r="B1124" s="81">
        <v>37385</v>
      </c>
      <c r="C1124" s="81" t="s">
        <v>2791</v>
      </c>
      <c r="D1124" s="77" t="s">
        <v>362</v>
      </c>
      <c r="E1124" s="82" t="s">
        <v>365</v>
      </c>
      <c r="F1124" s="77" t="s">
        <v>363</v>
      </c>
      <c r="G1124" s="77" t="s">
        <v>435</v>
      </c>
      <c r="H1124" s="77" t="s">
        <v>54</v>
      </c>
      <c r="I1124" s="82" t="s">
        <v>55</v>
      </c>
      <c r="J1124" s="83">
        <v>246.49</v>
      </c>
      <c r="L1124" s="84"/>
      <c r="M1124" s="84"/>
      <c r="P1124"/>
      <c r="R1124"/>
      <c r="S1124" s="82" t="s">
        <v>56</v>
      </c>
      <c r="T1124" s="82" t="s">
        <v>57</v>
      </c>
      <c r="U1124" s="77" t="s">
        <v>2820</v>
      </c>
      <c r="V1124" s="77" t="s">
        <v>49</v>
      </c>
      <c r="W1124" s="77" t="s">
        <v>2868</v>
      </c>
      <c r="X1124"/>
    </row>
    <row r="1125" spans="2:24" x14ac:dyDescent="0.3">
      <c r="B1125" s="81">
        <v>37385</v>
      </c>
      <c r="C1125" s="81" t="s">
        <v>2791</v>
      </c>
      <c r="D1125" s="77" t="s">
        <v>98</v>
      </c>
      <c r="E1125" s="82" t="s">
        <v>101</v>
      </c>
      <c r="F1125" s="77" t="s">
        <v>99</v>
      </c>
      <c r="G1125" s="77" t="s">
        <v>435</v>
      </c>
      <c r="H1125" s="77" t="s">
        <v>102</v>
      </c>
      <c r="I1125" s="82" t="s">
        <v>55</v>
      </c>
      <c r="J1125" s="83">
        <v>15.53</v>
      </c>
      <c r="L1125" s="84"/>
      <c r="M1125" s="84"/>
      <c r="P1125"/>
      <c r="R1125"/>
      <c r="S1125" s="82" t="s">
        <v>56</v>
      </c>
      <c r="T1125" s="82" t="s">
        <v>57</v>
      </c>
      <c r="U1125" s="77" t="s">
        <v>2820</v>
      </c>
      <c r="V1125" s="77" t="s">
        <v>49</v>
      </c>
      <c r="W1125" s="77" t="s">
        <v>2871</v>
      </c>
      <c r="X1125"/>
    </row>
    <row r="1126" spans="2:24" x14ac:dyDescent="0.3">
      <c r="B1126" s="81">
        <v>37385</v>
      </c>
      <c r="C1126" s="81" t="s">
        <v>2791</v>
      </c>
      <c r="D1126" s="77" t="s">
        <v>110</v>
      </c>
      <c r="E1126" s="82" t="s">
        <v>113</v>
      </c>
      <c r="F1126" s="77" t="s">
        <v>111</v>
      </c>
      <c r="G1126" s="77" t="s">
        <v>435</v>
      </c>
      <c r="H1126" s="77" t="s">
        <v>102</v>
      </c>
      <c r="I1126" s="82" t="s">
        <v>55</v>
      </c>
      <c r="J1126" s="83">
        <v>4.5599999999999996</v>
      </c>
      <c r="L1126" s="84"/>
      <c r="M1126" s="84"/>
      <c r="P1126"/>
      <c r="R1126"/>
      <c r="S1126" s="82" t="s">
        <v>56</v>
      </c>
      <c r="T1126" s="82" t="s">
        <v>57</v>
      </c>
      <c r="U1126" s="77" t="s">
        <v>2820</v>
      </c>
      <c r="V1126" s="77" t="s">
        <v>49</v>
      </c>
      <c r="W1126" s="77" t="s">
        <v>2874</v>
      </c>
      <c r="X1126"/>
    </row>
    <row r="1127" spans="2:24" x14ac:dyDescent="0.3">
      <c r="B1127" s="81">
        <v>37385</v>
      </c>
      <c r="C1127" s="81" t="s">
        <v>2791</v>
      </c>
      <c r="D1127" s="77" t="s">
        <v>110</v>
      </c>
      <c r="E1127" s="82" t="s">
        <v>113</v>
      </c>
      <c r="F1127" s="77" t="s">
        <v>111</v>
      </c>
      <c r="G1127" s="77" t="s">
        <v>435</v>
      </c>
      <c r="H1127" s="77" t="s">
        <v>102</v>
      </c>
      <c r="I1127" s="82" t="s">
        <v>55</v>
      </c>
      <c r="J1127" s="83">
        <v>97.2</v>
      </c>
      <c r="L1127" s="84"/>
      <c r="M1127" s="84"/>
      <c r="P1127"/>
      <c r="R1127"/>
      <c r="S1127" s="82" t="s">
        <v>56</v>
      </c>
      <c r="T1127" s="82" t="s">
        <v>57</v>
      </c>
      <c r="U1127" s="77" t="s">
        <v>2820</v>
      </c>
      <c r="V1127" s="77" t="s">
        <v>49</v>
      </c>
      <c r="W1127" s="77" t="s">
        <v>2877</v>
      </c>
      <c r="X1127"/>
    </row>
    <row r="1128" spans="2:24" x14ac:dyDescent="0.3">
      <c r="B1128" s="81">
        <v>37385</v>
      </c>
      <c r="C1128" s="81" t="s">
        <v>2791</v>
      </c>
      <c r="D1128" s="77" t="s">
        <v>110</v>
      </c>
      <c r="E1128" s="82" t="s">
        <v>113</v>
      </c>
      <c r="F1128" s="77" t="s">
        <v>111</v>
      </c>
      <c r="G1128" s="77" t="s">
        <v>435</v>
      </c>
      <c r="H1128" s="77" t="s">
        <v>102</v>
      </c>
      <c r="I1128" s="82" t="s">
        <v>55</v>
      </c>
      <c r="J1128" s="83">
        <v>52.75</v>
      </c>
      <c r="L1128" s="84"/>
      <c r="M1128" s="84"/>
      <c r="P1128"/>
      <c r="R1128"/>
      <c r="S1128" s="82" t="s">
        <v>56</v>
      </c>
      <c r="T1128" s="82" t="s">
        <v>57</v>
      </c>
      <c r="U1128" s="77" t="s">
        <v>2820</v>
      </c>
      <c r="V1128" s="77" t="s">
        <v>49</v>
      </c>
      <c r="W1128" s="77" t="s">
        <v>2880</v>
      </c>
      <c r="X1128"/>
    </row>
    <row r="1129" spans="2:24" x14ac:dyDescent="0.3">
      <c r="B1129" s="81">
        <v>37385</v>
      </c>
      <c r="C1129" s="81" t="s">
        <v>2791</v>
      </c>
      <c r="D1129" s="77" t="s">
        <v>118</v>
      </c>
      <c r="E1129" s="82" t="s">
        <v>121</v>
      </c>
      <c r="F1129" s="77" t="s">
        <v>119</v>
      </c>
      <c r="G1129" s="77" t="s">
        <v>435</v>
      </c>
      <c r="H1129" s="77" t="s">
        <v>102</v>
      </c>
      <c r="I1129" s="82" t="s">
        <v>55</v>
      </c>
      <c r="J1129" s="83">
        <v>28.34</v>
      </c>
      <c r="L1129" s="84"/>
      <c r="M1129" s="84"/>
      <c r="P1129"/>
      <c r="R1129"/>
      <c r="S1129" s="82" t="s">
        <v>56</v>
      </c>
      <c r="T1129" s="82" t="s">
        <v>57</v>
      </c>
      <c r="U1129" s="77" t="s">
        <v>2820</v>
      </c>
      <c r="V1129" s="77" t="s">
        <v>49</v>
      </c>
      <c r="W1129" s="77" t="s">
        <v>2883</v>
      </c>
      <c r="X1129"/>
    </row>
    <row r="1130" spans="2:24" x14ac:dyDescent="0.3">
      <c r="B1130" s="81">
        <v>37385</v>
      </c>
      <c r="C1130" s="81" t="s">
        <v>2791</v>
      </c>
      <c r="D1130" s="77" t="s">
        <v>136</v>
      </c>
      <c r="E1130" s="82" t="s">
        <v>138</v>
      </c>
      <c r="F1130" s="77" t="s">
        <v>91</v>
      </c>
      <c r="G1130" s="77" t="s">
        <v>435</v>
      </c>
      <c r="H1130" s="77" t="s">
        <v>139</v>
      </c>
      <c r="I1130" s="82" t="s">
        <v>55</v>
      </c>
      <c r="J1130" s="83">
        <v>62.48</v>
      </c>
      <c r="L1130" s="84"/>
      <c r="M1130" s="84"/>
      <c r="P1130"/>
      <c r="R1130"/>
      <c r="S1130" s="82" t="s">
        <v>56</v>
      </c>
      <c r="T1130" s="82" t="s">
        <v>57</v>
      </c>
      <c r="U1130" s="77" t="s">
        <v>2820</v>
      </c>
      <c r="V1130" s="77" t="s">
        <v>49</v>
      </c>
      <c r="W1130" s="77" t="s">
        <v>2886</v>
      </c>
      <c r="X1130"/>
    </row>
    <row r="1131" spans="2:24" x14ac:dyDescent="0.3">
      <c r="B1131" s="81">
        <v>37385</v>
      </c>
      <c r="C1131" s="81" t="s">
        <v>2791</v>
      </c>
      <c r="D1131" s="77" t="s">
        <v>1171</v>
      </c>
      <c r="E1131" s="82" t="s">
        <v>1172</v>
      </c>
      <c r="F1131" s="77" t="s">
        <v>99</v>
      </c>
      <c r="G1131" s="77" t="s">
        <v>435</v>
      </c>
      <c r="H1131" s="77" t="s">
        <v>102</v>
      </c>
      <c r="I1131" s="82" t="s">
        <v>55</v>
      </c>
      <c r="J1131" s="83">
        <v>56.06</v>
      </c>
      <c r="L1131" s="84"/>
      <c r="M1131" s="84"/>
      <c r="P1131"/>
      <c r="R1131"/>
      <c r="S1131" s="82" t="s">
        <v>56</v>
      </c>
      <c r="T1131" s="82" t="s">
        <v>57</v>
      </c>
      <c r="U1131" s="77" t="s">
        <v>2820</v>
      </c>
      <c r="V1131" s="77" t="s">
        <v>49</v>
      </c>
      <c r="W1131" s="77" t="s">
        <v>2889</v>
      </c>
      <c r="X1131"/>
    </row>
    <row r="1132" spans="2:24" x14ac:dyDescent="0.3">
      <c r="B1132" s="81">
        <v>37385</v>
      </c>
      <c r="C1132" s="81" t="s">
        <v>2791</v>
      </c>
      <c r="D1132" s="77" t="s">
        <v>878</v>
      </c>
      <c r="E1132" s="82" t="s">
        <v>197</v>
      </c>
      <c r="F1132" s="77" t="s">
        <v>194</v>
      </c>
      <c r="G1132" s="77" t="s">
        <v>435</v>
      </c>
      <c r="H1132" s="77" t="s">
        <v>139</v>
      </c>
      <c r="I1132" s="82" t="s">
        <v>55</v>
      </c>
      <c r="J1132" s="83">
        <v>100</v>
      </c>
      <c r="L1132" s="84"/>
      <c r="M1132" s="84"/>
      <c r="P1132"/>
      <c r="R1132"/>
      <c r="S1132" s="82" t="s">
        <v>56</v>
      </c>
      <c r="T1132" s="82" t="s">
        <v>57</v>
      </c>
      <c r="U1132" s="77" t="s">
        <v>2892</v>
      </c>
      <c r="V1132" s="77" t="s">
        <v>49</v>
      </c>
      <c r="W1132" s="77" t="s">
        <v>2893</v>
      </c>
      <c r="X1132"/>
    </row>
    <row r="1133" spans="2:24" x14ac:dyDescent="0.3">
      <c r="B1133" s="81">
        <v>37385</v>
      </c>
      <c r="C1133" s="81" t="s">
        <v>2791</v>
      </c>
      <c r="D1133" s="77" t="s">
        <v>1054</v>
      </c>
      <c r="E1133" s="82" t="s">
        <v>1056</v>
      </c>
      <c r="F1133" s="77" t="s">
        <v>1055</v>
      </c>
      <c r="G1133" s="77" t="s">
        <v>435</v>
      </c>
      <c r="H1133" s="77" t="s">
        <v>139</v>
      </c>
      <c r="I1133" s="82" t="s">
        <v>55</v>
      </c>
      <c r="J1133" s="83">
        <v>51</v>
      </c>
      <c r="L1133" s="84"/>
      <c r="M1133" s="84"/>
      <c r="P1133"/>
      <c r="R1133"/>
      <c r="S1133" s="82" t="s">
        <v>56</v>
      </c>
      <c r="T1133" s="82" t="s">
        <v>57</v>
      </c>
      <c r="U1133" s="77" t="s">
        <v>2820</v>
      </c>
      <c r="V1133" s="77" t="s">
        <v>49</v>
      </c>
      <c r="W1133" s="77" t="s">
        <v>2897</v>
      </c>
      <c r="X1133"/>
    </row>
    <row r="1134" spans="2:24" x14ac:dyDescent="0.3">
      <c r="B1134" s="81">
        <v>37385</v>
      </c>
      <c r="C1134" s="81" t="s">
        <v>2791</v>
      </c>
      <c r="D1134" s="77" t="s">
        <v>241</v>
      </c>
      <c r="E1134" s="82" t="s">
        <v>244</v>
      </c>
      <c r="F1134" s="77" t="s">
        <v>242</v>
      </c>
      <c r="G1134" s="77" t="s">
        <v>435</v>
      </c>
      <c r="H1134" s="77" t="s">
        <v>139</v>
      </c>
      <c r="I1134" s="82" t="s">
        <v>55</v>
      </c>
      <c r="J1134" s="83">
        <v>38.83</v>
      </c>
      <c r="L1134" s="84"/>
      <c r="M1134" s="84"/>
      <c r="P1134"/>
      <c r="R1134"/>
      <c r="S1134" s="82" t="s">
        <v>56</v>
      </c>
      <c r="T1134" s="82" t="s">
        <v>57</v>
      </c>
      <c r="U1134" s="77" t="s">
        <v>2820</v>
      </c>
      <c r="V1134" s="77" t="s">
        <v>49</v>
      </c>
      <c r="W1134" s="77" t="s">
        <v>2901</v>
      </c>
      <c r="X1134"/>
    </row>
    <row r="1135" spans="2:24" x14ac:dyDescent="0.3">
      <c r="B1135" s="81">
        <v>37385</v>
      </c>
      <c r="C1135" s="81" t="s">
        <v>2791</v>
      </c>
      <c r="D1135" s="77" t="s">
        <v>241</v>
      </c>
      <c r="E1135" s="82" t="s">
        <v>244</v>
      </c>
      <c r="F1135" s="77" t="s">
        <v>242</v>
      </c>
      <c r="G1135" s="77" t="s">
        <v>435</v>
      </c>
      <c r="H1135" s="77" t="s">
        <v>139</v>
      </c>
      <c r="I1135" s="82" t="s">
        <v>55</v>
      </c>
      <c r="J1135" s="83">
        <v>16.14</v>
      </c>
      <c r="L1135" s="84"/>
      <c r="M1135" s="84"/>
      <c r="P1135"/>
      <c r="R1135"/>
      <c r="S1135" s="82" t="s">
        <v>56</v>
      </c>
      <c r="T1135" s="82" t="s">
        <v>57</v>
      </c>
      <c r="U1135" s="77" t="s">
        <v>2820</v>
      </c>
      <c r="V1135" s="77" t="s">
        <v>49</v>
      </c>
      <c r="W1135" s="77" t="s">
        <v>2904</v>
      </c>
      <c r="X1135"/>
    </row>
    <row r="1136" spans="2:24" x14ac:dyDescent="0.3">
      <c r="B1136" s="81">
        <v>37385</v>
      </c>
      <c r="C1136" s="81" t="s">
        <v>2791</v>
      </c>
      <c r="D1136" s="77" t="s">
        <v>241</v>
      </c>
      <c r="E1136" s="82" t="s">
        <v>244</v>
      </c>
      <c r="F1136" s="77" t="s">
        <v>242</v>
      </c>
      <c r="G1136" s="77" t="s">
        <v>435</v>
      </c>
      <c r="H1136" s="77" t="s">
        <v>139</v>
      </c>
      <c r="I1136" s="82" t="s">
        <v>55</v>
      </c>
      <c r="J1136" s="83">
        <v>67.959999999999994</v>
      </c>
      <c r="L1136" s="84"/>
      <c r="M1136" s="84"/>
      <c r="P1136"/>
      <c r="R1136"/>
      <c r="S1136" s="82" t="s">
        <v>56</v>
      </c>
      <c r="T1136" s="82" t="s">
        <v>57</v>
      </c>
      <c r="U1136" s="77" t="s">
        <v>2820</v>
      </c>
      <c r="V1136" s="77" t="s">
        <v>49</v>
      </c>
      <c r="W1136" s="77" t="s">
        <v>2907</v>
      </c>
      <c r="X1136"/>
    </row>
    <row r="1137" spans="2:24" x14ac:dyDescent="0.3">
      <c r="B1137" s="81">
        <v>37389</v>
      </c>
      <c r="C1137" s="81" t="s">
        <v>2791</v>
      </c>
      <c r="D1137" s="77" t="s">
        <v>649</v>
      </c>
      <c r="E1137" s="82" t="s">
        <v>78</v>
      </c>
      <c r="F1137" s="77" t="s">
        <v>650</v>
      </c>
      <c r="G1137" s="77" t="s">
        <v>435</v>
      </c>
      <c r="H1137" s="77" t="s">
        <v>54</v>
      </c>
      <c r="I1137" s="82" t="s">
        <v>130</v>
      </c>
      <c r="J1137" s="83">
        <v>-30.59</v>
      </c>
      <c r="L1137" s="84"/>
      <c r="M1137" s="84"/>
      <c r="P1137"/>
      <c r="R1137"/>
      <c r="S1137" s="82" t="s">
        <v>56</v>
      </c>
      <c r="T1137" s="82" t="s">
        <v>57</v>
      </c>
      <c r="U1137" s="77" t="s">
        <v>2909</v>
      </c>
      <c r="V1137" s="77" t="s">
        <v>2910</v>
      </c>
      <c r="W1137" s="77" t="s">
        <v>2911</v>
      </c>
      <c r="X1137"/>
    </row>
    <row r="1138" spans="2:24" x14ac:dyDescent="0.3">
      <c r="B1138" s="81">
        <v>37389</v>
      </c>
      <c r="C1138" s="81" t="s">
        <v>2791</v>
      </c>
      <c r="D1138" s="77" t="s">
        <v>2914</v>
      </c>
      <c r="E1138" s="82" t="s">
        <v>2917</v>
      </c>
      <c r="F1138" s="77" t="s">
        <v>621</v>
      </c>
      <c r="G1138" s="77" t="s">
        <v>435</v>
      </c>
      <c r="H1138" s="77" t="s">
        <v>290</v>
      </c>
      <c r="I1138" s="82" t="s">
        <v>55</v>
      </c>
      <c r="J1138" s="83">
        <v>119.99</v>
      </c>
      <c r="L1138" s="84"/>
      <c r="M1138" s="84"/>
      <c r="P1138"/>
      <c r="R1138"/>
      <c r="S1138" s="82" t="s">
        <v>56</v>
      </c>
      <c r="T1138" s="82" t="s">
        <v>57</v>
      </c>
      <c r="U1138" s="77" t="s">
        <v>2915</v>
      </c>
      <c r="V1138" s="77" t="s">
        <v>49</v>
      </c>
      <c r="W1138" s="77" t="s">
        <v>2916</v>
      </c>
      <c r="X1138"/>
    </row>
    <row r="1139" spans="2:24" x14ac:dyDescent="0.3">
      <c r="B1139" s="81">
        <v>37390</v>
      </c>
      <c r="C1139" s="81" t="s">
        <v>2791</v>
      </c>
      <c r="D1139" s="77" t="s">
        <v>1004</v>
      </c>
      <c r="E1139" s="82" t="s">
        <v>1008</v>
      </c>
      <c r="F1139" s="77" t="s">
        <v>1005</v>
      </c>
      <c r="G1139" s="77" t="s">
        <v>435</v>
      </c>
      <c r="H1139" s="77" t="s">
        <v>472</v>
      </c>
      <c r="I1139" s="82" t="s">
        <v>55</v>
      </c>
      <c r="J1139" s="83">
        <v>135</v>
      </c>
      <c r="L1139" s="84"/>
      <c r="M1139" s="84"/>
      <c r="P1139"/>
      <c r="R1139"/>
      <c r="S1139" s="82" t="s">
        <v>579</v>
      </c>
      <c r="T1139" s="82" t="s">
        <v>57</v>
      </c>
      <c r="U1139" s="77" t="s">
        <v>2922</v>
      </c>
      <c r="V1139" s="77" t="s">
        <v>49</v>
      </c>
      <c r="W1139" s="77" t="s">
        <v>2923</v>
      </c>
      <c r="X1139"/>
    </row>
    <row r="1140" spans="2:24" x14ac:dyDescent="0.3">
      <c r="B1140" s="81">
        <v>37390</v>
      </c>
      <c r="C1140" s="81" t="s">
        <v>2791</v>
      </c>
      <c r="D1140" s="77" t="s">
        <v>400</v>
      </c>
      <c r="E1140" s="82" t="s">
        <v>53</v>
      </c>
      <c r="F1140" s="77" t="s">
        <v>401</v>
      </c>
      <c r="G1140" s="77" t="s">
        <v>435</v>
      </c>
      <c r="H1140" s="77" t="s">
        <v>54</v>
      </c>
      <c r="I1140" s="82" t="s">
        <v>130</v>
      </c>
      <c r="J1140" s="83">
        <v>11.76</v>
      </c>
      <c r="L1140" s="84"/>
      <c r="M1140" s="84"/>
      <c r="P1140"/>
      <c r="R1140"/>
      <c r="S1140" s="82" t="s">
        <v>56</v>
      </c>
      <c r="T1140" s="82" t="s">
        <v>57</v>
      </c>
      <c r="U1140" s="77" t="s">
        <v>2927</v>
      </c>
      <c r="V1140" s="77" t="s">
        <v>49</v>
      </c>
      <c r="W1140" s="77" t="s">
        <v>2928</v>
      </c>
      <c r="X1140"/>
    </row>
    <row r="1141" spans="2:24" x14ac:dyDescent="0.3">
      <c r="B1141" s="81">
        <v>37390</v>
      </c>
      <c r="C1141" s="81" t="s">
        <v>2791</v>
      </c>
      <c r="D1141" s="77" t="s">
        <v>1660</v>
      </c>
      <c r="E1141" s="82" t="s">
        <v>157</v>
      </c>
      <c r="F1141" s="77" t="s">
        <v>374</v>
      </c>
      <c r="G1141" s="77" t="s">
        <v>435</v>
      </c>
      <c r="H1141" s="77" t="s">
        <v>102</v>
      </c>
      <c r="I1141" s="82" t="s">
        <v>130</v>
      </c>
      <c r="J1141" s="83">
        <v>105.33</v>
      </c>
      <c r="L1141" s="84"/>
      <c r="M1141" s="84"/>
      <c r="P1141"/>
      <c r="R1141"/>
      <c r="S1141" s="82" t="s">
        <v>56</v>
      </c>
      <c r="T1141" s="82" t="s">
        <v>57</v>
      </c>
      <c r="U1141" s="77" t="s">
        <v>2927</v>
      </c>
      <c r="V1141" s="77" t="s">
        <v>49</v>
      </c>
      <c r="W1141" s="77" t="s">
        <v>2932</v>
      </c>
      <c r="X1141"/>
    </row>
    <row r="1142" spans="2:24" x14ac:dyDescent="0.3">
      <c r="B1142" s="81">
        <v>37390</v>
      </c>
      <c r="C1142" s="81" t="s">
        <v>2791</v>
      </c>
      <c r="D1142" s="77" t="s">
        <v>193</v>
      </c>
      <c r="E1142" s="82" t="s">
        <v>197</v>
      </c>
      <c r="F1142" s="77" t="s">
        <v>194</v>
      </c>
      <c r="G1142" s="77" t="s">
        <v>435</v>
      </c>
      <c r="H1142" s="77" t="s">
        <v>139</v>
      </c>
      <c r="I1142" s="82" t="s">
        <v>130</v>
      </c>
      <c r="J1142" s="83">
        <v>27.73</v>
      </c>
      <c r="L1142" s="84"/>
      <c r="M1142" s="84"/>
      <c r="P1142"/>
      <c r="R1142"/>
      <c r="S1142" s="82" t="s">
        <v>56</v>
      </c>
      <c r="T1142" s="82" t="s">
        <v>57</v>
      </c>
      <c r="U1142" s="77" t="s">
        <v>2936</v>
      </c>
      <c r="V1142" s="77" t="s">
        <v>49</v>
      </c>
      <c r="W1142" s="77" t="s">
        <v>2937</v>
      </c>
      <c r="X1142"/>
    </row>
    <row r="1143" spans="2:24" x14ac:dyDescent="0.3">
      <c r="B1143" s="81">
        <v>37390</v>
      </c>
      <c r="C1143" s="81" t="s">
        <v>2791</v>
      </c>
      <c r="D1143" s="77" t="s">
        <v>895</v>
      </c>
      <c r="E1143" s="82" t="s">
        <v>244</v>
      </c>
      <c r="F1143" s="77" t="s">
        <v>896</v>
      </c>
      <c r="G1143" s="77" t="s">
        <v>435</v>
      </c>
      <c r="H1143" s="77" t="s">
        <v>139</v>
      </c>
      <c r="I1143" s="82" t="s">
        <v>130</v>
      </c>
      <c r="J1143" s="83">
        <v>53.85</v>
      </c>
      <c r="L1143" s="84"/>
      <c r="M1143" s="84"/>
      <c r="P1143"/>
      <c r="R1143"/>
      <c r="S1143" s="82" t="s">
        <v>56</v>
      </c>
      <c r="T1143" s="82" t="s">
        <v>57</v>
      </c>
      <c r="U1143" s="77" t="s">
        <v>2927</v>
      </c>
      <c r="V1143" s="77" t="s">
        <v>49</v>
      </c>
      <c r="W1143" s="77" t="s">
        <v>2941</v>
      </c>
      <c r="X1143"/>
    </row>
    <row r="1144" spans="2:24" x14ac:dyDescent="0.3">
      <c r="B1144" s="81">
        <v>37391</v>
      </c>
      <c r="C1144" s="81" t="s">
        <v>2791</v>
      </c>
      <c r="D1144" s="77" t="s">
        <v>155</v>
      </c>
      <c r="E1144" s="82" t="s">
        <v>157</v>
      </c>
      <c r="F1144" s="77" t="s">
        <v>111</v>
      </c>
      <c r="G1144" s="77" t="s">
        <v>435</v>
      </c>
      <c r="H1144" s="77" t="s">
        <v>102</v>
      </c>
      <c r="I1144" s="82" t="s">
        <v>55</v>
      </c>
      <c r="J1144" s="83">
        <v>67.12</v>
      </c>
      <c r="L1144" s="84"/>
      <c r="M1144" s="84"/>
      <c r="P1144"/>
      <c r="R1144"/>
      <c r="S1144" s="82" t="s">
        <v>56</v>
      </c>
      <c r="T1144" s="82" t="s">
        <v>57</v>
      </c>
      <c r="U1144" s="77" t="s">
        <v>2945</v>
      </c>
      <c r="V1144" s="77" t="s">
        <v>49</v>
      </c>
      <c r="W1144" s="77" t="s">
        <v>2946</v>
      </c>
      <c r="X1144"/>
    </row>
    <row r="1145" spans="2:24" x14ac:dyDescent="0.3">
      <c r="B1145" s="81">
        <v>37392</v>
      </c>
      <c r="C1145" s="81" t="s">
        <v>2791</v>
      </c>
      <c r="D1145" s="77" t="s">
        <v>241</v>
      </c>
      <c r="E1145" s="82" t="s">
        <v>244</v>
      </c>
      <c r="F1145" s="77" t="s">
        <v>242</v>
      </c>
      <c r="G1145" s="77" t="s">
        <v>435</v>
      </c>
      <c r="H1145" s="77" t="s">
        <v>139</v>
      </c>
      <c r="I1145" s="82" t="s">
        <v>55</v>
      </c>
      <c r="J1145" s="83">
        <v>19.39</v>
      </c>
      <c r="L1145" s="84"/>
      <c r="M1145" s="84"/>
      <c r="P1145"/>
      <c r="R1145"/>
      <c r="S1145" s="82" t="s">
        <v>56</v>
      </c>
      <c r="T1145" s="82" t="s">
        <v>57</v>
      </c>
      <c r="U1145" s="77" t="s">
        <v>2951</v>
      </c>
      <c r="V1145" s="77" t="s">
        <v>49</v>
      </c>
      <c r="W1145" s="77" t="s">
        <v>2952</v>
      </c>
      <c r="X1145"/>
    </row>
    <row r="1146" spans="2:24" x14ac:dyDescent="0.3">
      <c r="B1146" s="81">
        <v>37392</v>
      </c>
      <c r="C1146" s="81" t="s">
        <v>2791</v>
      </c>
      <c r="D1146" s="77" t="s">
        <v>895</v>
      </c>
      <c r="E1146" s="82" t="s">
        <v>244</v>
      </c>
      <c r="F1146" s="77" t="s">
        <v>896</v>
      </c>
      <c r="G1146" s="77" t="s">
        <v>435</v>
      </c>
      <c r="H1146" s="77" t="s">
        <v>139</v>
      </c>
      <c r="I1146" s="82" t="s">
        <v>130</v>
      </c>
      <c r="J1146" s="83">
        <v>9.0500000000000007</v>
      </c>
      <c r="L1146" s="84"/>
      <c r="M1146" s="84"/>
      <c r="P1146"/>
      <c r="R1146"/>
      <c r="S1146" s="82" t="s">
        <v>56</v>
      </c>
      <c r="T1146" s="82" t="s">
        <v>57</v>
      </c>
      <c r="U1146" s="77" t="s">
        <v>2951</v>
      </c>
      <c r="V1146" s="77" t="s">
        <v>49</v>
      </c>
      <c r="W1146" s="77" t="s">
        <v>2958</v>
      </c>
      <c r="X1146"/>
    </row>
    <row r="1147" spans="2:24" x14ac:dyDescent="0.3">
      <c r="B1147" s="81">
        <v>37396</v>
      </c>
      <c r="C1147" s="81" t="s">
        <v>2791</v>
      </c>
      <c r="D1147" s="77" t="s">
        <v>46</v>
      </c>
      <c r="E1147" s="82" t="s">
        <v>53</v>
      </c>
      <c r="F1147" s="77" t="s">
        <v>47</v>
      </c>
      <c r="G1147" s="77" t="s">
        <v>435</v>
      </c>
      <c r="H1147" s="77" t="s">
        <v>54</v>
      </c>
      <c r="I1147" s="82" t="s">
        <v>55</v>
      </c>
      <c r="J1147" s="83">
        <v>21.58</v>
      </c>
      <c r="L1147" s="84"/>
      <c r="M1147" s="84"/>
      <c r="P1147"/>
      <c r="R1147"/>
      <c r="S1147" s="82" t="s">
        <v>56</v>
      </c>
      <c r="T1147" s="82" t="s">
        <v>57</v>
      </c>
      <c r="U1147" s="77" t="s">
        <v>2959</v>
      </c>
      <c r="V1147" s="77" t="s">
        <v>49</v>
      </c>
      <c r="W1147" s="77" t="s">
        <v>2960</v>
      </c>
      <c r="X1147"/>
    </row>
    <row r="1148" spans="2:24" x14ac:dyDescent="0.3">
      <c r="B1148" s="81">
        <v>37396</v>
      </c>
      <c r="C1148" s="81" t="s">
        <v>2791</v>
      </c>
      <c r="D1148" s="77" t="s">
        <v>46</v>
      </c>
      <c r="E1148" s="82" t="s">
        <v>53</v>
      </c>
      <c r="F1148" s="77" t="s">
        <v>47</v>
      </c>
      <c r="G1148" s="77" t="s">
        <v>435</v>
      </c>
      <c r="H1148" s="77" t="s">
        <v>54</v>
      </c>
      <c r="I1148" s="82" t="s">
        <v>55</v>
      </c>
      <c r="J1148" s="83">
        <v>17.09</v>
      </c>
      <c r="L1148" s="84"/>
      <c r="M1148" s="84"/>
      <c r="P1148"/>
      <c r="R1148"/>
      <c r="S1148" s="82" t="s">
        <v>56</v>
      </c>
      <c r="T1148" s="82" t="s">
        <v>57</v>
      </c>
      <c r="U1148" s="77" t="s">
        <v>2959</v>
      </c>
      <c r="V1148" s="77" t="s">
        <v>49</v>
      </c>
      <c r="W1148" s="77" t="s">
        <v>2964</v>
      </c>
      <c r="X1148"/>
    </row>
    <row r="1149" spans="2:24" x14ac:dyDescent="0.3">
      <c r="B1149" s="81">
        <v>37396</v>
      </c>
      <c r="C1149" s="81" t="s">
        <v>2791</v>
      </c>
      <c r="D1149" s="77" t="s">
        <v>46</v>
      </c>
      <c r="E1149" s="82" t="s">
        <v>53</v>
      </c>
      <c r="F1149" s="77" t="s">
        <v>47</v>
      </c>
      <c r="G1149" s="77" t="s">
        <v>435</v>
      </c>
      <c r="H1149" s="77" t="s">
        <v>54</v>
      </c>
      <c r="I1149" s="82" t="s">
        <v>55</v>
      </c>
      <c r="J1149" s="83">
        <v>85.58</v>
      </c>
      <c r="L1149" s="84"/>
      <c r="M1149" s="84"/>
      <c r="P1149"/>
      <c r="R1149"/>
      <c r="S1149" s="82" t="s">
        <v>56</v>
      </c>
      <c r="T1149" s="82" t="s">
        <v>57</v>
      </c>
      <c r="U1149" s="77" t="s">
        <v>2959</v>
      </c>
      <c r="V1149" s="77" t="s">
        <v>49</v>
      </c>
      <c r="W1149" s="77" t="s">
        <v>2967</v>
      </c>
      <c r="X1149"/>
    </row>
    <row r="1150" spans="2:24" x14ac:dyDescent="0.3">
      <c r="B1150" s="81">
        <v>37396</v>
      </c>
      <c r="C1150" s="81" t="s">
        <v>2791</v>
      </c>
      <c r="D1150" s="77" t="s">
        <v>46</v>
      </c>
      <c r="E1150" s="82" t="s">
        <v>53</v>
      </c>
      <c r="F1150" s="77" t="s">
        <v>47</v>
      </c>
      <c r="G1150" s="77" t="s">
        <v>435</v>
      </c>
      <c r="H1150" s="77" t="s">
        <v>54</v>
      </c>
      <c r="I1150" s="82" t="s">
        <v>55</v>
      </c>
      <c r="J1150" s="83">
        <v>28.74</v>
      </c>
      <c r="L1150" s="84"/>
      <c r="M1150" s="84"/>
      <c r="P1150"/>
      <c r="R1150"/>
      <c r="S1150" s="82" t="s">
        <v>56</v>
      </c>
      <c r="T1150" s="82" t="s">
        <v>57</v>
      </c>
      <c r="U1150" s="77" t="s">
        <v>2959</v>
      </c>
      <c r="V1150" s="77" t="s">
        <v>49</v>
      </c>
      <c r="W1150" s="77" t="s">
        <v>2970</v>
      </c>
      <c r="X1150"/>
    </row>
    <row r="1151" spans="2:24" x14ac:dyDescent="0.3">
      <c r="B1151" s="81">
        <v>37396</v>
      </c>
      <c r="C1151" s="81" t="s">
        <v>2791</v>
      </c>
      <c r="D1151" s="77" t="s">
        <v>75</v>
      </c>
      <c r="E1151" s="82" t="s">
        <v>78</v>
      </c>
      <c r="F1151" s="77" t="s">
        <v>76</v>
      </c>
      <c r="G1151" s="77" t="s">
        <v>435</v>
      </c>
      <c r="H1151" s="77" t="s">
        <v>54</v>
      </c>
      <c r="I1151" s="82" t="s">
        <v>55</v>
      </c>
      <c r="J1151" s="83">
        <v>163.63</v>
      </c>
      <c r="L1151" s="84"/>
      <c r="M1151" s="84"/>
      <c r="P1151"/>
      <c r="R1151"/>
      <c r="S1151" s="82" t="s">
        <v>56</v>
      </c>
      <c r="T1151" s="82" t="s">
        <v>57</v>
      </c>
      <c r="U1151" s="77" t="s">
        <v>2959</v>
      </c>
      <c r="V1151" s="77" t="s">
        <v>49</v>
      </c>
      <c r="W1151" s="77" t="s">
        <v>2973</v>
      </c>
      <c r="X1151"/>
    </row>
    <row r="1152" spans="2:24" x14ac:dyDescent="0.3">
      <c r="B1152" s="81">
        <v>37396</v>
      </c>
      <c r="C1152" s="81" t="s">
        <v>2791</v>
      </c>
      <c r="D1152" s="77" t="s">
        <v>75</v>
      </c>
      <c r="E1152" s="82" t="s">
        <v>78</v>
      </c>
      <c r="F1152" s="77" t="s">
        <v>76</v>
      </c>
      <c r="G1152" s="77" t="s">
        <v>435</v>
      </c>
      <c r="H1152" s="77" t="s">
        <v>54</v>
      </c>
      <c r="I1152" s="82" t="s">
        <v>55</v>
      </c>
      <c r="J1152" s="83">
        <v>31.81</v>
      </c>
      <c r="L1152" s="84"/>
      <c r="M1152" s="84"/>
      <c r="P1152"/>
      <c r="R1152"/>
      <c r="S1152" s="82" t="s">
        <v>56</v>
      </c>
      <c r="T1152" s="82" t="s">
        <v>57</v>
      </c>
      <c r="U1152" s="77" t="s">
        <v>2959</v>
      </c>
      <c r="V1152" s="77" t="s">
        <v>49</v>
      </c>
      <c r="W1152" s="77" t="s">
        <v>2976</v>
      </c>
      <c r="X1152"/>
    </row>
    <row r="1153" spans="2:24" x14ac:dyDescent="0.3">
      <c r="B1153" s="81">
        <v>37396</v>
      </c>
      <c r="C1153" s="81" t="s">
        <v>2791</v>
      </c>
      <c r="D1153" s="77" t="s">
        <v>90</v>
      </c>
      <c r="E1153" s="82" t="s">
        <v>93</v>
      </c>
      <c r="F1153" s="77" t="s">
        <v>91</v>
      </c>
      <c r="G1153" s="77" t="s">
        <v>435</v>
      </c>
      <c r="H1153" s="77" t="s">
        <v>54</v>
      </c>
      <c r="I1153" s="82" t="s">
        <v>55</v>
      </c>
      <c r="J1153" s="83">
        <v>806.4</v>
      </c>
      <c r="L1153" s="84"/>
      <c r="M1153" s="84"/>
      <c r="P1153"/>
      <c r="R1153"/>
      <c r="S1153" s="82" t="s">
        <v>56</v>
      </c>
      <c r="T1153" s="82" t="s">
        <v>57</v>
      </c>
      <c r="U1153" s="77" t="s">
        <v>2959</v>
      </c>
      <c r="V1153" s="77" t="s">
        <v>49</v>
      </c>
      <c r="W1153" s="77" t="s">
        <v>2979</v>
      </c>
      <c r="X1153"/>
    </row>
    <row r="1154" spans="2:24" x14ac:dyDescent="0.3">
      <c r="B1154" s="81">
        <v>37396</v>
      </c>
      <c r="C1154" s="81" t="s">
        <v>2791</v>
      </c>
      <c r="D1154" s="77" t="s">
        <v>233</v>
      </c>
      <c r="E1154" s="82" t="s">
        <v>236</v>
      </c>
      <c r="F1154" s="77" t="s">
        <v>234</v>
      </c>
      <c r="G1154" s="77" t="s">
        <v>435</v>
      </c>
      <c r="H1154" s="77" t="s">
        <v>54</v>
      </c>
      <c r="I1154" s="82" t="s">
        <v>55</v>
      </c>
      <c r="J1154" s="83">
        <v>205</v>
      </c>
      <c r="L1154" s="84"/>
      <c r="M1154" s="84"/>
      <c r="P1154"/>
      <c r="R1154"/>
      <c r="S1154" s="82" t="s">
        <v>56</v>
      </c>
      <c r="T1154" s="82" t="s">
        <v>57</v>
      </c>
      <c r="U1154" s="77" t="s">
        <v>2959</v>
      </c>
      <c r="V1154" s="77" t="s">
        <v>49</v>
      </c>
      <c r="W1154" s="77" t="s">
        <v>2982</v>
      </c>
      <c r="X1154"/>
    </row>
    <row r="1155" spans="2:24" x14ac:dyDescent="0.3">
      <c r="B1155" s="81">
        <v>37396</v>
      </c>
      <c r="C1155" s="81" t="s">
        <v>2791</v>
      </c>
      <c r="D1155" s="77" t="s">
        <v>2985</v>
      </c>
      <c r="E1155" s="82" t="s">
        <v>2988</v>
      </c>
      <c r="F1155" s="77" t="s">
        <v>2986</v>
      </c>
      <c r="G1155" s="77" t="s">
        <v>435</v>
      </c>
      <c r="H1155" s="77" t="s">
        <v>1092</v>
      </c>
      <c r="I1155" s="82" t="s">
        <v>55</v>
      </c>
      <c r="J1155" s="83">
        <v>109.43</v>
      </c>
      <c r="L1155" s="84"/>
      <c r="M1155" s="84"/>
      <c r="P1155"/>
      <c r="R1155"/>
      <c r="S1155" s="82" t="s">
        <v>56</v>
      </c>
      <c r="T1155" s="82" t="s">
        <v>57</v>
      </c>
      <c r="U1155" s="77" t="s">
        <v>2959</v>
      </c>
      <c r="V1155" s="77" t="s">
        <v>49</v>
      </c>
      <c r="W1155" s="77" t="s">
        <v>2987</v>
      </c>
      <c r="X1155"/>
    </row>
    <row r="1156" spans="2:24" x14ac:dyDescent="0.3">
      <c r="B1156" s="81">
        <v>37396</v>
      </c>
      <c r="C1156" s="81" t="s">
        <v>2791</v>
      </c>
      <c r="D1156" s="77" t="s">
        <v>155</v>
      </c>
      <c r="E1156" s="82" t="s">
        <v>157</v>
      </c>
      <c r="F1156" s="77" t="s">
        <v>111</v>
      </c>
      <c r="G1156" s="77" t="s">
        <v>435</v>
      </c>
      <c r="H1156" s="77" t="s">
        <v>102</v>
      </c>
      <c r="I1156" s="82" t="s">
        <v>55</v>
      </c>
      <c r="J1156" s="83">
        <v>42.99</v>
      </c>
      <c r="L1156" s="84"/>
      <c r="M1156" s="84"/>
      <c r="P1156"/>
      <c r="R1156"/>
      <c r="S1156" s="82" t="s">
        <v>56</v>
      </c>
      <c r="T1156" s="82" t="s">
        <v>57</v>
      </c>
      <c r="U1156" s="77" t="s">
        <v>2959</v>
      </c>
      <c r="V1156" s="77" t="s">
        <v>49</v>
      </c>
      <c r="W1156" s="77" t="s">
        <v>2992</v>
      </c>
      <c r="X1156"/>
    </row>
    <row r="1157" spans="2:24" x14ac:dyDescent="0.3">
      <c r="B1157" s="81">
        <v>37396</v>
      </c>
      <c r="C1157" s="81" t="s">
        <v>2791</v>
      </c>
      <c r="D1157" s="77" t="s">
        <v>241</v>
      </c>
      <c r="E1157" s="82" t="s">
        <v>244</v>
      </c>
      <c r="F1157" s="77" t="s">
        <v>242</v>
      </c>
      <c r="G1157" s="77" t="s">
        <v>435</v>
      </c>
      <c r="H1157" s="77" t="s">
        <v>139</v>
      </c>
      <c r="I1157" s="82" t="s">
        <v>55</v>
      </c>
      <c r="J1157" s="83">
        <v>67.959999999999994</v>
      </c>
      <c r="L1157" s="84"/>
      <c r="M1157" s="84"/>
      <c r="P1157"/>
      <c r="R1157"/>
      <c r="S1157" s="82" t="s">
        <v>56</v>
      </c>
      <c r="T1157" s="82" t="s">
        <v>57</v>
      </c>
      <c r="U1157" s="77" t="s">
        <v>2959</v>
      </c>
      <c r="V1157" s="77" t="s">
        <v>49</v>
      </c>
      <c r="W1157" s="77" t="s">
        <v>2995</v>
      </c>
      <c r="X1157"/>
    </row>
    <row r="1158" spans="2:24" x14ac:dyDescent="0.3">
      <c r="B1158" s="81">
        <v>37396</v>
      </c>
      <c r="C1158" s="81" t="s">
        <v>2791</v>
      </c>
      <c r="D1158" s="77" t="s">
        <v>241</v>
      </c>
      <c r="E1158" s="82" t="s">
        <v>244</v>
      </c>
      <c r="F1158" s="77" t="s">
        <v>242</v>
      </c>
      <c r="G1158" s="77" t="s">
        <v>435</v>
      </c>
      <c r="H1158" s="77" t="s">
        <v>139</v>
      </c>
      <c r="I1158" s="82" t="s">
        <v>55</v>
      </c>
      <c r="J1158" s="83">
        <v>5.38</v>
      </c>
      <c r="L1158" s="84"/>
      <c r="M1158" s="84"/>
      <c r="P1158"/>
      <c r="R1158"/>
      <c r="S1158" s="82" t="s">
        <v>56</v>
      </c>
      <c r="T1158" s="82" t="s">
        <v>57</v>
      </c>
      <c r="U1158" s="77" t="s">
        <v>2959</v>
      </c>
      <c r="V1158" s="77" t="s">
        <v>49</v>
      </c>
      <c r="W1158" s="77" t="s">
        <v>2998</v>
      </c>
      <c r="X1158"/>
    </row>
    <row r="1159" spans="2:24" x14ac:dyDescent="0.3">
      <c r="B1159" s="81">
        <v>37397</v>
      </c>
      <c r="C1159" s="81" t="s">
        <v>2791</v>
      </c>
      <c r="D1159" s="77" t="s">
        <v>110</v>
      </c>
      <c r="E1159" s="82" t="s">
        <v>113</v>
      </c>
      <c r="F1159" s="77" t="s">
        <v>111</v>
      </c>
      <c r="G1159" s="77" t="s">
        <v>435</v>
      </c>
      <c r="H1159" s="77" t="s">
        <v>102</v>
      </c>
      <c r="I1159" s="82" t="s">
        <v>55</v>
      </c>
      <c r="J1159" s="83">
        <v>107.46</v>
      </c>
      <c r="L1159" s="84"/>
      <c r="M1159" s="84"/>
      <c r="P1159"/>
      <c r="R1159"/>
      <c r="S1159" s="82" t="s">
        <v>56</v>
      </c>
      <c r="T1159" s="82" t="s">
        <v>57</v>
      </c>
      <c r="U1159" s="77" t="s">
        <v>3001</v>
      </c>
      <c r="V1159" s="77" t="s">
        <v>49</v>
      </c>
      <c r="W1159" s="77" t="s">
        <v>3002</v>
      </c>
      <c r="X1159"/>
    </row>
    <row r="1160" spans="2:24" x14ac:dyDescent="0.3">
      <c r="B1160" s="81">
        <v>37399</v>
      </c>
      <c r="C1160" s="81" t="s">
        <v>2791</v>
      </c>
      <c r="D1160" s="77" t="s">
        <v>46</v>
      </c>
      <c r="E1160" s="82" t="s">
        <v>53</v>
      </c>
      <c r="F1160" s="77" t="s">
        <v>47</v>
      </c>
      <c r="G1160" s="77" t="s">
        <v>435</v>
      </c>
      <c r="H1160" s="77" t="s">
        <v>54</v>
      </c>
      <c r="I1160" s="82" t="s">
        <v>55</v>
      </c>
      <c r="J1160" s="83">
        <v>85.25</v>
      </c>
      <c r="L1160" s="84"/>
      <c r="M1160" s="84"/>
      <c r="P1160"/>
      <c r="R1160"/>
      <c r="S1160" s="82" t="s">
        <v>56</v>
      </c>
      <c r="T1160" s="82" t="s">
        <v>57</v>
      </c>
      <c r="U1160" s="77" t="s">
        <v>3006</v>
      </c>
      <c r="V1160" s="77" t="s">
        <v>49</v>
      </c>
      <c r="W1160" s="77" t="s">
        <v>3007</v>
      </c>
      <c r="X1160"/>
    </row>
    <row r="1161" spans="2:24" x14ac:dyDescent="0.3">
      <c r="B1161" s="81">
        <v>37399</v>
      </c>
      <c r="C1161" s="81" t="s">
        <v>2791</v>
      </c>
      <c r="D1161" s="77" t="s">
        <v>46</v>
      </c>
      <c r="E1161" s="82" t="s">
        <v>53</v>
      </c>
      <c r="F1161" s="77" t="s">
        <v>47</v>
      </c>
      <c r="G1161" s="77" t="s">
        <v>435</v>
      </c>
      <c r="H1161" s="77" t="s">
        <v>54</v>
      </c>
      <c r="I1161" s="82" t="s">
        <v>55</v>
      </c>
      <c r="J1161" s="83">
        <v>40.51</v>
      </c>
      <c r="L1161" s="84"/>
      <c r="M1161" s="84"/>
      <c r="P1161"/>
      <c r="R1161"/>
      <c r="S1161" s="82" t="s">
        <v>56</v>
      </c>
      <c r="T1161" s="82" t="s">
        <v>57</v>
      </c>
      <c r="U1161" s="77" t="s">
        <v>3006</v>
      </c>
      <c r="V1161" s="77" t="s">
        <v>49</v>
      </c>
      <c r="W1161" s="77" t="s">
        <v>3011</v>
      </c>
      <c r="X1161"/>
    </row>
    <row r="1162" spans="2:24" x14ac:dyDescent="0.3">
      <c r="B1162" s="81">
        <v>37399</v>
      </c>
      <c r="C1162" s="81" t="s">
        <v>2791</v>
      </c>
      <c r="D1162" s="77" t="s">
        <v>46</v>
      </c>
      <c r="E1162" s="82" t="s">
        <v>53</v>
      </c>
      <c r="F1162" s="77" t="s">
        <v>47</v>
      </c>
      <c r="G1162" s="77" t="s">
        <v>435</v>
      </c>
      <c r="H1162" s="77" t="s">
        <v>54</v>
      </c>
      <c r="I1162" s="82" t="s">
        <v>55</v>
      </c>
      <c r="J1162" s="83">
        <v>50.21</v>
      </c>
      <c r="L1162" s="84"/>
      <c r="M1162" s="84"/>
      <c r="P1162"/>
      <c r="R1162"/>
      <c r="S1162" s="82" t="s">
        <v>56</v>
      </c>
      <c r="T1162" s="82" t="s">
        <v>57</v>
      </c>
      <c r="U1162" s="77" t="s">
        <v>3006</v>
      </c>
      <c r="V1162" s="77" t="s">
        <v>49</v>
      </c>
      <c r="W1162" s="77" t="s">
        <v>3014</v>
      </c>
      <c r="X1162"/>
    </row>
    <row r="1163" spans="2:24" x14ac:dyDescent="0.3">
      <c r="B1163" s="81">
        <v>37399</v>
      </c>
      <c r="C1163" s="81" t="s">
        <v>2791</v>
      </c>
      <c r="D1163" s="77" t="s">
        <v>46</v>
      </c>
      <c r="E1163" s="82" t="s">
        <v>53</v>
      </c>
      <c r="F1163" s="77" t="s">
        <v>47</v>
      </c>
      <c r="G1163" s="77" t="s">
        <v>435</v>
      </c>
      <c r="H1163" s="77" t="s">
        <v>54</v>
      </c>
      <c r="I1163" s="82" t="s">
        <v>55</v>
      </c>
      <c r="J1163" s="83">
        <v>290.33</v>
      </c>
      <c r="L1163" s="84"/>
      <c r="M1163" s="84"/>
      <c r="P1163"/>
      <c r="R1163"/>
      <c r="S1163" s="82" t="s">
        <v>56</v>
      </c>
      <c r="T1163" s="82" t="s">
        <v>57</v>
      </c>
      <c r="U1163" s="77" t="s">
        <v>3006</v>
      </c>
      <c r="V1163" s="77" t="s">
        <v>49</v>
      </c>
      <c r="W1163" s="77" t="s">
        <v>3017</v>
      </c>
      <c r="X1163"/>
    </row>
    <row r="1164" spans="2:24" x14ac:dyDescent="0.3">
      <c r="B1164" s="81">
        <v>37399</v>
      </c>
      <c r="C1164" s="81" t="s">
        <v>2791</v>
      </c>
      <c r="D1164" s="77" t="s">
        <v>46</v>
      </c>
      <c r="E1164" s="82" t="s">
        <v>53</v>
      </c>
      <c r="F1164" s="77" t="s">
        <v>47</v>
      </c>
      <c r="G1164" s="77" t="s">
        <v>435</v>
      </c>
      <c r="H1164" s="77" t="s">
        <v>54</v>
      </c>
      <c r="I1164" s="82" t="s">
        <v>55</v>
      </c>
      <c r="J1164" s="83">
        <v>17.37</v>
      </c>
      <c r="L1164" s="84"/>
      <c r="M1164" s="84"/>
      <c r="P1164"/>
      <c r="R1164"/>
      <c r="S1164" s="82" t="s">
        <v>56</v>
      </c>
      <c r="T1164" s="82" t="s">
        <v>57</v>
      </c>
      <c r="U1164" s="77" t="s">
        <v>3006</v>
      </c>
      <c r="V1164" s="77" t="s">
        <v>49</v>
      </c>
      <c r="W1164" s="77" t="s">
        <v>3020</v>
      </c>
      <c r="X1164"/>
    </row>
    <row r="1165" spans="2:24" x14ac:dyDescent="0.3">
      <c r="B1165" s="81">
        <v>37399</v>
      </c>
      <c r="C1165" s="81" t="s">
        <v>2791</v>
      </c>
      <c r="D1165" s="77" t="s">
        <v>46</v>
      </c>
      <c r="E1165" s="82" t="s">
        <v>53</v>
      </c>
      <c r="F1165" s="77" t="s">
        <v>47</v>
      </c>
      <c r="G1165" s="77" t="s">
        <v>435</v>
      </c>
      <c r="H1165" s="77" t="s">
        <v>54</v>
      </c>
      <c r="I1165" s="82" t="s">
        <v>55</v>
      </c>
      <c r="J1165" s="83">
        <v>75.55</v>
      </c>
      <c r="L1165" s="84"/>
      <c r="M1165" s="84"/>
      <c r="P1165"/>
      <c r="R1165"/>
      <c r="S1165" s="82" t="s">
        <v>56</v>
      </c>
      <c r="T1165" s="82" t="s">
        <v>57</v>
      </c>
      <c r="U1165" s="77" t="s">
        <v>3006</v>
      </c>
      <c r="V1165" s="77" t="s">
        <v>49</v>
      </c>
      <c r="W1165" s="77" t="s">
        <v>3023</v>
      </c>
      <c r="X1165"/>
    </row>
    <row r="1166" spans="2:24" x14ac:dyDescent="0.3">
      <c r="B1166" s="81">
        <v>37399</v>
      </c>
      <c r="C1166" s="81" t="s">
        <v>2791</v>
      </c>
      <c r="D1166" s="77" t="s">
        <v>46</v>
      </c>
      <c r="E1166" s="82" t="s">
        <v>53</v>
      </c>
      <c r="F1166" s="77" t="s">
        <v>47</v>
      </c>
      <c r="G1166" s="77" t="s">
        <v>435</v>
      </c>
      <c r="H1166" s="77" t="s">
        <v>54</v>
      </c>
      <c r="I1166" s="82" t="s">
        <v>55</v>
      </c>
      <c r="J1166" s="83">
        <v>305.8</v>
      </c>
      <c r="L1166" s="84"/>
      <c r="M1166" s="84"/>
      <c r="P1166"/>
      <c r="R1166"/>
      <c r="S1166" s="82" t="s">
        <v>56</v>
      </c>
      <c r="T1166" s="82" t="s">
        <v>57</v>
      </c>
      <c r="U1166" s="77" t="s">
        <v>3006</v>
      </c>
      <c r="V1166" s="77" t="s">
        <v>49</v>
      </c>
      <c r="W1166" s="77" t="s">
        <v>3026</v>
      </c>
      <c r="X1166"/>
    </row>
    <row r="1167" spans="2:24" x14ac:dyDescent="0.3">
      <c r="B1167" s="81">
        <v>37399</v>
      </c>
      <c r="C1167" s="81" t="s">
        <v>2791</v>
      </c>
      <c r="D1167" s="77" t="s">
        <v>75</v>
      </c>
      <c r="E1167" s="82" t="s">
        <v>78</v>
      </c>
      <c r="F1167" s="77" t="s">
        <v>76</v>
      </c>
      <c r="G1167" s="77" t="s">
        <v>435</v>
      </c>
      <c r="H1167" s="77" t="s">
        <v>54</v>
      </c>
      <c r="I1167" s="82" t="s">
        <v>55</v>
      </c>
      <c r="J1167" s="83">
        <v>93.16</v>
      </c>
      <c r="L1167" s="84"/>
      <c r="M1167" s="84"/>
      <c r="P1167"/>
      <c r="R1167"/>
      <c r="S1167" s="82" t="s">
        <v>56</v>
      </c>
      <c r="T1167" s="82" t="s">
        <v>57</v>
      </c>
      <c r="U1167" s="77" t="s">
        <v>3006</v>
      </c>
      <c r="V1167" s="77" t="s">
        <v>49</v>
      </c>
      <c r="W1167" s="77" t="s">
        <v>3029</v>
      </c>
      <c r="X1167"/>
    </row>
    <row r="1168" spans="2:24" x14ac:dyDescent="0.3">
      <c r="B1168" s="81">
        <v>37399</v>
      </c>
      <c r="C1168" s="81" t="s">
        <v>2791</v>
      </c>
      <c r="D1168" s="77" t="s">
        <v>75</v>
      </c>
      <c r="E1168" s="82" t="s">
        <v>78</v>
      </c>
      <c r="F1168" s="77" t="s">
        <v>76</v>
      </c>
      <c r="G1168" s="77" t="s">
        <v>435</v>
      </c>
      <c r="H1168" s="77" t="s">
        <v>54</v>
      </c>
      <c r="I1168" s="82" t="s">
        <v>55</v>
      </c>
      <c r="J1168" s="83">
        <v>11.87</v>
      </c>
      <c r="L1168" s="84"/>
      <c r="M1168" s="84"/>
      <c r="P1168"/>
      <c r="R1168"/>
      <c r="S1168" s="82" t="s">
        <v>56</v>
      </c>
      <c r="T1168" s="82" t="s">
        <v>57</v>
      </c>
      <c r="U1168" s="77" t="s">
        <v>3006</v>
      </c>
      <c r="V1168" s="77" t="s">
        <v>49</v>
      </c>
      <c r="W1168" s="77" t="s">
        <v>3032</v>
      </c>
      <c r="X1168"/>
    </row>
    <row r="1169" spans="2:24" x14ac:dyDescent="0.3">
      <c r="B1169" s="81">
        <v>37399</v>
      </c>
      <c r="C1169" s="81" t="s">
        <v>2791</v>
      </c>
      <c r="D1169" s="77" t="s">
        <v>649</v>
      </c>
      <c r="E1169" s="82" t="s">
        <v>78</v>
      </c>
      <c r="F1169" s="77" t="s">
        <v>650</v>
      </c>
      <c r="G1169" s="77" t="s">
        <v>435</v>
      </c>
      <c r="H1169" s="77" t="s">
        <v>54</v>
      </c>
      <c r="I1169" s="82" t="s">
        <v>130</v>
      </c>
      <c r="J1169" s="83">
        <v>40.229999999999997</v>
      </c>
      <c r="L1169" s="84"/>
      <c r="M1169" s="84"/>
      <c r="P1169"/>
      <c r="R1169"/>
      <c r="S1169" s="82" t="s">
        <v>56</v>
      </c>
      <c r="T1169" s="82" t="s">
        <v>57</v>
      </c>
      <c r="U1169" s="77" t="s">
        <v>3035</v>
      </c>
      <c r="V1169" s="77" t="s">
        <v>49</v>
      </c>
      <c r="W1169" s="77" t="s">
        <v>3036</v>
      </c>
      <c r="X1169"/>
    </row>
    <row r="1170" spans="2:24" x14ac:dyDescent="0.3">
      <c r="B1170" s="81">
        <v>37399</v>
      </c>
      <c r="C1170" s="81" t="s">
        <v>2791</v>
      </c>
      <c r="D1170" s="77" t="s">
        <v>362</v>
      </c>
      <c r="E1170" s="82" t="s">
        <v>365</v>
      </c>
      <c r="F1170" s="77" t="s">
        <v>363</v>
      </c>
      <c r="G1170" s="77" t="s">
        <v>435</v>
      </c>
      <c r="H1170" s="77" t="s">
        <v>54</v>
      </c>
      <c r="I1170" s="82" t="s">
        <v>55</v>
      </c>
      <c r="J1170" s="83">
        <v>53.88</v>
      </c>
      <c r="L1170" s="84"/>
      <c r="M1170" s="84"/>
      <c r="P1170"/>
      <c r="R1170"/>
      <c r="S1170" s="82" t="s">
        <v>56</v>
      </c>
      <c r="T1170" s="82" t="s">
        <v>57</v>
      </c>
      <c r="U1170" s="77" t="s">
        <v>3006</v>
      </c>
      <c r="V1170" s="77" t="s">
        <v>49</v>
      </c>
      <c r="W1170" s="77" t="s">
        <v>3040</v>
      </c>
      <c r="X1170"/>
    </row>
    <row r="1171" spans="2:24" x14ac:dyDescent="0.3">
      <c r="B1171" s="81">
        <v>37399</v>
      </c>
      <c r="C1171" s="81" t="s">
        <v>2791</v>
      </c>
      <c r="D1171" s="77" t="s">
        <v>3043</v>
      </c>
      <c r="E1171" s="82" t="s">
        <v>3045</v>
      </c>
      <c r="F1171" s="77" t="s">
        <v>2986</v>
      </c>
      <c r="G1171" s="77" t="s">
        <v>435</v>
      </c>
      <c r="H1171" s="77" t="s">
        <v>1092</v>
      </c>
      <c r="I1171" s="82" t="s">
        <v>55</v>
      </c>
      <c r="J1171" s="83">
        <v>113.29</v>
      </c>
      <c r="L1171" s="84"/>
      <c r="M1171" s="84"/>
      <c r="P1171"/>
      <c r="R1171"/>
      <c r="S1171" s="82" t="s">
        <v>56</v>
      </c>
      <c r="T1171" s="82" t="s">
        <v>57</v>
      </c>
      <c r="U1171" s="77" t="s">
        <v>3006</v>
      </c>
      <c r="V1171" s="77" t="s">
        <v>49</v>
      </c>
      <c r="W1171" s="77" t="s">
        <v>3044</v>
      </c>
      <c r="X1171"/>
    </row>
    <row r="1172" spans="2:24" x14ac:dyDescent="0.3">
      <c r="B1172" s="81">
        <v>37399</v>
      </c>
      <c r="C1172" s="81" t="s">
        <v>2791</v>
      </c>
      <c r="D1172" s="77" t="s">
        <v>253</v>
      </c>
      <c r="E1172" s="82" t="s">
        <v>257</v>
      </c>
      <c r="F1172" s="77" t="s">
        <v>254</v>
      </c>
      <c r="G1172" s="77" t="s">
        <v>435</v>
      </c>
      <c r="H1172" s="77" t="s">
        <v>102</v>
      </c>
      <c r="I1172" s="82" t="s">
        <v>130</v>
      </c>
      <c r="J1172" s="83">
        <v>1125</v>
      </c>
      <c r="L1172" s="84"/>
      <c r="M1172" s="84"/>
      <c r="P1172"/>
      <c r="R1172"/>
      <c r="S1172" s="82" t="s">
        <v>56</v>
      </c>
      <c r="T1172" s="82" t="s">
        <v>57</v>
      </c>
      <c r="U1172" s="77" t="s">
        <v>3049</v>
      </c>
      <c r="V1172" s="77" t="s">
        <v>49</v>
      </c>
      <c r="W1172" s="77" t="s">
        <v>3050</v>
      </c>
      <c r="X1172"/>
    </row>
    <row r="1173" spans="2:24" x14ac:dyDescent="0.3">
      <c r="B1173" s="81">
        <v>37399</v>
      </c>
      <c r="C1173" s="81" t="s">
        <v>2791</v>
      </c>
      <c r="D1173" s="77" t="s">
        <v>3054</v>
      </c>
      <c r="E1173" s="82" t="s">
        <v>3056</v>
      </c>
      <c r="F1173" s="77" t="s">
        <v>47</v>
      </c>
      <c r="G1173" s="77" t="s">
        <v>435</v>
      </c>
      <c r="H1173" s="77" t="s">
        <v>1092</v>
      </c>
      <c r="I1173" s="82" t="s">
        <v>55</v>
      </c>
      <c r="J1173" s="83">
        <v>537.89</v>
      </c>
      <c r="L1173" s="84"/>
      <c r="M1173" s="84"/>
      <c r="P1173"/>
      <c r="R1173"/>
      <c r="S1173" s="82" t="s">
        <v>56</v>
      </c>
      <c r="T1173" s="82" t="s">
        <v>57</v>
      </c>
      <c r="U1173" s="77" t="s">
        <v>3006</v>
      </c>
      <c r="V1173" s="77" t="s">
        <v>49</v>
      </c>
      <c r="W1173" s="77" t="s">
        <v>3055</v>
      </c>
      <c r="X1173"/>
    </row>
    <row r="1174" spans="2:24" x14ac:dyDescent="0.3">
      <c r="B1174" s="81">
        <v>37399</v>
      </c>
      <c r="C1174" s="81" t="s">
        <v>2791</v>
      </c>
      <c r="D1174" s="77" t="s">
        <v>136</v>
      </c>
      <c r="E1174" s="82" t="s">
        <v>138</v>
      </c>
      <c r="F1174" s="77" t="s">
        <v>91</v>
      </c>
      <c r="G1174" s="77" t="s">
        <v>435</v>
      </c>
      <c r="H1174" s="77" t="s">
        <v>139</v>
      </c>
      <c r="I1174" s="82" t="s">
        <v>55</v>
      </c>
      <c r="J1174" s="83">
        <v>75.22</v>
      </c>
      <c r="L1174" s="84"/>
      <c r="M1174" s="84"/>
      <c r="P1174"/>
      <c r="R1174"/>
      <c r="S1174" s="82" t="s">
        <v>56</v>
      </c>
      <c r="T1174" s="82" t="s">
        <v>57</v>
      </c>
      <c r="U1174" s="77" t="s">
        <v>3006</v>
      </c>
      <c r="V1174" s="77" t="s">
        <v>49</v>
      </c>
      <c r="W1174" s="77" t="s">
        <v>3060</v>
      </c>
      <c r="X1174"/>
    </row>
    <row r="1175" spans="2:24" x14ac:dyDescent="0.3">
      <c r="B1175" s="81">
        <v>37399</v>
      </c>
      <c r="C1175" s="81" t="s">
        <v>2791</v>
      </c>
      <c r="D1175" s="77" t="s">
        <v>865</v>
      </c>
      <c r="E1175" s="82" t="s">
        <v>870</v>
      </c>
      <c r="F1175" s="77" t="s">
        <v>866</v>
      </c>
      <c r="G1175" s="77" t="s">
        <v>435</v>
      </c>
      <c r="H1175" s="77" t="s">
        <v>139</v>
      </c>
      <c r="I1175" s="82" t="s">
        <v>55</v>
      </c>
      <c r="J1175" s="83">
        <v>2274</v>
      </c>
      <c r="L1175" s="84"/>
      <c r="M1175" s="84"/>
      <c r="P1175"/>
      <c r="R1175"/>
      <c r="S1175" s="82" t="s">
        <v>56</v>
      </c>
      <c r="T1175" s="82" t="s">
        <v>57</v>
      </c>
      <c r="U1175" s="77" t="s">
        <v>3063</v>
      </c>
      <c r="V1175" s="77" t="s">
        <v>3064</v>
      </c>
      <c r="W1175" s="77" t="s">
        <v>3064</v>
      </c>
      <c r="X1175"/>
    </row>
    <row r="1176" spans="2:24" x14ac:dyDescent="0.3">
      <c r="B1176" s="81">
        <v>37399</v>
      </c>
      <c r="C1176" s="81" t="s">
        <v>2791</v>
      </c>
      <c r="D1176" s="77" t="s">
        <v>874</v>
      </c>
      <c r="E1176" s="82" t="s">
        <v>870</v>
      </c>
      <c r="F1176" s="77" t="s">
        <v>875</v>
      </c>
      <c r="G1176" s="77" t="s">
        <v>435</v>
      </c>
      <c r="H1176" s="77" t="s">
        <v>139</v>
      </c>
      <c r="I1176" s="82" t="s">
        <v>130</v>
      </c>
      <c r="J1176" s="83">
        <v>1760</v>
      </c>
      <c r="L1176" s="84"/>
      <c r="M1176" s="84"/>
      <c r="P1176"/>
      <c r="R1176"/>
      <c r="S1176" s="82" t="s">
        <v>56</v>
      </c>
      <c r="T1176" s="82" t="s">
        <v>57</v>
      </c>
      <c r="U1176" s="77" t="s">
        <v>3063</v>
      </c>
      <c r="V1176" s="77" t="s">
        <v>3064</v>
      </c>
      <c r="W1176" s="77" t="s">
        <v>3064</v>
      </c>
      <c r="X1176"/>
    </row>
    <row r="1177" spans="2:24" x14ac:dyDescent="0.3">
      <c r="B1177" s="81">
        <v>37399</v>
      </c>
      <c r="C1177" s="81" t="s">
        <v>2791</v>
      </c>
      <c r="D1177" s="77" t="s">
        <v>193</v>
      </c>
      <c r="E1177" s="82" t="s">
        <v>197</v>
      </c>
      <c r="F1177" s="77" t="s">
        <v>194</v>
      </c>
      <c r="G1177" s="77" t="s">
        <v>435</v>
      </c>
      <c r="H1177" s="77" t="s">
        <v>139</v>
      </c>
      <c r="I1177" s="82" t="s">
        <v>130</v>
      </c>
      <c r="J1177" s="83">
        <v>1150</v>
      </c>
      <c r="L1177" s="84"/>
      <c r="M1177" s="84"/>
      <c r="P1177"/>
      <c r="R1177"/>
      <c r="S1177" s="82" t="s">
        <v>56</v>
      </c>
      <c r="T1177" s="82" t="s">
        <v>57</v>
      </c>
      <c r="U1177" s="77" t="s">
        <v>3066</v>
      </c>
      <c r="V1177" s="77" t="s">
        <v>49</v>
      </c>
      <c r="W1177" s="77" t="s">
        <v>3067</v>
      </c>
      <c r="X1177"/>
    </row>
    <row r="1178" spans="2:24" x14ac:dyDescent="0.3">
      <c r="B1178" s="81">
        <v>37399</v>
      </c>
      <c r="C1178" s="81" t="s">
        <v>2791</v>
      </c>
      <c r="D1178" s="77" t="s">
        <v>193</v>
      </c>
      <c r="E1178" s="82" t="s">
        <v>197</v>
      </c>
      <c r="F1178" s="77" t="s">
        <v>194</v>
      </c>
      <c r="G1178" s="77" t="s">
        <v>435</v>
      </c>
      <c r="H1178" s="77" t="s">
        <v>139</v>
      </c>
      <c r="I1178" s="82" t="s">
        <v>130</v>
      </c>
      <c r="J1178" s="83">
        <v>37.47</v>
      </c>
      <c r="L1178" s="84"/>
      <c r="M1178" s="84"/>
      <c r="P1178"/>
      <c r="R1178"/>
      <c r="S1178" s="82" t="s">
        <v>56</v>
      </c>
      <c r="T1178" s="82" t="s">
        <v>57</v>
      </c>
      <c r="U1178" s="77" t="s">
        <v>3035</v>
      </c>
      <c r="V1178" s="77" t="s">
        <v>49</v>
      </c>
      <c r="W1178" s="77" t="s">
        <v>3072</v>
      </c>
      <c r="X1178"/>
    </row>
    <row r="1179" spans="2:24" x14ac:dyDescent="0.3">
      <c r="B1179" s="81">
        <v>37399</v>
      </c>
      <c r="C1179" s="81" t="s">
        <v>2791</v>
      </c>
      <c r="D1179" s="77" t="s">
        <v>241</v>
      </c>
      <c r="E1179" s="82" t="s">
        <v>244</v>
      </c>
      <c r="F1179" s="77" t="s">
        <v>242</v>
      </c>
      <c r="G1179" s="77" t="s">
        <v>435</v>
      </c>
      <c r="H1179" s="77" t="s">
        <v>139</v>
      </c>
      <c r="I1179" s="82" t="s">
        <v>55</v>
      </c>
      <c r="J1179" s="83">
        <v>10.76</v>
      </c>
      <c r="L1179" s="84"/>
      <c r="M1179" s="84"/>
      <c r="P1179"/>
      <c r="R1179"/>
      <c r="S1179" s="82" t="s">
        <v>56</v>
      </c>
      <c r="T1179" s="82" t="s">
        <v>57</v>
      </c>
      <c r="U1179" s="77" t="s">
        <v>3006</v>
      </c>
      <c r="V1179" s="77" t="s">
        <v>49</v>
      </c>
      <c r="W1179" s="77" t="s">
        <v>3075</v>
      </c>
      <c r="X1179"/>
    </row>
    <row r="1180" spans="2:24" x14ac:dyDescent="0.3">
      <c r="B1180" s="81">
        <v>37399</v>
      </c>
      <c r="C1180" s="81" t="s">
        <v>2791</v>
      </c>
      <c r="D1180" s="77" t="s">
        <v>241</v>
      </c>
      <c r="E1180" s="82" t="s">
        <v>244</v>
      </c>
      <c r="F1180" s="77" t="s">
        <v>242</v>
      </c>
      <c r="G1180" s="77" t="s">
        <v>435</v>
      </c>
      <c r="H1180" s="77" t="s">
        <v>139</v>
      </c>
      <c r="I1180" s="82" t="s">
        <v>55</v>
      </c>
      <c r="J1180" s="83">
        <v>67.959999999999994</v>
      </c>
      <c r="L1180" s="84"/>
      <c r="M1180" s="84"/>
      <c r="P1180"/>
      <c r="R1180"/>
      <c r="S1180" s="82" t="s">
        <v>56</v>
      </c>
      <c r="T1180" s="82" t="s">
        <v>57</v>
      </c>
      <c r="U1180" s="77" t="s">
        <v>3006</v>
      </c>
      <c r="V1180" s="77" t="s">
        <v>49</v>
      </c>
      <c r="W1180" s="77" t="s">
        <v>3078</v>
      </c>
      <c r="X1180"/>
    </row>
    <row r="1181" spans="2:24" x14ac:dyDescent="0.3">
      <c r="B1181" s="81">
        <v>37400</v>
      </c>
      <c r="C1181" s="81" t="s">
        <v>2791</v>
      </c>
      <c r="D1181" s="77" t="s">
        <v>155</v>
      </c>
      <c r="E1181" s="82" t="s">
        <v>157</v>
      </c>
      <c r="F1181" s="77" t="s">
        <v>111</v>
      </c>
      <c r="G1181" s="77" t="s">
        <v>435</v>
      </c>
      <c r="H1181" s="77" t="s">
        <v>102</v>
      </c>
      <c r="I1181" s="82" t="s">
        <v>55</v>
      </c>
      <c r="J1181" s="83">
        <v>172.06</v>
      </c>
      <c r="L1181" s="84"/>
      <c r="M1181" s="84"/>
      <c r="P1181"/>
      <c r="R1181"/>
      <c r="S1181" s="82" t="s">
        <v>56</v>
      </c>
      <c r="T1181" s="82" t="s">
        <v>57</v>
      </c>
      <c r="U1181" s="77" t="s">
        <v>3081</v>
      </c>
      <c r="V1181" s="77" t="s">
        <v>49</v>
      </c>
      <c r="W1181" s="77" t="s">
        <v>3082</v>
      </c>
      <c r="X1181"/>
    </row>
    <row r="1182" spans="2:24" x14ac:dyDescent="0.3">
      <c r="B1182" s="81">
        <v>37404</v>
      </c>
      <c r="C1182" s="81" t="s">
        <v>2791</v>
      </c>
      <c r="D1182" s="77" t="s">
        <v>46</v>
      </c>
      <c r="E1182" s="82" t="s">
        <v>53</v>
      </c>
      <c r="F1182" s="77" t="s">
        <v>47</v>
      </c>
      <c r="G1182" s="77" t="s">
        <v>435</v>
      </c>
      <c r="H1182" s="77" t="s">
        <v>54</v>
      </c>
      <c r="I1182" s="82" t="s">
        <v>55</v>
      </c>
      <c r="J1182" s="83">
        <v>14.57</v>
      </c>
      <c r="L1182" s="84"/>
      <c r="M1182" s="84"/>
      <c r="P1182"/>
      <c r="R1182"/>
      <c r="S1182" s="82" t="s">
        <v>56</v>
      </c>
      <c r="T1182" s="82" t="s">
        <v>57</v>
      </c>
      <c r="U1182" s="77" t="s">
        <v>3086</v>
      </c>
      <c r="V1182" s="77" t="s">
        <v>49</v>
      </c>
      <c r="W1182" s="77" t="s">
        <v>3087</v>
      </c>
      <c r="X1182"/>
    </row>
    <row r="1183" spans="2:24" x14ac:dyDescent="0.3">
      <c r="B1183" s="81">
        <v>37404</v>
      </c>
      <c r="C1183" s="81" t="s">
        <v>2791</v>
      </c>
      <c r="D1183" s="77" t="s">
        <v>46</v>
      </c>
      <c r="E1183" s="82" t="s">
        <v>53</v>
      </c>
      <c r="F1183" s="77" t="s">
        <v>47</v>
      </c>
      <c r="G1183" s="77" t="s">
        <v>435</v>
      </c>
      <c r="H1183" s="77" t="s">
        <v>54</v>
      </c>
      <c r="I1183" s="82" t="s">
        <v>55</v>
      </c>
      <c r="J1183" s="83">
        <v>53.79</v>
      </c>
      <c r="L1183" s="84"/>
      <c r="M1183" s="84"/>
      <c r="P1183"/>
      <c r="R1183"/>
      <c r="S1183" s="82" t="s">
        <v>56</v>
      </c>
      <c r="T1183" s="82" t="s">
        <v>57</v>
      </c>
      <c r="U1183" s="77" t="s">
        <v>3086</v>
      </c>
      <c r="V1183" s="77" t="s">
        <v>49</v>
      </c>
      <c r="W1183" s="77" t="s">
        <v>3091</v>
      </c>
      <c r="X1183"/>
    </row>
    <row r="1184" spans="2:24" x14ac:dyDescent="0.3">
      <c r="B1184" s="81">
        <v>37404</v>
      </c>
      <c r="C1184" s="81" t="s">
        <v>2791</v>
      </c>
      <c r="D1184" s="77" t="s">
        <v>46</v>
      </c>
      <c r="E1184" s="82" t="s">
        <v>53</v>
      </c>
      <c r="F1184" s="77" t="s">
        <v>47</v>
      </c>
      <c r="G1184" s="77" t="s">
        <v>435</v>
      </c>
      <c r="H1184" s="77" t="s">
        <v>54</v>
      </c>
      <c r="I1184" s="82" t="s">
        <v>55</v>
      </c>
      <c r="J1184" s="83">
        <v>3.53</v>
      </c>
      <c r="L1184" s="84"/>
      <c r="M1184" s="84"/>
      <c r="P1184"/>
      <c r="R1184"/>
      <c r="S1184" s="82" t="s">
        <v>56</v>
      </c>
      <c r="T1184" s="82" t="s">
        <v>57</v>
      </c>
      <c r="U1184" s="77" t="s">
        <v>3086</v>
      </c>
      <c r="V1184" s="77" t="s">
        <v>49</v>
      </c>
      <c r="W1184" s="77" t="s">
        <v>3094</v>
      </c>
      <c r="X1184"/>
    </row>
    <row r="1185" spans="2:24" x14ac:dyDescent="0.3">
      <c r="B1185" s="81">
        <v>37404</v>
      </c>
      <c r="C1185" s="81" t="s">
        <v>2791</v>
      </c>
      <c r="D1185" s="77" t="s">
        <v>75</v>
      </c>
      <c r="E1185" s="82" t="s">
        <v>78</v>
      </c>
      <c r="F1185" s="77" t="s">
        <v>76</v>
      </c>
      <c r="G1185" s="77" t="s">
        <v>435</v>
      </c>
      <c r="H1185" s="77" t="s">
        <v>54</v>
      </c>
      <c r="I1185" s="82" t="s">
        <v>55</v>
      </c>
      <c r="J1185" s="83">
        <v>10.67</v>
      </c>
      <c r="L1185" s="84"/>
      <c r="M1185" s="84"/>
      <c r="P1185"/>
      <c r="R1185"/>
      <c r="S1185" s="82" t="s">
        <v>56</v>
      </c>
      <c r="T1185" s="82" t="s">
        <v>57</v>
      </c>
      <c r="U1185" s="77" t="s">
        <v>3086</v>
      </c>
      <c r="V1185" s="77" t="s">
        <v>49</v>
      </c>
      <c r="W1185" s="77" t="s">
        <v>3097</v>
      </c>
      <c r="X1185"/>
    </row>
    <row r="1186" spans="2:24" x14ac:dyDescent="0.3">
      <c r="B1186" s="81">
        <v>37404</v>
      </c>
      <c r="C1186" s="81" t="s">
        <v>2791</v>
      </c>
      <c r="D1186" s="77" t="s">
        <v>75</v>
      </c>
      <c r="E1186" s="82" t="s">
        <v>78</v>
      </c>
      <c r="F1186" s="77" t="s">
        <v>76</v>
      </c>
      <c r="G1186" s="77" t="s">
        <v>435</v>
      </c>
      <c r="H1186" s="77" t="s">
        <v>54</v>
      </c>
      <c r="I1186" s="82" t="s">
        <v>55</v>
      </c>
      <c r="J1186" s="83">
        <v>196.92</v>
      </c>
      <c r="L1186" s="84"/>
      <c r="M1186" s="84"/>
      <c r="P1186"/>
      <c r="R1186"/>
      <c r="S1186" s="82" t="s">
        <v>56</v>
      </c>
      <c r="T1186" s="82" t="s">
        <v>57</v>
      </c>
      <c r="U1186" s="77" t="s">
        <v>3086</v>
      </c>
      <c r="V1186" s="77" t="s">
        <v>49</v>
      </c>
      <c r="W1186" s="77" t="s">
        <v>3100</v>
      </c>
      <c r="X1186"/>
    </row>
    <row r="1187" spans="2:24" x14ac:dyDescent="0.3">
      <c r="B1187" s="81">
        <v>37404</v>
      </c>
      <c r="C1187" s="81" t="s">
        <v>2791</v>
      </c>
      <c r="D1187" s="77" t="s">
        <v>75</v>
      </c>
      <c r="E1187" s="82" t="s">
        <v>78</v>
      </c>
      <c r="F1187" s="77" t="s">
        <v>76</v>
      </c>
      <c r="G1187" s="77" t="s">
        <v>435</v>
      </c>
      <c r="H1187" s="77" t="s">
        <v>54</v>
      </c>
      <c r="I1187" s="82" t="s">
        <v>55</v>
      </c>
      <c r="J1187" s="83">
        <v>27.92</v>
      </c>
      <c r="L1187" s="84"/>
      <c r="M1187" s="84"/>
      <c r="P1187"/>
      <c r="R1187"/>
      <c r="S1187" s="82" t="s">
        <v>56</v>
      </c>
      <c r="T1187" s="82" t="s">
        <v>57</v>
      </c>
      <c r="U1187" s="77" t="s">
        <v>3086</v>
      </c>
      <c r="V1187" s="77" t="s">
        <v>49</v>
      </c>
      <c r="W1187" s="77" t="s">
        <v>3103</v>
      </c>
      <c r="X1187"/>
    </row>
    <row r="1188" spans="2:24" x14ac:dyDescent="0.3">
      <c r="B1188" s="81">
        <v>37404</v>
      </c>
      <c r="C1188" s="81" t="s">
        <v>2791</v>
      </c>
      <c r="D1188" s="77" t="s">
        <v>90</v>
      </c>
      <c r="E1188" s="82" t="s">
        <v>93</v>
      </c>
      <c r="F1188" s="77" t="s">
        <v>91</v>
      </c>
      <c r="G1188" s="77" t="s">
        <v>435</v>
      </c>
      <c r="H1188" s="77" t="s">
        <v>54</v>
      </c>
      <c r="I1188" s="82" t="s">
        <v>55</v>
      </c>
      <c r="J1188" s="83">
        <v>953.4</v>
      </c>
      <c r="L1188" s="84"/>
      <c r="M1188" s="84"/>
      <c r="P1188"/>
      <c r="R1188"/>
      <c r="S1188" s="82" t="s">
        <v>56</v>
      </c>
      <c r="T1188" s="82" t="s">
        <v>57</v>
      </c>
      <c r="U1188" s="77" t="s">
        <v>3086</v>
      </c>
      <c r="V1188" s="77" t="s">
        <v>49</v>
      </c>
      <c r="W1188" s="77" t="s">
        <v>3106</v>
      </c>
      <c r="X1188"/>
    </row>
    <row r="1189" spans="2:24" x14ac:dyDescent="0.3">
      <c r="B1189" s="81">
        <v>37404</v>
      </c>
      <c r="C1189" s="81" t="s">
        <v>2791</v>
      </c>
      <c r="D1189" s="77" t="s">
        <v>98</v>
      </c>
      <c r="E1189" s="82" t="s">
        <v>101</v>
      </c>
      <c r="F1189" s="77" t="s">
        <v>99</v>
      </c>
      <c r="G1189" s="77" t="s">
        <v>435</v>
      </c>
      <c r="H1189" s="77" t="s">
        <v>102</v>
      </c>
      <c r="I1189" s="82" t="s">
        <v>55</v>
      </c>
      <c r="J1189" s="83">
        <v>10.14</v>
      </c>
      <c r="L1189" s="84"/>
      <c r="M1189" s="84"/>
      <c r="P1189"/>
      <c r="R1189"/>
      <c r="S1189" s="82" t="s">
        <v>56</v>
      </c>
      <c r="T1189" s="82" t="s">
        <v>57</v>
      </c>
      <c r="U1189" s="77" t="s">
        <v>3086</v>
      </c>
      <c r="V1189" s="77" t="s">
        <v>49</v>
      </c>
      <c r="W1189" s="77" t="s">
        <v>3109</v>
      </c>
      <c r="X1189"/>
    </row>
    <row r="1190" spans="2:24" x14ac:dyDescent="0.3">
      <c r="B1190" s="81">
        <v>37404</v>
      </c>
      <c r="C1190" s="81" t="s">
        <v>2791</v>
      </c>
      <c r="D1190" s="77" t="s">
        <v>136</v>
      </c>
      <c r="E1190" s="82" t="s">
        <v>138</v>
      </c>
      <c r="F1190" s="77" t="s">
        <v>91</v>
      </c>
      <c r="G1190" s="77" t="s">
        <v>435</v>
      </c>
      <c r="H1190" s="77" t="s">
        <v>139</v>
      </c>
      <c r="I1190" s="82" t="s">
        <v>55</v>
      </c>
      <c r="J1190" s="83">
        <v>36.07</v>
      </c>
      <c r="L1190" s="84"/>
      <c r="M1190" s="84"/>
      <c r="P1190"/>
      <c r="R1190"/>
      <c r="S1190" s="82" t="s">
        <v>56</v>
      </c>
      <c r="T1190" s="82" t="s">
        <v>57</v>
      </c>
      <c r="U1190" s="77" t="s">
        <v>3086</v>
      </c>
      <c r="V1190" s="77" t="s">
        <v>49</v>
      </c>
      <c r="W1190" s="77" t="s">
        <v>3112</v>
      </c>
      <c r="X1190"/>
    </row>
    <row r="1191" spans="2:24" x14ac:dyDescent="0.3">
      <c r="B1191" s="81">
        <v>37404</v>
      </c>
      <c r="C1191" s="81" t="s">
        <v>2791</v>
      </c>
      <c r="D1191" s="77" t="s">
        <v>241</v>
      </c>
      <c r="E1191" s="82" t="s">
        <v>244</v>
      </c>
      <c r="F1191" s="77" t="s">
        <v>242</v>
      </c>
      <c r="G1191" s="77" t="s">
        <v>435</v>
      </c>
      <c r="H1191" s="77" t="s">
        <v>139</v>
      </c>
      <c r="I1191" s="82" t="s">
        <v>55</v>
      </c>
      <c r="J1191" s="83">
        <v>67.959999999999994</v>
      </c>
      <c r="L1191" s="84"/>
      <c r="M1191" s="84"/>
      <c r="P1191"/>
      <c r="R1191"/>
      <c r="S1191" s="82" t="s">
        <v>56</v>
      </c>
      <c r="T1191" s="82" t="s">
        <v>57</v>
      </c>
      <c r="U1191" s="77" t="s">
        <v>3086</v>
      </c>
      <c r="V1191" s="77" t="s">
        <v>49</v>
      </c>
      <c r="W1191" s="77" t="s">
        <v>3115</v>
      </c>
      <c r="X1191"/>
    </row>
    <row r="1192" spans="2:24" x14ac:dyDescent="0.3">
      <c r="B1192" s="81">
        <v>37404</v>
      </c>
      <c r="C1192" s="81" t="s">
        <v>2791</v>
      </c>
      <c r="D1192" s="77" t="s">
        <v>241</v>
      </c>
      <c r="E1192" s="82" t="s">
        <v>244</v>
      </c>
      <c r="F1192" s="77" t="s">
        <v>242</v>
      </c>
      <c r="G1192" s="77" t="s">
        <v>435</v>
      </c>
      <c r="H1192" s="77" t="s">
        <v>139</v>
      </c>
      <c r="I1192" s="82" t="s">
        <v>55</v>
      </c>
      <c r="J1192" s="83">
        <v>5.38</v>
      </c>
      <c r="L1192" s="84"/>
      <c r="M1192" s="84"/>
      <c r="P1192"/>
      <c r="R1192"/>
      <c r="S1192" s="82" t="s">
        <v>56</v>
      </c>
      <c r="T1192" s="82" t="s">
        <v>57</v>
      </c>
      <c r="U1192" s="77" t="s">
        <v>3086</v>
      </c>
      <c r="V1192" s="77" t="s">
        <v>49</v>
      </c>
      <c r="W1192" s="77" t="s">
        <v>3117</v>
      </c>
      <c r="X1192"/>
    </row>
    <row r="1193" spans="2:24" x14ac:dyDescent="0.3">
      <c r="B1193" s="81">
        <v>37406</v>
      </c>
      <c r="C1193" s="81" t="s">
        <v>2791</v>
      </c>
      <c r="D1193" s="77" t="s">
        <v>373</v>
      </c>
      <c r="E1193" s="82" t="s">
        <v>113</v>
      </c>
      <c r="F1193" s="77" t="s">
        <v>374</v>
      </c>
      <c r="G1193" s="77" t="s">
        <v>435</v>
      </c>
      <c r="H1193" s="77" t="s">
        <v>102</v>
      </c>
      <c r="I1193" s="82" t="s">
        <v>130</v>
      </c>
      <c r="J1193" s="83">
        <v>130.94</v>
      </c>
      <c r="L1193" s="84"/>
      <c r="M1193" s="84"/>
      <c r="P1193"/>
      <c r="R1193"/>
      <c r="S1193" s="82" t="s">
        <v>56</v>
      </c>
      <c r="T1193" s="82" t="s">
        <v>57</v>
      </c>
      <c r="U1193" s="77" t="s">
        <v>3120</v>
      </c>
      <c r="V1193" s="77" t="s">
        <v>49</v>
      </c>
      <c r="W1193" s="77" t="s">
        <v>3121</v>
      </c>
      <c r="X1193"/>
    </row>
    <row r="1194" spans="2:24" x14ac:dyDescent="0.3">
      <c r="B1194" s="81">
        <v>37406</v>
      </c>
      <c r="C1194" s="81" t="s">
        <v>2791</v>
      </c>
      <c r="D1194" s="77" t="s">
        <v>765</v>
      </c>
      <c r="E1194" s="82" t="s">
        <v>766</v>
      </c>
      <c r="F1194" s="77" t="s">
        <v>99</v>
      </c>
      <c r="G1194" s="77" t="s">
        <v>435</v>
      </c>
      <c r="H1194" s="77" t="s">
        <v>139</v>
      </c>
      <c r="I1194" s="82" t="s">
        <v>130</v>
      </c>
      <c r="J1194" s="83">
        <v>80.56</v>
      </c>
      <c r="L1194" s="84"/>
      <c r="M1194" s="84"/>
      <c r="P1194"/>
      <c r="R1194"/>
      <c r="S1194" s="82" t="s">
        <v>56</v>
      </c>
      <c r="T1194" s="82" t="s">
        <v>57</v>
      </c>
      <c r="U1194" s="77" t="s">
        <v>3120</v>
      </c>
      <c r="V1194" s="77" t="s">
        <v>49</v>
      </c>
      <c r="W1194" s="77" t="s">
        <v>3126</v>
      </c>
      <c r="X1194"/>
    </row>
    <row r="1195" spans="2:24" x14ac:dyDescent="0.3">
      <c r="B1195" s="81">
        <v>37406</v>
      </c>
      <c r="C1195" s="81" t="s">
        <v>2791</v>
      </c>
      <c r="D1195" s="77" t="s">
        <v>765</v>
      </c>
      <c r="E1195" s="82" t="s">
        <v>766</v>
      </c>
      <c r="F1195" s="77" t="s">
        <v>99</v>
      </c>
      <c r="G1195" s="77" t="s">
        <v>435</v>
      </c>
      <c r="H1195" s="77" t="s">
        <v>139</v>
      </c>
      <c r="I1195" s="82" t="s">
        <v>130</v>
      </c>
      <c r="J1195" s="83">
        <v>55.64</v>
      </c>
      <c r="L1195" s="84"/>
      <c r="M1195" s="84"/>
      <c r="P1195"/>
      <c r="R1195"/>
      <c r="S1195" s="82" t="s">
        <v>56</v>
      </c>
      <c r="T1195" s="82" t="s">
        <v>57</v>
      </c>
      <c r="U1195" s="77" t="s">
        <v>3120</v>
      </c>
      <c r="V1195" s="77" t="s">
        <v>49</v>
      </c>
      <c r="W1195" s="77" t="s">
        <v>3129</v>
      </c>
      <c r="X1195"/>
    </row>
    <row r="1196" spans="2:24" x14ac:dyDescent="0.3">
      <c r="B1196" s="81">
        <v>37406</v>
      </c>
      <c r="C1196" s="81" t="s">
        <v>2791</v>
      </c>
      <c r="D1196" s="77" t="s">
        <v>193</v>
      </c>
      <c r="E1196" s="82" t="s">
        <v>197</v>
      </c>
      <c r="F1196" s="77" t="s">
        <v>194</v>
      </c>
      <c r="G1196" s="77" t="s">
        <v>435</v>
      </c>
      <c r="H1196" s="77" t="s">
        <v>139</v>
      </c>
      <c r="I1196" s="82" t="s">
        <v>130</v>
      </c>
      <c r="J1196" s="83">
        <v>12.49</v>
      </c>
      <c r="L1196" s="84"/>
      <c r="M1196" s="84"/>
      <c r="P1196"/>
      <c r="R1196"/>
      <c r="S1196" s="82" t="s">
        <v>56</v>
      </c>
      <c r="T1196" s="82" t="s">
        <v>57</v>
      </c>
      <c r="U1196" s="77" t="s">
        <v>3132</v>
      </c>
      <c r="V1196" s="77" t="s">
        <v>49</v>
      </c>
      <c r="W1196" s="77" t="s">
        <v>3133</v>
      </c>
      <c r="X1196"/>
    </row>
    <row r="1197" spans="2:24" x14ac:dyDescent="0.3">
      <c r="B1197" s="81">
        <v>37407</v>
      </c>
      <c r="C1197" s="81" t="s">
        <v>2791</v>
      </c>
      <c r="D1197" s="77" t="s">
        <v>415</v>
      </c>
      <c r="E1197" s="82" t="s">
        <v>419</v>
      </c>
      <c r="F1197" s="77" t="s">
        <v>416</v>
      </c>
      <c r="G1197" s="77" t="s">
        <v>435</v>
      </c>
      <c r="H1197" s="77" t="s">
        <v>420</v>
      </c>
      <c r="I1197" s="82" t="s">
        <v>130</v>
      </c>
      <c r="J1197" s="83">
        <v>-6139</v>
      </c>
      <c r="L1197" s="84"/>
      <c r="M1197" s="84"/>
      <c r="P1197"/>
      <c r="R1197"/>
      <c r="S1197" s="82" t="s">
        <v>56</v>
      </c>
      <c r="T1197" s="82" t="s">
        <v>57</v>
      </c>
      <c r="U1197" s="77" t="s">
        <v>3137</v>
      </c>
      <c r="V1197" s="77" t="s">
        <v>3138</v>
      </c>
      <c r="W1197" s="77" t="s">
        <v>3138</v>
      </c>
      <c r="X1197"/>
    </row>
    <row r="1198" spans="2:24" x14ac:dyDescent="0.3">
      <c r="B1198" s="81">
        <v>37407</v>
      </c>
      <c r="C1198" s="81" t="s">
        <v>2791</v>
      </c>
      <c r="D1198" s="77" t="s">
        <v>422</v>
      </c>
      <c r="E1198" s="82" t="s">
        <v>424</v>
      </c>
      <c r="F1198" s="77" t="s">
        <v>423</v>
      </c>
      <c r="G1198" s="77" t="s">
        <v>435</v>
      </c>
      <c r="H1198" s="77" t="s">
        <v>425</v>
      </c>
      <c r="I1198" s="82" t="s">
        <v>130</v>
      </c>
      <c r="J1198" s="83">
        <v>-11193.26</v>
      </c>
      <c r="L1198" s="84"/>
      <c r="M1198" s="84"/>
      <c r="P1198"/>
      <c r="R1198"/>
      <c r="S1198" s="82" t="s">
        <v>56</v>
      </c>
      <c r="T1198" s="82" t="s">
        <v>57</v>
      </c>
      <c r="U1198" s="77" t="s">
        <v>3137</v>
      </c>
      <c r="V1198" s="77" t="s">
        <v>3138</v>
      </c>
      <c r="W1198" s="77" t="s">
        <v>3138</v>
      </c>
      <c r="X1198"/>
    </row>
    <row r="1199" spans="2:24" x14ac:dyDescent="0.3">
      <c r="B1199" s="81">
        <v>37407</v>
      </c>
      <c r="C1199" s="81" t="s">
        <v>2791</v>
      </c>
      <c r="D1199" s="77" t="s">
        <v>427</v>
      </c>
      <c r="E1199" s="82" t="s">
        <v>433</v>
      </c>
      <c r="F1199" s="77" t="s">
        <v>428</v>
      </c>
      <c r="G1199" s="77" t="s">
        <v>435</v>
      </c>
      <c r="H1199" s="77" t="s">
        <v>420</v>
      </c>
      <c r="I1199" s="82" t="s">
        <v>55</v>
      </c>
      <c r="J1199" s="83">
        <v>-25500</v>
      </c>
      <c r="L1199" s="84"/>
      <c r="M1199" s="84"/>
      <c r="P1199"/>
      <c r="R1199"/>
      <c r="S1199" s="82" t="s">
        <v>56</v>
      </c>
      <c r="T1199" s="82" t="s">
        <v>57</v>
      </c>
      <c r="U1199" s="77" t="s">
        <v>3139</v>
      </c>
      <c r="V1199" s="77" t="s">
        <v>3140</v>
      </c>
      <c r="W1199" s="77" t="s">
        <v>3141</v>
      </c>
      <c r="X1199"/>
    </row>
    <row r="1200" spans="2:24" x14ac:dyDescent="0.3">
      <c r="B1200" s="81">
        <v>37407</v>
      </c>
      <c r="C1200" s="81" t="s">
        <v>2791</v>
      </c>
      <c r="D1200" s="77" t="s">
        <v>427</v>
      </c>
      <c r="E1200" s="82" t="s">
        <v>433</v>
      </c>
      <c r="F1200" s="77" t="s">
        <v>428</v>
      </c>
      <c r="G1200" s="77" t="s">
        <v>435</v>
      </c>
      <c r="H1200" s="77" t="s">
        <v>420</v>
      </c>
      <c r="I1200" s="82" t="s">
        <v>55</v>
      </c>
      <c r="J1200" s="83">
        <v>-31650.75</v>
      </c>
      <c r="L1200" s="84"/>
      <c r="M1200" s="84"/>
      <c r="P1200"/>
      <c r="R1200"/>
      <c r="S1200" s="82" t="s">
        <v>56</v>
      </c>
      <c r="T1200" s="82" t="s">
        <v>57</v>
      </c>
      <c r="U1200" s="77" t="s">
        <v>3139</v>
      </c>
      <c r="V1200" s="77" t="s">
        <v>3140</v>
      </c>
      <c r="W1200" s="77" t="s">
        <v>3142</v>
      </c>
      <c r="X1200"/>
    </row>
    <row r="1201" spans="2:24" x14ac:dyDescent="0.3">
      <c r="B1201" s="81">
        <v>37407</v>
      </c>
      <c r="C1201" s="81" t="s">
        <v>2791</v>
      </c>
      <c r="D1201" s="77" t="s">
        <v>427</v>
      </c>
      <c r="E1201" s="82" t="s">
        <v>433</v>
      </c>
      <c r="F1201" s="77" t="s">
        <v>428</v>
      </c>
      <c r="G1201" s="77" t="s">
        <v>435</v>
      </c>
      <c r="H1201" s="77" t="s">
        <v>420</v>
      </c>
      <c r="I1201" s="82" t="s">
        <v>55</v>
      </c>
      <c r="J1201" s="83">
        <v>-51500</v>
      </c>
      <c r="L1201" s="84"/>
      <c r="M1201" s="84"/>
      <c r="P1201"/>
      <c r="R1201"/>
      <c r="S1201" s="82" t="s">
        <v>56</v>
      </c>
      <c r="T1201" s="82" t="s">
        <v>57</v>
      </c>
      <c r="U1201" s="77" t="s">
        <v>3139</v>
      </c>
      <c r="V1201" s="77" t="s">
        <v>3140</v>
      </c>
      <c r="W1201" s="77" t="s">
        <v>3143</v>
      </c>
      <c r="X1201"/>
    </row>
    <row r="1202" spans="2:24" x14ac:dyDescent="0.3">
      <c r="B1202" s="81">
        <v>37407</v>
      </c>
      <c r="C1202" s="81" t="s">
        <v>2791</v>
      </c>
      <c r="D1202" s="77" t="s">
        <v>427</v>
      </c>
      <c r="E1202" s="82" t="s">
        <v>433</v>
      </c>
      <c r="F1202" s="77" t="s">
        <v>428</v>
      </c>
      <c r="G1202" s="77" t="s">
        <v>435</v>
      </c>
      <c r="H1202" s="77" t="s">
        <v>420</v>
      </c>
      <c r="I1202" s="82" t="s">
        <v>55</v>
      </c>
      <c r="J1202" s="83">
        <v>-6950</v>
      </c>
      <c r="L1202" s="84"/>
      <c r="M1202" s="84"/>
      <c r="P1202"/>
      <c r="R1202"/>
      <c r="S1202" s="82" t="s">
        <v>56</v>
      </c>
      <c r="T1202" s="82" t="s">
        <v>57</v>
      </c>
      <c r="U1202" s="77" t="s">
        <v>3139</v>
      </c>
      <c r="V1202" s="77" t="s">
        <v>3140</v>
      </c>
      <c r="W1202" s="77" t="s">
        <v>3144</v>
      </c>
      <c r="X1202"/>
    </row>
    <row r="1203" spans="2:24" x14ac:dyDescent="0.3">
      <c r="B1203" s="81">
        <v>37407</v>
      </c>
      <c r="C1203" s="81" t="s">
        <v>2791</v>
      </c>
      <c r="D1203" s="77" t="s">
        <v>427</v>
      </c>
      <c r="E1203" s="82" t="s">
        <v>433</v>
      </c>
      <c r="F1203" s="77" t="s">
        <v>428</v>
      </c>
      <c r="G1203" s="77" t="s">
        <v>435</v>
      </c>
      <c r="H1203" s="77" t="s">
        <v>420</v>
      </c>
      <c r="I1203" s="82" t="s">
        <v>55</v>
      </c>
      <c r="J1203" s="83">
        <v>-332.32</v>
      </c>
      <c r="L1203" s="84"/>
      <c r="M1203" s="84"/>
      <c r="P1203"/>
      <c r="R1203"/>
      <c r="S1203" s="82" t="s">
        <v>56</v>
      </c>
      <c r="T1203" s="82" t="s">
        <v>57</v>
      </c>
      <c r="U1203" s="77" t="s">
        <v>3139</v>
      </c>
      <c r="V1203" s="77" t="s">
        <v>3140</v>
      </c>
      <c r="W1203" s="77" t="s">
        <v>440</v>
      </c>
      <c r="X1203"/>
    </row>
    <row r="1204" spans="2:24" x14ac:dyDescent="0.3">
      <c r="B1204" s="81">
        <v>37407</v>
      </c>
      <c r="C1204" s="81" t="s">
        <v>2791</v>
      </c>
      <c r="D1204" s="77" t="s">
        <v>441</v>
      </c>
      <c r="E1204" s="82" t="s">
        <v>433</v>
      </c>
      <c r="F1204" s="77" t="s">
        <v>442</v>
      </c>
      <c r="G1204" s="77" t="s">
        <v>435</v>
      </c>
      <c r="H1204" s="77" t="s">
        <v>420</v>
      </c>
      <c r="I1204" s="82" t="s">
        <v>130</v>
      </c>
      <c r="J1204" s="83">
        <v>-20900</v>
      </c>
      <c r="L1204" s="84"/>
      <c r="M1204" s="84"/>
      <c r="P1204"/>
      <c r="R1204"/>
      <c r="S1204" s="82" t="s">
        <v>56</v>
      </c>
      <c r="T1204" s="82" t="s">
        <v>57</v>
      </c>
      <c r="U1204" s="77" t="s">
        <v>3137</v>
      </c>
      <c r="V1204" s="77" t="s">
        <v>3138</v>
      </c>
      <c r="W1204" s="77" t="s">
        <v>3138</v>
      </c>
      <c r="X1204"/>
    </row>
    <row r="1205" spans="2:24" x14ac:dyDescent="0.3">
      <c r="B1205" s="81">
        <v>37407</v>
      </c>
      <c r="C1205" s="81" t="s">
        <v>2791</v>
      </c>
      <c r="D1205" s="77" t="s">
        <v>447</v>
      </c>
      <c r="E1205" s="82" t="s">
        <v>449</v>
      </c>
      <c r="F1205" s="77" t="s">
        <v>448</v>
      </c>
      <c r="G1205" s="77" t="s">
        <v>435</v>
      </c>
      <c r="H1205" s="77" t="s">
        <v>420</v>
      </c>
      <c r="I1205" s="82" t="s">
        <v>130</v>
      </c>
      <c r="J1205" s="83">
        <v>-477.17</v>
      </c>
      <c r="L1205" s="84"/>
      <c r="M1205" s="84"/>
      <c r="P1205"/>
      <c r="R1205"/>
      <c r="S1205" s="82" t="s">
        <v>56</v>
      </c>
      <c r="T1205" s="82" t="s">
        <v>57</v>
      </c>
      <c r="U1205" s="77" t="s">
        <v>3137</v>
      </c>
      <c r="V1205" s="77" t="s">
        <v>3138</v>
      </c>
      <c r="W1205" s="77" t="s">
        <v>3138</v>
      </c>
      <c r="X1205"/>
    </row>
    <row r="1206" spans="2:24" x14ac:dyDescent="0.3">
      <c r="B1206" s="81">
        <v>37407</v>
      </c>
      <c r="C1206" s="81" t="s">
        <v>2791</v>
      </c>
      <c r="D1206" s="77" t="s">
        <v>447</v>
      </c>
      <c r="E1206" s="82" t="s">
        <v>449</v>
      </c>
      <c r="F1206" s="77" t="s">
        <v>448</v>
      </c>
      <c r="G1206" s="77" t="s">
        <v>435</v>
      </c>
      <c r="H1206" s="77" t="s">
        <v>420</v>
      </c>
      <c r="I1206" s="82" t="s">
        <v>130</v>
      </c>
      <c r="J1206" s="83">
        <v>-45136.02</v>
      </c>
      <c r="L1206" s="84"/>
      <c r="M1206" s="84"/>
      <c r="P1206"/>
      <c r="R1206"/>
      <c r="S1206" s="82" t="s">
        <v>56</v>
      </c>
      <c r="T1206" s="82" t="s">
        <v>57</v>
      </c>
      <c r="U1206" s="77" t="s">
        <v>3137</v>
      </c>
      <c r="V1206" s="77" t="s">
        <v>3138</v>
      </c>
      <c r="W1206" s="77" t="s">
        <v>3138</v>
      </c>
      <c r="X1206"/>
    </row>
    <row r="1207" spans="2:24" x14ac:dyDescent="0.3">
      <c r="B1207" s="81">
        <v>37407</v>
      </c>
      <c r="C1207" s="81" t="s">
        <v>2791</v>
      </c>
      <c r="D1207" s="77" t="s">
        <v>451</v>
      </c>
      <c r="E1207" s="82" t="s">
        <v>454</v>
      </c>
      <c r="F1207" s="77" t="s">
        <v>452</v>
      </c>
      <c r="G1207" s="77" t="s">
        <v>435</v>
      </c>
      <c r="H1207" s="77" t="s">
        <v>420</v>
      </c>
      <c r="I1207" s="82" t="s">
        <v>55</v>
      </c>
      <c r="J1207" s="83">
        <v>-2506.6999999999998</v>
      </c>
      <c r="L1207" s="84"/>
      <c r="M1207" s="84"/>
      <c r="P1207"/>
      <c r="R1207"/>
      <c r="S1207" s="82" t="s">
        <v>56</v>
      </c>
      <c r="T1207" s="82" t="s">
        <v>57</v>
      </c>
      <c r="U1207" s="77" t="s">
        <v>3139</v>
      </c>
      <c r="V1207" s="77" t="s">
        <v>3140</v>
      </c>
      <c r="W1207" s="77" t="s">
        <v>3145</v>
      </c>
      <c r="X1207"/>
    </row>
    <row r="1208" spans="2:24" x14ac:dyDescent="0.3">
      <c r="B1208" s="81">
        <v>37407</v>
      </c>
      <c r="C1208" s="81" t="s">
        <v>2791</v>
      </c>
      <c r="D1208" s="77" t="s">
        <v>456</v>
      </c>
      <c r="E1208" s="82" t="s">
        <v>461</v>
      </c>
      <c r="F1208" s="77" t="s">
        <v>457</v>
      </c>
      <c r="G1208" s="77" t="s">
        <v>435</v>
      </c>
      <c r="H1208" s="77" t="s">
        <v>425</v>
      </c>
      <c r="I1208" s="82" t="s">
        <v>55</v>
      </c>
      <c r="J1208" s="83">
        <v>-9</v>
      </c>
      <c r="L1208" s="84"/>
      <c r="M1208" s="84"/>
      <c r="P1208"/>
      <c r="R1208"/>
      <c r="S1208" s="82" t="s">
        <v>56</v>
      </c>
      <c r="T1208" s="82" t="s">
        <v>57</v>
      </c>
      <c r="U1208" s="77" t="s">
        <v>3146</v>
      </c>
      <c r="V1208" s="77" t="s">
        <v>3147</v>
      </c>
      <c r="W1208" s="77" t="s">
        <v>3148</v>
      </c>
      <c r="X1208"/>
    </row>
    <row r="1209" spans="2:24" x14ac:dyDescent="0.3">
      <c r="B1209" s="81">
        <v>37407</v>
      </c>
      <c r="C1209" s="81" t="s">
        <v>2791</v>
      </c>
      <c r="D1209" s="77" t="s">
        <v>464</v>
      </c>
      <c r="E1209" s="82" t="s">
        <v>461</v>
      </c>
      <c r="F1209" s="77" t="s">
        <v>465</v>
      </c>
      <c r="G1209" s="77" t="s">
        <v>435</v>
      </c>
      <c r="H1209" s="77" t="s">
        <v>425</v>
      </c>
      <c r="I1209" s="82" t="s">
        <v>130</v>
      </c>
      <c r="J1209" s="83">
        <v>-137.47999999999999</v>
      </c>
      <c r="L1209" s="84"/>
      <c r="M1209" s="84"/>
      <c r="P1209"/>
      <c r="R1209"/>
      <c r="S1209" s="82" t="s">
        <v>56</v>
      </c>
      <c r="T1209" s="82" t="s">
        <v>57</v>
      </c>
      <c r="U1209" s="77" t="s">
        <v>3137</v>
      </c>
      <c r="V1209" s="77" t="s">
        <v>3138</v>
      </c>
      <c r="W1209" s="77" t="s">
        <v>3138</v>
      </c>
      <c r="X1209"/>
    </row>
    <row r="1210" spans="2:24" x14ac:dyDescent="0.3">
      <c r="B1210" s="81">
        <v>37407</v>
      </c>
      <c r="C1210" s="81" t="s">
        <v>2791</v>
      </c>
      <c r="D1210" s="77" t="s">
        <v>467</v>
      </c>
      <c r="E1210" s="82" t="s">
        <v>471</v>
      </c>
      <c r="F1210" s="77" t="s">
        <v>468</v>
      </c>
      <c r="G1210" s="77" t="s">
        <v>435</v>
      </c>
      <c r="H1210" s="77" t="s">
        <v>472</v>
      </c>
      <c r="I1210" s="82" t="s">
        <v>55</v>
      </c>
      <c r="J1210" s="83">
        <v>38597.42</v>
      </c>
      <c r="L1210" s="84"/>
      <c r="M1210" s="84"/>
      <c r="P1210"/>
      <c r="R1210"/>
      <c r="S1210" s="82" t="s">
        <v>56</v>
      </c>
      <c r="T1210" s="82" t="s">
        <v>57</v>
      </c>
      <c r="U1210" s="77" t="s">
        <v>3149</v>
      </c>
      <c r="V1210" s="77" t="s">
        <v>49</v>
      </c>
      <c r="W1210" s="77" t="s">
        <v>3150</v>
      </c>
      <c r="X1210"/>
    </row>
    <row r="1211" spans="2:24" x14ac:dyDescent="0.3">
      <c r="B1211" s="81">
        <v>37407</v>
      </c>
      <c r="C1211" s="81" t="s">
        <v>2791</v>
      </c>
      <c r="D1211" s="77" t="s">
        <v>474</v>
      </c>
      <c r="E1211" s="82" t="s">
        <v>471</v>
      </c>
      <c r="F1211" s="77" t="s">
        <v>475</v>
      </c>
      <c r="G1211" s="77" t="s">
        <v>435</v>
      </c>
      <c r="H1211" s="77" t="s">
        <v>472</v>
      </c>
      <c r="I1211" s="82" t="s">
        <v>130</v>
      </c>
      <c r="J1211" s="83">
        <v>43451.24</v>
      </c>
      <c r="L1211" s="84"/>
      <c r="M1211" s="84"/>
      <c r="P1211"/>
      <c r="R1211"/>
      <c r="S1211" s="82" t="s">
        <v>56</v>
      </c>
      <c r="T1211" s="82" t="s">
        <v>57</v>
      </c>
      <c r="U1211" s="77" t="s">
        <v>3154</v>
      </c>
      <c r="V1211" s="77" t="s">
        <v>477</v>
      </c>
      <c r="W1211" s="77" t="s">
        <v>478</v>
      </c>
      <c r="X1211"/>
    </row>
    <row r="1212" spans="2:24" x14ac:dyDescent="0.3">
      <c r="B1212" s="81">
        <v>37407</v>
      </c>
      <c r="C1212" s="81" t="s">
        <v>2791</v>
      </c>
      <c r="D1212" s="77" t="s">
        <v>474</v>
      </c>
      <c r="E1212" s="82" t="s">
        <v>471</v>
      </c>
      <c r="F1212" s="77" t="s">
        <v>475</v>
      </c>
      <c r="G1212" s="77" t="s">
        <v>435</v>
      </c>
      <c r="H1212" s="77" t="s">
        <v>472</v>
      </c>
      <c r="I1212" s="82" t="s">
        <v>130</v>
      </c>
      <c r="J1212" s="83">
        <v>-41754.400000000001</v>
      </c>
      <c r="L1212" s="84"/>
      <c r="M1212" s="84"/>
      <c r="P1212"/>
      <c r="R1212"/>
      <c r="S1212" s="82" t="s">
        <v>56</v>
      </c>
      <c r="T1212" s="82" t="s">
        <v>57</v>
      </c>
      <c r="U1212" s="77" t="s">
        <v>3155</v>
      </c>
      <c r="V1212" s="77" t="s">
        <v>477</v>
      </c>
      <c r="W1212" s="77" t="s">
        <v>478</v>
      </c>
      <c r="X1212"/>
    </row>
    <row r="1213" spans="2:24" x14ac:dyDescent="0.3">
      <c r="B1213" s="81">
        <v>37407</v>
      </c>
      <c r="C1213" s="81" t="s">
        <v>2791</v>
      </c>
      <c r="D1213" s="77" t="s">
        <v>480</v>
      </c>
      <c r="E1213" s="82" t="s">
        <v>485</v>
      </c>
      <c r="F1213" s="77" t="s">
        <v>481</v>
      </c>
      <c r="G1213" s="77" t="s">
        <v>435</v>
      </c>
      <c r="H1213" s="77" t="s">
        <v>472</v>
      </c>
      <c r="I1213" s="82" t="s">
        <v>130</v>
      </c>
      <c r="J1213" s="83">
        <v>5239.8</v>
      </c>
      <c r="L1213" s="84"/>
      <c r="M1213" s="84"/>
      <c r="P1213"/>
      <c r="R1213"/>
      <c r="S1213" s="82" t="s">
        <v>56</v>
      </c>
      <c r="T1213" s="82" t="s">
        <v>57</v>
      </c>
      <c r="U1213" s="77" t="s">
        <v>3156</v>
      </c>
      <c r="V1213" s="77" t="s">
        <v>3157</v>
      </c>
      <c r="W1213" s="77" t="s">
        <v>3158</v>
      </c>
      <c r="X1213"/>
    </row>
    <row r="1214" spans="2:24" x14ac:dyDescent="0.3">
      <c r="B1214" s="81">
        <v>37407</v>
      </c>
      <c r="C1214" s="81" t="s">
        <v>2791</v>
      </c>
      <c r="D1214" s="77" t="s">
        <v>487</v>
      </c>
      <c r="E1214" s="82" t="s">
        <v>492</v>
      </c>
      <c r="F1214" s="77" t="s">
        <v>488</v>
      </c>
      <c r="G1214" s="77" t="s">
        <v>435</v>
      </c>
      <c r="H1214" s="77" t="s">
        <v>472</v>
      </c>
      <c r="I1214" s="82" t="s">
        <v>55</v>
      </c>
      <c r="J1214" s="83">
        <v>1747.71</v>
      </c>
      <c r="L1214" s="84"/>
      <c r="M1214" s="84"/>
      <c r="P1214"/>
      <c r="R1214"/>
      <c r="S1214" s="82" t="s">
        <v>56</v>
      </c>
      <c r="T1214" s="82" t="s">
        <v>57</v>
      </c>
      <c r="U1214" s="77" t="s">
        <v>3159</v>
      </c>
      <c r="V1214" s="77" t="s">
        <v>3160</v>
      </c>
      <c r="W1214" s="77" t="s">
        <v>3161</v>
      </c>
      <c r="X1214"/>
    </row>
    <row r="1215" spans="2:24" x14ac:dyDescent="0.3">
      <c r="B1215" s="81">
        <v>37407</v>
      </c>
      <c r="C1215" s="81" t="s">
        <v>2791</v>
      </c>
      <c r="D1215" s="77" t="s">
        <v>495</v>
      </c>
      <c r="E1215" s="82" t="s">
        <v>492</v>
      </c>
      <c r="F1215" s="77" t="s">
        <v>496</v>
      </c>
      <c r="G1215" s="77" t="s">
        <v>435</v>
      </c>
      <c r="H1215" s="77" t="s">
        <v>472</v>
      </c>
      <c r="I1215" s="82" t="s">
        <v>130</v>
      </c>
      <c r="J1215" s="83">
        <v>1676.74</v>
      </c>
      <c r="L1215" s="84"/>
      <c r="M1215" s="84"/>
      <c r="P1215"/>
      <c r="R1215"/>
      <c r="S1215" s="82" t="s">
        <v>56</v>
      </c>
      <c r="T1215" s="82" t="s">
        <v>57</v>
      </c>
      <c r="U1215" s="77" t="s">
        <v>3156</v>
      </c>
      <c r="V1215" s="77" t="s">
        <v>3157</v>
      </c>
      <c r="W1215" s="77" t="s">
        <v>3162</v>
      </c>
      <c r="X1215"/>
    </row>
    <row r="1216" spans="2:24" x14ac:dyDescent="0.3">
      <c r="B1216" s="81">
        <v>37407</v>
      </c>
      <c r="C1216" s="81" t="s">
        <v>2791</v>
      </c>
      <c r="D1216" s="77" t="s">
        <v>499</v>
      </c>
      <c r="E1216" s="82" t="s">
        <v>270</v>
      </c>
      <c r="F1216" s="77" t="s">
        <v>500</v>
      </c>
      <c r="G1216" s="77" t="s">
        <v>435</v>
      </c>
      <c r="H1216" s="77" t="s">
        <v>271</v>
      </c>
      <c r="I1216" s="82" t="s">
        <v>55</v>
      </c>
      <c r="J1216" s="83">
        <v>3781</v>
      </c>
      <c r="L1216" s="84"/>
      <c r="M1216" s="84"/>
      <c r="P1216"/>
      <c r="R1216"/>
      <c r="S1216" s="82" t="s">
        <v>56</v>
      </c>
      <c r="T1216" s="82" t="s">
        <v>57</v>
      </c>
      <c r="U1216" s="77" t="s">
        <v>3163</v>
      </c>
      <c r="V1216" s="77" t="s">
        <v>3164</v>
      </c>
      <c r="W1216" s="77" t="s">
        <v>3165</v>
      </c>
      <c r="X1216"/>
    </row>
    <row r="1217" spans="2:24" x14ac:dyDescent="0.3">
      <c r="B1217" s="81">
        <v>37407</v>
      </c>
      <c r="C1217" s="81" t="s">
        <v>2791</v>
      </c>
      <c r="D1217" s="77" t="s">
        <v>499</v>
      </c>
      <c r="E1217" s="82" t="s">
        <v>270</v>
      </c>
      <c r="F1217" s="77" t="s">
        <v>500</v>
      </c>
      <c r="G1217" s="77" t="s">
        <v>435</v>
      </c>
      <c r="H1217" s="77" t="s">
        <v>271</v>
      </c>
      <c r="I1217" s="82" t="s">
        <v>55</v>
      </c>
      <c r="J1217" s="83">
        <v>-8275</v>
      </c>
      <c r="L1217" s="84"/>
      <c r="M1217" s="84"/>
      <c r="P1217"/>
      <c r="R1217"/>
      <c r="S1217" s="82" t="s">
        <v>56</v>
      </c>
      <c r="T1217" s="82" t="s">
        <v>57</v>
      </c>
      <c r="U1217" s="77" t="s">
        <v>3166</v>
      </c>
      <c r="V1217" s="77" t="s">
        <v>3167</v>
      </c>
      <c r="W1217" s="77" t="s">
        <v>3168</v>
      </c>
      <c r="X1217"/>
    </row>
    <row r="1218" spans="2:24" x14ac:dyDescent="0.3">
      <c r="B1218" s="81">
        <v>37407</v>
      </c>
      <c r="C1218" s="81" t="s">
        <v>2791</v>
      </c>
      <c r="D1218" s="77" t="s">
        <v>499</v>
      </c>
      <c r="E1218" s="82" t="s">
        <v>270</v>
      </c>
      <c r="F1218" s="77" t="s">
        <v>500</v>
      </c>
      <c r="G1218" s="77" t="s">
        <v>435</v>
      </c>
      <c r="H1218" s="77" t="s">
        <v>271</v>
      </c>
      <c r="I1218" s="82" t="s">
        <v>55</v>
      </c>
      <c r="J1218" s="83">
        <v>20304.28</v>
      </c>
      <c r="L1218" s="84"/>
      <c r="M1218" s="84"/>
      <c r="P1218"/>
      <c r="R1218"/>
      <c r="S1218" s="82" t="s">
        <v>56</v>
      </c>
      <c r="T1218" s="82" t="s">
        <v>57</v>
      </c>
      <c r="U1218" s="77" t="s">
        <v>3146</v>
      </c>
      <c r="V1218" s="77" t="s">
        <v>3147</v>
      </c>
      <c r="W1218" s="77" t="s">
        <v>3169</v>
      </c>
      <c r="X1218"/>
    </row>
    <row r="1219" spans="2:24" x14ac:dyDescent="0.3">
      <c r="B1219" s="81">
        <v>37407</v>
      </c>
      <c r="C1219" s="81" t="s">
        <v>2791</v>
      </c>
      <c r="D1219" s="77" t="s">
        <v>263</v>
      </c>
      <c r="E1219" s="82" t="s">
        <v>270</v>
      </c>
      <c r="F1219" s="77" t="s">
        <v>264</v>
      </c>
      <c r="G1219" s="77" t="s">
        <v>435</v>
      </c>
      <c r="H1219" s="77" t="s">
        <v>271</v>
      </c>
      <c r="I1219" s="82" t="s">
        <v>130</v>
      </c>
      <c r="J1219" s="83">
        <v>-2804.89</v>
      </c>
      <c r="L1219" s="84"/>
      <c r="M1219" s="84"/>
      <c r="P1219"/>
      <c r="R1219"/>
      <c r="S1219" s="82" t="s">
        <v>56</v>
      </c>
      <c r="T1219" s="82" t="s">
        <v>57</v>
      </c>
      <c r="U1219" s="77" t="s">
        <v>3170</v>
      </c>
      <c r="V1219" s="77" t="s">
        <v>3171</v>
      </c>
      <c r="W1219" s="77" t="s">
        <v>3172</v>
      </c>
      <c r="X1219"/>
    </row>
    <row r="1220" spans="2:24" x14ac:dyDescent="0.3">
      <c r="B1220" s="81">
        <v>37407</v>
      </c>
      <c r="C1220" s="81" t="s">
        <v>2791</v>
      </c>
      <c r="D1220" s="77" t="s">
        <v>263</v>
      </c>
      <c r="E1220" s="82" t="s">
        <v>270</v>
      </c>
      <c r="F1220" s="77" t="s">
        <v>264</v>
      </c>
      <c r="G1220" s="77" t="s">
        <v>435</v>
      </c>
      <c r="H1220" s="77" t="s">
        <v>271</v>
      </c>
      <c r="I1220" s="82" t="s">
        <v>130</v>
      </c>
      <c r="J1220" s="83">
        <v>2576.16</v>
      </c>
      <c r="L1220" s="84"/>
      <c r="M1220" s="84"/>
      <c r="P1220"/>
      <c r="R1220"/>
      <c r="S1220" s="82" t="s">
        <v>56</v>
      </c>
      <c r="T1220" s="82" t="s">
        <v>57</v>
      </c>
      <c r="U1220" s="77" t="s">
        <v>3173</v>
      </c>
      <c r="V1220" s="77" t="s">
        <v>3174</v>
      </c>
      <c r="W1220" s="77" t="s">
        <v>2575</v>
      </c>
      <c r="X1220"/>
    </row>
    <row r="1221" spans="2:24" x14ac:dyDescent="0.3">
      <c r="B1221" s="81">
        <v>37407</v>
      </c>
      <c r="C1221" s="81" t="s">
        <v>2791</v>
      </c>
      <c r="D1221" s="77" t="s">
        <v>263</v>
      </c>
      <c r="E1221" s="82" t="s">
        <v>270</v>
      </c>
      <c r="F1221" s="77" t="s">
        <v>264</v>
      </c>
      <c r="G1221" s="77" t="s">
        <v>435</v>
      </c>
      <c r="H1221" s="77" t="s">
        <v>271</v>
      </c>
      <c r="I1221" s="82" t="s">
        <v>130</v>
      </c>
      <c r="J1221" s="83">
        <v>1133.69</v>
      </c>
      <c r="L1221" s="84"/>
      <c r="M1221" s="84"/>
      <c r="P1221"/>
      <c r="R1221"/>
      <c r="S1221" s="82" t="s">
        <v>56</v>
      </c>
      <c r="T1221" s="82" t="s">
        <v>57</v>
      </c>
      <c r="U1221" s="77" t="s">
        <v>3173</v>
      </c>
      <c r="V1221" s="77" t="s">
        <v>3174</v>
      </c>
      <c r="W1221" s="77" t="s">
        <v>2575</v>
      </c>
      <c r="X1221"/>
    </row>
    <row r="1222" spans="2:24" x14ac:dyDescent="0.3">
      <c r="B1222" s="81">
        <v>37407</v>
      </c>
      <c r="C1222" s="81" t="s">
        <v>2791</v>
      </c>
      <c r="D1222" s="77" t="s">
        <v>263</v>
      </c>
      <c r="E1222" s="82" t="s">
        <v>270</v>
      </c>
      <c r="F1222" s="77" t="s">
        <v>264</v>
      </c>
      <c r="G1222" s="77" t="s">
        <v>435</v>
      </c>
      <c r="H1222" s="77" t="s">
        <v>271</v>
      </c>
      <c r="I1222" s="82" t="s">
        <v>130</v>
      </c>
      <c r="J1222" s="83">
        <v>2749.2</v>
      </c>
      <c r="L1222" s="84"/>
      <c r="M1222" s="84"/>
      <c r="P1222"/>
      <c r="R1222"/>
      <c r="S1222" s="82" t="s">
        <v>56</v>
      </c>
      <c r="T1222" s="82" t="s">
        <v>57</v>
      </c>
      <c r="U1222" s="77" t="s">
        <v>3175</v>
      </c>
      <c r="V1222" s="77" t="s">
        <v>3176</v>
      </c>
      <c r="W1222" s="77" t="s">
        <v>2575</v>
      </c>
      <c r="X1222"/>
    </row>
    <row r="1223" spans="2:24" x14ac:dyDescent="0.3">
      <c r="B1223" s="81">
        <v>37407</v>
      </c>
      <c r="C1223" s="81" t="s">
        <v>2791</v>
      </c>
      <c r="D1223" s="77" t="s">
        <v>263</v>
      </c>
      <c r="E1223" s="82" t="s">
        <v>270</v>
      </c>
      <c r="F1223" s="77" t="s">
        <v>264</v>
      </c>
      <c r="G1223" s="77" t="s">
        <v>435</v>
      </c>
      <c r="H1223" s="77" t="s">
        <v>271</v>
      </c>
      <c r="I1223" s="82" t="s">
        <v>130</v>
      </c>
      <c r="J1223" s="83">
        <v>1226.8699999999999</v>
      </c>
      <c r="L1223" s="84"/>
      <c r="M1223" s="84"/>
      <c r="P1223"/>
      <c r="R1223"/>
      <c r="S1223" s="82" t="s">
        <v>56</v>
      </c>
      <c r="T1223" s="82" t="s">
        <v>57</v>
      </c>
      <c r="U1223" s="77" t="s">
        <v>3175</v>
      </c>
      <c r="V1223" s="77" t="s">
        <v>3176</v>
      </c>
      <c r="W1223" s="77" t="s">
        <v>2575</v>
      </c>
      <c r="X1223"/>
    </row>
    <row r="1224" spans="2:24" x14ac:dyDescent="0.3">
      <c r="B1224" s="81">
        <v>37407</v>
      </c>
      <c r="C1224" s="81" t="s">
        <v>2791</v>
      </c>
      <c r="D1224" s="77" t="s">
        <v>263</v>
      </c>
      <c r="E1224" s="82" t="s">
        <v>270</v>
      </c>
      <c r="F1224" s="77" t="s">
        <v>264</v>
      </c>
      <c r="G1224" s="77" t="s">
        <v>435</v>
      </c>
      <c r="H1224" s="77" t="s">
        <v>271</v>
      </c>
      <c r="I1224" s="82" t="s">
        <v>130</v>
      </c>
      <c r="J1224" s="83">
        <v>2656.53</v>
      </c>
      <c r="L1224" s="84"/>
      <c r="M1224" s="84"/>
      <c r="P1224"/>
      <c r="R1224"/>
      <c r="S1224" s="82" t="s">
        <v>56</v>
      </c>
      <c r="T1224" s="82" t="s">
        <v>57</v>
      </c>
      <c r="U1224" s="77" t="s">
        <v>3177</v>
      </c>
      <c r="V1224" s="77" t="s">
        <v>3178</v>
      </c>
      <c r="W1224" s="77" t="s">
        <v>2575</v>
      </c>
      <c r="X1224"/>
    </row>
    <row r="1225" spans="2:24" x14ac:dyDescent="0.3">
      <c r="B1225" s="81">
        <v>37407</v>
      </c>
      <c r="C1225" s="81" t="s">
        <v>2791</v>
      </c>
      <c r="D1225" s="77" t="s">
        <v>263</v>
      </c>
      <c r="E1225" s="82" t="s">
        <v>270</v>
      </c>
      <c r="F1225" s="77" t="s">
        <v>264</v>
      </c>
      <c r="G1225" s="77" t="s">
        <v>435</v>
      </c>
      <c r="H1225" s="77" t="s">
        <v>271</v>
      </c>
      <c r="I1225" s="82" t="s">
        <v>130</v>
      </c>
      <c r="J1225" s="83">
        <v>1191.93</v>
      </c>
      <c r="L1225" s="84"/>
      <c r="M1225" s="84"/>
      <c r="P1225"/>
      <c r="R1225"/>
      <c r="S1225" s="82" t="s">
        <v>56</v>
      </c>
      <c r="T1225" s="82" t="s">
        <v>57</v>
      </c>
      <c r="U1225" s="77" t="s">
        <v>3177</v>
      </c>
      <c r="V1225" s="77" t="s">
        <v>3178</v>
      </c>
      <c r="W1225" s="77" t="s">
        <v>2575</v>
      </c>
      <c r="X1225"/>
    </row>
    <row r="1226" spans="2:24" x14ac:dyDescent="0.3">
      <c r="B1226" s="81">
        <v>37407</v>
      </c>
      <c r="C1226" s="81" t="s">
        <v>2791</v>
      </c>
      <c r="D1226" s="77" t="s">
        <v>523</v>
      </c>
      <c r="E1226" s="82" t="s">
        <v>278</v>
      </c>
      <c r="F1226" s="77" t="s">
        <v>276</v>
      </c>
      <c r="G1226" s="77" t="s">
        <v>435</v>
      </c>
      <c r="H1226" s="77" t="s">
        <v>271</v>
      </c>
      <c r="I1226" s="82" t="s">
        <v>55</v>
      </c>
      <c r="J1226" s="83">
        <v>1442.74</v>
      </c>
      <c r="L1226" s="84"/>
      <c r="M1226" s="84"/>
      <c r="P1226"/>
      <c r="R1226"/>
      <c r="S1226" s="82" t="s">
        <v>56</v>
      </c>
      <c r="T1226" s="82" t="s">
        <v>57</v>
      </c>
      <c r="U1226" s="77" t="s">
        <v>3146</v>
      </c>
      <c r="V1226" s="77" t="s">
        <v>3147</v>
      </c>
      <c r="W1226" s="77" t="s">
        <v>3179</v>
      </c>
      <c r="X1226"/>
    </row>
    <row r="1227" spans="2:24" x14ac:dyDescent="0.3">
      <c r="B1227" s="81">
        <v>37407</v>
      </c>
      <c r="C1227" s="81" t="s">
        <v>2791</v>
      </c>
      <c r="D1227" s="77" t="s">
        <v>275</v>
      </c>
      <c r="E1227" s="82" t="s">
        <v>278</v>
      </c>
      <c r="F1227" s="77" t="s">
        <v>276</v>
      </c>
      <c r="G1227" s="77" t="s">
        <v>435</v>
      </c>
      <c r="H1227" s="77" t="s">
        <v>271</v>
      </c>
      <c r="I1227" s="82" t="s">
        <v>130</v>
      </c>
      <c r="J1227" s="83">
        <v>-74.260000000000005</v>
      </c>
      <c r="L1227" s="84"/>
      <c r="M1227" s="84"/>
      <c r="P1227"/>
      <c r="R1227"/>
      <c r="S1227" s="82" t="s">
        <v>56</v>
      </c>
      <c r="T1227" s="82" t="s">
        <v>57</v>
      </c>
      <c r="U1227" s="77" t="s">
        <v>3170</v>
      </c>
      <c r="V1227" s="77" t="s">
        <v>3171</v>
      </c>
      <c r="W1227" s="77" t="s">
        <v>3180</v>
      </c>
      <c r="X1227"/>
    </row>
    <row r="1228" spans="2:24" x14ac:dyDescent="0.3">
      <c r="B1228" s="81">
        <v>37407</v>
      </c>
      <c r="C1228" s="81" t="s">
        <v>2791</v>
      </c>
      <c r="D1228" s="77" t="s">
        <v>275</v>
      </c>
      <c r="E1228" s="82" t="s">
        <v>278</v>
      </c>
      <c r="F1228" s="77" t="s">
        <v>276</v>
      </c>
      <c r="G1228" s="77" t="s">
        <v>435</v>
      </c>
      <c r="H1228" s="77" t="s">
        <v>271</v>
      </c>
      <c r="I1228" s="82" t="s">
        <v>130</v>
      </c>
      <c r="J1228" s="83">
        <v>50.63</v>
      </c>
      <c r="L1228" s="84"/>
      <c r="M1228" s="84"/>
      <c r="P1228"/>
      <c r="R1228"/>
      <c r="S1228" s="82" t="s">
        <v>56</v>
      </c>
      <c r="T1228" s="82" t="s">
        <v>57</v>
      </c>
      <c r="U1228" s="77" t="s">
        <v>3177</v>
      </c>
      <c r="V1228" s="77" t="s">
        <v>3178</v>
      </c>
      <c r="W1228" s="77" t="s">
        <v>2586</v>
      </c>
      <c r="X1228"/>
    </row>
    <row r="1229" spans="2:24" x14ac:dyDescent="0.3">
      <c r="B1229" s="81">
        <v>37407</v>
      </c>
      <c r="C1229" s="81" t="s">
        <v>2791</v>
      </c>
      <c r="D1229" s="77" t="s">
        <v>275</v>
      </c>
      <c r="E1229" s="82" t="s">
        <v>278</v>
      </c>
      <c r="F1229" s="77" t="s">
        <v>276</v>
      </c>
      <c r="G1229" s="77" t="s">
        <v>435</v>
      </c>
      <c r="H1229" s="77" t="s">
        <v>271</v>
      </c>
      <c r="I1229" s="82" t="s">
        <v>130</v>
      </c>
      <c r="J1229" s="83">
        <v>0</v>
      </c>
      <c r="L1229" s="84"/>
      <c r="M1229" s="84"/>
      <c r="P1229"/>
      <c r="R1229"/>
      <c r="S1229" s="82" t="s">
        <v>56</v>
      </c>
      <c r="T1229" s="82" t="s">
        <v>57</v>
      </c>
      <c r="U1229" s="77" t="s">
        <v>3177</v>
      </c>
      <c r="V1229" s="77" t="s">
        <v>3178</v>
      </c>
      <c r="W1229" s="77" t="s">
        <v>2586</v>
      </c>
      <c r="X1229"/>
    </row>
    <row r="1230" spans="2:24" x14ac:dyDescent="0.3">
      <c r="B1230" s="81">
        <v>37407</v>
      </c>
      <c r="C1230" s="81" t="s">
        <v>2791</v>
      </c>
      <c r="D1230" s="77" t="s">
        <v>275</v>
      </c>
      <c r="E1230" s="82" t="s">
        <v>278</v>
      </c>
      <c r="F1230" s="77" t="s">
        <v>276</v>
      </c>
      <c r="G1230" s="77" t="s">
        <v>435</v>
      </c>
      <c r="H1230" s="77" t="s">
        <v>271</v>
      </c>
      <c r="I1230" s="82" t="s">
        <v>130</v>
      </c>
      <c r="J1230" s="83">
        <v>10.130000000000001</v>
      </c>
      <c r="L1230" s="84"/>
      <c r="M1230" s="84"/>
      <c r="P1230"/>
      <c r="R1230"/>
      <c r="S1230" s="82" t="s">
        <v>56</v>
      </c>
      <c r="T1230" s="82" t="s">
        <v>57</v>
      </c>
      <c r="U1230" s="77" t="s">
        <v>3175</v>
      </c>
      <c r="V1230" s="77" t="s">
        <v>3176</v>
      </c>
      <c r="W1230" s="77" t="s">
        <v>2586</v>
      </c>
      <c r="X1230"/>
    </row>
    <row r="1231" spans="2:24" x14ac:dyDescent="0.3">
      <c r="B1231" s="81">
        <v>37407</v>
      </c>
      <c r="C1231" s="81" t="s">
        <v>2791</v>
      </c>
      <c r="D1231" s="77" t="s">
        <v>275</v>
      </c>
      <c r="E1231" s="82" t="s">
        <v>278</v>
      </c>
      <c r="F1231" s="77" t="s">
        <v>276</v>
      </c>
      <c r="G1231" s="77" t="s">
        <v>435</v>
      </c>
      <c r="H1231" s="77" t="s">
        <v>271</v>
      </c>
      <c r="I1231" s="82" t="s">
        <v>130</v>
      </c>
      <c r="J1231" s="83">
        <v>0</v>
      </c>
      <c r="L1231" s="84"/>
      <c r="M1231" s="84"/>
      <c r="P1231"/>
      <c r="R1231"/>
      <c r="S1231" s="82" t="s">
        <v>56</v>
      </c>
      <c r="T1231" s="82" t="s">
        <v>57</v>
      </c>
      <c r="U1231" s="77" t="s">
        <v>3175</v>
      </c>
      <c r="V1231" s="77" t="s">
        <v>3176</v>
      </c>
      <c r="W1231" s="77" t="s">
        <v>2586</v>
      </c>
      <c r="X1231"/>
    </row>
    <row r="1232" spans="2:24" x14ac:dyDescent="0.3">
      <c r="B1232" s="81">
        <v>37407</v>
      </c>
      <c r="C1232" s="81" t="s">
        <v>2791</v>
      </c>
      <c r="D1232" s="77" t="s">
        <v>275</v>
      </c>
      <c r="E1232" s="82" t="s">
        <v>278</v>
      </c>
      <c r="F1232" s="77" t="s">
        <v>276</v>
      </c>
      <c r="G1232" s="77" t="s">
        <v>435</v>
      </c>
      <c r="H1232" s="77" t="s">
        <v>271</v>
      </c>
      <c r="I1232" s="82" t="s">
        <v>130</v>
      </c>
      <c r="J1232" s="83">
        <v>402.43</v>
      </c>
      <c r="L1232" s="84"/>
      <c r="M1232" s="84"/>
      <c r="P1232"/>
      <c r="R1232"/>
      <c r="S1232" s="82" t="s">
        <v>56</v>
      </c>
      <c r="T1232" s="82" t="s">
        <v>57</v>
      </c>
      <c r="U1232" s="77" t="s">
        <v>3173</v>
      </c>
      <c r="V1232" s="77" t="s">
        <v>3174</v>
      </c>
      <c r="W1232" s="77" t="s">
        <v>2586</v>
      </c>
      <c r="X1232"/>
    </row>
    <row r="1233" spans="2:24" x14ac:dyDescent="0.3">
      <c r="B1233" s="81">
        <v>37407</v>
      </c>
      <c r="C1233" s="81" t="s">
        <v>2791</v>
      </c>
      <c r="D1233" s="77" t="s">
        <v>275</v>
      </c>
      <c r="E1233" s="82" t="s">
        <v>278</v>
      </c>
      <c r="F1233" s="77" t="s">
        <v>276</v>
      </c>
      <c r="G1233" s="77" t="s">
        <v>435</v>
      </c>
      <c r="H1233" s="77" t="s">
        <v>271</v>
      </c>
      <c r="I1233" s="82" t="s">
        <v>130</v>
      </c>
      <c r="J1233" s="83">
        <v>209.66</v>
      </c>
      <c r="L1233" s="84"/>
      <c r="M1233" s="84"/>
      <c r="P1233"/>
      <c r="R1233"/>
      <c r="S1233" s="82" t="s">
        <v>56</v>
      </c>
      <c r="T1233" s="82" t="s">
        <v>57</v>
      </c>
      <c r="U1233" s="77" t="s">
        <v>3173</v>
      </c>
      <c r="V1233" s="77" t="s">
        <v>3174</v>
      </c>
      <c r="W1233" s="77" t="s">
        <v>2586</v>
      </c>
      <c r="X1233"/>
    </row>
    <row r="1234" spans="2:24" x14ac:dyDescent="0.3">
      <c r="B1234" s="81">
        <v>37407</v>
      </c>
      <c r="C1234" s="81" t="s">
        <v>2791</v>
      </c>
      <c r="D1234" s="77" t="s">
        <v>528</v>
      </c>
      <c r="E1234" s="82" t="s">
        <v>530</v>
      </c>
      <c r="F1234" s="77" t="s">
        <v>529</v>
      </c>
      <c r="G1234" s="77" t="s">
        <v>435</v>
      </c>
      <c r="H1234" s="77" t="s">
        <v>271</v>
      </c>
      <c r="I1234" s="82" t="s">
        <v>130</v>
      </c>
      <c r="J1234" s="83">
        <v>380</v>
      </c>
      <c r="L1234" s="84"/>
      <c r="M1234" s="84"/>
      <c r="P1234"/>
      <c r="R1234"/>
      <c r="S1234" s="82" t="s">
        <v>56</v>
      </c>
      <c r="T1234" s="82" t="s">
        <v>57</v>
      </c>
      <c r="U1234" s="77" t="s">
        <v>3156</v>
      </c>
      <c r="V1234" s="77" t="s">
        <v>3157</v>
      </c>
      <c r="W1234" s="77" t="s">
        <v>3181</v>
      </c>
      <c r="X1234"/>
    </row>
    <row r="1235" spans="2:24" x14ac:dyDescent="0.3">
      <c r="B1235" s="81">
        <v>37407</v>
      </c>
      <c r="C1235" s="81" t="s">
        <v>2791</v>
      </c>
      <c r="D1235" s="77" t="s">
        <v>532</v>
      </c>
      <c r="E1235" s="82" t="s">
        <v>283</v>
      </c>
      <c r="F1235" s="77" t="s">
        <v>533</v>
      </c>
      <c r="G1235" s="77" t="s">
        <v>435</v>
      </c>
      <c r="H1235" s="77" t="s">
        <v>271</v>
      </c>
      <c r="I1235" s="82" t="s">
        <v>55</v>
      </c>
      <c r="J1235" s="83">
        <v>41</v>
      </c>
      <c r="L1235" s="84"/>
      <c r="M1235" s="84"/>
      <c r="P1235"/>
      <c r="R1235"/>
      <c r="S1235" s="82" t="s">
        <v>56</v>
      </c>
      <c r="T1235" s="82" t="s">
        <v>57</v>
      </c>
      <c r="U1235" s="77" t="s">
        <v>3182</v>
      </c>
      <c r="V1235" s="77" t="s">
        <v>747</v>
      </c>
      <c r="W1235" s="77" t="s">
        <v>747</v>
      </c>
      <c r="X1235"/>
    </row>
    <row r="1236" spans="2:24" x14ac:dyDescent="0.3">
      <c r="B1236" s="81">
        <v>37407</v>
      </c>
      <c r="C1236" s="81" t="s">
        <v>2791</v>
      </c>
      <c r="D1236" s="77" t="s">
        <v>532</v>
      </c>
      <c r="E1236" s="82" t="s">
        <v>283</v>
      </c>
      <c r="F1236" s="77" t="s">
        <v>533</v>
      </c>
      <c r="G1236" s="77" t="s">
        <v>435</v>
      </c>
      <c r="H1236" s="77" t="s">
        <v>271</v>
      </c>
      <c r="I1236" s="82" t="s">
        <v>55</v>
      </c>
      <c r="J1236" s="83">
        <v>3728.15</v>
      </c>
      <c r="L1236" s="84"/>
      <c r="M1236" s="84"/>
      <c r="P1236"/>
      <c r="R1236"/>
      <c r="S1236" s="82" t="s">
        <v>56</v>
      </c>
      <c r="T1236" s="82" t="s">
        <v>57</v>
      </c>
      <c r="U1236" s="77" t="s">
        <v>3146</v>
      </c>
      <c r="V1236" s="77" t="s">
        <v>3147</v>
      </c>
      <c r="W1236" s="77" t="s">
        <v>3184</v>
      </c>
      <c r="X1236"/>
    </row>
    <row r="1237" spans="2:24" x14ac:dyDescent="0.3">
      <c r="B1237" s="81">
        <v>37407</v>
      </c>
      <c r="C1237" s="81" t="s">
        <v>2791</v>
      </c>
      <c r="D1237" s="77" t="s">
        <v>532</v>
      </c>
      <c r="E1237" s="82" t="s">
        <v>283</v>
      </c>
      <c r="F1237" s="77" t="s">
        <v>533</v>
      </c>
      <c r="G1237" s="77" t="s">
        <v>435</v>
      </c>
      <c r="H1237" s="77" t="s">
        <v>271</v>
      </c>
      <c r="I1237" s="82" t="s">
        <v>55</v>
      </c>
      <c r="J1237" s="83">
        <v>703.9</v>
      </c>
      <c r="L1237" s="84"/>
      <c r="M1237" s="84"/>
      <c r="P1237"/>
      <c r="R1237"/>
      <c r="S1237" s="82" t="s">
        <v>56</v>
      </c>
      <c r="T1237" s="82" t="s">
        <v>57</v>
      </c>
      <c r="U1237" s="77" t="s">
        <v>3146</v>
      </c>
      <c r="V1237" s="77" t="s">
        <v>3147</v>
      </c>
      <c r="W1237" s="77" t="s">
        <v>3185</v>
      </c>
      <c r="X1237"/>
    </row>
    <row r="1238" spans="2:24" x14ac:dyDescent="0.3">
      <c r="B1238" s="81">
        <v>37407</v>
      </c>
      <c r="C1238" s="81" t="s">
        <v>2791</v>
      </c>
      <c r="D1238" s="77" t="s">
        <v>532</v>
      </c>
      <c r="E1238" s="82" t="s">
        <v>283</v>
      </c>
      <c r="F1238" s="77" t="s">
        <v>533</v>
      </c>
      <c r="G1238" s="77" t="s">
        <v>435</v>
      </c>
      <c r="H1238" s="77" t="s">
        <v>271</v>
      </c>
      <c r="I1238" s="82" t="s">
        <v>55</v>
      </c>
      <c r="J1238" s="83">
        <v>54.63</v>
      </c>
      <c r="L1238" s="84"/>
      <c r="M1238" s="84"/>
      <c r="P1238"/>
      <c r="R1238"/>
      <c r="S1238" s="82" t="s">
        <v>56</v>
      </c>
      <c r="T1238" s="82" t="s">
        <v>57</v>
      </c>
      <c r="U1238" s="77" t="s">
        <v>3146</v>
      </c>
      <c r="V1238" s="77" t="s">
        <v>3147</v>
      </c>
      <c r="W1238" s="77" t="s">
        <v>3186</v>
      </c>
      <c r="X1238"/>
    </row>
    <row r="1239" spans="2:24" x14ac:dyDescent="0.3">
      <c r="B1239" s="81">
        <v>37407</v>
      </c>
      <c r="C1239" s="81" t="s">
        <v>2791</v>
      </c>
      <c r="D1239" s="77" t="s">
        <v>532</v>
      </c>
      <c r="E1239" s="82" t="s">
        <v>283</v>
      </c>
      <c r="F1239" s="77" t="s">
        <v>533</v>
      </c>
      <c r="G1239" s="77" t="s">
        <v>435</v>
      </c>
      <c r="H1239" s="77" t="s">
        <v>271</v>
      </c>
      <c r="I1239" s="82" t="s">
        <v>55</v>
      </c>
      <c r="J1239" s="83">
        <v>641</v>
      </c>
      <c r="L1239" s="84"/>
      <c r="M1239" s="84"/>
      <c r="P1239"/>
      <c r="R1239"/>
      <c r="S1239" s="82" t="s">
        <v>56</v>
      </c>
      <c r="T1239" s="82" t="s">
        <v>57</v>
      </c>
      <c r="U1239" s="77" t="s">
        <v>3163</v>
      </c>
      <c r="V1239" s="77" t="s">
        <v>3164</v>
      </c>
      <c r="W1239" s="77" t="s">
        <v>3187</v>
      </c>
      <c r="X1239"/>
    </row>
    <row r="1240" spans="2:24" x14ac:dyDescent="0.3">
      <c r="B1240" s="81">
        <v>37407</v>
      </c>
      <c r="C1240" s="81" t="s">
        <v>2791</v>
      </c>
      <c r="D1240" s="77" t="s">
        <v>532</v>
      </c>
      <c r="E1240" s="82" t="s">
        <v>283</v>
      </c>
      <c r="F1240" s="77" t="s">
        <v>533</v>
      </c>
      <c r="G1240" s="77" t="s">
        <v>435</v>
      </c>
      <c r="H1240" s="77" t="s">
        <v>271</v>
      </c>
      <c r="I1240" s="82" t="s">
        <v>55</v>
      </c>
      <c r="J1240" s="83">
        <v>142</v>
      </c>
      <c r="L1240" s="84"/>
      <c r="M1240" s="84"/>
      <c r="P1240"/>
      <c r="R1240"/>
      <c r="S1240" s="82" t="s">
        <v>56</v>
      </c>
      <c r="T1240" s="82" t="s">
        <v>57</v>
      </c>
      <c r="U1240" s="77" t="s">
        <v>3163</v>
      </c>
      <c r="V1240" s="77" t="s">
        <v>3164</v>
      </c>
      <c r="W1240" s="77" t="s">
        <v>3188</v>
      </c>
      <c r="X1240"/>
    </row>
    <row r="1241" spans="2:24" x14ac:dyDescent="0.3">
      <c r="B1241" s="81">
        <v>37407</v>
      </c>
      <c r="C1241" s="81" t="s">
        <v>2791</v>
      </c>
      <c r="D1241" s="77" t="s">
        <v>532</v>
      </c>
      <c r="E1241" s="82" t="s">
        <v>283</v>
      </c>
      <c r="F1241" s="77" t="s">
        <v>533</v>
      </c>
      <c r="G1241" s="77" t="s">
        <v>435</v>
      </c>
      <c r="H1241" s="77" t="s">
        <v>271</v>
      </c>
      <c r="I1241" s="82" t="s">
        <v>55</v>
      </c>
      <c r="J1241" s="83">
        <v>67</v>
      </c>
      <c r="L1241" s="84"/>
      <c r="M1241" s="84"/>
      <c r="P1241"/>
      <c r="R1241"/>
      <c r="S1241" s="82" t="s">
        <v>56</v>
      </c>
      <c r="T1241" s="82" t="s">
        <v>57</v>
      </c>
      <c r="U1241" s="77" t="s">
        <v>3163</v>
      </c>
      <c r="V1241" s="77" t="s">
        <v>3164</v>
      </c>
      <c r="W1241" s="77" t="s">
        <v>3189</v>
      </c>
      <c r="X1241"/>
    </row>
    <row r="1242" spans="2:24" x14ac:dyDescent="0.3">
      <c r="B1242" s="81">
        <v>37407</v>
      </c>
      <c r="C1242" s="81" t="s">
        <v>2791</v>
      </c>
      <c r="D1242" s="77" t="s">
        <v>532</v>
      </c>
      <c r="E1242" s="82" t="s">
        <v>283</v>
      </c>
      <c r="F1242" s="77" t="s">
        <v>533</v>
      </c>
      <c r="G1242" s="77" t="s">
        <v>435</v>
      </c>
      <c r="H1242" s="77" t="s">
        <v>271</v>
      </c>
      <c r="I1242" s="82" t="s">
        <v>55</v>
      </c>
      <c r="J1242" s="83">
        <v>-1434</v>
      </c>
      <c r="L1242" s="84"/>
      <c r="M1242" s="84"/>
      <c r="P1242"/>
      <c r="R1242"/>
      <c r="S1242" s="82" t="s">
        <v>56</v>
      </c>
      <c r="T1242" s="82" t="s">
        <v>57</v>
      </c>
      <c r="U1242" s="77" t="s">
        <v>3166</v>
      </c>
      <c r="V1242" s="77" t="s">
        <v>3167</v>
      </c>
      <c r="W1242" s="77" t="s">
        <v>3190</v>
      </c>
      <c r="X1242"/>
    </row>
    <row r="1243" spans="2:24" x14ac:dyDescent="0.3">
      <c r="B1243" s="81">
        <v>37407</v>
      </c>
      <c r="C1243" s="81" t="s">
        <v>2791</v>
      </c>
      <c r="D1243" s="77" t="s">
        <v>532</v>
      </c>
      <c r="E1243" s="82" t="s">
        <v>283</v>
      </c>
      <c r="F1243" s="77" t="s">
        <v>533</v>
      </c>
      <c r="G1243" s="77" t="s">
        <v>435</v>
      </c>
      <c r="H1243" s="77" t="s">
        <v>271</v>
      </c>
      <c r="I1243" s="82" t="s">
        <v>55</v>
      </c>
      <c r="J1243" s="83">
        <v>-319</v>
      </c>
      <c r="L1243" s="84"/>
      <c r="M1243" s="84"/>
      <c r="P1243"/>
      <c r="R1243"/>
      <c r="S1243" s="82" t="s">
        <v>56</v>
      </c>
      <c r="T1243" s="82" t="s">
        <v>57</v>
      </c>
      <c r="U1243" s="77" t="s">
        <v>3166</v>
      </c>
      <c r="V1243" s="77" t="s">
        <v>3167</v>
      </c>
      <c r="W1243" s="77" t="s">
        <v>3191</v>
      </c>
      <c r="X1243"/>
    </row>
    <row r="1244" spans="2:24" x14ac:dyDescent="0.3">
      <c r="B1244" s="81">
        <v>37407</v>
      </c>
      <c r="C1244" s="81" t="s">
        <v>2791</v>
      </c>
      <c r="D1244" s="77" t="s">
        <v>532</v>
      </c>
      <c r="E1244" s="82" t="s">
        <v>283</v>
      </c>
      <c r="F1244" s="77" t="s">
        <v>533</v>
      </c>
      <c r="G1244" s="77" t="s">
        <v>435</v>
      </c>
      <c r="H1244" s="77" t="s">
        <v>271</v>
      </c>
      <c r="I1244" s="82" t="s">
        <v>55</v>
      </c>
      <c r="J1244" s="83">
        <v>-150</v>
      </c>
      <c r="L1244" s="84"/>
      <c r="M1244" s="84"/>
      <c r="P1244"/>
      <c r="R1244"/>
      <c r="S1244" s="82" t="s">
        <v>56</v>
      </c>
      <c r="T1244" s="82" t="s">
        <v>57</v>
      </c>
      <c r="U1244" s="77" t="s">
        <v>3166</v>
      </c>
      <c r="V1244" s="77" t="s">
        <v>3167</v>
      </c>
      <c r="W1244" s="77" t="s">
        <v>3192</v>
      </c>
      <c r="X1244"/>
    </row>
    <row r="1245" spans="2:24" x14ac:dyDescent="0.3">
      <c r="B1245" s="81">
        <v>37407</v>
      </c>
      <c r="C1245" s="81" t="s">
        <v>2791</v>
      </c>
      <c r="D1245" s="77" t="s">
        <v>280</v>
      </c>
      <c r="E1245" s="82" t="s">
        <v>283</v>
      </c>
      <c r="F1245" s="77" t="s">
        <v>281</v>
      </c>
      <c r="G1245" s="77" t="s">
        <v>435</v>
      </c>
      <c r="H1245" s="77" t="s">
        <v>271</v>
      </c>
      <c r="I1245" s="82" t="s">
        <v>130</v>
      </c>
      <c r="J1245" s="83">
        <v>-266.95</v>
      </c>
      <c r="L1245" s="84"/>
      <c r="M1245" s="84"/>
      <c r="P1245"/>
      <c r="R1245"/>
      <c r="S1245" s="82" t="s">
        <v>56</v>
      </c>
      <c r="T1245" s="82" t="s">
        <v>57</v>
      </c>
      <c r="U1245" s="77" t="s">
        <v>3170</v>
      </c>
      <c r="V1245" s="77" t="s">
        <v>3171</v>
      </c>
      <c r="W1245" s="77" t="s">
        <v>3193</v>
      </c>
      <c r="X1245"/>
    </row>
    <row r="1246" spans="2:24" x14ac:dyDescent="0.3">
      <c r="B1246" s="81">
        <v>37407</v>
      </c>
      <c r="C1246" s="81" t="s">
        <v>2791</v>
      </c>
      <c r="D1246" s="77" t="s">
        <v>280</v>
      </c>
      <c r="E1246" s="82" t="s">
        <v>283</v>
      </c>
      <c r="F1246" s="77" t="s">
        <v>281</v>
      </c>
      <c r="G1246" s="77" t="s">
        <v>435</v>
      </c>
      <c r="H1246" s="77" t="s">
        <v>271</v>
      </c>
      <c r="I1246" s="82" t="s">
        <v>130</v>
      </c>
      <c r="J1246" s="83">
        <v>256.24</v>
      </c>
      <c r="L1246" s="84"/>
      <c r="M1246" s="84"/>
      <c r="P1246"/>
      <c r="R1246"/>
      <c r="S1246" s="82" t="s">
        <v>56</v>
      </c>
      <c r="T1246" s="82" t="s">
        <v>57</v>
      </c>
      <c r="U1246" s="77" t="s">
        <v>3175</v>
      </c>
      <c r="V1246" s="77" t="s">
        <v>3176</v>
      </c>
      <c r="W1246" s="77" t="s">
        <v>2601</v>
      </c>
      <c r="X1246"/>
    </row>
    <row r="1247" spans="2:24" x14ac:dyDescent="0.3">
      <c r="B1247" s="81">
        <v>37407</v>
      </c>
      <c r="C1247" s="81" t="s">
        <v>2791</v>
      </c>
      <c r="D1247" s="77" t="s">
        <v>280</v>
      </c>
      <c r="E1247" s="82" t="s">
        <v>283</v>
      </c>
      <c r="F1247" s="77" t="s">
        <v>281</v>
      </c>
      <c r="G1247" s="77" t="s">
        <v>435</v>
      </c>
      <c r="H1247" s="77" t="s">
        <v>271</v>
      </c>
      <c r="I1247" s="82" t="s">
        <v>130</v>
      </c>
      <c r="J1247" s="83">
        <v>112.84</v>
      </c>
      <c r="L1247" s="84"/>
      <c r="M1247" s="84"/>
      <c r="P1247"/>
      <c r="R1247"/>
      <c r="S1247" s="82" t="s">
        <v>56</v>
      </c>
      <c r="T1247" s="82" t="s">
        <v>57</v>
      </c>
      <c r="U1247" s="77" t="s">
        <v>3175</v>
      </c>
      <c r="V1247" s="77" t="s">
        <v>3176</v>
      </c>
      <c r="W1247" s="77" t="s">
        <v>2601</v>
      </c>
      <c r="X1247"/>
    </row>
    <row r="1248" spans="2:24" x14ac:dyDescent="0.3">
      <c r="B1248" s="81">
        <v>37407</v>
      </c>
      <c r="C1248" s="81" t="s">
        <v>2791</v>
      </c>
      <c r="D1248" s="77" t="s">
        <v>280</v>
      </c>
      <c r="E1248" s="82" t="s">
        <v>283</v>
      </c>
      <c r="F1248" s="77" t="s">
        <v>281</v>
      </c>
      <c r="G1248" s="77" t="s">
        <v>435</v>
      </c>
      <c r="H1248" s="77" t="s">
        <v>271</v>
      </c>
      <c r="I1248" s="82" t="s">
        <v>130</v>
      </c>
      <c r="J1248" s="83">
        <v>261.42</v>
      </c>
      <c r="L1248" s="84"/>
      <c r="M1248" s="84"/>
      <c r="P1248"/>
      <c r="R1248"/>
      <c r="S1248" s="82" t="s">
        <v>56</v>
      </c>
      <c r="T1248" s="82" t="s">
        <v>57</v>
      </c>
      <c r="U1248" s="77" t="s">
        <v>3177</v>
      </c>
      <c r="V1248" s="77" t="s">
        <v>3178</v>
      </c>
      <c r="W1248" s="77" t="s">
        <v>2601</v>
      </c>
      <c r="X1248"/>
    </row>
    <row r="1249" spans="2:24" x14ac:dyDescent="0.3">
      <c r="B1249" s="81">
        <v>37407</v>
      </c>
      <c r="C1249" s="81" t="s">
        <v>2791</v>
      </c>
      <c r="D1249" s="77" t="s">
        <v>280</v>
      </c>
      <c r="E1249" s="82" t="s">
        <v>283</v>
      </c>
      <c r="F1249" s="77" t="s">
        <v>281</v>
      </c>
      <c r="G1249" s="77" t="s">
        <v>435</v>
      </c>
      <c r="H1249" s="77" t="s">
        <v>271</v>
      </c>
      <c r="I1249" s="82" t="s">
        <v>130</v>
      </c>
      <c r="J1249" s="83">
        <v>109.57</v>
      </c>
      <c r="L1249" s="84"/>
      <c r="M1249" s="84"/>
      <c r="P1249"/>
      <c r="R1249"/>
      <c r="S1249" s="82" t="s">
        <v>56</v>
      </c>
      <c r="T1249" s="82" t="s">
        <v>57</v>
      </c>
      <c r="U1249" s="77" t="s">
        <v>3177</v>
      </c>
      <c r="V1249" s="77" t="s">
        <v>3178</v>
      </c>
      <c r="W1249" s="77" t="s">
        <v>2601</v>
      </c>
      <c r="X1249"/>
    </row>
    <row r="1250" spans="2:24" x14ac:dyDescent="0.3">
      <c r="B1250" s="81">
        <v>37407</v>
      </c>
      <c r="C1250" s="81" t="s">
        <v>2791</v>
      </c>
      <c r="D1250" s="77" t="s">
        <v>280</v>
      </c>
      <c r="E1250" s="82" t="s">
        <v>283</v>
      </c>
      <c r="F1250" s="77" t="s">
        <v>281</v>
      </c>
      <c r="G1250" s="77" t="s">
        <v>435</v>
      </c>
      <c r="H1250" s="77" t="s">
        <v>271</v>
      </c>
      <c r="I1250" s="82" t="s">
        <v>130</v>
      </c>
      <c r="J1250" s="83">
        <v>304.54000000000002</v>
      </c>
      <c r="L1250" s="84"/>
      <c r="M1250" s="84"/>
      <c r="P1250"/>
      <c r="R1250"/>
      <c r="S1250" s="82" t="s">
        <v>56</v>
      </c>
      <c r="T1250" s="82" t="s">
        <v>57</v>
      </c>
      <c r="U1250" s="77" t="s">
        <v>3173</v>
      </c>
      <c r="V1250" s="77" t="s">
        <v>3174</v>
      </c>
      <c r="W1250" s="77" t="s">
        <v>2601</v>
      </c>
      <c r="X1250"/>
    </row>
    <row r="1251" spans="2:24" x14ac:dyDescent="0.3">
      <c r="B1251" s="81">
        <v>37407</v>
      </c>
      <c r="C1251" s="81" t="s">
        <v>2791</v>
      </c>
      <c r="D1251" s="77" t="s">
        <v>280</v>
      </c>
      <c r="E1251" s="82" t="s">
        <v>283</v>
      </c>
      <c r="F1251" s="77" t="s">
        <v>281</v>
      </c>
      <c r="G1251" s="77" t="s">
        <v>435</v>
      </c>
      <c r="H1251" s="77" t="s">
        <v>271</v>
      </c>
      <c r="I1251" s="82" t="s">
        <v>130</v>
      </c>
      <c r="J1251" s="83">
        <v>135.34</v>
      </c>
      <c r="L1251" s="84"/>
      <c r="M1251" s="84"/>
      <c r="P1251"/>
      <c r="R1251"/>
      <c r="S1251" s="82" t="s">
        <v>56</v>
      </c>
      <c r="T1251" s="82" t="s">
        <v>57</v>
      </c>
      <c r="U1251" s="77" t="s">
        <v>3173</v>
      </c>
      <c r="V1251" s="77" t="s">
        <v>3174</v>
      </c>
      <c r="W1251" s="77" t="s">
        <v>2601</v>
      </c>
      <c r="X1251"/>
    </row>
    <row r="1252" spans="2:24" x14ac:dyDescent="0.3">
      <c r="B1252" s="81">
        <v>37407</v>
      </c>
      <c r="C1252" s="81" t="s">
        <v>2791</v>
      </c>
      <c r="D1252" s="77" t="s">
        <v>548</v>
      </c>
      <c r="E1252" s="82" t="s">
        <v>289</v>
      </c>
      <c r="F1252" s="77" t="s">
        <v>549</v>
      </c>
      <c r="G1252" s="77" t="s">
        <v>435</v>
      </c>
      <c r="H1252" s="77" t="s">
        <v>290</v>
      </c>
      <c r="I1252" s="82" t="s">
        <v>55</v>
      </c>
      <c r="J1252" s="83">
        <v>5190</v>
      </c>
      <c r="L1252" s="84"/>
      <c r="M1252" s="84"/>
      <c r="P1252"/>
      <c r="R1252"/>
      <c r="S1252" s="82" t="s">
        <v>56</v>
      </c>
      <c r="T1252" s="82" t="s">
        <v>57</v>
      </c>
      <c r="U1252" s="77" t="s">
        <v>3194</v>
      </c>
      <c r="V1252" s="77" t="s">
        <v>3195</v>
      </c>
      <c r="W1252" s="77" t="s">
        <v>3196</v>
      </c>
      <c r="X1252"/>
    </row>
    <row r="1253" spans="2:24" x14ac:dyDescent="0.3">
      <c r="B1253" s="81">
        <v>37407</v>
      </c>
      <c r="C1253" s="81" t="s">
        <v>2791</v>
      </c>
      <c r="D1253" s="77" t="s">
        <v>548</v>
      </c>
      <c r="E1253" s="82" t="s">
        <v>289</v>
      </c>
      <c r="F1253" s="77" t="s">
        <v>549</v>
      </c>
      <c r="G1253" s="77" t="s">
        <v>435</v>
      </c>
      <c r="H1253" s="77" t="s">
        <v>290</v>
      </c>
      <c r="I1253" s="82" t="s">
        <v>55</v>
      </c>
      <c r="J1253" s="83">
        <v>-858</v>
      </c>
      <c r="L1253" s="84"/>
      <c r="M1253" s="84"/>
      <c r="P1253"/>
      <c r="R1253"/>
      <c r="S1253" s="82" t="s">
        <v>56</v>
      </c>
      <c r="T1253" s="82" t="s">
        <v>57</v>
      </c>
      <c r="U1253" s="77" t="s">
        <v>3146</v>
      </c>
      <c r="V1253" s="77" t="s">
        <v>3147</v>
      </c>
      <c r="W1253" s="77" t="s">
        <v>3198</v>
      </c>
      <c r="X1253"/>
    </row>
    <row r="1254" spans="2:24" x14ac:dyDescent="0.3">
      <c r="B1254" s="81">
        <v>37407</v>
      </c>
      <c r="C1254" s="81" t="s">
        <v>2791</v>
      </c>
      <c r="D1254" s="77" t="s">
        <v>286</v>
      </c>
      <c r="E1254" s="82" t="s">
        <v>289</v>
      </c>
      <c r="F1254" s="77" t="s">
        <v>287</v>
      </c>
      <c r="G1254" s="77" t="s">
        <v>435</v>
      </c>
      <c r="H1254" s="77" t="s">
        <v>290</v>
      </c>
      <c r="I1254" s="82" t="s">
        <v>130</v>
      </c>
      <c r="J1254" s="83">
        <v>1385</v>
      </c>
      <c r="L1254" s="84"/>
      <c r="M1254" s="84"/>
      <c r="P1254"/>
      <c r="R1254"/>
      <c r="S1254" s="82" t="s">
        <v>56</v>
      </c>
      <c r="T1254" s="82" t="s">
        <v>57</v>
      </c>
      <c r="U1254" s="77" t="s">
        <v>3194</v>
      </c>
      <c r="V1254" s="77" t="s">
        <v>3195</v>
      </c>
      <c r="W1254" s="77" t="s">
        <v>1354</v>
      </c>
      <c r="X1254"/>
    </row>
    <row r="1255" spans="2:24" x14ac:dyDescent="0.3">
      <c r="B1255" s="81">
        <v>37407</v>
      </c>
      <c r="C1255" s="81" t="s">
        <v>2791</v>
      </c>
      <c r="D1255" s="77" t="s">
        <v>286</v>
      </c>
      <c r="E1255" s="82" t="s">
        <v>289</v>
      </c>
      <c r="F1255" s="77" t="s">
        <v>287</v>
      </c>
      <c r="G1255" s="77" t="s">
        <v>435</v>
      </c>
      <c r="H1255" s="77" t="s">
        <v>290</v>
      </c>
      <c r="I1255" s="82" t="s">
        <v>130</v>
      </c>
      <c r="J1255" s="83">
        <v>-142.5</v>
      </c>
      <c r="L1255" s="84"/>
      <c r="M1255" s="84"/>
      <c r="P1255"/>
      <c r="R1255"/>
      <c r="S1255" s="82" t="s">
        <v>56</v>
      </c>
      <c r="T1255" s="82" t="s">
        <v>57</v>
      </c>
      <c r="U1255" s="77" t="s">
        <v>3173</v>
      </c>
      <c r="V1255" s="77" t="s">
        <v>3174</v>
      </c>
      <c r="W1255" s="77" t="s">
        <v>2609</v>
      </c>
      <c r="X1255"/>
    </row>
    <row r="1256" spans="2:24" x14ac:dyDescent="0.3">
      <c r="B1256" s="81">
        <v>37407</v>
      </c>
      <c r="C1256" s="81" t="s">
        <v>2791</v>
      </c>
      <c r="D1256" s="77" t="s">
        <v>286</v>
      </c>
      <c r="E1256" s="82" t="s">
        <v>289</v>
      </c>
      <c r="F1256" s="77" t="s">
        <v>287</v>
      </c>
      <c r="G1256" s="77" t="s">
        <v>435</v>
      </c>
      <c r="H1256" s="77" t="s">
        <v>290</v>
      </c>
      <c r="I1256" s="82" t="s">
        <v>130</v>
      </c>
      <c r="J1256" s="83">
        <v>-142.5</v>
      </c>
      <c r="L1256" s="84"/>
      <c r="M1256" s="84"/>
      <c r="P1256"/>
      <c r="R1256"/>
      <c r="S1256" s="82" t="s">
        <v>56</v>
      </c>
      <c r="T1256" s="82" t="s">
        <v>57</v>
      </c>
      <c r="U1256" s="77" t="s">
        <v>3177</v>
      </c>
      <c r="V1256" s="77" t="s">
        <v>3178</v>
      </c>
      <c r="W1256" s="77" t="s">
        <v>2609</v>
      </c>
      <c r="X1256"/>
    </row>
    <row r="1257" spans="2:24" x14ac:dyDescent="0.3">
      <c r="B1257" s="81">
        <v>37407</v>
      </c>
      <c r="C1257" s="81" t="s">
        <v>2791</v>
      </c>
      <c r="D1257" s="77" t="s">
        <v>286</v>
      </c>
      <c r="E1257" s="82" t="s">
        <v>289</v>
      </c>
      <c r="F1257" s="77" t="s">
        <v>287</v>
      </c>
      <c r="G1257" s="77" t="s">
        <v>435</v>
      </c>
      <c r="H1257" s="77" t="s">
        <v>290</v>
      </c>
      <c r="I1257" s="82" t="s">
        <v>130</v>
      </c>
      <c r="J1257" s="83">
        <v>-142.5</v>
      </c>
      <c r="L1257" s="84"/>
      <c r="M1257" s="84"/>
      <c r="P1257"/>
      <c r="R1257"/>
      <c r="S1257" s="82" t="s">
        <v>56</v>
      </c>
      <c r="T1257" s="82" t="s">
        <v>57</v>
      </c>
      <c r="U1257" s="77" t="s">
        <v>3175</v>
      </c>
      <c r="V1257" s="77" t="s">
        <v>3176</v>
      </c>
      <c r="W1257" s="77" t="s">
        <v>2609</v>
      </c>
      <c r="X1257"/>
    </row>
    <row r="1258" spans="2:24" x14ac:dyDescent="0.3">
      <c r="B1258" s="81">
        <v>37407</v>
      </c>
      <c r="C1258" s="81" t="s">
        <v>2791</v>
      </c>
      <c r="D1258" s="77" t="s">
        <v>559</v>
      </c>
      <c r="E1258" s="82" t="s">
        <v>295</v>
      </c>
      <c r="F1258" s="77" t="s">
        <v>560</v>
      </c>
      <c r="G1258" s="77" t="s">
        <v>435</v>
      </c>
      <c r="H1258" s="77" t="s">
        <v>290</v>
      </c>
      <c r="I1258" s="82" t="s">
        <v>55</v>
      </c>
      <c r="J1258" s="83">
        <v>68</v>
      </c>
      <c r="L1258" s="84"/>
      <c r="M1258" s="84"/>
      <c r="P1258"/>
      <c r="R1258"/>
      <c r="S1258" s="82" t="s">
        <v>56</v>
      </c>
      <c r="T1258" s="82" t="s">
        <v>57</v>
      </c>
      <c r="U1258" s="77" t="s">
        <v>3146</v>
      </c>
      <c r="V1258" s="77" t="s">
        <v>3147</v>
      </c>
      <c r="W1258" s="77" t="s">
        <v>3199</v>
      </c>
      <c r="X1258"/>
    </row>
    <row r="1259" spans="2:24" x14ac:dyDescent="0.3">
      <c r="B1259" s="81">
        <v>37407</v>
      </c>
      <c r="C1259" s="81" t="s">
        <v>2791</v>
      </c>
      <c r="D1259" s="77" t="s">
        <v>292</v>
      </c>
      <c r="E1259" s="82" t="s">
        <v>295</v>
      </c>
      <c r="F1259" s="77" t="s">
        <v>293</v>
      </c>
      <c r="G1259" s="77" t="s">
        <v>435</v>
      </c>
      <c r="H1259" s="77" t="s">
        <v>290</v>
      </c>
      <c r="I1259" s="82" t="s">
        <v>130</v>
      </c>
      <c r="J1259" s="83">
        <v>0</v>
      </c>
      <c r="L1259" s="84"/>
      <c r="M1259" s="84"/>
      <c r="P1259"/>
      <c r="R1259"/>
      <c r="S1259" s="82" t="s">
        <v>56</v>
      </c>
      <c r="T1259" s="82" t="s">
        <v>57</v>
      </c>
      <c r="U1259" s="77" t="s">
        <v>3175</v>
      </c>
      <c r="V1259" s="77" t="s">
        <v>3176</v>
      </c>
      <c r="W1259" s="77" t="s">
        <v>2613</v>
      </c>
      <c r="X1259"/>
    </row>
    <row r="1260" spans="2:24" x14ac:dyDescent="0.3">
      <c r="B1260" s="81">
        <v>37407</v>
      </c>
      <c r="C1260" s="81" t="s">
        <v>2791</v>
      </c>
      <c r="D1260" s="77" t="s">
        <v>292</v>
      </c>
      <c r="E1260" s="82" t="s">
        <v>295</v>
      </c>
      <c r="F1260" s="77" t="s">
        <v>293</v>
      </c>
      <c r="G1260" s="77" t="s">
        <v>435</v>
      </c>
      <c r="H1260" s="77" t="s">
        <v>290</v>
      </c>
      <c r="I1260" s="82" t="s">
        <v>130</v>
      </c>
      <c r="J1260" s="83">
        <v>0</v>
      </c>
      <c r="L1260" s="84"/>
      <c r="M1260" s="84"/>
      <c r="P1260"/>
      <c r="R1260"/>
      <c r="S1260" s="82" t="s">
        <v>56</v>
      </c>
      <c r="T1260" s="82" t="s">
        <v>57</v>
      </c>
      <c r="U1260" s="77" t="s">
        <v>3175</v>
      </c>
      <c r="V1260" s="77" t="s">
        <v>3176</v>
      </c>
      <c r="W1260" s="77" t="s">
        <v>2613</v>
      </c>
      <c r="X1260"/>
    </row>
    <row r="1261" spans="2:24" x14ac:dyDescent="0.3">
      <c r="B1261" s="81">
        <v>37407</v>
      </c>
      <c r="C1261" s="81" t="s">
        <v>2791</v>
      </c>
      <c r="D1261" s="77" t="s">
        <v>292</v>
      </c>
      <c r="E1261" s="82" t="s">
        <v>295</v>
      </c>
      <c r="F1261" s="77" t="s">
        <v>293</v>
      </c>
      <c r="G1261" s="77" t="s">
        <v>435</v>
      </c>
      <c r="H1261" s="77" t="s">
        <v>290</v>
      </c>
      <c r="I1261" s="82" t="s">
        <v>130</v>
      </c>
      <c r="J1261" s="83">
        <v>294.72000000000003</v>
      </c>
      <c r="L1261" s="84"/>
      <c r="M1261" s="84"/>
      <c r="P1261"/>
      <c r="R1261"/>
      <c r="S1261" s="82" t="s">
        <v>56</v>
      </c>
      <c r="T1261" s="82" t="s">
        <v>57</v>
      </c>
      <c r="U1261" s="77" t="s">
        <v>3173</v>
      </c>
      <c r="V1261" s="77" t="s">
        <v>3174</v>
      </c>
      <c r="W1261" s="77" t="s">
        <v>2613</v>
      </c>
      <c r="X1261"/>
    </row>
    <row r="1262" spans="2:24" x14ac:dyDescent="0.3">
      <c r="B1262" s="81">
        <v>37407</v>
      </c>
      <c r="C1262" s="81" t="s">
        <v>2791</v>
      </c>
      <c r="D1262" s="77" t="s">
        <v>292</v>
      </c>
      <c r="E1262" s="82" t="s">
        <v>295</v>
      </c>
      <c r="F1262" s="77" t="s">
        <v>293</v>
      </c>
      <c r="G1262" s="77" t="s">
        <v>435</v>
      </c>
      <c r="H1262" s="77" t="s">
        <v>290</v>
      </c>
      <c r="I1262" s="82" t="s">
        <v>130</v>
      </c>
      <c r="J1262" s="83">
        <v>124.24</v>
      </c>
      <c r="L1262" s="84"/>
      <c r="M1262" s="84"/>
      <c r="P1262"/>
      <c r="R1262"/>
      <c r="S1262" s="82" t="s">
        <v>56</v>
      </c>
      <c r="T1262" s="82" t="s">
        <v>57</v>
      </c>
      <c r="U1262" s="77" t="s">
        <v>3173</v>
      </c>
      <c r="V1262" s="77" t="s">
        <v>3174</v>
      </c>
      <c r="W1262" s="77" t="s">
        <v>2613</v>
      </c>
      <c r="X1262"/>
    </row>
    <row r="1263" spans="2:24" x14ac:dyDescent="0.3">
      <c r="B1263" s="81">
        <v>37407</v>
      </c>
      <c r="C1263" s="81" t="s">
        <v>2791</v>
      </c>
      <c r="D1263" s="77" t="s">
        <v>292</v>
      </c>
      <c r="E1263" s="82" t="s">
        <v>295</v>
      </c>
      <c r="F1263" s="77" t="s">
        <v>293</v>
      </c>
      <c r="G1263" s="77" t="s">
        <v>435</v>
      </c>
      <c r="H1263" s="77" t="s">
        <v>290</v>
      </c>
      <c r="I1263" s="82" t="s">
        <v>130</v>
      </c>
      <c r="J1263" s="83">
        <v>108</v>
      </c>
      <c r="L1263" s="84"/>
      <c r="M1263" s="84"/>
      <c r="P1263"/>
      <c r="R1263"/>
      <c r="S1263" s="82" t="s">
        <v>56</v>
      </c>
      <c r="T1263" s="82" t="s">
        <v>57</v>
      </c>
      <c r="U1263" s="77" t="s">
        <v>3177</v>
      </c>
      <c r="V1263" s="77" t="s">
        <v>3178</v>
      </c>
      <c r="W1263" s="77" t="s">
        <v>2613</v>
      </c>
      <c r="X1263"/>
    </row>
    <row r="1264" spans="2:24" x14ac:dyDescent="0.3">
      <c r="B1264" s="81">
        <v>37407</v>
      </c>
      <c r="C1264" s="81" t="s">
        <v>2791</v>
      </c>
      <c r="D1264" s="77" t="s">
        <v>292</v>
      </c>
      <c r="E1264" s="82" t="s">
        <v>295</v>
      </c>
      <c r="F1264" s="77" t="s">
        <v>293</v>
      </c>
      <c r="G1264" s="77" t="s">
        <v>435</v>
      </c>
      <c r="H1264" s="77" t="s">
        <v>290</v>
      </c>
      <c r="I1264" s="82" t="s">
        <v>130</v>
      </c>
      <c r="J1264" s="83">
        <v>0</v>
      </c>
      <c r="L1264" s="84"/>
      <c r="M1264" s="84"/>
      <c r="P1264"/>
      <c r="R1264"/>
      <c r="S1264" s="82" t="s">
        <v>56</v>
      </c>
      <c r="T1264" s="82" t="s">
        <v>57</v>
      </c>
      <c r="U1264" s="77" t="s">
        <v>3177</v>
      </c>
      <c r="V1264" s="77" t="s">
        <v>3178</v>
      </c>
      <c r="W1264" s="77" t="s">
        <v>2613</v>
      </c>
      <c r="X1264"/>
    </row>
    <row r="1265" spans="2:24" x14ac:dyDescent="0.3">
      <c r="B1265" s="81">
        <v>37407</v>
      </c>
      <c r="C1265" s="81" t="s">
        <v>2791</v>
      </c>
      <c r="D1265" s="77" t="s">
        <v>1362</v>
      </c>
      <c r="E1265" s="82" t="s">
        <v>1365</v>
      </c>
      <c r="F1265" s="77" t="s">
        <v>1363</v>
      </c>
      <c r="G1265" s="77" t="s">
        <v>435</v>
      </c>
      <c r="H1265" s="77" t="s">
        <v>290</v>
      </c>
      <c r="I1265" s="82" t="s">
        <v>55</v>
      </c>
      <c r="J1265" s="83">
        <v>0</v>
      </c>
      <c r="L1265" s="84"/>
      <c r="M1265" s="84"/>
      <c r="P1265"/>
      <c r="R1265"/>
      <c r="S1265" s="82" t="s">
        <v>56</v>
      </c>
      <c r="T1265" s="82" t="s">
        <v>57</v>
      </c>
      <c r="U1265" s="77" t="s">
        <v>3146</v>
      </c>
      <c r="V1265" s="77" t="s">
        <v>3147</v>
      </c>
      <c r="W1265" s="77" t="s">
        <v>3200</v>
      </c>
      <c r="X1265"/>
    </row>
    <row r="1266" spans="2:24" x14ac:dyDescent="0.3">
      <c r="B1266" s="81">
        <v>37407</v>
      </c>
      <c r="C1266" s="81" t="s">
        <v>2791</v>
      </c>
      <c r="D1266" s="77" t="s">
        <v>1096</v>
      </c>
      <c r="E1266" s="82" t="s">
        <v>1100</v>
      </c>
      <c r="F1266" s="77" t="s">
        <v>1097</v>
      </c>
      <c r="G1266" s="77" t="s">
        <v>435</v>
      </c>
      <c r="H1266" s="77" t="s">
        <v>290</v>
      </c>
      <c r="I1266" s="82" t="s">
        <v>55</v>
      </c>
      <c r="J1266" s="83">
        <v>118</v>
      </c>
      <c r="L1266" s="84"/>
      <c r="M1266" s="84"/>
      <c r="P1266"/>
      <c r="R1266"/>
      <c r="S1266" s="82" t="s">
        <v>56</v>
      </c>
      <c r="T1266" s="82" t="s">
        <v>57</v>
      </c>
      <c r="U1266" s="77" t="s">
        <v>3201</v>
      </c>
      <c r="V1266" s="77" t="s">
        <v>49</v>
      </c>
      <c r="W1266" s="77" t="s">
        <v>3202</v>
      </c>
      <c r="X1266"/>
    </row>
    <row r="1267" spans="2:24" x14ac:dyDescent="0.3">
      <c r="B1267" s="81">
        <v>37407</v>
      </c>
      <c r="C1267" s="81" t="s">
        <v>2791</v>
      </c>
      <c r="D1267" s="77" t="s">
        <v>1259</v>
      </c>
      <c r="E1267" s="82" t="s">
        <v>1262</v>
      </c>
      <c r="F1267" s="77" t="s">
        <v>621</v>
      </c>
      <c r="G1267" s="77" t="s">
        <v>435</v>
      </c>
      <c r="H1267" s="77" t="s">
        <v>290</v>
      </c>
      <c r="I1267" s="82" t="s">
        <v>130</v>
      </c>
      <c r="J1267" s="83">
        <v>178.57</v>
      </c>
      <c r="L1267" s="84"/>
      <c r="M1267" s="84"/>
      <c r="P1267"/>
      <c r="R1267"/>
      <c r="S1267" s="82" t="s">
        <v>56</v>
      </c>
      <c r="T1267" s="82" t="s">
        <v>57</v>
      </c>
      <c r="U1267" s="77" t="s">
        <v>3156</v>
      </c>
      <c r="V1267" s="77" t="s">
        <v>3157</v>
      </c>
      <c r="W1267" s="77" t="s">
        <v>3207</v>
      </c>
      <c r="X1267"/>
    </row>
    <row r="1268" spans="2:24" x14ac:dyDescent="0.3">
      <c r="B1268" s="81">
        <v>37407</v>
      </c>
      <c r="C1268" s="81" t="s">
        <v>2791</v>
      </c>
      <c r="D1268" s="77" t="s">
        <v>563</v>
      </c>
      <c r="E1268" s="82" t="s">
        <v>568</v>
      </c>
      <c r="F1268" s="77" t="s">
        <v>564</v>
      </c>
      <c r="G1268" s="77" t="s">
        <v>435</v>
      </c>
      <c r="H1268" s="77" t="s">
        <v>290</v>
      </c>
      <c r="I1268" s="82" t="s">
        <v>55</v>
      </c>
      <c r="J1268" s="83">
        <v>1324.62</v>
      </c>
      <c r="L1268" s="84"/>
      <c r="M1268" s="84"/>
      <c r="P1268"/>
      <c r="R1268"/>
      <c r="S1268" s="82" t="s">
        <v>56</v>
      </c>
      <c r="T1268" s="82" t="s">
        <v>57</v>
      </c>
      <c r="U1268" s="77" t="s">
        <v>3208</v>
      </c>
      <c r="V1268" s="77" t="s">
        <v>3209</v>
      </c>
      <c r="W1268" s="77" t="s">
        <v>3210</v>
      </c>
      <c r="X1268"/>
    </row>
    <row r="1269" spans="2:24" x14ac:dyDescent="0.3">
      <c r="B1269" s="81">
        <v>37407</v>
      </c>
      <c r="C1269" s="81" t="s">
        <v>2791</v>
      </c>
      <c r="D1269" s="77" t="s">
        <v>2630</v>
      </c>
      <c r="E1269" s="82" t="s">
        <v>568</v>
      </c>
      <c r="F1269" s="77" t="s">
        <v>2631</v>
      </c>
      <c r="G1269" s="77" t="s">
        <v>435</v>
      </c>
      <c r="H1269" s="77" t="s">
        <v>290</v>
      </c>
      <c r="I1269" s="82" t="s">
        <v>130</v>
      </c>
      <c r="J1269" s="83">
        <v>0</v>
      </c>
      <c r="L1269" s="84"/>
      <c r="M1269" s="84"/>
      <c r="P1269"/>
      <c r="R1269"/>
      <c r="S1269" s="82" t="s">
        <v>56</v>
      </c>
      <c r="T1269" s="82" t="s">
        <v>57</v>
      </c>
      <c r="U1269" s="77" t="s">
        <v>3173</v>
      </c>
      <c r="V1269" s="77" t="s">
        <v>3174</v>
      </c>
      <c r="W1269" s="77" t="s">
        <v>2634</v>
      </c>
      <c r="X1269"/>
    </row>
    <row r="1270" spans="2:24" x14ac:dyDescent="0.3">
      <c r="B1270" s="81">
        <v>37407</v>
      </c>
      <c r="C1270" s="81" t="s">
        <v>2791</v>
      </c>
      <c r="D1270" s="77" t="s">
        <v>2630</v>
      </c>
      <c r="E1270" s="82" t="s">
        <v>568</v>
      </c>
      <c r="F1270" s="77" t="s">
        <v>2631</v>
      </c>
      <c r="G1270" s="77" t="s">
        <v>435</v>
      </c>
      <c r="H1270" s="77" t="s">
        <v>290</v>
      </c>
      <c r="I1270" s="82" t="s">
        <v>130</v>
      </c>
      <c r="J1270" s="83">
        <v>0</v>
      </c>
      <c r="L1270" s="84"/>
      <c r="M1270" s="84"/>
      <c r="P1270"/>
      <c r="R1270"/>
      <c r="S1270" s="82" t="s">
        <v>56</v>
      </c>
      <c r="T1270" s="82" t="s">
        <v>57</v>
      </c>
      <c r="U1270" s="77" t="s">
        <v>3173</v>
      </c>
      <c r="V1270" s="77" t="s">
        <v>3174</v>
      </c>
      <c r="W1270" s="77" t="s">
        <v>2634</v>
      </c>
      <c r="X1270"/>
    </row>
    <row r="1271" spans="2:24" x14ac:dyDescent="0.3">
      <c r="B1271" s="81">
        <v>37407</v>
      </c>
      <c r="C1271" s="81" t="s">
        <v>2791</v>
      </c>
      <c r="D1271" s="77" t="s">
        <v>2630</v>
      </c>
      <c r="E1271" s="82" t="s">
        <v>568</v>
      </c>
      <c r="F1271" s="77" t="s">
        <v>2631</v>
      </c>
      <c r="G1271" s="77" t="s">
        <v>435</v>
      </c>
      <c r="H1271" s="77" t="s">
        <v>290</v>
      </c>
      <c r="I1271" s="82" t="s">
        <v>130</v>
      </c>
      <c r="J1271" s="83">
        <v>0</v>
      </c>
      <c r="L1271" s="84"/>
      <c r="M1271" s="84"/>
      <c r="P1271"/>
      <c r="R1271"/>
      <c r="S1271" s="82" t="s">
        <v>56</v>
      </c>
      <c r="T1271" s="82" t="s">
        <v>57</v>
      </c>
      <c r="U1271" s="77" t="s">
        <v>3175</v>
      </c>
      <c r="V1271" s="77" t="s">
        <v>3176</v>
      </c>
      <c r="W1271" s="77" t="s">
        <v>2634</v>
      </c>
      <c r="X1271"/>
    </row>
    <row r="1272" spans="2:24" x14ac:dyDescent="0.3">
      <c r="B1272" s="81">
        <v>37407</v>
      </c>
      <c r="C1272" s="81" t="s">
        <v>2791</v>
      </c>
      <c r="D1272" s="77" t="s">
        <v>2630</v>
      </c>
      <c r="E1272" s="82" t="s">
        <v>568</v>
      </c>
      <c r="F1272" s="77" t="s">
        <v>2631</v>
      </c>
      <c r="G1272" s="77" t="s">
        <v>435</v>
      </c>
      <c r="H1272" s="77" t="s">
        <v>290</v>
      </c>
      <c r="I1272" s="82" t="s">
        <v>130</v>
      </c>
      <c r="J1272" s="83">
        <v>0</v>
      </c>
      <c r="L1272" s="84"/>
      <c r="M1272" s="84"/>
      <c r="P1272"/>
      <c r="R1272"/>
      <c r="S1272" s="82" t="s">
        <v>56</v>
      </c>
      <c r="T1272" s="82" t="s">
        <v>57</v>
      </c>
      <c r="U1272" s="77" t="s">
        <v>3175</v>
      </c>
      <c r="V1272" s="77" t="s">
        <v>3176</v>
      </c>
      <c r="W1272" s="77" t="s">
        <v>2634</v>
      </c>
      <c r="X1272"/>
    </row>
    <row r="1273" spans="2:24" x14ac:dyDescent="0.3">
      <c r="B1273" s="81">
        <v>37407</v>
      </c>
      <c r="C1273" s="81" t="s">
        <v>2791</v>
      </c>
      <c r="D1273" s="77" t="s">
        <v>2630</v>
      </c>
      <c r="E1273" s="82" t="s">
        <v>568</v>
      </c>
      <c r="F1273" s="77" t="s">
        <v>2631</v>
      </c>
      <c r="G1273" s="77" t="s">
        <v>435</v>
      </c>
      <c r="H1273" s="77" t="s">
        <v>290</v>
      </c>
      <c r="I1273" s="82" t="s">
        <v>130</v>
      </c>
      <c r="J1273" s="83">
        <v>0</v>
      </c>
      <c r="L1273" s="84"/>
      <c r="M1273" s="84"/>
      <c r="P1273"/>
      <c r="R1273"/>
      <c r="S1273" s="82" t="s">
        <v>56</v>
      </c>
      <c r="T1273" s="82" t="s">
        <v>57</v>
      </c>
      <c r="U1273" s="77" t="s">
        <v>3177</v>
      </c>
      <c r="V1273" s="77" t="s">
        <v>3178</v>
      </c>
      <c r="W1273" s="77" t="s">
        <v>2634</v>
      </c>
      <c r="X1273"/>
    </row>
    <row r="1274" spans="2:24" x14ac:dyDescent="0.3">
      <c r="B1274" s="81">
        <v>37407</v>
      </c>
      <c r="C1274" s="81" t="s">
        <v>2791</v>
      </c>
      <c r="D1274" s="77" t="s">
        <v>2630</v>
      </c>
      <c r="E1274" s="82" t="s">
        <v>568</v>
      </c>
      <c r="F1274" s="77" t="s">
        <v>2631</v>
      </c>
      <c r="G1274" s="77" t="s">
        <v>435</v>
      </c>
      <c r="H1274" s="77" t="s">
        <v>290</v>
      </c>
      <c r="I1274" s="82" t="s">
        <v>130</v>
      </c>
      <c r="J1274" s="83">
        <v>0</v>
      </c>
      <c r="L1274" s="84"/>
      <c r="M1274" s="84"/>
      <c r="P1274"/>
      <c r="R1274"/>
      <c r="S1274" s="82" t="s">
        <v>56</v>
      </c>
      <c r="T1274" s="82" t="s">
        <v>57</v>
      </c>
      <c r="U1274" s="77" t="s">
        <v>3177</v>
      </c>
      <c r="V1274" s="77" t="s">
        <v>3178</v>
      </c>
      <c r="W1274" s="77" t="s">
        <v>2634</v>
      </c>
      <c r="X1274"/>
    </row>
    <row r="1275" spans="2:24" x14ac:dyDescent="0.3">
      <c r="B1275" s="81">
        <v>37407</v>
      </c>
      <c r="C1275" s="81" t="s">
        <v>2791</v>
      </c>
      <c r="D1275" s="77" t="s">
        <v>571</v>
      </c>
      <c r="E1275" s="82" t="s">
        <v>577</v>
      </c>
      <c r="F1275" s="77" t="s">
        <v>572</v>
      </c>
      <c r="G1275" s="77" t="s">
        <v>435</v>
      </c>
      <c r="H1275" s="77" t="s">
        <v>578</v>
      </c>
      <c r="I1275" s="82" t="s">
        <v>55</v>
      </c>
      <c r="J1275" s="83">
        <v>3624.98</v>
      </c>
      <c r="L1275" s="84"/>
      <c r="M1275" s="84"/>
      <c r="P1275"/>
      <c r="R1275"/>
      <c r="S1275" s="82" t="s">
        <v>579</v>
      </c>
      <c r="T1275" s="82" t="s">
        <v>57</v>
      </c>
      <c r="U1275" s="77" t="s">
        <v>3211</v>
      </c>
      <c r="V1275" s="77" t="s">
        <v>3212</v>
      </c>
      <c r="W1275" s="77" t="s">
        <v>575</v>
      </c>
      <c r="X1275"/>
    </row>
    <row r="1276" spans="2:24" x14ac:dyDescent="0.3">
      <c r="B1276" s="81">
        <v>37407</v>
      </c>
      <c r="C1276" s="81" t="s">
        <v>2791</v>
      </c>
      <c r="D1276" s="77" t="s">
        <v>571</v>
      </c>
      <c r="E1276" s="82" t="s">
        <v>577</v>
      </c>
      <c r="F1276" s="77" t="s">
        <v>572</v>
      </c>
      <c r="G1276" s="77" t="s">
        <v>435</v>
      </c>
      <c r="H1276" s="77" t="s">
        <v>578</v>
      </c>
      <c r="I1276" s="82" t="s">
        <v>55</v>
      </c>
      <c r="J1276" s="83">
        <v>166.68</v>
      </c>
      <c r="L1276" s="84"/>
      <c r="M1276" s="84"/>
      <c r="P1276"/>
      <c r="R1276"/>
      <c r="S1276" s="82" t="s">
        <v>579</v>
      </c>
      <c r="T1276" s="82" t="s">
        <v>57</v>
      </c>
      <c r="U1276" s="77" t="s">
        <v>3211</v>
      </c>
      <c r="V1276" s="77" t="s">
        <v>3212</v>
      </c>
      <c r="W1276" s="77" t="s">
        <v>575</v>
      </c>
      <c r="X1276"/>
    </row>
    <row r="1277" spans="2:24" x14ac:dyDescent="0.3">
      <c r="B1277" s="81">
        <v>37407</v>
      </c>
      <c r="C1277" s="81" t="s">
        <v>2791</v>
      </c>
      <c r="D1277" s="77" t="s">
        <v>582</v>
      </c>
      <c r="E1277" s="82" t="s">
        <v>577</v>
      </c>
      <c r="F1277" s="77" t="s">
        <v>583</v>
      </c>
      <c r="G1277" s="77" t="s">
        <v>435</v>
      </c>
      <c r="H1277" s="77" t="s">
        <v>578</v>
      </c>
      <c r="I1277" s="82" t="s">
        <v>130</v>
      </c>
      <c r="J1277" s="83">
        <v>666.66</v>
      </c>
      <c r="L1277" s="84"/>
      <c r="M1277" s="84"/>
      <c r="P1277"/>
      <c r="R1277"/>
      <c r="S1277" s="82" t="s">
        <v>56</v>
      </c>
      <c r="T1277" s="82" t="s">
        <v>57</v>
      </c>
      <c r="U1277" s="77" t="s">
        <v>3213</v>
      </c>
      <c r="V1277" s="77" t="s">
        <v>3214</v>
      </c>
      <c r="W1277" s="77" t="s">
        <v>3215</v>
      </c>
      <c r="X1277"/>
    </row>
    <row r="1278" spans="2:24" x14ac:dyDescent="0.3">
      <c r="B1278" s="81">
        <v>37407</v>
      </c>
      <c r="C1278" s="81" t="s">
        <v>2791</v>
      </c>
      <c r="D1278" s="77" t="s">
        <v>589</v>
      </c>
      <c r="E1278" s="82" t="s">
        <v>594</v>
      </c>
      <c r="F1278" s="77" t="s">
        <v>590</v>
      </c>
      <c r="G1278" s="77" t="s">
        <v>435</v>
      </c>
      <c r="H1278" s="77" t="s">
        <v>54</v>
      </c>
      <c r="I1278" s="82" t="s">
        <v>55</v>
      </c>
      <c r="J1278" s="83">
        <v>466.17</v>
      </c>
      <c r="L1278" s="84"/>
      <c r="M1278" s="84"/>
      <c r="P1278"/>
      <c r="R1278"/>
      <c r="S1278" s="82" t="s">
        <v>56</v>
      </c>
      <c r="T1278" s="82" t="s">
        <v>57</v>
      </c>
      <c r="U1278" s="77" t="s">
        <v>3216</v>
      </c>
      <c r="V1278" s="77" t="s">
        <v>3217</v>
      </c>
      <c r="W1278" s="77" t="s">
        <v>593</v>
      </c>
      <c r="X1278"/>
    </row>
    <row r="1279" spans="2:24" x14ac:dyDescent="0.3">
      <c r="B1279" s="81">
        <v>37407</v>
      </c>
      <c r="C1279" s="81" t="s">
        <v>2791</v>
      </c>
      <c r="D1279" s="77" t="s">
        <v>589</v>
      </c>
      <c r="E1279" s="82" t="s">
        <v>594</v>
      </c>
      <c r="F1279" s="77" t="s">
        <v>590</v>
      </c>
      <c r="G1279" s="77" t="s">
        <v>435</v>
      </c>
      <c r="H1279" s="77" t="s">
        <v>54</v>
      </c>
      <c r="I1279" s="82" t="s">
        <v>55</v>
      </c>
      <c r="J1279" s="83">
        <v>45.83</v>
      </c>
      <c r="L1279" s="84"/>
      <c r="M1279" s="84"/>
      <c r="P1279"/>
      <c r="R1279"/>
      <c r="S1279" s="82" t="s">
        <v>56</v>
      </c>
      <c r="T1279" s="82" t="s">
        <v>57</v>
      </c>
      <c r="U1279" s="77" t="s">
        <v>3216</v>
      </c>
      <c r="V1279" s="77" t="s">
        <v>3217</v>
      </c>
      <c r="W1279" s="77" t="s">
        <v>3218</v>
      </c>
      <c r="X1279"/>
    </row>
    <row r="1280" spans="2:24" x14ac:dyDescent="0.3">
      <c r="B1280" s="81">
        <v>37407</v>
      </c>
      <c r="C1280" s="81" t="s">
        <v>2791</v>
      </c>
      <c r="D1280" s="77" t="s">
        <v>598</v>
      </c>
      <c r="E1280" s="82" t="s">
        <v>594</v>
      </c>
      <c r="F1280" s="77" t="s">
        <v>590</v>
      </c>
      <c r="G1280" s="77" t="s">
        <v>435</v>
      </c>
      <c r="H1280" s="77" t="s">
        <v>54</v>
      </c>
      <c r="I1280" s="82" t="s">
        <v>130</v>
      </c>
      <c r="J1280" s="83">
        <v>614</v>
      </c>
      <c r="L1280" s="84"/>
      <c r="M1280" s="84"/>
      <c r="P1280"/>
      <c r="R1280"/>
      <c r="S1280" s="82" t="s">
        <v>56</v>
      </c>
      <c r="T1280" s="82" t="s">
        <v>57</v>
      </c>
      <c r="U1280" s="77" t="s">
        <v>3156</v>
      </c>
      <c r="V1280" s="77" t="s">
        <v>3157</v>
      </c>
      <c r="W1280" s="77" t="s">
        <v>3219</v>
      </c>
      <c r="X1280"/>
    </row>
    <row r="1281" spans="2:24" x14ac:dyDescent="0.3">
      <c r="B1281" s="81">
        <v>37407</v>
      </c>
      <c r="C1281" s="81" t="s">
        <v>2791</v>
      </c>
      <c r="D1281" s="77" t="s">
        <v>600</v>
      </c>
      <c r="E1281" s="82" t="s">
        <v>299</v>
      </c>
      <c r="F1281" s="77" t="s">
        <v>500</v>
      </c>
      <c r="G1281" s="77" t="s">
        <v>435</v>
      </c>
      <c r="H1281" s="77" t="s">
        <v>271</v>
      </c>
      <c r="I1281" s="82" t="s">
        <v>55</v>
      </c>
      <c r="J1281" s="83">
        <v>-4947</v>
      </c>
      <c r="L1281" s="84"/>
      <c r="M1281" s="84"/>
      <c r="P1281"/>
      <c r="R1281"/>
      <c r="S1281" s="82" t="s">
        <v>56</v>
      </c>
      <c r="T1281" s="82" t="s">
        <v>57</v>
      </c>
      <c r="U1281" s="77" t="s">
        <v>3166</v>
      </c>
      <c r="V1281" s="77" t="s">
        <v>3167</v>
      </c>
      <c r="W1281" s="77" t="s">
        <v>3220</v>
      </c>
      <c r="X1281"/>
    </row>
    <row r="1282" spans="2:24" x14ac:dyDescent="0.3">
      <c r="B1282" s="81">
        <v>37407</v>
      </c>
      <c r="C1282" s="81" t="s">
        <v>2791</v>
      </c>
      <c r="D1282" s="77" t="s">
        <v>600</v>
      </c>
      <c r="E1282" s="82" t="s">
        <v>299</v>
      </c>
      <c r="F1282" s="77" t="s">
        <v>500</v>
      </c>
      <c r="G1282" s="77" t="s">
        <v>435</v>
      </c>
      <c r="H1282" s="77" t="s">
        <v>271</v>
      </c>
      <c r="I1282" s="82" t="s">
        <v>55</v>
      </c>
      <c r="J1282" s="83">
        <v>2259</v>
      </c>
      <c r="L1282" s="84"/>
      <c r="M1282" s="84"/>
      <c r="P1282"/>
      <c r="R1282"/>
      <c r="S1282" s="82" t="s">
        <v>56</v>
      </c>
      <c r="T1282" s="82" t="s">
        <v>57</v>
      </c>
      <c r="U1282" s="77" t="s">
        <v>3163</v>
      </c>
      <c r="V1282" s="77" t="s">
        <v>3164</v>
      </c>
      <c r="W1282" s="77" t="s">
        <v>3221</v>
      </c>
      <c r="X1282"/>
    </row>
    <row r="1283" spans="2:24" x14ac:dyDescent="0.3">
      <c r="B1283" s="81">
        <v>37407</v>
      </c>
      <c r="C1283" s="81" t="s">
        <v>2791</v>
      </c>
      <c r="D1283" s="77" t="s">
        <v>600</v>
      </c>
      <c r="E1283" s="82" t="s">
        <v>299</v>
      </c>
      <c r="F1283" s="77" t="s">
        <v>500</v>
      </c>
      <c r="G1283" s="77" t="s">
        <v>435</v>
      </c>
      <c r="H1283" s="77" t="s">
        <v>271</v>
      </c>
      <c r="I1283" s="82" t="s">
        <v>55</v>
      </c>
      <c r="J1283" s="83">
        <v>11943.28</v>
      </c>
      <c r="L1283" s="84"/>
      <c r="M1283" s="84"/>
      <c r="P1283"/>
      <c r="R1283"/>
      <c r="S1283" s="82" t="s">
        <v>56</v>
      </c>
      <c r="T1283" s="82" t="s">
        <v>57</v>
      </c>
      <c r="U1283" s="77" t="s">
        <v>3146</v>
      </c>
      <c r="V1283" s="77" t="s">
        <v>3147</v>
      </c>
      <c r="W1283" s="77" t="s">
        <v>3222</v>
      </c>
      <c r="X1283"/>
    </row>
    <row r="1284" spans="2:24" x14ac:dyDescent="0.3">
      <c r="B1284" s="81">
        <v>37407</v>
      </c>
      <c r="C1284" s="81" t="s">
        <v>2791</v>
      </c>
      <c r="D1284" s="77" t="s">
        <v>297</v>
      </c>
      <c r="E1284" s="82" t="s">
        <v>299</v>
      </c>
      <c r="F1284" s="77" t="s">
        <v>264</v>
      </c>
      <c r="G1284" s="77" t="s">
        <v>435</v>
      </c>
      <c r="H1284" s="77" t="s">
        <v>271</v>
      </c>
      <c r="I1284" s="82" t="s">
        <v>130</v>
      </c>
      <c r="J1284" s="83">
        <v>0</v>
      </c>
      <c r="L1284" s="84"/>
      <c r="M1284" s="84"/>
      <c r="P1284"/>
      <c r="R1284"/>
      <c r="S1284" s="82" t="s">
        <v>56</v>
      </c>
      <c r="T1284" s="82" t="s">
        <v>57</v>
      </c>
      <c r="U1284" s="77" t="s">
        <v>3175</v>
      </c>
      <c r="V1284" s="77" t="s">
        <v>3176</v>
      </c>
      <c r="W1284" s="77" t="s">
        <v>2575</v>
      </c>
      <c r="X1284"/>
    </row>
    <row r="1285" spans="2:24" x14ac:dyDescent="0.3">
      <c r="B1285" s="81">
        <v>37407</v>
      </c>
      <c r="C1285" s="81" t="s">
        <v>2791</v>
      </c>
      <c r="D1285" s="77" t="s">
        <v>297</v>
      </c>
      <c r="E1285" s="82" t="s">
        <v>299</v>
      </c>
      <c r="F1285" s="77" t="s">
        <v>264</v>
      </c>
      <c r="G1285" s="77" t="s">
        <v>435</v>
      </c>
      <c r="H1285" s="77" t="s">
        <v>271</v>
      </c>
      <c r="I1285" s="82" t="s">
        <v>130</v>
      </c>
      <c r="J1285" s="83">
        <v>0</v>
      </c>
      <c r="L1285" s="84"/>
      <c r="M1285" s="84"/>
      <c r="P1285"/>
      <c r="R1285"/>
      <c r="S1285" s="82" t="s">
        <v>56</v>
      </c>
      <c r="T1285" s="82" t="s">
        <v>57</v>
      </c>
      <c r="U1285" s="77" t="s">
        <v>3173</v>
      </c>
      <c r="V1285" s="77" t="s">
        <v>3174</v>
      </c>
      <c r="W1285" s="77" t="s">
        <v>2575</v>
      </c>
      <c r="X1285"/>
    </row>
    <row r="1286" spans="2:24" x14ac:dyDescent="0.3">
      <c r="B1286" s="81">
        <v>37407</v>
      </c>
      <c r="C1286" s="81" t="s">
        <v>2791</v>
      </c>
      <c r="D1286" s="77" t="s">
        <v>297</v>
      </c>
      <c r="E1286" s="82" t="s">
        <v>299</v>
      </c>
      <c r="F1286" s="77" t="s">
        <v>264</v>
      </c>
      <c r="G1286" s="77" t="s">
        <v>435</v>
      </c>
      <c r="H1286" s="77" t="s">
        <v>271</v>
      </c>
      <c r="I1286" s="82" t="s">
        <v>130</v>
      </c>
      <c r="J1286" s="83">
        <v>0</v>
      </c>
      <c r="L1286" s="84"/>
      <c r="M1286" s="84"/>
      <c r="P1286"/>
      <c r="R1286"/>
      <c r="S1286" s="82" t="s">
        <v>56</v>
      </c>
      <c r="T1286" s="82" t="s">
        <v>57</v>
      </c>
      <c r="U1286" s="77" t="s">
        <v>3177</v>
      </c>
      <c r="V1286" s="77" t="s">
        <v>3178</v>
      </c>
      <c r="W1286" s="77" t="s">
        <v>2575</v>
      </c>
      <c r="X1286"/>
    </row>
    <row r="1287" spans="2:24" x14ac:dyDescent="0.3">
      <c r="B1287" s="81">
        <v>37407</v>
      </c>
      <c r="C1287" s="81" t="s">
        <v>2791</v>
      </c>
      <c r="D1287" s="77" t="s">
        <v>606</v>
      </c>
      <c r="E1287" s="82" t="s">
        <v>608</v>
      </c>
      <c r="F1287" s="77" t="s">
        <v>276</v>
      </c>
      <c r="G1287" s="77" t="s">
        <v>435</v>
      </c>
      <c r="H1287" s="77" t="s">
        <v>271</v>
      </c>
      <c r="I1287" s="82" t="s">
        <v>55</v>
      </c>
      <c r="J1287" s="83">
        <v>734.59</v>
      </c>
      <c r="L1287" s="84"/>
      <c r="M1287" s="84"/>
      <c r="P1287"/>
      <c r="R1287"/>
      <c r="S1287" s="82" t="s">
        <v>56</v>
      </c>
      <c r="T1287" s="82" t="s">
        <v>57</v>
      </c>
      <c r="U1287" s="77" t="s">
        <v>3146</v>
      </c>
      <c r="V1287" s="77" t="s">
        <v>3147</v>
      </c>
      <c r="W1287" s="77" t="s">
        <v>3223</v>
      </c>
      <c r="X1287"/>
    </row>
    <row r="1288" spans="2:24" x14ac:dyDescent="0.3">
      <c r="B1288" s="81">
        <v>37407</v>
      </c>
      <c r="C1288" s="81" t="s">
        <v>2791</v>
      </c>
      <c r="D1288" s="77" t="s">
        <v>2647</v>
      </c>
      <c r="E1288" s="82" t="s">
        <v>608</v>
      </c>
      <c r="F1288" s="77" t="s">
        <v>276</v>
      </c>
      <c r="G1288" s="77" t="s">
        <v>435</v>
      </c>
      <c r="H1288" s="77" t="s">
        <v>271</v>
      </c>
      <c r="I1288" s="82" t="s">
        <v>130</v>
      </c>
      <c r="J1288" s="83">
        <v>0</v>
      </c>
      <c r="L1288" s="84"/>
      <c r="M1288" s="84"/>
      <c r="P1288"/>
      <c r="R1288"/>
      <c r="S1288" s="82" t="s">
        <v>56</v>
      </c>
      <c r="T1288" s="82" t="s">
        <v>57</v>
      </c>
      <c r="U1288" s="77" t="s">
        <v>3177</v>
      </c>
      <c r="V1288" s="77" t="s">
        <v>3178</v>
      </c>
      <c r="W1288" s="77" t="s">
        <v>2586</v>
      </c>
      <c r="X1288"/>
    </row>
    <row r="1289" spans="2:24" x14ac:dyDescent="0.3">
      <c r="B1289" s="81">
        <v>37407</v>
      </c>
      <c r="C1289" s="81" t="s">
        <v>2791</v>
      </c>
      <c r="D1289" s="77" t="s">
        <v>2647</v>
      </c>
      <c r="E1289" s="82" t="s">
        <v>608</v>
      </c>
      <c r="F1289" s="77" t="s">
        <v>276</v>
      </c>
      <c r="G1289" s="77" t="s">
        <v>435</v>
      </c>
      <c r="H1289" s="77" t="s">
        <v>271</v>
      </c>
      <c r="I1289" s="82" t="s">
        <v>130</v>
      </c>
      <c r="J1289" s="83">
        <v>0</v>
      </c>
      <c r="L1289" s="84"/>
      <c r="M1289" s="84"/>
      <c r="P1289"/>
      <c r="R1289"/>
      <c r="S1289" s="82" t="s">
        <v>56</v>
      </c>
      <c r="T1289" s="82" t="s">
        <v>57</v>
      </c>
      <c r="U1289" s="77" t="s">
        <v>3173</v>
      </c>
      <c r="V1289" s="77" t="s">
        <v>3174</v>
      </c>
      <c r="W1289" s="77" t="s">
        <v>2586</v>
      </c>
      <c r="X1289"/>
    </row>
    <row r="1290" spans="2:24" x14ac:dyDescent="0.3">
      <c r="B1290" s="81">
        <v>37407</v>
      </c>
      <c r="C1290" s="81" t="s">
        <v>2791</v>
      </c>
      <c r="D1290" s="77" t="s">
        <v>2647</v>
      </c>
      <c r="E1290" s="82" t="s">
        <v>608</v>
      </c>
      <c r="F1290" s="77" t="s">
        <v>276</v>
      </c>
      <c r="G1290" s="77" t="s">
        <v>435</v>
      </c>
      <c r="H1290" s="77" t="s">
        <v>271</v>
      </c>
      <c r="I1290" s="82" t="s">
        <v>130</v>
      </c>
      <c r="J1290" s="83">
        <v>0</v>
      </c>
      <c r="L1290" s="84"/>
      <c r="M1290" s="84"/>
      <c r="P1290"/>
      <c r="R1290"/>
      <c r="S1290" s="82" t="s">
        <v>56</v>
      </c>
      <c r="T1290" s="82" t="s">
        <v>57</v>
      </c>
      <c r="U1290" s="77" t="s">
        <v>3175</v>
      </c>
      <c r="V1290" s="77" t="s">
        <v>3176</v>
      </c>
      <c r="W1290" s="77" t="s">
        <v>2586</v>
      </c>
      <c r="X1290"/>
    </row>
    <row r="1291" spans="2:24" x14ac:dyDescent="0.3">
      <c r="B1291" s="81">
        <v>37407</v>
      </c>
      <c r="C1291" s="81" t="s">
        <v>2791</v>
      </c>
      <c r="D1291" s="77" t="s">
        <v>301</v>
      </c>
      <c r="E1291" s="82" t="s">
        <v>303</v>
      </c>
      <c r="F1291" s="77" t="s">
        <v>281</v>
      </c>
      <c r="G1291" s="77" t="s">
        <v>435</v>
      </c>
      <c r="H1291" s="77" t="s">
        <v>271</v>
      </c>
      <c r="I1291" s="82" t="s">
        <v>130</v>
      </c>
      <c r="J1291" s="83">
        <v>0</v>
      </c>
      <c r="L1291" s="84"/>
      <c r="M1291" s="84"/>
      <c r="P1291"/>
      <c r="R1291"/>
      <c r="S1291" s="82" t="s">
        <v>56</v>
      </c>
      <c r="T1291" s="82" t="s">
        <v>57</v>
      </c>
      <c r="U1291" s="77" t="s">
        <v>3175</v>
      </c>
      <c r="V1291" s="77" t="s">
        <v>3176</v>
      </c>
      <c r="W1291" s="77" t="s">
        <v>2601</v>
      </c>
      <c r="X1291"/>
    </row>
    <row r="1292" spans="2:24" x14ac:dyDescent="0.3">
      <c r="B1292" s="81">
        <v>37407</v>
      </c>
      <c r="C1292" s="81" t="s">
        <v>2791</v>
      </c>
      <c r="D1292" s="77" t="s">
        <v>301</v>
      </c>
      <c r="E1292" s="82" t="s">
        <v>303</v>
      </c>
      <c r="F1292" s="77" t="s">
        <v>281</v>
      </c>
      <c r="G1292" s="77" t="s">
        <v>435</v>
      </c>
      <c r="H1292" s="77" t="s">
        <v>271</v>
      </c>
      <c r="I1292" s="82" t="s">
        <v>130</v>
      </c>
      <c r="J1292" s="83">
        <v>0</v>
      </c>
      <c r="L1292" s="84"/>
      <c r="M1292" s="84"/>
      <c r="P1292"/>
      <c r="R1292"/>
      <c r="S1292" s="82" t="s">
        <v>56</v>
      </c>
      <c r="T1292" s="82" t="s">
        <v>57</v>
      </c>
      <c r="U1292" s="77" t="s">
        <v>3177</v>
      </c>
      <c r="V1292" s="77" t="s">
        <v>3178</v>
      </c>
      <c r="W1292" s="77" t="s">
        <v>2601</v>
      </c>
      <c r="X1292"/>
    </row>
    <row r="1293" spans="2:24" x14ac:dyDescent="0.3">
      <c r="B1293" s="81">
        <v>37407</v>
      </c>
      <c r="C1293" s="81" t="s">
        <v>2791</v>
      </c>
      <c r="D1293" s="77" t="s">
        <v>301</v>
      </c>
      <c r="E1293" s="82" t="s">
        <v>303</v>
      </c>
      <c r="F1293" s="77" t="s">
        <v>281</v>
      </c>
      <c r="G1293" s="77" t="s">
        <v>435</v>
      </c>
      <c r="H1293" s="77" t="s">
        <v>271</v>
      </c>
      <c r="I1293" s="82" t="s">
        <v>130</v>
      </c>
      <c r="J1293" s="83">
        <v>0</v>
      </c>
      <c r="L1293" s="84"/>
      <c r="M1293" s="84"/>
      <c r="P1293"/>
      <c r="R1293"/>
      <c r="S1293" s="82" t="s">
        <v>56</v>
      </c>
      <c r="T1293" s="82" t="s">
        <v>57</v>
      </c>
      <c r="U1293" s="77" t="s">
        <v>3173</v>
      </c>
      <c r="V1293" s="77" t="s">
        <v>3174</v>
      </c>
      <c r="W1293" s="77" t="s">
        <v>2601</v>
      </c>
      <c r="X1293"/>
    </row>
    <row r="1294" spans="2:24" x14ac:dyDescent="0.3">
      <c r="B1294" s="81">
        <v>37407</v>
      </c>
      <c r="C1294" s="81" t="s">
        <v>2791</v>
      </c>
      <c r="D1294" s="77" t="s">
        <v>2063</v>
      </c>
      <c r="E1294" s="82" t="s">
        <v>2065</v>
      </c>
      <c r="F1294" s="77" t="s">
        <v>560</v>
      </c>
      <c r="G1294" s="77" t="s">
        <v>435</v>
      </c>
      <c r="H1294" s="77" t="s">
        <v>290</v>
      </c>
      <c r="I1294" s="82" t="s">
        <v>55</v>
      </c>
      <c r="J1294" s="83">
        <v>356.8</v>
      </c>
      <c r="L1294" s="84"/>
      <c r="M1294" s="84"/>
      <c r="P1294"/>
      <c r="R1294"/>
      <c r="S1294" s="82" t="s">
        <v>56</v>
      </c>
      <c r="T1294" s="82" t="s">
        <v>57</v>
      </c>
      <c r="U1294" s="77" t="s">
        <v>3146</v>
      </c>
      <c r="V1294" s="77" t="s">
        <v>3147</v>
      </c>
      <c r="W1294" s="77" t="s">
        <v>3224</v>
      </c>
      <c r="X1294"/>
    </row>
    <row r="1295" spans="2:24" x14ac:dyDescent="0.3">
      <c r="B1295" s="81">
        <v>37407</v>
      </c>
      <c r="C1295" s="81" t="s">
        <v>2791</v>
      </c>
      <c r="D1295" s="77" t="s">
        <v>2650</v>
      </c>
      <c r="E1295" s="82" t="s">
        <v>2065</v>
      </c>
      <c r="F1295" s="77" t="s">
        <v>293</v>
      </c>
      <c r="G1295" s="77" t="s">
        <v>435</v>
      </c>
      <c r="H1295" s="77" t="s">
        <v>290</v>
      </c>
      <c r="I1295" s="82" t="s">
        <v>130</v>
      </c>
      <c r="J1295" s="83">
        <v>0</v>
      </c>
      <c r="L1295" s="84"/>
      <c r="M1295" s="84"/>
      <c r="P1295"/>
      <c r="R1295"/>
      <c r="S1295" s="82" t="s">
        <v>56</v>
      </c>
      <c r="T1295" s="82" t="s">
        <v>57</v>
      </c>
      <c r="U1295" s="77" t="s">
        <v>3173</v>
      </c>
      <c r="V1295" s="77" t="s">
        <v>3174</v>
      </c>
      <c r="W1295" s="77" t="s">
        <v>2613</v>
      </c>
      <c r="X1295"/>
    </row>
    <row r="1296" spans="2:24" x14ac:dyDescent="0.3">
      <c r="B1296" s="81">
        <v>37407</v>
      </c>
      <c r="C1296" s="81" t="s">
        <v>2791</v>
      </c>
      <c r="D1296" s="77" t="s">
        <v>2650</v>
      </c>
      <c r="E1296" s="82" t="s">
        <v>2065</v>
      </c>
      <c r="F1296" s="77" t="s">
        <v>293</v>
      </c>
      <c r="G1296" s="77" t="s">
        <v>435</v>
      </c>
      <c r="H1296" s="77" t="s">
        <v>290</v>
      </c>
      <c r="I1296" s="82" t="s">
        <v>130</v>
      </c>
      <c r="J1296" s="83">
        <v>0</v>
      </c>
      <c r="L1296" s="84"/>
      <c r="M1296" s="84"/>
      <c r="P1296"/>
      <c r="R1296"/>
      <c r="S1296" s="82" t="s">
        <v>56</v>
      </c>
      <c r="T1296" s="82" t="s">
        <v>57</v>
      </c>
      <c r="U1296" s="77" t="s">
        <v>3175</v>
      </c>
      <c r="V1296" s="77" t="s">
        <v>3176</v>
      </c>
      <c r="W1296" s="77" t="s">
        <v>2613</v>
      </c>
      <c r="X1296"/>
    </row>
    <row r="1297" spans="2:24" x14ac:dyDescent="0.3">
      <c r="B1297" s="81">
        <v>37407</v>
      </c>
      <c r="C1297" s="81" t="s">
        <v>2791</v>
      </c>
      <c r="D1297" s="77" t="s">
        <v>2650</v>
      </c>
      <c r="E1297" s="82" t="s">
        <v>2065</v>
      </c>
      <c r="F1297" s="77" t="s">
        <v>293</v>
      </c>
      <c r="G1297" s="77" t="s">
        <v>435</v>
      </c>
      <c r="H1297" s="77" t="s">
        <v>290</v>
      </c>
      <c r="I1297" s="82" t="s">
        <v>130</v>
      </c>
      <c r="J1297" s="83">
        <v>0</v>
      </c>
      <c r="L1297" s="84"/>
      <c r="M1297" s="84"/>
      <c r="P1297"/>
      <c r="R1297"/>
      <c r="S1297" s="82" t="s">
        <v>56</v>
      </c>
      <c r="T1297" s="82" t="s">
        <v>57</v>
      </c>
      <c r="U1297" s="77" t="s">
        <v>3177</v>
      </c>
      <c r="V1297" s="77" t="s">
        <v>3178</v>
      </c>
      <c r="W1297" s="77" t="s">
        <v>2613</v>
      </c>
      <c r="X1297"/>
    </row>
    <row r="1298" spans="2:24" x14ac:dyDescent="0.3">
      <c r="B1298" s="81">
        <v>37407</v>
      </c>
      <c r="C1298" s="81" t="s">
        <v>2791</v>
      </c>
      <c r="D1298" s="77" t="s">
        <v>2652</v>
      </c>
      <c r="E1298" s="82" t="s">
        <v>2653</v>
      </c>
      <c r="F1298" s="77" t="s">
        <v>2631</v>
      </c>
      <c r="G1298" s="77" t="s">
        <v>435</v>
      </c>
      <c r="H1298" s="77" t="s">
        <v>1092</v>
      </c>
      <c r="I1298" s="82" t="s">
        <v>130</v>
      </c>
      <c r="J1298" s="83">
        <v>0</v>
      </c>
      <c r="L1298" s="84"/>
      <c r="M1298" s="84"/>
      <c r="P1298"/>
      <c r="R1298"/>
      <c r="S1298" s="82" t="s">
        <v>56</v>
      </c>
      <c r="T1298" s="82" t="s">
        <v>57</v>
      </c>
      <c r="U1298" s="77" t="s">
        <v>3177</v>
      </c>
      <c r="V1298" s="77" t="s">
        <v>3178</v>
      </c>
      <c r="W1298" s="77" t="s">
        <v>2634</v>
      </c>
      <c r="X1298"/>
    </row>
    <row r="1299" spans="2:24" x14ac:dyDescent="0.3">
      <c r="B1299" s="81">
        <v>37407</v>
      </c>
      <c r="C1299" s="81" t="s">
        <v>2791</v>
      </c>
      <c r="D1299" s="77" t="s">
        <v>2652</v>
      </c>
      <c r="E1299" s="82" t="s">
        <v>2653</v>
      </c>
      <c r="F1299" s="77" t="s">
        <v>2631</v>
      </c>
      <c r="G1299" s="77" t="s">
        <v>435</v>
      </c>
      <c r="H1299" s="77" t="s">
        <v>1092</v>
      </c>
      <c r="I1299" s="82" t="s">
        <v>130</v>
      </c>
      <c r="J1299" s="83">
        <v>0</v>
      </c>
      <c r="L1299" s="84"/>
      <c r="M1299" s="84"/>
      <c r="P1299"/>
      <c r="R1299"/>
      <c r="S1299" s="82" t="s">
        <v>56</v>
      </c>
      <c r="T1299" s="82" t="s">
        <v>57</v>
      </c>
      <c r="U1299" s="77" t="s">
        <v>3175</v>
      </c>
      <c r="V1299" s="77" t="s">
        <v>3176</v>
      </c>
      <c r="W1299" s="77" t="s">
        <v>2634</v>
      </c>
      <c r="X1299"/>
    </row>
    <row r="1300" spans="2:24" x14ac:dyDescent="0.3">
      <c r="B1300" s="81">
        <v>37407</v>
      </c>
      <c r="C1300" s="81" t="s">
        <v>2791</v>
      </c>
      <c r="D1300" s="77" t="s">
        <v>2652</v>
      </c>
      <c r="E1300" s="82" t="s">
        <v>2653</v>
      </c>
      <c r="F1300" s="77" t="s">
        <v>2631</v>
      </c>
      <c r="G1300" s="77" t="s">
        <v>435</v>
      </c>
      <c r="H1300" s="77" t="s">
        <v>1092</v>
      </c>
      <c r="I1300" s="82" t="s">
        <v>130</v>
      </c>
      <c r="J1300" s="83">
        <v>0</v>
      </c>
      <c r="L1300" s="84"/>
      <c r="M1300" s="84"/>
      <c r="P1300"/>
      <c r="R1300"/>
      <c r="S1300" s="82" t="s">
        <v>56</v>
      </c>
      <c r="T1300" s="82" t="s">
        <v>57</v>
      </c>
      <c r="U1300" s="77" t="s">
        <v>3173</v>
      </c>
      <c r="V1300" s="77" t="s">
        <v>3174</v>
      </c>
      <c r="W1300" s="77" t="s">
        <v>2634</v>
      </c>
      <c r="X1300"/>
    </row>
    <row r="1301" spans="2:24" x14ac:dyDescent="0.3">
      <c r="B1301" s="81">
        <v>37407</v>
      </c>
      <c r="C1301" s="81" t="s">
        <v>2791</v>
      </c>
      <c r="D1301" s="77" t="s">
        <v>46</v>
      </c>
      <c r="E1301" s="82" t="s">
        <v>53</v>
      </c>
      <c r="F1301" s="77" t="s">
        <v>47</v>
      </c>
      <c r="G1301" s="77" t="s">
        <v>435</v>
      </c>
      <c r="H1301" s="77" t="s">
        <v>54</v>
      </c>
      <c r="I1301" s="82" t="s">
        <v>55</v>
      </c>
      <c r="J1301" s="83">
        <v>21.79</v>
      </c>
      <c r="L1301" s="84"/>
      <c r="M1301" s="84"/>
      <c r="P1301"/>
      <c r="R1301"/>
      <c r="S1301" s="82" t="s">
        <v>56</v>
      </c>
      <c r="T1301" s="82" t="s">
        <v>57</v>
      </c>
      <c r="U1301" s="77" t="s">
        <v>3225</v>
      </c>
      <c r="V1301" s="77" t="s">
        <v>49</v>
      </c>
      <c r="W1301" s="77" t="s">
        <v>3226</v>
      </c>
      <c r="X1301"/>
    </row>
    <row r="1302" spans="2:24" x14ac:dyDescent="0.3">
      <c r="B1302" s="81">
        <v>37407</v>
      </c>
      <c r="C1302" s="81" t="s">
        <v>2791</v>
      </c>
      <c r="D1302" s="77" t="s">
        <v>46</v>
      </c>
      <c r="E1302" s="82" t="s">
        <v>53</v>
      </c>
      <c r="F1302" s="77" t="s">
        <v>47</v>
      </c>
      <c r="G1302" s="77" t="s">
        <v>435</v>
      </c>
      <c r="H1302" s="77" t="s">
        <v>54</v>
      </c>
      <c r="I1302" s="82" t="s">
        <v>55</v>
      </c>
      <c r="J1302" s="83">
        <v>29.5</v>
      </c>
      <c r="L1302" s="84"/>
      <c r="M1302" s="84"/>
      <c r="P1302"/>
      <c r="R1302"/>
      <c r="S1302" s="82" t="s">
        <v>56</v>
      </c>
      <c r="T1302" s="82" t="s">
        <v>57</v>
      </c>
      <c r="U1302" s="77" t="s">
        <v>3225</v>
      </c>
      <c r="V1302" s="77" t="s">
        <v>49</v>
      </c>
      <c r="W1302" s="77" t="s">
        <v>3230</v>
      </c>
      <c r="X1302"/>
    </row>
    <row r="1303" spans="2:24" x14ac:dyDescent="0.3">
      <c r="B1303" s="81">
        <v>37407</v>
      </c>
      <c r="C1303" s="81" t="s">
        <v>2791</v>
      </c>
      <c r="D1303" s="77" t="s">
        <v>46</v>
      </c>
      <c r="E1303" s="82" t="s">
        <v>53</v>
      </c>
      <c r="F1303" s="77" t="s">
        <v>47</v>
      </c>
      <c r="G1303" s="77" t="s">
        <v>435</v>
      </c>
      <c r="H1303" s="77" t="s">
        <v>54</v>
      </c>
      <c r="I1303" s="82" t="s">
        <v>55</v>
      </c>
      <c r="J1303" s="83">
        <v>77.42</v>
      </c>
      <c r="L1303" s="84"/>
      <c r="M1303" s="84"/>
      <c r="P1303"/>
      <c r="R1303"/>
      <c r="S1303" s="82" t="s">
        <v>56</v>
      </c>
      <c r="T1303" s="82" t="s">
        <v>57</v>
      </c>
      <c r="U1303" s="77" t="s">
        <v>3225</v>
      </c>
      <c r="V1303" s="77" t="s">
        <v>49</v>
      </c>
      <c r="W1303" s="77" t="s">
        <v>3233</v>
      </c>
      <c r="X1303"/>
    </row>
    <row r="1304" spans="2:24" x14ac:dyDescent="0.3">
      <c r="B1304" s="81">
        <v>37407</v>
      </c>
      <c r="C1304" s="81" t="s">
        <v>2791</v>
      </c>
      <c r="D1304" s="77" t="s">
        <v>46</v>
      </c>
      <c r="E1304" s="82" t="s">
        <v>53</v>
      </c>
      <c r="F1304" s="77" t="s">
        <v>47</v>
      </c>
      <c r="G1304" s="77" t="s">
        <v>435</v>
      </c>
      <c r="H1304" s="77" t="s">
        <v>54</v>
      </c>
      <c r="I1304" s="82" t="s">
        <v>55</v>
      </c>
      <c r="J1304" s="83">
        <v>47.48</v>
      </c>
      <c r="L1304" s="84"/>
      <c r="M1304" s="84"/>
      <c r="P1304"/>
      <c r="R1304"/>
      <c r="S1304" s="82" t="s">
        <v>56</v>
      </c>
      <c r="T1304" s="82" t="s">
        <v>57</v>
      </c>
      <c r="U1304" s="77" t="s">
        <v>3225</v>
      </c>
      <c r="V1304" s="77" t="s">
        <v>49</v>
      </c>
      <c r="W1304" s="77" t="s">
        <v>3236</v>
      </c>
      <c r="X1304"/>
    </row>
    <row r="1305" spans="2:24" x14ac:dyDescent="0.3">
      <c r="B1305" s="81">
        <v>37407</v>
      </c>
      <c r="C1305" s="81" t="s">
        <v>2791</v>
      </c>
      <c r="D1305" s="77" t="s">
        <v>46</v>
      </c>
      <c r="E1305" s="82" t="s">
        <v>53</v>
      </c>
      <c r="F1305" s="77" t="s">
        <v>47</v>
      </c>
      <c r="G1305" s="77" t="s">
        <v>435</v>
      </c>
      <c r="H1305" s="77" t="s">
        <v>54</v>
      </c>
      <c r="I1305" s="82" t="s">
        <v>55</v>
      </c>
      <c r="J1305" s="83">
        <v>7.75</v>
      </c>
      <c r="L1305" s="84"/>
      <c r="M1305" s="84"/>
      <c r="P1305"/>
      <c r="R1305"/>
      <c r="S1305" s="82" t="s">
        <v>56</v>
      </c>
      <c r="T1305" s="82" t="s">
        <v>57</v>
      </c>
      <c r="U1305" s="77" t="s">
        <v>3225</v>
      </c>
      <c r="V1305" s="77" t="s">
        <v>49</v>
      </c>
      <c r="W1305" s="77" t="s">
        <v>3239</v>
      </c>
      <c r="X1305"/>
    </row>
    <row r="1306" spans="2:24" x14ac:dyDescent="0.3">
      <c r="B1306" s="81">
        <v>37407</v>
      </c>
      <c r="C1306" s="81" t="s">
        <v>2791</v>
      </c>
      <c r="D1306" s="77" t="s">
        <v>46</v>
      </c>
      <c r="E1306" s="82" t="s">
        <v>53</v>
      </c>
      <c r="F1306" s="77" t="s">
        <v>47</v>
      </c>
      <c r="G1306" s="77" t="s">
        <v>435</v>
      </c>
      <c r="H1306" s="77" t="s">
        <v>54</v>
      </c>
      <c r="I1306" s="82" t="s">
        <v>55</v>
      </c>
      <c r="J1306" s="83">
        <v>8.06</v>
      </c>
      <c r="L1306" s="84"/>
      <c r="M1306" s="84"/>
      <c r="P1306"/>
      <c r="R1306"/>
      <c r="S1306" s="82" t="s">
        <v>56</v>
      </c>
      <c r="T1306" s="82" t="s">
        <v>57</v>
      </c>
      <c r="U1306" s="77" t="s">
        <v>3225</v>
      </c>
      <c r="V1306" s="77" t="s">
        <v>49</v>
      </c>
      <c r="W1306" s="77" t="s">
        <v>3242</v>
      </c>
      <c r="X1306"/>
    </row>
    <row r="1307" spans="2:24" x14ac:dyDescent="0.3">
      <c r="B1307" s="81">
        <v>37407</v>
      </c>
      <c r="C1307" s="81" t="s">
        <v>2791</v>
      </c>
      <c r="D1307" s="77" t="s">
        <v>46</v>
      </c>
      <c r="E1307" s="82" t="s">
        <v>53</v>
      </c>
      <c r="F1307" s="77" t="s">
        <v>47</v>
      </c>
      <c r="G1307" s="77" t="s">
        <v>435</v>
      </c>
      <c r="H1307" s="77" t="s">
        <v>54</v>
      </c>
      <c r="I1307" s="82" t="s">
        <v>55</v>
      </c>
      <c r="J1307" s="83">
        <v>106.92</v>
      </c>
      <c r="L1307" s="84"/>
      <c r="M1307" s="84"/>
      <c r="P1307"/>
      <c r="R1307"/>
      <c r="S1307" s="82" t="s">
        <v>56</v>
      </c>
      <c r="T1307" s="82" t="s">
        <v>57</v>
      </c>
      <c r="U1307" s="77" t="s">
        <v>3245</v>
      </c>
      <c r="V1307" s="77" t="s">
        <v>49</v>
      </c>
      <c r="W1307" s="77" t="s">
        <v>3246</v>
      </c>
      <c r="X1307"/>
    </row>
    <row r="1308" spans="2:24" x14ac:dyDescent="0.3">
      <c r="B1308" s="81">
        <v>37407</v>
      </c>
      <c r="C1308" s="81" t="s">
        <v>2791</v>
      </c>
      <c r="D1308" s="77" t="s">
        <v>46</v>
      </c>
      <c r="E1308" s="82" t="s">
        <v>53</v>
      </c>
      <c r="F1308" s="77" t="s">
        <v>47</v>
      </c>
      <c r="G1308" s="77" t="s">
        <v>435</v>
      </c>
      <c r="H1308" s="77" t="s">
        <v>54</v>
      </c>
      <c r="I1308" s="82" t="s">
        <v>55</v>
      </c>
      <c r="J1308" s="83">
        <v>13.77</v>
      </c>
      <c r="L1308" s="84"/>
      <c r="M1308" s="84"/>
      <c r="P1308"/>
      <c r="R1308"/>
      <c r="S1308" s="82" t="s">
        <v>56</v>
      </c>
      <c r="T1308" s="82" t="s">
        <v>57</v>
      </c>
      <c r="U1308" s="77" t="s">
        <v>3245</v>
      </c>
      <c r="V1308" s="77" t="s">
        <v>49</v>
      </c>
      <c r="W1308" s="77" t="s">
        <v>3250</v>
      </c>
      <c r="X1308"/>
    </row>
    <row r="1309" spans="2:24" x14ac:dyDescent="0.3">
      <c r="B1309" s="81">
        <v>37407</v>
      </c>
      <c r="C1309" s="81" t="s">
        <v>2791</v>
      </c>
      <c r="D1309" s="77" t="s">
        <v>46</v>
      </c>
      <c r="E1309" s="82" t="s">
        <v>53</v>
      </c>
      <c r="F1309" s="77" t="s">
        <v>47</v>
      </c>
      <c r="G1309" s="77" t="s">
        <v>435</v>
      </c>
      <c r="H1309" s="77" t="s">
        <v>54</v>
      </c>
      <c r="I1309" s="82" t="s">
        <v>55</v>
      </c>
      <c r="J1309" s="83">
        <v>65.91</v>
      </c>
      <c r="L1309" s="84"/>
      <c r="M1309" s="84"/>
      <c r="P1309"/>
      <c r="R1309"/>
      <c r="S1309" s="82" t="s">
        <v>56</v>
      </c>
      <c r="T1309" s="82" t="s">
        <v>57</v>
      </c>
      <c r="U1309" s="77" t="s">
        <v>3253</v>
      </c>
      <c r="V1309" s="77" t="s">
        <v>3254</v>
      </c>
      <c r="W1309" s="77" t="s">
        <v>3254</v>
      </c>
      <c r="X1309"/>
    </row>
    <row r="1310" spans="2:24" x14ac:dyDescent="0.3">
      <c r="B1310" s="81">
        <v>37407</v>
      </c>
      <c r="C1310" s="81" t="s">
        <v>2791</v>
      </c>
      <c r="D1310" s="77" t="s">
        <v>46</v>
      </c>
      <c r="E1310" s="82" t="s">
        <v>53</v>
      </c>
      <c r="F1310" s="77" t="s">
        <v>47</v>
      </c>
      <c r="G1310" s="77" t="s">
        <v>435</v>
      </c>
      <c r="H1310" s="77" t="s">
        <v>54</v>
      </c>
      <c r="I1310" s="82" t="s">
        <v>55</v>
      </c>
      <c r="J1310" s="83">
        <v>-370.56</v>
      </c>
      <c r="L1310" s="84"/>
      <c r="M1310" s="84"/>
      <c r="P1310"/>
      <c r="R1310"/>
      <c r="S1310" s="82" t="s">
        <v>56</v>
      </c>
      <c r="T1310" s="82" t="s">
        <v>57</v>
      </c>
      <c r="U1310" s="77" t="s">
        <v>3255</v>
      </c>
      <c r="V1310" s="77" t="s">
        <v>659</v>
      </c>
      <c r="W1310" s="77" t="s">
        <v>659</v>
      </c>
      <c r="X1310"/>
    </row>
    <row r="1311" spans="2:24" x14ac:dyDescent="0.3">
      <c r="B1311" s="81">
        <v>37407</v>
      </c>
      <c r="C1311" s="81" t="s">
        <v>2791</v>
      </c>
      <c r="D1311" s="77" t="s">
        <v>75</v>
      </c>
      <c r="E1311" s="82" t="s">
        <v>78</v>
      </c>
      <c r="F1311" s="77" t="s">
        <v>76</v>
      </c>
      <c r="G1311" s="77" t="s">
        <v>435</v>
      </c>
      <c r="H1311" s="77" t="s">
        <v>54</v>
      </c>
      <c r="I1311" s="82" t="s">
        <v>55</v>
      </c>
      <c r="J1311" s="83">
        <v>105.18</v>
      </c>
      <c r="L1311" s="84"/>
      <c r="M1311" s="84"/>
      <c r="P1311"/>
      <c r="R1311"/>
      <c r="S1311" s="82" t="s">
        <v>56</v>
      </c>
      <c r="T1311" s="82" t="s">
        <v>57</v>
      </c>
      <c r="U1311" s="77" t="s">
        <v>3253</v>
      </c>
      <c r="V1311" s="77" t="s">
        <v>3254</v>
      </c>
      <c r="W1311" s="77" t="s">
        <v>3254</v>
      </c>
      <c r="X1311"/>
    </row>
    <row r="1312" spans="2:24" x14ac:dyDescent="0.3">
      <c r="B1312" s="81">
        <v>37407</v>
      </c>
      <c r="C1312" s="81" t="s">
        <v>2791</v>
      </c>
      <c r="D1312" s="77" t="s">
        <v>75</v>
      </c>
      <c r="E1312" s="82" t="s">
        <v>78</v>
      </c>
      <c r="F1312" s="77" t="s">
        <v>76</v>
      </c>
      <c r="G1312" s="77" t="s">
        <v>435</v>
      </c>
      <c r="H1312" s="77" t="s">
        <v>54</v>
      </c>
      <c r="I1312" s="82" t="s">
        <v>55</v>
      </c>
      <c r="J1312" s="83">
        <v>96.41</v>
      </c>
      <c r="L1312" s="84"/>
      <c r="M1312" s="84"/>
      <c r="P1312"/>
      <c r="R1312"/>
      <c r="S1312" s="82" t="s">
        <v>56</v>
      </c>
      <c r="T1312" s="82" t="s">
        <v>57</v>
      </c>
      <c r="U1312" s="77" t="s">
        <v>3245</v>
      </c>
      <c r="V1312" s="77" t="s">
        <v>49</v>
      </c>
      <c r="W1312" s="77" t="s">
        <v>3256</v>
      </c>
      <c r="X1312"/>
    </row>
    <row r="1313" spans="2:24" x14ac:dyDescent="0.3">
      <c r="B1313" s="81">
        <v>37407</v>
      </c>
      <c r="C1313" s="81" t="s">
        <v>2791</v>
      </c>
      <c r="D1313" s="77" t="s">
        <v>75</v>
      </c>
      <c r="E1313" s="82" t="s">
        <v>78</v>
      </c>
      <c r="F1313" s="77" t="s">
        <v>76</v>
      </c>
      <c r="G1313" s="77" t="s">
        <v>435</v>
      </c>
      <c r="H1313" s="77" t="s">
        <v>54</v>
      </c>
      <c r="I1313" s="82" t="s">
        <v>55</v>
      </c>
      <c r="J1313" s="83">
        <v>12.82</v>
      </c>
      <c r="L1313" s="84"/>
      <c r="M1313" s="84"/>
      <c r="P1313"/>
      <c r="R1313"/>
      <c r="S1313" s="82" t="s">
        <v>56</v>
      </c>
      <c r="T1313" s="82" t="s">
        <v>57</v>
      </c>
      <c r="U1313" s="77" t="s">
        <v>3225</v>
      </c>
      <c r="V1313" s="77" t="s">
        <v>49</v>
      </c>
      <c r="W1313" s="77" t="s">
        <v>3259</v>
      </c>
      <c r="X1313"/>
    </row>
    <row r="1314" spans="2:24" x14ac:dyDescent="0.3">
      <c r="B1314" s="81">
        <v>37407</v>
      </c>
      <c r="C1314" s="81" t="s">
        <v>2791</v>
      </c>
      <c r="D1314" s="77" t="s">
        <v>649</v>
      </c>
      <c r="E1314" s="82" t="s">
        <v>78</v>
      </c>
      <c r="F1314" s="77" t="s">
        <v>650</v>
      </c>
      <c r="G1314" s="77" t="s">
        <v>435</v>
      </c>
      <c r="H1314" s="77" t="s">
        <v>54</v>
      </c>
      <c r="I1314" s="82" t="s">
        <v>130</v>
      </c>
      <c r="J1314" s="83">
        <v>6.04</v>
      </c>
      <c r="L1314" s="84"/>
      <c r="M1314" s="84"/>
      <c r="P1314"/>
      <c r="R1314"/>
      <c r="S1314" s="82" t="s">
        <v>56</v>
      </c>
      <c r="T1314" s="82" t="s">
        <v>57</v>
      </c>
      <c r="U1314" s="77" t="s">
        <v>3262</v>
      </c>
      <c r="V1314" s="77" t="s">
        <v>49</v>
      </c>
      <c r="W1314" s="77" t="s">
        <v>3263</v>
      </c>
      <c r="X1314"/>
    </row>
    <row r="1315" spans="2:24" x14ac:dyDescent="0.3">
      <c r="B1315" s="81">
        <v>37407</v>
      </c>
      <c r="C1315" s="81" t="s">
        <v>2791</v>
      </c>
      <c r="D1315" s="77" t="s">
        <v>649</v>
      </c>
      <c r="E1315" s="82" t="s">
        <v>78</v>
      </c>
      <c r="F1315" s="77" t="s">
        <v>650</v>
      </c>
      <c r="G1315" s="77" t="s">
        <v>435</v>
      </c>
      <c r="H1315" s="77" t="s">
        <v>54</v>
      </c>
      <c r="I1315" s="82" t="s">
        <v>130</v>
      </c>
      <c r="J1315" s="83">
        <v>18.64</v>
      </c>
      <c r="L1315" s="84"/>
      <c r="M1315" s="84"/>
      <c r="P1315"/>
      <c r="R1315"/>
      <c r="S1315" s="82" t="s">
        <v>56</v>
      </c>
      <c r="T1315" s="82" t="s">
        <v>57</v>
      </c>
      <c r="U1315" s="77" t="s">
        <v>3267</v>
      </c>
      <c r="V1315" s="77" t="s">
        <v>49</v>
      </c>
      <c r="W1315" s="77" t="s">
        <v>3268</v>
      </c>
      <c r="X1315"/>
    </row>
    <row r="1316" spans="2:24" x14ac:dyDescent="0.3">
      <c r="B1316" s="81">
        <v>37407</v>
      </c>
      <c r="C1316" s="81" t="s">
        <v>2791</v>
      </c>
      <c r="D1316" s="77" t="s">
        <v>2473</v>
      </c>
      <c r="E1316" s="82" t="s">
        <v>1482</v>
      </c>
      <c r="F1316" s="77" t="s">
        <v>234</v>
      </c>
      <c r="G1316" s="77" t="s">
        <v>435</v>
      </c>
      <c r="H1316" s="77" t="s">
        <v>54</v>
      </c>
      <c r="I1316" s="82" t="s">
        <v>55</v>
      </c>
      <c r="J1316" s="83">
        <v>113.29</v>
      </c>
      <c r="L1316" s="84"/>
      <c r="M1316" s="84"/>
      <c r="P1316"/>
      <c r="R1316"/>
      <c r="S1316" s="82" t="s">
        <v>56</v>
      </c>
      <c r="T1316" s="82" t="s">
        <v>57</v>
      </c>
      <c r="U1316" s="77" t="s">
        <v>3272</v>
      </c>
      <c r="V1316" s="77" t="s">
        <v>1309</v>
      </c>
      <c r="W1316" s="77" t="s">
        <v>1309</v>
      </c>
      <c r="X1316"/>
    </row>
    <row r="1317" spans="2:24" x14ac:dyDescent="0.3">
      <c r="B1317" s="81">
        <v>37407</v>
      </c>
      <c r="C1317" s="81" t="s">
        <v>2791</v>
      </c>
      <c r="D1317" s="77" t="s">
        <v>661</v>
      </c>
      <c r="E1317" s="82" t="s">
        <v>663</v>
      </c>
      <c r="F1317" s="77" t="s">
        <v>662</v>
      </c>
      <c r="G1317" s="77" t="s">
        <v>435</v>
      </c>
      <c r="H1317" s="77" t="s">
        <v>54</v>
      </c>
      <c r="I1317" s="82" t="s">
        <v>55</v>
      </c>
      <c r="J1317" s="83">
        <v>260</v>
      </c>
      <c r="L1317" s="84"/>
      <c r="M1317" s="84"/>
      <c r="P1317"/>
      <c r="R1317"/>
      <c r="S1317" s="82" t="s">
        <v>56</v>
      </c>
      <c r="T1317" s="82" t="s">
        <v>57</v>
      </c>
      <c r="U1317" s="77" t="s">
        <v>3253</v>
      </c>
      <c r="V1317" s="77" t="s">
        <v>3254</v>
      </c>
      <c r="W1317" s="77" t="s">
        <v>3254</v>
      </c>
      <c r="X1317"/>
    </row>
    <row r="1318" spans="2:24" x14ac:dyDescent="0.3">
      <c r="B1318" s="81">
        <v>37407</v>
      </c>
      <c r="C1318" s="81" t="s">
        <v>2791</v>
      </c>
      <c r="D1318" s="77" t="s">
        <v>661</v>
      </c>
      <c r="E1318" s="82" t="s">
        <v>663</v>
      </c>
      <c r="F1318" s="77" t="s">
        <v>662</v>
      </c>
      <c r="G1318" s="77" t="s">
        <v>435</v>
      </c>
      <c r="H1318" s="77" t="s">
        <v>54</v>
      </c>
      <c r="I1318" s="82" t="s">
        <v>55</v>
      </c>
      <c r="J1318" s="83">
        <v>1300</v>
      </c>
      <c r="L1318" s="84"/>
      <c r="M1318" s="84"/>
      <c r="P1318"/>
      <c r="R1318"/>
      <c r="S1318" s="82" t="s">
        <v>56</v>
      </c>
      <c r="T1318" s="82" t="s">
        <v>57</v>
      </c>
      <c r="U1318" s="77" t="s">
        <v>3273</v>
      </c>
      <c r="V1318" s="77" t="s">
        <v>3254</v>
      </c>
      <c r="W1318" s="77" t="s">
        <v>3254</v>
      </c>
      <c r="X1318"/>
    </row>
    <row r="1319" spans="2:24" x14ac:dyDescent="0.3">
      <c r="B1319" s="81">
        <v>37407</v>
      </c>
      <c r="C1319" s="81" t="s">
        <v>2791</v>
      </c>
      <c r="D1319" s="77" t="s">
        <v>661</v>
      </c>
      <c r="E1319" s="82" t="s">
        <v>663</v>
      </c>
      <c r="F1319" s="77" t="s">
        <v>662</v>
      </c>
      <c r="G1319" s="77" t="s">
        <v>435</v>
      </c>
      <c r="H1319" s="77" t="s">
        <v>54</v>
      </c>
      <c r="I1319" s="82" t="s">
        <v>55</v>
      </c>
      <c r="J1319" s="83">
        <v>-427.77</v>
      </c>
      <c r="L1319" s="84"/>
      <c r="M1319" s="84"/>
      <c r="P1319"/>
      <c r="R1319"/>
      <c r="S1319" s="82" t="s">
        <v>56</v>
      </c>
      <c r="T1319" s="82" t="s">
        <v>57</v>
      </c>
      <c r="U1319" s="77" t="s">
        <v>3274</v>
      </c>
      <c r="V1319" s="77" t="s">
        <v>49</v>
      </c>
      <c r="W1319" s="77" t="s">
        <v>3275</v>
      </c>
      <c r="X1319"/>
    </row>
    <row r="1320" spans="2:24" x14ac:dyDescent="0.3">
      <c r="B1320" s="81">
        <v>37407</v>
      </c>
      <c r="C1320" s="81" t="s">
        <v>2791</v>
      </c>
      <c r="D1320" s="77" t="s">
        <v>661</v>
      </c>
      <c r="E1320" s="82" t="s">
        <v>663</v>
      </c>
      <c r="F1320" s="77" t="s">
        <v>662</v>
      </c>
      <c r="G1320" s="77" t="s">
        <v>435</v>
      </c>
      <c r="H1320" s="77" t="s">
        <v>54</v>
      </c>
      <c r="I1320" s="82" t="s">
        <v>55</v>
      </c>
      <c r="J1320" s="83">
        <v>-255.62</v>
      </c>
      <c r="L1320" s="84"/>
      <c r="M1320" s="84"/>
      <c r="P1320"/>
      <c r="R1320"/>
      <c r="S1320" s="82" t="s">
        <v>56</v>
      </c>
      <c r="T1320" s="82" t="s">
        <v>57</v>
      </c>
      <c r="U1320" s="77" t="s">
        <v>3255</v>
      </c>
      <c r="V1320" s="77" t="s">
        <v>659</v>
      </c>
      <c r="W1320" s="77" t="s">
        <v>659</v>
      </c>
      <c r="X1320"/>
    </row>
    <row r="1321" spans="2:24" x14ac:dyDescent="0.3">
      <c r="B1321" s="81">
        <v>37407</v>
      </c>
      <c r="C1321" s="81" t="s">
        <v>2791</v>
      </c>
      <c r="D1321" s="77" t="s">
        <v>665</v>
      </c>
      <c r="E1321" s="82" t="s">
        <v>663</v>
      </c>
      <c r="F1321" s="77" t="s">
        <v>662</v>
      </c>
      <c r="G1321" s="77" t="s">
        <v>435</v>
      </c>
      <c r="H1321" s="77" t="s">
        <v>54</v>
      </c>
      <c r="I1321" s="82" t="s">
        <v>130</v>
      </c>
      <c r="J1321" s="83">
        <v>-228.51</v>
      </c>
      <c r="L1321" s="84"/>
      <c r="M1321" s="84"/>
      <c r="P1321"/>
      <c r="R1321"/>
      <c r="S1321" s="82" t="s">
        <v>56</v>
      </c>
      <c r="T1321" s="82" t="s">
        <v>57</v>
      </c>
      <c r="U1321" s="77" t="s">
        <v>3154</v>
      </c>
      <c r="V1321" s="77" t="s">
        <v>477</v>
      </c>
      <c r="W1321" s="77" t="s">
        <v>478</v>
      </c>
      <c r="X1321"/>
    </row>
    <row r="1322" spans="2:24" x14ac:dyDescent="0.3">
      <c r="B1322" s="81">
        <v>37407</v>
      </c>
      <c r="C1322" s="81" t="s">
        <v>2791</v>
      </c>
      <c r="D1322" s="77" t="s">
        <v>90</v>
      </c>
      <c r="E1322" s="82" t="s">
        <v>93</v>
      </c>
      <c r="F1322" s="77" t="s">
        <v>91</v>
      </c>
      <c r="G1322" s="77" t="s">
        <v>435</v>
      </c>
      <c r="H1322" s="77" t="s">
        <v>54</v>
      </c>
      <c r="I1322" s="82" t="s">
        <v>55</v>
      </c>
      <c r="J1322" s="83">
        <v>600</v>
      </c>
      <c r="L1322" s="84"/>
      <c r="M1322" s="84"/>
      <c r="P1322"/>
      <c r="R1322"/>
      <c r="S1322" s="82" t="s">
        <v>56</v>
      </c>
      <c r="T1322" s="82" t="s">
        <v>57</v>
      </c>
      <c r="U1322" s="77" t="s">
        <v>3280</v>
      </c>
      <c r="V1322" s="77" t="s">
        <v>1309</v>
      </c>
      <c r="W1322" s="77" t="s">
        <v>1309</v>
      </c>
      <c r="X1322"/>
    </row>
    <row r="1323" spans="2:24" x14ac:dyDescent="0.3">
      <c r="B1323" s="81">
        <v>37407</v>
      </c>
      <c r="C1323" s="81" t="s">
        <v>2791</v>
      </c>
      <c r="D1323" s="77" t="s">
        <v>90</v>
      </c>
      <c r="E1323" s="82" t="s">
        <v>93</v>
      </c>
      <c r="F1323" s="77" t="s">
        <v>91</v>
      </c>
      <c r="G1323" s="77" t="s">
        <v>435</v>
      </c>
      <c r="H1323" s="77" t="s">
        <v>54</v>
      </c>
      <c r="I1323" s="82" t="s">
        <v>55</v>
      </c>
      <c r="J1323" s="83">
        <v>817.15</v>
      </c>
      <c r="L1323" s="84"/>
      <c r="M1323" s="84"/>
      <c r="P1323"/>
      <c r="R1323"/>
      <c r="S1323" s="82" t="s">
        <v>56</v>
      </c>
      <c r="T1323" s="82" t="s">
        <v>57</v>
      </c>
      <c r="U1323" s="77" t="s">
        <v>3253</v>
      </c>
      <c r="V1323" s="77" t="s">
        <v>3254</v>
      </c>
      <c r="W1323" s="77" t="s">
        <v>3254</v>
      </c>
      <c r="X1323"/>
    </row>
    <row r="1324" spans="2:24" x14ac:dyDescent="0.3">
      <c r="B1324" s="81">
        <v>37407</v>
      </c>
      <c r="C1324" s="81" t="s">
        <v>2791</v>
      </c>
      <c r="D1324" s="77" t="s">
        <v>90</v>
      </c>
      <c r="E1324" s="82" t="s">
        <v>93</v>
      </c>
      <c r="F1324" s="77" t="s">
        <v>91</v>
      </c>
      <c r="G1324" s="77" t="s">
        <v>435</v>
      </c>
      <c r="H1324" s="77" t="s">
        <v>54</v>
      </c>
      <c r="I1324" s="82" t="s">
        <v>55</v>
      </c>
      <c r="J1324" s="83">
        <v>1017.75</v>
      </c>
      <c r="L1324" s="84"/>
      <c r="M1324" s="84"/>
      <c r="P1324"/>
      <c r="R1324"/>
      <c r="S1324" s="82" t="s">
        <v>56</v>
      </c>
      <c r="T1324" s="82" t="s">
        <v>57</v>
      </c>
      <c r="U1324" s="77" t="s">
        <v>3281</v>
      </c>
      <c r="V1324" s="77" t="s">
        <v>49</v>
      </c>
      <c r="W1324" s="77" t="s">
        <v>3282</v>
      </c>
      <c r="X1324"/>
    </row>
    <row r="1325" spans="2:24" x14ac:dyDescent="0.3">
      <c r="B1325" s="81">
        <v>37407</v>
      </c>
      <c r="C1325" s="81" t="s">
        <v>2791</v>
      </c>
      <c r="D1325" s="77" t="s">
        <v>90</v>
      </c>
      <c r="E1325" s="82" t="s">
        <v>93</v>
      </c>
      <c r="F1325" s="77" t="s">
        <v>91</v>
      </c>
      <c r="G1325" s="77" t="s">
        <v>435</v>
      </c>
      <c r="H1325" s="77" t="s">
        <v>54</v>
      </c>
      <c r="I1325" s="82" t="s">
        <v>55</v>
      </c>
      <c r="J1325" s="83">
        <v>1089.5999999999999</v>
      </c>
      <c r="L1325" s="84"/>
      <c r="M1325" s="84"/>
      <c r="P1325"/>
      <c r="R1325"/>
      <c r="S1325" s="82" t="s">
        <v>56</v>
      </c>
      <c r="T1325" s="82" t="s">
        <v>57</v>
      </c>
      <c r="U1325" s="77" t="s">
        <v>3286</v>
      </c>
      <c r="V1325" s="77" t="s">
        <v>49</v>
      </c>
      <c r="W1325" s="77" t="s">
        <v>3287</v>
      </c>
      <c r="X1325"/>
    </row>
    <row r="1326" spans="2:24" x14ac:dyDescent="0.3">
      <c r="B1326" s="81">
        <v>37407</v>
      </c>
      <c r="C1326" s="81" t="s">
        <v>2791</v>
      </c>
      <c r="D1326" s="77" t="s">
        <v>90</v>
      </c>
      <c r="E1326" s="82" t="s">
        <v>93</v>
      </c>
      <c r="F1326" s="77" t="s">
        <v>91</v>
      </c>
      <c r="G1326" s="77" t="s">
        <v>435</v>
      </c>
      <c r="H1326" s="77" t="s">
        <v>54</v>
      </c>
      <c r="I1326" s="82" t="s">
        <v>55</v>
      </c>
      <c r="J1326" s="83">
        <v>-2175</v>
      </c>
      <c r="L1326" s="84"/>
      <c r="M1326" s="84"/>
      <c r="P1326"/>
      <c r="R1326"/>
      <c r="S1326" s="82" t="s">
        <v>56</v>
      </c>
      <c r="T1326" s="82" t="s">
        <v>57</v>
      </c>
      <c r="U1326" s="77" t="s">
        <v>3255</v>
      </c>
      <c r="V1326" s="77" t="s">
        <v>659</v>
      </c>
      <c r="W1326" s="77" t="s">
        <v>659</v>
      </c>
      <c r="X1326"/>
    </row>
    <row r="1327" spans="2:24" x14ac:dyDescent="0.3">
      <c r="B1327" s="81">
        <v>37407</v>
      </c>
      <c r="C1327" s="81" t="s">
        <v>2791</v>
      </c>
      <c r="D1327" s="77" t="s">
        <v>673</v>
      </c>
      <c r="E1327" s="82" t="s">
        <v>93</v>
      </c>
      <c r="F1327" s="77" t="s">
        <v>674</v>
      </c>
      <c r="G1327" s="77" t="s">
        <v>435</v>
      </c>
      <c r="H1327" s="77" t="s">
        <v>54</v>
      </c>
      <c r="I1327" s="82" t="s">
        <v>130</v>
      </c>
      <c r="J1327" s="83">
        <v>-246.79</v>
      </c>
      <c r="L1327" s="84"/>
      <c r="M1327" s="84"/>
      <c r="P1327"/>
      <c r="R1327"/>
      <c r="S1327" s="82" t="s">
        <v>56</v>
      </c>
      <c r="T1327" s="82" t="s">
        <v>57</v>
      </c>
      <c r="U1327" s="77" t="s">
        <v>3155</v>
      </c>
      <c r="V1327" s="77" t="s">
        <v>477</v>
      </c>
      <c r="W1327" s="77" t="s">
        <v>478</v>
      </c>
      <c r="X1327"/>
    </row>
    <row r="1328" spans="2:24" x14ac:dyDescent="0.3">
      <c r="B1328" s="81">
        <v>37407</v>
      </c>
      <c r="C1328" s="81" t="s">
        <v>2791</v>
      </c>
      <c r="D1328" s="77" t="s">
        <v>673</v>
      </c>
      <c r="E1328" s="82" t="s">
        <v>93</v>
      </c>
      <c r="F1328" s="77" t="s">
        <v>674</v>
      </c>
      <c r="G1328" s="77" t="s">
        <v>435</v>
      </c>
      <c r="H1328" s="77" t="s">
        <v>54</v>
      </c>
      <c r="I1328" s="82" t="s">
        <v>130</v>
      </c>
      <c r="J1328" s="83">
        <v>980</v>
      </c>
      <c r="L1328" s="84"/>
      <c r="M1328" s="84"/>
      <c r="P1328"/>
      <c r="R1328"/>
      <c r="S1328" s="82" t="s">
        <v>56</v>
      </c>
      <c r="T1328" s="82" t="s">
        <v>57</v>
      </c>
      <c r="U1328" s="77" t="s">
        <v>3154</v>
      </c>
      <c r="V1328" s="77" t="s">
        <v>477</v>
      </c>
      <c r="W1328" s="77" t="s">
        <v>478</v>
      </c>
      <c r="X1328"/>
    </row>
    <row r="1329" spans="2:24" x14ac:dyDescent="0.3">
      <c r="B1329" s="81">
        <v>37407</v>
      </c>
      <c r="C1329" s="81" t="s">
        <v>2791</v>
      </c>
      <c r="D1329" s="77" t="s">
        <v>362</v>
      </c>
      <c r="E1329" s="82" t="s">
        <v>365</v>
      </c>
      <c r="F1329" s="77" t="s">
        <v>363</v>
      </c>
      <c r="G1329" s="77" t="s">
        <v>435</v>
      </c>
      <c r="H1329" s="77" t="s">
        <v>54</v>
      </c>
      <c r="I1329" s="82" t="s">
        <v>55</v>
      </c>
      <c r="J1329" s="83">
        <v>1070</v>
      </c>
      <c r="L1329" s="84"/>
      <c r="M1329" s="84"/>
      <c r="P1329"/>
      <c r="R1329"/>
      <c r="S1329" s="82" t="s">
        <v>56</v>
      </c>
      <c r="T1329" s="82" t="s">
        <v>57</v>
      </c>
      <c r="U1329" s="77" t="s">
        <v>3253</v>
      </c>
      <c r="V1329" s="77" t="s">
        <v>3254</v>
      </c>
      <c r="W1329" s="77" t="s">
        <v>3254</v>
      </c>
      <c r="X1329"/>
    </row>
    <row r="1330" spans="2:24" x14ac:dyDescent="0.3">
      <c r="B1330" s="81">
        <v>37407</v>
      </c>
      <c r="C1330" s="81" t="s">
        <v>2791</v>
      </c>
      <c r="D1330" s="77" t="s">
        <v>362</v>
      </c>
      <c r="E1330" s="82" t="s">
        <v>365</v>
      </c>
      <c r="F1330" s="77" t="s">
        <v>363</v>
      </c>
      <c r="G1330" s="77" t="s">
        <v>435</v>
      </c>
      <c r="H1330" s="77" t="s">
        <v>54</v>
      </c>
      <c r="I1330" s="82" t="s">
        <v>55</v>
      </c>
      <c r="J1330" s="83">
        <v>-600</v>
      </c>
      <c r="L1330" s="84"/>
      <c r="M1330" s="84"/>
      <c r="P1330"/>
      <c r="R1330"/>
      <c r="S1330" s="82" t="s">
        <v>56</v>
      </c>
      <c r="T1330" s="82" t="s">
        <v>57</v>
      </c>
      <c r="U1330" s="77" t="s">
        <v>3280</v>
      </c>
      <c r="V1330" s="77" t="s">
        <v>1309</v>
      </c>
      <c r="W1330" s="77" t="s">
        <v>1309</v>
      </c>
      <c r="X1330"/>
    </row>
    <row r="1331" spans="2:24" x14ac:dyDescent="0.3">
      <c r="B1331" s="81">
        <v>37407</v>
      </c>
      <c r="C1331" s="81" t="s">
        <v>2791</v>
      </c>
      <c r="D1331" s="77" t="s">
        <v>362</v>
      </c>
      <c r="E1331" s="82" t="s">
        <v>365</v>
      </c>
      <c r="F1331" s="77" t="s">
        <v>363</v>
      </c>
      <c r="G1331" s="77" t="s">
        <v>435</v>
      </c>
      <c r="H1331" s="77" t="s">
        <v>54</v>
      </c>
      <c r="I1331" s="82" t="s">
        <v>55</v>
      </c>
      <c r="J1331" s="83">
        <v>-100</v>
      </c>
      <c r="L1331" s="84"/>
      <c r="M1331" s="84"/>
      <c r="P1331"/>
      <c r="R1331"/>
      <c r="S1331" s="82" t="s">
        <v>56</v>
      </c>
      <c r="T1331" s="82" t="s">
        <v>57</v>
      </c>
      <c r="U1331" s="77" t="s">
        <v>3291</v>
      </c>
      <c r="V1331" s="77" t="s">
        <v>659</v>
      </c>
      <c r="W1331" s="77" t="s">
        <v>659</v>
      </c>
      <c r="X1331"/>
    </row>
    <row r="1332" spans="2:24" x14ac:dyDescent="0.3">
      <c r="B1332" s="81">
        <v>37407</v>
      </c>
      <c r="C1332" s="81" t="s">
        <v>2791</v>
      </c>
      <c r="D1332" s="77" t="s">
        <v>3043</v>
      </c>
      <c r="E1332" s="82" t="s">
        <v>3045</v>
      </c>
      <c r="F1332" s="77" t="s">
        <v>2986</v>
      </c>
      <c r="G1332" s="77" t="s">
        <v>435</v>
      </c>
      <c r="H1332" s="77" t="s">
        <v>1092</v>
      </c>
      <c r="I1332" s="82" t="s">
        <v>55</v>
      </c>
      <c r="J1332" s="83">
        <v>-113.29</v>
      </c>
      <c r="L1332" s="84"/>
      <c r="M1332" s="84"/>
      <c r="P1332"/>
      <c r="R1332"/>
      <c r="S1332" s="82" t="s">
        <v>56</v>
      </c>
      <c r="T1332" s="82" t="s">
        <v>57</v>
      </c>
      <c r="U1332" s="77" t="s">
        <v>3272</v>
      </c>
      <c r="V1332" s="77" t="s">
        <v>1309</v>
      </c>
      <c r="W1332" s="77" t="s">
        <v>1309</v>
      </c>
      <c r="X1332"/>
    </row>
    <row r="1333" spans="2:24" x14ac:dyDescent="0.3">
      <c r="B1333" s="81">
        <v>37407</v>
      </c>
      <c r="C1333" s="81" t="s">
        <v>2791</v>
      </c>
      <c r="D1333" s="77" t="s">
        <v>98</v>
      </c>
      <c r="E1333" s="82" t="s">
        <v>101</v>
      </c>
      <c r="F1333" s="77" t="s">
        <v>99</v>
      </c>
      <c r="G1333" s="77" t="s">
        <v>435</v>
      </c>
      <c r="H1333" s="77" t="s">
        <v>102</v>
      </c>
      <c r="I1333" s="82" t="s">
        <v>55</v>
      </c>
      <c r="J1333" s="83">
        <v>218.78</v>
      </c>
      <c r="L1333" s="84"/>
      <c r="M1333" s="84"/>
      <c r="P1333"/>
      <c r="R1333"/>
      <c r="S1333" s="82" t="s">
        <v>56</v>
      </c>
      <c r="T1333" s="82" t="s">
        <v>57</v>
      </c>
      <c r="U1333" s="77" t="s">
        <v>3245</v>
      </c>
      <c r="V1333" s="77" t="s">
        <v>49</v>
      </c>
      <c r="W1333" s="77" t="s">
        <v>3292</v>
      </c>
      <c r="X1333"/>
    </row>
    <row r="1334" spans="2:24" x14ac:dyDescent="0.3">
      <c r="B1334" s="81">
        <v>37407</v>
      </c>
      <c r="C1334" s="81" t="s">
        <v>2791</v>
      </c>
      <c r="D1334" s="77" t="s">
        <v>98</v>
      </c>
      <c r="E1334" s="82" t="s">
        <v>101</v>
      </c>
      <c r="F1334" s="77" t="s">
        <v>99</v>
      </c>
      <c r="G1334" s="77" t="s">
        <v>435</v>
      </c>
      <c r="H1334" s="77" t="s">
        <v>102</v>
      </c>
      <c r="I1334" s="82" t="s">
        <v>55</v>
      </c>
      <c r="J1334" s="83">
        <v>93.81</v>
      </c>
      <c r="L1334" s="84"/>
      <c r="M1334" s="84"/>
      <c r="P1334"/>
      <c r="R1334"/>
      <c r="S1334" s="82" t="s">
        <v>56</v>
      </c>
      <c r="T1334" s="82" t="s">
        <v>57</v>
      </c>
      <c r="U1334" s="77" t="s">
        <v>3245</v>
      </c>
      <c r="V1334" s="77" t="s">
        <v>49</v>
      </c>
      <c r="W1334" s="77" t="s">
        <v>3295</v>
      </c>
      <c r="X1334"/>
    </row>
    <row r="1335" spans="2:24" x14ac:dyDescent="0.3">
      <c r="B1335" s="81">
        <v>37407</v>
      </c>
      <c r="C1335" s="81" t="s">
        <v>2791</v>
      </c>
      <c r="D1335" s="77" t="s">
        <v>98</v>
      </c>
      <c r="E1335" s="82" t="s">
        <v>101</v>
      </c>
      <c r="F1335" s="77" t="s">
        <v>99</v>
      </c>
      <c r="G1335" s="77" t="s">
        <v>435</v>
      </c>
      <c r="H1335" s="77" t="s">
        <v>102</v>
      </c>
      <c r="I1335" s="82" t="s">
        <v>55</v>
      </c>
      <c r="J1335" s="83">
        <v>15.53</v>
      </c>
      <c r="L1335" s="84"/>
      <c r="M1335" s="84"/>
      <c r="P1335"/>
      <c r="R1335"/>
      <c r="S1335" s="82" t="s">
        <v>56</v>
      </c>
      <c r="T1335" s="82" t="s">
        <v>57</v>
      </c>
      <c r="U1335" s="77" t="s">
        <v>3298</v>
      </c>
      <c r="V1335" s="77" t="s">
        <v>49</v>
      </c>
      <c r="W1335" s="77" t="s">
        <v>3299</v>
      </c>
      <c r="X1335"/>
    </row>
    <row r="1336" spans="2:24" x14ac:dyDescent="0.3">
      <c r="B1336" s="81">
        <v>37407</v>
      </c>
      <c r="C1336" s="81" t="s">
        <v>2791</v>
      </c>
      <c r="D1336" s="77" t="s">
        <v>110</v>
      </c>
      <c r="E1336" s="82" t="s">
        <v>113</v>
      </c>
      <c r="F1336" s="77" t="s">
        <v>111</v>
      </c>
      <c r="G1336" s="77" t="s">
        <v>435</v>
      </c>
      <c r="H1336" s="77" t="s">
        <v>102</v>
      </c>
      <c r="I1336" s="82" t="s">
        <v>55</v>
      </c>
      <c r="J1336" s="83">
        <v>92.38</v>
      </c>
      <c r="L1336" s="84"/>
      <c r="M1336" s="84"/>
      <c r="P1336"/>
      <c r="R1336"/>
      <c r="S1336" s="82" t="s">
        <v>56</v>
      </c>
      <c r="T1336" s="82" t="s">
        <v>57</v>
      </c>
      <c r="U1336" s="77" t="s">
        <v>3303</v>
      </c>
      <c r="V1336" s="77" t="s">
        <v>49</v>
      </c>
      <c r="W1336" s="77" t="s">
        <v>3304</v>
      </c>
      <c r="X1336"/>
    </row>
    <row r="1337" spans="2:24" x14ac:dyDescent="0.3">
      <c r="B1337" s="81">
        <v>37407</v>
      </c>
      <c r="C1337" s="81" t="s">
        <v>2791</v>
      </c>
      <c r="D1337" s="77" t="s">
        <v>373</v>
      </c>
      <c r="E1337" s="82" t="s">
        <v>113</v>
      </c>
      <c r="F1337" s="77" t="s">
        <v>374</v>
      </c>
      <c r="G1337" s="77" t="s">
        <v>435</v>
      </c>
      <c r="H1337" s="77" t="s">
        <v>102</v>
      </c>
      <c r="I1337" s="82" t="s">
        <v>130</v>
      </c>
      <c r="J1337" s="83">
        <v>110</v>
      </c>
      <c r="L1337" s="84"/>
      <c r="M1337" s="84"/>
      <c r="P1337"/>
      <c r="R1337"/>
      <c r="S1337" s="82" t="s">
        <v>56</v>
      </c>
      <c r="T1337" s="82" t="s">
        <v>57</v>
      </c>
      <c r="U1337" s="77" t="s">
        <v>3154</v>
      </c>
      <c r="V1337" s="77" t="s">
        <v>477</v>
      </c>
      <c r="W1337" s="77" t="s">
        <v>478</v>
      </c>
      <c r="X1337"/>
    </row>
    <row r="1338" spans="2:24" x14ac:dyDescent="0.3">
      <c r="B1338" s="81">
        <v>37407</v>
      </c>
      <c r="C1338" s="81" t="s">
        <v>2791</v>
      </c>
      <c r="D1338" s="77" t="s">
        <v>373</v>
      </c>
      <c r="E1338" s="82" t="s">
        <v>113</v>
      </c>
      <c r="F1338" s="77" t="s">
        <v>374</v>
      </c>
      <c r="G1338" s="77" t="s">
        <v>435</v>
      </c>
      <c r="H1338" s="77" t="s">
        <v>102</v>
      </c>
      <c r="I1338" s="82" t="s">
        <v>130</v>
      </c>
      <c r="J1338" s="83">
        <v>135</v>
      </c>
      <c r="L1338" s="84"/>
      <c r="M1338" s="84"/>
      <c r="P1338"/>
      <c r="R1338"/>
      <c r="S1338" s="82" t="s">
        <v>56</v>
      </c>
      <c r="T1338" s="82" t="s">
        <v>57</v>
      </c>
      <c r="U1338" s="77" t="s">
        <v>3154</v>
      </c>
      <c r="V1338" s="77" t="s">
        <v>477</v>
      </c>
      <c r="W1338" s="77" t="s">
        <v>478</v>
      </c>
      <c r="X1338"/>
    </row>
    <row r="1339" spans="2:24" x14ac:dyDescent="0.3">
      <c r="B1339" s="81">
        <v>37407</v>
      </c>
      <c r="C1339" s="81" t="s">
        <v>2791</v>
      </c>
      <c r="D1339" s="77" t="s">
        <v>373</v>
      </c>
      <c r="E1339" s="82" t="s">
        <v>113</v>
      </c>
      <c r="F1339" s="77" t="s">
        <v>374</v>
      </c>
      <c r="G1339" s="77" t="s">
        <v>435</v>
      </c>
      <c r="H1339" s="77" t="s">
        <v>102</v>
      </c>
      <c r="I1339" s="82" t="s">
        <v>130</v>
      </c>
      <c r="J1339" s="83">
        <v>-110</v>
      </c>
      <c r="L1339" s="84"/>
      <c r="M1339" s="84"/>
      <c r="P1339"/>
      <c r="R1339"/>
      <c r="S1339" s="82" t="s">
        <v>56</v>
      </c>
      <c r="T1339" s="82" t="s">
        <v>57</v>
      </c>
      <c r="U1339" s="77" t="s">
        <v>3155</v>
      </c>
      <c r="V1339" s="77" t="s">
        <v>477</v>
      </c>
      <c r="W1339" s="77" t="s">
        <v>478</v>
      </c>
      <c r="X1339"/>
    </row>
    <row r="1340" spans="2:24" x14ac:dyDescent="0.3">
      <c r="B1340" s="81">
        <v>37407</v>
      </c>
      <c r="C1340" s="81" t="s">
        <v>2791</v>
      </c>
      <c r="D1340" s="77" t="s">
        <v>373</v>
      </c>
      <c r="E1340" s="82" t="s">
        <v>113</v>
      </c>
      <c r="F1340" s="77" t="s">
        <v>374</v>
      </c>
      <c r="G1340" s="77" t="s">
        <v>435</v>
      </c>
      <c r="H1340" s="77" t="s">
        <v>102</v>
      </c>
      <c r="I1340" s="82" t="s">
        <v>130</v>
      </c>
      <c r="J1340" s="83">
        <v>-135</v>
      </c>
      <c r="L1340" s="84"/>
      <c r="M1340" s="84"/>
      <c r="P1340"/>
      <c r="R1340"/>
      <c r="S1340" s="82" t="s">
        <v>56</v>
      </c>
      <c r="T1340" s="82" t="s">
        <v>57</v>
      </c>
      <c r="U1340" s="77" t="s">
        <v>3155</v>
      </c>
      <c r="V1340" s="77" t="s">
        <v>477</v>
      </c>
      <c r="W1340" s="77" t="s">
        <v>478</v>
      </c>
      <c r="X1340"/>
    </row>
    <row r="1341" spans="2:24" x14ac:dyDescent="0.3">
      <c r="B1341" s="81">
        <v>37407</v>
      </c>
      <c r="C1341" s="81" t="s">
        <v>2791</v>
      </c>
      <c r="D1341" s="77" t="s">
        <v>704</v>
      </c>
      <c r="E1341" s="82" t="s">
        <v>705</v>
      </c>
      <c r="F1341" s="77" t="s">
        <v>572</v>
      </c>
      <c r="G1341" s="77" t="s">
        <v>435</v>
      </c>
      <c r="H1341" s="77" t="s">
        <v>578</v>
      </c>
      <c r="I1341" s="82" t="s">
        <v>55</v>
      </c>
      <c r="J1341" s="83">
        <v>427.55</v>
      </c>
      <c r="L1341" s="84"/>
      <c r="M1341" s="84"/>
      <c r="P1341"/>
      <c r="R1341"/>
      <c r="S1341" s="82" t="s">
        <v>579</v>
      </c>
      <c r="T1341" s="82" t="s">
        <v>57</v>
      </c>
      <c r="U1341" s="77" t="s">
        <v>3211</v>
      </c>
      <c r="V1341" s="77" t="s">
        <v>3212</v>
      </c>
      <c r="W1341" s="77" t="s">
        <v>575</v>
      </c>
      <c r="X1341"/>
    </row>
    <row r="1342" spans="2:24" x14ac:dyDescent="0.3">
      <c r="B1342" s="81">
        <v>37407</v>
      </c>
      <c r="C1342" s="81" t="s">
        <v>2791</v>
      </c>
      <c r="D1342" s="77" t="s">
        <v>707</v>
      </c>
      <c r="E1342" s="82" t="s">
        <v>705</v>
      </c>
      <c r="F1342" s="77" t="s">
        <v>708</v>
      </c>
      <c r="G1342" s="77" t="s">
        <v>435</v>
      </c>
      <c r="H1342" s="77" t="s">
        <v>578</v>
      </c>
      <c r="I1342" s="82" t="s">
        <v>55</v>
      </c>
      <c r="J1342" s="83">
        <v>364.59</v>
      </c>
      <c r="L1342" s="84"/>
      <c r="M1342" s="84"/>
      <c r="P1342"/>
      <c r="R1342"/>
      <c r="S1342" s="82" t="s">
        <v>710</v>
      </c>
      <c r="T1342" s="82" t="s">
        <v>57</v>
      </c>
      <c r="U1342" s="77" t="s">
        <v>3211</v>
      </c>
      <c r="V1342" s="77" t="s">
        <v>3212</v>
      </c>
      <c r="W1342" s="77" t="s">
        <v>3308</v>
      </c>
      <c r="X1342"/>
    </row>
    <row r="1343" spans="2:24" x14ac:dyDescent="0.3">
      <c r="B1343" s="81">
        <v>37407</v>
      </c>
      <c r="C1343" s="81" t="s">
        <v>2791</v>
      </c>
      <c r="D1343" s="77" t="s">
        <v>712</v>
      </c>
      <c r="E1343" s="82" t="s">
        <v>705</v>
      </c>
      <c r="F1343" s="77" t="s">
        <v>713</v>
      </c>
      <c r="G1343" s="77" t="s">
        <v>435</v>
      </c>
      <c r="H1343" s="77" t="s">
        <v>578</v>
      </c>
      <c r="I1343" s="82" t="s">
        <v>55</v>
      </c>
      <c r="J1343" s="83">
        <v>393.75</v>
      </c>
      <c r="L1343" s="84"/>
      <c r="M1343" s="84"/>
      <c r="P1343"/>
      <c r="R1343"/>
      <c r="S1343" s="82" t="s">
        <v>715</v>
      </c>
      <c r="T1343" s="82" t="s">
        <v>57</v>
      </c>
      <c r="U1343" s="77" t="s">
        <v>3211</v>
      </c>
      <c r="V1343" s="77" t="s">
        <v>3212</v>
      </c>
      <c r="W1343" s="77" t="s">
        <v>3309</v>
      </c>
      <c r="X1343"/>
    </row>
    <row r="1344" spans="2:24" x14ac:dyDescent="0.3">
      <c r="B1344" s="81">
        <v>37407</v>
      </c>
      <c r="C1344" s="81" t="s">
        <v>2791</v>
      </c>
      <c r="D1344" s="77" t="s">
        <v>717</v>
      </c>
      <c r="E1344" s="82" t="s">
        <v>705</v>
      </c>
      <c r="F1344" s="77" t="s">
        <v>583</v>
      </c>
      <c r="G1344" s="77" t="s">
        <v>435</v>
      </c>
      <c r="H1344" s="77" t="s">
        <v>578</v>
      </c>
      <c r="I1344" s="82" t="s">
        <v>130</v>
      </c>
      <c r="J1344" s="83">
        <v>387.65</v>
      </c>
      <c r="L1344" s="84"/>
      <c r="M1344" s="84"/>
      <c r="P1344"/>
      <c r="R1344"/>
      <c r="S1344" s="82" t="s">
        <v>56</v>
      </c>
      <c r="T1344" s="82" t="s">
        <v>57</v>
      </c>
      <c r="U1344" s="77" t="s">
        <v>3213</v>
      </c>
      <c r="V1344" s="77" t="s">
        <v>3214</v>
      </c>
      <c r="W1344" s="77" t="s">
        <v>3310</v>
      </c>
      <c r="X1344"/>
    </row>
    <row r="1345" spans="2:24" x14ac:dyDescent="0.3">
      <c r="B1345" s="81">
        <v>37407</v>
      </c>
      <c r="C1345" s="81" t="s">
        <v>2791</v>
      </c>
      <c r="D1345" s="77" t="s">
        <v>720</v>
      </c>
      <c r="E1345" s="82" t="s">
        <v>725</v>
      </c>
      <c r="F1345" s="77" t="s">
        <v>721</v>
      </c>
      <c r="G1345" s="77" t="s">
        <v>435</v>
      </c>
      <c r="H1345" s="77" t="s">
        <v>102</v>
      </c>
      <c r="I1345" s="82" t="s">
        <v>55</v>
      </c>
      <c r="J1345" s="83">
        <v>170</v>
      </c>
      <c r="L1345" s="84"/>
      <c r="M1345" s="84"/>
      <c r="P1345"/>
      <c r="R1345"/>
      <c r="S1345" s="82" t="s">
        <v>56</v>
      </c>
      <c r="T1345" s="82" t="s">
        <v>57</v>
      </c>
      <c r="U1345" s="77" t="s">
        <v>3311</v>
      </c>
      <c r="V1345" s="77" t="s">
        <v>3312</v>
      </c>
      <c r="W1345" s="77" t="s">
        <v>3313</v>
      </c>
      <c r="X1345"/>
    </row>
    <row r="1346" spans="2:24" x14ac:dyDescent="0.3">
      <c r="B1346" s="81">
        <v>37407</v>
      </c>
      <c r="C1346" s="81" t="s">
        <v>2791</v>
      </c>
      <c r="D1346" s="77" t="s">
        <v>728</v>
      </c>
      <c r="E1346" s="82" t="s">
        <v>725</v>
      </c>
      <c r="F1346" s="77" t="s">
        <v>729</v>
      </c>
      <c r="G1346" s="77" t="s">
        <v>435</v>
      </c>
      <c r="H1346" s="77" t="s">
        <v>102</v>
      </c>
      <c r="I1346" s="82" t="s">
        <v>130</v>
      </c>
      <c r="J1346" s="83">
        <v>150</v>
      </c>
      <c r="L1346" s="84"/>
      <c r="M1346" s="84"/>
      <c r="P1346"/>
      <c r="R1346"/>
      <c r="S1346" s="82" t="s">
        <v>56</v>
      </c>
      <c r="T1346" s="82" t="s">
        <v>57</v>
      </c>
      <c r="U1346" s="77" t="s">
        <v>3156</v>
      </c>
      <c r="V1346" s="77" t="s">
        <v>3157</v>
      </c>
      <c r="W1346" s="77" t="s">
        <v>3314</v>
      </c>
      <c r="X1346"/>
    </row>
    <row r="1347" spans="2:24" x14ac:dyDescent="0.3">
      <c r="B1347" s="81">
        <v>37407</v>
      </c>
      <c r="C1347" s="81" t="s">
        <v>2791</v>
      </c>
      <c r="D1347" s="77" t="s">
        <v>3054</v>
      </c>
      <c r="E1347" s="82" t="s">
        <v>3056</v>
      </c>
      <c r="F1347" s="77" t="s">
        <v>47</v>
      </c>
      <c r="G1347" s="77" t="s">
        <v>435</v>
      </c>
      <c r="H1347" s="77" t="s">
        <v>1092</v>
      </c>
      <c r="I1347" s="82" t="s">
        <v>55</v>
      </c>
      <c r="J1347" s="83">
        <v>-537.89</v>
      </c>
      <c r="L1347" s="84"/>
      <c r="M1347" s="84"/>
      <c r="P1347"/>
      <c r="R1347"/>
      <c r="S1347" s="82" t="s">
        <v>56</v>
      </c>
      <c r="T1347" s="82" t="s">
        <v>57</v>
      </c>
      <c r="U1347" s="77" t="s">
        <v>3280</v>
      </c>
      <c r="V1347" s="77" t="s">
        <v>1309</v>
      </c>
      <c r="W1347" s="77" t="s">
        <v>1309</v>
      </c>
      <c r="X1347"/>
    </row>
    <row r="1348" spans="2:24" x14ac:dyDescent="0.3">
      <c r="B1348" s="81">
        <v>37407</v>
      </c>
      <c r="C1348" s="81" t="s">
        <v>2791</v>
      </c>
      <c r="D1348" s="77" t="s">
        <v>1041</v>
      </c>
      <c r="E1348" s="82" t="s">
        <v>1043</v>
      </c>
      <c r="F1348" s="77" t="s">
        <v>76</v>
      </c>
      <c r="G1348" s="77" t="s">
        <v>435</v>
      </c>
      <c r="H1348" s="77" t="s">
        <v>102</v>
      </c>
      <c r="I1348" s="82" t="s">
        <v>55</v>
      </c>
      <c r="J1348" s="83">
        <v>647.32000000000005</v>
      </c>
      <c r="L1348" s="84"/>
      <c r="M1348" s="84"/>
      <c r="P1348"/>
      <c r="R1348"/>
      <c r="S1348" s="82" t="s">
        <v>56</v>
      </c>
      <c r="T1348" s="82" t="s">
        <v>57</v>
      </c>
      <c r="U1348" s="77" t="s">
        <v>3280</v>
      </c>
      <c r="V1348" s="77" t="s">
        <v>1309</v>
      </c>
      <c r="W1348" s="77" t="s">
        <v>1309</v>
      </c>
      <c r="X1348"/>
    </row>
    <row r="1349" spans="2:24" x14ac:dyDescent="0.3">
      <c r="B1349" s="81">
        <v>37407</v>
      </c>
      <c r="C1349" s="81" t="s">
        <v>2791</v>
      </c>
      <c r="D1349" s="77" t="s">
        <v>2985</v>
      </c>
      <c r="E1349" s="82" t="s">
        <v>2988</v>
      </c>
      <c r="F1349" s="77" t="s">
        <v>2986</v>
      </c>
      <c r="G1349" s="77" t="s">
        <v>435</v>
      </c>
      <c r="H1349" s="77" t="s">
        <v>1092</v>
      </c>
      <c r="I1349" s="82" t="s">
        <v>55</v>
      </c>
      <c r="J1349" s="83">
        <v>-109.43</v>
      </c>
      <c r="L1349" s="84"/>
      <c r="M1349" s="84"/>
      <c r="P1349"/>
      <c r="R1349"/>
      <c r="S1349" s="82" t="s">
        <v>56</v>
      </c>
      <c r="T1349" s="82" t="s">
        <v>57</v>
      </c>
      <c r="U1349" s="77" t="s">
        <v>3280</v>
      </c>
      <c r="V1349" s="77" t="s">
        <v>1309</v>
      </c>
      <c r="W1349" s="77" t="s">
        <v>1309</v>
      </c>
      <c r="X1349"/>
    </row>
    <row r="1350" spans="2:24" x14ac:dyDescent="0.3">
      <c r="B1350" s="81">
        <v>37407</v>
      </c>
      <c r="C1350" s="81" t="s">
        <v>2791</v>
      </c>
      <c r="D1350" s="77" t="s">
        <v>731</v>
      </c>
      <c r="E1350" s="82" t="s">
        <v>734</v>
      </c>
      <c r="F1350" s="77" t="s">
        <v>732</v>
      </c>
      <c r="G1350" s="77" t="s">
        <v>435</v>
      </c>
      <c r="H1350" s="77" t="s">
        <v>271</v>
      </c>
      <c r="I1350" s="82" t="s">
        <v>55</v>
      </c>
      <c r="J1350" s="83">
        <v>6415.38</v>
      </c>
      <c r="L1350" s="84"/>
      <c r="M1350" s="84"/>
      <c r="P1350"/>
      <c r="R1350"/>
      <c r="S1350" s="82" t="s">
        <v>56</v>
      </c>
      <c r="T1350" s="82" t="s">
        <v>57</v>
      </c>
      <c r="U1350" s="77" t="s">
        <v>3146</v>
      </c>
      <c r="V1350" s="77" t="s">
        <v>3147</v>
      </c>
      <c r="W1350" s="77" t="s">
        <v>3315</v>
      </c>
      <c r="X1350"/>
    </row>
    <row r="1351" spans="2:24" x14ac:dyDescent="0.3">
      <c r="B1351" s="81">
        <v>37407</v>
      </c>
      <c r="C1351" s="81" t="s">
        <v>2791</v>
      </c>
      <c r="D1351" s="77" t="s">
        <v>731</v>
      </c>
      <c r="E1351" s="82" t="s">
        <v>734</v>
      </c>
      <c r="F1351" s="77" t="s">
        <v>732</v>
      </c>
      <c r="G1351" s="77" t="s">
        <v>435</v>
      </c>
      <c r="H1351" s="77" t="s">
        <v>271</v>
      </c>
      <c r="I1351" s="82" t="s">
        <v>55</v>
      </c>
      <c r="J1351" s="83">
        <v>1069</v>
      </c>
      <c r="L1351" s="84"/>
      <c r="M1351" s="84"/>
      <c r="P1351"/>
      <c r="R1351"/>
      <c r="S1351" s="82" t="s">
        <v>56</v>
      </c>
      <c r="T1351" s="82" t="s">
        <v>57</v>
      </c>
      <c r="U1351" s="77" t="s">
        <v>3163</v>
      </c>
      <c r="V1351" s="77" t="s">
        <v>3164</v>
      </c>
      <c r="W1351" s="77" t="s">
        <v>3316</v>
      </c>
      <c r="X1351"/>
    </row>
    <row r="1352" spans="2:24" x14ac:dyDescent="0.3">
      <c r="B1352" s="81">
        <v>37407</v>
      </c>
      <c r="C1352" s="81" t="s">
        <v>2791</v>
      </c>
      <c r="D1352" s="77" t="s">
        <v>731</v>
      </c>
      <c r="E1352" s="82" t="s">
        <v>734</v>
      </c>
      <c r="F1352" s="77" t="s">
        <v>732</v>
      </c>
      <c r="G1352" s="77" t="s">
        <v>435</v>
      </c>
      <c r="H1352" s="77" t="s">
        <v>271</v>
      </c>
      <c r="I1352" s="82" t="s">
        <v>55</v>
      </c>
      <c r="J1352" s="83">
        <v>-2548</v>
      </c>
      <c r="L1352" s="84"/>
      <c r="M1352" s="84"/>
      <c r="P1352"/>
      <c r="R1352"/>
      <c r="S1352" s="82" t="s">
        <v>56</v>
      </c>
      <c r="T1352" s="82" t="s">
        <v>57</v>
      </c>
      <c r="U1352" s="77" t="s">
        <v>3166</v>
      </c>
      <c r="V1352" s="77" t="s">
        <v>3167</v>
      </c>
      <c r="W1352" s="77" t="s">
        <v>3317</v>
      </c>
      <c r="X1352"/>
    </row>
    <row r="1353" spans="2:24" x14ac:dyDescent="0.3">
      <c r="B1353" s="81">
        <v>37407</v>
      </c>
      <c r="C1353" s="81" t="s">
        <v>2791</v>
      </c>
      <c r="D1353" s="77" t="s">
        <v>738</v>
      </c>
      <c r="E1353" s="82" t="s">
        <v>740</v>
      </c>
      <c r="F1353" s="77" t="s">
        <v>500</v>
      </c>
      <c r="G1353" s="77" t="s">
        <v>435</v>
      </c>
      <c r="H1353" s="77" t="s">
        <v>271</v>
      </c>
      <c r="I1353" s="82" t="s">
        <v>55</v>
      </c>
      <c r="J1353" s="83">
        <v>-2910</v>
      </c>
      <c r="L1353" s="84"/>
      <c r="M1353" s="84"/>
      <c r="P1353"/>
      <c r="R1353"/>
      <c r="S1353" s="82" t="s">
        <v>56</v>
      </c>
      <c r="T1353" s="82" t="s">
        <v>57</v>
      </c>
      <c r="U1353" s="77" t="s">
        <v>3166</v>
      </c>
      <c r="V1353" s="77" t="s">
        <v>3167</v>
      </c>
      <c r="W1353" s="77" t="s">
        <v>3318</v>
      </c>
      <c r="X1353"/>
    </row>
    <row r="1354" spans="2:24" x14ac:dyDescent="0.3">
      <c r="B1354" s="81">
        <v>37407</v>
      </c>
      <c r="C1354" s="81" t="s">
        <v>2791</v>
      </c>
      <c r="D1354" s="77" t="s">
        <v>738</v>
      </c>
      <c r="E1354" s="82" t="s">
        <v>740</v>
      </c>
      <c r="F1354" s="77" t="s">
        <v>500</v>
      </c>
      <c r="G1354" s="77" t="s">
        <v>435</v>
      </c>
      <c r="H1354" s="77" t="s">
        <v>271</v>
      </c>
      <c r="I1354" s="82" t="s">
        <v>55</v>
      </c>
      <c r="J1354" s="83">
        <v>1231</v>
      </c>
      <c r="L1354" s="84"/>
      <c r="M1354" s="84"/>
      <c r="P1354"/>
      <c r="R1354"/>
      <c r="S1354" s="82" t="s">
        <v>56</v>
      </c>
      <c r="T1354" s="82" t="s">
        <v>57</v>
      </c>
      <c r="U1354" s="77" t="s">
        <v>3163</v>
      </c>
      <c r="V1354" s="77" t="s">
        <v>3164</v>
      </c>
      <c r="W1354" s="77" t="s">
        <v>3319</v>
      </c>
      <c r="X1354"/>
    </row>
    <row r="1355" spans="2:24" x14ac:dyDescent="0.3">
      <c r="B1355" s="81">
        <v>37407</v>
      </c>
      <c r="C1355" s="81" t="s">
        <v>2791</v>
      </c>
      <c r="D1355" s="77" t="s">
        <v>738</v>
      </c>
      <c r="E1355" s="82" t="s">
        <v>740</v>
      </c>
      <c r="F1355" s="77" t="s">
        <v>500</v>
      </c>
      <c r="G1355" s="77" t="s">
        <v>435</v>
      </c>
      <c r="H1355" s="77" t="s">
        <v>271</v>
      </c>
      <c r="I1355" s="82" t="s">
        <v>55</v>
      </c>
      <c r="J1355" s="83">
        <v>7384.62</v>
      </c>
      <c r="L1355" s="84"/>
      <c r="M1355" s="84"/>
      <c r="P1355"/>
      <c r="R1355"/>
      <c r="S1355" s="82" t="s">
        <v>56</v>
      </c>
      <c r="T1355" s="82" t="s">
        <v>57</v>
      </c>
      <c r="U1355" s="77" t="s">
        <v>3146</v>
      </c>
      <c r="V1355" s="77" t="s">
        <v>3147</v>
      </c>
      <c r="W1355" s="77" t="s">
        <v>3320</v>
      </c>
      <c r="X1355"/>
    </row>
    <row r="1356" spans="2:24" x14ac:dyDescent="0.3">
      <c r="B1356" s="81">
        <v>37407</v>
      </c>
      <c r="C1356" s="81" t="s">
        <v>2791</v>
      </c>
      <c r="D1356" s="77" t="s">
        <v>751</v>
      </c>
      <c r="E1356" s="82" t="s">
        <v>756</v>
      </c>
      <c r="F1356" s="77" t="s">
        <v>752</v>
      </c>
      <c r="G1356" s="77" t="s">
        <v>435</v>
      </c>
      <c r="H1356" s="77" t="s">
        <v>271</v>
      </c>
      <c r="I1356" s="82" t="s">
        <v>55</v>
      </c>
      <c r="J1356" s="83">
        <v>500</v>
      </c>
      <c r="L1356" s="84"/>
      <c r="M1356" s="84"/>
      <c r="P1356"/>
      <c r="R1356"/>
      <c r="S1356" s="82" t="s">
        <v>56</v>
      </c>
      <c r="T1356" s="82" t="s">
        <v>57</v>
      </c>
      <c r="U1356" s="77" t="s">
        <v>3321</v>
      </c>
      <c r="V1356" s="77" t="s">
        <v>3322</v>
      </c>
      <c r="W1356" s="77" t="s">
        <v>3323</v>
      </c>
      <c r="X1356"/>
    </row>
    <row r="1357" spans="2:24" x14ac:dyDescent="0.3">
      <c r="B1357" s="81">
        <v>37407</v>
      </c>
      <c r="C1357" s="81" t="s">
        <v>2791</v>
      </c>
      <c r="D1357" s="77" t="s">
        <v>3324</v>
      </c>
      <c r="E1357" s="82" t="s">
        <v>760</v>
      </c>
      <c r="F1357" s="77" t="s">
        <v>533</v>
      </c>
      <c r="G1357" s="77" t="s">
        <v>435</v>
      </c>
      <c r="H1357" s="77" t="s">
        <v>271</v>
      </c>
      <c r="I1357" s="82" t="s">
        <v>55</v>
      </c>
      <c r="J1357" s="83">
        <v>1259.31</v>
      </c>
      <c r="L1357" s="84"/>
      <c r="M1357" s="84"/>
      <c r="P1357"/>
      <c r="R1357"/>
      <c r="S1357" s="82" t="s">
        <v>56</v>
      </c>
      <c r="T1357" s="82" t="s">
        <v>57</v>
      </c>
      <c r="U1357" s="77" t="s">
        <v>3325</v>
      </c>
      <c r="V1357" s="77" t="s">
        <v>3326</v>
      </c>
      <c r="W1357" s="77" t="s">
        <v>3327</v>
      </c>
      <c r="X1357"/>
    </row>
    <row r="1358" spans="2:24" x14ac:dyDescent="0.3">
      <c r="B1358" s="81">
        <v>37407</v>
      </c>
      <c r="C1358" s="81" t="s">
        <v>2791</v>
      </c>
      <c r="D1358" s="77" t="s">
        <v>136</v>
      </c>
      <c r="E1358" s="82" t="s">
        <v>138</v>
      </c>
      <c r="F1358" s="77" t="s">
        <v>91</v>
      </c>
      <c r="G1358" s="77" t="s">
        <v>435</v>
      </c>
      <c r="H1358" s="77" t="s">
        <v>139</v>
      </c>
      <c r="I1358" s="82" t="s">
        <v>55</v>
      </c>
      <c r="J1358" s="83">
        <v>62.48</v>
      </c>
      <c r="L1358" s="84"/>
      <c r="M1358" s="84"/>
      <c r="P1358"/>
      <c r="R1358"/>
      <c r="S1358" s="82" t="s">
        <v>56</v>
      </c>
      <c r="T1358" s="82" t="s">
        <v>57</v>
      </c>
      <c r="U1358" s="77" t="s">
        <v>3245</v>
      </c>
      <c r="V1358" s="77" t="s">
        <v>49</v>
      </c>
      <c r="W1358" s="77" t="s">
        <v>3330</v>
      </c>
      <c r="X1358"/>
    </row>
    <row r="1359" spans="2:24" x14ac:dyDescent="0.3">
      <c r="B1359" s="81">
        <v>37407</v>
      </c>
      <c r="C1359" s="81" t="s">
        <v>2791</v>
      </c>
      <c r="D1359" s="77" t="s">
        <v>765</v>
      </c>
      <c r="E1359" s="82" t="s">
        <v>766</v>
      </c>
      <c r="F1359" s="77" t="s">
        <v>99</v>
      </c>
      <c r="G1359" s="77" t="s">
        <v>435</v>
      </c>
      <c r="H1359" s="77" t="s">
        <v>139</v>
      </c>
      <c r="I1359" s="82" t="s">
        <v>130</v>
      </c>
      <c r="J1359" s="83">
        <v>400</v>
      </c>
      <c r="L1359" s="84"/>
      <c r="M1359" s="84"/>
      <c r="P1359"/>
      <c r="R1359"/>
      <c r="S1359" s="82" t="s">
        <v>56</v>
      </c>
      <c r="T1359" s="82" t="s">
        <v>57</v>
      </c>
      <c r="U1359" s="77" t="s">
        <v>3154</v>
      </c>
      <c r="V1359" s="77" t="s">
        <v>477</v>
      </c>
      <c r="W1359" s="77" t="s">
        <v>478</v>
      </c>
      <c r="X1359"/>
    </row>
    <row r="1360" spans="2:24" x14ac:dyDescent="0.3">
      <c r="B1360" s="81">
        <v>37407</v>
      </c>
      <c r="C1360" s="81" t="s">
        <v>2791</v>
      </c>
      <c r="D1360" s="77" t="s">
        <v>765</v>
      </c>
      <c r="E1360" s="82" t="s">
        <v>766</v>
      </c>
      <c r="F1360" s="77" t="s">
        <v>99</v>
      </c>
      <c r="G1360" s="77" t="s">
        <v>435</v>
      </c>
      <c r="H1360" s="77" t="s">
        <v>139</v>
      </c>
      <c r="I1360" s="82" t="s">
        <v>130</v>
      </c>
      <c r="J1360" s="83">
        <v>-400</v>
      </c>
      <c r="L1360" s="84"/>
      <c r="M1360" s="84"/>
      <c r="P1360"/>
      <c r="R1360"/>
      <c r="S1360" s="82" t="s">
        <v>56</v>
      </c>
      <c r="T1360" s="82" t="s">
        <v>57</v>
      </c>
      <c r="U1360" s="77" t="s">
        <v>3155</v>
      </c>
      <c r="V1360" s="77" t="s">
        <v>477</v>
      </c>
      <c r="W1360" s="77" t="s">
        <v>478</v>
      </c>
      <c r="X1360"/>
    </row>
    <row r="1361" spans="2:24" x14ac:dyDescent="0.3">
      <c r="B1361" s="81">
        <v>37407</v>
      </c>
      <c r="C1361" s="81" t="s">
        <v>2791</v>
      </c>
      <c r="D1361" s="77" t="s">
        <v>768</v>
      </c>
      <c r="E1361" s="82" t="s">
        <v>770</v>
      </c>
      <c r="F1361" s="77" t="s">
        <v>769</v>
      </c>
      <c r="G1361" s="77" t="s">
        <v>435</v>
      </c>
      <c r="H1361" s="77" t="s">
        <v>139</v>
      </c>
      <c r="I1361" s="82" t="s">
        <v>55</v>
      </c>
      <c r="J1361" s="83">
        <v>1909.73</v>
      </c>
      <c r="L1361" s="84"/>
      <c r="M1361" s="84"/>
      <c r="P1361"/>
      <c r="R1361"/>
      <c r="S1361" s="82" t="s">
        <v>56</v>
      </c>
      <c r="T1361" s="82" t="s">
        <v>57</v>
      </c>
      <c r="U1361" s="77" t="s">
        <v>3211</v>
      </c>
      <c r="V1361" s="77" t="s">
        <v>3212</v>
      </c>
      <c r="W1361" s="77" t="s">
        <v>575</v>
      </c>
      <c r="X1361"/>
    </row>
    <row r="1362" spans="2:24" x14ac:dyDescent="0.3">
      <c r="B1362" s="81">
        <v>37407</v>
      </c>
      <c r="C1362" s="81" t="s">
        <v>2791</v>
      </c>
      <c r="D1362" s="77" t="s">
        <v>772</v>
      </c>
      <c r="E1362" s="82" t="s">
        <v>774</v>
      </c>
      <c r="F1362" s="77" t="s">
        <v>721</v>
      </c>
      <c r="G1362" s="77" t="s">
        <v>435</v>
      </c>
      <c r="H1362" s="77" t="s">
        <v>139</v>
      </c>
      <c r="I1362" s="82" t="s">
        <v>55</v>
      </c>
      <c r="J1362" s="83">
        <v>500</v>
      </c>
      <c r="L1362" s="84"/>
      <c r="M1362" s="84"/>
      <c r="P1362"/>
      <c r="R1362"/>
      <c r="S1362" s="82" t="s">
        <v>56</v>
      </c>
      <c r="T1362" s="82" t="s">
        <v>57</v>
      </c>
      <c r="U1362" s="77" t="s">
        <v>3311</v>
      </c>
      <c r="V1362" s="77" t="s">
        <v>3312</v>
      </c>
      <c r="W1362" s="77" t="s">
        <v>3333</v>
      </c>
      <c r="X1362"/>
    </row>
    <row r="1363" spans="2:24" x14ac:dyDescent="0.3">
      <c r="B1363" s="81">
        <v>37407</v>
      </c>
      <c r="C1363" s="81" t="s">
        <v>2791</v>
      </c>
      <c r="D1363" s="77" t="s">
        <v>776</v>
      </c>
      <c r="E1363" s="82" t="s">
        <v>778</v>
      </c>
      <c r="F1363" s="77" t="s">
        <v>777</v>
      </c>
      <c r="G1363" s="77" t="s">
        <v>435</v>
      </c>
      <c r="H1363" s="77" t="s">
        <v>779</v>
      </c>
      <c r="I1363" s="82" t="s">
        <v>130</v>
      </c>
      <c r="J1363" s="83">
        <v>20.83</v>
      </c>
      <c r="L1363" s="84"/>
      <c r="M1363" s="84"/>
      <c r="P1363"/>
      <c r="R1363"/>
      <c r="S1363" s="82" t="s">
        <v>56</v>
      </c>
      <c r="T1363" s="82" t="s">
        <v>57</v>
      </c>
      <c r="U1363" s="77" t="s">
        <v>3156</v>
      </c>
      <c r="V1363" s="77" t="s">
        <v>3157</v>
      </c>
      <c r="W1363" s="77" t="s">
        <v>3334</v>
      </c>
      <c r="X1363"/>
    </row>
    <row r="1364" spans="2:24" x14ac:dyDescent="0.3">
      <c r="B1364" s="81">
        <v>37407</v>
      </c>
      <c r="C1364" s="81" t="s">
        <v>2791</v>
      </c>
      <c r="D1364" s="77" t="s">
        <v>781</v>
      </c>
      <c r="E1364" s="82" t="s">
        <v>786</v>
      </c>
      <c r="F1364" s="77" t="s">
        <v>782</v>
      </c>
      <c r="G1364" s="77" t="s">
        <v>435</v>
      </c>
      <c r="H1364" s="77" t="s">
        <v>779</v>
      </c>
      <c r="I1364" s="82" t="s">
        <v>55</v>
      </c>
      <c r="J1364" s="83">
        <v>2445</v>
      </c>
      <c r="L1364" s="84"/>
      <c r="M1364" s="84"/>
      <c r="P1364"/>
      <c r="R1364"/>
      <c r="S1364" s="82" t="s">
        <v>56</v>
      </c>
      <c r="T1364" s="82" t="s">
        <v>57</v>
      </c>
      <c r="U1364" s="77" t="s">
        <v>3335</v>
      </c>
      <c r="V1364" s="77" t="s">
        <v>784</v>
      </c>
      <c r="W1364" s="77" t="s">
        <v>3336</v>
      </c>
      <c r="X1364"/>
    </row>
    <row r="1365" spans="2:24" x14ac:dyDescent="0.3">
      <c r="B1365" s="81">
        <v>37407</v>
      </c>
      <c r="C1365" s="81" t="s">
        <v>2791</v>
      </c>
      <c r="D1365" s="77" t="s">
        <v>790</v>
      </c>
      <c r="E1365" s="82" t="s">
        <v>786</v>
      </c>
      <c r="F1365" s="77" t="s">
        <v>791</v>
      </c>
      <c r="G1365" s="77" t="s">
        <v>435</v>
      </c>
      <c r="H1365" s="77" t="s">
        <v>779</v>
      </c>
      <c r="I1365" s="82" t="s">
        <v>130</v>
      </c>
      <c r="J1365" s="83">
        <v>1300</v>
      </c>
      <c r="L1365" s="84"/>
      <c r="M1365" s="84"/>
      <c r="P1365"/>
      <c r="R1365"/>
      <c r="S1365" s="82" t="s">
        <v>56</v>
      </c>
      <c r="T1365" s="82" t="s">
        <v>57</v>
      </c>
      <c r="U1365" s="77" t="s">
        <v>3335</v>
      </c>
      <c r="V1365" s="77" t="s">
        <v>784</v>
      </c>
      <c r="W1365" s="77" t="s">
        <v>3338</v>
      </c>
      <c r="X1365"/>
    </row>
    <row r="1366" spans="2:24" x14ac:dyDescent="0.3">
      <c r="B1366" s="81">
        <v>37407</v>
      </c>
      <c r="C1366" s="81" t="s">
        <v>2791</v>
      </c>
      <c r="D1366" s="77" t="s">
        <v>2724</v>
      </c>
      <c r="E1366" s="82" t="s">
        <v>2726</v>
      </c>
      <c r="F1366" s="77" t="s">
        <v>2725</v>
      </c>
      <c r="G1366" s="77" t="s">
        <v>435</v>
      </c>
      <c r="H1366" s="77" t="s">
        <v>779</v>
      </c>
      <c r="I1366" s="82" t="s">
        <v>55</v>
      </c>
      <c r="J1366" s="83">
        <v>500</v>
      </c>
      <c r="L1366" s="84"/>
      <c r="M1366" s="84"/>
      <c r="P1366"/>
      <c r="R1366"/>
      <c r="S1366" s="82" t="s">
        <v>56</v>
      </c>
      <c r="T1366" s="82" t="s">
        <v>57</v>
      </c>
      <c r="U1366" s="77" t="s">
        <v>3339</v>
      </c>
      <c r="V1366" s="77" t="s">
        <v>3340</v>
      </c>
      <c r="W1366" s="77" t="s">
        <v>3341</v>
      </c>
      <c r="X1366"/>
    </row>
    <row r="1367" spans="2:24" x14ac:dyDescent="0.3">
      <c r="B1367" s="81">
        <v>37407</v>
      </c>
      <c r="C1367" s="81" t="s">
        <v>2791</v>
      </c>
      <c r="D1367" s="77" t="s">
        <v>794</v>
      </c>
      <c r="E1367" s="82" t="s">
        <v>799</v>
      </c>
      <c r="F1367" s="77" t="s">
        <v>795</v>
      </c>
      <c r="G1367" s="77" t="s">
        <v>435</v>
      </c>
      <c r="H1367" s="77" t="s">
        <v>779</v>
      </c>
      <c r="I1367" s="82" t="s">
        <v>55</v>
      </c>
      <c r="J1367" s="83">
        <v>500</v>
      </c>
      <c r="L1367" s="84"/>
      <c r="M1367" s="84"/>
      <c r="P1367"/>
      <c r="R1367"/>
      <c r="S1367" s="82" t="s">
        <v>56</v>
      </c>
      <c r="T1367" s="82" t="s">
        <v>57</v>
      </c>
      <c r="U1367" s="77" t="s">
        <v>3339</v>
      </c>
      <c r="V1367" s="77" t="s">
        <v>3340</v>
      </c>
      <c r="W1367" s="77" t="s">
        <v>3342</v>
      </c>
      <c r="X1367"/>
    </row>
    <row r="1368" spans="2:24" x14ac:dyDescent="0.3">
      <c r="B1368" s="81">
        <v>37407</v>
      </c>
      <c r="C1368" s="81" t="s">
        <v>2791</v>
      </c>
      <c r="D1368" s="77" t="s">
        <v>802</v>
      </c>
      <c r="E1368" s="82" t="s">
        <v>805</v>
      </c>
      <c r="F1368" s="77" t="s">
        <v>803</v>
      </c>
      <c r="G1368" s="77" t="s">
        <v>435</v>
      </c>
      <c r="H1368" s="77" t="s">
        <v>779</v>
      </c>
      <c r="I1368" s="82" t="s">
        <v>55</v>
      </c>
      <c r="J1368" s="83">
        <v>3291.53</v>
      </c>
      <c r="L1368" s="84"/>
      <c r="M1368" s="84"/>
      <c r="P1368"/>
      <c r="R1368"/>
      <c r="S1368" s="82" t="s">
        <v>56</v>
      </c>
      <c r="T1368" s="82" t="s">
        <v>57</v>
      </c>
      <c r="U1368" s="77" t="s">
        <v>3146</v>
      </c>
      <c r="V1368" s="77" t="s">
        <v>3147</v>
      </c>
      <c r="W1368" s="77" t="s">
        <v>3343</v>
      </c>
      <c r="X1368"/>
    </row>
    <row r="1369" spans="2:24" x14ac:dyDescent="0.3">
      <c r="B1369" s="81">
        <v>37407</v>
      </c>
      <c r="C1369" s="81" t="s">
        <v>2791</v>
      </c>
      <c r="D1369" s="77" t="s">
        <v>802</v>
      </c>
      <c r="E1369" s="82" t="s">
        <v>805</v>
      </c>
      <c r="F1369" s="77" t="s">
        <v>803</v>
      </c>
      <c r="G1369" s="77" t="s">
        <v>435</v>
      </c>
      <c r="H1369" s="77" t="s">
        <v>779</v>
      </c>
      <c r="I1369" s="82" t="s">
        <v>55</v>
      </c>
      <c r="J1369" s="83">
        <v>549</v>
      </c>
      <c r="L1369" s="84"/>
      <c r="M1369" s="84"/>
      <c r="P1369"/>
      <c r="R1369"/>
      <c r="S1369" s="82" t="s">
        <v>56</v>
      </c>
      <c r="T1369" s="82" t="s">
        <v>57</v>
      </c>
      <c r="U1369" s="77" t="s">
        <v>3163</v>
      </c>
      <c r="V1369" s="77" t="s">
        <v>3164</v>
      </c>
      <c r="W1369" s="77" t="s">
        <v>3344</v>
      </c>
      <c r="X1369"/>
    </row>
    <row r="1370" spans="2:24" x14ac:dyDescent="0.3">
      <c r="B1370" s="81">
        <v>37407</v>
      </c>
      <c r="C1370" s="81" t="s">
        <v>2791</v>
      </c>
      <c r="D1370" s="77" t="s">
        <v>802</v>
      </c>
      <c r="E1370" s="82" t="s">
        <v>805</v>
      </c>
      <c r="F1370" s="77" t="s">
        <v>803</v>
      </c>
      <c r="G1370" s="77" t="s">
        <v>435</v>
      </c>
      <c r="H1370" s="77" t="s">
        <v>779</v>
      </c>
      <c r="I1370" s="82" t="s">
        <v>55</v>
      </c>
      <c r="J1370" s="83">
        <v>-1243</v>
      </c>
      <c r="L1370" s="84"/>
      <c r="M1370" s="84"/>
      <c r="P1370"/>
      <c r="R1370"/>
      <c r="S1370" s="82" t="s">
        <v>56</v>
      </c>
      <c r="T1370" s="82" t="s">
        <v>57</v>
      </c>
      <c r="U1370" s="77" t="s">
        <v>3166</v>
      </c>
      <c r="V1370" s="77" t="s">
        <v>3167</v>
      </c>
      <c r="W1370" s="77" t="s">
        <v>3345</v>
      </c>
      <c r="X1370"/>
    </row>
    <row r="1371" spans="2:24" x14ac:dyDescent="0.3">
      <c r="B1371" s="81">
        <v>37407</v>
      </c>
      <c r="C1371" s="81" t="s">
        <v>2791</v>
      </c>
      <c r="D1371" s="77" t="s">
        <v>809</v>
      </c>
      <c r="E1371" s="82" t="s">
        <v>805</v>
      </c>
      <c r="F1371" s="77" t="s">
        <v>810</v>
      </c>
      <c r="G1371" s="77" t="s">
        <v>435</v>
      </c>
      <c r="H1371" s="77" t="s">
        <v>779</v>
      </c>
      <c r="I1371" s="82" t="s">
        <v>130</v>
      </c>
      <c r="J1371" s="83">
        <v>828</v>
      </c>
      <c r="L1371" s="84"/>
      <c r="M1371" s="84"/>
      <c r="P1371"/>
      <c r="R1371"/>
      <c r="S1371" s="82" t="s">
        <v>56</v>
      </c>
      <c r="T1371" s="82" t="s">
        <v>57</v>
      </c>
      <c r="U1371" s="77" t="s">
        <v>3156</v>
      </c>
      <c r="V1371" s="77" t="s">
        <v>3157</v>
      </c>
      <c r="W1371" s="77" t="s">
        <v>3346</v>
      </c>
      <c r="X1371"/>
    </row>
    <row r="1372" spans="2:24" x14ac:dyDescent="0.3">
      <c r="B1372" s="81">
        <v>37407</v>
      </c>
      <c r="C1372" s="81" t="s">
        <v>2791</v>
      </c>
      <c r="D1372" s="77" t="s">
        <v>812</v>
      </c>
      <c r="E1372" s="82" t="s">
        <v>815</v>
      </c>
      <c r="F1372" s="77" t="s">
        <v>732</v>
      </c>
      <c r="G1372" s="77" t="s">
        <v>435</v>
      </c>
      <c r="H1372" s="77" t="s">
        <v>271</v>
      </c>
      <c r="I1372" s="82" t="s">
        <v>55</v>
      </c>
      <c r="J1372" s="83">
        <v>464</v>
      </c>
      <c r="L1372" s="84"/>
      <c r="M1372" s="84"/>
      <c r="P1372"/>
      <c r="R1372"/>
      <c r="S1372" s="82" t="s">
        <v>56</v>
      </c>
      <c r="T1372" s="82" t="s">
        <v>57</v>
      </c>
      <c r="U1372" s="77" t="s">
        <v>3182</v>
      </c>
      <c r="V1372" s="77" t="s">
        <v>747</v>
      </c>
      <c r="W1372" s="77" t="s">
        <v>747</v>
      </c>
      <c r="X1372"/>
    </row>
    <row r="1373" spans="2:24" x14ac:dyDescent="0.3">
      <c r="B1373" s="81">
        <v>37407</v>
      </c>
      <c r="C1373" s="81" t="s">
        <v>2791</v>
      </c>
      <c r="D1373" s="77" t="s">
        <v>833</v>
      </c>
      <c r="E1373" s="82" t="s">
        <v>834</v>
      </c>
      <c r="F1373" s="77" t="s">
        <v>500</v>
      </c>
      <c r="G1373" s="77" t="s">
        <v>435</v>
      </c>
      <c r="H1373" s="77" t="s">
        <v>271</v>
      </c>
      <c r="I1373" s="82" t="s">
        <v>55</v>
      </c>
      <c r="J1373" s="83">
        <v>-66</v>
      </c>
      <c r="L1373" s="84"/>
      <c r="M1373" s="84"/>
      <c r="P1373"/>
      <c r="R1373"/>
      <c r="S1373" s="82" t="s">
        <v>56</v>
      </c>
      <c r="T1373" s="82" t="s">
        <v>57</v>
      </c>
      <c r="U1373" s="77" t="s">
        <v>3166</v>
      </c>
      <c r="V1373" s="77" t="s">
        <v>3167</v>
      </c>
      <c r="W1373" s="77" t="s">
        <v>3347</v>
      </c>
      <c r="X1373"/>
    </row>
    <row r="1374" spans="2:24" x14ac:dyDescent="0.3">
      <c r="B1374" s="81">
        <v>37407</v>
      </c>
      <c r="C1374" s="81" t="s">
        <v>2791</v>
      </c>
      <c r="D1374" s="77" t="s">
        <v>833</v>
      </c>
      <c r="E1374" s="82" t="s">
        <v>834</v>
      </c>
      <c r="F1374" s="77" t="s">
        <v>500</v>
      </c>
      <c r="G1374" s="77" t="s">
        <v>435</v>
      </c>
      <c r="H1374" s="77" t="s">
        <v>271</v>
      </c>
      <c r="I1374" s="82" t="s">
        <v>55</v>
      </c>
      <c r="J1374" s="83">
        <v>35</v>
      </c>
      <c r="L1374" s="84"/>
      <c r="M1374" s="84"/>
      <c r="P1374"/>
      <c r="R1374"/>
      <c r="S1374" s="82" t="s">
        <v>56</v>
      </c>
      <c r="T1374" s="82" t="s">
        <v>57</v>
      </c>
      <c r="U1374" s="77" t="s">
        <v>3163</v>
      </c>
      <c r="V1374" s="77" t="s">
        <v>3164</v>
      </c>
      <c r="W1374" s="77" t="s">
        <v>3348</v>
      </c>
      <c r="X1374"/>
    </row>
    <row r="1375" spans="2:24" x14ac:dyDescent="0.3">
      <c r="B1375" s="81">
        <v>37407</v>
      </c>
      <c r="C1375" s="81" t="s">
        <v>2791</v>
      </c>
      <c r="D1375" s="77" t="s">
        <v>833</v>
      </c>
      <c r="E1375" s="82" t="s">
        <v>834</v>
      </c>
      <c r="F1375" s="77" t="s">
        <v>500</v>
      </c>
      <c r="G1375" s="77" t="s">
        <v>435</v>
      </c>
      <c r="H1375" s="77" t="s">
        <v>271</v>
      </c>
      <c r="I1375" s="82" t="s">
        <v>55</v>
      </c>
      <c r="J1375" s="83">
        <v>185.13</v>
      </c>
      <c r="L1375" s="84"/>
      <c r="M1375" s="84"/>
      <c r="P1375"/>
      <c r="R1375"/>
      <c r="S1375" s="82" t="s">
        <v>56</v>
      </c>
      <c r="T1375" s="82" t="s">
        <v>57</v>
      </c>
      <c r="U1375" s="77" t="s">
        <v>3146</v>
      </c>
      <c r="V1375" s="77" t="s">
        <v>3147</v>
      </c>
      <c r="W1375" s="77" t="s">
        <v>3349</v>
      </c>
      <c r="X1375"/>
    </row>
    <row r="1376" spans="2:24" x14ac:dyDescent="0.3">
      <c r="B1376" s="81">
        <v>37407</v>
      </c>
      <c r="C1376" s="81" t="s">
        <v>2791</v>
      </c>
      <c r="D1376" s="77" t="s">
        <v>836</v>
      </c>
      <c r="E1376" s="82" t="s">
        <v>834</v>
      </c>
      <c r="F1376" s="77" t="s">
        <v>264</v>
      </c>
      <c r="G1376" s="77" t="s">
        <v>435</v>
      </c>
      <c r="H1376" s="77" t="s">
        <v>271</v>
      </c>
      <c r="I1376" s="82" t="s">
        <v>130</v>
      </c>
      <c r="J1376" s="83">
        <v>-588</v>
      </c>
      <c r="L1376" s="84"/>
      <c r="M1376" s="84"/>
      <c r="P1376"/>
      <c r="R1376"/>
      <c r="S1376" s="82" t="s">
        <v>56</v>
      </c>
      <c r="T1376" s="82" t="s">
        <v>57</v>
      </c>
      <c r="U1376" s="77" t="s">
        <v>3170</v>
      </c>
      <c r="V1376" s="77" t="s">
        <v>3171</v>
      </c>
      <c r="W1376" s="77" t="s">
        <v>3350</v>
      </c>
      <c r="X1376"/>
    </row>
    <row r="1377" spans="2:24" x14ac:dyDescent="0.3">
      <c r="B1377" s="81">
        <v>37407</v>
      </c>
      <c r="C1377" s="81" t="s">
        <v>2791</v>
      </c>
      <c r="D1377" s="77" t="s">
        <v>836</v>
      </c>
      <c r="E1377" s="82" t="s">
        <v>834</v>
      </c>
      <c r="F1377" s="77" t="s">
        <v>264</v>
      </c>
      <c r="G1377" s="77" t="s">
        <v>435</v>
      </c>
      <c r="H1377" s="77" t="s">
        <v>271</v>
      </c>
      <c r="I1377" s="82" t="s">
        <v>130</v>
      </c>
      <c r="J1377" s="83">
        <v>879</v>
      </c>
      <c r="L1377" s="84"/>
      <c r="M1377" s="84"/>
      <c r="P1377"/>
      <c r="R1377"/>
      <c r="S1377" s="82" t="s">
        <v>56</v>
      </c>
      <c r="T1377" s="82" t="s">
        <v>57</v>
      </c>
      <c r="U1377" s="77" t="s">
        <v>3173</v>
      </c>
      <c r="V1377" s="77" t="s">
        <v>3174</v>
      </c>
      <c r="W1377" s="77" t="s">
        <v>2575</v>
      </c>
      <c r="X1377"/>
    </row>
    <row r="1378" spans="2:24" x14ac:dyDescent="0.3">
      <c r="B1378" s="81">
        <v>37407</v>
      </c>
      <c r="C1378" s="81" t="s">
        <v>2791</v>
      </c>
      <c r="D1378" s="77" t="s">
        <v>836</v>
      </c>
      <c r="E1378" s="82" t="s">
        <v>834</v>
      </c>
      <c r="F1378" s="77" t="s">
        <v>264</v>
      </c>
      <c r="G1378" s="77" t="s">
        <v>435</v>
      </c>
      <c r="H1378" s="77" t="s">
        <v>271</v>
      </c>
      <c r="I1378" s="82" t="s">
        <v>130</v>
      </c>
      <c r="J1378" s="83">
        <v>763.88</v>
      </c>
      <c r="L1378" s="84"/>
      <c r="M1378" s="84"/>
      <c r="P1378"/>
      <c r="R1378"/>
      <c r="S1378" s="82" t="s">
        <v>56</v>
      </c>
      <c r="T1378" s="82" t="s">
        <v>57</v>
      </c>
      <c r="U1378" s="77" t="s">
        <v>3175</v>
      </c>
      <c r="V1378" s="77" t="s">
        <v>3176</v>
      </c>
      <c r="W1378" s="77" t="s">
        <v>2575</v>
      </c>
      <c r="X1378"/>
    </row>
    <row r="1379" spans="2:24" x14ac:dyDescent="0.3">
      <c r="B1379" s="81">
        <v>37407</v>
      </c>
      <c r="C1379" s="81" t="s">
        <v>2791</v>
      </c>
      <c r="D1379" s="77" t="s">
        <v>836</v>
      </c>
      <c r="E1379" s="82" t="s">
        <v>834</v>
      </c>
      <c r="F1379" s="77" t="s">
        <v>264</v>
      </c>
      <c r="G1379" s="77" t="s">
        <v>435</v>
      </c>
      <c r="H1379" s="77" t="s">
        <v>271</v>
      </c>
      <c r="I1379" s="82" t="s">
        <v>130</v>
      </c>
      <c r="J1379" s="83">
        <v>840</v>
      </c>
      <c r="L1379" s="84"/>
      <c r="M1379" s="84"/>
      <c r="P1379"/>
      <c r="R1379"/>
      <c r="S1379" s="82" t="s">
        <v>56</v>
      </c>
      <c r="T1379" s="82" t="s">
        <v>57</v>
      </c>
      <c r="U1379" s="77" t="s">
        <v>3177</v>
      </c>
      <c r="V1379" s="77" t="s">
        <v>3178</v>
      </c>
      <c r="W1379" s="77" t="s">
        <v>2575</v>
      </c>
      <c r="X1379"/>
    </row>
    <row r="1380" spans="2:24" x14ac:dyDescent="0.3">
      <c r="B1380" s="81">
        <v>37407</v>
      </c>
      <c r="C1380" s="81" t="s">
        <v>2791</v>
      </c>
      <c r="D1380" s="77" t="s">
        <v>844</v>
      </c>
      <c r="E1380" s="82" t="s">
        <v>846</v>
      </c>
      <c r="F1380" s="77" t="s">
        <v>276</v>
      </c>
      <c r="G1380" s="77" t="s">
        <v>435</v>
      </c>
      <c r="H1380" s="77" t="s">
        <v>271</v>
      </c>
      <c r="I1380" s="82" t="s">
        <v>130</v>
      </c>
      <c r="J1380" s="83">
        <v>181.13</v>
      </c>
      <c r="L1380" s="84"/>
      <c r="M1380" s="84"/>
      <c r="P1380"/>
      <c r="R1380"/>
      <c r="S1380" s="82" t="s">
        <v>56</v>
      </c>
      <c r="T1380" s="82" t="s">
        <v>57</v>
      </c>
      <c r="U1380" s="77" t="s">
        <v>3177</v>
      </c>
      <c r="V1380" s="77" t="s">
        <v>3178</v>
      </c>
      <c r="W1380" s="77" t="s">
        <v>2586</v>
      </c>
      <c r="X1380"/>
    </row>
    <row r="1381" spans="2:24" x14ac:dyDescent="0.3">
      <c r="B1381" s="81">
        <v>37407</v>
      </c>
      <c r="C1381" s="81" t="s">
        <v>2791</v>
      </c>
      <c r="D1381" s="77" t="s">
        <v>844</v>
      </c>
      <c r="E1381" s="82" t="s">
        <v>846</v>
      </c>
      <c r="F1381" s="77" t="s">
        <v>276</v>
      </c>
      <c r="G1381" s="77" t="s">
        <v>435</v>
      </c>
      <c r="H1381" s="77" t="s">
        <v>271</v>
      </c>
      <c r="I1381" s="82" t="s">
        <v>130</v>
      </c>
      <c r="J1381" s="83">
        <v>31.5</v>
      </c>
      <c r="L1381" s="84"/>
      <c r="M1381" s="84"/>
      <c r="P1381"/>
      <c r="R1381"/>
      <c r="S1381" s="82" t="s">
        <v>56</v>
      </c>
      <c r="T1381" s="82" t="s">
        <v>57</v>
      </c>
      <c r="U1381" s="77" t="s">
        <v>3175</v>
      </c>
      <c r="V1381" s="77" t="s">
        <v>3176</v>
      </c>
      <c r="W1381" s="77" t="s">
        <v>2586</v>
      </c>
      <c r="X1381"/>
    </row>
    <row r="1382" spans="2:24" x14ac:dyDescent="0.3">
      <c r="B1382" s="81">
        <v>37407</v>
      </c>
      <c r="C1382" s="81" t="s">
        <v>2791</v>
      </c>
      <c r="D1382" s="77" t="s">
        <v>844</v>
      </c>
      <c r="E1382" s="82" t="s">
        <v>846</v>
      </c>
      <c r="F1382" s="77" t="s">
        <v>276</v>
      </c>
      <c r="G1382" s="77" t="s">
        <v>435</v>
      </c>
      <c r="H1382" s="77" t="s">
        <v>271</v>
      </c>
      <c r="I1382" s="82" t="s">
        <v>130</v>
      </c>
      <c r="J1382" s="83">
        <v>90</v>
      </c>
      <c r="L1382" s="84"/>
      <c r="M1382" s="84"/>
      <c r="P1382"/>
      <c r="R1382"/>
      <c r="S1382" s="82" t="s">
        <v>56</v>
      </c>
      <c r="T1382" s="82" t="s">
        <v>57</v>
      </c>
      <c r="U1382" s="77" t="s">
        <v>3173</v>
      </c>
      <c r="V1382" s="77" t="s">
        <v>3174</v>
      </c>
      <c r="W1382" s="77" t="s">
        <v>2586</v>
      </c>
      <c r="X1382"/>
    </row>
    <row r="1383" spans="2:24" x14ac:dyDescent="0.3">
      <c r="B1383" s="81">
        <v>37407</v>
      </c>
      <c r="C1383" s="81" t="s">
        <v>2791</v>
      </c>
      <c r="D1383" s="77" t="s">
        <v>844</v>
      </c>
      <c r="E1383" s="82" t="s">
        <v>846</v>
      </c>
      <c r="F1383" s="77" t="s">
        <v>276</v>
      </c>
      <c r="G1383" s="77" t="s">
        <v>435</v>
      </c>
      <c r="H1383" s="77" t="s">
        <v>271</v>
      </c>
      <c r="I1383" s="82" t="s">
        <v>130</v>
      </c>
      <c r="J1383" s="83">
        <v>-96.47</v>
      </c>
      <c r="L1383" s="84"/>
      <c r="M1383" s="84"/>
      <c r="P1383"/>
      <c r="R1383"/>
      <c r="S1383" s="82" t="s">
        <v>56</v>
      </c>
      <c r="T1383" s="82" t="s">
        <v>57</v>
      </c>
      <c r="U1383" s="77" t="s">
        <v>3170</v>
      </c>
      <c r="V1383" s="77" t="s">
        <v>3171</v>
      </c>
      <c r="W1383" s="77" t="s">
        <v>3351</v>
      </c>
      <c r="X1383"/>
    </row>
    <row r="1384" spans="2:24" x14ac:dyDescent="0.3">
      <c r="B1384" s="81">
        <v>37407</v>
      </c>
      <c r="C1384" s="81" t="s">
        <v>2791</v>
      </c>
      <c r="D1384" s="77" t="s">
        <v>848</v>
      </c>
      <c r="E1384" s="82" t="s">
        <v>849</v>
      </c>
      <c r="F1384" s="77" t="s">
        <v>529</v>
      </c>
      <c r="G1384" s="77" t="s">
        <v>435</v>
      </c>
      <c r="H1384" s="77" t="s">
        <v>271</v>
      </c>
      <c r="I1384" s="82" t="s">
        <v>130</v>
      </c>
      <c r="J1384" s="83">
        <v>95</v>
      </c>
      <c r="L1384" s="84"/>
      <c r="M1384" s="84"/>
      <c r="P1384"/>
      <c r="R1384"/>
      <c r="S1384" s="82" t="s">
        <v>56</v>
      </c>
      <c r="T1384" s="82" t="s">
        <v>57</v>
      </c>
      <c r="U1384" s="77" t="s">
        <v>3156</v>
      </c>
      <c r="V1384" s="77" t="s">
        <v>3157</v>
      </c>
      <c r="W1384" s="77" t="s">
        <v>3352</v>
      </c>
      <c r="X1384"/>
    </row>
    <row r="1385" spans="2:24" x14ac:dyDescent="0.3">
      <c r="B1385" s="81">
        <v>37407</v>
      </c>
      <c r="C1385" s="81" t="s">
        <v>2791</v>
      </c>
      <c r="D1385" s="77" t="s">
        <v>860</v>
      </c>
      <c r="E1385" s="82" t="s">
        <v>853</v>
      </c>
      <c r="F1385" s="77" t="s">
        <v>281</v>
      </c>
      <c r="G1385" s="77" t="s">
        <v>435</v>
      </c>
      <c r="H1385" s="77" t="s">
        <v>271</v>
      </c>
      <c r="I1385" s="82" t="s">
        <v>130</v>
      </c>
      <c r="J1385" s="83">
        <v>96.94</v>
      </c>
      <c r="L1385" s="84"/>
      <c r="M1385" s="84"/>
      <c r="P1385"/>
      <c r="R1385"/>
      <c r="S1385" s="82" t="s">
        <v>56</v>
      </c>
      <c r="T1385" s="82" t="s">
        <v>57</v>
      </c>
      <c r="U1385" s="77" t="s">
        <v>3173</v>
      </c>
      <c r="V1385" s="77" t="s">
        <v>3174</v>
      </c>
      <c r="W1385" s="77" t="s">
        <v>2601</v>
      </c>
      <c r="X1385"/>
    </row>
    <row r="1386" spans="2:24" x14ac:dyDescent="0.3">
      <c r="B1386" s="81">
        <v>37407</v>
      </c>
      <c r="C1386" s="81" t="s">
        <v>2791</v>
      </c>
      <c r="D1386" s="77" t="s">
        <v>860</v>
      </c>
      <c r="E1386" s="82" t="s">
        <v>853</v>
      </c>
      <c r="F1386" s="77" t="s">
        <v>281</v>
      </c>
      <c r="G1386" s="77" t="s">
        <v>435</v>
      </c>
      <c r="H1386" s="77" t="s">
        <v>271</v>
      </c>
      <c r="I1386" s="82" t="s">
        <v>130</v>
      </c>
      <c r="J1386" s="83">
        <v>71.72</v>
      </c>
      <c r="L1386" s="84"/>
      <c r="M1386" s="84"/>
      <c r="P1386"/>
      <c r="R1386"/>
      <c r="S1386" s="82" t="s">
        <v>56</v>
      </c>
      <c r="T1386" s="82" t="s">
        <v>57</v>
      </c>
      <c r="U1386" s="77" t="s">
        <v>3175</v>
      </c>
      <c r="V1386" s="77" t="s">
        <v>3176</v>
      </c>
      <c r="W1386" s="77" t="s">
        <v>2601</v>
      </c>
      <c r="X1386"/>
    </row>
    <row r="1387" spans="2:24" x14ac:dyDescent="0.3">
      <c r="B1387" s="81">
        <v>37407</v>
      </c>
      <c r="C1387" s="81" t="s">
        <v>2791</v>
      </c>
      <c r="D1387" s="77" t="s">
        <v>860</v>
      </c>
      <c r="E1387" s="82" t="s">
        <v>853</v>
      </c>
      <c r="F1387" s="77" t="s">
        <v>281</v>
      </c>
      <c r="G1387" s="77" t="s">
        <v>435</v>
      </c>
      <c r="H1387" s="77" t="s">
        <v>271</v>
      </c>
      <c r="I1387" s="82" t="s">
        <v>130</v>
      </c>
      <c r="J1387" s="83">
        <v>92.84</v>
      </c>
      <c r="L1387" s="84"/>
      <c r="M1387" s="84"/>
      <c r="P1387"/>
      <c r="R1387"/>
      <c r="S1387" s="82" t="s">
        <v>56</v>
      </c>
      <c r="T1387" s="82" t="s">
        <v>57</v>
      </c>
      <c r="U1387" s="77" t="s">
        <v>3177</v>
      </c>
      <c r="V1387" s="77" t="s">
        <v>3178</v>
      </c>
      <c r="W1387" s="77" t="s">
        <v>2601</v>
      </c>
      <c r="X1387"/>
    </row>
    <row r="1388" spans="2:24" x14ac:dyDescent="0.3">
      <c r="B1388" s="81">
        <v>37407</v>
      </c>
      <c r="C1388" s="81" t="s">
        <v>2791</v>
      </c>
      <c r="D1388" s="77" t="s">
        <v>860</v>
      </c>
      <c r="E1388" s="82" t="s">
        <v>853</v>
      </c>
      <c r="F1388" s="77" t="s">
        <v>281</v>
      </c>
      <c r="G1388" s="77" t="s">
        <v>435</v>
      </c>
      <c r="H1388" s="77" t="s">
        <v>271</v>
      </c>
      <c r="I1388" s="82" t="s">
        <v>130</v>
      </c>
      <c r="J1388" s="83">
        <v>-66.510000000000005</v>
      </c>
      <c r="L1388" s="84"/>
      <c r="M1388" s="84"/>
      <c r="P1388"/>
      <c r="R1388"/>
      <c r="S1388" s="82" t="s">
        <v>56</v>
      </c>
      <c r="T1388" s="82" t="s">
        <v>57</v>
      </c>
      <c r="U1388" s="77" t="s">
        <v>3170</v>
      </c>
      <c r="V1388" s="77" t="s">
        <v>3171</v>
      </c>
      <c r="W1388" s="77" t="s">
        <v>3353</v>
      </c>
      <c r="X1388"/>
    </row>
    <row r="1389" spans="2:24" x14ac:dyDescent="0.3">
      <c r="B1389" s="81">
        <v>37407</v>
      </c>
      <c r="C1389" s="81" t="s">
        <v>2791</v>
      </c>
      <c r="D1389" s="77" t="s">
        <v>1564</v>
      </c>
      <c r="E1389" s="82" t="s">
        <v>1566</v>
      </c>
      <c r="F1389" s="77" t="s">
        <v>293</v>
      </c>
      <c r="G1389" s="77" t="s">
        <v>435</v>
      </c>
      <c r="H1389" s="77" t="s">
        <v>290</v>
      </c>
      <c r="I1389" s="82" t="s">
        <v>130</v>
      </c>
      <c r="J1389" s="83">
        <v>0</v>
      </c>
      <c r="L1389" s="84"/>
      <c r="M1389" s="84"/>
      <c r="P1389"/>
      <c r="R1389"/>
      <c r="S1389" s="82" t="s">
        <v>56</v>
      </c>
      <c r="T1389" s="82" t="s">
        <v>57</v>
      </c>
      <c r="U1389" s="77" t="s">
        <v>3175</v>
      </c>
      <c r="V1389" s="77" t="s">
        <v>3176</v>
      </c>
      <c r="W1389" s="77" t="s">
        <v>2613</v>
      </c>
      <c r="X1389"/>
    </row>
    <row r="1390" spans="2:24" x14ac:dyDescent="0.3">
      <c r="B1390" s="81">
        <v>37407</v>
      </c>
      <c r="C1390" s="81" t="s">
        <v>2791</v>
      </c>
      <c r="D1390" s="77" t="s">
        <v>1564</v>
      </c>
      <c r="E1390" s="82" t="s">
        <v>1566</v>
      </c>
      <c r="F1390" s="77" t="s">
        <v>293</v>
      </c>
      <c r="G1390" s="77" t="s">
        <v>435</v>
      </c>
      <c r="H1390" s="77" t="s">
        <v>290</v>
      </c>
      <c r="I1390" s="82" t="s">
        <v>130</v>
      </c>
      <c r="J1390" s="83">
        <v>96</v>
      </c>
      <c r="L1390" s="84"/>
      <c r="M1390" s="84"/>
      <c r="P1390"/>
      <c r="R1390"/>
      <c r="S1390" s="82" t="s">
        <v>56</v>
      </c>
      <c r="T1390" s="82" t="s">
        <v>57</v>
      </c>
      <c r="U1390" s="77" t="s">
        <v>3173</v>
      </c>
      <c r="V1390" s="77" t="s">
        <v>3174</v>
      </c>
      <c r="W1390" s="77" t="s">
        <v>2613</v>
      </c>
      <c r="X1390"/>
    </row>
    <row r="1391" spans="2:24" x14ac:dyDescent="0.3">
      <c r="B1391" s="81">
        <v>37407</v>
      </c>
      <c r="C1391" s="81" t="s">
        <v>2791</v>
      </c>
      <c r="D1391" s="77" t="s">
        <v>1564</v>
      </c>
      <c r="E1391" s="82" t="s">
        <v>1566</v>
      </c>
      <c r="F1391" s="77" t="s">
        <v>293</v>
      </c>
      <c r="G1391" s="77" t="s">
        <v>435</v>
      </c>
      <c r="H1391" s="77" t="s">
        <v>290</v>
      </c>
      <c r="I1391" s="82" t="s">
        <v>130</v>
      </c>
      <c r="J1391" s="83">
        <v>0</v>
      </c>
      <c r="L1391" s="84"/>
      <c r="M1391" s="84"/>
      <c r="P1391"/>
      <c r="R1391"/>
      <c r="S1391" s="82" t="s">
        <v>56</v>
      </c>
      <c r="T1391" s="82" t="s">
        <v>57</v>
      </c>
      <c r="U1391" s="77" t="s">
        <v>3177</v>
      </c>
      <c r="V1391" s="77" t="s">
        <v>3178</v>
      </c>
      <c r="W1391" s="77" t="s">
        <v>2613</v>
      </c>
      <c r="X1391"/>
    </row>
    <row r="1392" spans="2:24" x14ac:dyDescent="0.3">
      <c r="B1392" s="81">
        <v>37407</v>
      </c>
      <c r="C1392" s="81" t="s">
        <v>2791</v>
      </c>
      <c r="D1392" s="77" t="s">
        <v>3354</v>
      </c>
      <c r="E1392" s="82" t="s">
        <v>3357</v>
      </c>
      <c r="F1392" s="77" t="s">
        <v>611</v>
      </c>
      <c r="G1392" s="77" t="s">
        <v>435</v>
      </c>
      <c r="H1392" s="77" t="s">
        <v>139</v>
      </c>
      <c r="I1392" s="82" t="s">
        <v>55</v>
      </c>
      <c r="J1392" s="83">
        <v>59.85</v>
      </c>
      <c r="L1392" s="84"/>
      <c r="M1392" s="84"/>
      <c r="P1392"/>
      <c r="R1392"/>
      <c r="S1392" s="82" t="s">
        <v>56</v>
      </c>
      <c r="T1392" s="82" t="s">
        <v>57</v>
      </c>
      <c r="U1392" s="77" t="s">
        <v>3355</v>
      </c>
      <c r="V1392" s="77" t="s">
        <v>49</v>
      </c>
      <c r="W1392" s="77" t="s">
        <v>3356</v>
      </c>
      <c r="X1392"/>
    </row>
    <row r="1393" spans="2:24" x14ac:dyDescent="0.3">
      <c r="B1393" s="81">
        <v>37407</v>
      </c>
      <c r="C1393" s="81" t="s">
        <v>2791</v>
      </c>
      <c r="D1393" s="77" t="s">
        <v>3363</v>
      </c>
      <c r="E1393" s="82" t="s">
        <v>3357</v>
      </c>
      <c r="F1393" s="77" t="s">
        <v>1368</v>
      </c>
      <c r="G1393" s="77" t="s">
        <v>435</v>
      </c>
      <c r="H1393" s="77" t="s">
        <v>139</v>
      </c>
      <c r="I1393" s="82" t="s">
        <v>130</v>
      </c>
      <c r="J1393" s="83">
        <v>31.9</v>
      </c>
      <c r="L1393" s="84"/>
      <c r="M1393" s="84"/>
      <c r="P1393"/>
      <c r="R1393"/>
      <c r="S1393" s="82" t="s">
        <v>56</v>
      </c>
      <c r="T1393" s="82" t="s">
        <v>57</v>
      </c>
      <c r="U1393" s="77" t="s">
        <v>3355</v>
      </c>
      <c r="V1393" s="77" t="s">
        <v>49</v>
      </c>
      <c r="W1393" s="77" t="s">
        <v>3364</v>
      </c>
      <c r="X1393"/>
    </row>
    <row r="1394" spans="2:24" x14ac:dyDescent="0.3">
      <c r="B1394" s="81">
        <v>37407</v>
      </c>
      <c r="C1394" s="81" t="s">
        <v>2791</v>
      </c>
      <c r="D1394" s="77" t="s">
        <v>2743</v>
      </c>
      <c r="E1394" s="82" t="s">
        <v>2744</v>
      </c>
      <c r="F1394" s="77" t="s">
        <v>2631</v>
      </c>
      <c r="G1394" s="77" t="s">
        <v>435</v>
      </c>
      <c r="H1394" s="77" t="s">
        <v>1092</v>
      </c>
      <c r="I1394" s="82" t="s">
        <v>130</v>
      </c>
      <c r="J1394" s="83">
        <v>0</v>
      </c>
      <c r="L1394" s="84"/>
      <c r="M1394" s="84"/>
      <c r="P1394"/>
      <c r="R1394"/>
      <c r="S1394" s="82" t="s">
        <v>56</v>
      </c>
      <c r="T1394" s="82" t="s">
        <v>57</v>
      </c>
      <c r="U1394" s="77" t="s">
        <v>3173</v>
      </c>
      <c r="V1394" s="77" t="s">
        <v>3174</v>
      </c>
      <c r="W1394" s="77" t="s">
        <v>2634</v>
      </c>
      <c r="X1394"/>
    </row>
    <row r="1395" spans="2:24" x14ac:dyDescent="0.3">
      <c r="B1395" s="81">
        <v>37407</v>
      </c>
      <c r="C1395" s="81" t="s">
        <v>2791</v>
      </c>
      <c r="D1395" s="77" t="s">
        <v>2743</v>
      </c>
      <c r="E1395" s="82" t="s">
        <v>2744</v>
      </c>
      <c r="F1395" s="77" t="s">
        <v>2631</v>
      </c>
      <c r="G1395" s="77" t="s">
        <v>435</v>
      </c>
      <c r="H1395" s="77" t="s">
        <v>1092</v>
      </c>
      <c r="I1395" s="82" t="s">
        <v>130</v>
      </c>
      <c r="J1395" s="83">
        <v>0</v>
      </c>
      <c r="L1395" s="84"/>
      <c r="M1395" s="84"/>
      <c r="P1395"/>
      <c r="R1395"/>
      <c r="S1395" s="82" t="s">
        <v>56</v>
      </c>
      <c r="T1395" s="82" t="s">
        <v>57</v>
      </c>
      <c r="U1395" s="77" t="s">
        <v>3177</v>
      </c>
      <c r="V1395" s="77" t="s">
        <v>3178</v>
      </c>
      <c r="W1395" s="77" t="s">
        <v>2634</v>
      </c>
      <c r="X1395"/>
    </row>
    <row r="1396" spans="2:24" x14ac:dyDescent="0.3">
      <c r="B1396" s="81">
        <v>37407</v>
      </c>
      <c r="C1396" s="81" t="s">
        <v>2791</v>
      </c>
      <c r="D1396" s="77" t="s">
        <v>2743</v>
      </c>
      <c r="E1396" s="82" t="s">
        <v>2744</v>
      </c>
      <c r="F1396" s="77" t="s">
        <v>2631</v>
      </c>
      <c r="G1396" s="77" t="s">
        <v>435</v>
      </c>
      <c r="H1396" s="77" t="s">
        <v>1092</v>
      </c>
      <c r="I1396" s="82" t="s">
        <v>130</v>
      </c>
      <c r="J1396" s="83">
        <v>0</v>
      </c>
      <c r="L1396" s="84"/>
      <c r="M1396" s="84"/>
      <c r="P1396"/>
      <c r="R1396"/>
      <c r="S1396" s="82" t="s">
        <v>56</v>
      </c>
      <c r="T1396" s="82" t="s">
        <v>57</v>
      </c>
      <c r="U1396" s="77" t="s">
        <v>3175</v>
      </c>
      <c r="V1396" s="77" t="s">
        <v>3176</v>
      </c>
      <c r="W1396" s="77" t="s">
        <v>2634</v>
      </c>
      <c r="X1396"/>
    </row>
    <row r="1397" spans="2:24" x14ac:dyDescent="0.3">
      <c r="B1397" s="81">
        <v>37407</v>
      </c>
      <c r="C1397" s="81" t="s">
        <v>2791</v>
      </c>
      <c r="D1397" s="77" t="s">
        <v>1171</v>
      </c>
      <c r="E1397" s="82" t="s">
        <v>1172</v>
      </c>
      <c r="F1397" s="77" t="s">
        <v>99</v>
      </c>
      <c r="G1397" s="77" t="s">
        <v>435</v>
      </c>
      <c r="H1397" s="77" t="s">
        <v>102</v>
      </c>
      <c r="I1397" s="82" t="s">
        <v>55</v>
      </c>
      <c r="J1397" s="83">
        <v>90</v>
      </c>
      <c r="L1397" s="84"/>
      <c r="M1397" s="84"/>
      <c r="P1397"/>
      <c r="R1397"/>
      <c r="S1397" s="82" t="s">
        <v>56</v>
      </c>
      <c r="T1397" s="82" t="s">
        <v>57</v>
      </c>
      <c r="U1397" s="77" t="s">
        <v>3273</v>
      </c>
      <c r="V1397" s="77" t="s">
        <v>3254</v>
      </c>
      <c r="W1397" s="77" t="s">
        <v>3254</v>
      </c>
      <c r="X1397"/>
    </row>
    <row r="1398" spans="2:24" x14ac:dyDescent="0.3">
      <c r="B1398" s="81">
        <v>37407</v>
      </c>
      <c r="C1398" s="81" t="s">
        <v>2791</v>
      </c>
      <c r="D1398" s="77" t="s">
        <v>1171</v>
      </c>
      <c r="E1398" s="82" t="s">
        <v>1172</v>
      </c>
      <c r="F1398" s="77" t="s">
        <v>99</v>
      </c>
      <c r="G1398" s="77" t="s">
        <v>435</v>
      </c>
      <c r="H1398" s="77" t="s">
        <v>102</v>
      </c>
      <c r="I1398" s="82" t="s">
        <v>55</v>
      </c>
      <c r="J1398" s="83">
        <v>-74</v>
      </c>
      <c r="L1398" s="84"/>
      <c r="M1398" s="84"/>
      <c r="P1398"/>
      <c r="R1398"/>
      <c r="S1398" s="82" t="s">
        <v>56</v>
      </c>
      <c r="T1398" s="82" t="s">
        <v>57</v>
      </c>
      <c r="U1398" s="77" t="s">
        <v>3291</v>
      </c>
      <c r="V1398" s="77" t="s">
        <v>659</v>
      </c>
      <c r="W1398" s="77" t="s">
        <v>659</v>
      </c>
      <c r="X1398"/>
    </row>
    <row r="1399" spans="2:24" x14ac:dyDescent="0.3">
      <c r="B1399" s="81">
        <v>37407</v>
      </c>
      <c r="C1399" s="81" t="s">
        <v>2791</v>
      </c>
      <c r="D1399" s="77" t="s">
        <v>155</v>
      </c>
      <c r="E1399" s="82" t="s">
        <v>157</v>
      </c>
      <c r="F1399" s="77" t="s">
        <v>111</v>
      </c>
      <c r="G1399" s="77" t="s">
        <v>435</v>
      </c>
      <c r="H1399" s="77" t="s">
        <v>102</v>
      </c>
      <c r="I1399" s="82" t="s">
        <v>55</v>
      </c>
      <c r="J1399" s="83">
        <v>-109.56</v>
      </c>
      <c r="L1399" s="84"/>
      <c r="M1399" s="84"/>
      <c r="P1399"/>
      <c r="R1399"/>
      <c r="S1399" s="82" t="s">
        <v>56</v>
      </c>
      <c r="T1399" s="82" t="s">
        <v>57</v>
      </c>
      <c r="U1399" s="77" t="s">
        <v>3255</v>
      </c>
      <c r="V1399" s="77" t="s">
        <v>659</v>
      </c>
      <c r="W1399" s="77" t="s">
        <v>659</v>
      </c>
      <c r="X1399"/>
    </row>
    <row r="1400" spans="2:24" x14ac:dyDescent="0.3">
      <c r="B1400" s="81">
        <v>37407</v>
      </c>
      <c r="C1400" s="81" t="s">
        <v>2791</v>
      </c>
      <c r="D1400" s="77" t="s">
        <v>193</v>
      </c>
      <c r="E1400" s="82" t="s">
        <v>197</v>
      </c>
      <c r="F1400" s="77" t="s">
        <v>194</v>
      </c>
      <c r="G1400" s="77" t="s">
        <v>435</v>
      </c>
      <c r="H1400" s="77" t="s">
        <v>139</v>
      </c>
      <c r="I1400" s="82" t="s">
        <v>130</v>
      </c>
      <c r="J1400" s="83">
        <v>-1150</v>
      </c>
      <c r="L1400" s="84"/>
      <c r="M1400" s="84"/>
      <c r="P1400"/>
      <c r="R1400"/>
      <c r="S1400" s="82" t="s">
        <v>56</v>
      </c>
      <c r="T1400" s="82" t="s">
        <v>57</v>
      </c>
      <c r="U1400" s="77" t="s">
        <v>3366</v>
      </c>
      <c r="V1400" s="77" t="s">
        <v>3367</v>
      </c>
      <c r="W1400" s="77" t="s">
        <v>3368</v>
      </c>
      <c r="X1400"/>
    </row>
    <row r="1401" spans="2:24" x14ac:dyDescent="0.3">
      <c r="B1401" s="81">
        <v>37407</v>
      </c>
      <c r="C1401" s="81" t="s">
        <v>2791</v>
      </c>
      <c r="D1401" s="77" t="s">
        <v>193</v>
      </c>
      <c r="E1401" s="82" t="s">
        <v>197</v>
      </c>
      <c r="F1401" s="77" t="s">
        <v>194</v>
      </c>
      <c r="G1401" s="77" t="s">
        <v>435</v>
      </c>
      <c r="H1401" s="77" t="s">
        <v>139</v>
      </c>
      <c r="I1401" s="82" t="s">
        <v>130</v>
      </c>
      <c r="J1401" s="83">
        <v>12.49</v>
      </c>
      <c r="L1401" s="84"/>
      <c r="M1401" s="84"/>
      <c r="P1401"/>
      <c r="R1401"/>
      <c r="S1401" s="82" t="s">
        <v>56</v>
      </c>
      <c r="T1401" s="82" t="s">
        <v>57</v>
      </c>
      <c r="U1401" s="77" t="s">
        <v>3370</v>
      </c>
      <c r="V1401" s="77" t="s">
        <v>49</v>
      </c>
      <c r="W1401" s="77" t="s">
        <v>3371</v>
      </c>
      <c r="X1401"/>
    </row>
    <row r="1402" spans="2:24" x14ac:dyDescent="0.3">
      <c r="B1402" s="81">
        <v>37407</v>
      </c>
      <c r="C1402" s="81" t="s">
        <v>2791</v>
      </c>
      <c r="D1402" s="77" t="s">
        <v>3375</v>
      </c>
      <c r="E1402" s="82" t="s">
        <v>3378</v>
      </c>
      <c r="F1402" s="77" t="s">
        <v>3376</v>
      </c>
      <c r="G1402" s="77" t="s">
        <v>435</v>
      </c>
      <c r="H1402" s="77" t="s">
        <v>139</v>
      </c>
      <c r="I1402" s="82" t="s">
        <v>130</v>
      </c>
      <c r="J1402" s="83">
        <v>56.16</v>
      </c>
      <c r="L1402" s="84"/>
      <c r="M1402" s="84"/>
      <c r="P1402"/>
      <c r="R1402"/>
      <c r="S1402" s="82" t="s">
        <v>56</v>
      </c>
      <c r="T1402" s="82" t="s">
        <v>57</v>
      </c>
      <c r="U1402" s="77" t="s">
        <v>3267</v>
      </c>
      <c r="V1402" s="77" t="s">
        <v>49</v>
      </c>
      <c r="W1402" s="77" t="s">
        <v>3377</v>
      </c>
      <c r="X1402"/>
    </row>
    <row r="1403" spans="2:24" x14ac:dyDescent="0.3">
      <c r="B1403" s="81">
        <v>37407</v>
      </c>
      <c r="C1403" s="81" t="s">
        <v>2791</v>
      </c>
      <c r="D1403" s="77" t="s">
        <v>2346</v>
      </c>
      <c r="E1403" s="82" t="s">
        <v>2349</v>
      </c>
      <c r="F1403" s="77" t="s">
        <v>2347</v>
      </c>
      <c r="G1403" s="77" t="s">
        <v>435</v>
      </c>
      <c r="H1403" s="77" t="s">
        <v>139</v>
      </c>
      <c r="I1403" s="82" t="s">
        <v>130</v>
      </c>
      <c r="J1403" s="83">
        <v>12.73</v>
      </c>
      <c r="L1403" s="84"/>
      <c r="M1403" s="84"/>
      <c r="P1403"/>
      <c r="R1403"/>
      <c r="S1403" s="82" t="s">
        <v>56</v>
      </c>
      <c r="T1403" s="82" t="s">
        <v>57</v>
      </c>
      <c r="U1403" s="77" t="s">
        <v>3267</v>
      </c>
      <c r="V1403" s="77" t="s">
        <v>49</v>
      </c>
      <c r="W1403" s="77" t="s">
        <v>3382</v>
      </c>
      <c r="X1403"/>
    </row>
    <row r="1404" spans="2:24" x14ac:dyDescent="0.3">
      <c r="B1404" s="81">
        <v>37407</v>
      </c>
      <c r="C1404" s="81" t="s">
        <v>2791</v>
      </c>
      <c r="D1404" s="77" t="s">
        <v>241</v>
      </c>
      <c r="E1404" s="82" t="s">
        <v>244</v>
      </c>
      <c r="F1404" s="77" t="s">
        <v>242</v>
      </c>
      <c r="G1404" s="77" t="s">
        <v>435</v>
      </c>
      <c r="H1404" s="77" t="s">
        <v>139</v>
      </c>
      <c r="I1404" s="82" t="s">
        <v>55</v>
      </c>
      <c r="J1404" s="83">
        <v>17.579999999999998</v>
      </c>
      <c r="L1404" s="84"/>
      <c r="M1404" s="84"/>
      <c r="P1404"/>
      <c r="R1404"/>
      <c r="S1404" s="82" t="s">
        <v>56</v>
      </c>
      <c r="T1404" s="82" t="s">
        <v>57</v>
      </c>
      <c r="U1404" s="77" t="s">
        <v>3298</v>
      </c>
      <c r="V1404" s="77" t="s">
        <v>49</v>
      </c>
      <c r="W1404" s="77" t="s">
        <v>3383</v>
      </c>
      <c r="X1404"/>
    </row>
    <row r="1405" spans="2:24" x14ac:dyDescent="0.3">
      <c r="B1405" s="81">
        <v>37407</v>
      </c>
      <c r="C1405" s="81" t="s">
        <v>2791</v>
      </c>
      <c r="D1405" s="77" t="s">
        <v>241</v>
      </c>
      <c r="E1405" s="82" t="s">
        <v>244</v>
      </c>
      <c r="F1405" s="77" t="s">
        <v>242</v>
      </c>
      <c r="G1405" s="77" t="s">
        <v>435</v>
      </c>
      <c r="H1405" s="77" t="s">
        <v>139</v>
      </c>
      <c r="I1405" s="82" t="s">
        <v>55</v>
      </c>
      <c r="J1405" s="83">
        <v>-73.34</v>
      </c>
      <c r="L1405" s="84"/>
      <c r="M1405" s="84"/>
      <c r="P1405"/>
      <c r="R1405"/>
      <c r="S1405" s="82" t="s">
        <v>56</v>
      </c>
      <c r="T1405" s="82" t="s">
        <v>57</v>
      </c>
      <c r="U1405" s="77" t="s">
        <v>3255</v>
      </c>
      <c r="V1405" s="77" t="s">
        <v>659</v>
      </c>
      <c r="W1405" s="77" t="s">
        <v>659</v>
      </c>
      <c r="X1405"/>
    </row>
    <row r="1406" spans="2:24" x14ac:dyDescent="0.3">
      <c r="B1406" s="81">
        <v>37407</v>
      </c>
      <c r="C1406" s="81" t="s">
        <v>2791</v>
      </c>
      <c r="D1406" s="77" t="s">
        <v>911</v>
      </c>
      <c r="E1406" s="82" t="s">
        <v>913</v>
      </c>
      <c r="F1406" s="77" t="s">
        <v>769</v>
      </c>
      <c r="G1406" s="77" t="s">
        <v>435</v>
      </c>
      <c r="H1406" s="77" t="s">
        <v>578</v>
      </c>
      <c r="I1406" s="82" t="s">
        <v>55</v>
      </c>
      <c r="J1406" s="83">
        <v>97.4</v>
      </c>
      <c r="L1406" s="84"/>
      <c r="M1406" s="84"/>
      <c r="P1406"/>
      <c r="R1406"/>
      <c r="S1406" s="82" t="s">
        <v>56</v>
      </c>
      <c r="T1406" s="82" t="s">
        <v>57</v>
      </c>
      <c r="U1406" s="77" t="s">
        <v>3211</v>
      </c>
      <c r="V1406" s="77" t="s">
        <v>3212</v>
      </c>
      <c r="W1406" s="77" t="s">
        <v>3386</v>
      </c>
      <c r="X1406"/>
    </row>
    <row r="1407" spans="2:24" x14ac:dyDescent="0.3">
      <c r="B1407" s="81">
        <v>37407</v>
      </c>
      <c r="C1407" s="81" t="s">
        <v>2791</v>
      </c>
      <c r="D1407" s="77" t="s">
        <v>3387</v>
      </c>
      <c r="E1407" s="82" t="s">
        <v>913</v>
      </c>
      <c r="F1407" s="77" t="s">
        <v>583</v>
      </c>
      <c r="G1407" s="77" t="s">
        <v>435</v>
      </c>
      <c r="H1407" s="77" t="s">
        <v>578</v>
      </c>
      <c r="I1407" s="82" t="s">
        <v>130</v>
      </c>
      <c r="J1407" s="83">
        <v>41.91</v>
      </c>
      <c r="L1407" s="84"/>
      <c r="M1407" s="84"/>
      <c r="P1407"/>
      <c r="R1407"/>
      <c r="S1407" s="82" t="s">
        <v>56</v>
      </c>
      <c r="T1407" s="82" t="s">
        <v>57</v>
      </c>
      <c r="U1407" s="77" t="s">
        <v>3213</v>
      </c>
      <c r="V1407" s="77" t="s">
        <v>3214</v>
      </c>
      <c r="W1407" s="77" t="s">
        <v>3388</v>
      </c>
      <c r="X1407"/>
    </row>
    <row r="1408" spans="2:24" x14ac:dyDescent="0.3">
      <c r="B1408" s="81">
        <v>37407</v>
      </c>
      <c r="C1408" s="81" t="s">
        <v>2791</v>
      </c>
      <c r="D1408" s="77" t="s">
        <v>915</v>
      </c>
      <c r="E1408" s="82" t="s">
        <v>917</v>
      </c>
      <c r="F1408" s="77" t="s">
        <v>916</v>
      </c>
      <c r="G1408" s="77" t="s">
        <v>435</v>
      </c>
      <c r="H1408" s="77" t="s">
        <v>918</v>
      </c>
      <c r="I1408" s="82" t="s">
        <v>55</v>
      </c>
      <c r="J1408" s="83">
        <v>416.66</v>
      </c>
      <c r="L1408" s="84"/>
      <c r="M1408" s="84"/>
      <c r="P1408"/>
      <c r="R1408"/>
      <c r="S1408" s="82" t="s">
        <v>56</v>
      </c>
      <c r="T1408" s="82" t="s">
        <v>57</v>
      </c>
      <c r="U1408" s="77" t="s">
        <v>3211</v>
      </c>
      <c r="V1408" s="77" t="s">
        <v>3212</v>
      </c>
      <c r="W1408" s="77" t="s">
        <v>575</v>
      </c>
      <c r="X1408"/>
    </row>
    <row r="1409" spans="2:24" x14ac:dyDescent="0.3">
      <c r="B1409" s="81">
        <v>37407</v>
      </c>
      <c r="C1409" s="81" t="s">
        <v>2791</v>
      </c>
      <c r="D1409" s="77" t="s">
        <v>920</v>
      </c>
      <c r="E1409" s="82" t="s">
        <v>922</v>
      </c>
      <c r="F1409" s="77" t="s">
        <v>921</v>
      </c>
      <c r="G1409" s="77" t="s">
        <v>435</v>
      </c>
      <c r="H1409" s="77" t="s">
        <v>578</v>
      </c>
      <c r="I1409" s="82" t="s">
        <v>55</v>
      </c>
      <c r="J1409" s="83">
        <v>256.41000000000003</v>
      </c>
      <c r="L1409" s="84"/>
      <c r="M1409" s="84"/>
      <c r="P1409"/>
      <c r="R1409"/>
      <c r="S1409" s="82" t="s">
        <v>56</v>
      </c>
      <c r="T1409" s="82" t="s">
        <v>57</v>
      </c>
      <c r="U1409" s="77" t="s">
        <v>3211</v>
      </c>
      <c r="V1409" s="77" t="s">
        <v>3212</v>
      </c>
      <c r="W1409" s="77" t="s">
        <v>575</v>
      </c>
      <c r="X1409"/>
    </row>
    <row r="1410" spans="2:24" x14ac:dyDescent="0.3">
      <c r="B1410" s="81">
        <v>37407</v>
      </c>
      <c r="C1410" s="81" t="s">
        <v>2791</v>
      </c>
      <c r="D1410" s="77" t="s">
        <v>1608</v>
      </c>
      <c r="E1410" s="82" t="s">
        <v>1612</v>
      </c>
      <c r="F1410" s="77" t="s">
        <v>1609</v>
      </c>
      <c r="G1410" s="77" t="s">
        <v>435</v>
      </c>
      <c r="H1410" s="77" t="s">
        <v>1613</v>
      </c>
      <c r="I1410" s="82" t="s">
        <v>55</v>
      </c>
      <c r="J1410" s="83">
        <v>-266.98</v>
      </c>
      <c r="L1410" s="84"/>
      <c r="M1410" s="84"/>
      <c r="P1410"/>
      <c r="R1410"/>
      <c r="S1410" s="82" t="s">
        <v>56</v>
      </c>
      <c r="T1410" s="82" t="s">
        <v>57</v>
      </c>
      <c r="U1410" s="77" t="s">
        <v>3390</v>
      </c>
      <c r="V1410" s="77" t="s">
        <v>1611</v>
      </c>
      <c r="W1410" s="77" t="s">
        <v>1611</v>
      </c>
      <c r="X1410"/>
    </row>
    <row r="1411" spans="2:24" x14ac:dyDescent="0.3">
      <c r="B1411" s="81">
        <v>37407</v>
      </c>
      <c r="C1411" s="81" t="s">
        <v>2791</v>
      </c>
      <c r="D1411" s="77" t="s">
        <v>1617</v>
      </c>
      <c r="E1411" s="82" t="s">
        <v>1612</v>
      </c>
      <c r="F1411" s="77" t="s">
        <v>1618</v>
      </c>
      <c r="G1411" s="77" t="s">
        <v>435</v>
      </c>
      <c r="H1411" s="77" t="s">
        <v>1613</v>
      </c>
      <c r="I1411" s="82" t="s">
        <v>130</v>
      </c>
      <c r="J1411" s="83">
        <v>-695.12</v>
      </c>
      <c r="L1411" s="84"/>
      <c r="M1411" s="84"/>
      <c r="P1411"/>
      <c r="R1411"/>
      <c r="S1411" s="82" t="s">
        <v>56</v>
      </c>
      <c r="T1411" s="82" t="s">
        <v>57</v>
      </c>
      <c r="U1411" s="77" t="s">
        <v>3390</v>
      </c>
      <c r="V1411" s="77" t="s">
        <v>1611</v>
      </c>
      <c r="W1411" s="77" t="s">
        <v>1619</v>
      </c>
      <c r="X1411"/>
    </row>
    <row r="1412" spans="2:24" x14ac:dyDescent="0.3">
      <c r="B1412" s="81">
        <v>37272</v>
      </c>
      <c r="C1412" s="81" t="s">
        <v>45</v>
      </c>
      <c r="D1412" s="77" t="s">
        <v>46</v>
      </c>
      <c r="E1412" s="82" t="s">
        <v>53</v>
      </c>
      <c r="F1412" s="77" t="s">
        <v>47</v>
      </c>
      <c r="G1412" s="77" t="s">
        <v>435</v>
      </c>
      <c r="H1412" s="77" t="s">
        <v>54</v>
      </c>
      <c r="I1412" s="77" t="s">
        <v>3417</v>
      </c>
      <c r="J1412" s="83">
        <v>47.408709675076715</v>
      </c>
      <c r="L1412" s="84"/>
      <c r="M1412" s="84"/>
      <c r="P1412"/>
      <c r="R1412"/>
      <c r="S1412" s="82" t="s">
        <v>56</v>
      </c>
      <c r="T1412" s="82" t="s">
        <v>57</v>
      </c>
      <c r="U1412" s="77"/>
      <c r="V1412" s="77"/>
      <c r="W1412" s="77"/>
      <c r="X1412"/>
    </row>
    <row r="1413" spans="2:24" x14ac:dyDescent="0.3">
      <c r="B1413" s="81">
        <v>37272</v>
      </c>
      <c r="C1413" s="81" t="s">
        <v>45</v>
      </c>
      <c r="D1413" s="77" t="s">
        <v>46</v>
      </c>
      <c r="E1413" s="82" t="s">
        <v>53</v>
      </c>
      <c r="F1413" s="77" t="s">
        <v>47</v>
      </c>
      <c r="G1413" s="77" t="s">
        <v>435</v>
      </c>
      <c r="H1413" s="77" t="s">
        <v>54</v>
      </c>
      <c r="I1413" s="77" t="s">
        <v>3417</v>
      </c>
      <c r="J1413" s="83">
        <v>63.898716954280673</v>
      </c>
      <c r="L1413" s="84"/>
      <c r="M1413" s="84"/>
      <c r="P1413"/>
      <c r="R1413"/>
      <c r="S1413" s="82" t="s">
        <v>56</v>
      </c>
      <c r="T1413" s="82" t="s">
        <v>57</v>
      </c>
      <c r="U1413" s="77"/>
      <c r="V1413" s="77"/>
      <c r="W1413" s="77"/>
      <c r="X1413"/>
    </row>
    <row r="1414" spans="2:24" x14ac:dyDescent="0.3">
      <c r="B1414" s="81">
        <v>37272</v>
      </c>
      <c r="C1414" s="81" t="s">
        <v>45</v>
      </c>
      <c r="D1414" s="77" t="s">
        <v>46</v>
      </c>
      <c r="E1414" s="82" t="s">
        <v>53</v>
      </c>
      <c r="F1414" s="77" t="s">
        <v>47</v>
      </c>
      <c r="G1414" s="77" t="s">
        <v>435</v>
      </c>
      <c r="H1414" s="77" t="s">
        <v>54</v>
      </c>
      <c r="I1414" s="77" t="s">
        <v>3417</v>
      </c>
      <c r="J1414" s="83">
        <v>20.171476832199126</v>
      </c>
      <c r="L1414" s="84"/>
      <c r="M1414" s="84"/>
      <c r="P1414"/>
      <c r="R1414"/>
      <c r="S1414" s="82" t="s">
        <v>56</v>
      </c>
      <c r="T1414" s="82" t="s">
        <v>57</v>
      </c>
      <c r="U1414" s="77"/>
      <c r="V1414" s="77"/>
      <c r="W1414" s="77"/>
      <c r="X1414"/>
    </row>
    <row r="1415" spans="2:24" x14ac:dyDescent="0.3">
      <c r="B1415" s="81">
        <v>37272</v>
      </c>
      <c r="C1415" s="81" t="s">
        <v>45</v>
      </c>
      <c r="D1415" s="77" t="s">
        <v>46</v>
      </c>
      <c r="E1415" s="82" t="s">
        <v>53</v>
      </c>
      <c r="F1415" s="77" t="s">
        <v>47</v>
      </c>
      <c r="G1415" s="77" t="s">
        <v>435</v>
      </c>
      <c r="H1415" s="77" t="s">
        <v>54</v>
      </c>
      <c r="I1415" s="77" t="s">
        <v>3417</v>
      </c>
      <c r="J1415" s="83">
        <v>52.103143012314625</v>
      </c>
      <c r="L1415" s="84"/>
      <c r="M1415" s="84"/>
      <c r="P1415"/>
      <c r="R1415"/>
      <c r="S1415" s="82" t="s">
        <v>56</v>
      </c>
      <c r="T1415" s="82" t="s">
        <v>57</v>
      </c>
      <c r="U1415" s="77"/>
      <c r="V1415" s="77"/>
      <c r="W1415" s="77"/>
      <c r="X1415"/>
    </row>
    <row r="1416" spans="2:24" x14ac:dyDescent="0.3">
      <c r="B1416" s="81">
        <v>37272</v>
      </c>
      <c r="C1416" s="81" t="s">
        <v>45</v>
      </c>
      <c r="D1416" s="77" t="s">
        <v>75</v>
      </c>
      <c r="E1416" s="82" t="s">
        <v>78</v>
      </c>
      <c r="F1416" s="77" t="s">
        <v>76</v>
      </c>
      <c r="G1416" s="77" t="s">
        <v>435</v>
      </c>
      <c r="H1416" s="77" t="s">
        <v>54</v>
      </c>
      <c r="I1416" s="77" t="s">
        <v>3417</v>
      </c>
      <c r="J1416" s="83">
        <v>53.285390826542141</v>
      </c>
      <c r="L1416" s="84"/>
      <c r="M1416" s="84"/>
      <c r="P1416"/>
      <c r="R1416"/>
      <c r="S1416" s="82" t="s">
        <v>56</v>
      </c>
      <c r="T1416" s="82" t="s">
        <v>57</v>
      </c>
      <c r="U1416" s="77"/>
      <c r="V1416" s="77"/>
      <c r="W1416" s="77"/>
      <c r="X1416"/>
    </row>
    <row r="1417" spans="2:24" x14ac:dyDescent="0.3">
      <c r="B1417" s="81">
        <v>37272</v>
      </c>
      <c r="C1417" s="81" t="s">
        <v>45</v>
      </c>
      <c r="D1417" s="77" t="s">
        <v>75</v>
      </c>
      <c r="E1417" s="82" t="s">
        <v>78</v>
      </c>
      <c r="F1417" s="77" t="s">
        <v>76</v>
      </c>
      <c r="G1417" s="77" t="s">
        <v>435</v>
      </c>
      <c r="H1417" s="77" t="s">
        <v>54</v>
      </c>
      <c r="I1417" s="77" t="s">
        <v>3417</v>
      </c>
      <c r="J1417" s="83">
        <v>98.482023900674818</v>
      </c>
      <c r="L1417" s="84"/>
      <c r="M1417" s="84"/>
      <c r="P1417"/>
      <c r="R1417"/>
      <c r="S1417" s="82" t="s">
        <v>56</v>
      </c>
      <c r="T1417" s="82" t="s">
        <v>57</v>
      </c>
      <c r="U1417" s="77"/>
      <c r="V1417" s="77"/>
      <c r="W1417" s="77"/>
      <c r="X1417"/>
    </row>
    <row r="1418" spans="2:24" x14ac:dyDescent="0.3">
      <c r="B1418" s="81">
        <v>37272</v>
      </c>
      <c r="C1418" s="81" t="s">
        <v>45</v>
      </c>
      <c r="D1418" s="77" t="s">
        <v>75</v>
      </c>
      <c r="E1418" s="82" t="s">
        <v>78</v>
      </c>
      <c r="F1418" s="77" t="s">
        <v>76</v>
      </c>
      <c r="G1418" s="77" t="s">
        <v>435</v>
      </c>
      <c r="H1418" s="77" t="s">
        <v>54</v>
      </c>
      <c r="I1418" s="77" t="s">
        <v>3417</v>
      </c>
      <c r="J1418" s="83">
        <v>35.410978286361058</v>
      </c>
      <c r="L1418" s="84"/>
      <c r="M1418" s="84"/>
      <c r="P1418"/>
      <c r="R1418"/>
      <c r="S1418" s="82" t="s">
        <v>56</v>
      </c>
      <c r="T1418" s="82" t="s">
        <v>57</v>
      </c>
      <c r="U1418" s="77"/>
      <c r="V1418" s="77"/>
      <c r="W1418" s="77"/>
      <c r="X1418"/>
    </row>
    <row r="1419" spans="2:24" x14ac:dyDescent="0.3">
      <c r="B1419" s="81">
        <v>37272</v>
      </c>
      <c r="C1419" s="81" t="s">
        <v>45</v>
      </c>
      <c r="D1419" s="77" t="s">
        <v>90</v>
      </c>
      <c r="E1419" s="82" t="s">
        <v>93</v>
      </c>
      <c r="F1419" s="77" t="s">
        <v>91</v>
      </c>
      <c r="G1419" s="77" t="s">
        <v>435</v>
      </c>
      <c r="H1419" s="77" t="s">
        <v>54</v>
      </c>
      <c r="I1419" s="77" t="s">
        <v>3417</v>
      </c>
      <c r="J1419" s="83">
        <v>15.107385769383789</v>
      </c>
      <c r="L1419" s="84"/>
      <c r="M1419" s="84"/>
      <c r="P1419"/>
      <c r="R1419"/>
      <c r="S1419" s="82" t="s">
        <v>56</v>
      </c>
      <c r="T1419" s="82" t="s">
        <v>57</v>
      </c>
      <c r="U1419" s="77"/>
      <c r="V1419" s="77"/>
      <c r="W1419" s="77"/>
      <c r="X1419"/>
    </row>
    <row r="1420" spans="2:24" x14ac:dyDescent="0.3">
      <c r="B1420" s="81">
        <v>37272</v>
      </c>
      <c r="C1420" s="81" t="s">
        <v>45</v>
      </c>
      <c r="D1420" s="77" t="s">
        <v>98</v>
      </c>
      <c r="E1420" s="82" t="s">
        <v>101</v>
      </c>
      <c r="F1420" s="77" t="s">
        <v>99</v>
      </c>
      <c r="G1420" s="77" t="s">
        <v>435</v>
      </c>
      <c r="H1420" s="77" t="s">
        <v>102</v>
      </c>
      <c r="I1420" s="77" t="s">
        <v>3417</v>
      </c>
      <c r="J1420" s="83">
        <v>144.68466065128206</v>
      </c>
      <c r="L1420" s="84"/>
      <c r="M1420" s="84"/>
      <c r="P1420"/>
      <c r="R1420"/>
      <c r="S1420" s="82" t="s">
        <v>56</v>
      </c>
      <c r="T1420" s="82" t="s">
        <v>57</v>
      </c>
      <c r="U1420" s="77"/>
      <c r="V1420" s="77"/>
      <c r="W1420" s="77"/>
      <c r="X1420"/>
    </row>
    <row r="1421" spans="2:24" x14ac:dyDescent="0.3">
      <c r="B1421" s="81">
        <v>37272</v>
      </c>
      <c r="C1421" s="81" t="s">
        <v>45</v>
      </c>
      <c r="D1421" s="77" t="s">
        <v>98</v>
      </c>
      <c r="E1421" s="82" t="s">
        <v>101</v>
      </c>
      <c r="F1421" s="77" t="s">
        <v>99</v>
      </c>
      <c r="G1421" s="77" t="s">
        <v>435</v>
      </c>
      <c r="H1421" s="77" t="s">
        <v>102</v>
      </c>
      <c r="I1421" s="77" t="s">
        <v>3417</v>
      </c>
      <c r="J1421" s="83">
        <v>231.44271458180521</v>
      </c>
      <c r="L1421" s="84"/>
      <c r="M1421" s="84"/>
      <c r="P1421"/>
      <c r="R1421"/>
      <c r="S1421" s="82" t="s">
        <v>56</v>
      </c>
      <c r="T1421" s="82" t="s">
        <v>57</v>
      </c>
      <c r="U1421" s="77"/>
      <c r="V1421" s="77"/>
      <c r="W1421" s="77"/>
      <c r="X1421"/>
    </row>
    <row r="1422" spans="2:24" x14ac:dyDescent="0.3">
      <c r="B1422" s="81">
        <v>37272</v>
      </c>
      <c r="C1422" s="81" t="s">
        <v>45</v>
      </c>
      <c r="D1422" s="77" t="s">
        <v>110</v>
      </c>
      <c r="E1422" s="82" t="s">
        <v>113</v>
      </c>
      <c r="F1422" s="77" t="s">
        <v>111</v>
      </c>
      <c r="G1422" s="77" t="s">
        <v>435</v>
      </c>
      <c r="H1422" s="77" t="s">
        <v>102</v>
      </c>
      <c r="I1422" s="77" t="s">
        <v>3417</v>
      </c>
      <c r="J1422" s="83">
        <v>111.63660560798509</v>
      </c>
      <c r="L1422" s="84"/>
      <c r="M1422" s="84"/>
      <c r="P1422"/>
      <c r="R1422"/>
      <c r="S1422" s="82" t="s">
        <v>56</v>
      </c>
      <c r="T1422" s="82" t="s">
        <v>57</v>
      </c>
      <c r="U1422" s="77"/>
      <c r="V1422" s="77"/>
      <c r="W1422" s="77"/>
      <c r="X1422"/>
    </row>
    <row r="1423" spans="2:24" x14ac:dyDescent="0.3">
      <c r="B1423" s="81">
        <v>37272</v>
      </c>
      <c r="C1423" s="81" t="s">
        <v>45</v>
      </c>
      <c r="D1423" s="77" t="s">
        <v>118</v>
      </c>
      <c r="E1423" s="82" t="s">
        <v>121</v>
      </c>
      <c r="F1423" s="77" t="s">
        <v>119</v>
      </c>
      <c r="G1423" s="77" t="s">
        <v>435</v>
      </c>
      <c r="H1423" s="77" t="s">
        <v>102</v>
      </c>
      <c r="I1423" s="77" t="s">
        <v>3417</v>
      </c>
      <c r="J1423" s="83">
        <v>5.3110801170512323</v>
      </c>
      <c r="L1423" s="84"/>
      <c r="M1423" s="84"/>
      <c r="P1423"/>
      <c r="R1423"/>
      <c r="S1423" s="82" t="s">
        <v>56</v>
      </c>
      <c r="T1423" s="82" t="s">
        <v>57</v>
      </c>
      <c r="U1423" s="77"/>
      <c r="V1423" s="77"/>
      <c r="W1423" s="77"/>
      <c r="X1423"/>
    </row>
    <row r="1424" spans="2:24" x14ac:dyDescent="0.3">
      <c r="B1424" s="81">
        <v>37272</v>
      </c>
      <c r="C1424" s="81" t="s">
        <v>45</v>
      </c>
      <c r="D1424" s="77" t="s">
        <v>126</v>
      </c>
      <c r="E1424" s="82" t="s">
        <v>121</v>
      </c>
      <c r="F1424" s="77" t="s">
        <v>127</v>
      </c>
      <c r="G1424" s="77" t="s">
        <v>435</v>
      </c>
      <c r="H1424" s="77" t="s">
        <v>102</v>
      </c>
      <c r="I1424" s="77" t="s">
        <v>3418</v>
      </c>
      <c r="J1424" s="83">
        <v>14.672851313481999</v>
      </c>
      <c r="L1424" s="84"/>
      <c r="M1424" s="84"/>
      <c r="P1424"/>
      <c r="R1424"/>
      <c r="S1424" s="82" t="s">
        <v>56</v>
      </c>
      <c r="T1424" s="82" t="s">
        <v>57</v>
      </c>
      <c r="U1424" s="77"/>
      <c r="V1424" s="77"/>
      <c r="W1424" s="77"/>
      <c r="X1424"/>
    </row>
    <row r="1425" spans="2:24" x14ac:dyDescent="0.3">
      <c r="B1425" s="81">
        <v>37272</v>
      </c>
      <c r="C1425" s="81" t="s">
        <v>45</v>
      </c>
      <c r="D1425" s="77" t="s">
        <v>136</v>
      </c>
      <c r="E1425" s="82" t="s">
        <v>138</v>
      </c>
      <c r="F1425" s="77" t="s">
        <v>91</v>
      </c>
      <c r="G1425" s="77" t="s">
        <v>435</v>
      </c>
      <c r="H1425" s="77" t="s">
        <v>139</v>
      </c>
      <c r="I1425" s="77" t="s">
        <v>3417</v>
      </c>
      <c r="J1425" s="83">
        <v>57.684649713365069</v>
      </c>
      <c r="L1425" s="84"/>
      <c r="M1425" s="84"/>
      <c r="P1425"/>
      <c r="R1425"/>
      <c r="S1425" s="82" t="s">
        <v>56</v>
      </c>
      <c r="T1425" s="82" t="s">
        <v>57</v>
      </c>
      <c r="U1425" s="77"/>
      <c r="V1425" s="77"/>
      <c r="W1425" s="77"/>
      <c r="X1425"/>
    </row>
    <row r="1426" spans="2:24" x14ac:dyDescent="0.3">
      <c r="B1426" s="81">
        <v>37272</v>
      </c>
      <c r="C1426" s="81" t="s">
        <v>45</v>
      </c>
      <c r="D1426" s="77" t="s">
        <v>136</v>
      </c>
      <c r="E1426" s="82" t="s">
        <v>138</v>
      </c>
      <c r="F1426" s="77" t="s">
        <v>91</v>
      </c>
      <c r="G1426" s="77" t="s">
        <v>435</v>
      </c>
      <c r="H1426" s="77" t="s">
        <v>139</v>
      </c>
      <c r="I1426" s="77" t="s">
        <v>3417</v>
      </c>
      <c r="J1426" s="83">
        <v>63.236842074839068</v>
      </c>
      <c r="L1426" s="84"/>
      <c r="M1426" s="84"/>
      <c r="P1426"/>
      <c r="R1426"/>
      <c r="S1426" s="82" t="s">
        <v>56</v>
      </c>
      <c r="T1426" s="82" t="s">
        <v>57</v>
      </c>
      <c r="U1426" s="77"/>
      <c r="V1426" s="77"/>
      <c r="W1426" s="77"/>
      <c r="X1426"/>
    </row>
    <row r="1427" spans="2:24" x14ac:dyDescent="0.3">
      <c r="B1427" s="81">
        <v>37272</v>
      </c>
      <c r="C1427" s="81" t="s">
        <v>45</v>
      </c>
      <c r="D1427" s="77" t="s">
        <v>147</v>
      </c>
      <c r="E1427" s="82" t="s">
        <v>150</v>
      </c>
      <c r="F1427" s="77" t="s">
        <v>148</v>
      </c>
      <c r="G1427" s="77" t="s">
        <v>435</v>
      </c>
      <c r="H1427" s="77" t="s">
        <v>102</v>
      </c>
      <c r="I1427" s="77" t="s">
        <v>3417</v>
      </c>
      <c r="J1427" s="83">
        <v>36.109073938172031</v>
      </c>
      <c r="L1427" s="84"/>
      <c r="M1427" s="84"/>
      <c r="P1427"/>
      <c r="R1427"/>
      <c r="S1427" s="82" t="s">
        <v>56</v>
      </c>
      <c r="T1427" s="82" t="s">
        <v>57</v>
      </c>
      <c r="U1427" s="77"/>
      <c r="V1427" s="77"/>
      <c r="W1427" s="77"/>
      <c r="X1427"/>
    </row>
    <row r="1428" spans="2:24" x14ac:dyDescent="0.3">
      <c r="B1428" s="81">
        <v>37272</v>
      </c>
      <c r="C1428" s="81" t="s">
        <v>45</v>
      </c>
      <c r="D1428" s="77" t="s">
        <v>155</v>
      </c>
      <c r="E1428" s="82" t="s">
        <v>157</v>
      </c>
      <c r="F1428" s="77" t="s">
        <v>111</v>
      </c>
      <c r="G1428" s="77" t="s">
        <v>435</v>
      </c>
      <c r="H1428" s="77" t="s">
        <v>102</v>
      </c>
      <c r="I1428" s="77" t="s">
        <v>3417</v>
      </c>
      <c r="J1428" s="83">
        <v>60.881068416647786</v>
      </c>
      <c r="L1428" s="84"/>
      <c r="M1428" s="84"/>
      <c r="P1428"/>
      <c r="R1428"/>
      <c r="S1428" s="82" t="s">
        <v>56</v>
      </c>
      <c r="T1428" s="82" t="s">
        <v>57</v>
      </c>
      <c r="U1428" s="77"/>
      <c r="V1428" s="77"/>
      <c r="W1428" s="77"/>
      <c r="X1428"/>
    </row>
    <row r="1429" spans="2:24" x14ac:dyDescent="0.3">
      <c r="B1429" s="81">
        <v>37272</v>
      </c>
      <c r="C1429" s="81" t="s">
        <v>45</v>
      </c>
      <c r="D1429" s="77" t="s">
        <v>155</v>
      </c>
      <c r="E1429" s="82" t="s">
        <v>157</v>
      </c>
      <c r="F1429" s="77" t="s">
        <v>111</v>
      </c>
      <c r="G1429" s="77" t="s">
        <v>435</v>
      </c>
      <c r="H1429" s="77" t="s">
        <v>102</v>
      </c>
      <c r="I1429" s="77" t="s">
        <v>3417</v>
      </c>
      <c r="J1429" s="83">
        <v>22.876610560637783</v>
      </c>
      <c r="L1429" s="84"/>
      <c r="M1429" s="84"/>
      <c r="P1429"/>
      <c r="R1429"/>
      <c r="S1429" s="82" t="s">
        <v>56</v>
      </c>
      <c r="T1429" s="82" t="s">
        <v>57</v>
      </c>
      <c r="U1429" s="77"/>
      <c r="V1429" s="77"/>
      <c r="W1429" s="77"/>
      <c r="X1429"/>
    </row>
    <row r="1430" spans="2:24" x14ac:dyDescent="0.3">
      <c r="B1430" s="81">
        <v>37273</v>
      </c>
      <c r="C1430" s="81" t="s">
        <v>45</v>
      </c>
      <c r="D1430" s="77" t="s">
        <v>166</v>
      </c>
      <c r="E1430" s="82" t="s">
        <v>170</v>
      </c>
      <c r="F1430" s="77" t="s">
        <v>167</v>
      </c>
      <c r="G1430" s="77" t="s">
        <v>435</v>
      </c>
      <c r="H1430" s="77" t="s">
        <v>139</v>
      </c>
      <c r="I1430" s="77" t="s">
        <v>3417</v>
      </c>
      <c r="J1430" s="83">
        <v>190.89742242482606</v>
      </c>
      <c r="L1430" s="84"/>
      <c r="M1430" s="84"/>
      <c r="P1430"/>
      <c r="R1430"/>
      <c r="S1430" s="82" t="s">
        <v>56</v>
      </c>
      <c r="T1430" s="82" t="s">
        <v>57</v>
      </c>
      <c r="U1430" s="77"/>
      <c r="V1430" s="77"/>
      <c r="W1430" s="77"/>
      <c r="X1430"/>
    </row>
    <row r="1431" spans="2:24" x14ac:dyDescent="0.3">
      <c r="B1431" s="81">
        <v>37274</v>
      </c>
      <c r="C1431" s="81" t="s">
        <v>45</v>
      </c>
      <c r="D1431" s="77" t="s">
        <v>90</v>
      </c>
      <c r="E1431" s="82" t="s">
        <v>93</v>
      </c>
      <c r="F1431" s="77" t="s">
        <v>91</v>
      </c>
      <c r="G1431" s="77" t="s">
        <v>435</v>
      </c>
      <c r="H1431" s="77" t="s">
        <v>54</v>
      </c>
      <c r="I1431" s="77" t="s">
        <v>3417</v>
      </c>
      <c r="J1431" s="83">
        <v>43.628204879201348</v>
      </c>
      <c r="L1431" s="84"/>
      <c r="M1431" s="84"/>
      <c r="P1431"/>
      <c r="R1431"/>
      <c r="S1431" s="82" t="s">
        <v>56</v>
      </c>
      <c r="T1431" s="82" t="s">
        <v>57</v>
      </c>
      <c r="U1431" s="77"/>
      <c r="V1431" s="77"/>
      <c r="W1431" s="77"/>
      <c r="X1431"/>
    </row>
    <row r="1432" spans="2:24" x14ac:dyDescent="0.3">
      <c r="B1432" s="81">
        <v>37274</v>
      </c>
      <c r="C1432" s="81" t="s">
        <v>45</v>
      </c>
      <c r="D1432" s="77" t="s">
        <v>118</v>
      </c>
      <c r="E1432" s="82" t="s">
        <v>121</v>
      </c>
      <c r="F1432" s="77" t="s">
        <v>119</v>
      </c>
      <c r="G1432" s="77" t="s">
        <v>435</v>
      </c>
      <c r="H1432" s="77" t="s">
        <v>102</v>
      </c>
      <c r="I1432" s="77" t="s">
        <v>3417</v>
      </c>
      <c r="J1432" s="83">
        <v>87.707642235779403</v>
      </c>
      <c r="L1432" s="84"/>
      <c r="M1432" s="84"/>
      <c r="P1432"/>
      <c r="R1432"/>
      <c r="S1432" s="82" t="s">
        <v>56</v>
      </c>
      <c r="T1432" s="82" t="s">
        <v>57</v>
      </c>
      <c r="U1432" s="77"/>
      <c r="V1432" s="77"/>
      <c r="W1432" s="77"/>
      <c r="X1432"/>
    </row>
    <row r="1433" spans="2:24" x14ac:dyDescent="0.3">
      <c r="B1433" s="81">
        <v>37274</v>
      </c>
      <c r="C1433" s="81" t="s">
        <v>45</v>
      </c>
      <c r="D1433" s="77" t="s">
        <v>118</v>
      </c>
      <c r="E1433" s="82" t="s">
        <v>121</v>
      </c>
      <c r="F1433" s="77" t="s">
        <v>119</v>
      </c>
      <c r="G1433" s="77" t="s">
        <v>435</v>
      </c>
      <c r="H1433" s="77" t="s">
        <v>102</v>
      </c>
      <c r="I1433" s="77" t="s">
        <v>3417</v>
      </c>
      <c r="J1433" s="83">
        <v>264.42292935341868</v>
      </c>
      <c r="L1433" s="84"/>
      <c r="M1433" s="84"/>
      <c r="P1433"/>
      <c r="R1433"/>
      <c r="S1433" s="82" t="s">
        <v>56</v>
      </c>
      <c r="T1433" s="82" t="s">
        <v>57</v>
      </c>
      <c r="U1433" s="77"/>
      <c r="V1433" s="77"/>
      <c r="W1433" s="77"/>
      <c r="X1433"/>
    </row>
    <row r="1434" spans="2:24" x14ac:dyDescent="0.3">
      <c r="B1434" s="81">
        <v>37274</v>
      </c>
      <c r="C1434" s="81" t="s">
        <v>45</v>
      </c>
      <c r="D1434" s="77" t="s">
        <v>188</v>
      </c>
      <c r="E1434" s="82" t="s">
        <v>191</v>
      </c>
      <c r="F1434" s="77" t="s">
        <v>189</v>
      </c>
      <c r="G1434" s="77" t="s">
        <v>435</v>
      </c>
      <c r="H1434" s="77" t="s">
        <v>139</v>
      </c>
      <c r="I1434" s="77" t="s">
        <v>3417</v>
      </c>
      <c r="J1434" s="83">
        <v>18.539548452102448</v>
      </c>
      <c r="L1434" s="84"/>
      <c r="M1434" s="84"/>
      <c r="P1434"/>
      <c r="R1434"/>
      <c r="S1434" s="82" t="s">
        <v>56</v>
      </c>
      <c r="T1434" s="82" t="s">
        <v>57</v>
      </c>
      <c r="U1434" s="77"/>
      <c r="V1434" s="77"/>
      <c r="W1434" s="77"/>
      <c r="X1434"/>
    </row>
    <row r="1435" spans="2:24" x14ac:dyDescent="0.3">
      <c r="B1435" s="81">
        <v>37277</v>
      </c>
      <c r="C1435" s="81" t="s">
        <v>45</v>
      </c>
      <c r="D1435" s="77" t="s">
        <v>193</v>
      </c>
      <c r="E1435" s="82" t="s">
        <v>197</v>
      </c>
      <c r="F1435" s="77" t="s">
        <v>194</v>
      </c>
      <c r="G1435" s="77" t="s">
        <v>435</v>
      </c>
      <c r="H1435" s="77" t="s">
        <v>139</v>
      </c>
      <c r="I1435" s="77" t="s">
        <v>3418</v>
      </c>
      <c r="J1435" s="83">
        <v>9.457481220618849</v>
      </c>
      <c r="L1435" s="84"/>
      <c r="M1435" s="84"/>
      <c r="P1435"/>
      <c r="R1435"/>
      <c r="S1435" s="82" t="s">
        <v>56</v>
      </c>
      <c r="T1435" s="82" t="s">
        <v>57</v>
      </c>
      <c r="U1435" s="77"/>
      <c r="V1435" s="77"/>
      <c r="W1435" s="77"/>
      <c r="X1435"/>
    </row>
    <row r="1436" spans="2:24" x14ac:dyDescent="0.3">
      <c r="B1436" s="81">
        <v>37278</v>
      </c>
      <c r="C1436" s="81" t="s">
        <v>45</v>
      </c>
      <c r="D1436" s="77" t="s">
        <v>46</v>
      </c>
      <c r="E1436" s="82" t="s">
        <v>53</v>
      </c>
      <c r="F1436" s="77" t="s">
        <v>47</v>
      </c>
      <c r="G1436" s="77" t="s">
        <v>435</v>
      </c>
      <c r="H1436" s="77" t="s">
        <v>54</v>
      </c>
      <c r="I1436" s="77" t="s">
        <v>3417</v>
      </c>
      <c r="J1436" s="83">
        <v>13.299285040108234</v>
      </c>
      <c r="L1436" s="84"/>
      <c r="M1436" s="84"/>
      <c r="P1436"/>
      <c r="R1436"/>
      <c r="S1436" s="82" t="s">
        <v>56</v>
      </c>
      <c r="T1436" s="82" t="s">
        <v>57</v>
      </c>
      <c r="U1436" s="77"/>
      <c r="V1436" s="77"/>
      <c r="W1436" s="77"/>
      <c r="X1436"/>
    </row>
    <row r="1437" spans="2:24" x14ac:dyDescent="0.3">
      <c r="B1437" s="81">
        <v>37278</v>
      </c>
      <c r="C1437" s="81" t="s">
        <v>45</v>
      </c>
      <c r="D1437" s="77" t="s">
        <v>75</v>
      </c>
      <c r="E1437" s="82" t="s">
        <v>78</v>
      </c>
      <c r="F1437" s="77" t="s">
        <v>76</v>
      </c>
      <c r="G1437" s="77" t="s">
        <v>435</v>
      </c>
      <c r="H1437" s="77" t="s">
        <v>54</v>
      </c>
      <c r="I1437" s="77" t="s">
        <v>3417</v>
      </c>
      <c r="J1437" s="83">
        <v>42.668846024449884</v>
      </c>
      <c r="L1437" s="84"/>
      <c r="M1437" s="84"/>
      <c r="P1437"/>
      <c r="R1437"/>
      <c r="S1437" s="82" t="s">
        <v>56</v>
      </c>
      <c r="T1437" s="82" t="s">
        <v>57</v>
      </c>
      <c r="U1437" s="77"/>
      <c r="V1437" s="77"/>
      <c r="W1437" s="77"/>
      <c r="X1437"/>
    </row>
    <row r="1438" spans="2:24" x14ac:dyDescent="0.3">
      <c r="B1438" s="81">
        <v>37278</v>
      </c>
      <c r="C1438" s="81" t="s">
        <v>45</v>
      </c>
      <c r="D1438" s="77" t="s">
        <v>75</v>
      </c>
      <c r="E1438" s="82" t="s">
        <v>78</v>
      </c>
      <c r="F1438" s="77" t="s">
        <v>76</v>
      </c>
      <c r="G1438" s="77" t="s">
        <v>435</v>
      </c>
      <c r="H1438" s="77" t="s">
        <v>54</v>
      </c>
      <c r="I1438" s="77" t="s">
        <v>3417</v>
      </c>
      <c r="J1438" s="83">
        <v>12.743941474824405</v>
      </c>
      <c r="L1438" s="84"/>
      <c r="M1438" s="84"/>
      <c r="P1438"/>
      <c r="R1438"/>
      <c r="S1438" s="82" t="s">
        <v>56</v>
      </c>
      <c r="T1438" s="82" t="s">
        <v>57</v>
      </c>
      <c r="U1438" s="77"/>
      <c r="V1438" s="77"/>
      <c r="W1438" s="77"/>
      <c r="X1438"/>
    </row>
    <row r="1439" spans="2:24" x14ac:dyDescent="0.3">
      <c r="B1439" s="81">
        <v>37278</v>
      </c>
      <c r="C1439" s="81" t="s">
        <v>45</v>
      </c>
      <c r="D1439" s="77" t="s">
        <v>75</v>
      </c>
      <c r="E1439" s="82" t="s">
        <v>78</v>
      </c>
      <c r="F1439" s="77" t="s">
        <v>76</v>
      </c>
      <c r="G1439" s="77" t="s">
        <v>435</v>
      </c>
      <c r="H1439" s="77" t="s">
        <v>54</v>
      </c>
      <c r="I1439" s="77" t="s">
        <v>3417</v>
      </c>
      <c r="J1439" s="83">
        <v>82.117917121977129</v>
      </c>
      <c r="L1439" s="84"/>
      <c r="M1439" s="84"/>
      <c r="P1439"/>
      <c r="R1439"/>
      <c r="S1439" s="82" t="s">
        <v>56</v>
      </c>
      <c r="T1439" s="82" t="s">
        <v>57</v>
      </c>
      <c r="U1439" s="77"/>
      <c r="V1439" s="77"/>
      <c r="W1439" s="77"/>
      <c r="X1439"/>
    </row>
    <row r="1440" spans="2:24" x14ac:dyDescent="0.3">
      <c r="B1440" s="81">
        <v>37278</v>
      </c>
      <c r="C1440" s="81" t="s">
        <v>45</v>
      </c>
      <c r="D1440" s="77" t="s">
        <v>75</v>
      </c>
      <c r="E1440" s="82" t="s">
        <v>78</v>
      </c>
      <c r="F1440" s="77" t="s">
        <v>76</v>
      </c>
      <c r="G1440" s="77" t="s">
        <v>435</v>
      </c>
      <c r="H1440" s="77" t="s">
        <v>54</v>
      </c>
      <c r="I1440" s="77" t="s">
        <v>3417</v>
      </c>
      <c r="J1440" s="83">
        <v>10.613472470074589</v>
      </c>
      <c r="L1440" s="84"/>
      <c r="M1440" s="84"/>
      <c r="P1440"/>
      <c r="R1440"/>
      <c r="S1440" s="82" t="s">
        <v>56</v>
      </c>
      <c r="T1440" s="82" t="s">
        <v>57</v>
      </c>
      <c r="U1440" s="77"/>
      <c r="V1440" s="77"/>
      <c r="W1440" s="77"/>
      <c r="X1440"/>
    </row>
    <row r="1441" spans="2:24" x14ac:dyDescent="0.3">
      <c r="B1441" s="81">
        <v>37278</v>
      </c>
      <c r="C1441" s="81" t="s">
        <v>45</v>
      </c>
      <c r="D1441" s="77" t="s">
        <v>90</v>
      </c>
      <c r="E1441" s="82" t="s">
        <v>93</v>
      </c>
      <c r="F1441" s="77" t="s">
        <v>91</v>
      </c>
      <c r="G1441" s="77" t="s">
        <v>435</v>
      </c>
      <c r="H1441" s="77" t="s">
        <v>54</v>
      </c>
      <c r="I1441" s="77" t="s">
        <v>3417</v>
      </c>
      <c r="J1441" s="83">
        <v>475.64911813249563</v>
      </c>
      <c r="L1441" s="84"/>
      <c r="M1441" s="84"/>
      <c r="P1441"/>
      <c r="R1441"/>
      <c r="S1441" s="82" t="s">
        <v>56</v>
      </c>
      <c r="T1441" s="82" t="s">
        <v>57</v>
      </c>
      <c r="U1441" s="77"/>
      <c r="V1441" s="77"/>
      <c r="W1441" s="77"/>
      <c r="X1441"/>
    </row>
    <row r="1442" spans="2:24" x14ac:dyDescent="0.3">
      <c r="B1442" s="81">
        <v>37278</v>
      </c>
      <c r="C1442" s="81" t="s">
        <v>45</v>
      </c>
      <c r="D1442" s="77" t="s">
        <v>110</v>
      </c>
      <c r="E1442" s="82" t="s">
        <v>113</v>
      </c>
      <c r="F1442" s="77" t="s">
        <v>111</v>
      </c>
      <c r="G1442" s="77" t="s">
        <v>435</v>
      </c>
      <c r="H1442" s="77" t="s">
        <v>102</v>
      </c>
      <c r="I1442" s="77" t="s">
        <v>3417</v>
      </c>
      <c r="J1442" s="83">
        <v>103.79370715514676</v>
      </c>
      <c r="L1442" s="84"/>
      <c r="M1442" s="84"/>
      <c r="P1442"/>
      <c r="R1442"/>
      <c r="S1442" s="82" t="s">
        <v>56</v>
      </c>
      <c r="T1442" s="82" t="s">
        <v>57</v>
      </c>
      <c r="U1442" s="77"/>
      <c r="V1442" s="77"/>
      <c r="W1442" s="77"/>
      <c r="X1442"/>
    </row>
    <row r="1443" spans="2:24" x14ac:dyDescent="0.3">
      <c r="B1443" s="81">
        <v>37278</v>
      </c>
      <c r="C1443" s="81" t="s">
        <v>45</v>
      </c>
      <c r="D1443" s="77" t="s">
        <v>118</v>
      </c>
      <c r="E1443" s="82" t="s">
        <v>121</v>
      </c>
      <c r="F1443" s="77" t="s">
        <v>119</v>
      </c>
      <c r="G1443" s="77" t="s">
        <v>435</v>
      </c>
      <c r="H1443" s="77" t="s">
        <v>102</v>
      </c>
      <c r="I1443" s="77" t="s">
        <v>3417</v>
      </c>
      <c r="J1443" s="83">
        <v>17.560631536098075</v>
      </c>
      <c r="L1443" s="84"/>
      <c r="M1443" s="84"/>
      <c r="P1443"/>
      <c r="R1443"/>
      <c r="S1443" s="82" t="s">
        <v>56</v>
      </c>
      <c r="T1443" s="82" t="s">
        <v>57</v>
      </c>
      <c r="U1443" s="77"/>
      <c r="V1443" s="77"/>
      <c r="W1443" s="77"/>
      <c r="X1443"/>
    </row>
    <row r="1444" spans="2:24" x14ac:dyDescent="0.3">
      <c r="B1444" s="81">
        <v>37278</v>
      </c>
      <c r="C1444" s="81" t="s">
        <v>45</v>
      </c>
      <c r="D1444" s="77" t="s">
        <v>233</v>
      </c>
      <c r="E1444" s="82" t="s">
        <v>236</v>
      </c>
      <c r="F1444" s="77" t="s">
        <v>234</v>
      </c>
      <c r="G1444" s="77" t="s">
        <v>435</v>
      </c>
      <c r="H1444" s="77" t="s">
        <v>54</v>
      </c>
      <c r="I1444" s="77" t="s">
        <v>3417</v>
      </c>
      <c r="J1444" s="83">
        <v>245.29300128771524</v>
      </c>
      <c r="L1444" s="84"/>
      <c r="M1444" s="84"/>
      <c r="P1444"/>
      <c r="R1444"/>
      <c r="S1444" s="82" t="s">
        <v>56</v>
      </c>
      <c r="T1444" s="82" t="s">
        <v>57</v>
      </c>
      <c r="U1444" s="77"/>
      <c r="V1444" s="77"/>
      <c r="W1444" s="77"/>
      <c r="X1444"/>
    </row>
    <row r="1445" spans="2:24" x14ac:dyDescent="0.3">
      <c r="B1445" s="81">
        <v>37278</v>
      </c>
      <c r="C1445" s="81" t="s">
        <v>45</v>
      </c>
      <c r="D1445" s="77" t="s">
        <v>241</v>
      </c>
      <c r="E1445" s="82" t="s">
        <v>244</v>
      </c>
      <c r="F1445" s="77" t="s">
        <v>242</v>
      </c>
      <c r="G1445" s="77" t="s">
        <v>435</v>
      </c>
      <c r="H1445" s="77" t="s">
        <v>139</v>
      </c>
      <c r="I1445" s="77" t="s">
        <v>3417</v>
      </c>
      <c r="J1445" s="83">
        <v>24.869910911198318</v>
      </c>
      <c r="L1445" s="84"/>
      <c r="M1445" s="84"/>
      <c r="P1445"/>
      <c r="R1445"/>
      <c r="S1445" s="82" t="s">
        <v>56</v>
      </c>
      <c r="T1445" s="82" t="s">
        <v>57</v>
      </c>
      <c r="U1445" s="77"/>
      <c r="V1445" s="77"/>
      <c r="W1445" s="77"/>
      <c r="X1445"/>
    </row>
    <row r="1446" spans="2:24" x14ac:dyDescent="0.3">
      <c r="B1446" s="81">
        <v>37278</v>
      </c>
      <c r="C1446" s="81" t="s">
        <v>45</v>
      </c>
      <c r="D1446" s="77" t="s">
        <v>241</v>
      </c>
      <c r="E1446" s="82" t="s">
        <v>244</v>
      </c>
      <c r="F1446" s="77" t="s">
        <v>242</v>
      </c>
      <c r="G1446" s="77" t="s">
        <v>435</v>
      </c>
      <c r="H1446" s="77" t="s">
        <v>139</v>
      </c>
      <c r="I1446" s="77" t="s">
        <v>3417</v>
      </c>
      <c r="J1446" s="83">
        <v>54.421110461449643</v>
      </c>
      <c r="L1446" s="84"/>
      <c r="M1446" s="84"/>
      <c r="P1446"/>
      <c r="R1446"/>
      <c r="S1446" s="82" t="s">
        <v>56</v>
      </c>
      <c r="T1446" s="82" t="s">
        <v>57</v>
      </c>
      <c r="U1446" s="77"/>
      <c r="V1446" s="77"/>
      <c r="W1446" s="77"/>
      <c r="X1446"/>
    </row>
    <row r="1447" spans="2:24" x14ac:dyDescent="0.3">
      <c r="B1447" s="81">
        <v>37279</v>
      </c>
      <c r="C1447" s="81" t="s">
        <v>45</v>
      </c>
      <c r="D1447" s="77" t="s">
        <v>253</v>
      </c>
      <c r="E1447" s="82" t="s">
        <v>257</v>
      </c>
      <c r="F1447" s="77" t="s">
        <v>254</v>
      </c>
      <c r="G1447" s="77" t="s">
        <v>435</v>
      </c>
      <c r="H1447" s="77" t="s">
        <v>102</v>
      </c>
      <c r="I1447" s="77" t="s">
        <v>3418</v>
      </c>
      <c r="J1447" s="83">
        <v>1195.3916585182151</v>
      </c>
      <c r="L1447" s="84"/>
      <c r="M1447" s="84"/>
      <c r="P1447"/>
      <c r="R1447"/>
      <c r="S1447" s="82" t="s">
        <v>56</v>
      </c>
      <c r="T1447" s="82" t="s">
        <v>57</v>
      </c>
      <c r="U1447" s="77"/>
      <c r="V1447" s="77"/>
      <c r="W1447" s="77"/>
      <c r="X1447"/>
    </row>
    <row r="1448" spans="2:24" x14ac:dyDescent="0.3">
      <c r="B1448" s="81">
        <v>37281</v>
      </c>
      <c r="C1448" s="81" t="s">
        <v>45</v>
      </c>
      <c r="D1448" s="77" t="s">
        <v>263</v>
      </c>
      <c r="E1448" s="82" t="s">
        <v>270</v>
      </c>
      <c r="F1448" s="77" t="s">
        <v>264</v>
      </c>
      <c r="G1448" s="77" t="s">
        <v>435</v>
      </c>
      <c r="H1448" s="77" t="s">
        <v>271</v>
      </c>
      <c r="I1448" s="77" t="s">
        <v>3418</v>
      </c>
      <c r="J1448" s="83">
        <v>3184.0285074497428</v>
      </c>
      <c r="L1448" s="84"/>
      <c r="M1448" s="84"/>
      <c r="P1448"/>
      <c r="R1448"/>
      <c r="S1448" s="82" t="s">
        <v>56</v>
      </c>
      <c r="T1448" s="82" t="s">
        <v>57</v>
      </c>
      <c r="U1448" s="77"/>
      <c r="V1448" s="77"/>
      <c r="W1448" s="77"/>
      <c r="X1448"/>
    </row>
    <row r="1449" spans="2:24" x14ac:dyDescent="0.3">
      <c r="B1449" s="81">
        <v>37281</v>
      </c>
      <c r="C1449" s="81" t="s">
        <v>45</v>
      </c>
      <c r="D1449" s="77" t="s">
        <v>263</v>
      </c>
      <c r="E1449" s="82" t="s">
        <v>270</v>
      </c>
      <c r="F1449" s="77" t="s">
        <v>264</v>
      </c>
      <c r="G1449" s="77" t="s">
        <v>435</v>
      </c>
      <c r="H1449" s="77" t="s">
        <v>271</v>
      </c>
      <c r="I1449" s="77" t="s">
        <v>3418</v>
      </c>
      <c r="J1449" s="83">
        <v>1230.0236288752735</v>
      </c>
      <c r="L1449" s="84"/>
      <c r="M1449" s="84"/>
      <c r="P1449"/>
      <c r="R1449"/>
      <c r="S1449" s="82" t="s">
        <v>56</v>
      </c>
      <c r="T1449" s="82" t="s">
        <v>57</v>
      </c>
      <c r="U1449" s="77"/>
      <c r="V1449" s="77"/>
      <c r="W1449" s="77"/>
      <c r="X1449"/>
    </row>
    <row r="1450" spans="2:24" x14ac:dyDescent="0.3">
      <c r="B1450" s="81">
        <v>37281</v>
      </c>
      <c r="C1450" s="81" t="s">
        <v>45</v>
      </c>
      <c r="D1450" s="77" t="s">
        <v>275</v>
      </c>
      <c r="E1450" s="82" t="s">
        <v>278</v>
      </c>
      <c r="F1450" s="77" t="s">
        <v>276</v>
      </c>
      <c r="G1450" s="77" t="s">
        <v>435</v>
      </c>
      <c r="H1450" s="77" t="s">
        <v>271</v>
      </c>
      <c r="I1450" s="77" t="s">
        <v>3418</v>
      </c>
      <c r="J1450" s="83">
        <v>117.33596064934076</v>
      </c>
      <c r="L1450" s="84"/>
      <c r="M1450" s="84"/>
      <c r="P1450"/>
      <c r="R1450"/>
      <c r="S1450" s="82" t="s">
        <v>56</v>
      </c>
      <c r="T1450" s="82" t="s">
        <v>57</v>
      </c>
      <c r="U1450" s="77"/>
      <c r="V1450" s="77"/>
      <c r="W1450" s="77"/>
      <c r="X1450"/>
    </row>
    <row r="1451" spans="2:24" x14ac:dyDescent="0.3">
      <c r="B1451" s="81">
        <v>37281</v>
      </c>
      <c r="C1451" s="81" t="s">
        <v>45</v>
      </c>
      <c r="D1451" s="77" t="s">
        <v>280</v>
      </c>
      <c r="E1451" s="82" t="s">
        <v>283</v>
      </c>
      <c r="F1451" s="77" t="s">
        <v>281</v>
      </c>
      <c r="G1451" s="77" t="s">
        <v>435</v>
      </c>
      <c r="H1451" s="77" t="s">
        <v>271</v>
      </c>
      <c r="I1451" s="77" t="s">
        <v>3418</v>
      </c>
      <c r="J1451" s="83">
        <v>239.69710545319046</v>
      </c>
      <c r="L1451" s="84"/>
      <c r="M1451" s="84"/>
      <c r="P1451"/>
      <c r="R1451"/>
      <c r="S1451" s="82" t="s">
        <v>56</v>
      </c>
      <c r="T1451" s="82" t="s">
        <v>57</v>
      </c>
      <c r="U1451" s="77"/>
      <c r="V1451" s="77"/>
      <c r="W1451" s="77"/>
      <c r="X1451"/>
    </row>
    <row r="1452" spans="2:24" x14ac:dyDescent="0.3">
      <c r="B1452" s="81">
        <v>37281</v>
      </c>
      <c r="C1452" s="81" t="s">
        <v>45</v>
      </c>
      <c r="D1452" s="77" t="s">
        <v>280</v>
      </c>
      <c r="E1452" s="82" t="s">
        <v>283</v>
      </c>
      <c r="F1452" s="77" t="s">
        <v>281</v>
      </c>
      <c r="G1452" s="77" t="s">
        <v>435</v>
      </c>
      <c r="H1452" s="77" t="s">
        <v>271</v>
      </c>
      <c r="I1452" s="77" t="s">
        <v>3418</v>
      </c>
      <c r="J1452" s="83">
        <v>89.111360600000438</v>
      </c>
      <c r="L1452" s="84"/>
      <c r="M1452" s="84"/>
      <c r="P1452"/>
      <c r="R1452"/>
      <c r="S1452" s="82" t="s">
        <v>56</v>
      </c>
      <c r="T1452" s="82" t="s">
        <v>57</v>
      </c>
      <c r="U1452" s="77"/>
      <c r="V1452" s="77"/>
      <c r="W1452" s="77"/>
      <c r="X1452"/>
    </row>
    <row r="1453" spans="2:24" x14ac:dyDescent="0.3">
      <c r="B1453" s="81">
        <v>37281</v>
      </c>
      <c r="C1453" s="81" t="s">
        <v>45</v>
      </c>
      <c r="D1453" s="77" t="s">
        <v>286</v>
      </c>
      <c r="E1453" s="82" t="s">
        <v>289</v>
      </c>
      <c r="F1453" s="77" t="s">
        <v>287</v>
      </c>
      <c r="G1453" s="77" t="s">
        <v>435</v>
      </c>
      <c r="H1453" s="77" t="s">
        <v>290</v>
      </c>
      <c r="I1453" s="77" t="s">
        <v>3418</v>
      </c>
      <c r="J1453" s="83">
        <v>-107.05501613454622</v>
      </c>
      <c r="L1453" s="84"/>
      <c r="M1453" s="84"/>
      <c r="P1453"/>
      <c r="R1453"/>
      <c r="S1453" s="82" t="s">
        <v>56</v>
      </c>
      <c r="T1453" s="82" t="s">
        <v>57</v>
      </c>
      <c r="U1453" s="77"/>
      <c r="V1453" s="77"/>
      <c r="W1453" s="77"/>
      <c r="X1453"/>
    </row>
    <row r="1454" spans="2:24" x14ac:dyDescent="0.3">
      <c r="B1454" s="81">
        <v>37281</v>
      </c>
      <c r="C1454" s="81" t="s">
        <v>45</v>
      </c>
      <c r="D1454" s="77" t="s">
        <v>292</v>
      </c>
      <c r="E1454" s="82" t="s">
        <v>295</v>
      </c>
      <c r="F1454" s="77" t="s">
        <v>293</v>
      </c>
      <c r="G1454" s="77" t="s">
        <v>435</v>
      </c>
      <c r="H1454" s="77" t="s">
        <v>290</v>
      </c>
      <c r="I1454" s="77" t="s">
        <v>3418</v>
      </c>
      <c r="J1454" s="83">
        <v>120.81728516752918</v>
      </c>
      <c r="L1454" s="84"/>
      <c r="M1454" s="84"/>
      <c r="P1454"/>
      <c r="R1454"/>
      <c r="S1454" s="82" t="s">
        <v>56</v>
      </c>
      <c r="T1454" s="82" t="s">
        <v>57</v>
      </c>
      <c r="U1454" s="77"/>
      <c r="V1454" s="77"/>
      <c r="W1454" s="77"/>
      <c r="X1454"/>
    </row>
    <row r="1455" spans="2:24" x14ac:dyDescent="0.3">
      <c r="B1455" s="81">
        <v>37281</v>
      </c>
      <c r="C1455" s="81" t="s">
        <v>45</v>
      </c>
      <c r="D1455" s="77" t="s">
        <v>297</v>
      </c>
      <c r="E1455" s="82" t="s">
        <v>299</v>
      </c>
      <c r="F1455" s="77" t="s">
        <v>264</v>
      </c>
      <c r="G1455" s="77" t="s">
        <v>435</v>
      </c>
      <c r="H1455" s="77" t="s">
        <v>271</v>
      </c>
      <c r="I1455" s="77" t="s">
        <v>3418</v>
      </c>
      <c r="J1455" s="83">
        <v>911.11045641838393</v>
      </c>
      <c r="L1455" s="84"/>
      <c r="M1455" s="84"/>
      <c r="P1455"/>
      <c r="R1455"/>
      <c r="S1455" s="82" t="s">
        <v>56</v>
      </c>
      <c r="T1455" s="82" t="s">
        <v>57</v>
      </c>
      <c r="U1455" s="77"/>
      <c r="V1455" s="77"/>
      <c r="W1455" s="77"/>
      <c r="X1455"/>
    </row>
    <row r="1456" spans="2:24" x14ac:dyDescent="0.3">
      <c r="B1456" s="81">
        <v>37281</v>
      </c>
      <c r="C1456" s="81" t="s">
        <v>45</v>
      </c>
      <c r="D1456" s="77" t="s">
        <v>301</v>
      </c>
      <c r="E1456" s="82" t="s">
        <v>303</v>
      </c>
      <c r="F1456" s="77" t="s">
        <v>281</v>
      </c>
      <c r="G1456" s="77" t="s">
        <v>435</v>
      </c>
      <c r="H1456" s="77" t="s">
        <v>271</v>
      </c>
      <c r="I1456" s="77" t="s">
        <v>3418</v>
      </c>
      <c r="J1456" s="83">
        <v>69.259734211032281</v>
      </c>
      <c r="L1456" s="84"/>
      <c r="M1456" s="84"/>
      <c r="P1456"/>
      <c r="R1456"/>
      <c r="S1456" s="82" t="s">
        <v>56</v>
      </c>
      <c r="T1456" s="82" t="s">
        <v>57</v>
      </c>
      <c r="U1456" s="77"/>
      <c r="V1456" s="77"/>
      <c r="W1456" s="77"/>
      <c r="X1456"/>
    </row>
    <row r="1457" spans="2:24" x14ac:dyDescent="0.3">
      <c r="B1457" s="81">
        <v>37281</v>
      </c>
      <c r="C1457" s="81" t="s">
        <v>45</v>
      </c>
      <c r="D1457" s="77" t="s">
        <v>75</v>
      </c>
      <c r="E1457" s="82" t="s">
        <v>78</v>
      </c>
      <c r="F1457" s="77" t="s">
        <v>76</v>
      </c>
      <c r="G1457" s="77" t="s">
        <v>435</v>
      </c>
      <c r="H1457" s="77" t="s">
        <v>54</v>
      </c>
      <c r="I1457" s="77" t="s">
        <v>3417</v>
      </c>
      <c r="J1457" s="83">
        <v>51.956785654582255</v>
      </c>
      <c r="L1457" s="84"/>
      <c r="M1457" s="84"/>
      <c r="P1457"/>
      <c r="R1457"/>
      <c r="S1457" s="82" t="s">
        <v>56</v>
      </c>
      <c r="T1457" s="82" t="s">
        <v>57</v>
      </c>
      <c r="U1457" s="77"/>
      <c r="V1457" s="77"/>
      <c r="W1457" s="77"/>
      <c r="X1457"/>
    </row>
    <row r="1458" spans="2:24" x14ac:dyDescent="0.3">
      <c r="B1458" s="81">
        <v>37281</v>
      </c>
      <c r="C1458" s="81" t="s">
        <v>45</v>
      </c>
      <c r="D1458" s="77" t="s">
        <v>90</v>
      </c>
      <c r="E1458" s="82" t="s">
        <v>93</v>
      </c>
      <c r="F1458" s="77" t="s">
        <v>91</v>
      </c>
      <c r="G1458" s="77" t="s">
        <v>435</v>
      </c>
      <c r="H1458" s="77" t="s">
        <v>54</v>
      </c>
      <c r="I1458" s="77" t="s">
        <v>3417</v>
      </c>
      <c r="J1458" s="83">
        <v>532.47172937708194</v>
      </c>
      <c r="L1458" s="84"/>
      <c r="M1458" s="84"/>
      <c r="P1458"/>
      <c r="R1458"/>
      <c r="S1458" s="82" t="s">
        <v>56</v>
      </c>
      <c r="T1458" s="82" t="s">
        <v>57</v>
      </c>
      <c r="U1458" s="77"/>
      <c r="V1458" s="77"/>
      <c r="W1458" s="77"/>
      <c r="X1458"/>
    </row>
    <row r="1459" spans="2:24" x14ac:dyDescent="0.3">
      <c r="B1459" s="81">
        <v>37281</v>
      </c>
      <c r="C1459" s="81" t="s">
        <v>45</v>
      </c>
      <c r="D1459" s="77" t="s">
        <v>110</v>
      </c>
      <c r="E1459" s="82" t="s">
        <v>113</v>
      </c>
      <c r="F1459" s="77" t="s">
        <v>111</v>
      </c>
      <c r="G1459" s="77" t="s">
        <v>435</v>
      </c>
      <c r="H1459" s="77" t="s">
        <v>102</v>
      </c>
      <c r="I1459" s="77" t="s">
        <v>3417</v>
      </c>
      <c r="J1459" s="83">
        <v>55.052570434497184</v>
      </c>
      <c r="L1459" s="84"/>
      <c r="M1459" s="84"/>
      <c r="P1459"/>
      <c r="R1459"/>
      <c r="S1459" s="82" t="s">
        <v>56</v>
      </c>
      <c r="T1459" s="82" t="s">
        <v>57</v>
      </c>
      <c r="U1459" s="77"/>
      <c r="V1459" s="77"/>
      <c r="W1459" s="77"/>
      <c r="X1459"/>
    </row>
    <row r="1460" spans="2:24" x14ac:dyDescent="0.3">
      <c r="B1460" s="81">
        <v>37281</v>
      </c>
      <c r="C1460" s="81" t="s">
        <v>45</v>
      </c>
      <c r="D1460" s="77" t="s">
        <v>110</v>
      </c>
      <c r="E1460" s="82" t="s">
        <v>113</v>
      </c>
      <c r="F1460" s="77" t="s">
        <v>111</v>
      </c>
      <c r="G1460" s="77" t="s">
        <v>435</v>
      </c>
      <c r="H1460" s="77" t="s">
        <v>102</v>
      </c>
      <c r="I1460" s="77" t="s">
        <v>3417</v>
      </c>
      <c r="J1460" s="83">
        <v>21.677740521004321</v>
      </c>
      <c r="L1460" s="84"/>
      <c r="M1460" s="84"/>
      <c r="P1460"/>
      <c r="R1460"/>
      <c r="S1460" s="82" t="s">
        <v>56</v>
      </c>
      <c r="T1460" s="82" t="s">
        <v>57</v>
      </c>
      <c r="U1460" s="77"/>
      <c r="V1460" s="77"/>
      <c r="W1460" s="77"/>
      <c r="X1460"/>
    </row>
    <row r="1461" spans="2:24" x14ac:dyDescent="0.3">
      <c r="B1461" s="81">
        <v>37281</v>
      </c>
      <c r="C1461" s="81" t="s">
        <v>45</v>
      </c>
      <c r="D1461" s="77" t="s">
        <v>155</v>
      </c>
      <c r="E1461" s="82" t="s">
        <v>157</v>
      </c>
      <c r="F1461" s="77" t="s">
        <v>111</v>
      </c>
      <c r="G1461" s="77" t="s">
        <v>435</v>
      </c>
      <c r="H1461" s="77" t="s">
        <v>102</v>
      </c>
      <c r="I1461" s="77" t="s">
        <v>3417</v>
      </c>
      <c r="J1461" s="83">
        <v>44.986758879766541</v>
      </c>
      <c r="L1461" s="84"/>
      <c r="M1461" s="84"/>
      <c r="P1461"/>
      <c r="R1461"/>
      <c r="S1461" s="82" t="s">
        <v>56</v>
      </c>
      <c r="T1461" s="82" t="s">
        <v>57</v>
      </c>
      <c r="U1461" s="77"/>
      <c r="V1461" s="77"/>
      <c r="W1461" s="77"/>
      <c r="X1461"/>
    </row>
    <row r="1462" spans="2:24" x14ac:dyDescent="0.3">
      <c r="B1462" s="81">
        <v>37284</v>
      </c>
      <c r="C1462" s="81" t="s">
        <v>45</v>
      </c>
      <c r="D1462" s="77" t="s">
        <v>46</v>
      </c>
      <c r="E1462" s="82" t="s">
        <v>53</v>
      </c>
      <c r="F1462" s="77" t="s">
        <v>47</v>
      </c>
      <c r="G1462" s="77" t="s">
        <v>435</v>
      </c>
      <c r="H1462" s="77" t="s">
        <v>54</v>
      </c>
      <c r="I1462" s="77" t="s">
        <v>3417</v>
      </c>
      <c r="J1462" s="83">
        <v>47.327023659662515</v>
      </c>
      <c r="L1462" s="84"/>
      <c r="M1462" s="84"/>
      <c r="P1462"/>
      <c r="R1462"/>
      <c r="S1462" s="82" t="s">
        <v>56</v>
      </c>
      <c r="T1462" s="82" t="s">
        <v>57</v>
      </c>
      <c r="U1462" s="77"/>
      <c r="V1462" s="77"/>
      <c r="W1462" s="77"/>
      <c r="X1462"/>
    </row>
    <row r="1463" spans="2:24" x14ac:dyDescent="0.3">
      <c r="B1463" s="81">
        <v>37284</v>
      </c>
      <c r="C1463" s="81" t="s">
        <v>45</v>
      </c>
      <c r="D1463" s="77" t="s">
        <v>46</v>
      </c>
      <c r="E1463" s="82" t="s">
        <v>53</v>
      </c>
      <c r="F1463" s="77" t="s">
        <v>47</v>
      </c>
      <c r="G1463" s="77" t="s">
        <v>435</v>
      </c>
      <c r="H1463" s="77" t="s">
        <v>54</v>
      </c>
      <c r="I1463" s="77" t="s">
        <v>3417</v>
      </c>
      <c r="J1463" s="83">
        <v>101.11528203021744</v>
      </c>
      <c r="L1463" s="84"/>
      <c r="M1463" s="84"/>
      <c r="P1463"/>
      <c r="R1463"/>
      <c r="S1463" s="82" t="s">
        <v>56</v>
      </c>
      <c r="T1463" s="82" t="s">
        <v>57</v>
      </c>
      <c r="U1463" s="77"/>
      <c r="V1463" s="77"/>
      <c r="W1463" s="77"/>
      <c r="X1463"/>
    </row>
    <row r="1464" spans="2:24" x14ac:dyDescent="0.3">
      <c r="B1464" s="81">
        <v>37284</v>
      </c>
      <c r="C1464" s="81" t="s">
        <v>45</v>
      </c>
      <c r="D1464" s="77" t="s">
        <v>46</v>
      </c>
      <c r="E1464" s="82" t="s">
        <v>53</v>
      </c>
      <c r="F1464" s="77" t="s">
        <v>47</v>
      </c>
      <c r="G1464" s="77" t="s">
        <v>435</v>
      </c>
      <c r="H1464" s="77" t="s">
        <v>54</v>
      </c>
      <c r="I1464" s="77" t="s">
        <v>3417</v>
      </c>
      <c r="J1464" s="83">
        <v>35.237268199268968</v>
      </c>
      <c r="L1464" s="84"/>
      <c r="M1464" s="84"/>
      <c r="P1464"/>
      <c r="R1464"/>
      <c r="S1464" s="82" t="s">
        <v>56</v>
      </c>
      <c r="T1464" s="82" t="s">
        <v>57</v>
      </c>
      <c r="U1464" s="77"/>
      <c r="V1464" s="77"/>
      <c r="W1464" s="77"/>
      <c r="X1464"/>
    </row>
    <row r="1465" spans="2:24" x14ac:dyDescent="0.3">
      <c r="B1465" s="81">
        <v>37284</v>
      </c>
      <c r="C1465" s="81" t="s">
        <v>45</v>
      </c>
      <c r="D1465" s="77" t="s">
        <v>46</v>
      </c>
      <c r="E1465" s="82" t="s">
        <v>53</v>
      </c>
      <c r="F1465" s="77" t="s">
        <v>47</v>
      </c>
      <c r="G1465" s="77" t="s">
        <v>435</v>
      </c>
      <c r="H1465" s="77" t="s">
        <v>54</v>
      </c>
      <c r="I1465" s="77" t="s">
        <v>3417</v>
      </c>
      <c r="J1465" s="83">
        <v>26.181977785778404</v>
      </c>
      <c r="L1465" s="84"/>
      <c r="M1465" s="84"/>
      <c r="P1465"/>
      <c r="R1465"/>
      <c r="S1465" s="82" t="s">
        <v>56</v>
      </c>
      <c r="T1465" s="82" t="s">
        <v>57</v>
      </c>
      <c r="U1465" s="77"/>
      <c r="V1465" s="77"/>
      <c r="W1465" s="77"/>
      <c r="X1465"/>
    </row>
    <row r="1466" spans="2:24" x14ac:dyDescent="0.3">
      <c r="B1466" s="81">
        <v>37284</v>
      </c>
      <c r="C1466" s="81" t="s">
        <v>45</v>
      </c>
      <c r="D1466" s="77" t="s">
        <v>46</v>
      </c>
      <c r="E1466" s="82" t="s">
        <v>53</v>
      </c>
      <c r="F1466" s="77" t="s">
        <v>47</v>
      </c>
      <c r="G1466" s="77" t="s">
        <v>435</v>
      </c>
      <c r="H1466" s="77" t="s">
        <v>54</v>
      </c>
      <c r="I1466" s="77" t="s">
        <v>3417</v>
      </c>
      <c r="J1466" s="83">
        <v>2.8515492240757152</v>
      </c>
      <c r="L1466" s="84"/>
      <c r="M1466" s="84"/>
      <c r="P1466"/>
      <c r="R1466"/>
      <c r="S1466" s="82" t="s">
        <v>56</v>
      </c>
      <c r="T1466" s="82" t="s">
        <v>57</v>
      </c>
      <c r="U1466" s="77"/>
      <c r="V1466" s="77"/>
      <c r="W1466" s="77"/>
      <c r="X1466"/>
    </row>
    <row r="1467" spans="2:24" x14ac:dyDescent="0.3">
      <c r="B1467" s="81">
        <v>37284</v>
      </c>
      <c r="C1467" s="81" t="s">
        <v>45</v>
      </c>
      <c r="D1467" s="77" t="s">
        <v>46</v>
      </c>
      <c r="E1467" s="82" t="s">
        <v>53</v>
      </c>
      <c r="F1467" s="77" t="s">
        <v>47</v>
      </c>
      <c r="G1467" s="77" t="s">
        <v>435</v>
      </c>
      <c r="H1467" s="77" t="s">
        <v>54</v>
      </c>
      <c r="I1467" s="77" t="s">
        <v>3417</v>
      </c>
      <c r="J1467" s="83">
        <v>29.826321620449615</v>
      </c>
      <c r="L1467" s="84"/>
      <c r="M1467" s="84"/>
      <c r="P1467"/>
      <c r="R1467"/>
      <c r="S1467" s="82" t="s">
        <v>56</v>
      </c>
      <c r="T1467" s="82" t="s">
        <v>57</v>
      </c>
      <c r="U1467" s="77"/>
      <c r="V1467" s="77"/>
      <c r="W1467" s="77"/>
      <c r="X1467"/>
    </row>
    <row r="1468" spans="2:24" x14ac:dyDescent="0.3">
      <c r="B1468" s="81">
        <v>37284</v>
      </c>
      <c r="C1468" s="81" t="s">
        <v>45</v>
      </c>
      <c r="D1468" s="77" t="s">
        <v>46</v>
      </c>
      <c r="E1468" s="82" t="s">
        <v>53</v>
      </c>
      <c r="F1468" s="77" t="s">
        <v>47</v>
      </c>
      <c r="G1468" s="77" t="s">
        <v>435</v>
      </c>
      <c r="H1468" s="77" t="s">
        <v>54</v>
      </c>
      <c r="I1468" s="77" t="s">
        <v>3417</v>
      </c>
      <c r="J1468" s="83">
        <v>3.6281263189473254</v>
      </c>
      <c r="L1468" s="84"/>
      <c r="M1468" s="84"/>
      <c r="P1468"/>
      <c r="R1468"/>
      <c r="S1468" s="82" t="s">
        <v>56</v>
      </c>
      <c r="T1468" s="82" t="s">
        <v>57</v>
      </c>
      <c r="U1468" s="77"/>
      <c r="V1468" s="77"/>
      <c r="W1468" s="77"/>
      <c r="X1468"/>
    </row>
    <row r="1469" spans="2:24" x14ac:dyDescent="0.3">
      <c r="B1469" s="81">
        <v>37284</v>
      </c>
      <c r="C1469" s="81" t="s">
        <v>45</v>
      </c>
      <c r="D1469" s="77" t="s">
        <v>75</v>
      </c>
      <c r="E1469" s="82" t="s">
        <v>78</v>
      </c>
      <c r="F1469" s="77" t="s">
        <v>76</v>
      </c>
      <c r="G1469" s="77" t="s">
        <v>435</v>
      </c>
      <c r="H1469" s="77" t="s">
        <v>54</v>
      </c>
      <c r="I1469" s="77" t="s">
        <v>3417</v>
      </c>
      <c r="J1469" s="83">
        <v>30.400028122298423</v>
      </c>
      <c r="L1469" s="84"/>
      <c r="M1469" s="84"/>
      <c r="P1469"/>
      <c r="R1469"/>
      <c r="S1469" s="82" t="s">
        <v>56</v>
      </c>
      <c r="T1469" s="82" t="s">
        <v>57</v>
      </c>
      <c r="U1469" s="77"/>
      <c r="V1469" s="77"/>
      <c r="W1469" s="77"/>
      <c r="X1469"/>
    </row>
    <row r="1470" spans="2:24" x14ac:dyDescent="0.3">
      <c r="B1470" s="81">
        <v>37284</v>
      </c>
      <c r="C1470" s="81" t="s">
        <v>45</v>
      </c>
      <c r="D1470" s="77" t="s">
        <v>75</v>
      </c>
      <c r="E1470" s="82" t="s">
        <v>78</v>
      </c>
      <c r="F1470" s="77" t="s">
        <v>76</v>
      </c>
      <c r="G1470" s="77" t="s">
        <v>435</v>
      </c>
      <c r="H1470" s="77" t="s">
        <v>54</v>
      </c>
      <c r="I1470" s="77" t="s">
        <v>3417</v>
      </c>
      <c r="J1470" s="83">
        <v>144.81217984213535</v>
      </c>
      <c r="L1470" s="84"/>
      <c r="M1470" s="84"/>
      <c r="P1470"/>
      <c r="R1470"/>
      <c r="S1470" s="82" t="s">
        <v>56</v>
      </c>
      <c r="T1470" s="82" t="s">
        <v>57</v>
      </c>
      <c r="U1470" s="77"/>
      <c r="V1470" s="77"/>
      <c r="W1470" s="77"/>
      <c r="X1470"/>
    </row>
    <row r="1471" spans="2:24" x14ac:dyDescent="0.3">
      <c r="B1471" s="81">
        <v>37284</v>
      </c>
      <c r="C1471" s="81" t="s">
        <v>45</v>
      </c>
      <c r="D1471" s="77" t="s">
        <v>90</v>
      </c>
      <c r="E1471" s="82" t="s">
        <v>93</v>
      </c>
      <c r="F1471" s="77" t="s">
        <v>91</v>
      </c>
      <c r="G1471" s="77" t="s">
        <v>435</v>
      </c>
      <c r="H1471" s="77" t="s">
        <v>54</v>
      </c>
      <c r="I1471" s="77" t="s">
        <v>3417</v>
      </c>
      <c r="J1471" s="83">
        <v>657.88320656435735</v>
      </c>
      <c r="L1471" s="84"/>
      <c r="M1471" s="84"/>
      <c r="P1471"/>
      <c r="R1471"/>
      <c r="S1471" s="82" t="s">
        <v>56</v>
      </c>
      <c r="T1471" s="82" t="s">
        <v>57</v>
      </c>
      <c r="U1471" s="77"/>
      <c r="V1471" s="77"/>
      <c r="W1471" s="77"/>
      <c r="X1471"/>
    </row>
    <row r="1472" spans="2:24" x14ac:dyDescent="0.3">
      <c r="B1472" s="81">
        <v>37284</v>
      </c>
      <c r="C1472" s="81" t="s">
        <v>45</v>
      </c>
      <c r="D1472" s="77" t="s">
        <v>90</v>
      </c>
      <c r="E1472" s="82" t="s">
        <v>93</v>
      </c>
      <c r="F1472" s="77" t="s">
        <v>91</v>
      </c>
      <c r="G1472" s="77" t="s">
        <v>435</v>
      </c>
      <c r="H1472" s="77" t="s">
        <v>54</v>
      </c>
      <c r="I1472" s="77" t="s">
        <v>3417</v>
      </c>
      <c r="J1472" s="83">
        <v>931.40028792652436</v>
      </c>
      <c r="L1472" s="84"/>
      <c r="M1472" s="84"/>
      <c r="P1472"/>
      <c r="R1472"/>
      <c r="S1472" s="82" t="s">
        <v>56</v>
      </c>
      <c r="T1472" s="82" t="s">
        <v>57</v>
      </c>
      <c r="U1472" s="77"/>
      <c r="V1472" s="77"/>
      <c r="W1472" s="77"/>
      <c r="X1472"/>
    </row>
    <row r="1473" spans="2:24" x14ac:dyDescent="0.3">
      <c r="B1473" s="81">
        <v>37284</v>
      </c>
      <c r="C1473" s="81" t="s">
        <v>45</v>
      </c>
      <c r="D1473" s="77" t="s">
        <v>362</v>
      </c>
      <c r="E1473" s="82" t="s">
        <v>365</v>
      </c>
      <c r="F1473" s="77" t="s">
        <v>363</v>
      </c>
      <c r="G1473" s="77" t="s">
        <v>435</v>
      </c>
      <c r="H1473" s="77" t="s">
        <v>54</v>
      </c>
      <c r="I1473" s="77" t="s">
        <v>3417</v>
      </c>
      <c r="J1473" s="83">
        <v>762.02131611516916</v>
      </c>
      <c r="L1473" s="84"/>
      <c r="M1473" s="84"/>
      <c r="P1473"/>
      <c r="R1473"/>
      <c r="S1473" s="82" t="s">
        <v>56</v>
      </c>
      <c r="T1473" s="82" t="s">
        <v>57</v>
      </c>
      <c r="U1473" s="77"/>
      <c r="V1473" s="77"/>
      <c r="W1473" s="77"/>
      <c r="X1473"/>
    </row>
    <row r="1474" spans="2:24" x14ac:dyDescent="0.3">
      <c r="B1474" s="81">
        <v>37284</v>
      </c>
      <c r="C1474" s="81" t="s">
        <v>45</v>
      </c>
      <c r="D1474" s="77" t="s">
        <v>98</v>
      </c>
      <c r="E1474" s="82" t="s">
        <v>101</v>
      </c>
      <c r="F1474" s="77" t="s">
        <v>99</v>
      </c>
      <c r="G1474" s="77" t="s">
        <v>435</v>
      </c>
      <c r="H1474" s="77" t="s">
        <v>102</v>
      </c>
      <c r="I1474" s="77" t="s">
        <v>3417</v>
      </c>
      <c r="J1474" s="83">
        <v>369.26127347238906</v>
      </c>
      <c r="L1474" s="84"/>
      <c r="M1474" s="84"/>
      <c r="P1474"/>
      <c r="R1474"/>
      <c r="S1474" s="82" t="s">
        <v>56</v>
      </c>
      <c r="T1474" s="82" t="s">
        <v>57</v>
      </c>
      <c r="U1474" s="77"/>
      <c r="V1474" s="77"/>
      <c r="W1474" s="77"/>
      <c r="X1474"/>
    </row>
    <row r="1475" spans="2:24" x14ac:dyDescent="0.3">
      <c r="B1475" s="81">
        <v>37284</v>
      </c>
      <c r="C1475" s="81" t="s">
        <v>45</v>
      </c>
      <c r="D1475" s="77" t="s">
        <v>373</v>
      </c>
      <c r="E1475" s="82" t="s">
        <v>113</v>
      </c>
      <c r="F1475" s="77" t="s">
        <v>374</v>
      </c>
      <c r="G1475" s="77" t="s">
        <v>435</v>
      </c>
      <c r="H1475" s="77" t="s">
        <v>102</v>
      </c>
      <c r="I1475" s="77" t="s">
        <v>3418</v>
      </c>
      <c r="J1475" s="83">
        <v>382.61665529246108</v>
      </c>
      <c r="L1475" s="84"/>
      <c r="M1475" s="84"/>
      <c r="P1475"/>
      <c r="R1475"/>
      <c r="S1475" s="82" t="s">
        <v>56</v>
      </c>
      <c r="T1475" s="82" t="s">
        <v>57</v>
      </c>
      <c r="U1475" s="77"/>
      <c r="V1475" s="77"/>
      <c r="W1475" s="77"/>
      <c r="X1475"/>
    </row>
    <row r="1476" spans="2:24" x14ac:dyDescent="0.3">
      <c r="B1476" s="81">
        <v>37284</v>
      </c>
      <c r="C1476" s="81" t="s">
        <v>45</v>
      </c>
      <c r="D1476" s="77" t="s">
        <v>373</v>
      </c>
      <c r="E1476" s="82" t="s">
        <v>113</v>
      </c>
      <c r="F1476" s="77" t="s">
        <v>374</v>
      </c>
      <c r="G1476" s="77" t="s">
        <v>435</v>
      </c>
      <c r="H1476" s="77" t="s">
        <v>102</v>
      </c>
      <c r="I1476" s="77" t="s">
        <v>3418</v>
      </c>
      <c r="J1476" s="83">
        <v>124.25265733362659</v>
      </c>
      <c r="L1476" s="84"/>
      <c r="M1476" s="84"/>
      <c r="P1476"/>
      <c r="R1476"/>
      <c r="S1476" s="82" t="s">
        <v>56</v>
      </c>
      <c r="T1476" s="82" t="s">
        <v>57</v>
      </c>
      <c r="U1476" s="77"/>
      <c r="V1476" s="77"/>
      <c r="W1476" s="77"/>
      <c r="X1476"/>
    </row>
    <row r="1477" spans="2:24" x14ac:dyDescent="0.3">
      <c r="B1477" s="81">
        <v>37284</v>
      </c>
      <c r="C1477" s="81" t="s">
        <v>45</v>
      </c>
      <c r="D1477" s="77" t="s">
        <v>118</v>
      </c>
      <c r="E1477" s="82" t="s">
        <v>121</v>
      </c>
      <c r="F1477" s="77" t="s">
        <v>119</v>
      </c>
      <c r="G1477" s="77" t="s">
        <v>435</v>
      </c>
      <c r="H1477" s="77" t="s">
        <v>102</v>
      </c>
      <c r="I1477" s="77" t="s">
        <v>3417</v>
      </c>
      <c r="J1477" s="83">
        <v>11.150395486799518</v>
      </c>
      <c r="L1477" s="84"/>
      <c r="M1477" s="84"/>
      <c r="P1477"/>
      <c r="R1477"/>
      <c r="S1477" s="82" t="s">
        <v>56</v>
      </c>
      <c r="T1477" s="82" t="s">
        <v>57</v>
      </c>
      <c r="U1477" s="77"/>
      <c r="V1477" s="77"/>
      <c r="W1477" s="77"/>
      <c r="X1477"/>
    </row>
    <row r="1478" spans="2:24" x14ac:dyDescent="0.3">
      <c r="B1478" s="81">
        <v>37284</v>
      </c>
      <c r="C1478" s="81" t="s">
        <v>45</v>
      </c>
      <c r="D1478" s="77" t="s">
        <v>118</v>
      </c>
      <c r="E1478" s="82" t="s">
        <v>121</v>
      </c>
      <c r="F1478" s="77" t="s">
        <v>119</v>
      </c>
      <c r="G1478" s="77" t="s">
        <v>435</v>
      </c>
      <c r="H1478" s="77" t="s">
        <v>102</v>
      </c>
      <c r="I1478" s="77" t="s">
        <v>3417</v>
      </c>
      <c r="J1478" s="83">
        <v>10.94094297023711</v>
      </c>
      <c r="L1478" s="84"/>
      <c r="M1478" s="84"/>
      <c r="P1478"/>
      <c r="R1478"/>
      <c r="S1478" s="82" t="s">
        <v>56</v>
      </c>
      <c r="T1478" s="82" t="s">
        <v>57</v>
      </c>
      <c r="U1478" s="77"/>
      <c r="V1478" s="77"/>
      <c r="W1478" s="77"/>
      <c r="X1478"/>
    </row>
    <row r="1479" spans="2:24" x14ac:dyDescent="0.3">
      <c r="B1479" s="81">
        <v>37284</v>
      </c>
      <c r="C1479" s="81" t="s">
        <v>45</v>
      </c>
      <c r="D1479" s="77" t="s">
        <v>136</v>
      </c>
      <c r="E1479" s="82" t="s">
        <v>138</v>
      </c>
      <c r="F1479" s="77" t="s">
        <v>91</v>
      </c>
      <c r="G1479" s="77" t="s">
        <v>435</v>
      </c>
      <c r="H1479" s="77" t="s">
        <v>139</v>
      </c>
      <c r="I1479" s="77" t="s">
        <v>3417</v>
      </c>
      <c r="J1479" s="83">
        <v>42.912450598688501</v>
      </c>
      <c r="L1479" s="84"/>
      <c r="M1479" s="84"/>
      <c r="P1479"/>
      <c r="R1479"/>
      <c r="S1479" s="82" t="s">
        <v>56</v>
      </c>
      <c r="T1479" s="82" t="s">
        <v>57</v>
      </c>
      <c r="U1479" s="77"/>
      <c r="V1479" s="77"/>
      <c r="W1479" s="77"/>
      <c r="X1479"/>
    </row>
    <row r="1480" spans="2:24" x14ac:dyDescent="0.3">
      <c r="B1480" s="81">
        <v>37284</v>
      </c>
      <c r="C1480" s="81" t="s">
        <v>45</v>
      </c>
      <c r="D1480" s="77" t="s">
        <v>241</v>
      </c>
      <c r="E1480" s="82" t="s">
        <v>244</v>
      </c>
      <c r="F1480" s="77" t="s">
        <v>242</v>
      </c>
      <c r="G1480" s="77" t="s">
        <v>435</v>
      </c>
      <c r="H1480" s="77" t="s">
        <v>139</v>
      </c>
      <c r="I1480" s="77" t="s">
        <v>3417</v>
      </c>
      <c r="J1480" s="83">
        <v>28.967711098517189</v>
      </c>
      <c r="L1480" s="84"/>
      <c r="M1480" s="84"/>
      <c r="P1480"/>
      <c r="R1480"/>
      <c r="S1480" s="82" t="s">
        <v>56</v>
      </c>
      <c r="T1480" s="82" t="s">
        <v>57</v>
      </c>
      <c r="U1480" s="77"/>
      <c r="V1480" s="77"/>
      <c r="W1480" s="77"/>
      <c r="X1480"/>
    </row>
    <row r="1481" spans="2:24" x14ac:dyDescent="0.3">
      <c r="B1481" s="81">
        <v>37284</v>
      </c>
      <c r="C1481" s="81" t="s">
        <v>45</v>
      </c>
      <c r="D1481" s="77" t="s">
        <v>241</v>
      </c>
      <c r="E1481" s="82" t="s">
        <v>244</v>
      </c>
      <c r="F1481" s="77" t="s">
        <v>242</v>
      </c>
      <c r="G1481" s="77" t="s">
        <v>435</v>
      </c>
      <c r="H1481" s="77" t="s">
        <v>139</v>
      </c>
      <c r="I1481" s="77" t="s">
        <v>3417</v>
      </c>
      <c r="J1481" s="83">
        <v>56.229703127453156</v>
      </c>
      <c r="L1481" s="84"/>
      <c r="M1481" s="84"/>
      <c r="P1481"/>
      <c r="R1481"/>
      <c r="S1481" s="82" t="s">
        <v>56</v>
      </c>
      <c r="T1481" s="82" t="s">
        <v>57</v>
      </c>
      <c r="U1481" s="77"/>
      <c r="V1481" s="77"/>
      <c r="W1481" s="77"/>
      <c r="X1481"/>
    </row>
    <row r="1482" spans="2:24" x14ac:dyDescent="0.3">
      <c r="B1482" s="81">
        <v>37285</v>
      </c>
      <c r="C1482" s="81" t="s">
        <v>45</v>
      </c>
      <c r="D1482" s="77" t="s">
        <v>400</v>
      </c>
      <c r="E1482" s="82" t="s">
        <v>53</v>
      </c>
      <c r="F1482" s="77" t="s">
        <v>401</v>
      </c>
      <c r="G1482" s="77" t="s">
        <v>435</v>
      </c>
      <c r="H1482" s="77" t="s">
        <v>54</v>
      </c>
      <c r="I1482" s="77" t="s">
        <v>3418</v>
      </c>
      <c r="J1482" s="83">
        <v>347.13716605172806</v>
      </c>
      <c r="L1482" s="84"/>
      <c r="M1482" s="84"/>
      <c r="P1482"/>
      <c r="R1482"/>
      <c r="S1482" s="82" t="s">
        <v>56</v>
      </c>
      <c r="T1482" s="82" t="s">
        <v>57</v>
      </c>
      <c r="U1482" s="77"/>
      <c r="V1482" s="77"/>
      <c r="W1482" s="77"/>
      <c r="X1482"/>
    </row>
    <row r="1483" spans="2:24" x14ac:dyDescent="0.3">
      <c r="B1483" s="81">
        <v>37286</v>
      </c>
      <c r="C1483" s="81" t="s">
        <v>45</v>
      </c>
      <c r="D1483" s="77" t="s">
        <v>118</v>
      </c>
      <c r="E1483" s="82" t="s">
        <v>121</v>
      </c>
      <c r="F1483" s="77" t="s">
        <v>119</v>
      </c>
      <c r="G1483" s="77" t="s">
        <v>435</v>
      </c>
      <c r="H1483" s="77" t="s">
        <v>102</v>
      </c>
      <c r="I1483" s="77" t="s">
        <v>3417</v>
      </c>
      <c r="J1483" s="83">
        <v>29.959589218764563</v>
      </c>
      <c r="L1483" s="84"/>
      <c r="M1483" s="84"/>
      <c r="P1483"/>
      <c r="R1483"/>
      <c r="S1483" s="82" t="s">
        <v>56</v>
      </c>
      <c r="T1483" s="82" t="s">
        <v>57</v>
      </c>
      <c r="U1483" s="77"/>
      <c r="V1483" s="77"/>
      <c r="W1483" s="77"/>
      <c r="X1483"/>
    </row>
    <row r="1484" spans="2:24" x14ac:dyDescent="0.3">
      <c r="B1484" s="81">
        <v>37287</v>
      </c>
      <c r="C1484" s="81" t="s">
        <v>45</v>
      </c>
      <c r="D1484" s="77" t="s">
        <v>415</v>
      </c>
      <c r="E1484" s="82" t="s">
        <v>419</v>
      </c>
      <c r="F1484" s="77" t="s">
        <v>416</v>
      </c>
      <c r="G1484" s="77" t="s">
        <v>435</v>
      </c>
      <c r="H1484" s="77" t="s">
        <v>420</v>
      </c>
      <c r="I1484" s="77" t="s">
        <v>3418</v>
      </c>
      <c r="J1484" s="83">
        <v>-6258.5532100326845</v>
      </c>
      <c r="L1484" s="84"/>
      <c r="M1484" s="84"/>
      <c r="P1484"/>
      <c r="R1484"/>
      <c r="S1484" s="82" t="s">
        <v>56</v>
      </c>
      <c r="T1484" s="82" t="s">
        <v>57</v>
      </c>
      <c r="U1484" s="77"/>
      <c r="V1484" s="77"/>
      <c r="W1484" s="77"/>
      <c r="X1484"/>
    </row>
    <row r="1485" spans="2:24" x14ac:dyDescent="0.3">
      <c r="B1485" s="81">
        <v>37287</v>
      </c>
      <c r="C1485" s="81" t="s">
        <v>45</v>
      </c>
      <c r="D1485" s="77" t="s">
        <v>422</v>
      </c>
      <c r="E1485" s="82" t="s">
        <v>424</v>
      </c>
      <c r="F1485" s="77" t="s">
        <v>423</v>
      </c>
      <c r="G1485" s="77" t="s">
        <v>435</v>
      </c>
      <c r="H1485" s="77" t="s">
        <v>425</v>
      </c>
      <c r="I1485" s="77" t="s">
        <v>3418</v>
      </c>
      <c r="J1485" s="83">
        <v>-10997.827478759398</v>
      </c>
      <c r="L1485" s="84"/>
      <c r="M1485" s="84"/>
      <c r="P1485"/>
      <c r="R1485"/>
      <c r="S1485" s="82" t="s">
        <v>56</v>
      </c>
      <c r="T1485" s="82" t="s">
        <v>57</v>
      </c>
      <c r="U1485" s="77"/>
      <c r="V1485" s="77"/>
      <c r="W1485" s="77"/>
      <c r="X1485"/>
    </row>
    <row r="1486" spans="2:24" x14ac:dyDescent="0.3">
      <c r="B1486" s="81">
        <v>37287</v>
      </c>
      <c r="C1486" s="81" t="s">
        <v>45</v>
      </c>
      <c r="D1486" s="77" t="s">
        <v>427</v>
      </c>
      <c r="E1486" s="82" t="s">
        <v>433</v>
      </c>
      <c r="F1486" s="77" t="s">
        <v>428</v>
      </c>
      <c r="G1486" s="77" t="s">
        <v>435</v>
      </c>
      <c r="H1486" s="77" t="s">
        <v>420</v>
      </c>
      <c r="I1486" s="77" t="s">
        <v>3417</v>
      </c>
      <c r="J1486" s="83">
        <v>-20141.082082239529</v>
      </c>
      <c r="L1486" s="84"/>
      <c r="M1486" s="84"/>
      <c r="P1486"/>
      <c r="R1486"/>
      <c r="S1486" s="82" t="s">
        <v>56</v>
      </c>
      <c r="T1486" s="82" t="s">
        <v>57</v>
      </c>
      <c r="U1486" s="77"/>
      <c r="V1486" s="77"/>
      <c r="W1486" s="77"/>
      <c r="X1486"/>
    </row>
    <row r="1487" spans="2:24" x14ac:dyDescent="0.3">
      <c r="B1487" s="81">
        <v>37287</v>
      </c>
      <c r="C1487" s="81" t="s">
        <v>45</v>
      </c>
      <c r="D1487" s="77" t="s">
        <v>427</v>
      </c>
      <c r="E1487" s="82" t="s">
        <v>433</v>
      </c>
      <c r="F1487" s="77" t="s">
        <v>428</v>
      </c>
      <c r="G1487" s="77" t="s">
        <v>435</v>
      </c>
      <c r="H1487" s="77" t="s">
        <v>420</v>
      </c>
      <c r="I1487" s="77" t="s">
        <v>3417</v>
      </c>
      <c r="J1487" s="83">
        <v>-26905.294894925421</v>
      </c>
      <c r="L1487" s="84"/>
      <c r="M1487" s="84"/>
      <c r="P1487"/>
      <c r="R1487"/>
      <c r="S1487" s="82" t="s">
        <v>56</v>
      </c>
      <c r="T1487" s="82" t="s">
        <v>57</v>
      </c>
      <c r="U1487" s="77"/>
      <c r="V1487" s="77"/>
      <c r="W1487" s="77"/>
      <c r="X1487"/>
    </row>
    <row r="1488" spans="2:24" x14ac:dyDescent="0.3">
      <c r="B1488" s="81">
        <v>37287</v>
      </c>
      <c r="C1488" s="81" t="s">
        <v>45</v>
      </c>
      <c r="D1488" s="77" t="s">
        <v>427</v>
      </c>
      <c r="E1488" s="82" t="s">
        <v>433</v>
      </c>
      <c r="F1488" s="77" t="s">
        <v>428</v>
      </c>
      <c r="G1488" s="77" t="s">
        <v>435</v>
      </c>
      <c r="H1488" s="77" t="s">
        <v>420</v>
      </c>
      <c r="I1488" s="77" t="s">
        <v>3417</v>
      </c>
      <c r="J1488" s="83">
        <v>-47561.378686440148</v>
      </c>
      <c r="L1488" s="84"/>
      <c r="M1488" s="84"/>
      <c r="P1488"/>
      <c r="R1488"/>
      <c r="S1488" s="82" t="s">
        <v>56</v>
      </c>
      <c r="T1488" s="82" t="s">
        <v>57</v>
      </c>
      <c r="U1488" s="77"/>
      <c r="V1488" s="77"/>
      <c r="W1488" s="77"/>
      <c r="X1488"/>
    </row>
    <row r="1489" spans="2:24" x14ac:dyDescent="0.3">
      <c r="B1489" s="81">
        <v>37287</v>
      </c>
      <c r="C1489" s="81" t="s">
        <v>45</v>
      </c>
      <c r="D1489" s="77" t="s">
        <v>427</v>
      </c>
      <c r="E1489" s="82" t="s">
        <v>433</v>
      </c>
      <c r="F1489" s="77" t="s">
        <v>428</v>
      </c>
      <c r="G1489" s="77" t="s">
        <v>435</v>
      </c>
      <c r="H1489" s="77" t="s">
        <v>420</v>
      </c>
      <c r="I1489" s="77" t="s">
        <v>3417</v>
      </c>
      <c r="J1489" s="83">
        <v>-6377.4513328622006</v>
      </c>
      <c r="L1489" s="84"/>
      <c r="M1489" s="84"/>
      <c r="P1489"/>
      <c r="R1489"/>
      <c r="S1489" s="82" t="s">
        <v>56</v>
      </c>
      <c r="T1489" s="82" t="s">
        <v>57</v>
      </c>
      <c r="U1489" s="77"/>
      <c r="V1489" s="77"/>
      <c r="W1489" s="77"/>
      <c r="X1489"/>
    </row>
    <row r="1490" spans="2:24" x14ac:dyDescent="0.3">
      <c r="B1490" s="81">
        <v>37287</v>
      </c>
      <c r="C1490" s="81" t="s">
        <v>45</v>
      </c>
      <c r="D1490" s="77" t="s">
        <v>427</v>
      </c>
      <c r="E1490" s="82" t="s">
        <v>433</v>
      </c>
      <c r="F1490" s="77" t="s">
        <v>428</v>
      </c>
      <c r="G1490" s="77" t="s">
        <v>435</v>
      </c>
      <c r="H1490" s="77" t="s">
        <v>420</v>
      </c>
      <c r="I1490" s="77" t="s">
        <v>3417</v>
      </c>
      <c r="J1490" s="83">
        <v>392.21165143526855</v>
      </c>
      <c r="L1490" s="84"/>
      <c r="M1490" s="84"/>
      <c r="P1490"/>
      <c r="R1490"/>
      <c r="S1490" s="82" t="s">
        <v>56</v>
      </c>
      <c r="T1490" s="82" t="s">
        <v>57</v>
      </c>
      <c r="U1490" s="77"/>
      <c r="V1490" s="77"/>
      <c r="W1490" s="77"/>
      <c r="X1490"/>
    </row>
    <row r="1491" spans="2:24" x14ac:dyDescent="0.3">
      <c r="B1491" s="81">
        <v>37287</v>
      </c>
      <c r="C1491" s="81" t="s">
        <v>45</v>
      </c>
      <c r="D1491" s="77" t="s">
        <v>441</v>
      </c>
      <c r="E1491" s="82" t="s">
        <v>433</v>
      </c>
      <c r="F1491" s="77" t="s">
        <v>442</v>
      </c>
      <c r="G1491" s="77" t="s">
        <v>435</v>
      </c>
      <c r="H1491" s="77" t="s">
        <v>420</v>
      </c>
      <c r="I1491" s="77" t="s">
        <v>3418</v>
      </c>
      <c r="J1491" s="83">
        <v>-377.62994760584229</v>
      </c>
      <c r="L1491" s="84"/>
      <c r="M1491" s="84"/>
      <c r="P1491"/>
      <c r="R1491"/>
      <c r="S1491" s="82" t="s">
        <v>56</v>
      </c>
      <c r="T1491" s="82" t="s">
        <v>57</v>
      </c>
      <c r="U1491" s="77"/>
      <c r="V1491" s="77"/>
      <c r="W1491" s="77"/>
      <c r="X1491"/>
    </row>
    <row r="1492" spans="2:24" x14ac:dyDescent="0.3">
      <c r="B1492" s="81">
        <v>37287</v>
      </c>
      <c r="C1492" s="81" t="s">
        <v>45</v>
      </c>
      <c r="D1492" s="77" t="s">
        <v>441</v>
      </c>
      <c r="E1492" s="82" t="s">
        <v>433</v>
      </c>
      <c r="F1492" s="77" t="s">
        <v>442</v>
      </c>
      <c r="G1492" s="77" t="s">
        <v>435</v>
      </c>
      <c r="H1492" s="77" t="s">
        <v>420</v>
      </c>
      <c r="I1492" s="77" t="s">
        <v>3418</v>
      </c>
      <c r="J1492" s="83">
        <v>-22924.054198746733</v>
      </c>
      <c r="L1492" s="84"/>
      <c r="M1492" s="84"/>
      <c r="P1492"/>
      <c r="R1492"/>
      <c r="S1492" s="82" t="s">
        <v>56</v>
      </c>
      <c r="T1492" s="82" t="s">
        <v>57</v>
      </c>
      <c r="U1492" s="77"/>
      <c r="V1492" s="77"/>
      <c r="W1492" s="77"/>
      <c r="X1492"/>
    </row>
    <row r="1493" spans="2:24" x14ac:dyDescent="0.3">
      <c r="B1493" s="81">
        <v>37287</v>
      </c>
      <c r="C1493" s="81" t="s">
        <v>45</v>
      </c>
      <c r="D1493" s="77" t="s">
        <v>447</v>
      </c>
      <c r="E1493" s="82" t="s">
        <v>449</v>
      </c>
      <c r="F1493" s="77" t="s">
        <v>448</v>
      </c>
      <c r="G1493" s="77" t="s">
        <v>435</v>
      </c>
      <c r="H1493" s="77" t="s">
        <v>420</v>
      </c>
      <c r="I1493" s="77" t="s">
        <v>3418</v>
      </c>
      <c r="J1493" s="83">
        <v>-699.82931215918256</v>
      </c>
      <c r="L1493" s="84"/>
      <c r="M1493" s="84"/>
      <c r="P1493"/>
      <c r="R1493"/>
      <c r="S1493" s="82" t="s">
        <v>56</v>
      </c>
      <c r="T1493" s="82" t="s">
        <v>57</v>
      </c>
      <c r="U1493" s="77"/>
      <c r="V1493" s="77"/>
      <c r="W1493" s="77"/>
      <c r="X1493"/>
    </row>
    <row r="1494" spans="2:24" x14ac:dyDescent="0.3">
      <c r="B1494" s="81">
        <v>37287</v>
      </c>
      <c r="C1494" s="81" t="s">
        <v>45</v>
      </c>
      <c r="D1494" s="77" t="s">
        <v>447</v>
      </c>
      <c r="E1494" s="82" t="s">
        <v>449</v>
      </c>
      <c r="F1494" s="77" t="s">
        <v>448</v>
      </c>
      <c r="G1494" s="77" t="s">
        <v>435</v>
      </c>
      <c r="H1494" s="77" t="s">
        <v>420</v>
      </c>
      <c r="I1494" s="77" t="s">
        <v>3418</v>
      </c>
      <c r="J1494" s="83">
        <v>-44921.945138375682</v>
      </c>
      <c r="L1494" s="84"/>
      <c r="M1494" s="84"/>
      <c r="P1494"/>
      <c r="R1494"/>
      <c r="S1494" s="82" t="s">
        <v>56</v>
      </c>
      <c r="T1494" s="82" t="s">
        <v>57</v>
      </c>
      <c r="U1494" s="77"/>
      <c r="V1494" s="77"/>
      <c r="W1494" s="77"/>
      <c r="X1494"/>
    </row>
    <row r="1495" spans="2:24" x14ac:dyDescent="0.3">
      <c r="B1495" s="81">
        <v>37287</v>
      </c>
      <c r="C1495" s="81" t="s">
        <v>45</v>
      </c>
      <c r="D1495" s="77" t="s">
        <v>451</v>
      </c>
      <c r="E1495" s="82" t="s">
        <v>454</v>
      </c>
      <c r="F1495" s="77" t="s">
        <v>452</v>
      </c>
      <c r="G1495" s="77" t="s">
        <v>435</v>
      </c>
      <c r="H1495" s="77" t="s">
        <v>420</v>
      </c>
      <c r="I1495" s="77" t="s">
        <v>3417</v>
      </c>
      <c r="J1495" s="83">
        <v>-324.44057460556951</v>
      </c>
      <c r="L1495" s="84"/>
      <c r="M1495" s="84"/>
      <c r="P1495"/>
      <c r="R1495"/>
      <c r="S1495" s="82" t="s">
        <v>56</v>
      </c>
      <c r="T1495" s="82" t="s">
        <v>57</v>
      </c>
      <c r="U1495" s="77"/>
      <c r="V1495" s="77"/>
      <c r="W1495" s="77"/>
      <c r="X1495"/>
    </row>
    <row r="1496" spans="2:24" x14ac:dyDescent="0.3">
      <c r="B1496" s="81">
        <v>37287</v>
      </c>
      <c r="C1496" s="81" t="s">
        <v>45</v>
      </c>
      <c r="D1496" s="77" t="s">
        <v>456</v>
      </c>
      <c r="E1496" s="82" t="s">
        <v>461</v>
      </c>
      <c r="F1496" s="77" t="s">
        <v>457</v>
      </c>
      <c r="G1496" s="77" t="s">
        <v>435</v>
      </c>
      <c r="H1496" s="77" t="s">
        <v>425</v>
      </c>
      <c r="I1496" s="77" t="s">
        <v>3417</v>
      </c>
      <c r="J1496" s="83">
        <v>-6.5528511652762509</v>
      </c>
      <c r="L1496" s="84"/>
      <c r="M1496" s="84"/>
      <c r="P1496"/>
      <c r="R1496"/>
      <c r="S1496" s="82" t="s">
        <v>56</v>
      </c>
      <c r="T1496" s="82" t="s">
        <v>57</v>
      </c>
      <c r="U1496" s="77"/>
      <c r="V1496" s="77"/>
      <c r="W1496" s="77"/>
      <c r="X1496"/>
    </row>
    <row r="1497" spans="2:24" x14ac:dyDescent="0.3">
      <c r="B1497" s="81">
        <v>37287</v>
      </c>
      <c r="C1497" s="81" t="s">
        <v>45</v>
      </c>
      <c r="D1497" s="77" t="s">
        <v>464</v>
      </c>
      <c r="E1497" s="82" t="s">
        <v>461</v>
      </c>
      <c r="F1497" s="77" t="s">
        <v>465</v>
      </c>
      <c r="G1497" s="77" t="s">
        <v>435</v>
      </c>
      <c r="H1497" s="77" t="s">
        <v>425</v>
      </c>
      <c r="I1497" s="77" t="s">
        <v>3418</v>
      </c>
      <c r="J1497" s="83">
        <v>-61.001188917815469</v>
      </c>
      <c r="L1497" s="84"/>
      <c r="M1497" s="84"/>
      <c r="P1497"/>
      <c r="R1497"/>
      <c r="S1497" s="82" t="s">
        <v>56</v>
      </c>
      <c r="T1497" s="82" t="s">
        <v>57</v>
      </c>
      <c r="U1497" s="77"/>
      <c r="V1497" s="77"/>
      <c r="W1497" s="77"/>
      <c r="X1497"/>
    </row>
    <row r="1498" spans="2:24" x14ac:dyDescent="0.3">
      <c r="B1498" s="81">
        <v>37287</v>
      </c>
      <c r="C1498" s="81" t="s">
        <v>45</v>
      </c>
      <c r="D1498" s="77" t="s">
        <v>467</v>
      </c>
      <c r="E1498" s="82" t="s">
        <v>471</v>
      </c>
      <c r="F1498" s="77" t="s">
        <v>468</v>
      </c>
      <c r="G1498" s="77" t="s">
        <v>435</v>
      </c>
      <c r="H1498" s="77" t="s">
        <v>472</v>
      </c>
      <c r="I1498" s="77" t="s">
        <v>3417</v>
      </c>
      <c r="J1498" s="83">
        <v>38513.424760873895</v>
      </c>
      <c r="L1498" s="84"/>
      <c r="M1498" s="84"/>
      <c r="P1498"/>
      <c r="R1498"/>
      <c r="S1498" s="82" t="s">
        <v>56</v>
      </c>
      <c r="T1498" s="82" t="s">
        <v>57</v>
      </c>
      <c r="U1498" s="77"/>
      <c r="V1498" s="77"/>
      <c r="W1498" s="77"/>
      <c r="X1498"/>
    </row>
    <row r="1499" spans="2:24" x14ac:dyDescent="0.3">
      <c r="B1499" s="81">
        <v>37287</v>
      </c>
      <c r="C1499" s="81" t="s">
        <v>45</v>
      </c>
      <c r="D1499" s="77" t="s">
        <v>474</v>
      </c>
      <c r="E1499" s="82" t="s">
        <v>471</v>
      </c>
      <c r="F1499" s="77" t="s">
        <v>475</v>
      </c>
      <c r="G1499" s="77" t="s">
        <v>435</v>
      </c>
      <c r="H1499" s="77" t="s">
        <v>472</v>
      </c>
      <c r="I1499" s="77" t="s">
        <v>3418</v>
      </c>
      <c r="J1499" s="83">
        <v>44663.10549150515</v>
      </c>
      <c r="L1499" s="84"/>
      <c r="M1499" s="84"/>
      <c r="P1499"/>
      <c r="R1499"/>
      <c r="S1499" s="82" t="s">
        <v>56</v>
      </c>
      <c r="T1499" s="82" t="s">
        <v>57</v>
      </c>
      <c r="U1499" s="77"/>
      <c r="V1499" s="77"/>
      <c r="W1499" s="77"/>
      <c r="X1499"/>
    </row>
    <row r="1500" spans="2:24" x14ac:dyDescent="0.3">
      <c r="B1500" s="81">
        <v>37287</v>
      </c>
      <c r="C1500" s="81" t="s">
        <v>45</v>
      </c>
      <c r="D1500" s="77" t="s">
        <v>480</v>
      </c>
      <c r="E1500" s="82" t="s">
        <v>485</v>
      </c>
      <c r="F1500" s="77" t="s">
        <v>481</v>
      </c>
      <c r="G1500" s="77" t="s">
        <v>435</v>
      </c>
      <c r="H1500" s="77" t="s">
        <v>472</v>
      </c>
      <c r="I1500" s="77" t="s">
        <v>3418</v>
      </c>
      <c r="J1500" s="83">
        <v>4503.7125519673355</v>
      </c>
      <c r="L1500" s="84"/>
      <c r="M1500" s="84"/>
      <c r="P1500"/>
      <c r="R1500"/>
      <c r="S1500" s="82" t="s">
        <v>56</v>
      </c>
      <c r="T1500" s="82" t="s">
        <v>57</v>
      </c>
      <c r="U1500" s="77"/>
      <c r="V1500" s="77"/>
      <c r="W1500" s="77"/>
      <c r="X1500"/>
    </row>
    <row r="1501" spans="2:24" x14ac:dyDescent="0.3">
      <c r="B1501" s="81">
        <v>37287</v>
      </c>
      <c r="C1501" s="81" t="s">
        <v>45</v>
      </c>
      <c r="D1501" s="77" t="s">
        <v>487</v>
      </c>
      <c r="E1501" s="82" t="s">
        <v>492</v>
      </c>
      <c r="F1501" s="77" t="s">
        <v>488</v>
      </c>
      <c r="G1501" s="77" t="s">
        <v>435</v>
      </c>
      <c r="H1501" s="77" t="s">
        <v>472</v>
      </c>
      <c r="I1501" s="77" t="s">
        <v>3417</v>
      </c>
      <c r="J1501" s="83">
        <v>1238.6154399394754</v>
      </c>
      <c r="L1501" s="84"/>
      <c r="M1501" s="84"/>
      <c r="P1501"/>
      <c r="R1501"/>
      <c r="S1501" s="82" t="s">
        <v>56</v>
      </c>
      <c r="T1501" s="82" t="s">
        <v>57</v>
      </c>
      <c r="U1501" s="77"/>
      <c r="V1501" s="77"/>
      <c r="W1501" s="77"/>
      <c r="X1501"/>
    </row>
    <row r="1502" spans="2:24" x14ac:dyDescent="0.3">
      <c r="B1502" s="81">
        <v>37287</v>
      </c>
      <c r="C1502" s="81" t="s">
        <v>45</v>
      </c>
      <c r="D1502" s="77" t="s">
        <v>495</v>
      </c>
      <c r="E1502" s="82" t="s">
        <v>492</v>
      </c>
      <c r="F1502" s="77" t="s">
        <v>496</v>
      </c>
      <c r="G1502" s="77" t="s">
        <v>435</v>
      </c>
      <c r="H1502" s="77" t="s">
        <v>472</v>
      </c>
      <c r="I1502" s="77" t="s">
        <v>3418</v>
      </c>
      <c r="J1502" s="83">
        <v>1326.4275708245134</v>
      </c>
      <c r="L1502" s="84"/>
      <c r="M1502" s="84"/>
      <c r="P1502"/>
      <c r="R1502"/>
      <c r="S1502" s="82" t="s">
        <v>56</v>
      </c>
      <c r="T1502" s="82" t="s">
        <v>57</v>
      </c>
      <c r="U1502" s="77"/>
      <c r="V1502" s="77"/>
      <c r="W1502" s="77"/>
      <c r="X1502"/>
    </row>
    <row r="1503" spans="2:24" x14ac:dyDescent="0.3">
      <c r="B1503" s="81">
        <v>37287</v>
      </c>
      <c r="C1503" s="81" t="s">
        <v>45</v>
      </c>
      <c r="D1503" s="77" t="s">
        <v>499</v>
      </c>
      <c r="E1503" s="82" t="s">
        <v>270</v>
      </c>
      <c r="F1503" s="77" t="s">
        <v>500</v>
      </c>
      <c r="G1503" s="77" t="s">
        <v>435</v>
      </c>
      <c r="H1503" s="77" t="s">
        <v>271</v>
      </c>
      <c r="I1503" s="77" t="s">
        <v>3417</v>
      </c>
      <c r="J1503" s="83">
        <v>-5281.0998915973714</v>
      </c>
      <c r="L1503" s="84"/>
      <c r="M1503" s="84"/>
      <c r="P1503"/>
      <c r="R1503"/>
      <c r="S1503" s="82" t="s">
        <v>56</v>
      </c>
      <c r="T1503" s="82" t="s">
        <v>57</v>
      </c>
      <c r="U1503" s="77"/>
      <c r="V1503" s="77"/>
      <c r="W1503" s="77"/>
      <c r="X1503"/>
    </row>
    <row r="1504" spans="2:24" x14ac:dyDescent="0.3">
      <c r="B1504" s="81">
        <v>37287</v>
      </c>
      <c r="C1504" s="81" t="s">
        <v>45</v>
      </c>
      <c r="D1504" s="77" t="s">
        <v>499</v>
      </c>
      <c r="E1504" s="82" t="s">
        <v>270</v>
      </c>
      <c r="F1504" s="77" t="s">
        <v>500</v>
      </c>
      <c r="G1504" s="77" t="s">
        <v>435</v>
      </c>
      <c r="H1504" s="77" t="s">
        <v>271</v>
      </c>
      <c r="I1504" s="77" t="s">
        <v>3417</v>
      </c>
      <c r="J1504" s="83">
        <v>6570.8832144898879</v>
      </c>
      <c r="L1504" s="84"/>
      <c r="M1504" s="84"/>
      <c r="P1504"/>
      <c r="R1504"/>
      <c r="S1504" s="82" t="s">
        <v>56</v>
      </c>
      <c r="T1504" s="82" t="s">
        <v>57</v>
      </c>
      <c r="U1504" s="77"/>
      <c r="V1504" s="77"/>
      <c r="W1504" s="77"/>
      <c r="X1504"/>
    </row>
    <row r="1505" spans="2:24" x14ac:dyDescent="0.3">
      <c r="B1505" s="81">
        <v>37287</v>
      </c>
      <c r="C1505" s="81" t="s">
        <v>45</v>
      </c>
      <c r="D1505" s="77" t="s">
        <v>499</v>
      </c>
      <c r="E1505" s="82" t="s">
        <v>270</v>
      </c>
      <c r="F1505" s="77" t="s">
        <v>500</v>
      </c>
      <c r="G1505" s="77" t="s">
        <v>435</v>
      </c>
      <c r="H1505" s="77" t="s">
        <v>271</v>
      </c>
      <c r="I1505" s="77" t="s">
        <v>3417</v>
      </c>
      <c r="J1505" s="83">
        <v>10227.165034194686</v>
      </c>
      <c r="L1505" s="84"/>
      <c r="M1505" s="84"/>
      <c r="P1505"/>
      <c r="R1505"/>
      <c r="S1505" s="82" t="s">
        <v>56</v>
      </c>
      <c r="T1505" s="82" t="s">
        <v>57</v>
      </c>
      <c r="U1505" s="77"/>
      <c r="V1505" s="77"/>
      <c r="W1505" s="77"/>
      <c r="X1505"/>
    </row>
    <row r="1506" spans="2:24" x14ac:dyDescent="0.3">
      <c r="B1506" s="81">
        <v>37287</v>
      </c>
      <c r="C1506" s="81" t="s">
        <v>45</v>
      </c>
      <c r="D1506" s="77" t="s">
        <v>499</v>
      </c>
      <c r="E1506" s="82" t="s">
        <v>270</v>
      </c>
      <c r="F1506" s="77" t="s">
        <v>500</v>
      </c>
      <c r="G1506" s="77" t="s">
        <v>435</v>
      </c>
      <c r="H1506" s="77" t="s">
        <v>271</v>
      </c>
      <c r="I1506" s="77" t="s">
        <v>3417</v>
      </c>
      <c r="J1506" s="83">
        <v>1567.6925254487476</v>
      </c>
      <c r="L1506" s="84"/>
      <c r="M1506" s="84"/>
      <c r="P1506"/>
      <c r="R1506"/>
      <c r="S1506" s="82" t="s">
        <v>56</v>
      </c>
      <c r="T1506" s="82" t="s">
        <v>57</v>
      </c>
      <c r="U1506" s="77"/>
      <c r="V1506" s="77"/>
      <c r="W1506" s="77"/>
      <c r="X1506"/>
    </row>
    <row r="1507" spans="2:24" x14ac:dyDescent="0.3">
      <c r="B1507" s="81">
        <v>37287</v>
      </c>
      <c r="C1507" s="81" t="s">
        <v>45</v>
      </c>
      <c r="D1507" s="77" t="s">
        <v>263</v>
      </c>
      <c r="E1507" s="82" t="s">
        <v>270</v>
      </c>
      <c r="F1507" s="77" t="s">
        <v>264</v>
      </c>
      <c r="G1507" s="77" t="s">
        <v>435</v>
      </c>
      <c r="H1507" s="77" t="s">
        <v>271</v>
      </c>
      <c r="I1507" s="77" t="s">
        <v>3418</v>
      </c>
      <c r="J1507" s="83">
        <v>-397.43528384344614</v>
      </c>
      <c r="L1507" s="84"/>
      <c r="M1507" s="84"/>
      <c r="P1507"/>
      <c r="R1507"/>
      <c r="S1507" s="82" t="s">
        <v>56</v>
      </c>
      <c r="T1507" s="82" t="s">
        <v>57</v>
      </c>
      <c r="U1507" s="77"/>
      <c r="V1507" s="77"/>
      <c r="W1507" s="77"/>
      <c r="X1507"/>
    </row>
    <row r="1508" spans="2:24" x14ac:dyDescent="0.3">
      <c r="B1508" s="81">
        <v>37287</v>
      </c>
      <c r="C1508" s="81" t="s">
        <v>45</v>
      </c>
      <c r="D1508" s="77" t="s">
        <v>263</v>
      </c>
      <c r="E1508" s="82" t="s">
        <v>270</v>
      </c>
      <c r="F1508" s="77" t="s">
        <v>264</v>
      </c>
      <c r="G1508" s="77" t="s">
        <v>435</v>
      </c>
      <c r="H1508" s="77" t="s">
        <v>271</v>
      </c>
      <c r="I1508" s="77" t="s">
        <v>3418</v>
      </c>
      <c r="J1508" s="83">
        <v>2588.6597756977453</v>
      </c>
      <c r="L1508" s="84"/>
      <c r="M1508" s="84"/>
      <c r="P1508"/>
      <c r="R1508"/>
      <c r="S1508" s="82" t="s">
        <v>56</v>
      </c>
      <c r="T1508" s="82" t="s">
        <v>57</v>
      </c>
      <c r="U1508" s="77"/>
      <c r="V1508" s="77"/>
      <c r="W1508" s="77"/>
      <c r="X1508"/>
    </row>
    <row r="1509" spans="2:24" x14ac:dyDescent="0.3">
      <c r="B1509" s="81">
        <v>37287</v>
      </c>
      <c r="C1509" s="81" t="s">
        <v>45</v>
      </c>
      <c r="D1509" s="77" t="s">
        <v>263</v>
      </c>
      <c r="E1509" s="82" t="s">
        <v>270</v>
      </c>
      <c r="F1509" s="77" t="s">
        <v>264</v>
      </c>
      <c r="G1509" s="77" t="s">
        <v>435</v>
      </c>
      <c r="H1509" s="77" t="s">
        <v>271</v>
      </c>
      <c r="I1509" s="77" t="s">
        <v>3418</v>
      </c>
      <c r="J1509" s="83">
        <v>1306.8953213680886</v>
      </c>
      <c r="L1509" s="84"/>
      <c r="M1509" s="84"/>
      <c r="P1509"/>
      <c r="R1509"/>
      <c r="S1509" s="82" t="s">
        <v>56</v>
      </c>
      <c r="T1509" s="82" t="s">
        <v>57</v>
      </c>
      <c r="U1509" s="77"/>
      <c r="V1509" s="77"/>
      <c r="W1509" s="77"/>
      <c r="X1509"/>
    </row>
    <row r="1510" spans="2:24" x14ac:dyDescent="0.3">
      <c r="B1510" s="81">
        <v>37287</v>
      </c>
      <c r="C1510" s="81" t="s">
        <v>45</v>
      </c>
      <c r="D1510" s="77" t="s">
        <v>263</v>
      </c>
      <c r="E1510" s="82" t="s">
        <v>270</v>
      </c>
      <c r="F1510" s="77" t="s">
        <v>264</v>
      </c>
      <c r="G1510" s="77" t="s">
        <v>435</v>
      </c>
      <c r="H1510" s="77" t="s">
        <v>271</v>
      </c>
      <c r="I1510" s="77" t="s">
        <v>3418</v>
      </c>
      <c r="J1510" s="83">
        <v>1438.4193516066914</v>
      </c>
      <c r="L1510" s="84"/>
      <c r="M1510" s="84"/>
      <c r="P1510"/>
      <c r="R1510"/>
      <c r="S1510" s="82" t="s">
        <v>56</v>
      </c>
      <c r="T1510" s="82" t="s">
        <v>57</v>
      </c>
      <c r="U1510" s="77"/>
      <c r="V1510" s="77"/>
      <c r="W1510" s="77"/>
      <c r="X1510"/>
    </row>
    <row r="1511" spans="2:24" x14ac:dyDescent="0.3">
      <c r="B1511" s="81">
        <v>37287</v>
      </c>
      <c r="C1511" s="81" t="s">
        <v>45</v>
      </c>
      <c r="D1511" s="77" t="s">
        <v>523</v>
      </c>
      <c r="E1511" s="82" t="s">
        <v>278</v>
      </c>
      <c r="F1511" s="77" t="s">
        <v>276</v>
      </c>
      <c r="G1511" s="77" t="s">
        <v>435</v>
      </c>
      <c r="H1511" s="77" t="s">
        <v>271</v>
      </c>
      <c r="I1511" s="77" t="s">
        <v>3417</v>
      </c>
      <c r="J1511" s="83">
        <v>765.64972328482065</v>
      </c>
      <c r="L1511" s="84"/>
      <c r="M1511" s="84"/>
      <c r="P1511"/>
      <c r="R1511"/>
      <c r="S1511" s="82" t="s">
        <v>56</v>
      </c>
      <c r="T1511" s="82" t="s">
        <v>57</v>
      </c>
      <c r="U1511" s="77"/>
      <c r="V1511" s="77"/>
      <c r="W1511" s="77"/>
      <c r="X1511"/>
    </row>
    <row r="1512" spans="2:24" x14ac:dyDescent="0.3">
      <c r="B1512" s="81">
        <v>37287</v>
      </c>
      <c r="C1512" s="81" t="s">
        <v>45</v>
      </c>
      <c r="D1512" s="77" t="s">
        <v>275</v>
      </c>
      <c r="E1512" s="82" t="s">
        <v>278</v>
      </c>
      <c r="F1512" s="77" t="s">
        <v>276</v>
      </c>
      <c r="G1512" s="77" t="s">
        <v>435</v>
      </c>
      <c r="H1512" s="77" t="s">
        <v>271</v>
      </c>
      <c r="I1512" s="77" t="s">
        <v>3418</v>
      </c>
      <c r="J1512" s="83">
        <v>139.42590275327197</v>
      </c>
      <c r="L1512" s="84"/>
      <c r="M1512" s="84"/>
      <c r="P1512"/>
      <c r="R1512"/>
      <c r="S1512" s="82" t="s">
        <v>56</v>
      </c>
      <c r="T1512" s="82" t="s">
        <v>57</v>
      </c>
      <c r="U1512" s="77"/>
      <c r="V1512" s="77"/>
      <c r="W1512" s="77"/>
      <c r="X1512"/>
    </row>
    <row r="1513" spans="2:24" x14ac:dyDescent="0.3">
      <c r="B1513" s="81">
        <v>37287</v>
      </c>
      <c r="C1513" s="81" t="s">
        <v>45</v>
      </c>
      <c r="D1513" s="77" t="s">
        <v>275</v>
      </c>
      <c r="E1513" s="82" t="s">
        <v>278</v>
      </c>
      <c r="F1513" s="77" t="s">
        <v>276</v>
      </c>
      <c r="G1513" s="77" t="s">
        <v>435</v>
      </c>
      <c r="H1513" s="77" t="s">
        <v>271</v>
      </c>
      <c r="I1513" s="77" t="s">
        <v>3418</v>
      </c>
      <c r="J1513" s="83">
        <v>22.593298350182412</v>
      </c>
      <c r="L1513" s="84"/>
      <c r="M1513" s="84"/>
      <c r="P1513"/>
      <c r="R1513"/>
      <c r="S1513" s="82" t="s">
        <v>56</v>
      </c>
      <c r="T1513" s="82" t="s">
        <v>57</v>
      </c>
      <c r="U1513" s="77"/>
      <c r="V1513" s="77"/>
      <c r="W1513" s="77"/>
      <c r="X1513"/>
    </row>
    <row r="1514" spans="2:24" x14ac:dyDescent="0.3">
      <c r="B1514" s="81">
        <v>37287</v>
      </c>
      <c r="C1514" s="81" t="s">
        <v>45</v>
      </c>
      <c r="D1514" s="77" t="s">
        <v>528</v>
      </c>
      <c r="E1514" s="82" t="s">
        <v>530</v>
      </c>
      <c r="F1514" s="77" t="s">
        <v>529</v>
      </c>
      <c r="G1514" s="77" t="s">
        <v>435</v>
      </c>
      <c r="H1514" s="77" t="s">
        <v>271</v>
      </c>
      <c r="I1514" s="77" t="s">
        <v>3418</v>
      </c>
      <c r="J1514" s="83">
        <v>208.5938969715466</v>
      </c>
      <c r="L1514" s="84"/>
      <c r="M1514" s="84"/>
      <c r="P1514"/>
      <c r="R1514"/>
      <c r="S1514" s="82" t="s">
        <v>56</v>
      </c>
      <c r="T1514" s="82" t="s">
        <v>57</v>
      </c>
      <c r="U1514" s="77"/>
      <c r="V1514" s="77"/>
      <c r="W1514" s="77"/>
      <c r="X1514"/>
    </row>
    <row r="1515" spans="2:24" x14ac:dyDescent="0.3">
      <c r="B1515" s="81">
        <v>37287</v>
      </c>
      <c r="C1515" s="81" t="s">
        <v>45</v>
      </c>
      <c r="D1515" s="77" t="s">
        <v>532</v>
      </c>
      <c r="E1515" s="82" t="s">
        <v>283</v>
      </c>
      <c r="F1515" s="77" t="s">
        <v>533</v>
      </c>
      <c r="G1515" s="77" t="s">
        <v>435</v>
      </c>
      <c r="H1515" s="77" t="s">
        <v>271</v>
      </c>
      <c r="I1515" s="77" t="s">
        <v>3417</v>
      </c>
      <c r="J1515" s="83">
        <v>1932.9948745284405</v>
      </c>
      <c r="L1515" s="84"/>
      <c r="M1515" s="84"/>
      <c r="P1515"/>
      <c r="R1515"/>
      <c r="S1515" s="82" t="s">
        <v>56</v>
      </c>
      <c r="T1515" s="82" t="s">
        <v>57</v>
      </c>
      <c r="U1515" s="77"/>
      <c r="V1515" s="77"/>
      <c r="W1515" s="77"/>
      <c r="X1515"/>
    </row>
    <row r="1516" spans="2:24" x14ac:dyDescent="0.3">
      <c r="B1516" s="81">
        <v>37287</v>
      </c>
      <c r="C1516" s="81" t="s">
        <v>45</v>
      </c>
      <c r="D1516" s="77" t="s">
        <v>532</v>
      </c>
      <c r="E1516" s="82" t="s">
        <v>283</v>
      </c>
      <c r="F1516" s="77" t="s">
        <v>533</v>
      </c>
      <c r="G1516" s="77" t="s">
        <v>435</v>
      </c>
      <c r="H1516" s="77" t="s">
        <v>271</v>
      </c>
      <c r="I1516" s="77" t="s">
        <v>3417</v>
      </c>
      <c r="J1516" s="83">
        <v>317.12016054061974</v>
      </c>
      <c r="L1516" s="84"/>
      <c r="M1516" s="84"/>
      <c r="P1516"/>
      <c r="R1516"/>
      <c r="S1516" s="82" t="s">
        <v>56</v>
      </c>
      <c r="T1516" s="82" t="s">
        <v>57</v>
      </c>
      <c r="U1516" s="77"/>
      <c r="V1516" s="77"/>
      <c r="W1516" s="77"/>
      <c r="X1516"/>
    </row>
    <row r="1517" spans="2:24" x14ac:dyDescent="0.3">
      <c r="B1517" s="81">
        <v>37287</v>
      </c>
      <c r="C1517" s="81" t="s">
        <v>45</v>
      </c>
      <c r="D1517" s="77" t="s">
        <v>532</v>
      </c>
      <c r="E1517" s="82" t="s">
        <v>283</v>
      </c>
      <c r="F1517" s="77" t="s">
        <v>533</v>
      </c>
      <c r="G1517" s="77" t="s">
        <v>435</v>
      </c>
      <c r="H1517" s="77" t="s">
        <v>271</v>
      </c>
      <c r="I1517" s="77" t="s">
        <v>3417</v>
      </c>
      <c r="J1517" s="83">
        <v>228.69266721447772</v>
      </c>
      <c r="L1517" s="84"/>
      <c r="M1517" s="84"/>
      <c r="P1517"/>
      <c r="R1517"/>
      <c r="S1517" s="82" t="s">
        <v>56</v>
      </c>
      <c r="T1517" s="82" t="s">
        <v>57</v>
      </c>
      <c r="U1517" s="77"/>
      <c r="V1517" s="77"/>
      <c r="W1517" s="77"/>
      <c r="X1517"/>
    </row>
    <row r="1518" spans="2:24" x14ac:dyDescent="0.3">
      <c r="B1518" s="81">
        <v>37287</v>
      </c>
      <c r="C1518" s="81" t="s">
        <v>45</v>
      </c>
      <c r="D1518" s="77" t="s">
        <v>532</v>
      </c>
      <c r="E1518" s="82" t="s">
        <v>283</v>
      </c>
      <c r="F1518" s="77" t="s">
        <v>533</v>
      </c>
      <c r="G1518" s="77" t="s">
        <v>435</v>
      </c>
      <c r="H1518" s="77" t="s">
        <v>271</v>
      </c>
      <c r="I1518" s="77" t="s">
        <v>3417</v>
      </c>
      <c r="J1518" s="83">
        <v>993.00334743541646</v>
      </c>
      <c r="L1518" s="84"/>
      <c r="M1518" s="84"/>
      <c r="P1518"/>
      <c r="R1518"/>
      <c r="S1518" s="82" t="s">
        <v>56</v>
      </c>
      <c r="T1518" s="82" t="s">
        <v>57</v>
      </c>
      <c r="U1518" s="77"/>
      <c r="V1518" s="77"/>
      <c r="W1518" s="77"/>
      <c r="X1518"/>
    </row>
    <row r="1519" spans="2:24" x14ac:dyDescent="0.3">
      <c r="B1519" s="81">
        <v>37287</v>
      </c>
      <c r="C1519" s="81" t="s">
        <v>45</v>
      </c>
      <c r="D1519" s="77" t="s">
        <v>532</v>
      </c>
      <c r="E1519" s="82" t="s">
        <v>283</v>
      </c>
      <c r="F1519" s="77" t="s">
        <v>533</v>
      </c>
      <c r="G1519" s="77" t="s">
        <v>435</v>
      </c>
      <c r="H1519" s="77" t="s">
        <v>271</v>
      </c>
      <c r="I1519" s="77" t="s">
        <v>3417</v>
      </c>
      <c r="J1519" s="83">
        <v>266.28792140528259</v>
      </c>
      <c r="L1519" s="84"/>
      <c r="M1519" s="84"/>
      <c r="P1519"/>
      <c r="R1519"/>
      <c r="S1519" s="82" t="s">
        <v>56</v>
      </c>
      <c r="T1519" s="82" t="s">
        <v>57</v>
      </c>
      <c r="U1519" s="77"/>
      <c r="V1519" s="77"/>
      <c r="W1519" s="77"/>
      <c r="X1519"/>
    </row>
    <row r="1520" spans="2:24" x14ac:dyDescent="0.3">
      <c r="B1520" s="81">
        <v>37287</v>
      </c>
      <c r="C1520" s="81" t="s">
        <v>45</v>
      </c>
      <c r="D1520" s="77" t="s">
        <v>532</v>
      </c>
      <c r="E1520" s="82" t="s">
        <v>283</v>
      </c>
      <c r="F1520" s="77" t="s">
        <v>533</v>
      </c>
      <c r="G1520" s="77" t="s">
        <v>435</v>
      </c>
      <c r="H1520" s="77" t="s">
        <v>271</v>
      </c>
      <c r="I1520" s="77" t="s">
        <v>3417</v>
      </c>
      <c r="J1520" s="83">
        <v>125.29069935941405</v>
      </c>
      <c r="L1520" s="84"/>
      <c r="M1520" s="84"/>
      <c r="P1520"/>
      <c r="R1520"/>
      <c r="S1520" s="82" t="s">
        <v>56</v>
      </c>
      <c r="T1520" s="82" t="s">
        <v>57</v>
      </c>
      <c r="U1520" s="77"/>
      <c r="V1520" s="77"/>
      <c r="W1520" s="77"/>
      <c r="X1520"/>
    </row>
    <row r="1521" spans="2:24" x14ac:dyDescent="0.3">
      <c r="B1521" s="81">
        <v>37287</v>
      </c>
      <c r="C1521" s="81" t="s">
        <v>45</v>
      </c>
      <c r="D1521" s="77" t="s">
        <v>532</v>
      </c>
      <c r="E1521" s="82" t="s">
        <v>283</v>
      </c>
      <c r="F1521" s="77" t="s">
        <v>533</v>
      </c>
      <c r="G1521" s="77" t="s">
        <v>435</v>
      </c>
      <c r="H1521" s="77" t="s">
        <v>271</v>
      </c>
      <c r="I1521" s="77" t="s">
        <v>3417</v>
      </c>
      <c r="J1521" s="83">
        <v>-742.73638786628158</v>
      </c>
      <c r="L1521" s="84"/>
      <c r="M1521" s="84"/>
      <c r="P1521"/>
      <c r="R1521"/>
      <c r="S1521" s="82" t="s">
        <v>56</v>
      </c>
      <c r="T1521" s="82" t="s">
        <v>57</v>
      </c>
      <c r="U1521" s="77"/>
      <c r="V1521" s="77"/>
      <c r="W1521" s="77"/>
      <c r="X1521"/>
    </row>
    <row r="1522" spans="2:24" x14ac:dyDescent="0.3">
      <c r="B1522" s="81">
        <v>37287</v>
      </c>
      <c r="C1522" s="81" t="s">
        <v>45</v>
      </c>
      <c r="D1522" s="77" t="s">
        <v>532</v>
      </c>
      <c r="E1522" s="82" t="s">
        <v>283</v>
      </c>
      <c r="F1522" s="77" t="s">
        <v>533</v>
      </c>
      <c r="G1522" s="77" t="s">
        <v>435</v>
      </c>
      <c r="H1522" s="77" t="s">
        <v>271</v>
      </c>
      <c r="I1522" s="77" t="s">
        <v>3417</v>
      </c>
      <c r="J1522" s="83">
        <v>-87.421677173695358</v>
      </c>
      <c r="L1522" s="84"/>
      <c r="M1522" s="84"/>
      <c r="P1522"/>
      <c r="R1522"/>
      <c r="S1522" s="82" t="s">
        <v>56</v>
      </c>
      <c r="T1522" s="82" t="s">
        <v>57</v>
      </c>
      <c r="U1522" s="77"/>
      <c r="V1522" s="77"/>
      <c r="W1522" s="77"/>
      <c r="X1522"/>
    </row>
    <row r="1523" spans="2:24" x14ac:dyDescent="0.3">
      <c r="B1523" s="81">
        <v>37287</v>
      </c>
      <c r="C1523" s="81" t="s">
        <v>45</v>
      </c>
      <c r="D1523" s="77" t="s">
        <v>532</v>
      </c>
      <c r="E1523" s="82" t="s">
        <v>283</v>
      </c>
      <c r="F1523" s="77" t="s">
        <v>533</v>
      </c>
      <c r="G1523" s="77" t="s">
        <v>435</v>
      </c>
      <c r="H1523" s="77" t="s">
        <v>271</v>
      </c>
      <c r="I1523" s="77" t="s">
        <v>3417</v>
      </c>
      <c r="J1523" s="83">
        <v>-78.363502501098793</v>
      </c>
      <c r="L1523" s="84"/>
      <c r="M1523" s="84"/>
      <c r="P1523"/>
      <c r="R1523"/>
      <c r="S1523" s="82" t="s">
        <v>56</v>
      </c>
      <c r="T1523" s="82" t="s">
        <v>57</v>
      </c>
      <c r="U1523" s="77"/>
      <c r="V1523" s="77"/>
      <c r="W1523" s="77"/>
      <c r="X1523"/>
    </row>
    <row r="1524" spans="2:24" x14ac:dyDescent="0.3">
      <c r="B1524" s="81">
        <v>37287</v>
      </c>
      <c r="C1524" s="81" t="s">
        <v>45</v>
      </c>
      <c r="D1524" s="77" t="s">
        <v>280</v>
      </c>
      <c r="E1524" s="82" t="s">
        <v>283</v>
      </c>
      <c r="F1524" s="77" t="s">
        <v>281</v>
      </c>
      <c r="G1524" s="77" t="s">
        <v>435</v>
      </c>
      <c r="H1524" s="77" t="s">
        <v>271</v>
      </c>
      <c r="I1524" s="77" t="s">
        <v>3418</v>
      </c>
      <c r="J1524" s="83">
        <v>-41.833439038917319</v>
      </c>
      <c r="L1524" s="84"/>
      <c r="M1524" s="84"/>
      <c r="P1524"/>
      <c r="R1524"/>
      <c r="S1524" s="82" t="s">
        <v>56</v>
      </c>
      <c r="T1524" s="82" t="s">
        <v>57</v>
      </c>
      <c r="U1524" s="77"/>
      <c r="V1524" s="77"/>
      <c r="W1524" s="77"/>
      <c r="X1524"/>
    </row>
    <row r="1525" spans="2:24" x14ac:dyDescent="0.3">
      <c r="B1525" s="81">
        <v>37287</v>
      </c>
      <c r="C1525" s="81" t="s">
        <v>45</v>
      </c>
      <c r="D1525" s="77" t="s">
        <v>280</v>
      </c>
      <c r="E1525" s="82" t="s">
        <v>283</v>
      </c>
      <c r="F1525" s="77" t="s">
        <v>281</v>
      </c>
      <c r="G1525" s="77" t="s">
        <v>435</v>
      </c>
      <c r="H1525" s="77" t="s">
        <v>271</v>
      </c>
      <c r="I1525" s="77" t="s">
        <v>3418</v>
      </c>
      <c r="J1525" s="83">
        <v>252.26535061355247</v>
      </c>
      <c r="L1525" s="84"/>
      <c r="M1525" s="84"/>
      <c r="P1525"/>
      <c r="R1525"/>
      <c r="S1525" s="82" t="s">
        <v>56</v>
      </c>
      <c r="T1525" s="82" t="s">
        <v>57</v>
      </c>
      <c r="U1525" s="77"/>
      <c r="V1525" s="77"/>
      <c r="W1525" s="77"/>
      <c r="X1525"/>
    </row>
    <row r="1526" spans="2:24" x14ac:dyDescent="0.3">
      <c r="B1526" s="81">
        <v>37287</v>
      </c>
      <c r="C1526" s="81" t="s">
        <v>45</v>
      </c>
      <c r="D1526" s="77" t="s">
        <v>280</v>
      </c>
      <c r="E1526" s="82" t="s">
        <v>283</v>
      </c>
      <c r="F1526" s="77" t="s">
        <v>281</v>
      </c>
      <c r="G1526" s="77" t="s">
        <v>435</v>
      </c>
      <c r="H1526" s="77" t="s">
        <v>271</v>
      </c>
      <c r="I1526" s="77" t="s">
        <v>3418</v>
      </c>
      <c r="J1526" s="83">
        <v>129.14869798847124</v>
      </c>
      <c r="L1526" s="84"/>
      <c r="M1526" s="84"/>
      <c r="P1526"/>
      <c r="R1526"/>
      <c r="S1526" s="82" t="s">
        <v>56</v>
      </c>
      <c r="T1526" s="82" t="s">
        <v>57</v>
      </c>
      <c r="U1526" s="77"/>
      <c r="V1526" s="77"/>
      <c r="W1526" s="77"/>
      <c r="X1526"/>
    </row>
    <row r="1527" spans="2:24" x14ac:dyDescent="0.3">
      <c r="B1527" s="81">
        <v>37287</v>
      </c>
      <c r="C1527" s="81" t="s">
        <v>45</v>
      </c>
      <c r="D1527" s="77" t="s">
        <v>280</v>
      </c>
      <c r="E1527" s="82" t="s">
        <v>283</v>
      </c>
      <c r="F1527" s="77" t="s">
        <v>281</v>
      </c>
      <c r="G1527" s="77" t="s">
        <v>435</v>
      </c>
      <c r="H1527" s="77" t="s">
        <v>271</v>
      </c>
      <c r="I1527" s="77" t="s">
        <v>3418</v>
      </c>
      <c r="J1527" s="83">
        <v>156.97080516258998</v>
      </c>
      <c r="L1527" s="84"/>
      <c r="M1527" s="84"/>
      <c r="P1527"/>
      <c r="R1527"/>
      <c r="S1527" s="82" t="s">
        <v>56</v>
      </c>
      <c r="T1527" s="82" t="s">
        <v>57</v>
      </c>
      <c r="U1527" s="77"/>
      <c r="V1527" s="77"/>
      <c r="W1527" s="77"/>
      <c r="X1527"/>
    </row>
    <row r="1528" spans="2:24" x14ac:dyDescent="0.3">
      <c r="B1528" s="81">
        <v>37287</v>
      </c>
      <c r="C1528" s="81" t="s">
        <v>45</v>
      </c>
      <c r="D1528" s="77" t="s">
        <v>548</v>
      </c>
      <c r="E1528" s="82" t="s">
        <v>289</v>
      </c>
      <c r="F1528" s="77" t="s">
        <v>549</v>
      </c>
      <c r="G1528" s="77" t="s">
        <v>435</v>
      </c>
      <c r="H1528" s="77" t="s">
        <v>290</v>
      </c>
      <c r="I1528" s="77" t="s">
        <v>3417</v>
      </c>
      <c r="J1528" s="83">
        <v>5674.4268536688478</v>
      </c>
      <c r="L1528" s="84"/>
      <c r="M1528" s="84"/>
      <c r="P1528"/>
      <c r="R1528"/>
      <c r="S1528" s="82" t="s">
        <v>56</v>
      </c>
      <c r="T1528" s="82" t="s">
        <v>57</v>
      </c>
      <c r="U1528" s="77"/>
      <c r="V1528" s="77"/>
      <c r="W1528" s="77"/>
      <c r="X1528"/>
    </row>
    <row r="1529" spans="2:24" x14ac:dyDescent="0.3">
      <c r="B1529" s="81">
        <v>37287</v>
      </c>
      <c r="C1529" s="81" t="s">
        <v>45</v>
      </c>
      <c r="D1529" s="77" t="s">
        <v>548</v>
      </c>
      <c r="E1529" s="82" t="s">
        <v>289</v>
      </c>
      <c r="F1529" s="77" t="s">
        <v>549</v>
      </c>
      <c r="G1529" s="77" t="s">
        <v>435</v>
      </c>
      <c r="H1529" s="77" t="s">
        <v>290</v>
      </c>
      <c r="I1529" s="77" t="s">
        <v>3417</v>
      </c>
      <c r="J1529" s="83">
        <v>-757.05015173185279</v>
      </c>
      <c r="L1529" s="84"/>
      <c r="M1529" s="84"/>
      <c r="P1529"/>
      <c r="R1529"/>
      <c r="S1529" s="82" t="s">
        <v>56</v>
      </c>
      <c r="T1529" s="82" t="s">
        <v>57</v>
      </c>
      <c r="U1529" s="77"/>
      <c r="V1529" s="77"/>
      <c r="W1529" s="77"/>
      <c r="X1529"/>
    </row>
    <row r="1530" spans="2:24" x14ac:dyDescent="0.3">
      <c r="B1530" s="81">
        <v>37287</v>
      </c>
      <c r="C1530" s="81" t="s">
        <v>45</v>
      </c>
      <c r="D1530" s="77" t="s">
        <v>286</v>
      </c>
      <c r="E1530" s="82" t="s">
        <v>289</v>
      </c>
      <c r="F1530" s="77" t="s">
        <v>287</v>
      </c>
      <c r="G1530" s="77" t="s">
        <v>435</v>
      </c>
      <c r="H1530" s="77" t="s">
        <v>290</v>
      </c>
      <c r="I1530" s="77" t="s">
        <v>3418</v>
      </c>
      <c r="J1530" s="83">
        <v>1522.3296992792575</v>
      </c>
      <c r="L1530" s="84"/>
      <c r="M1530" s="84"/>
      <c r="P1530"/>
      <c r="R1530"/>
      <c r="S1530" s="82" t="s">
        <v>56</v>
      </c>
      <c r="T1530" s="82" t="s">
        <v>57</v>
      </c>
      <c r="U1530" s="77"/>
      <c r="V1530" s="77"/>
      <c r="W1530" s="77"/>
      <c r="X1530"/>
    </row>
    <row r="1531" spans="2:24" x14ac:dyDescent="0.3">
      <c r="B1531" s="81">
        <v>37287</v>
      </c>
      <c r="C1531" s="81" t="s">
        <v>45</v>
      </c>
      <c r="D1531" s="77" t="s">
        <v>286</v>
      </c>
      <c r="E1531" s="82" t="s">
        <v>289</v>
      </c>
      <c r="F1531" s="77" t="s">
        <v>287</v>
      </c>
      <c r="G1531" s="77" t="s">
        <v>435</v>
      </c>
      <c r="H1531" s="77" t="s">
        <v>290</v>
      </c>
      <c r="I1531" s="77" t="s">
        <v>3418</v>
      </c>
      <c r="J1531" s="83">
        <v>-108.22443597698484</v>
      </c>
      <c r="L1531" s="84"/>
      <c r="M1531" s="84"/>
      <c r="P1531"/>
      <c r="R1531"/>
      <c r="S1531" s="82" t="s">
        <v>56</v>
      </c>
      <c r="T1531" s="82" t="s">
        <v>57</v>
      </c>
      <c r="U1531" s="77"/>
      <c r="V1531" s="77"/>
      <c r="W1531" s="77"/>
      <c r="X1531"/>
    </row>
    <row r="1532" spans="2:24" x14ac:dyDescent="0.3">
      <c r="B1532" s="81">
        <v>37287</v>
      </c>
      <c r="C1532" s="81" t="s">
        <v>45</v>
      </c>
      <c r="D1532" s="77" t="s">
        <v>559</v>
      </c>
      <c r="E1532" s="82" t="s">
        <v>295</v>
      </c>
      <c r="F1532" s="77" t="s">
        <v>560</v>
      </c>
      <c r="G1532" s="77" t="s">
        <v>435</v>
      </c>
      <c r="H1532" s="77" t="s">
        <v>290</v>
      </c>
      <c r="I1532" s="77" t="s">
        <v>3417</v>
      </c>
      <c r="J1532" s="83">
        <v>85.617838880355009</v>
      </c>
      <c r="L1532" s="84"/>
      <c r="M1532" s="84"/>
      <c r="P1532"/>
      <c r="R1532"/>
      <c r="S1532" s="82" t="s">
        <v>56</v>
      </c>
      <c r="T1532" s="82" t="s">
        <v>57</v>
      </c>
      <c r="U1532" s="77"/>
      <c r="V1532" s="77"/>
      <c r="W1532" s="77"/>
      <c r="X1532"/>
    </row>
    <row r="1533" spans="2:24" x14ac:dyDescent="0.3">
      <c r="B1533" s="81">
        <v>37287</v>
      </c>
      <c r="C1533" s="81" t="s">
        <v>45</v>
      </c>
      <c r="D1533" s="77" t="s">
        <v>563</v>
      </c>
      <c r="E1533" s="82" t="s">
        <v>568</v>
      </c>
      <c r="F1533" s="77" t="s">
        <v>564</v>
      </c>
      <c r="G1533" s="77" t="s">
        <v>435</v>
      </c>
      <c r="H1533" s="77" t="s">
        <v>290</v>
      </c>
      <c r="I1533" s="77" t="s">
        <v>3417</v>
      </c>
      <c r="J1533" s="83">
        <v>300.92617752298941</v>
      </c>
      <c r="L1533" s="84"/>
      <c r="M1533" s="84"/>
      <c r="P1533"/>
      <c r="R1533"/>
      <c r="S1533" s="82" t="s">
        <v>56</v>
      </c>
      <c r="T1533" s="82" t="s">
        <v>57</v>
      </c>
      <c r="U1533" s="77"/>
      <c r="V1533" s="77"/>
      <c r="W1533" s="77"/>
      <c r="X1533"/>
    </row>
    <row r="1534" spans="2:24" x14ac:dyDescent="0.3">
      <c r="B1534" s="81">
        <v>37287</v>
      </c>
      <c r="C1534" s="81" t="s">
        <v>45</v>
      </c>
      <c r="D1534" s="77" t="s">
        <v>571</v>
      </c>
      <c r="E1534" s="82" t="s">
        <v>577</v>
      </c>
      <c r="F1534" s="77" t="s">
        <v>572</v>
      </c>
      <c r="G1534" s="77" t="s">
        <v>435</v>
      </c>
      <c r="H1534" s="77" t="s">
        <v>578</v>
      </c>
      <c r="I1534" s="77" t="s">
        <v>3417</v>
      </c>
      <c r="J1534" s="83">
        <v>3183.9553576708417</v>
      </c>
      <c r="L1534" s="84"/>
      <c r="M1534" s="84"/>
      <c r="P1534"/>
      <c r="R1534"/>
      <c r="S1534" s="82" t="s">
        <v>579</v>
      </c>
      <c r="T1534" s="82" t="s">
        <v>57</v>
      </c>
      <c r="U1534" s="77"/>
      <c r="V1534" s="77"/>
      <c r="W1534" s="77"/>
      <c r="X1534"/>
    </row>
    <row r="1535" spans="2:24" x14ac:dyDescent="0.3">
      <c r="B1535" s="81">
        <v>37287</v>
      </c>
      <c r="C1535" s="81" t="s">
        <v>45</v>
      </c>
      <c r="D1535" s="77" t="s">
        <v>571</v>
      </c>
      <c r="E1535" s="82" t="s">
        <v>577</v>
      </c>
      <c r="F1535" s="77" t="s">
        <v>572</v>
      </c>
      <c r="G1535" s="77" t="s">
        <v>435</v>
      </c>
      <c r="H1535" s="77" t="s">
        <v>578</v>
      </c>
      <c r="I1535" s="77" t="s">
        <v>3417</v>
      </c>
      <c r="J1535" s="83">
        <v>168.17401874139506</v>
      </c>
      <c r="L1535" s="84"/>
      <c r="M1535" s="84"/>
      <c r="P1535"/>
      <c r="R1535"/>
      <c r="S1535" s="82" t="s">
        <v>579</v>
      </c>
      <c r="T1535" s="82" t="s">
        <v>57</v>
      </c>
      <c r="U1535" s="77"/>
      <c r="V1535" s="77"/>
      <c r="W1535" s="77"/>
      <c r="X1535"/>
    </row>
    <row r="1536" spans="2:24" x14ac:dyDescent="0.3">
      <c r="B1536" s="81">
        <v>37287</v>
      </c>
      <c r="C1536" s="81" t="s">
        <v>45</v>
      </c>
      <c r="D1536" s="77" t="s">
        <v>582</v>
      </c>
      <c r="E1536" s="82" t="s">
        <v>577</v>
      </c>
      <c r="F1536" s="77" t="s">
        <v>583</v>
      </c>
      <c r="G1536" s="77" t="s">
        <v>435</v>
      </c>
      <c r="H1536" s="77" t="s">
        <v>578</v>
      </c>
      <c r="I1536" s="77" t="s">
        <v>3418</v>
      </c>
      <c r="J1536" s="83">
        <v>655.68353209654367</v>
      </c>
      <c r="L1536" s="84"/>
      <c r="M1536" s="84"/>
      <c r="P1536"/>
      <c r="R1536"/>
      <c r="S1536" s="82" t="s">
        <v>56</v>
      </c>
      <c r="T1536" s="82" t="s">
        <v>57</v>
      </c>
      <c r="U1536" s="77"/>
      <c r="V1536" s="77"/>
      <c r="W1536" s="77"/>
      <c r="X1536"/>
    </row>
    <row r="1537" spans="2:24" x14ac:dyDescent="0.3">
      <c r="B1537" s="81">
        <v>37287</v>
      </c>
      <c r="C1537" s="81" t="s">
        <v>45</v>
      </c>
      <c r="D1537" s="77" t="s">
        <v>589</v>
      </c>
      <c r="E1537" s="82" t="s">
        <v>594</v>
      </c>
      <c r="F1537" s="77" t="s">
        <v>590</v>
      </c>
      <c r="G1537" s="77" t="s">
        <v>435</v>
      </c>
      <c r="H1537" s="77" t="s">
        <v>54</v>
      </c>
      <c r="I1537" s="77" t="s">
        <v>3417</v>
      </c>
      <c r="J1537" s="83">
        <v>361.07122066678016</v>
      </c>
      <c r="L1537" s="84"/>
      <c r="M1537" s="84"/>
      <c r="P1537"/>
      <c r="R1537"/>
      <c r="S1537" s="82" t="s">
        <v>56</v>
      </c>
      <c r="T1537" s="82" t="s">
        <v>57</v>
      </c>
      <c r="U1537" s="77"/>
      <c r="V1537" s="77"/>
      <c r="W1537" s="77"/>
      <c r="X1537"/>
    </row>
    <row r="1538" spans="2:24" x14ac:dyDescent="0.3">
      <c r="B1538" s="81">
        <v>37287</v>
      </c>
      <c r="C1538" s="81" t="s">
        <v>45</v>
      </c>
      <c r="D1538" s="77" t="s">
        <v>589</v>
      </c>
      <c r="E1538" s="82" t="s">
        <v>594</v>
      </c>
      <c r="F1538" s="77" t="s">
        <v>590</v>
      </c>
      <c r="G1538" s="77" t="s">
        <v>435</v>
      </c>
      <c r="H1538" s="77" t="s">
        <v>54</v>
      </c>
      <c r="I1538" s="77" t="s">
        <v>3417</v>
      </c>
      <c r="J1538" s="83">
        <v>45.922953088052964</v>
      </c>
      <c r="L1538" s="84"/>
      <c r="M1538" s="84"/>
      <c r="P1538"/>
      <c r="R1538"/>
      <c r="S1538" s="82" t="s">
        <v>56</v>
      </c>
      <c r="T1538" s="82" t="s">
        <v>57</v>
      </c>
      <c r="U1538" s="77"/>
      <c r="V1538" s="77"/>
      <c r="W1538" s="77"/>
      <c r="X1538"/>
    </row>
    <row r="1539" spans="2:24" x14ac:dyDescent="0.3">
      <c r="B1539" s="81">
        <v>37287</v>
      </c>
      <c r="C1539" s="81" t="s">
        <v>45</v>
      </c>
      <c r="D1539" s="77" t="s">
        <v>598</v>
      </c>
      <c r="E1539" s="82" t="s">
        <v>594</v>
      </c>
      <c r="F1539" s="77" t="s">
        <v>590</v>
      </c>
      <c r="G1539" s="77" t="s">
        <v>435</v>
      </c>
      <c r="H1539" s="77" t="s">
        <v>54</v>
      </c>
      <c r="I1539" s="77" t="s">
        <v>3418</v>
      </c>
      <c r="J1539" s="83">
        <v>517.10023603221305</v>
      </c>
      <c r="L1539" s="84"/>
      <c r="M1539" s="84"/>
      <c r="P1539"/>
      <c r="R1539"/>
      <c r="S1539" s="82" t="s">
        <v>56</v>
      </c>
      <c r="T1539" s="82" t="s">
        <v>57</v>
      </c>
      <c r="U1539" s="77"/>
      <c r="V1539" s="77"/>
      <c r="W1539" s="77"/>
      <c r="X1539"/>
    </row>
    <row r="1540" spans="2:24" x14ac:dyDescent="0.3">
      <c r="B1540" s="81">
        <v>37287</v>
      </c>
      <c r="C1540" s="81" t="s">
        <v>45</v>
      </c>
      <c r="D1540" s="77" t="s">
        <v>600</v>
      </c>
      <c r="E1540" s="82" t="s">
        <v>299</v>
      </c>
      <c r="F1540" s="77" t="s">
        <v>500</v>
      </c>
      <c r="G1540" s="77" t="s">
        <v>435</v>
      </c>
      <c r="H1540" s="77" t="s">
        <v>271</v>
      </c>
      <c r="I1540" s="77" t="s">
        <v>3417</v>
      </c>
      <c r="J1540" s="83">
        <v>8109.859588299646</v>
      </c>
      <c r="L1540" s="84"/>
      <c r="M1540" s="84"/>
      <c r="P1540"/>
      <c r="R1540"/>
      <c r="S1540" s="82" t="s">
        <v>56</v>
      </c>
      <c r="T1540" s="82" t="s">
        <v>57</v>
      </c>
      <c r="U1540" s="77"/>
      <c r="V1540" s="77"/>
      <c r="W1540" s="77"/>
      <c r="X1540"/>
    </row>
    <row r="1541" spans="2:24" x14ac:dyDescent="0.3">
      <c r="B1541" s="81">
        <v>37287</v>
      </c>
      <c r="C1541" s="81" t="s">
        <v>45</v>
      </c>
      <c r="D1541" s="77" t="s">
        <v>600</v>
      </c>
      <c r="E1541" s="82" t="s">
        <v>299</v>
      </c>
      <c r="F1541" s="77" t="s">
        <v>500</v>
      </c>
      <c r="G1541" s="77" t="s">
        <v>435</v>
      </c>
      <c r="H1541" s="77" t="s">
        <v>271</v>
      </c>
      <c r="I1541" s="77" t="s">
        <v>3417</v>
      </c>
      <c r="J1541" s="83">
        <v>760.88005418107127</v>
      </c>
      <c r="L1541" s="84"/>
      <c r="M1541" s="84"/>
      <c r="P1541"/>
      <c r="R1541"/>
      <c r="S1541" s="82" t="s">
        <v>56</v>
      </c>
      <c r="T1541" s="82" t="s">
        <v>57</v>
      </c>
      <c r="U1541" s="77"/>
      <c r="V1541" s="77"/>
      <c r="W1541" s="77"/>
      <c r="X1541"/>
    </row>
    <row r="1542" spans="2:24" x14ac:dyDescent="0.3">
      <c r="B1542" s="81">
        <v>37287</v>
      </c>
      <c r="C1542" s="81" t="s">
        <v>45</v>
      </c>
      <c r="D1542" s="77" t="s">
        <v>600</v>
      </c>
      <c r="E1542" s="82" t="s">
        <v>299</v>
      </c>
      <c r="F1542" s="77" t="s">
        <v>500</v>
      </c>
      <c r="G1542" s="77" t="s">
        <v>435</v>
      </c>
      <c r="H1542" s="77" t="s">
        <v>271</v>
      </c>
      <c r="I1542" s="77" t="s">
        <v>3417</v>
      </c>
      <c r="J1542" s="83">
        <v>3787.2149539940956</v>
      </c>
      <c r="L1542" s="84"/>
      <c r="M1542" s="84"/>
      <c r="P1542"/>
      <c r="R1542"/>
      <c r="S1542" s="82" t="s">
        <v>56</v>
      </c>
      <c r="T1542" s="82" t="s">
        <v>57</v>
      </c>
      <c r="U1542" s="77"/>
      <c r="V1542" s="77"/>
      <c r="W1542" s="77"/>
      <c r="X1542"/>
    </row>
    <row r="1543" spans="2:24" x14ac:dyDescent="0.3">
      <c r="B1543" s="81">
        <v>37287</v>
      </c>
      <c r="C1543" s="81" t="s">
        <v>45</v>
      </c>
      <c r="D1543" s="77" t="s">
        <v>600</v>
      </c>
      <c r="E1543" s="82" t="s">
        <v>299</v>
      </c>
      <c r="F1543" s="77" t="s">
        <v>500</v>
      </c>
      <c r="G1543" s="77" t="s">
        <v>435</v>
      </c>
      <c r="H1543" s="77" t="s">
        <v>271</v>
      </c>
      <c r="I1543" s="77" t="s">
        <v>3417</v>
      </c>
      <c r="J1543" s="83">
        <v>-2450.9743795878294</v>
      </c>
      <c r="L1543" s="84"/>
      <c r="M1543" s="84"/>
      <c r="P1543"/>
      <c r="R1543"/>
      <c r="S1543" s="82" t="s">
        <v>56</v>
      </c>
      <c r="T1543" s="82" t="s">
        <v>57</v>
      </c>
      <c r="U1543" s="77"/>
      <c r="V1543" s="77"/>
      <c r="W1543" s="77"/>
      <c r="X1543"/>
    </row>
    <row r="1544" spans="2:24" x14ac:dyDescent="0.3">
      <c r="B1544" s="81">
        <v>37287</v>
      </c>
      <c r="C1544" s="81" t="s">
        <v>45</v>
      </c>
      <c r="D1544" s="77" t="s">
        <v>606</v>
      </c>
      <c r="E1544" s="82" t="s">
        <v>608</v>
      </c>
      <c r="F1544" s="77" t="s">
        <v>276</v>
      </c>
      <c r="G1544" s="77" t="s">
        <v>435</v>
      </c>
      <c r="H1544" s="77" t="s">
        <v>271</v>
      </c>
      <c r="I1544" s="77" t="s">
        <v>3417</v>
      </c>
      <c r="J1544" s="83">
        <v>770.62715219134782</v>
      </c>
      <c r="L1544" s="84"/>
      <c r="M1544" s="84"/>
      <c r="P1544"/>
      <c r="R1544"/>
      <c r="S1544" s="82" t="s">
        <v>56</v>
      </c>
      <c r="T1544" s="82" t="s">
        <v>57</v>
      </c>
      <c r="U1544" s="77"/>
      <c r="V1544" s="77"/>
      <c r="W1544" s="77"/>
      <c r="X1544"/>
    </row>
    <row r="1545" spans="2:24" x14ac:dyDescent="0.3">
      <c r="B1545" s="81">
        <v>37287</v>
      </c>
      <c r="C1545" s="81" t="s">
        <v>45</v>
      </c>
      <c r="D1545" s="77" t="s">
        <v>610</v>
      </c>
      <c r="E1545" s="82" t="s">
        <v>614</v>
      </c>
      <c r="F1545" s="77" t="s">
        <v>611</v>
      </c>
      <c r="G1545" s="77" t="s">
        <v>435</v>
      </c>
      <c r="H1545" s="77" t="s">
        <v>290</v>
      </c>
      <c r="I1545" s="77" t="s">
        <v>3417</v>
      </c>
      <c r="J1545" s="83">
        <v>29.375859284819022</v>
      </c>
      <c r="L1545" s="84"/>
      <c r="M1545" s="84"/>
      <c r="P1545"/>
      <c r="R1545"/>
      <c r="S1545" s="82" t="s">
        <v>56</v>
      </c>
      <c r="T1545" s="82" t="s">
        <v>57</v>
      </c>
      <c r="U1545" s="77"/>
      <c r="V1545" s="77"/>
      <c r="W1545" s="77"/>
      <c r="X1545"/>
    </row>
    <row r="1546" spans="2:24" x14ac:dyDescent="0.3">
      <c r="B1546" s="81">
        <v>37287</v>
      </c>
      <c r="C1546" s="81" t="s">
        <v>45</v>
      </c>
      <c r="D1546" s="77" t="s">
        <v>620</v>
      </c>
      <c r="E1546" s="82" t="s">
        <v>623</v>
      </c>
      <c r="F1546" s="77" t="s">
        <v>621</v>
      </c>
      <c r="G1546" s="77" t="s">
        <v>435</v>
      </c>
      <c r="H1546" s="77" t="s">
        <v>290</v>
      </c>
      <c r="I1546" s="77" t="s">
        <v>3418</v>
      </c>
      <c r="J1546" s="83">
        <v>283.38660679063702</v>
      </c>
      <c r="L1546" s="84"/>
      <c r="M1546" s="84"/>
      <c r="P1546"/>
      <c r="R1546"/>
      <c r="S1546" s="82" t="s">
        <v>56</v>
      </c>
      <c r="T1546" s="82" t="s">
        <v>57</v>
      </c>
      <c r="U1546" s="77"/>
      <c r="V1546" s="77"/>
      <c r="W1546" s="77"/>
      <c r="X1546"/>
    </row>
    <row r="1547" spans="2:24" x14ac:dyDescent="0.3">
      <c r="B1547" s="81">
        <v>37287</v>
      </c>
      <c r="C1547" s="81" t="s">
        <v>45</v>
      </c>
      <c r="D1547" s="77" t="s">
        <v>46</v>
      </c>
      <c r="E1547" s="82" t="s">
        <v>53</v>
      </c>
      <c r="F1547" s="77" t="s">
        <v>47</v>
      </c>
      <c r="G1547" s="77" t="s">
        <v>435</v>
      </c>
      <c r="H1547" s="77" t="s">
        <v>54</v>
      </c>
      <c r="I1547" s="77" t="s">
        <v>3417</v>
      </c>
      <c r="J1547" s="83">
        <v>173.77401250059916</v>
      </c>
      <c r="L1547" s="84"/>
      <c r="M1547" s="84"/>
      <c r="P1547"/>
      <c r="R1547"/>
      <c r="S1547" s="82" t="s">
        <v>56</v>
      </c>
      <c r="T1547" s="82" t="s">
        <v>57</v>
      </c>
      <c r="U1547" s="77"/>
      <c r="V1547" s="77"/>
      <c r="W1547" s="77"/>
      <c r="X1547"/>
    </row>
    <row r="1548" spans="2:24" x14ac:dyDescent="0.3">
      <c r="B1548" s="81">
        <v>37287</v>
      </c>
      <c r="C1548" s="81" t="s">
        <v>45</v>
      </c>
      <c r="D1548" s="77" t="s">
        <v>46</v>
      </c>
      <c r="E1548" s="82" t="s">
        <v>53</v>
      </c>
      <c r="F1548" s="77" t="s">
        <v>47</v>
      </c>
      <c r="G1548" s="77" t="s">
        <v>435</v>
      </c>
      <c r="H1548" s="77" t="s">
        <v>54</v>
      </c>
      <c r="I1548" s="77" t="s">
        <v>3417</v>
      </c>
      <c r="J1548" s="83">
        <v>53.121530259937401</v>
      </c>
      <c r="L1548" s="84"/>
      <c r="M1548" s="84"/>
      <c r="P1548"/>
      <c r="R1548"/>
      <c r="S1548" s="82" t="s">
        <v>56</v>
      </c>
      <c r="T1548" s="82" t="s">
        <v>57</v>
      </c>
      <c r="U1548" s="77"/>
      <c r="V1548" s="77"/>
      <c r="W1548" s="77"/>
      <c r="X1548"/>
    </row>
    <row r="1549" spans="2:24" x14ac:dyDescent="0.3">
      <c r="B1549" s="81">
        <v>37287</v>
      </c>
      <c r="C1549" s="81" t="s">
        <v>45</v>
      </c>
      <c r="D1549" s="77" t="s">
        <v>46</v>
      </c>
      <c r="E1549" s="82" t="s">
        <v>53</v>
      </c>
      <c r="F1549" s="77" t="s">
        <v>47</v>
      </c>
      <c r="G1549" s="77" t="s">
        <v>435</v>
      </c>
      <c r="H1549" s="77" t="s">
        <v>54</v>
      </c>
      <c r="I1549" s="77" t="s">
        <v>3417</v>
      </c>
      <c r="J1549" s="83">
        <v>5.1523690080773346</v>
      </c>
      <c r="L1549" s="84"/>
      <c r="M1549" s="84"/>
      <c r="P1549"/>
      <c r="R1549"/>
      <c r="S1549" s="82" t="s">
        <v>56</v>
      </c>
      <c r="T1549" s="82" t="s">
        <v>57</v>
      </c>
      <c r="U1549" s="77"/>
      <c r="V1549" s="77"/>
      <c r="W1549" s="77"/>
      <c r="X1549"/>
    </row>
    <row r="1550" spans="2:24" x14ac:dyDescent="0.3">
      <c r="B1550" s="81">
        <v>37287</v>
      </c>
      <c r="C1550" s="81" t="s">
        <v>45</v>
      </c>
      <c r="D1550" s="77" t="s">
        <v>46</v>
      </c>
      <c r="E1550" s="82" t="s">
        <v>53</v>
      </c>
      <c r="F1550" s="77" t="s">
        <v>47</v>
      </c>
      <c r="G1550" s="77" t="s">
        <v>435</v>
      </c>
      <c r="H1550" s="77" t="s">
        <v>54</v>
      </c>
      <c r="I1550" s="77" t="s">
        <v>3417</v>
      </c>
      <c r="J1550" s="83">
        <v>72.300651168343236</v>
      </c>
      <c r="L1550" s="84"/>
      <c r="M1550" s="84"/>
      <c r="P1550"/>
      <c r="R1550"/>
      <c r="S1550" s="82" t="s">
        <v>56</v>
      </c>
      <c r="T1550" s="82" t="s">
        <v>57</v>
      </c>
      <c r="U1550" s="77"/>
      <c r="V1550" s="77"/>
      <c r="W1550" s="77"/>
      <c r="X1550"/>
    </row>
    <row r="1551" spans="2:24" x14ac:dyDescent="0.3">
      <c r="B1551" s="81">
        <v>37287</v>
      </c>
      <c r="C1551" s="81" t="s">
        <v>45</v>
      </c>
      <c r="D1551" s="77" t="s">
        <v>46</v>
      </c>
      <c r="E1551" s="82" t="s">
        <v>53</v>
      </c>
      <c r="F1551" s="77" t="s">
        <v>47</v>
      </c>
      <c r="G1551" s="77" t="s">
        <v>435</v>
      </c>
      <c r="H1551" s="77" t="s">
        <v>54</v>
      </c>
      <c r="I1551" s="77" t="s">
        <v>3417</v>
      </c>
      <c r="J1551" s="83">
        <v>23.75795664047363</v>
      </c>
      <c r="L1551" s="84"/>
      <c r="M1551" s="84"/>
      <c r="P1551"/>
      <c r="R1551"/>
      <c r="S1551" s="82" t="s">
        <v>56</v>
      </c>
      <c r="T1551" s="82" t="s">
        <v>57</v>
      </c>
      <c r="U1551" s="77"/>
      <c r="V1551" s="77"/>
      <c r="W1551" s="77"/>
      <c r="X1551"/>
    </row>
    <row r="1552" spans="2:24" x14ac:dyDescent="0.3">
      <c r="B1552" s="81">
        <v>37287</v>
      </c>
      <c r="C1552" s="81" t="s">
        <v>45</v>
      </c>
      <c r="D1552" s="77" t="s">
        <v>46</v>
      </c>
      <c r="E1552" s="82" t="s">
        <v>53</v>
      </c>
      <c r="F1552" s="77" t="s">
        <v>47</v>
      </c>
      <c r="G1552" s="77" t="s">
        <v>435</v>
      </c>
      <c r="H1552" s="77" t="s">
        <v>54</v>
      </c>
      <c r="I1552" s="77" t="s">
        <v>3417</v>
      </c>
      <c r="J1552" s="83">
        <v>43.461958443732492</v>
      </c>
      <c r="L1552" s="84"/>
      <c r="M1552" s="84"/>
      <c r="P1552"/>
      <c r="R1552"/>
      <c r="S1552" s="82" t="s">
        <v>56</v>
      </c>
      <c r="T1552" s="82" t="s">
        <v>57</v>
      </c>
      <c r="U1552" s="77"/>
      <c r="V1552" s="77"/>
      <c r="W1552" s="77"/>
      <c r="X1552"/>
    </row>
    <row r="1553" spans="2:24" x14ac:dyDescent="0.3">
      <c r="B1553" s="81">
        <v>37287</v>
      </c>
      <c r="C1553" s="81" t="s">
        <v>45</v>
      </c>
      <c r="D1553" s="77" t="s">
        <v>400</v>
      </c>
      <c r="E1553" s="82" t="s">
        <v>53</v>
      </c>
      <c r="F1553" s="77" t="s">
        <v>401</v>
      </c>
      <c r="G1553" s="77" t="s">
        <v>435</v>
      </c>
      <c r="H1553" s="77" t="s">
        <v>54</v>
      </c>
      <c r="I1553" s="77" t="s">
        <v>3418</v>
      </c>
      <c r="J1553" s="83">
        <v>22.248443769593916</v>
      </c>
      <c r="L1553" s="84"/>
      <c r="M1553" s="84"/>
      <c r="P1553"/>
      <c r="R1553"/>
      <c r="S1553" s="82" t="s">
        <v>56</v>
      </c>
      <c r="T1553" s="82" t="s">
        <v>57</v>
      </c>
      <c r="U1553" s="77"/>
      <c r="V1553" s="77"/>
      <c r="W1553" s="77"/>
      <c r="X1553"/>
    </row>
    <row r="1554" spans="2:24" x14ac:dyDescent="0.3">
      <c r="B1554" s="81">
        <v>37287</v>
      </c>
      <c r="C1554" s="81" t="s">
        <v>45</v>
      </c>
      <c r="D1554" s="77" t="s">
        <v>75</v>
      </c>
      <c r="E1554" s="82" t="s">
        <v>78</v>
      </c>
      <c r="F1554" s="77" t="s">
        <v>76</v>
      </c>
      <c r="G1554" s="77" t="s">
        <v>435</v>
      </c>
      <c r="H1554" s="77" t="s">
        <v>54</v>
      </c>
      <c r="I1554" s="77" t="s">
        <v>3417</v>
      </c>
      <c r="J1554" s="83">
        <v>7.388882936694082</v>
      </c>
      <c r="L1554" s="84"/>
      <c r="M1554" s="84"/>
      <c r="P1554"/>
      <c r="R1554"/>
      <c r="S1554" s="82" t="s">
        <v>56</v>
      </c>
      <c r="T1554" s="82" t="s">
        <v>57</v>
      </c>
      <c r="U1554" s="77"/>
      <c r="V1554" s="77"/>
      <c r="W1554" s="77"/>
      <c r="X1554"/>
    </row>
    <row r="1555" spans="2:24" x14ac:dyDescent="0.3">
      <c r="B1555" s="81">
        <v>37287</v>
      </c>
      <c r="C1555" s="81" t="s">
        <v>45</v>
      </c>
      <c r="D1555" s="77" t="s">
        <v>75</v>
      </c>
      <c r="E1555" s="82" t="s">
        <v>78</v>
      </c>
      <c r="F1555" s="77" t="s">
        <v>76</v>
      </c>
      <c r="G1555" s="77" t="s">
        <v>435</v>
      </c>
      <c r="H1555" s="77" t="s">
        <v>54</v>
      </c>
      <c r="I1555" s="77" t="s">
        <v>3417</v>
      </c>
      <c r="J1555" s="83">
        <v>42.950070962548665</v>
      </c>
      <c r="L1555" s="84"/>
      <c r="M1555" s="84"/>
      <c r="P1555"/>
      <c r="R1555"/>
      <c r="S1555" s="82" t="s">
        <v>56</v>
      </c>
      <c r="T1555" s="82" t="s">
        <v>57</v>
      </c>
      <c r="U1555" s="77"/>
      <c r="V1555" s="77"/>
      <c r="W1555" s="77"/>
      <c r="X1555"/>
    </row>
    <row r="1556" spans="2:24" x14ac:dyDescent="0.3">
      <c r="B1556" s="81">
        <v>37287</v>
      </c>
      <c r="C1556" s="81" t="s">
        <v>45</v>
      </c>
      <c r="D1556" s="77" t="s">
        <v>649</v>
      </c>
      <c r="E1556" s="82" t="s">
        <v>78</v>
      </c>
      <c r="F1556" s="77" t="s">
        <v>650</v>
      </c>
      <c r="G1556" s="77" t="s">
        <v>435</v>
      </c>
      <c r="H1556" s="77" t="s">
        <v>54</v>
      </c>
      <c r="I1556" s="77" t="s">
        <v>3418</v>
      </c>
      <c r="J1556" s="83">
        <v>19.295924008838526</v>
      </c>
      <c r="L1556" s="84"/>
      <c r="M1556" s="84"/>
      <c r="P1556"/>
      <c r="R1556"/>
      <c r="S1556" s="82" t="s">
        <v>56</v>
      </c>
      <c r="T1556" s="82" t="s">
        <v>57</v>
      </c>
      <c r="U1556" s="77"/>
      <c r="V1556" s="77"/>
      <c r="W1556" s="77"/>
      <c r="X1556"/>
    </row>
    <row r="1557" spans="2:24" x14ac:dyDescent="0.3">
      <c r="B1557" s="81">
        <v>37287</v>
      </c>
      <c r="C1557" s="81" t="s">
        <v>45</v>
      </c>
      <c r="D1557" s="77" t="s">
        <v>649</v>
      </c>
      <c r="E1557" s="82" t="s">
        <v>78</v>
      </c>
      <c r="F1557" s="77" t="s">
        <v>650</v>
      </c>
      <c r="G1557" s="77" t="s">
        <v>435</v>
      </c>
      <c r="H1557" s="77" t="s">
        <v>54</v>
      </c>
      <c r="I1557" s="77" t="s">
        <v>3418</v>
      </c>
      <c r="J1557" s="83">
        <v>24.32984198183858</v>
      </c>
      <c r="L1557" s="84"/>
      <c r="M1557" s="84"/>
      <c r="P1557"/>
      <c r="R1557"/>
      <c r="S1557" s="82" t="s">
        <v>56</v>
      </c>
      <c r="T1557" s="82" t="s">
        <v>57</v>
      </c>
      <c r="U1557" s="77"/>
      <c r="V1557" s="77"/>
      <c r="W1557" s="77"/>
      <c r="X1557"/>
    </row>
    <row r="1558" spans="2:24" x14ac:dyDescent="0.3">
      <c r="B1558" s="81">
        <v>37287</v>
      </c>
      <c r="C1558" s="81" t="s">
        <v>45</v>
      </c>
      <c r="D1558" s="77" t="s">
        <v>649</v>
      </c>
      <c r="E1558" s="82" t="s">
        <v>78</v>
      </c>
      <c r="F1558" s="77" t="s">
        <v>650</v>
      </c>
      <c r="G1558" s="77" t="s">
        <v>435</v>
      </c>
      <c r="H1558" s="77" t="s">
        <v>54</v>
      </c>
      <c r="I1558" s="77" t="s">
        <v>3418</v>
      </c>
      <c r="J1558" s="83">
        <v>-17.329613792355801</v>
      </c>
      <c r="L1558" s="84"/>
      <c r="M1558" s="84"/>
      <c r="P1558"/>
      <c r="R1558"/>
      <c r="S1558" s="82" t="s">
        <v>56</v>
      </c>
      <c r="T1558" s="82" t="s">
        <v>57</v>
      </c>
      <c r="U1558" s="77"/>
      <c r="V1558" s="77"/>
      <c r="W1558" s="77"/>
      <c r="X1558"/>
    </row>
    <row r="1559" spans="2:24" x14ac:dyDescent="0.3">
      <c r="B1559" s="81">
        <v>37287</v>
      </c>
      <c r="C1559" s="81" t="s">
        <v>45</v>
      </c>
      <c r="D1559" s="77" t="s">
        <v>661</v>
      </c>
      <c r="E1559" s="82" t="s">
        <v>663</v>
      </c>
      <c r="F1559" s="77" t="s">
        <v>662</v>
      </c>
      <c r="G1559" s="77" t="s">
        <v>435</v>
      </c>
      <c r="H1559" s="77" t="s">
        <v>54</v>
      </c>
      <c r="I1559" s="77" t="s">
        <v>3417</v>
      </c>
      <c r="J1559" s="83">
        <v>1110.5019984178432</v>
      </c>
      <c r="L1559" s="84"/>
      <c r="M1559" s="84"/>
      <c r="P1559"/>
      <c r="R1559"/>
      <c r="S1559" s="82" t="s">
        <v>56</v>
      </c>
      <c r="T1559" s="82" t="s">
        <v>57</v>
      </c>
      <c r="U1559" s="77"/>
      <c r="V1559" s="77"/>
      <c r="W1559" s="77"/>
      <c r="X1559"/>
    </row>
    <row r="1560" spans="2:24" x14ac:dyDescent="0.3">
      <c r="B1560" s="81">
        <v>37287</v>
      </c>
      <c r="C1560" s="81" t="s">
        <v>45</v>
      </c>
      <c r="D1560" s="77" t="s">
        <v>665</v>
      </c>
      <c r="E1560" s="82" t="s">
        <v>663</v>
      </c>
      <c r="F1560" s="77" t="s">
        <v>662</v>
      </c>
      <c r="G1560" s="77" t="s">
        <v>435</v>
      </c>
      <c r="H1560" s="77" t="s">
        <v>54</v>
      </c>
      <c r="I1560" s="77" t="s">
        <v>3418</v>
      </c>
      <c r="J1560" s="83">
        <v>29.741421915183551</v>
      </c>
      <c r="L1560" s="84"/>
      <c r="M1560" s="84"/>
      <c r="P1560"/>
      <c r="R1560"/>
      <c r="S1560" s="82" t="s">
        <v>56</v>
      </c>
      <c r="T1560" s="82" t="s">
        <v>57</v>
      </c>
      <c r="U1560" s="77"/>
      <c r="V1560" s="77"/>
      <c r="W1560" s="77"/>
      <c r="X1560"/>
    </row>
    <row r="1561" spans="2:24" x14ac:dyDescent="0.3">
      <c r="B1561" s="81">
        <v>37287</v>
      </c>
      <c r="C1561" s="81" t="s">
        <v>45</v>
      </c>
      <c r="D1561" s="77" t="s">
        <v>90</v>
      </c>
      <c r="E1561" s="82" t="s">
        <v>93</v>
      </c>
      <c r="F1561" s="77" t="s">
        <v>91</v>
      </c>
      <c r="G1561" s="77" t="s">
        <v>435</v>
      </c>
      <c r="H1561" s="77" t="s">
        <v>54</v>
      </c>
      <c r="I1561" s="77" t="s">
        <v>3417</v>
      </c>
      <c r="J1561" s="83">
        <v>969.72340756139874</v>
      </c>
      <c r="L1561" s="84"/>
      <c r="M1561" s="84"/>
      <c r="P1561"/>
      <c r="R1561"/>
      <c r="S1561" s="82" t="s">
        <v>56</v>
      </c>
      <c r="T1561" s="82" t="s">
        <v>57</v>
      </c>
      <c r="U1561" s="77"/>
      <c r="V1561" s="77"/>
      <c r="W1561" s="77"/>
      <c r="X1561"/>
    </row>
    <row r="1562" spans="2:24" x14ac:dyDescent="0.3">
      <c r="B1562" s="81">
        <v>37287</v>
      </c>
      <c r="C1562" s="81" t="s">
        <v>45</v>
      </c>
      <c r="D1562" s="77" t="s">
        <v>90</v>
      </c>
      <c r="E1562" s="82" t="s">
        <v>93</v>
      </c>
      <c r="F1562" s="77" t="s">
        <v>91</v>
      </c>
      <c r="G1562" s="77" t="s">
        <v>435</v>
      </c>
      <c r="H1562" s="77" t="s">
        <v>54</v>
      </c>
      <c r="I1562" s="77" t="s">
        <v>3417</v>
      </c>
      <c r="J1562" s="83">
        <v>41.476434809523013</v>
      </c>
      <c r="L1562" s="84"/>
      <c r="M1562" s="84"/>
      <c r="P1562"/>
      <c r="R1562"/>
      <c r="S1562" s="82" t="s">
        <v>56</v>
      </c>
      <c r="T1562" s="82" t="s">
        <v>57</v>
      </c>
      <c r="U1562" s="77"/>
      <c r="V1562" s="77"/>
      <c r="W1562" s="77"/>
      <c r="X1562"/>
    </row>
    <row r="1563" spans="2:24" x14ac:dyDescent="0.3">
      <c r="B1563" s="81">
        <v>37287</v>
      </c>
      <c r="C1563" s="81" t="s">
        <v>45</v>
      </c>
      <c r="D1563" s="77" t="s">
        <v>90</v>
      </c>
      <c r="E1563" s="82" t="s">
        <v>93</v>
      </c>
      <c r="F1563" s="77" t="s">
        <v>91</v>
      </c>
      <c r="G1563" s="77" t="s">
        <v>435</v>
      </c>
      <c r="H1563" s="77" t="s">
        <v>54</v>
      </c>
      <c r="I1563" s="77" t="s">
        <v>3417</v>
      </c>
      <c r="J1563" s="83">
        <v>969.08517361787756</v>
      </c>
      <c r="L1563" s="84"/>
      <c r="M1563" s="84"/>
      <c r="P1563"/>
      <c r="R1563"/>
      <c r="S1563" s="82" t="s">
        <v>56</v>
      </c>
      <c r="T1563" s="82" t="s">
        <v>57</v>
      </c>
      <c r="U1563" s="77"/>
      <c r="V1563" s="77"/>
      <c r="W1563" s="77"/>
      <c r="X1563"/>
    </row>
    <row r="1564" spans="2:24" x14ac:dyDescent="0.3">
      <c r="B1564" s="81">
        <v>37287</v>
      </c>
      <c r="C1564" s="81" t="s">
        <v>45</v>
      </c>
      <c r="D1564" s="77" t="s">
        <v>673</v>
      </c>
      <c r="E1564" s="82" t="s">
        <v>93</v>
      </c>
      <c r="F1564" s="77" t="s">
        <v>674</v>
      </c>
      <c r="G1564" s="77" t="s">
        <v>435</v>
      </c>
      <c r="H1564" s="77" t="s">
        <v>54</v>
      </c>
      <c r="I1564" s="77" t="s">
        <v>3418</v>
      </c>
      <c r="J1564" s="83">
        <v>1820.3357638604509</v>
      </c>
      <c r="L1564" s="84"/>
      <c r="M1564" s="84"/>
      <c r="P1564"/>
      <c r="R1564"/>
      <c r="S1564" s="82" t="s">
        <v>56</v>
      </c>
      <c r="T1564" s="82" t="s">
        <v>57</v>
      </c>
      <c r="U1564" s="77"/>
      <c r="V1564" s="77"/>
      <c r="W1564" s="77"/>
      <c r="X1564"/>
    </row>
    <row r="1565" spans="2:24" x14ac:dyDescent="0.3">
      <c r="B1565" s="81">
        <v>37287</v>
      </c>
      <c r="C1565" s="81" t="s">
        <v>45</v>
      </c>
      <c r="D1565" s="77" t="s">
        <v>673</v>
      </c>
      <c r="E1565" s="82" t="s">
        <v>93</v>
      </c>
      <c r="F1565" s="77" t="s">
        <v>674</v>
      </c>
      <c r="G1565" s="77" t="s">
        <v>435</v>
      </c>
      <c r="H1565" s="77" t="s">
        <v>54</v>
      </c>
      <c r="I1565" s="77" t="s">
        <v>3418</v>
      </c>
      <c r="J1565" s="83">
        <v>-606.27130292343088</v>
      </c>
      <c r="L1565" s="84"/>
      <c r="M1565" s="84"/>
      <c r="P1565"/>
      <c r="R1565"/>
      <c r="S1565" s="82" t="s">
        <v>56</v>
      </c>
      <c r="T1565" s="82" t="s">
        <v>57</v>
      </c>
      <c r="U1565" s="77"/>
      <c r="V1565" s="77"/>
      <c r="W1565" s="77"/>
      <c r="X1565"/>
    </row>
    <row r="1566" spans="2:24" x14ac:dyDescent="0.3">
      <c r="B1566" s="81">
        <v>37287</v>
      </c>
      <c r="C1566" s="81" t="s">
        <v>45</v>
      </c>
      <c r="D1566" s="77" t="s">
        <v>98</v>
      </c>
      <c r="E1566" s="82" t="s">
        <v>101</v>
      </c>
      <c r="F1566" s="77" t="s">
        <v>99</v>
      </c>
      <c r="G1566" s="77" t="s">
        <v>435</v>
      </c>
      <c r="H1566" s="77" t="s">
        <v>102</v>
      </c>
      <c r="I1566" s="77" t="s">
        <v>3417</v>
      </c>
      <c r="J1566" s="83">
        <v>-394.53602795257035</v>
      </c>
      <c r="L1566" s="84"/>
      <c r="M1566" s="84"/>
      <c r="P1566"/>
      <c r="R1566"/>
      <c r="S1566" s="82" t="s">
        <v>56</v>
      </c>
      <c r="T1566" s="82" t="s">
        <v>57</v>
      </c>
      <c r="U1566" s="77"/>
      <c r="V1566" s="77"/>
      <c r="W1566" s="77"/>
      <c r="X1566"/>
    </row>
    <row r="1567" spans="2:24" x14ac:dyDescent="0.3">
      <c r="B1567" s="81">
        <v>37287</v>
      </c>
      <c r="C1567" s="81" t="s">
        <v>45</v>
      </c>
      <c r="D1567" s="77" t="s">
        <v>98</v>
      </c>
      <c r="E1567" s="82" t="s">
        <v>101</v>
      </c>
      <c r="F1567" s="77" t="s">
        <v>99</v>
      </c>
      <c r="G1567" s="77" t="s">
        <v>435</v>
      </c>
      <c r="H1567" s="77" t="s">
        <v>102</v>
      </c>
      <c r="I1567" s="77" t="s">
        <v>3417</v>
      </c>
      <c r="J1567" s="83">
        <v>12.551131144582476</v>
      </c>
      <c r="L1567" s="84"/>
      <c r="M1567" s="84"/>
      <c r="P1567"/>
      <c r="R1567"/>
      <c r="S1567" s="82" t="s">
        <v>56</v>
      </c>
      <c r="T1567" s="82" t="s">
        <v>57</v>
      </c>
      <c r="U1567" s="77"/>
      <c r="V1567" s="77"/>
      <c r="W1567" s="77"/>
      <c r="X1567"/>
    </row>
    <row r="1568" spans="2:24" x14ac:dyDescent="0.3">
      <c r="B1568" s="81">
        <v>37287</v>
      </c>
      <c r="C1568" s="81" t="s">
        <v>45</v>
      </c>
      <c r="D1568" s="77" t="s">
        <v>98</v>
      </c>
      <c r="E1568" s="82" t="s">
        <v>101</v>
      </c>
      <c r="F1568" s="77" t="s">
        <v>99</v>
      </c>
      <c r="G1568" s="77" t="s">
        <v>435</v>
      </c>
      <c r="H1568" s="77" t="s">
        <v>102</v>
      </c>
      <c r="I1568" s="77" t="s">
        <v>3417</v>
      </c>
      <c r="J1568" s="83">
        <v>214.75621631897195</v>
      </c>
      <c r="L1568" s="84"/>
      <c r="M1568" s="84"/>
      <c r="P1568"/>
      <c r="R1568"/>
      <c r="S1568" s="82" t="s">
        <v>56</v>
      </c>
      <c r="T1568" s="82" t="s">
        <v>57</v>
      </c>
      <c r="U1568" s="77"/>
      <c r="V1568" s="77"/>
      <c r="W1568" s="77"/>
      <c r="X1568"/>
    </row>
    <row r="1569" spans="2:24" x14ac:dyDescent="0.3">
      <c r="B1569" s="81">
        <v>37287</v>
      </c>
      <c r="C1569" s="81" t="s">
        <v>45</v>
      </c>
      <c r="D1569" s="77" t="s">
        <v>98</v>
      </c>
      <c r="E1569" s="82" t="s">
        <v>101</v>
      </c>
      <c r="F1569" s="77" t="s">
        <v>99</v>
      </c>
      <c r="G1569" s="77" t="s">
        <v>435</v>
      </c>
      <c r="H1569" s="77" t="s">
        <v>102</v>
      </c>
      <c r="I1569" s="77" t="s">
        <v>3417</v>
      </c>
      <c r="J1569" s="83">
        <v>153.98461693298182</v>
      </c>
      <c r="L1569" s="84"/>
      <c r="M1569" s="84"/>
      <c r="P1569"/>
      <c r="R1569"/>
      <c r="S1569" s="82" t="s">
        <v>56</v>
      </c>
      <c r="T1569" s="82" t="s">
        <v>57</v>
      </c>
      <c r="U1569" s="77"/>
      <c r="V1569" s="77"/>
      <c r="W1569" s="77"/>
      <c r="X1569"/>
    </row>
    <row r="1570" spans="2:24" x14ac:dyDescent="0.3">
      <c r="B1570" s="81">
        <v>37287</v>
      </c>
      <c r="C1570" s="81" t="s">
        <v>45</v>
      </c>
      <c r="D1570" s="77" t="s">
        <v>110</v>
      </c>
      <c r="E1570" s="82" t="s">
        <v>113</v>
      </c>
      <c r="F1570" s="77" t="s">
        <v>111</v>
      </c>
      <c r="G1570" s="77" t="s">
        <v>435</v>
      </c>
      <c r="H1570" s="77" t="s">
        <v>102</v>
      </c>
      <c r="I1570" s="77" t="s">
        <v>3417</v>
      </c>
      <c r="J1570" s="83">
        <v>119.20567144272684</v>
      </c>
      <c r="L1570" s="84"/>
      <c r="M1570" s="84"/>
      <c r="P1570"/>
      <c r="R1570"/>
      <c r="S1570" s="82" t="s">
        <v>56</v>
      </c>
      <c r="T1570" s="82" t="s">
        <v>57</v>
      </c>
      <c r="U1570" s="77"/>
      <c r="V1570" s="77"/>
      <c r="W1570" s="77"/>
      <c r="X1570"/>
    </row>
    <row r="1571" spans="2:24" x14ac:dyDescent="0.3">
      <c r="B1571" s="81">
        <v>37287</v>
      </c>
      <c r="C1571" s="81" t="s">
        <v>45</v>
      </c>
      <c r="D1571" s="77" t="s">
        <v>694</v>
      </c>
      <c r="E1571" s="82" t="s">
        <v>697</v>
      </c>
      <c r="F1571" s="77" t="s">
        <v>695</v>
      </c>
      <c r="G1571" s="77" t="s">
        <v>435</v>
      </c>
      <c r="H1571" s="77" t="s">
        <v>54</v>
      </c>
      <c r="I1571" s="77" t="s">
        <v>3418</v>
      </c>
      <c r="J1571" s="83">
        <v>14.773357781911692</v>
      </c>
      <c r="L1571" s="84"/>
      <c r="M1571" s="84"/>
      <c r="P1571"/>
      <c r="R1571"/>
      <c r="S1571" s="82" t="s">
        <v>56</v>
      </c>
      <c r="T1571" s="82" t="s">
        <v>57</v>
      </c>
      <c r="U1571" s="77"/>
      <c r="V1571" s="77"/>
      <c r="W1571" s="77"/>
      <c r="X1571"/>
    </row>
    <row r="1572" spans="2:24" x14ac:dyDescent="0.3">
      <c r="B1572" s="81">
        <v>37287</v>
      </c>
      <c r="C1572" s="81" t="s">
        <v>45</v>
      </c>
      <c r="D1572" s="77" t="s">
        <v>118</v>
      </c>
      <c r="E1572" s="82" t="s">
        <v>121</v>
      </c>
      <c r="F1572" s="77" t="s">
        <v>119</v>
      </c>
      <c r="G1572" s="77" t="s">
        <v>435</v>
      </c>
      <c r="H1572" s="77" t="s">
        <v>102</v>
      </c>
      <c r="I1572" s="77" t="s">
        <v>3417</v>
      </c>
      <c r="J1572" s="83">
        <v>18.789157785719944</v>
      </c>
      <c r="L1572" s="84"/>
      <c r="M1572" s="84"/>
      <c r="P1572"/>
      <c r="R1572"/>
      <c r="S1572" s="82" t="s">
        <v>56</v>
      </c>
      <c r="T1572" s="82" t="s">
        <v>57</v>
      </c>
      <c r="U1572" s="77"/>
      <c r="V1572" s="77"/>
      <c r="W1572" s="77"/>
      <c r="X1572"/>
    </row>
    <row r="1573" spans="2:24" x14ac:dyDescent="0.3">
      <c r="B1573" s="81">
        <v>37287</v>
      </c>
      <c r="C1573" s="81" t="s">
        <v>45</v>
      </c>
      <c r="D1573" s="77" t="s">
        <v>704</v>
      </c>
      <c r="E1573" s="82" t="s">
        <v>705</v>
      </c>
      <c r="F1573" s="77" t="s">
        <v>572</v>
      </c>
      <c r="G1573" s="77" t="s">
        <v>435</v>
      </c>
      <c r="H1573" s="77" t="s">
        <v>578</v>
      </c>
      <c r="I1573" s="77" t="s">
        <v>3417</v>
      </c>
      <c r="J1573" s="83">
        <v>344.60313235308996</v>
      </c>
      <c r="L1573" s="84"/>
      <c r="M1573" s="84"/>
      <c r="P1573"/>
      <c r="R1573"/>
      <c r="S1573" s="82" t="s">
        <v>579</v>
      </c>
      <c r="T1573" s="82" t="s">
        <v>57</v>
      </c>
      <c r="U1573" s="77"/>
      <c r="V1573" s="77"/>
      <c r="W1573" s="77"/>
      <c r="X1573"/>
    </row>
    <row r="1574" spans="2:24" x14ac:dyDescent="0.3">
      <c r="B1574" s="81">
        <v>37287</v>
      </c>
      <c r="C1574" s="81" t="s">
        <v>45</v>
      </c>
      <c r="D1574" s="77" t="s">
        <v>707</v>
      </c>
      <c r="E1574" s="82" t="s">
        <v>705</v>
      </c>
      <c r="F1574" s="77" t="s">
        <v>708</v>
      </c>
      <c r="G1574" s="77" t="s">
        <v>435</v>
      </c>
      <c r="H1574" s="77" t="s">
        <v>578</v>
      </c>
      <c r="I1574" s="77" t="s">
        <v>3417</v>
      </c>
      <c r="J1574" s="83">
        <v>302.37304004229287</v>
      </c>
      <c r="L1574" s="84"/>
      <c r="M1574" s="84"/>
      <c r="P1574"/>
      <c r="R1574"/>
      <c r="S1574" s="82" t="s">
        <v>710</v>
      </c>
      <c r="T1574" s="82" t="s">
        <v>57</v>
      </c>
      <c r="U1574" s="77"/>
      <c r="V1574" s="77"/>
      <c r="W1574" s="77"/>
      <c r="X1574"/>
    </row>
    <row r="1575" spans="2:24" x14ac:dyDescent="0.3">
      <c r="B1575" s="81">
        <v>37287</v>
      </c>
      <c r="C1575" s="81" t="s">
        <v>45</v>
      </c>
      <c r="D1575" s="77" t="s">
        <v>712</v>
      </c>
      <c r="E1575" s="82" t="s">
        <v>705</v>
      </c>
      <c r="F1575" s="77" t="s">
        <v>713</v>
      </c>
      <c r="G1575" s="77" t="s">
        <v>435</v>
      </c>
      <c r="H1575" s="77" t="s">
        <v>578</v>
      </c>
      <c r="I1575" s="77" t="s">
        <v>3417</v>
      </c>
      <c r="J1575" s="83">
        <v>461.16819424935687</v>
      </c>
      <c r="L1575" s="84"/>
      <c r="M1575" s="84"/>
      <c r="P1575"/>
      <c r="R1575"/>
      <c r="S1575" s="82" t="s">
        <v>715</v>
      </c>
      <c r="T1575" s="82" t="s">
        <v>57</v>
      </c>
      <c r="U1575" s="77"/>
      <c r="V1575" s="77"/>
      <c r="W1575" s="77"/>
      <c r="X1575"/>
    </row>
    <row r="1576" spans="2:24" x14ac:dyDescent="0.3">
      <c r="B1576" s="81">
        <v>37287</v>
      </c>
      <c r="C1576" s="81" t="s">
        <v>45</v>
      </c>
      <c r="D1576" s="77" t="s">
        <v>717</v>
      </c>
      <c r="E1576" s="82" t="s">
        <v>705</v>
      </c>
      <c r="F1576" s="77" t="s">
        <v>583</v>
      </c>
      <c r="G1576" s="77" t="s">
        <v>435</v>
      </c>
      <c r="H1576" s="77" t="s">
        <v>578</v>
      </c>
      <c r="I1576" s="77" t="s">
        <v>3418</v>
      </c>
      <c r="J1576" s="83">
        <v>324.52891659341145</v>
      </c>
      <c r="L1576" s="84"/>
      <c r="M1576" s="84"/>
      <c r="P1576"/>
      <c r="R1576"/>
      <c r="S1576" s="82" t="s">
        <v>56</v>
      </c>
      <c r="T1576" s="82" t="s">
        <v>57</v>
      </c>
      <c r="U1576" s="77"/>
      <c r="V1576" s="77"/>
      <c r="W1576" s="77"/>
      <c r="X1576"/>
    </row>
    <row r="1577" spans="2:24" x14ac:dyDescent="0.3">
      <c r="B1577" s="81">
        <v>37287</v>
      </c>
      <c r="C1577" s="81" t="s">
        <v>45</v>
      </c>
      <c r="D1577" s="77" t="s">
        <v>720</v>
      </c>
      <c r="E1577" s="82" t="s">
        <v>725</v>
      </c>
      <c r="F1577" s="77" t="s">
        <v>721</v>
      </c>
      <c r="G1577" s="77" t="s">
        <v>435</v>
      </c>
      <c r="H1577" s="77" t="s">
        <v>102</v>
      </c>
      <c r="I1577" s="77" t="s">
        <v>3417</v>
      </c>
      <c r="J1577" s="83">
        <v>77.497868354408098</v>
      </c>
      <c r="L1577" s="84"/>
      <c r="M1577" s="84"/>
      <c r="P1577"/>
      <c r="R1577"/>
      <c r="S1577" s="82" t="s">
        <v>56</v>
      </c>
      <c r="T1577" s="82" t="s">
        <v>57</v>
      </c>
      <c r="U1577" s="77"/>
      <c r="V1577" s="77"/>
      <c r="W1577" s="77"/>
      <c r="X1577"/>
    </row>
    <row r="1578" spans="2:24" x14ac:dyDescent="0.3">
      <c r="B1578" s="81">
        <v>37287</v>
      </c>
      <c r="C1578" s="81" t="s">
        <v>45</v>
      </c>
      <c r="D1578" s="77" t="s">
        <v>728</v>
      </c>
      <c r="E1578" s="82" t="s">
        <v>725</v>
      </c>
      <c r="F1578" s="77" t="s">
        <v>729</v>
      </c>
      <c r="G1578" s="77" t="s">
        <v>435</v>
      </c>
      <c r="H1578" s="77" t="s">
        <v>102</v>
      </c>
      <c r="I1578" s="77" t="s">
        <v>3418</v>
      </c>
      <c r="J1578" s="83">
        <v>168.14659612611896</v>
      </c>
      <c r="L1578" s="84"/>
      <c r="M1578" s="84"/>
      <c r="P1578"/>
      <c r="R1578"/>
      <c r="S1578" s="82" t="s">
        <v>56</v>
      </c>
      <c r="T1578" s="82" t="s">
        <v>57</v>
      </c>
      <c r="U1578" s="77"/>
      <c r="V1578" s="77"/>
      <c r="W1578" s="77"/>
      <c r="X1578"/>
    </row>
    <row r="1579" spans="2:24" x14ac:dyDescent="0.3">
      <c r="B1579" s="81">
        <v>37287</v>
      </c>
      <c r="C1579" s="81" t="s">
        <v>45</v>
      </c>
      <c r="D1579" s="77" t="s">
        <v>731</v>
      </c>
      <c r="E1579" s="82" t="s">
        <v>734</v>
      </c>
      <c r="F1579" s="77" t="s">
        <v>732</v>
      </c>
      <c r="G1579" s="77" t="s">
        <v>435</v>
      </c>
      <c r="H1579" s="77" t="s">
        <v>271</v>
      </c>
      <c r="I1579" s="77" t="s">
        <v>3417</v>
      </c>
      <c r="J1579" s="83">
        <v>3546.5200393628847</v>
      </c>
      <c r="L1579" s="84"/>
      <c r="M1579" s="84"/>
      <c r="P1579"/>
      <c r="R1579"/>
      <c r="S1579" s="82" t="s">
        <v>56</v>
      </c>
      <c r="T1579" s="82" t="s">
        <v>57</v>
      </c>
      <c r="U1579" s="77"/>
      <c r="V1579" s="77"/>
      <c r="W1579" s="77"/>
      <c r="X1579"/>
    </row>
    <row r="1580" spans="2:24" x14ac:dyDescent="0.3">
      <c r="B1580" s="81">
        <v>37287</v>
      </c>
      <c r="C1580" s="81" t="s">
        <v>45</v>
      </c>
      <c r="D1580" s="77" t="s">
        <v>731</v>
      </c>
      <c r="E1580" s="82" t="s">
        <v>734</v>
      </c>
      <c r="F1580" s="77" t="s">
        <v>732</v>
      </c>
      <c r="G1580" s="77" t="s">
        <v>435</v>
      </c>
      <c r="H1580" s="77" t="s">
        <v>271</v>
      </c>
      <c r="I1580" s="77" t="s">
        <v>3417</v>
      </c>
      <c r="J1580" s="83">
        <v>1896.7831427554113</v>
      </c>
      <c r="L1580" s="84"/>
      <c r="M1580" s="84"/>
      <c r="P1580"/>
      <c r="R1580"/>
      <c r="S1580" s="82" t="s">
        <v>56</v>
      </c>
      <c r="T1580" s="82" t="s">
        <v>57</v>
      </c>
      <c r="U1580" s="77"/>
      <c r="V1580" s="77"/>
      <c r="W1580" s="77"/>
      <c r="X1580"/>
    </row>
    <row r="1581" spans="2:24" x14ac:dyDescent="0.3">
      <c r="B1581" s="81">
        <v>37287</v>
      </c>
      <c r="C1581" s="81" t="s">
        <v>45</v>
      </c>
      <c r="D1581" s="77" t="s">
        <v>731</v>
      </c>
      <c r="E1581" s="82" t="s">
        <v>734</v>
      </c>
      <c r="F1581" s="77" t="s">
        <v>732</v>
      </c>
      <c r="G1581" s="77" t="s">
        <v>435</v>
      </c>
      <c r="H1581" s="77" t="s">
        <v>271</v>
      </c>
      <c r="I1581" s="77" t="s">
        <v>3417</v>
      </c>
      <c r="J1581" s="83">
        <v>-1293.7133911134429</v>
      </c>
      <c r="L1581" s="84"/>
      <c r="M1581" s="84"/>
      <c r="P1581"/>
      <c r="R1581"/>
      <c r="S1581" s="82" t="s">
        <v>56</v>
      </c>
      <c r="T1581" s="82" t="s">
        <v>57</v>
      </c>
      <c r="U1581" s="77"/>
      <c r="V1581" s="77"/>
      <c r="W1581" s="77"/>
      <c r="X1581"/>
    </row>
    <row r="1582" spans="2:24" x14ac:dyDescent="0.3">
      <c r="B1582" s="81">
        <v>37287</v>
      </c>
      <c r="C1582" s="81" t="s">
        <v>45</v>
      </c>
      <c r="D1582" s="77" t="s">
        <v>738</v>
      </c>
      <c r="E1582" s="82" t="s">
        <v>740</v>
      </c>
      <c r="F1582" s="77" t="s">
        <v>500</v>
      </c>
      <c r="G1582" s="77" t="s">
        <v>435</v>
      </c>
      <c r="H1582" s="77" t="s">
        <v>271</v>
      </c>
      <c r="I1582" s="77" t="s">
        <v>3417</v>
      </c>
      <c r="J1582" s="83">
        <v>-1664.2479272438986</v>
      </c>
      <c r="L1582" s="84"/>
      <c r="M1582" s="84"/>
      <c r="P1582"/>
      <c r="R1582"/>
      <c r="S1582" s="82" t="s">
        <v>56</v>
      </c>
      <c r="T1582" s="82" t="s">
        <v>57</v>
      </c>
      <c r="U1582" s="77"/>
      <c r="V1582" s="77"/>
      <c r="W1582" s="77"/>
      <c r="X1582"/>
    </row>
    <row r="1583" spans="2:24" x14ac:dyDescent="0.3">
      <c r="B1583" s="81">
        <v>37287</v>
      </c>
      <c r="C1583" s="81" t="s">
        <v>45</v>
      </c>
      <c r="D1583" s="77" t="s">
        <v>738</v>
      </c>
      <c r="E1583" s="82" t="s">
        <v>740</v>
      </c>
      <c r="F1583" s="77" t="s">
        <v>500</v>
      </c>
      <c r="G1583" s="77" t="s">
        <v>435</v>
      </c>
      <c r="H1583" s="77" t="s">
        <v>271</v>
      </c>
      <c r="I1583" s="77" t="s">
        <v>3417</v>
      </c>
      <c r="J1583" s="83">
        <v>2476.4462708618894</v>
      </c>
      <c r="L1583" s="84"/>
      <c r="M1583" s="84"/>
      <c r="P1583"/>
      <c r="R1583"/>
      <c r="S1583" s="82" t="s">
        <v>56</v>
      </c>
      <c r="T1583" s="82" t="s">
        <v>57</v>
      </c>
      <c r="U1583" s="77"/>
      <c r="V1583" s="77"/>
      <c r="W1583" s="77"/>
      <c r="X1583"/>
    </row>
    <row r="1584" spans="2:24" x14ac:dyDescent="0.3">
      <c r="B1584" s="81">
        <v>37287</v>
      </c>
      <c r="C1584" s="81" t="s">
        <v>45</v>
      </c>
      <c r="D1584" s="77" t="s">
        <v>738</v>
      </c>
      <c r="E1584" s="82" t="s">
        <v>740</v>
      </c>
      <c r="F1584" s="77" t="s">
        <v>500</v>
      </c>
      <c r="G1584" s="77" t="s">
        <v>435</v>
      </c>
      <c r="H1584" s="77" t="s">
        <v>271</v>
      </c>
      <c r="I1584" s="77" t="s">
        <v>3417</v>
      </c>
      <c r="J1584" s="83">
        <v>4614.899689943024</v>
      </c>
      <c r="L1584" s="84"/>
      <c r="M1584" s="84"/>
      <c r="P1584"/>
      <c r="R1584"/>
      <c r="S1584" s="82" t="s">
        <v>56</v>
      </c>
      <c r="T1584" s="82" t="s">
        <v>57</v>
      </c>
      <c r="U1584" s="77"/>
      <c r="V1584" s="77"/>
      <c r="W1584" s="77"/>
      <c r="X1584"/>
    </row>
    <row r="1585" spans="2:24" x14ac:dyDescent="0.3">
      <c r="B1585" s="81">
        <v>37287</v>
      </c>
      <c r="C1585" s="81" t="s">
        <v>45</v>
      </c>
      <c r="D1585" s="77" t="s">
        <v>744</v>
      </c>
      <c r="E1585" s="82" t="s">
        <v>740</v>
      </c>
      <c r="F1585" s="77" t="s">
        <v>745</v>
      </c>
      <c r="G1585" s="77" t="s">
        <v>435</v>
      </c>
      <c r="H1585" s="77" t="s">
        <v>271</v>
      </c>
      <c r="I1585" s="77" t="s">
        <v>3417</v>
      </c>
      <c r="J1585" s="83">
        <v>471.69353354422771</v>
      </c>
      <c r="L1585" s="84"/>
      <c r="M1585" s="84"/>
      <c r="P1585"/>
      <c r="R1585"/>
      <c r="S1585" s="82" t="s">
        <v>715</v>
      </c>
      <c r="T1585" s="82" t="s">
        <v>57</v>
      </c>
      <c r="U1585" s="77"/>
      <c r="V1585" s="77"/>
      <c r="W1585" s="77"/>
      <c r="X1585"/>
    </row>
    <row r="1586" spans="2:24" x14ac:dyDescent="0.3">
      <c r="B1586" s="81">
        <v>37287</v>
      </c>
      <c r="C1586" s="81" t="s">
        <v>45</v>
      </c>
      <c r="D1586" s="77" t="s">
        <v>751</v>
      </c>
      <c r="E1586" s="82" t="s">
        <v>756</v>
      </c>
      <c r="F1586" s="77" t="s">
        <v>752</v>
      </c>
      <c r="G1586" s="77" t="s">
        <v>435</v>
      </c>
      <c r="H1586" s="77" t="s">
        <v>271</v>
      </c>
      <c r="I1586" s="77" t="s">
        <v>3417</v>
      </c>
      <c r="J1586" s="83">
        <v>253.5835445517059</v>
      </c>
      <c r="L1586" s="84"/>
      <c r="M1586" s="84"/>
      <c r="P1586"/>
      <c r="R1586"/>
      <c r="S1586" s="82" t="s">
        <v>56</v>
      </c>
      <c r="T1586" s="82" t="s">
        <v>57</v>
      </c>
      <c r="U1586" s="77"/>
      <c r="V1586" s="77"/>
      <c r="W1586" s="77"/>
      <c r="X1586"/>
    </row>
    <row r="1587" spans="2:24" x14ac:dyDescent="0.3">
      <c r="B1587" s="81">
        <v>37287</v>
      </c>
      <c r="C1587" s="81" t="s">
        <v>45</v>
      </c>
      <c r="D1587" s="77" t="s">
        <v>758</v>
      </c>
      <c r="E1587" s="82" t="s">
        <v>760</v>
      </c>
      <c r="F1587" s="77" t="s">
        <v>759</v>
      </c>
      <c r="G1587" s="77" t="s">
        <v>435</v>
      </c>
      <c r="H1587" s="77" t="s">
        <v>271</v>
      </c>
      <c r="I1587" s="77" t="s">
        <v>3417</v>
      </c>
      <c r="J1587" s="83">
        <v>81.094793048702414</v>
      </c>
      <c r="L1587" s="84"/>
      <c r="M1587" s="84"/>
      <c r="P1587"/>
      <c r="R1587"/>
      <c r="S1587" s="82" t="s">
        <v>715</v>
      </c>
      <c r="T1587" s="82" t="s">
        <v>57</v>
      </c>
      <c r="U1587" s="77"/>
      <c r="V1587" s="77"/>
      <c r="W1587" s="77"/>
      <c r="X1587"/>
    </row>
    <row r="1588" spans="2:24" x14ac:dyDescent="0.3">
      <c r="B1588" s="81">
        <v>37287</v>
      </c>
      <c r="C1588" s="81" t="s">
        <v>45</v>
      </c>
      <c r="D1588" s="77" t="s">
        <v>136</v>
      </c>
      <c r="E1588" s="82" t="s">
        <v>138</v>
      </c>
      <c r="F1588" s="77" t="s">
        <v>91</v>
      </c>
      <c r="G1588" s="77" t="s">
        <v>435</v>
      </c>
      <c r="H1588" s="77" t="s">
        <v>139</v>
      </c>
      <c r="I1588" s="77" t="s">
        <v>3417</v>
      </c>
      <c r="J1588" s="83">
        <v>48.176962169309121</v>
      </c>
      <c r="L1588" s="84"/>
      <c r="M1588" s="84"/>
      <c r="P1588"/>
      <c r="R1588"/>
      <c r="S1588" s="82" t="s">
        <v>56</v>
      </c>
      <c r="T1588" s="82" t="s">
        <v>57</v>
      </c>
      <c r="U1588" s="77"/>
      <c r="V1588" s="77"/>
      <c r="W1588" s="77"/>
      <c r="X1588"/>
    </row>
    <row r="1589" spans="2:24" x14ac:dyDescent="0.3">
      <c r="B1589" s="81">
        <v>37287</v>
      </c>
      <c r="C1589" s="81" t="s">
        <v>45</v>
      </c>
      <c r="D1589" s="77" t="s">
        <v>765</v>
      </c>
      <c r="E1589" s="82" t="s">
        <v>766</v>
      </c>
      <c r="F1589" s="77" t="s">
        <v>99</v>
      </c>
      <c r="G1589" s="77" t="s">
        <v>435</v>
      </c>
      <c r="H1589" s="77" t="s">
        <v>139</v>
      </c>
      <c r="I1589" s="77" t="s">
        <v>3418</v>
      </c>
      <c r="J1589" s="83">
        <v>841.0522607215878</v>
      </c>
      <c r="L1589" s="84"/>
      <c r="M1589" s="84"/>
      <c r="P1589"/>
      <c r="R1589"/>
      <c r="S1589" s="82" t="s">
        <v>56</v>
      </c>
      <c r="T1589" s="82" t="s">
        <v>57</v>
      </c>
      <c r="U1589" s="77"/>
      <c r="V1589" s="77"/>
      <c r="W1589" s="77"/>
      <c r="X1589"/>
    </row>
    <row r="1590" spans="2:24" x14ac:dyDescent="0.3">
      <c r="B1590" s="81">
        <v>37287</v>
      </c>
      <c r="C1590" s="81" t="s">
        <v>45</v>
      </c>
      <c r="D1590" s="77" t="s">
        <v>768</v>
      </c>
      <c r="E1590" s="82" t="s">
        <v>770</v>
      </c>
      <c r="F1590" s="77" t="s">
        <v>769</v>
      </c>
      <c r="G1590" s="77" t="s">
        <v>435</v>
      </c>
      <c r="H1590" s="77" t="s">
        <v>139</v>
      </c>
      <c r="I1590" s="77" t="s">
        <v>3417</v>
      </c>
      <c r="J1590" s="83">
        <v>1542.3755766735567</v>
      </c>
      <c r="L1590" s="84"/>
      <c r="M1590" s="84"/>
      <c r="P1590"/>
      <c r="R1590"/>
      <c r="S1590" s="82" t="s">
        <v>56</v>
      </c>
      <c r="T1590" s="82" t="s">
        <v>57</v>
      </c>
      <c r="U1590" s="77"/>
      <c r="V1590" s="77"/>
      <c r="W1590" s="77"/>
      <c r="X1590"/>
    </row>
    <row r="1591" spans="2:24" x14ac:dyDescent="0.3">
      <c r="B1591" s="81">
        <v>37287</v>
      </c>
      <c r="C1591" s="81" t="s">
        <v>45</v>
      </c>
      <c r="D1591" s="77" t="s">
        <v>772</v>
      </c>
      <c r="E1591" s="82" t="s">
        <v>774</v>
      </c>
      <c r="F1591" s="77" t="s">
        <v>721</v>
      </c>
      <c r="G1591" s="77" t="s">
        <v>435</v>
      </c>
      <c r="H1591" s="77" t="s">
        <v>139</v>
      </c>
      <c r="I1591" s="77" t="s">
        <v>3417</v>
      </c>
      <c r="J1591" s="83">
        <v>404.37818532369556</v>
      </c>
      <c r="L1591" s="84"/>
      <c r="M1591" s="84"/>
      <c r="P1591"/>
      <c r="R1591"/>
      <c r="S1591" s="82" t="s">
        <v>56</v>
      </c>
      <c r="T1591" s="82" t="s">
        <v>57</v>
      </c>
      <c r="U1591" s="77"/>
      <c r="V1591" s="77"/>
      <c r="W1591" s="77"/>
      <c r="X1591"/>
    </row>
    <row r="1592" spans="2:24" x14ac:dyDescent="0.3">
      <c r="B1592" s="81">
        <v>37287</v>
      </c>
      <c r="C1592" s="81" t="s">
        <v>45</v>
      </c>
      <c r="D1592" s="77" t="s">
        <v>776</v>
      </c>
      <c r="E1592" s="82" t="s">
        <v>778</v>
      </c>
      <c r="F1592" s="77" t="s">
        <v>777</v>
      </c>
      <c r="G1592" s="77" t="s">
        <v>435</v>
      </c>
      <c r="H1592" s="77" t="s">
        <v>779</v>
      </c>
      <c r="I1592" s="77" t="s">
        <v>3418</v>
      </c>
      <c r="J1592" s="83">
        <v>16.681073011214735</v>
      </c>
      <c r="L1592" s="84"/>
      <c r="M1592" s="84"/>
      <c r="P1592"/>
      <c r="R1592"/>
      <c r="S1592" s="82" t="s">
        <v>56</v>
      </c>
      <c r="T1592" s="82" t="s">
        <v>57</v>
      </c>
      <c r="U1592" s="77"/>
      <c r="V1592" s="77"/>
      <c r="W1592" s="77"/>
      <c r="X1592"/>
    </row>
    <row r="1593" spans="2:24" x14ac:dyDescent="0.3">
      <c r="B1593" s="81">
        <v>37287</v>
      </c>
      <c r="C1593" s="81" t="s">
        <v>45</v>
      </c>
      <c r="D1593" s="77" t="s">
        <v>781</v>
      </c>
      <c r="E1593" s="82" t="s">
        <v>786</v>
      </c>
      <c r="F1593" s="77" t="s">
        <v>782</v>
      </c>
      <c r="G1593" s="77" t="s">
        <v>435</v>
      </c>
      <c r="H1593" s="77" t="s">
        <v>779</v>
      </c>
      <c r="I1593" s="77" t="s">
        <v>3417</v>
      </c>
      <c r="J1593" s="83">
        <v>2307.3875543420854</v>
      </c>
      <c r="L1593" s="84"/>
      <c r="M1593" s="84"/>
      <c r="P1593"/>
      <c r="R1593"/>
      <c r="S1593" s="82" t="s">
        <v>56</v>
      </c>
      <c r="T1593" s="82" t="s">
        <v>57</v>
      </c>
      <c r="U1593" s="77"/>
      <c r="V1593" s="77"/>
      <c r="W1593" s="77"/>
      <c r="X1593"/>
    </row>
    <row r="1594" spans="2:24" x14ac:dyDescent="0.3">
      <c r="B1594" s="81">
        <v>37287</v>
      </c>
      <c r="C1594" s="81" t="s">
        <v>45</v>
      </c>
      <c r="D1594" s="77" t="s">
        <v>790</v>
      </c>
      <c r="E1594" s="82" t="s">
        <v>786</v>
      </c>
      <c r="F1594" s="77" t="s">
        <v>791</v>
      </c>
      <c r="G1594" s="77" t="s">
        <v>435</v>
      </c>
      <c r="H1594" s="77" t="s">
        <v>779</v>
      </c>
      <c r="I1594" s="77" t="s">
        <v>3418</v>
      </c>
      <c r="J1594" s="83">
        <v>1339.3772112742558</v>
      </c>
      <c r="L1594" s="84"/>
      <c r="M1594" s="84"/>
      <c r="P1594"/>
      <c r="R1594"/>
      <c r="S1594" s="82" t="s">
        <v>56</v>
      </c>
      <c r="T1594" s="82" t="s">
        <v>57</v>
      </c>
      <c r="U1594" s="77"/>
      <c r="V1594" s="77"/>
      <c r="W1594" s="77"/>
      <c r="X1594"/>
    </row>
    <row r="1595" spans="2:24" x14ac:dyDescent="0.3">
      <c r="B1595" s="81">
        <v>37287</v>
      </c>
      <c r="C1595" s="81" t="s">
        <v>45</v>
      </c>
      <c r="D1595" s="77" t="s">
        <v>794</v>
      </c>
      <c r="E1595" s="82" t="s">
        <v>799</v>
      </c>
      <c r="F1595" s="77" t="s">
        <v>795</v>
      </c>
      <c r="G1595" s="77" t="s">
        <v>435</v>
      </c>
      <c r="H1595" s="77" t="s">
        <v>779</v>
      </c>
      <c r="I1595" s="77" t="s">
        <v>3417</v>
      </c>
      <c r="J1595" s="83">
        <v>262.52468079695814</v>
      </c>
      <c r="L1595" s="84"/>
      <c r="M1595" s="84"/>
      <c r="P1595"/>
      <c r="R1595"/>
      <c r="S1595" s="82" t="s">
        <v>56</v>
      </c>
      <c r="T1595" s="82" t="s">
        <v>57</v>
      </c>
      <c r="U1595" s="77"/>
      <c r="V1595" s="77"/>
      <c r="W1595" s="77"/>
      <c r="X1595"/>
    </row>
    <row r="1596" spans="2:24" x14ac:dyDescent="0.3">
      <c r="B1596" s="81">
        <v>37287</v>
      </c>
      <c r="C1596" s="81" t="s">
        <v>45</v>
      </c>
      <c r="D1596" s="77" t="s">
        <v>802</v>
      </c>
      <c r="E1596" s="82" t="s">
        <v>805</v>
      </c>
      <c r="F1596" s="77" t="s">
        <v>803</v>
      </c>
      <c r="G1596" s="77" t="s">
        <v>435</v>
      </c>
      <c r="H1596" s="77" t="s">
        <v>779</v>
      </c>
      <c r="I1596" s="77" t="s">
        <v>3417</v>
      </c>
      <c r="J1596" s="83">
        <v>1629.6305839593604</v>
      </c>
      <c r="L1596" s="84"/>
      <c r="M1596" s="84"/>
      <c r="P1596"/>
      <c r="R1596"/>
      <c r="S1596" s="82" t="s">
        <v>56</v>
      </c>
      <c r="T1596" s="82" t="s">
        <v>57</v>
      </c>
      <c r="U1596" s="77"/>
      <c r="V1596" s="77"/>
      <c r="W1596" s="77"/>
      <c r="X1596"/>
    </row>
    <row r="1597" spans="2:24" x14ac:dyDescent="0.3">
      <c r="B1597" s="81">
        <v>37287</v>
      </c>
      <c r="C1597" s="81" t="s">
        <v>45</v>
      </c>
      <c r="D1597" s="77" t="s">
        <v>802</v>
      </c>
      <c r="E1597" s="82" t="s">
        <v>805</v>
      </c>
      <c r="F1597" s="77" t="s">
        <v>803</v>
      </c>
      <c r="G1597" s="77" t="s">
        <v>435</v>
      </c>
      <c r="H1597" s="77" t="s">
        <v>779</v>
      </c>
      <c r="I1597" s="77" t="s">
        <v>3417</v>
      </c>
      <c r="J1597" s="83">
        <v>-638.82755438996708</v>
      </c>
      <c r="L1597" s="84"/>
      <c r="M1597" s="84"/>
      <c r="P1597"/>
      <c r="R1597"/>
      <c r="S1597" s="82" t="s">
        <v>56</v>
      </c>
      <c r="T1597" s="82" t="s">
        <v>57</v>
      </c>
      <c r="U1597" s="77"/>
      <c r="V1597" s="77"/>
      <c r="W1597" s="77"/>
      <c r="X1597"/>
    </row>
    <row r="1598" spans="2:24" x14ac:dyDescent="0.3">
      <c r="B1598" s="81">
        <v>37287</v>
      </c>
      <c r="C1598" s="81" t="s">
        <v>45</v>
      </c>
      <c r="D1598" s="77" t="s">
        <v>802</v>
      </c>
      <c r="E1598" s="82" t="s">
        <v>805</v>
      </c>
      <c r="F1598" s="77" t="s">
        <v>803</v>
      </c>
      <c r="G1598" s="77" t="s">
        <v>435</v>
      </c>
      <c r="H1598" s="77" t="s">
        <v>779</v>
      </c>
      <c r="I1598" s="77" t="s">
        <v>3417</v>
      </c>
      <c r="J1598" s="83">
        <v>912.76953936173163</v>
      </c>
      <c r="L1598" s="84"/>
      <c r="M1598" s="84"/>
      <c r="P1598"/>
      <c r="R1598"/>
      <c r="S1598" s="82" t="s">
        <v>56</v>
      </c>
      <c r="T1598" s="82" t="s">
        <v>57</v>
      </c>
      <c r="U1598" s="77"/>
      <c r="V1598" s="77"/>
      <c r="W1598" s="77"/>
      <c r="X1598"/>
    </row>
    <row r="1599" spans="2:24" x14ac:dyDescent="0.3">
      <c r="B1599" s="81">
        <v>37287</v>
      </c>
      <c r="C1599" s="81" t="s">
        <v>45</v>
      </c>
      <c r="D1599" s="77" t="s">
        <v>809</v>
      </c>
      <c r="E1599" s="82" t="s">
        <v>805</v>
      </c>
      <c r="F1599" s="77" t="s">
        <v>810</v>
      </c>
      <c r="G1599" s="77" t="s">
        <v>435</v>
      </c>
      <c r="H1599" s="77" t="s">
        <v>779</v>
      </c>
      <c r="I1599" s="77" t="s">
        <v>3418</v>
      </c>
      <c r="J1599" s="83">
        <v>789.29293925973934</v>
      </c>
      <c r="L1599" s="84"/>
      <c r="M1599" s="84"/>
      <c r="P1599"/>
      <c r="R1599"/>
      <c r="S1599" s="82" t="s">
        <v>56</v>
      </c>
      <c r="T1599" s="82" t="s">
        <v>57</v>
      </c>
      <c r="U1599" s="77"/>
      <c r="V1599" s="77"/>
      <c r="W1599" s="77"/>
      <c r="X1599"/>
    </row>
    <row r="1600" spans="2:24" x14ac:dyDescent="0.3">
      <c r="B1600" s="81">
        <v>37287</v>
      </c>
      <c r="C1600" s="81" t="s">
        <v>45</v>
      </c>
      <c r="D1600" s="77" t="s">
        <v>812</v>
      </c>
      <c r="E1600" s="82" t="s">
        <v>815</v>
      </c>
      <c r="F1600" s="77" t="s">
        <v>732</v>
      </c>
      <c r="G1600" s="77" t="s">
        <v>435</v>
      </c>
      <c r="H1600" s="77" t="s">
        <v>271</v>
      </c>
      <c r="I1600" s="77" t="s">
        <v>3417</v>
      </c>
      <c r="J1600" s="83">
        <v>-210.6252507540392</v>
      </c>
      <c r="L1600" s="84"/>
      <c r="M1600" s="84"/>
      <c r="P1600"/>
      <c r="R1600"/>
      <c r="S1600" s="82" t="s">
        <v>56</v>
      </c>
      <c r="T1600" s="82" t="s">
        <v>57</v>
      </c>
      <c r="U1600" s="77"/>
      <c r="V1600" s="77"/>
      <c r="W1600" s="77"/>
      <c r="X1600"/>
    </row>
    <row r="1601" spans="2:24" x14ac:dyDescent="0.3">
      <c r="B1601" s="81">
        <v>37287</v>
      </c>
      <c r="C1601" s="81" t="s">
        <v>45</v>
      </c>
      <c r="D1601" s="77" t="s">
        <v>812</v>
      </c>
      <c r="E1601" s="82" t="s">
        <v>815</v>
      </c>
      <c r="F1601" s="77" t="s">
        <v>732</v>
      </c>
      <c r="G1601" s="77" t="s">
        <v>435</v>
      </c>
      <c r="H1601" s="77" t="s">
        <v>271</v>
      </c>
      <c r="I1601" s="77" t="s">
        <v>3417</v>
      </c>
      <c r="J1601" s="83">
        <v>470.57389980413717</v>
      </c>
      <c r="L1601" s="84"/>
      <c r="M1601" s="84"/>
      <c r="P1601"/>
      <c r="R1601"/>
      <c r="S1601" s="82" t="s">
        <v>56</v>
      </c>
      <c r="T1601" s="82" t="s">
        <v>57</v>
      </c>
      <c r="U1601" s="77"/>
      <c r="V1601" s="77"/>
      <c r="W1601" s="77"/>
      <c r="X1601"/>
    </row>
    <row r="1602" spans="2:24" x14ac:dyDescent="0.3">
      <c r="B1602" s="81">
        <v>37287</v>
      </c>
      <c r="C1602" s="81" t="s">
        <v>45</v>
      </c>
      <c r="D1602" s="77" t="s">
        <v>812</v>
      </c>
      <c r="E1602" s="82" t="s">
        <v>815</v>
      </c>
      <c r="F1602" s="77" t="s">
        <v>732</v>
      </c>
      <c r="G1602" s="77" t="s">
        <v>435</v>
      </c>
      <c r="H1602" s="77" t="s">
        <v>271</v>
      </c>
      <c r="I1602" s="77" t="s">
        <v>3417</v>
      </c>
      <c r="J1602" s="83">
        <v>66.397833066080636</v>
      </c>
      <c r="L1602" s="84"/>
      <c r="M1602" s="84"/>
      <c r="P1602"/>
      <c r="R1602"/>
      <c r="S1602" s="82" t="s">
        <v>56</v>
      </c>
      <c r="T1602" s="82" t="s">
        <v>57</v>
      </c>
      <c r="U1602" s="77"/>
      <c r="V1602" s="77"/>
      <c r="W1602" s="77"/>
      <c r="X1602"/>
    </row>
    <row r="1603" spans="2:24" x14ac:dyDescent="0.3">
      <c r="B1603" s="81">
        <v>37287</v>
      </c>
      <c r="C1603" s="81" t="s">
        <v>45</v>
      </c>
      <c r="D1603" s="77" t="s">
        <v>812</v>
      </c>
      <c r="E1603" s="82" t="s">
        <v>815</v>
      </c>
      <c r="F1603" s="77" t="s">
        <v>732</v>
      </c>
      <c r="G1603" s="77" t="s">
        <v>435</v>
      </c>
      <c r="H1603" s="77" t="s">
        <v>271</v>
      </c>
      <c r="I1603" s="77" t="s">
        <v>3417</v>
      </c>
      <c r="J1603" s="83">
        <v>133.76181618497702</v>
      </c>
      <c r="L1603" s="84"/>
      <c r="M1603" s="84"/>
      <c r="P1603"/>
      <c r="R1603"/>
      <c r="S1603" s="82" t="s">
        <v>56</v>
      </c>
      <c r="T1603" s="82" t="s">
        <v>57</v>
      </c>
      <c r="U1603" s="77"/>
      <c r="V1603" s="77"/>
      <c r="W1603" s="77"/>
      <c r="X1603"/>
    </row>
    <row r="1604" spans="2:24" x14ac:dyDescent="0.3">
      <c r="B1604" s="81">
        <v>37287</v>
      </c>
      <c r="C1604" s="81" t="s">
        <v>45</v>
      </c>
      <c r="D1604" s="77" t="s">
        <v>822</v>
      </c>
      <c r="E1604" s="82" t="s">
        <v>815</v>
      </c>
      <c r="F1604" s="77" t="s">
        <v>823</v>
      </c>
      <c r="G1604" s="77" t="s">
        <v>435</v>
      </c>
      <c r="H1604" s="77" t="s">
        <v>271</v>
      </c>
      <c r="I1604" s="77" t="s">
        <v>3417</v>
      </c>
      <c r="J1604" s="83">
        <v>-460.55499988918115</v>
      </c>
      <c r="L1604" s="84"/>
      <c r="M1604" s="84"/>
      <c r="P1604"/>
      <c r="R1604"/>
      <c r="S1604" s="82" t="s">
        <v>579</v>
      </c>
      <c r="T1604" s="82" t="s">
        <v>57</v>
      </c>
      <c r="U1604" s="77"/>
      <c r="V1604" s="77"/>
      <c r="W1604" s="77"/>
      <c r="X1604"/>
    </row>
    <row r="1605" spans="2:24" x14ac:dyDescent="0.3">
      <c r="B1605" s="81">
        <v>37287</v>
      </c>
      <c r="C1605" s="81" t="s">
        <v>45</v>
      </c>
      <c r="D1605" s="77" t="s">
        <v>822</v>
      </c>
      <c r="E1605" s="82" t="s">
        <v>815</v>
      </c>
      <c r="F1605" s="77" t="s">
        <v>823</v>
      </c>
      <c r="G1605" s="77" t="s">
        <v>435</v>
      </c>
      <c r="H1605" s="77" t="s">
        <v>271</v>
      </c>
      <c r="I1605" s="77" t="s">
        <v>3417</v>
      </c>
      <c r="J1605" s="83">
        <v>480.67041845959051</v>
      </c>
      <c r="L1605" s="84"/>
      <c r="M1605" s="84"/>
      <c r="P1605"/>
      <c r="R1605"/>
      <c r="S1605" s="82" t="s">
        <v>579</v>
      </c>
      <c r="T1605" s="82" t="s">
        <v>57</v>
      </c>
      <c r="U1605" s="77"/>
      <c r="V1605" s="77"/>
      <c r="W1605" s="77"/>
      <c r="X1605"/>
    </row>
    <row r="1606" spans="2:24" x14ac:dyDescent="0.3">
      <c r="B1606" s="81">
        <v>37287</v>
      </c>
      <c r="C1606" s="81" t="s">
        <v>45</v>
      </c>
      <c r="D1606" s="77" t="s">
        <v>825</v>
      </c>
      <c r="E1606" s="82" t="s">
        <v>815</v>
      </c>
      <c r="F1606" s="77" t="s">
        <v>826</v>
      </c>
      <c r="G1606" s="77" t="s">
        <v>435</v>
      </c>
      <c r="H1606" s="77" t="s">
        <v>271</v>
      </c>
      <c r="I1606" s="77" t="s">
        <v>3417</v>
      </c>
      <c r="J1606" s="83">
        <v>228.60131540905874</v>
      </c>
      <c r="L1606" s="84"/>
      <c r="M1606" s="84"/>
      <c r="P1606"/>
      <c r="R1606"/>
      <c r="S1606" s="82" t="s">
        <v>710</v>
      </c>
      <c r="T1606" s="82" t="s">
        <v>57</v>
      </c>
      <c r="U1606" s="77"/>
      <c r="V1606" s="77"/>
      <c r="W1606" s="77"/>
      <c r="X1606"/>
    </row>
    <row r="1607" spans="2:24" x14ac:dyDescent="0.3">
      <c r="B1607" s="81">
        <v>37287</v>
      </c>
      <c r="C1607" s="81" t="s">
        <v>45</v>
      </c>
      <c r="D1607" s="77" t="s">
        <v>825</v>
      </c>
      <c r="E1607" s="82" t="s">
        <v>815</v>
      </c>
      <c r="F1607" s="77" t="s">
        <v>826</v>
      </c>
      <c r="G1607" s="77" t="s">
        <v>435</v>
      </c>
      <c r="H1607" s="77" t="s">
        <v>271</v>
      </c>
      <c r="I1607" s="77" t="s">
        <v>3417</v>
      </c>
      <c r="J1607" s="83">
        <v>-212.60806086818965</v>
      </c>
      <c r="L1607" s="84"/>
      <c r="M1607" s="84"/>
      <c r="P1607"/>
      <c r="R1607"/>
      <c r="S1607" s="82" t="s">
        <v>710</v>
      </c>
      <c r="T1607" s="82" t="s">
        <v>57</v>
      </c>
      <c r="U1607" s="77"/>
      <c r="V1607" s="77"/>
      <c r="W1607" s="77"/>
      <c r="X1607"/>
    </row>
    <row r="1608" spans="2:24" x14ac:dyDescent="0.3">
      <c r="B1608" s="81">
        <v>37287</v>
      </c>
      <c r="C1608" s="81" t="s">
        <v>45</v>
      </c>
      <c r="D1608" s="77" t="s">
        <v>828</v>
      </c>
      <c r="E1608" s="82" t="s">
        <v>815</v>
      </c>
      <c r="F1608" s="77" t="s">
        <v>829</v>
      </c>
      <c r="G1608" s="77" t="s">
        <v>435</v>
      </c>
      <c r="H1608" s="77" t="s">
        <v>271</v>
      </c>
      <c r="I1608" s="77" t="s">
        <v>3417</v>
      </c>
      <c r="J1608" s="83">
        <v>507.7387231948685</v>
      </c>
      <c r="L1608" s="84"/>
      <c r="M1608" s="84"/>
      <c r="P1608"/>
      <c r="R1608"/>
      <c r="S1608" s="82" t="s">
        <v>715</v>
      </c>
      <c r="T1608" s="82" t="s">
        <v>57</v>
      </c>
      <c r="U1608" s="77"/>
      <c r="V1608" s="77"/>
      <c r="W1608" s="77"/>
      <c r="X1608"/>
    </row>
    <row r="1609" spans="2:24" x14ac:dyDescent="0.3">
      <c r="B1609" s="81">
        <v>37287</v>
      </c>
      <c r="C1609" s="81" t="s">
        <v>45</v>
      </c>
      <c r="D1609" s="77" t="s">
        <v>828</v>
      </c>
      <c r="E1609" s="82" t="s">
        <v>815</v>
      </c>
      <c r="F1609" s="77" t="s">
        <v>829</v>
      </c>
      <c r="G1609" s="77" t="s">
        <v>435</v>
      </c>
      <c r="H1609" s="77" t="s">
        <v>271</v>
      </c>
      <c r="I1609" s="77" t="s">
        <v>3417</v>
      </c>
      <c r="J1609" s="83">
        <v>-583.72781424919538</v>
      </c>
      <c r="L1609" s="84"/>
      <c r="M1609" s="84"/>
      <c r="P1609"/>
      <c r="R1609"/>
      <c r="S1609" s="82" t="s">
        <v>715</v>
      </c>
      <c r="T1609" s="82" t="s">
        <v>57</v>
      </c>
      <c r="U1609" s="77"/>
      <c r="V1609" s="77"/>
      <c r="W1609" s="77"/>
      <c r="X1609"/>
    </row>
    <row r="1610" spans="2:24" x14ac:dyDescent="0.3">
      <c r="B1610" s="81">
        <v>37287</v>
      </c>
      <c r="C1610" s="81" t="s">
        <v>45</v>
      </c>
      <c r="D1610" s="77" t="s">
        <v>831</v>
      </c>
      <c r="E1610" s="82" t="s">
        <v>815</v>
      </c>
      <c r="F1610" s="77" t="s">
        <v>732</v>
      </c>
      <c r="G1610" s="77" t="s">
        <v>435</v>
      </c>
      <c r="H1610" s="77" t="s">
        <v>271</v>
      </c>
      <c r="I1610" s="77" t="s">
        <v>3418</v>
      </c>
      <c r="J1610" s="83">
        <v>186.07619269566425</v>
      </c>
      <c r="L1610" s="84"/>
      <c r="M1610" s="84"/>
      <c r="P1610"/>
      <c r="R1610"/>
      <c r="S1610" s="82" t="s">
        <v>56</v>
      </c>
      <c r="T1610" s="82" t="s">
        <v>57</v>
      </c>
      <c r="U1610" s="77"/>
      <c r="V1610" s="77"/>
      <c r="W1610" s="77"/>
      <c r="X1610"/>
    </row>
    <row r="1611" spans="2:24" x14ac:dyDescent="0.3">
      <c r="B1611" s="81">
        <v>37287</v>
      </c>
      <c r="C1611" s="81" t="s">
        <v>45</v>
      </c>
      <c r="D1611" s="77" t="s">
        <v>833</v>
      </c>
      <c r="E1611" s="82" t="s">
        <v>834</v>
      </c>
      <c r="F1611" s="77" t="s">
        <v>500</v>
      </c>
      <c r="G1611" s="77" t="s">
        <v>435</v>
      </c>
      <c r="H1611" s="77" t="s">
        <v>271</v>
      </c>
      <c r="I1611" s="77" t="s">
        <v>3417</v>
      </c>
      <c r="J1611" s="83">
        <v>171.02575612239335</v>
      </c>
      <c r="L1611" s="84"/>
      <c r="M1611" s="84"/>
      <c r="P1611"/>
      <c r="R1611"/>
      <c r="S1611" s="82" t="s">
        <v>56</v>
      </c>
      <c r="T1611" s="82" t="s">
        <v>57</v>
      </c>
      <c r="U1611" s="77"/>
      <c r="V1611" s="77"/>
      <c r="W1611" s="77"/>
      <c r="X1611"/>
    </row>
    <row r="1612" spans="2:24" x14ac:dyDescent="0.3">
      <c r="B1612" s="81">
        <v>37287</v>
      </c>
      <c r="C1612" s="81" t="s">
        <v>45</v>
      </c>
      <c r="D1612" s="77" t="s">
        <v>836</v>
      </c>
      <c r="E1612" s="82" t="s">
        <v>834</v>
      </c>
      <c r="F1612" s="77" t="s">
        <v>264</v>
      </c>
      <c r="G1612" s="77" t="s">
        <v>435</v>
      </c>
      <c r="H1612" s="77" t="s">
        <v>271</v>
      </c>
      <c r="I1612" s="77" t="s">
        <v>3418</v>
      </c>
      <c r="J1612" s="83">
        <v>786.13801922549555</v>
      </c>
      <c r="L1612" s="84"/>
      <c r="M1612" s="84"/>
      <c r="P1612"/>
      <c r="R1612"/>
      <c r="S1612" s="82" t="s">
        <v>56</v>
      </c>
      <c r="T1612" s="82" t="s">
        <v>57</v>
      </c>
      <c r="U1612" s="77"/>
      <c r="V1612" s="77"/>
      <c r="W1612" s="77"/>
      <c r="X1612"/>
    </row>
    <row r="1613" spans="2:24" x14ac:dyDescent="0.3">
      <c r="B1613" s="81">
        <v>37287</v>
      </c>
      <c r="C1613" s="81" t="s">
        <v>45</v>
      </c>
      <c r="D1613" s="77" t="s">
        <v>836</v>
      </c>
      <c r="E1613" s="82" t="s">
        <v>834</v>
      </c>
      <c r="F1613" s="77" t="s">
        <v>264</v>
      </c>
      <c r="G1613" s="77" t="s">
        <v>435</v>
      </c>
      <c r="H1613" s="77" t="s">
        <v>271</v>
      </c>
      <c r="I1613" s="77" t="s">
        <v>3418</v>
      </c>
      <c r="J1613" s="83">
        <v>301.62086523484737</v>
      </c>
      <c r="L1613" s="84"/>
      <c r="M1613" s="84"/>
      <c r="P1613"/>
      <c r="R1613"/>
      <c r="S1613" s="82" t="s">
        <v>56</v>
      </c>
      <c r="T1613" s="82" t="s">
        <v>57</v>
      </c>
      <c r="U1613" s="77"/>
      <c r="V1613" s="77"/>
      <c r="W1613" s="77"/>
      <c r="X1613"/>
    </row>
    <row r="1614" spans="2:24" x14ac:dyDescent="0.3">
      <c r="B1614" s="81">
        <v>37287</v>
      </c>
      <c r="C1614" s="81" t="s">
        <v>45</v>
      </c>
      <c r="D1614" s="77" t="s">
        <v>836</v>
      </c>
      <c r="E1614" s="82" t="s">
        <v>834</v>
      </c>
      <c r="F1614" s="77" t="s">
        <v>264</v>
      </c>
      <c r="G1614" s="77" t="s">
        <v>435</v>
      </c>
      <c r="H1614" s="77" t="s">
        <v>271</v>
      </c>
      <c r="I1614" s="77" t="s">
        <v>3418</v>
      </c>
      <c r="J1614" s="83">
        <v>994.01781879659143</v>
      </c>
      <c r="L1614" s="84"/>
      <c r="M1614" s="84"/>
      <c r="P1614"/>
      <c r="R1614"/>
      <c r="S1614" s="82" t="s">
        <v>56</v>
      </c>
      <c r="T1614" s="82" t="s">
        <v>57</v>
      </c>
      <c r="U1614" s="77"/>
      <c r="V1614" s="77"/>
      <c r="W1614" s="77"/>
      <c r="X1614"/>
    </row>
    <row r="1615" spans="2:24" x14ac:dyDescent="0.3">
      <c r="B1615" s="81">
        <v>37287</v>
      </c>
      <c r="C1615" s="81" t="s">
        <v>45</v>
      </c>
      <c r="D1615" s="77" t="s">
        <v>836</v>
      </c>
      <c r="E1615" s="82" t="s">
        <v>834</v>
      </c>
      <c r="F1615" s="77" t="s">
        <v>264</v>
      </c>
      <c r="G1615" s="77" t="s">
        <v>435</v>
      </c>
      <c r="H1615" s="77" t="s">
        <v>271</v>
      </c>
      <c r="I1615" s="77" t="s">
        <v>3418</v>
      </c>
      <c r="J1615" s="83">
        <v>-77.937546506006086</v>
      </c>
      <c r="L1615" s="84"/>
      <c r="M1615" s="84"/>
      <c r="P1615"/>
      <c r="R1615"/>
      <c r="S1615" s="82" t="s">
        <v>56</v>
      </c>
      <c r="T1615" s="82" t="s">
        <v>57</v>
      </c>
      <c r="U1615" s="77"/>
      <c r="V1615" s="77"/>
      <c r="W1615" s="77"/>
      <c r="X1615"/>
    </row>
    <row r="1616" spans="2:24" x14ac:dyDescent="0.3">
      <c r="B1616" s="81">
        <v>37287</v>
      </c>
      <c r="C1616" s="81" t="s">
        <v>45</v>
      </c>
      <c r="D1616" s="77" t="s">
        <v>844</v>
      </c>
      <c r="E1616" s="82" t="s">
        <v>846</v>
      </c>
      <c r="F1616" s="77" t="s">
        <v>276</v>
      </c>
      <c r="G1616" s="77" t="s">
        <v>435</v>
      </c>
      <c r="H1616" s="77" t="s">
        <v>271</v>
      </c>
      <c r="I1616" s="77" t="s">
        <v>3418</v>
      </c>
      <c r="J1616" s="83">
        <v>16.877564638889343</v>
      </c>
      <c r="L1616" s="84"/>
      <c r="M1616" s="84"/>
      <c r="P1616"/>
      <c r="R1616"/>
      <c r="S1616" s="82" t="s">
        <v>56</v>
      </c>
      <c r="T1616" s="82" t="s">
        <v>57</v>
      </c>
      <c r="U1616" s="77"/>
      <c r="V1616" s="77"/>
      <c r="W1616" s="77"/>
      <c r="X1616"/>
    </row>
    <row r="1617" spans="2:24" x14ac:dyDescent="0.3">
      <c r="B1617" s="81">
        <v>37287</v>
      </c>
      <c r="C1617" s="81" t="s">
        <v>45</v>
      </c>
      <c r="D1617" s="77" t="s">
        <v>848</v>
      </c>
      <c r="E1617" s="82" t="s">
        <v>849</v>
      </c>
      <c r="F1617" s="77" t="s">
        <v>529</v>
      </c>
      <c r="G1617" s="77" t="s">
        <v>435</v>
      </c>
      <c r="H1617" s="77" t="s">
        <v>271</v>
      </c>
      <c r="I1617" s="77" t="s">
        <v>3418</v>
      </c>
      <c r="J1617" s="83">
        <v>56.774646489072182</v>
      </c>
      <c r="L1617" s="84"/>
      <c r="M1617" s="84"/>
      <c r="P1617"/>
      <c r="R1617"/>
      <c r="S1617" s="82" t="s">
        <v>56</v>
      </c>
      <c r="T1617" s="82" t="s">
        <v>57</v>
      </c>
      <c r="U1617" s="77"/>
      <c r="V1617" s="77"/>
      <c r="W1617" s="77"/>
      <c r="X1617"/>
    </row>
    <row r="1618" spans="2:24" x14ac:dyDescent="0.3">
      <c r="B1618" s="81">
        <v>37287</v>
      </c>
      <c r="C1618" s="81" t="s">
        <v>45</v>
      </c>
      <c r="D1618" s="77" t="s">
        <v>851</v>
      </c>
      <c r="E1618" s="82" t="s">
        <v>853</v>
      </c>
      <c r="F1618" s="77" t="s">
        <v>852</v>
      </c>
      <c r="G1618" s="77" t="s">
        <v>435</v>
      </c>
      <c r="H1618" s="77" t="s">
        <v>271</v>
      </c>
      <c r="I1618" s="77" t="s">
        <v>3417</v>
      </c>
      <c r="J1618" s="83">
        <v>43.426101638534398</v>
      </c>
      <c r="L1618" s="84"/>
      <c r="M1618" s="84"/>
      <c r="P1618"/>
      <c r="R1618"/>
      <c r="S1618" s="82" t="s">
        <v>579</v>
      </c>
      <c r="T1618" s="82" t="s">
        <v>57</v>
      </c>
      <c r="U1618" s="77"/>
      <c r="V1618" s="77"/>
      <c r="W1618" s="77"/>
      <c r="X1618"/>
    </row>
    <row r="1619" spans="2:24" x14ac:dyDescent="0.3">
      <c r="B1619" s="81">
        <v>37287</v>
      </c>
      <c r="C1619" s="81" t="s">
        <v>45</v>
      </c>
      <c r="D1619" s="77" t="s">
        <v>855</v>
      </c>
      <c r="E1619" s="82" t="s">
        <v>853</v>
      </c>
      <c r="F1619" s="77" t="s">
        <v>856</v>
      </c>
      <c r="G1619" s="77" t="s">
        <v>435</v>
      </c>
      <c r="H1619" s="77" t="s">
        <v>271</v>
      </c>
      <c r="I1619" s="77" t="s">
        <v>3417</v>
      </c>
      <c r="J1619" s="83">
        <v>13.054437862873968</v>
      </c>
      <c r="L1619" s="84"/>
      <c r="M1619" s="84"/>
      <c r="P1619"/>
      <c r="R1619"/>
      <c r="S1619" s="82" t="s">
        <v>710</v>
      </c>
      <c r="T1619" s="82" t="s">
        <v>57</v>
      </c>
      <c r="U1619" s="77"/>
      <c r="V1619" s="77"/>
      <c r="W1619" s="77"/>
      <c r="X1619"/>
    </row>
    <row r="1620" spans="2:24" x14ac:dyDescent="0.3">
      <c r="B1620" s="81">
        <v>37287</v>
      </c>
      <c r="C1620" s="81" t="s">
        <v>45</v>
      </c>
      <c r="D1620" s="77" t="s">
        <v>858</v>
      </c>
      <c r="E1620" s="82" t="s">
        <v>853</v>
      </c>
      <c r="F1620" s="77" t="s">
        <v>759</v>
      </c>
      <c r="G1620" s="77" t="s">
        <v>435</v>
      </c>
      <c r="H1620" s="77" t="s">
        <v>271</v>
      </c>
      <c r="I1620" s="77" t="s">
        <v>3417</v>
      </c>
      <c r="J1620" s="83">
        <v>40.404607775041711</v>
      </c>
      <c r="L1620" s="84"/>
      <c r="M1620" s="84"/>
      <c r="P1620"/>
      <c r="R1620"/>
      <c r="S1620" s="82" t="s">
        <v>715</v>
      </c>
      <c r="T1620" s="82" t="s">
        <v>57</v>
      </c>
      <c r="U1620" s="77"/>
      <c r="V1620" s="77"/>
      <c r="W1620" s="77"/>
      <c r="X1620"/>
    </row>
    <row r="1621" spans="2:24" x14ac:dyDescent="0.3">
      <c r="B1621" s="81">
        <v>37287</v>
      </c>
      <c r="C1621" s="81" t="s">
        <v>45</v>
      </c>
      <c r="D1621" s="77" t="s">
        <v>860</v>
      </c>
      <c r="E1621" s="82" t="s">
        <v>853</v>
      </c>
      <c r="F1621" s="77" t="s">
        <v>281</v>
      </c>
      <c r="G1621" s="77" t="s">
        <v>435</v>
      </c>
      <c r="H1621" s="77" t="s">
        <v>271</v>
      </c>
      <c r="I1621" s="77" t="s">
        <v>3418</v>
      </c>
      <c r="J1621" s="83">
        <v>77.864706231212367</v>
      </c>
      <c r="L1621" s="84"/>
      <c r="M1621" s="84"/>
      <c r="P1621"/>
      <c r="R1621"/>
      <c r="S1621" s="82" t="s">
        <v>56</v>
      </c>
      <c r="T1621" s="82" t="s">
        <v>57</v>
      </c>
      <c r="U1621" s="77"/>
      <c r="V1621" s="77"/>
      <c r="W1621" s="77"/>
      <c r="X1621"/>
    </row>
    <row r="1622" spans="2:24" x14ac:dyDescent="0.3">
      <c r="B1622" s="81">
        <v>37287</v>
      </c>
      <c r="C1622" s="81" t="s">
        <v>45</v>
      </c>
      <c r="D1622" s="77" t="s">
        <v>860</v>
      </c>
      <c r="E1622" s="82" t="s">
        <v>853</v>
      </c>
      <c r="F1622" s="77" t="s">
        <v>281</v>
      </c>
      <c r="G1622" s="77" t="s">
        <v>435</v>
      </c>
      <c r="H1622" s="77" t="s">
        <v>271</v>
      </c>
      <c r="I1622" s="77" t="s">
        <v>3418</v>
      </c>
      <c r="J1622" s="83">
        <v>30.533246303175257</v>
      </c>
      <c r="L1622" s="84"/>
      <c r="M1622" s="84"/>
      <c r="P1622"/>
      <c r="R1622"/>
      <c r="S1622" s="82" t="s">
        <v>56</v>
      </c>
      <c r="T1622" s="82" t="s">
        <v>57</v>
      </c>
      <c r="U1622" s="77"/>
      <c r="V1622" s="77"/>
      <c r="W1622" s="77"/>
      <c r="X1622"/>
    </row>
    <row r="1623" spans="2:24" x14ac:dyDescent="0.3">
      <c r="B1623" s="81">
        <v>37287</v>
      </c>
      <c r="C1623" s="81" t="s">
        <v>45</v>
      </c>
      <c r="D1623" s="77" t="s">
        <v>860</v>
      </c>
      <c r="E1623" s="82" t="s">
        <v>853</v>
      </c>
      <c r="F1623" s="77" t="s">
        <v>281</v>
      </c>
      <c r="G1623" s="77" t="s">
        <v>435</v>
      </c>
      <c r="H1623" s="77" t="s">
        <v>271</v>
      </c>
      <c r="I1623" s="77" t="s">
        <v>3418</v>
      </c>
      <c r="J1623" s="83">
        <v>-7.1384437807895837</v>
      </c>
      <c r="L1623" s="84"/>
      <c r="M1623" s="84"/>
      <c r="P1623"/>
      <c r="R1623"/>
      <c r="S1623" s="82" t="s">
        <v>56</v>
      </c>
      <c r="T1623" s="82" t="s">
        <v>57</v>
      </c>
      <c r="U1623" s="77"/>
      <c r="V1623" s="77"/>
      <c r="W1623" s="77"/>
      <c r="X1623"/>
    </row>
    <row r="1624" spans="2:24" x14ac:dyDescent="0.3">
      <c r="B1624" s="81">
        <v>37287</v>
      </c>
      <c r="C1624" s="81" t="s">
        <v>45</v>
      </c>
      <c r="D1624" s="77" t="s">
        <v>865</v>
      </c>
      <c r="E1624" s="82" t="s">
        <v>870</v>
      </c>
      <c r="F1624" s="77" t="s">
        <v>866</v>
      </c>
      <c r="G1624" s="77" t="s">
        <v>435</v>
      </c>
      <c r="H1624" s="77" t="s">
        <v>139</v>
      </c>
      <c r="I1624" s="77" t="s">
        <v>3417</v>
      </c>
      <c r="J1624" s="83">
        <v>2082.1970196435664</v>
      </c>
      <c r="L1624" s="84"/>
      <c r="M1624" s="84"/>
      <c r="P1624"/>
      <c r="R1624"/>
      <c r="S1624" s="82" t="s">
        <v>56</v>
      </c>
      <c r="T1624" s="82" t="s">
        <v>57</v>
      </c>
      <c r="U1624" s="77"/>
      <c r="V1624" s="77"/>
      <c r="W1624" s="77"/>
      <c r="X1624"/>
    </row>
    <row r="1625" spans="2:24" x14ac:dyDescent="0.3">
      <c r="B1625" s="81">
        <v>37287</v>
      </c>
      <c r="C1625" s="81" t="s">
        <v>45</v>
      </c>
      <c r="D1625" s="77" t="s">
        <v>874</v>
      </c>
      <c r="E1625" s="82" t="s">
        <v>870</v>
      </c>
      <c r="F1625" s="77" t="s">
        <v>875</v>
      </c>
      <c r="G1625" s="77" t="s">
        <v>435</v>
      </c>
      <c r="H1625" s="77" t="s">
        <v>139</v>
      </c>
      <c r="I1625" s="77" t="s">
        <v>3418</v>
      </c>
      <c r="J1625" s="83">
        <v>1591.7926525058074</v>
      </c>
      <c r="L1625" s="84"/>
      <c r="M1625" s="84"/>
      <c r="P1625"/>
      <c r="R1625"/>
      <c r="S1625" s="82" t="s">
        <v>56</v>
      </c>
      <c r="T1625" s="82" t="s">
        <v>57</v>
      </c>
      <c r="U1625" s="77"/>
      <c r="V1625" s="77"/>
      <c r="W1625" s="77"/>
      <c r="X1625"/>
    </row>
    <row r="1626" spans="2:24" x14ac:dyDescent="0.3">
      <c r="B1626" s="81">
        <v>37287</v>
      </c>
      <c r="C1626" s="81" t="s">
        <v>45</v>
      </c>
      <c r="D1626" s="77" t="s">
        <v>878</v>
      </c>
      <c r="E1626" s="82" t="s">
        <v>197</v>
      </c>
      <c r="F1626" s="77" t="s">
        <v>194</v>
      </c>
      <c r="G1626" s="77" t="s">
        <v>435</v>
      </c>
      <c r="H1626" s="77" t="s">
        <v>139</v>
      </c>
      <c r="I1626" s="77" t="s">
        <v>3417</v>
      </c>
      <c r="J1626" s="83">
        <v>184.87310431595671</v>
      </c>
      <c r="L1626" s="84"/>
      <c r="M1626" s="84"/>
      <c r="P1626"/>
      <c r="R1626"/>
      <c r="S1626" s="82" t="s">
        <v>56</v>
      </c>
      <c r="T1626" s="82" t="s">
        <v>57</v>
      </c>
      <c r="U1626" s="77"/>
      <c r="V1626" s="77"/>
      <c r="W1626" s="77"/>
      <c r="X1626"/>
    </row>
    <row r="1627" spans="2:24" x14ac:dyDescent="0.3">
      <c r="B1627" s="81">
        <v>37287</v>
      </c>
      <c r="C1627" s="81" t="s">
        <v>45</v>
      </c>
      <c r="D1627" s="77" t="s">
        <v>193</v>
      </c>
      <c r="E1627" s="82" t="s">
        <v>197</v>
      </c>
      <c r="F1627" s="77" t="s">
        <v>194</v>
      </c>
      <c r="G1627" s="77" t="s">
        <v>435</v>
      </c>
      <c r="H1627" s="77" t="s">
        <v>139</v>
      </c>
      <c r="I1627" s="77" t="s">
        <v>3418</v>
      </c>
      <c r="J1627" s="83">
        <v>301.70708500398104</v>
      </c>
      <c r="L1627" s="84"/>
      <c r="M1627" s="84"/>
      <c r="P1627"/>
      <c r="R1627"/>
      <c r="S1627" s="82" t="s">
        <v>56</v>
      </c>
      <c r="T1627" s="82" t="s">
        <v>57</v>
      </c>
      <c r="U1627" s="77"/>
      <c r="V1627" s="77"/>
      <c r="W1627" s="77"/>
      <c r="X1627"/>
    </row>
    <row r="1628" spans="2:24" x14ac:dyDescent="0.3">
      <c r="B1628" s="81">
        <v>37287</v>
      </c>
      <c r="C1628" s="81" t="s">
        <v>45</v>
      </c>
      <c r="D1628" s="77" t="s">
        <v>193</v>
      </c>
      <c r="E1628" s="82" t="s">
        <v>197</v>
      </c>
      <c r="F1628" s="77" t="s">
        <v>194</v>
      </c>
      <c r="G1628" s="77" t="s">
        <v>435</v>
      </c>
      <c r="H1628" s="77" t="s">
        <v>139</v>
      </c>
      <c r="I1628" s="77" t="s">
        <v>3418</v>
      </c>
      <c r="J1628" s="83">
        <v>10.131232381118929</v>
      </c>
      <c r="L1628" s="84"/>
      <c r="M1628" s="84"/>
      <c r="P1628"/>
      <c r="R1628"/>
      <c r="S1628" s="82" t="s">
        <v>56</v>
      </c>
      <c r="T1628" s="82" t="s">
        <v>57</v>
      </c>
      <c r="U1628" s="77"/>
      <c r="V1628" s="77"/>
      <c r="W1628" s="77"/>
      <c r="X1628"/>
    </row>
    <row r="1629" spans="2:24" x14ac:dyDescent="0.3">
      <c r="B1629" s="81">
        <v>37287</v>
      </c>
      <c r="C1629" s="81" t="s">
        <v>45</v>
      </c>
      <c r="D1629" s="77" t="s">
        <v>241</v>
      </c>
      <c r="E1629" s="82" t="s">
        <v>244</v>
      </c>
      <c r="F1629" s="77" t="s">
        <v>242</v>
      </c>
      <c r="G1629" s="77" t="s">
        <v>435</v>
      </c>
      <c r="H1629" s="77" t="s">
        <v>139</v>
      </c>
      <c r="I1629" s="77" t="s">
        <v>3417</v>
      </c>
      <c r="J1629" s="83">
        <v>68.711730963143765</v>
      </c>
      <c r="L1629" s="84"/>
      <c r="M1629" s="84"/>
      <c r="P1629"/>
      <c r="R1629"/>
      <c r="S1629" s="82" t="s">
        <v>56</v>
      </c>
      <c r="T1629" s="82" t="s">
        <v>57</v>
      </c>
      <c r="U1629" s="77"/>
      <c r="V1629" s="77"/>
      <c r="W1629" s="77"/>
      <c r="X1629"/>
    </row>
    <row r="1630" spans="2:24" x14ac:dyDescent="0.3">
      <c r="B1630" s="81">
        <v>37287</v>
      </c>
      <c r="C1630" s="81" t="s">
        <v>45</v>
      </c>
      <c r="D1630" s="77" t="s">
        <v>241</v>
      </c>
      <c r="E1630" s="82" t="s">
        <v>244</v>
      </c>
      <c r="F1630" s="77" t="s">
        <v>242</v>
      </c>
      <c r="G1630" s="77" t="s">
        <v>435</v>
      </c>
      <c r="H1630" s="77" t="s">
        <v>139</v>
      </c>
      <c r="I1630" s="77" t="s">
        <v>3417</v>
      </c>
      <c r="J1630" s="83">
        <v>81.446441981798031</v>
      </c>
      <c r="L1630" s="84"/>
      <c r="M1630" s="84"/>
      <c r="P1630"/>
      <c r="R1630"/>
      <c r="S1630" s="82" t="s">
        <v>56</v>
      </c>
      <c r="T1630" s="82" t="s">
        <v>57</v>
      </c>
      <c r="U1630" s="77"/>
      <c r="V1630" s="77"/>
      <c r="W1630" s="77"/>
      <c r="X1630"/>
    </row>
    <row r="1631" spans="2:24" x14ac:dyDescent="0.3">
      <c r="B1631" s="81">
        <v>37287</v>
      </c>
      <c r="C1631" s="81" t="s">
        <v>45</v>
      </c>
      <c r="D1631" s="77" t="s">
        <v>895</v>
      </c>
      <c r="E1631" s="82" t="s">
        <v>244</v>
      </c>
      <c r="F1631" s="77" t="s">
        <v>896</v>
      </c>
      <c r="G1631" s="77" t="s">
        <v>435</v>
      </c>
      <c r="H1631" s="77" t="s">
        <v>139</v>
      </c>
      <c r="I1631" s="77" t="s">
        <v>3418</v>
      </c>
      <c r="J1631" s="83">
        <v>73.549772502768263</v>
      </c>
      <c r="L1631" s="84"/>
      <c r="M1631" s="84"/>
      <c r="P1631"/>
      <c r="R1631"/>
      <c r="S1631" s="82" t="s">
        <v>56</v>
      </c>
      <c r="T1631" s="82" t="s">
        <v>57</v>
      </c>
      <c r="U1631" s="77"/>
      <c r="V1631" s="77"/>
      <c r="W1631" s="77"/>
      <c r="X1631"/>
    </row>
    <row r="1632" spans="2:24" x14ac:dyDescent="0.3">
      <c r="B1632" s="81">
        <v>37287</v>
      </c>
      <c r="C1632" s="81" t="s">
        <v>45</v>
      </c>
      <c r="D1632" s="77" t="s">
        <v>895</v>
      </c>
      <c r="E1632" s="82" t="s">
        <v>244</v>
      </c>
      <c r="F1632" s="77" t="s">
        <v>896</v>
      </c>
      <c r="G1632" s="77" t="s">
        <v>435</v>
      </c>
      <c r="H1632" s="77" t="s">
        <v>139</v>
      </c>
      <c r="I1632" s="77" t="s">
        <v>3418</v>
      </c>
      <c r="J1632" s="83">
        <v>21.231950946681071</v>
      </c>
      <c r="L1632" s="84"/>
      <c r="M1632" s="84"/>
      <c r="P1632"/>
      <c r="R1632"/>
      <c r="S1632" s="82" t="s">
        <v>56</v>
      </c>
      <c r="T1632" s="82" t="s">
        <v>57</v>
      </c>
      <c r="U1632" s="77"/>
      <c r="V1632" s="77"/>
      <c r="W1632" s="77"/>
      <c r="X1632"/>
    </row>
    <row r="1633" spans="2:24" x14ac:dyDescent="0.3">
      <c r="B1633" s="81">
        <v>37287</v>
      </c>
      <c r="C1633" s="81" t="s">
        <v>45</v>
      </c>
      <c r="D1633" s="77" t="s">
        <v>901</v>
      </c>
      <c r="E1633" s="82" t="s">
        <v>905</v>
      </c>
      <c r="F1633" s="77" t="s">
        <v>902</v>
      </c>
      <c r="G1633" s="77" t="s">
        <v>435</v>
      </c>
      <c r="H1633" s="77" t="s">
        <v>139</v>
      </c>
      <c r="I1633" s="77" t="s">
        <v>3418</v>
      </c>
      <c r="J1633" s="83">
        <v>785.23383989642593</v>
      </c>
      <c r="L1633" s="84"/>
      <c r="M1633" s="84"/>
      <c r="P1633"/>
      <c r="R1633"/>
      <c r="S1633" s="82" t="s">
        <v>56</v>
      </c>
      <c r="T1633" s="82" t="s">
        <v>57</v>
      </c>
      <c r="U1633" s="77"/>
      <c r="V1633" s="77"/>
      <c r="W1633" s="77"/>
      <c r="X1633"/>
    </row>
    <row r="1634" spans="2:24" x14ac:dyDescent="0.3">
      <c r="B1634" s="81">
        <v>37287</v>
      </c>
      <c r="C1634" s="81" t="s">
        <v>45</v>
      </c>
      <c r="D1634" s="77" t="s">
        <v>911</v>
      </c>
      <c r="E1634" s="82" t="s">
        <v>913</v>
      </c>
      <c r="F1634" s="77" t="s">
        <v>769</v>
      </c>
      <c r="G1634" s="77" t="s">
        <v>435</v>
      </c>
      <c r="H1634" s="77" t="s">
        <v>578</v>
      </c>
      <c r="I1634" s="77" t="s">
        <v>3417</v>
      </c>
      <c r="J1634" s="83">
        <v>116.08302767723001</v>
      </c>
      <c r="L1634" s="84"/>
      <c r="M1634" s="84"/>
      <c r="P1634"/>
      <c r="R1634"/>
      <c r="S1634" s="82" t="s">
        <v>56</v>
      </c>
      <c r="T1634" s="82" t="s">
        <v>57</v>
      </c>
      <c r="U1634" s="77"/>
      <c r="V1634" s="77"/>
      <c r="W1634" s="77"/>
      <c r="X1634"/>
    </row>
    <row r="1635" spans="2:24" x14ac:dyDescent="0.3">
      <c r="B1635" s="81">
        <v>37287</v>
      </c>
      <c r="C1635" s="81" t="s">
        <v>45</v>
      </c>
      <c r="D1635" s="77" t="s">
        <v>915</v>
      </c>
      <c r="E1635" s="82" t="s">
        <v>917</v>
      </c>
      <c r="F1635" s="77" t="s">
        <v>916</v>
      </c>
      <c r="G1635" s="77" t="s">
        <v>435</v>
      </c>
      <c r="H1635" s="77" t="s">
        <v>918</v>
      </c>
      <c r="I1635" s="77" t="s">
        <v>3417</v>
      </c>
      <c r="J1635" s="83">
        <v>357.20795698377748</v>
      </c>
      <c r="L1635" s="84"/>
      <c r="M1635" s="84"/>
      <c r="P1635"/>
      <c r="R1635"/>
      <c r="S1635" s="82" t="s">
        <v>56</v>
      </c>
      <c r="T1635" s="82" t="s">
        <v>57</v>
      </c>
      <c r="U1635" s="77"/>
      <c r="V1635" s="77"/>
      <c r="W1635" s="77"/>
      <c r="X1635"/>
    </row>
    <row r="1636" spans="2:24" x14ac:dyDescent="0.3">
      <c r="B1636" s="81">
        <v>37287</v>
      </c>
      <c r="C1636" s="81" t="s">
        <v>45</v>
      </c>
      <c r="D1636" s="77" t="s">
        <v>920</v>
      </c>
      <c r="E1636" s="82" t="s">
        <v>922</v>
      </c>
      <c r="F1636" s="77" t="s">
        <v>921</v>
      </c>
      <c r="G1636" s="77" t="s">
        <v>435</v>
      </c>
      <c r="H1636" s="77" t="s">
        <v>578</v>
      </c>
      <c r="I1636" s="77" t="s">
        <v>3417</v>
      </c>
      <c r="J1636" s="83">
        <v>229.37427631911282</v>
      </c>
      <c r="L1636" s="84"/>
      <c r="M1636" s="84"/>
      <c r="P1636"/>
      <c r="R1636"/>
      <c r="S1636" s="82" t="s">
        <v>56</v>
      </c>
      <c r="T1636" s="82" t="s">
        <v>57</v>
      </c>
      <c r="U1636" s="77"/>
      <c r="V1636" s="77"/>
      <c r="W1636" s="77"/>
      <c r="X1636"/>
    </row>
    <row r="1637" spans="2:24" x14ac:dyDescent="0.3">
      <c r="B1637" s="81">
        <v>37287</v>
      </c>
      <c r="C1637" s="81" t="s">
        <v>45</v>
      </c>
      <c r="D1637" s="77" t="s">
        <v>924</v>
      </c>
      <c r="E1637" s="82" t="s">
        <v>927</v>
      </c>
      <c r="F1637" s="77" t="s">
        <v>925</v>
      </c>
      <c r="G1637" s="77" t="s">
        <v>435</v>
      </c>
      <c r="H1637" s="77" t="s">
        <v>928</v>
      </c>
      <c r="I1637" s="77" t="s">
        <v>3418</v>
      </c>
      <c r="J1637" s="83">
        <v>106.85737033909184</v>
      </c>
      <c r="L1637" s="84"/>
      <c r="M1637" s="84"/>
      <c r="P1637"/>
      <c r="R1637"/>
      <c r="S1637" s="82" t="s">
        <v>56</v>
      </c>
      <c r="T1637" s="82" t="s">
        <v>57</v>
      </c>
      <c r="U1637" s="77"/>
      <c r="V1637" s="77"/>
      <c r="W1637" s="77"/>
      <c r="X1637"/>
    </row>
    <row r="1638" spans="2:24" x14ac:dyDescent="0.3">
      <c r="B1638" s="81">
        <v>37294</v>
      </c>
      <c r="C1638" s="81" t="s">
        <v>930</v>
      </c>
      <c r="D1638" s="77" t="s">
        <v>467</v>
      </c>
      <c r="E1638" s="82" t="s">
        <v>471</v>
      </c>
      <c r="F1638" s="77" t="s">
        <v>468</v>
      </c>
      <c r="G1638" s="77" t="s">
        <v>435</v>
      </c>
      <c r="H1638" s="77" t="s">
        <v>472</v>
      </c>
      <c r="I1638" s="77" t="s">
        <v>3417</v>
      </c>
      <c r="J1638" s="83">
        <v>30934.567713579057</v>
      </c>
      <c r="L1638" s="84"/>
      <c r="M1638" s="84"/>
      <c r="P1638"/>
      <c r="R1638"/>
      <c r="S1638" s="82" t="s">
        <v>56</v>
      </c>
      <c r="T1638" s="82" t="s">
        <v>57</v>
      </c>
      <c r="U1638" s="77"/>
      <c r="V1638" s="77"/>
      <c r="W1638" s="77"/>
      <c r="X1638"/>
    </row>
    <row r="1639" spans="2:24" x14ac:dyDescent="0.3">
      <c r="B1639" s="81">
        <v>37298</v>
      </c>
      <c r="C1639" s="81" t="s">
        <v>930</v>
      </c>
      <c r="D1639" s="77" t="s">
        <v>765</v>
      </c>
      <c r="E1639" s="82" t="s">
        <v>766</v>
      </c>
      <c r="F1639" s="77" t="s">
        <v>99</v>
      </c>
      <c r="G1639" s="77" t="s">
        <v>435</v>
      </c>
      <c r="H1639" s="77" t="s">
        <v>139</v>
      </c>
      <c r="I1639" s="77" t="s">
        <v>3418</v>
      </c>
      <c r="J1639" s="83">
        <v>422.48708908583552</v>
      </c>
      <c r="L1639" s="84"/>
      <c r="M1639" s="84"/>
      <c r="P1639"/>
      <c r="R1639"/>
      <c r="S1639" s="82" t="s">
        <v>56</v>
      </c>
      <c r="T1639" s="82" t="s">
        <v>57</v>
      </c>
      <c r="U1639" s="77"/>
      <c r="V1639" s="77"/>
      <c r="W1639" s="77"/>
      <c r="X1639"/>
    </row>
    <row r="1640" spans="2:24" x14ac:dyDescent="0.3">
      <c r="B1640" s="81">
        <v>37299</v>
      </c>
      <c r="C1640" s="81" t="s">
        <v>930</v>
      </c>
      <c r="D1640" s="77" t="s">
        <v>620</v>
      </c>
      <c r="E1640" s="82" t="s">
        <v>623</v>
      </c>
      <c r="F1640" s="77" t="s">
        <v>621</v>
      </c>
      <c r="G1640" s="77" t="s">
        <v>435</v>
      </c>
      <c r="H1640" s="77" t="s">
        <v>290</v>
      </c>
      <c r="I1640" s="77" t="s">
        <v>3418</v>
      </c>
      <c r="J1640" s="83">
        <v>53.074150813156592</v>
      </c>
      <c r="L1640" s="84"/>
      <c r="M1640" s="84"/>
      <c r="P1640"/>
      <c r="R1640"/>
      <c r="S1640" s="82" t="s">
        <v>56</v>
      </c>
      <c r="T1640" s="82" t="s">
        <v>57</v>
      </c>
      <c r="U1640" s="77"/>
      <c r="V1640" s="77"/>
      <c r="W1640" s="77"/>
      <c r="X1640"/>
    </row>
    <row r="1641" spans="2:24" x14ac:dyDescent="0.3">
      <c r="B1641" s="81">
        <v>37299</v>
      </c>
      <c r="C1641" s="81" t="s">
        <v>930</v>
      </c>
      <c r="D1641" s="77" t="s">
        <v>620</v>
      </c>
      <c r="E1641" s="82" t="s">
        <v>623</v>
      </c>
      <c r="F1641" s="77" t="s">
        <v>621</v>
      </c>
      <c r="G1641" s="77" t="s">
        <v>435</v>
      </c>
      <c r="H1641" s="77" t="s">
        <v>290</v>
      </c>
      <c r="I1641" s="77" t="s">
        <v>3418</v>
      </c>
      <c r="J1641" s="83">
        <v>48.015830245187189</v>
      </c>
      <c r="L1641" s="84"/>
      <c r="M1641" s="84"/>
      <c r="P1641"/>
      <c r="R1641"/>
      <c r="S1641" s="82" t="s">
        <v>56</v>
      </c>
      <c r="T1641" s="82" t="s">
        <v>57</v>
      </c>
      <c r="U1641" s="77"/>
      <c r="V1641" s="77"/>
      <c r="W1641" s="77"/>
      <c r="X1641"/>
    </row>
    <row r="1642" spans="2:24" x14ac:dyDescent="0.3">
      <c r="B1642" s="81">
        <v>37299</v>
      </c>
      <c r="C1642" s="81" t="s">
        <v>930</v>
      </c>
      <c r="D1642" s="77" t="s">
        <v>620</v>
      </c>
      <c r="E1642" s="82" t="s">
        <v>623</v>
      </c>
      <c r="F1642" s="77" t="s">
        <v>621</v>
      </c>
      <c r="G1642" s="77" t="s">
        <v>435</v>
      </c>
      <c r="H1642" s="77" t="s">
        <v>290</v>
      </c>
      <c r="I1642" s="77" t="s">
        <v>3418</v>
      </c>
      <c r="J1642" s="83">
        <v>60.474570929893773</v>
      </c>
      <c r="L1642" s="84"/>
      <c r="M1642" s="84"/>
      <c r="P1642"/>
      <c r="R1642"/>
      <c r="S1642" s="82" t="s">
        <v>56</v>
      </c>
      <c r="T1642" s="82" t="s">
        <v>57</v>
      </c>
      <c r="U1642" s="77"/>
      <c r="V1642" s="77"/>
      <c r="W1642" s="77"/>
      <c r="X1642"/>
    </row>
    <row r="1643" spans="2:24" x14ac:dyDescent="0.3">
      <c r="B1643" s="81">
        <v>37299</v>
      </c>
      <c r="C1643" s="81" t="s">
        <v>930</v>
      </c>
      <c r="D1643" s="77" t="s">
        <v>620</v>
      </c>
      <c r="E1643" s="82" t="s">
        <v>623</v>
      </c>
      <c r="F1643" s="77" t="s">
        <v>621</v>
      </c>
      <c r="G1643" s="77" t="s">
        <v>435</v>
      </c>
      <c r="H1643" s="77" t="s">
        <v>290</v>
      </c>
      <c r="I1643" s="77" t="s">
        <v>3418</v>
      </c>
      <c r="J1643" s="83">
        <v>54.498320880379694</v>
      </c>
      <c r="L1643" s="84"/>
      <c r="M1643" s="84"/>
      <c r="P1643"/>
      <c r="R1643"/>
      <c r="S1643" s="82" t="s">
        <v>56</v>
      </c>
      <c r="T1643" s="82" t="s">
        <v>57</v>
      </c>
      <c r="U1643" s="77"/>
      <c r="V1643" s="77"/>
      <c r="W1643" s="77"/>
      <c r="X1643"/>
    </row>
    <row r="1644" spans="2:24" x14ac:dyDescent="0.3">
      <c r="B1644" s="81">
        <v>37299</v>
      </c>
      <c r="C1644" s="81" t="s">
        <v>930</v>
      </c>
      <c r="D1644" s="77" t="s">
        <v>620</v>
      </c>
      <c r="E1644" s="82" t="s">
        <v>623</v>
      </c>
      <c r="F1644" s="77" t="s">
        <v>621</v>
      </c>
      <c r="G1644" s="77" t="s">
        <v>435</v>
      </c>
      <c r="H1644" s="77" t="s">
        <v>290</v>
      </c>
      <c r="I1644" s="77" t="s">
        <v>3418</v>
      </c>
      <c r="J1644" s="83">
        <v>44.494466813178967</v>
      </c>
      <c r="L1644" s="84"/>
      <c r="M1644" s="84"/>
      <c r="P1644"/>
      <c r="R1644"/>
      <c r="S1644" s="82" t="s">
        <v>56</v>
      </c>
      <c r="T1644" s="82" t="s">
        <v>57</v>
      </c>
      <c r="U1644" s="77"/>
      <c r="V1644" s="77"/>
      <c r="W1644" s="77"/>
      <c r="X1644"/>
    </row>
    <row r="1645" spans="2:24" x14ac:dyDescent="0.3">
      <c r="B1645" s="81">
        <v>37299</v>
      </c>
      <c r="C1645" s="81" t="s">
        <v>930</v>
      </c>
      <c r="D1645" s="77" t="s">
        <v>400</v>
      </c>
      <c r="E1645" s="82" t="s">
        <v>53</v>
      </c>
      <c r="F1645" s="77" t="s">
        <v>401</v>
      </c>
      <c r="G1645" s="77" t="s">
        <v>435</v>
      </c>
      <c r="H1645" s="77" t="s">
        <v>54</v>
      </c>
      <c r="I1645" s="77" t="s">
        <v>3418</v>
      </c>
      <c r="J1645" s="83">
        <v>15.802067478306411</v>
      </c>
      <c r="L1645" s="84"/>
      <c r="M1645" s="84"/>
      <c r="P1645"/>
      <c r="R1645"/>
      <c r="S1645" s="82" t="s">
        <v>56</v>
      </c>
      <c r="T1645" s="82" t="s">
        <v>57</v>
      </c>
      <c r="U1645" s="77"/>
      <c r="V1645" s="77"/>
      <c r="W1645" s="77"/>
      <c r="X1645"/>
    </row>
    <row r="1646" spans="2:24" x14ac:dyDescent="0.3">
      <c r="B1646" s="81">
        <v>37299</v>
      </c>
      <c r="C1646" s="81" t="s">
        <v>930</v>
      </c>
      <c r="D1646" s="77" t="s">
        <v>649</v>
      </c>
      <c r="E1646" s="82" t="s">
        <v>78</v>
      </c>
      <c r="F1646" s="77" t="s">
        <v>650</v>
      </c>
      <c r="G1646" s="77" t="s">
        <v>435</v>
      </c>
      <c r="H1646" s="77" t="s">
        <v>54</v>
      </c>
      <c r="I1646" s="77" t="s">
        <v>3418</v>
      </c>
      <c r="J1646" s="83">
        <v>19.157207475056524</v>
      </c>
      <c r="L1646" s="84"/>
      <c r="M1646" s="84"/>
      <c r="P1646"/>
      <c r="R1646"/>
      <c r="S1646" s="82" t="s">
        <v>56</v>
      </c>
      <c r="T1646" s="82" t="s">
        <v>57</v>
      </c>
      <c r="U1646" s="77"/>
      <c r="V1646" s="77"/>
      <c r="W1646" s="77"/>
      <c r="X1646"/>
    </row>
    <row r="1647" spans="2:24" x14ac:dyDescent="0.3">
      <c r="B1647" s="81">
        <v>37299</v>
      </c>
      <c r="C1647" s="81" t="s">
        <v>930</v>
      </c>
      <c r="D1647" s="77" t="s">
        <v>665</v>
      </c>
      <c r="E1647" s="82" t="s">
        <v>663</v>
      </c>
      <c r="F1647" s="77" t="s">
        <v>662</v>
      </c>
      <c r="G1647" s="77" t="s">
        <v>435</v>
      </c>
      <c r="H1647" s="77" t="s">
        <v>54</v>
      </c>
      <c r="I1647" s="77" t="s">
        <v>3418</v>
      </c>
      <c r="J1647" s="83">
        <v>31.675326409516739</v>
      </c>
      <c r="L1647" s="84"/>
      <c r="M1647" s="84"/>
      <c r="P1647"/>
      <c r="R1647"/>
      <c r="S1647" s="82" t="s">
        <v>56</v>
      </c>
      <c r="T1647" s="82" t="s">
        <v>57</v>
      </c>
      <c r="U1647" s="77"/>
      <c r="V1647" s="77"/>
      <c r="W1647" s="77"/>
      <c r="X1647"/>
    </row>
    <row r="1648" spans="2:24" x14ac:dyDescent="0.3">
      <c r="B1648" s="81">
        <v>37299</v>
      </c>
      <c r="C1648" s="81" t="s">
        <v>930</v>
      </c>
      <c r="D1648" s="77" t="s">
        <v>673</v>
      </c>
      <c r="E1648" s="82" t="s">
        <v>93</v>
      </c>
      <c r="F1648" s="77" t="s">
        <v>674</v>
      </c>
      <c r="G1648" s="77" t="s">
        <v>435</v>
      </c>
      <c r="H1648" s="77" t="s">
        <v>54</v>
      </c>
      <c r="I1648" s="77" t="s">
        <v>3418</v>
      </c>
      <c r="J1648" s="83">
        <v>2058.1262968154806</v>
      </c>
      <c r="L1648" s="84"/>
      <c r="M1648" s="84"/>
      <c r="P1648"/>
      <c r="R1648"/>
      <c r="S1648" s="82" t="s">
        <v>56</v>
      </c>
      <c r="T1648" s="82" t="s">
        <v>57</v>
      </c>
      <c r="U1648" s="77"/>
      <c r="V1648" s="77"/>
      <c r="W1648" s="77"/>
      <c r="X1648"/>
    </row>
    <row r="1649" spans="2:24" x14ac:dyDescent="0.3">
      <c r="B1649" s="81">
        <v>37299</v>
      </c>
      <c r="C1649" s="81" t="s">
        <v>930</v>
      </c>
      <c r="D1649" s="77" t="s">
        <v>373</v>
      </c>
      <c r="E1649" s="82" t="s">
        <v>113</v>
      </c>
      <c r="F1649" s="77" t="s">
        <v>374</v>
      </c>
      <c r="G1649" s="77" t="s">
        <v>435</v>
      </c>
      <c r="H1649" s="77" t="s">
        <v>102</v>
      </c>
      <c r="I1649" s="77" t="s">
        <v>3418</v>
      </c>
      <c r="J1649" s="83">
        <v>59.939200212323428</v>
      </c>
      <c r="L1649" s="84"/>
      <c r="M1649" s="84"/>
      <c r="P1649"/>
      <c r="R1649"/>
      <c r="S1649" s="82" t="s">
        <v>56</v>
      </c>
      <c r="T1649" s="82" t="s">
        <v>57</v>
      </c>
      <c r="U1649" s="77"/>
      <c r="V1649" s="77"/>
      <c r="W1649" s="77"/>
      <c r="X1649"/>
    </row>
    <row r="1650" spans="2:24" x14ac:dyDescent="0.3">
      <c r="B1650" s="81">
        <v>37299</v>
      </c>
      <c r="C1650" s="81" t="s">
        <v>930</v>
      </c>
      <c r="D1650" s="77" t="s">
        <v>895</v>
      </c>
      <c r="E1650" s="82" t="s">
        <v>244</v>
      </c>
      <c r="F1650" s="77" t="s">
        <v>896</v>
      </c>
      <c r="G1650" s="77" t="s">
        <v>435</v>
      </c>
      <c r="H1650" s="77" t="s">
        <v>139</v>
      </c>
      <c r="I1650" s="77" t="s">
        <v>3418</v>
      </c>
      <c r="J1650" s="83">
        <v>3.8677449317717878</v>
      </c>
      <c r="L1650" s="84"/>
      <c r="M1650" s="84"/>
      <c r="P1650"/>
      <c r="R1650"/>
      <c r="S1650" s="82" t="s">
        <v>56</v>
      </c>
      <c r="T1650" s="82" t="s">
        <v>57</v>
      </c>
      <c r="U1650" s="77"/>
      <c r="V1650" s="77"/>
      <c r="W1650" s="77"/>
      <c r="X1650"/>
    </row>
    <row r="1651" spans="2:24" x14ac:dyDescent="0.3">
      <c r="B1651" s="81">
        <v>37299</v>
      </c>
      <c r="C1651" s="81" t="s">
        <v>930</v>
      </c>
      <c r="D1651" s="77" t="s">
        <v>895</v>
      </c>
      <c r="E1651" s="82" t="s">
        <v>244</v>
      </c>
      <c r="F1651" s="77" t="s">
        <v>896</v>
      </c>
      <c r="G1651" s="77" t="s">
        <v>435</v>
      </c>
      <c r="H1651" s="77" t="s">
        <v>139</v>
      </c>
      <c r="I1651" s="77" t="s">
        <v>3418</v>
      </c>
      <c r="J1651" s="83">
        <v>20.574124671468322</v>
      </c>
      <c r="L1651" s="84"/>
      <c r="M1651" s="84"/>
      <c r="P1651"/>
      <c r="R1651"/>
      <c r="S1651" s="82" t="s">
        <v>56</v>
      </c>
      <c r="T1651" s="82" t="s">
        <v>57</v>
      </c>
      <c r="U1651" s="77"/>
      <c r="V1651" s="77"/>
      <c r="W1651" s="77"/>
      <c r="X1651"/>
    </row>
    <row r="1652" spans="2:24" x14ac:dyDescent="0.3">
      <c r="B1652" s="81">
        <v>37300</v>
      </c>
      <c r="C1652" s="81" t="s">
        <v>930</v>
      </c>
      <c r="D1652" s="77" t="s">
        <v>193</v>
      </c>
      <c r="E1652" s="82" t="s">
        <v>197</v>
      </c>
      <c r="F1652" s="77" t="s">
        <v>194</v>
      </c>
      <c r="G1652" s="77" t="s">
        <v>435</v>
      </c>
      <c r="H1652" s="77" t="s">
        <v>139</v>
      </c>
      <c r="I1652" s="77" t="s">
        <v>3418</v>
      </c>
      <c r="J1652" s="83">
        <v>332.60187364062995</v>
      </c>
      <c r="L1652" s="84"/>
      <c r="M1652" s="84"/>
      <c r="P1652"/>
      <c r="R1652"/>
      <c r="S1652" s="82" t="s">
        <v>56</v>
      </c>
      <c r="T1652" s="82" t="s">
        <v>57</v>
      </c>
      <c r="U1652" s="77"/>
      <c r="V1652" s="77"/>
      <c r="W1652" s="77"/>
      <c r="X1652"/>
    </row>
    <row r="1653" spans="2:24" x14ac:dyDescent="0.3">
      <c r="B1653" s="81">
        <v>37300</v>
      </c>
      <c r="C1653" s="81" t="s">
        <v>930</v>
      </c>
      <c r="D1653" s="77" t="s">
        <v>193</v>
      </c>
      <c r="E1653" s="82" t="s">
        <v>197</v>
      </c>
      <c r="F1653" s="77" t="s">
        <v>194</v>
      </c>
      <c r="G1653" s="77" t="s">
        <v>435</v>
      </c>
      <c r="H1653" s="77" t="s">
        <v>139</v>
      </c>
      <c r="I1653" s="77" t="s">
        <v>3418</v>
      </c>
      <c r="J1653" s="83">
        <v>15.048686465185224</v>
      </c>
      <c r="L1653" s="84"/>
      <c r="M1653" s="84"/>
      <c r="P1653"/>
      <c r="R1653"/>
      <c r="S1653" s="82" t="s">
        <v>56</v>
      </c>
      <c r="T1653" s="82" t="s">
        <v>57</v>
      </c>
      <c r="U1653" s="77"/>
      <c r="V1653" s="77"/>
      <c r="W1653" s="77"/>
      <c r="X1653"/>
    </row>
    <row r="1654" spans="2:24" x14ac:dyDescent="0.3">
      <c r="B1654" s="81">
        <v>37300</v>
      </c>
      <c r="C1654" s="81" t="s">
        <v>930</v>
      </c>
      <c r="D1654" s="77" t="s">
        <v>901</v>
      </c>
      <c r="E1654" s="82" t="s">
        <v>905</v>
      </c>
      <c r="F1654" s="77" t="s">
        <v>902</v>
      </c>
      <c r="G1654" s="77" t="s">
        <v>435</v>
      </c>
      <c r="H1654" s="77" t="s">
        <v>139</v>
      </c>
      <c r="I1654" s="77" t="s">
        <v>3418</v>
      </c>
      <c r="J1654" s="83">
        <v>-891.4276775328284</v>
      </c>
      <c r="L1654" s="84"/>
      <c r="M1654" s="84"/>
      <c r="P1654"/>
      <c r="R1654"/>
      <c r="S1654" s="82" t="s">
        <v>56</v>
      </c>
      <c r="T1654" s="82" t="s">
        <v>57</v>
      </c>
      <c r="U1654" s="77"/>
      <c r="V1654" s="77"/>
      <c r="W1654" s="77"/>
      <c r="X1654"/>
    </row>
    <row r="1655" spans="2:24" x14ac:dyDescent="0.3">
      <c r="B1655" s="81">
        <v>37301</v>
      </c>
      <c r="C1655" s="81" t="s">
        <v>930</v>
      </c>
      <c r="D1655" s="77" t="s">
        <v>1004</v>
      </c>
      <c r="E1655" s="82" t="s">
        <v>1008</v>
      </c>
      <c r="F1655" s="77" t="s">
        <v>1005</v>
      </c>
      <c r="G1655" s="77" t="s">
        <v>435</v>
      </c>
      <c r="H1655" s="77" t="s">
        <v>472</v>
      </c>
      <c r="I1655" s="77" t="s">
        <v>3417</v>
      </c>
      <c r="J1655" s="83">
        <v>143.52739939108844</v>
      </c>
      <c r="L1655" s="84"/>
      <c r="M1655" s="84"/>
      <c r="P1655"/>
      <c r="R1655"/>
      <c r="S1655" s="82" t="s">
        <v>579</v>
      </c>
      <c r="T1655" s="82" t="s">
        <v>57</v>
      </c>
      <c r="U1655" s="77"/>
      <c r="V1655" s="77"/>
      <c r="W1655" s="77"/>
      <c r="X1655"/>
    </row>
    <row r="1656" spans="2:24" x14ac:dyDescent="0.3">
      <c r="B1656" s="81">
        <v>37301</v>
      </c>
      <c r="C1656" s="81" t="s">
        <v>930</v>
      </c>
      <c r="D1656" s="77" t="s">
        <v>46</v>
      </c>
      <c r="E1656" s="82" t="s">
        <v>53</v>
      </c>
      <c r="F1656" s="77" t="s">
        <v>47</v>
      </c>
      <c r="G1656" s="77" t="s">
        <v>435</v>
      </c>
      <c r="H1656" s="77" t="s">
        <v>54</v>
      </c>
      <c r="I1656" s="77" t="s">
        <v>3417</v>
      </c>
      <c r="J1656" s="83">
        <v>6.3371858213330015</v>
      </c>
      <c r="L1656" s="84"/>
      <c r="M1656" s="84"/>
      <c r="P1656"/>
      <c r="R1656"/>
      <c r="S1656" s="82" t="s">
        <v>56</v>
      </c>
      <c r="T1656" s="82" t="s">
        <v>57</v>
      </c>
      <c r="U1656" s="77"/>
      <c r="V1656" s="77"/>
      <c r="W1656" s="77"/>
      <c r="X1656"/>
    </row>
    <row r="1657" spans="2:24" x14ac:dyDescent="0.3">
      <c r="B1657" s="81">
        <v>37301</v>
      </c>
      <c r="C1657" s="81" t="s">
        <v>930</v>
      </c>
      <c r="D1657" s="77" t="s">
        <v>649</v>
      </c>
      <c r="E1657" s="82" t="s">
        <v>78</v>
      </c>
      <c r="F1657" s="77" t="s">
        <v>650</v>
      </c>
      <c r="G1657" s="77" t="s">
        <v>435</v>
      </c>
      <c r="H1657" s="77" t="s">
        <v>54</v>
      </c>
      <c r="I1657" s="77" t="s">
        <v>3418</v>
      </c>
      <c r="J1657" s="83">
        <v>-95.565548754764819</v>
      </c>
      <c r="L1657" s="84"/>
      <c r="M1657" s="84"/>
      <c r="P1657"/>
      <c r="R1657"/>
      <c r="S1657" s="82" t="s">
        <v>56</v>
      </c>
      <c r="T1657" s="82" t="s">
        <v>57</v>
      </c>
      <c r="U1657" s="77"/>
      <c r="V1657" s="77"/>
      <c r="W1657" s="77"/>
      <c r="X1657"/>
    </row>
    <row r="1658" spans="2:24" x14ac:dyDescent="0.3">
      <c r="B1658" s="81">
        <v>37301</v>
      </c>
      <c r="C1658" s="81" t="s">
        <v>930</v>
      </c>
      <c r="D1658" s="77" t="s">
        <v>649</v>
      </c>
      <c r="E1658" s="82" t="s">
        <v>78</v>
      </c>
      <c r="F1658" s="77" t="s">
        <v>650</v>
      </c>
      <c r="G1658" s="77" t="s">
        <v>435</v>
      </c>
      <c r="H1658" s="77" t="s">
        <v>54</v>
      </c>
      <c r="I1658" s="77" t="s">
        <v>3418</v>
      </c>
      <c r="J1658" s="83">
        <v>6.9992409379785219</v>
      </c>
      <c r="L1658" s="84"/>
      <c r="M1658" s="84"/>
      <c r="P1658"/>
      <c r="R1658"/>
      <c r="S1658" s="82" t="s">
        <v>56</v>
      </c>
      <c r="T1658" s="82" t="s">
        <v>57</v>
      </c>
      <c r="U1658" s="77"/>
      <c r="V1658" s="77"/>
      <c r="W1658" s="77"/>
      <c r="X1658"/>
    </row>
    <row r="1659" spans="2:24" x14ac:dyDescent="0.3">
      <c r="B1659" s="81">
        <v>37301</v>
      </c>
      <c r="C1659" s="81" t="s">
        <v>930</v>
      </c>
      <c r="D1659" s="77" t="s">
        <v>649</v>
      </c>
      <c r="E1659" s="82" t="s">
        <v>78</v>
      </c>
      <c r="F1659" s="77" t="s">
        <v>650</v>
      </c>
      <c r="G1659" s="77" t="s">
        <v>435</v>
      </c>
      <c r="H1659" s="77" t="s">
        <v>54</v>
      </c>
      <c r="I1659" s="77" t="s">
        <v>3418</v>
      </c>
      <c r="J1659" s="83">
        <v>1.5601802182890419</v>
      </c>
      <c r="L1659" s="84"/>
      <c r="M1659" s="84"/>
      <c r="P1659"/>
      <c r="R1659"/>
      <c r="S1659" s="82" t="s">
        <v>56</v>
      </c>
      <c r="T1659" s="82" t="s">
        <v>57</v>
      </c>
      <c r="U1659" s="77"/>
      <c r="V1659" s="77"/>
      <c r="W1659" s="77"/>
      <c r="X1659"/>
    </row>
    <row r="1660" spans="2:24" x14ac:dyDescent="0.3">
      <c r="B1660" s="81">
        <v>37301</v>
      </c>
      <c r="C1660" s="81" t="s">
        <v>930</v>
      </c>
      <c r="D1660" s="77" t="s">
        <v>110</v>
      </c>
      <c r="E1660" s="82" t="s">
        <v>113</v>
      </c>
      <c r="F1660" s="77" t="s">
        <v>111</v>
      </c>
      <c r="G1660" s="77" t="s">
        <v>435</v>
      </c>
      <c r="H1660" s="77" t="s">
        <v>102</v>
      </c>
      <c r="I1660" s="77" t="s">
        <v>3417</v>
      </c>
      <c r="J1660" s="83">
        <v>53.105369354267431</v>
      </c>
      <c r="L1660" s="84"/>
      <c r="M1660" s="84"/>
      <c r="P1660"/>
      <c r="R1660"/>
      <c r="S1660" s="82" t="s">
        <v>56</v>
      </c>
      <c r="T1660" s="82" t="s">
        <v>57</v>
      </c>
      <c r="U1660" s="77"/>
      <c r="V1660" s="77"/>
      <c r="W1660" s="77"/>
      <c r="X1660"/>
    </row>
    <row r="1661" spans="2:24" x14ac:dyDescent="0.3">
      <c r="B1661" s="81">
        <v>37301</v>
      </c>
      <c r="C1661" s="81" t="s">
        <v>930</v>
      </c>
      <c r="D1661" s="77" t="s">
        <v>118</v>
      </c>
      <c r="E1661" s="82" t="s">
        <v>121</v>
      </c>
      <c r="F1661" s="77" t="s">
        <v>119</v>
      </c>
      <c r="G1661" s="77" t="s">
        <v>435</v>
      </c>
      <c r="H1661" s="77" t="s">
        <v>102</v>
      </c>
      <c r="I1661" s="77" t="s">
        <v>3417</v>
      </c>
      <c r="J1661" s="83">
        <v>30.590791212547341</v>
      </c>
      <c r="L1661" s="84"/>
      <c r="M1661" s="84"/>
      <c r="P1661"/>
      <c r="R1661"/>
      <c r="S1661" s="82" t="s">
        <v>56</v>
      </c>
      <c r="T1661" s="82" t="s">
        <v>57</v>
      </c>
      <c r="U1661" s="77"/>
      <c r="V1661" s="77"/>
      <c r="W1661" s="77"/>
      <c r="X1661"/>
    </row>
    <row r="1662" spans="2:24" x14ac:dyDescent="0.3">
      <c r="B1662" s="81">
        <v>37301</v>
      </c>
      <c r="C1662" s="81" t="s">
        <v>930</v>
      </c>
      <c r="D1662" s="77" t="s">
        <v>1041</v>
      </c>
      <c r="E1662" s="82" t="s">
        <v>1043</v>
      </c>
      <c r="F1662" s="77" t="s">
        <v>76</v>
      </c>
      <c r="G1662" s="77" t="s">
        <v>435</v>
      </c>
      <c r="H1662" s="77" t="s">
        <v>102</v>
      </c>
      <c r="I1662" s="77" t="s">
        <v>3417</v>
      </c>
      <c r="J1662" s="83">
        <v>744.06241800846624</v>
      </c>
      <c r="L1662" s="84"/>
      <c r="M1662" s="84"/>
      <c r="P1662"/>
      <c r="R1662"/>
      <c r="S1662" s="82" t="s">
        <v>56</v>
      </c>
      <c r="T1662" s="82" t="s">
        <v>57</v>
      </c>
      <c r="U1662" s="77"/>
      <c r="V1662" s="77"/>
      <c r="W1662" s="77"/>
      <c r="X1662"/>
    </row>
    <row r="1663" spans="2:24" x14ac:dyDescent="0.3">
      <c r="B1663" s="81">
        <v>37301</v>
      </c>
      <c r="C1663" s="81" t="s">
        <v>930</v>
      </c>
      <c r="D1663" s="77" t="s">
        <v>765</v>
      </c>
      <c r="E1663" s="82" t="s">
        <v>766</v>
      </c>
      <c r="F1663" s="77" t="s">
        <v>99</v>
      </c>
      <c r="G1663" s="77" t="s">
        <v>435</v>
      </c>
      <c r="H1663" s="77" t="s">
        <v>139</v>
      </c>
      <c r="I1663" s="77" t="s">
        <v>3418</v>
      </c>
      <c r="J1663" s="83">
        <v>54.032772441382114</v>
      </c>
      <c r="L1663" s="84"/>
      <c r="M1663" s="84"/>
      <c r="P1663"/>
      <c r="R1663"/>
      <c r="S1663" s="82" t="s">
        <v>56</v>
      </c>
      <c r="T1663" s="82" t="s">
        <v>57</v>
      </c>
      <c r="U1663" s="77"/>
      <c r="V1663" s="77"/>
      <c r="W1663" s="77"/>
      <c r="X1663"/>
    </row>
    <row r="1664" spans="2:24" x14ac:dyDescent="0.3">
      <c r="B1664" s="81">
        <v>37301</v>
      </c>
      <c r="C1664" s="81" t="s">
        <v>930</v>
      </c>
      <c r="D1664" s="77" t="s">
        <v>1054</v>
      </c>
      <c r="E1664" s="82" t="s">
        <v>1056</v>
      </c>
      <c r="F1664" s="77" t="s">
        <v>1055</v>
      </c>
      <c r="G1664" s="77" t="s">
        <v>435</v>
      </c>
      <c r="H1664" s="77" t="s">
        <v>139</v>
      </c>
      <c r="I1664" s="77" t="s">
        <v>3417</v>
      </c>
      <c r="J1664" s="83">
        <v>45.344811468555378</v>
      </c>
      <c r="L1664" s="84"/>
      <c r="M1664" s="84"/>
      <c r="P1664"/>
      <c r="R1664"/>
      <c r="S1664" s="82" t="s">
        <v>56</v>
      </c>
      <c r="T1664" s="82" t="s">
        <v>57</v>
      </c>
      <c r="U1664" s="77"/>
      <c r="V1664" s="77"/>
      <c r="W1664" s="77"/>
      <c r="X1664"/>
    </row>
    <row r="1665" spans="2:24" x14ac:dyDescent="0.3">
      <c r="B1665" s="81">
        <v>37302</v>
      </c>
      <c r="C1665" s="81" t="s">
        <v>930</v>
      </c>
      <c r="D1665" s="77" t="s">
        <v>90</v>
      </c>
      <c r="E1665" s="82" t="s">
        <v>93</v>
      </c>
      <c r="F1665" s="77" t="s">
        <v>91</v>
      </c>
      <c r="G1665" s="77" t="s">
        <v>435</v>
      </c>
      <c r="H1665" s="77" t="s">
        <v>54</v>
      </c>
      <c r="I1665" s="77" t="s">
        <v>3417</v>
      </c>
      <c r="J1665" s="83">
        <v>43.470351626662108</v>
      </c>
      <c r="L1665" s="84"/>
      <c r="M1665" s="84"/>
      <c r="P1665"/>
      <c r="R1665"/>
      <c r="S1665" s="82" t="s">
        <v>56</v>
      </c>
      <c r="T1665" s="82" t="s">
        <v>57</v>
      </c>
      <c r="U1665" s="77"/>
      <c r="V1665" s="77"/>
      <c r="W1665" s="77"/>
      <c r="X1665"/>
    </row>
    <row r="1666" spans="2:24" x14ac:dyDescent="0.3">
      <c r="B1666" s="81">
        <v>37302</v>
      </c>
      <c r="C1666" s="81" t="s">
        <v>930</v>
      </c>
      <c r="D1666" s="77" t="s">
        <v>1065</v>
      </c>
      <c r="E1666" s="82" t="s">
        <v>1069</v>
      </c>
      <c r="F1666" s="77" t="s">
        <v>1066</v>
      </c>
      <c r="G1666" s="77" t="s">
        <v>435</v>
      </c>
      <c r="H1666" s="77" t="s">
        <v>102</v>
      </c>
      <c r="I1666" s="77" t="s">
        <v>3417</v>
      </c>
      <c r="J1666" s="83">
        <v>191.20659608831508</v>
      </c>
      <c r="L1666" s="84"/>
      <c r="M1666" s="84"/>
      <c r="P1666"/>
      <c r="R1666"/>
      <c r="S1666" s="82" t="s">
        <v>56</v>
      </c>
      <c r="T1666" s="82" t="s">
        <v>57</v>
      </c>
      <c r="U1666" s="77"/>
      <c r="V1666" s="77"/>
      <c r="W1666" s="77"/>
      <c r="X1666"/>
    </row>
    <row r="1667" spans="2:24" x14ac:dyDescent="0.3">
      <c r="B1667" s="81">
        <v>37305</v>
      </c>
      <c r="C1667" s="81" t="s">
        <v>930</v>
      </c>
      <c r="D1667" s="77" t="s">
        <v>373</v>
      </c>
      <c r="E1667" s="82" t="s">
        <v>113</v>
      </c>
      <c r="F1667" s="77" t="s">
        <v>374</v>
      </c>
      <c r="G1667" s="77" t="s">
        <v>435</v>
      </c>
      <c r="H1667" s="77" t="s">
        <v>102</v>
      </c>
      <c r="I1667" s="77" t="s">
        <v>3418</v>
      </c>
      <c r="J1667" s="83">
        <v>126.45829329404924</v>
      </c>
      <c r="L1667" s="84"/>
      <c r="M1667" s="84"/>
      <c r="P1667"/>
      <c r="R1667"/>
      <c r="S1667" s="82" t="s">
        <v>56</v>
      </c>
      <c r="T1667" s="82" t="s">
        <v>57</v>
      </c>
      <c r="U1667" s="77"/>
      <c r="V1667" s="77"/>
      <c r="W1667" s="77"/>
      <c r="X1667"/>
    </row>
    <row r="1668" spans="2:24" x14ac:dyDescent="0.3">
      <c r="B1668" s="81">
        <v>37305</v>
      </c>
      <c r="C1668" s="81" t="s">
        <v>930</v>
      </c>
      <c r="D1668" s="77" t="s">
        <v>694</v>
      </c>
      <c r="E1668" s="82" t="s">
        <v>697</v>
      </c>
      <c r="F1668" s="77" t="s">
        <v>695</v>
      </c>
      <c r="G1668" s="77" t="s">
        <v>435</v>
      </c>
      <c r="H1668" s="77" t="s">
        <v>54</v>
      </c>
      <c r="I1668" s="77" t="s">
        <v>3418</v>
      </c>
      <c r="J1668" s="83">
        <v>17.104482965048284</v>
      </c>
      <c r="L1668" s="84"/>
      <c r="M1668" s="84"/>
      <c r="P1668"/>
      <c r="R1668"/>
      <c r="S1668" s="82" t="s">
        <v>56</v>
      </c>
      <c r="T1668" s="82" t="s">
        <v>57</v>
      </c>
      <c r="U1668" s="77"/>
      <c r="V1668" s="77"/>
      <c r="W1668" s="77"/>
      <c r="X1668"/>
    </row>
    <row r="1669" spans="2:24" x14ac:dyDescent="0.3">
      <c r="B1669" s="81">
        <v>37305</v>
      </c>
      <c r="C1669" s="81" t="s">
        <v>930</v>
      </c>
      <c r="D1669" s="77" t="s">
        <v>1086</v>
      </c>
      <c r="E1669" s="82" t="s">
        <v>1091</v>
      </c>
      <c r="F1669" s="77" t="s">
        <v>1087</v>
      </c>
      <c r="G1669" s="77" t="s">
        <v>435</v>
      </c>
      <c r="H1669" s="77" t="s">
        <v>1092</v>
      </c>
      <c r="I1669" s="77" t="s">
        <v>3417</v>
      </c>
      <c r="J1669" s="83">
        <v>-620.25094522256381</v>
      </c>
      <c r="L1669" s="84"/>
      <c r="M1669" s="84"/>
      <c r="P1669"/>
      <c r="R1669"/>
      <c r="S1669" s="82" t="s">
        <v>56</v>
      </c>
      <c r="T1669" s="82" t="s">
        <v>57</v>
      </c>
      <c r="U1669" s="77"/>
      <c r="V1669" s="77"/>
      <c r="W1669" s="77"/>
      <c r="X1669"/>
    </row>
    <row r="1670" spans="2:24" x14ac:dyDescent="0.3">
      <c r="B1670" s="81">
        <v>37306</v>
      </c>
      <c r="C1670" s="81" t="s">
        <v>930</v>
      </c>
      <c r="D1670" s="77" t="s">
        <v>1096</v>
      </c>
      <c r="E1670" s="82" t="s">
        <v>1100</v>
      </c>
      <c r="F1670" s="77" t="s">
        <v>1097</v>
      </c>
      <c r="G1670" s="77" t="s">
        <v>435</v>
      </c>
      <c r="H1670" s="77" t="s">
        <v>290</v>
      </c>
      <c r="I1670" s="77" t="s">
        <v>3417</v>
      </c>
      <c r="J1670" s="83">
        <v>66.201340310506836</v>
      </c>
      <c r="L1670" s="84"/>
      <c r="M1670" s="84"/>
      <c r="P1670"/>
      <c r="R1670"/>
      <c r="S1670" s="82" t="s">
        <v>56</v>
      </c>
      <c r="T1670" s="82" t="s">
        <v>57</v>
      </c>
      <c r="U1670" s="77"/>
      <c r="V1670" s="77"/>
      <c r="W1670" s="77"/>
      <c r="X1670"/>
    </row>
    <row r="1671" spans="2:24" x14ac:dyDescent="0.3">
      <c r="B1671" s="81">
        <v>37306</v>
      </c>
      <c r="C1671" s="81" t="s">
        <v>930</v>
      </c>
      <c r="D1671" s="77" t="s">
        <v>46</v>
      </c>
      <c r="E1671" s="82" t="s">
        <v>53</v>
      </c>
      <c r="F1671" s="77" t="s">
        <v>47</v>
      </c>
      <c r="G1671" s="77" t="s">
        <v>435</v>
      </c>
      <c r="H1671" s="77" t="s">
        <v>54</v>
      </c>
      <c r="I1671" s="77" t="s">
        <v>3417</v>
      </c>
      <c r="J1671" s="83">
        <v>92.011206862273752</v>
      </c>
      <c r="L1671" s="84"/>
      <c r="M1671" s="84"/>
      <c r="P1671"/>
      <c r="R1671"/>
      <c r="S1671" s="82" t="s">
        <v>56</v>
      </c>
      <c r="T1671" s="82" t="s">
        <v>57</v>
      </c>
      <c r="U1671" s="77"/>
      <c r="V1671" s="77"/>
      <c r="W1671" s="77"/>
      <c r="X1671"/>
    </row>
    <row r="1672" spans="2:24" x14ac:dyDescent="0.3">
      <c r="B1672" s="81">
        <v>37306</v>
      </c>
      <c r="C1672" s="81" t="s">
        <v>930</v>
      </c>
      <c r="D1672" s="77" t="s">
        <v>46</v>
      </c>
      <c r="E1672" s="82" t="s">
        <v>53</v>
      </c>
      <c r="F1672" s="77" t="s">
        <v>47</v>
      </c>
      <c r="G1672" s="77" t="s">
        <v>435</v>
      </c>
      <c r="H1672" s="77" t="s">
        <v>54</v>
      </c>
      <c r="I1672" s="77" t="s">
        <v>3417</v>
      </c>
      <c r="J1672" s="83">
        <v>127.13982468663291</v>
      </c>
      <c r="L1672" s="84"/>
      <c r="M1672" s="84"/>
      <c r="P1672"/>
      <c r="R1672"/>
      <c r="S1672" s="82" t="s">
        <v>56</v>
      </c>
      <c r="T1672" s="82" t="s">
        <v>57</v>
      </c>
      <c r="U1672" s="77"/>
      <c r="V1672" s="77"/>
      <c r="W1672" s="77"/>
      <c r="X1672"/>
    </row>
    <row r="1673" spans="2:24" x14ac:dyDescent="0.3">
      <c r="B1673" s="81">
        <v>37306</v>
      </c>
      <c r="C1673" s="81" t="s">
        <v>930</v>
      </c>
      <c r="D1673" s="77" t="s">
        <v>46</v>
      </c>
      <c r="E1673" s="82" t="s">
        <v>53</v>
      </c>
      <c r="F1673" s="77" t="s">
        <v>47</v>
      </c>
      <c r="G1673" s="77" t="s">
        <v>435</v>
      </c>
      <c r="H1673" s="77" t="s">
        <v>54</v>
      </c>
      <c r="I1673" s="77" t="s">
        <v>3417</v>
      </c>
      <c r="J1673" s="83">
        <v>235.92220617424175</v>
      </c>
      <c r="L1673" s="84"/>
      <c r="M1673" s="84"/>
      <c r="P1673"/>
      <c r="R1673"/>
      <c r="S1673" s="82" t="s">
        <v>56</v>
      </c>
      <c r="T1673" s="82" t="s">
        <v>57</v>
      </c>
      <c r="U1673" s="77"/>
      <c r="V1673" s="77"/>
      <c r="W1673" s="77"/>
      <c r="X1673"/>
    </row>
    <row r="1674" spans="2:24" x14ac:dyDescent="0.3">
      <c r="B1674" s="81">
        <v>37306</v>
      </c>
      <c r="C1674" s="81" t="s">
        <v>930</v>
      </c>
      <c r="D1674" s="77" t="s">
        <v>46</v>
      </c>
      <c r="E1674" s="82" t="s">
        <v>53</v>
      </c>
      <c r="F1674" s="77" t="s">
        <v>47</v>
      </c>
      <c r="G1674" s="77" t="s">
        <v>435</v>
      </c>
      <c r="H1674" s="77" t="s">
        <v>54</v>
      </c>
      <c r="I1674" s="77" t="s">
        <v>3417</v>
      </c>
      <c r="J1674" s="83">
        <v>92.6380283643079</v>
      </c>
      <c r="L1674" s="84"/>
      <c r="M1674" s="84"/>
      <c r="P1674"/>
      <c r="R1674"/>
      <c r="S1674" s="82" t="s">
        <v>56</v>
      </c>
      <c r="T1674" s="82" t="s">
        <v>57</v>
      </c>
      <c r="U1674" s="77"/>
      <c r="V1674" s="77"/>
      <c r="W1674" s="77"/>
      <c r="X1674"/>
    </row>
    <row r="1675" spans="2:24" x14ac:dyDescent="0.3">
      <c r="B1675" s="81">
        <v>37306</v>
      </c>
      <c r="C1675" s="81" t="s">
        <v>930</v>
      </c>
      <c r="D1675" s="77" t="s">
        <v>75</v>
      </c>
      <c r="E1675" s="82" t="s">
        <v>78</v>
      </c>
      <c r="F1675" s="77" t="s">
        <v>76</v>
      </c>
      <c r="G1675" s="77" t="s">
        <v>435</v>
      </c>
      <c r="H1675" s="77" t="s">
        <v>54</v>
      </c>
      <c r="I1675" s="77" t="s">
        <v>3417</v>
      </c>
      <c r="J1675" s="83">
        <v>145.51515595518359</v>
      </c>
      <c r="L1675" s="84"/>
      <c r="M1675" s="84"/>
      <c r="P1675"/>
      <c r="R1675"/>
      <c r="S1675" s="82" t="s">
        <v>56</v>
      </c>
      <c r="T1675" s="82" t="s">
        <v>57</v>
      </c>
      <c r="U1675" s="77"/>
      <c r="V1675" s="77"/>
      <c r="W1675" s="77"/>
      <c r="X1675"/>
    </row>
    <row r="1676" spans="2:24" x14ac:dyDescent="0.3">
      <c r="B1676" s="81">
        <v>37306</v>
      </c>
      <c r="C1676" s="81" t="s">
        <v>930</v>
      </c>
      <c r="D1676" s="77" t="s">
        <v>75</v>
      </c>
      <c r="E1676" s="82" t="s">
        <v>78</v>
      </c>
      <c r="F1676" s="77" t="s">
        <v>76</v>
      </c>
      <c r="G1676" s="77" t="s">
        <v>435</v>
      </c>
      <c r="H1676" s="77" t="s">
        <v>54</v>
      </c>
      <c r="I1676" s="77" t="s">
        <v>3417</v>
      </c>
      <c r="J1676" s="83">
        <v>23.940739024856253</v>
      </c>
      <c r="L1676" s="84"/>
      <c r="M1676" s="84"/>
      <c r="P1676"/>
      <c r="R1676"/>
      <c r="S1676" s="82" t="s">
        <v>56</v>
      </c>
      <c r="T1676" s="82" t="s">
        <v>57</v>
      </c>
      <c r="U1676" s="77"/>
      <c r="V1676" s="77"/>
      <c r="W1676" s="77"/>
      <c r="X1676"/>
    </row>
    <row r="1677" spans="2:24" x14ac:dyDescent="0.3">
      <c r="B1677" s="81">
        <v>37306</v>
      </c>
      <c r="C1677" s="81" t="s">
        <v>930</v>
      </c>
      <c r="D1677" s="77" t="s">
        <v>75</v>
      </c>
      <c r="E1677" s="82" t="s">
        <v>78</v>
      </c>
      <c r="F1677" s="77" t="s">
        <v>76</v>
      </c>
      <c r="G1677" s="77" t="s">
        <v>435</v>
      </c>
      <c r="H1677" s="77" t="s">
        <v>54</v>
      </c>
      <c r="I1677" s="77" t="s">
        <v>3417</v>
      </c>
      <c r="J1677" s="83">
        <v>27.398866377293881</v>
      </c>
      <c r="L1677" s="84"/>
      <c r="M1677" s="84"/>
      <c r="P1677"/>
      <c r="R1677"/>
      <c r="S1677" s="82" t="s">
        <v>56</v>
      </c>
      <c r="T1677" s="82" t="s">
        <v>57</v>
      </c>
      <c r="U1677" s="77"/>
      <c r="V1677" s="77"/>
      <c r="W1677" s="77"/>
      <c r="X1677"/>
    </row>
    <row r="1678" spans="2:24" x14ac:dyDescent="0.3">
      <c r="B1678" s="81">
        <v>37306</v>
      </c>
      <c r="C1678" s="81" t="s">
        <v>930</v>
      </c>
      <c r="D1678" s="77" t="s">
        <v>75</v>
      </c>
      <c r="E1678" s="82" t="s">
        <v>78</v>
      </c>
      <c r="F1678" s="77" t="s">
        <v>76</v>
      </c>
      <c r="G1678" s="77" t="s">
        <v>435</v>
      </c>
      <c r="H1678" s="77" t="s">
        <v>54</v>
      </c>
      <c r="I1678" s="77" t="s">
        <v>3417</v>
      </c>
      <c r="J1678" s="83">
        <v>27.845555718107629</v>
      </c>
      <c r="L1678" s="84"/>
      <c r="M1678" s="84"/>
      <c r="P1678"/>
      <c r="R1678"/>
      <c r="S1678" s="82" t="s">
        <v>56</v>
      </c>
      <c r="T1678" s="82" t="s">
        <v>57</v>
      </c>
      <c r="U1678" s="77"/>
      <c r="V1678" s="77"/>
      <c r="W1678" s="77"/>
      <c r="X1678"/>
    </row>
    <row r="1679" spans="2:24" x14ac:dyDescent="0.3">
      <c r="B1679" s="81">
        <v>37306</v>
      </c>
      <c r="C1679" s="81" t="s">
        <v>930</v>
      </c>
      <c r="D1679" s="77" t="s">
        <v>75</v>
      </c>
      <c r="E1679" s="82" t="s">
        <v>78</v>
      </c>
      <c r="F1679" s="77" t="s">
        <v>76</v>
      </c>
      <c r="G1679" s="77" t="s">
        <v>435</v>
      </c>
      <c r="H1679" s="77" t="s">
        <v>54</v>
      </c>
      <c r="I1679" s="77" t="s">
        <v>3417</v>
      </c>
      <c r="J1679" s="83">
        <v>47.715240160627857</v>
      </c>
      <c r="L1679" s="84"/>
      <c r="M1679" s="84"/>
      <c r="P1679"/>
      <c r="R1679"/>
      <c r="S1679" s="82" t="s">
        <v>56</v>
      </c>
      <c r="T1679" s="82" t="s">
        <v>57</v>
      </c>
      <c r="U1679" s="77"/>
      <c r="V1679" s="77"/>
      <c r="W1679" s="77"/>
      <c r="X1679"/>
    </row>
    <row r="1680" spans="2:24" x14ac:dyDescent="0.3">
      <c r="B1680" s="81">
        <v>37306</v>
      </c>
      <c r="C1680" s="81" t="s">
        <v>930</v>
      </c>
      <c r="D1680" s="77" t="s">
        <v>75</v>
      </c>
      <c r="E1680" s="82" t="s">
        <v>78</v>
      </c>
      <c r="F1680" s="77" t="s">
        <v>76</v>
      </c>
      <c r="G1680" s="77" t="s">
        <v>435</v>
      </c>
      <c r="H1680" s="77" t="s">
        <v>54</v>
      </c>
      <c r="I1680" s="77" t="s">
        <v>3417</v>
      </c>
      <c r="J1680" s="83">
        <v>45.110509624432389</v>
      </c>
      <c r="L1680" s="84"/>
      <c r="M1680" s="84"/>
      <c r="P1680"/>
      <c r="R1680"/>
      <c r="S1680" s="82" t="s">
        <v>56</v>
      </c>
      <c r="T1680" s="82" t="s">
        <v>57</v>
      </c>
      <c r="U1680" s="77"/>
      <c r="V1680" s="77"/>
      <c r="W1680" s="77"/>
      <c r="X1680"/>
    </row>
    <row r="1681" spans="2:24" x14ac:dyDescent="0.3">
      <c r="B1681" s="81">
        <v>37306</v>
      </c>
      <c r="C1681" s="81" t="s">
        <v>930</v>
      </c>
      <c r="D1681" s="77" t="s">
        <v>75</v>
      </c>
      <c r="E1681" s="82" t="s">
        <v>78</v>
      </c>
      <c r="F1681" s="77" t="s">
        <v>76</v>
      </c>
      <c r="G1681" s="77" t="s">
        <v>435</v>
      </c>
      <c r="H1681" s="77" t="s">
        <v>54</v>
      </c>
      <c r="I1681" s="77" t="s">
        <v>3417</v>
      </c>
      <c r="J1681" s="83">
        <v>593.62131314546821</v>
      </c>
      <c r="L1681" s="84"/>
      <c r="M1681" s="84"/>
      <c r="P1681"/>
      <c r="R1681"/>
      <c r="S1681" s="82" t="s">
        <v>56</v>
      </c>
      <c r="T1681" s="82" t="s">
        <v>57</v>
      </c>
      <c r="U1681" s="77"/>
      <c r="V1681" s="77"/>
      <c r="W1681" s="77"/>
      <c r="X1681"/>
    </row>
    <row r="1682" spans="2:24" x14ac:dyDescent="0.3">
      <c r="B1682" s="81">
        <v>37306</v>
      </c>
      <c r="C1682" s="81" t="s">
        <v>930</v>
      </c>
      <c r="D1682" s="77" t="s">
        <v>661</v>
      </c>
      <c r="E1682" s="82" t="s">
        <v>663</v>
      </c>
      <c r="F1682" s="77" t="s">
        <v>662</v>
      </c>
      <c r="G1682" s="77" t="s">
        <v>435</v>
      </c>
      <c r="H1682" s="77" t="s">
        <v>54</v>
      </c>
      <c r="I1682" s="77" t="s">
        <v>3417</v>
      </c>
      <c r="J1682" s="83">
        <v>765.64188183619626</v>
      </c>
      <c r="L1682" s="84"/>
      <c r="M1682" s="84"/>
      <c r="P1682"/>
      <c r="R1682"/>
      <c r="S1682" s="82" t="s">
        <v>56</v>
      </c>
      <c r="T1682" s="82" t="s">
        <v>57</v>
      </c>
      <c r="U1682" s="77"/>
      <c r="V1682" s="77"/>
      <c r="W1682" s="77"/>
      <c r="X1682"/>
    </row>
    <row r="1683" spans="2:24" x14ac:dyDescent="0.3">
      <c r="B1683" s="81">
        <v>37306</v>
      </c>
      <c r="C1683" s="81" t="s">
        <v>930</v>
      </c>
      <c r="D1683" s="77" t="s">
        <v>90</v>
      </c>
      <c r="E1683" s="82" t="s">
        <v>93</v>
      </c>
      <c r="F1683" s="77" t="s">
        <v>91</v>
      </c>
      <c r="G1683" s="77" t="s">
        <v>435</v>
      </c>
      <c r="H1683" s="77" t="s">
        <v>54</v>
      </c>
      <c r="I1683" s="77" t="s">
        <v>3417</v>
      </c>
      <c r="J1683" s="83">
        <v>791.16129611990345</v>
      </c>
      <c r="L1683" s="84"/>
      <c r="M1683" s="84"/>
      <c r="P1683"/>
      <c r="R1683"/>
      <c r="S1683" s="82" t="s">
        <v>56</v>
      </c>
      <c r="T1683" s="82" t="s">
        <v>57</v>
      </c>
      <c r="U1683" s="77"/>
      <c r="V1683" s="77"/>
      <c r="W1683" s="77"/>
      <c r="X1683"/>
    </row>
    <row r="1684" spans="2:24" x14ac:dyDescent="0.3">
      <c r="B1684" s="81">
        <v>37306</v>
      </c>
      <c r="C1684" s="81" t="s">
        <v>930</v>
      </c>
      <c r="D1684" s="77" t="s">
        <v>90</v>
      </c>
      <c r="E1684" s="82" t="s">
        <v>93</v>
      </c>
      <c r="F1684" s="77" t="s">
        <v>91</v>
      </c>
      <c r="G1684" s="77" t="s">
        <v>435</v>
      </c>
      <c r="H1684" s="77" t="s">
        <v>54</v>
      </c>
      <c r="I1684" s="77" t="s">
        <v>3417</v>
      </c>
      <c r="J1684" s="83">
        <v>41.09873559567697</v>
      </c>
      <c r="L1684" s="84"/>
      <c r="M1684" s="84"/>
      <c r="P1684"/>
      <c r="R1684"/>
      <c r="S1684" s="82" t="s">
        <v>56</v>
      </c>
      <c r="T1684" s="82" t="s">
        <v>57</v>
      </c>
      <c r="U1684" s="77"/>
      <c r="V1684" s="77"/>
      <c r="W1684" s="77"/>
      <c r="X1684"/>
    </row>
    <row r="1685" spans="2:24" x14ac:dyDescent="0.3">
      <c r="B1685" s="81">
        <v>37306</v>
      </c>
      <c r="C1685" s="81" t="s">
        <v>930</v>
      </c>
      <c r="D1685" s="77" t="s">
        <v>110</v>
      </c>
      <c r="E1685" s="82" t="s">
        <v>113</v>
      </c>
      <c r="F1685" s="77" t="s">
        <v>111</v>
      </c>
      <c r="G1685" s="77" t="s">
        <v>435</v>
      </c>
      <c r="H1685" s="77" t="s">
        <v>102</v>
      </c>
      <c r="I1685" s="77" t="s">
        <v>3417</v>
      </c>
      <c r="J1685" s="83">
        <v>90.838635670844937</v>
      </c>
      <c r="L1685" s="84"/>
      <c r="M1685" s="84"/>
      <c r="P1685"/>
      <c r="R1685"/>
      <c r="S1685" s="82" t="s">
        <v>56</v>
      </c>
      <c r="T1685" s="82" t="s">
        <v>57</v>
      </c>
      <c r="U1685" s="77"/>
      <c r="V1685" s="77"/>
      <c r="W1685" s="77"/>
      <c r="X1685"/>
    </row>
    <row r="1686" spans="2:24" x14ac:dyDescent="0.3">
      <c r="B1686" s="81">
        <v>37306</v>
      </c>
      <c r="C1686" s="81" t="s">
        <v>930</v>
      </c>
      <c r="D1686" s="77" t="s">
        <v>110</v>
      </c>
      <c r="E1686" s="82" t="s">
        <v>113</v>
      </c>
      <c r="F1686" s="77" t="s">
        <v>111</v>
      </c>
      <c r="G1686" s="77" t="s">
        <v>435</v>
      </c>
      <c r="H1686" s="77" t="s">
        <v>102</v>
      </c>
      <c r="I1686" s="77" t="s">
        <v>3417</v>
      </c>
      <c r="J1686" s="83">
        <v>41.446220375998152</v>
      </c>
      <c r="L1686" s="84"/>
      <c r="M1686" s="84"/>
      <c r="P1686"/>
      <c r="R1686"/>
      <c r="S1686" s="82" t="s">
        <v>56</v>
      </c>
      <c r="T1686" s="82" t="s">
        <v>57</v>
      </c>
      <c r="U1686" s="77"/>
      <c r="V1686" s="77"/>
      <c r="W1686" s="77"/>
      <c r="X1686"/>
    </row>
    <row r="1687" spans="2:24" x14ac:dyDescent="0.3">
      <c r="B1687" s="81">
        <v>37306</v>
      </c>
      <c r="C1687" s="81" t="s">
        <v>930</v>
      </c>
      <c r="D1687" s="77" t="s">
        <v>118</v>
      </c>
      <c r="E1687" s="82" t="s">
        <v>121</v>
      </c>
      <c r="F1687" s="77" t="s">
        <v>119</v>
      </c>
      <c r="G1687" s="77" t="s">
        <v>435</v>
      </c>
      <c r="H1687" s="77" t="s">
        <v>102</v>
      </c>
      <c r="I1687" s="77" t="s">
        <v>3417</v>
      </c>
      <c r="J1687" s="83">
        <v>19.97516550596681</v>
      </c>
      <c r="L1687" s="84"/>
      <c r="M1687" s="84"/>
      <c r="P1687"/>
      <c r="R1687"/>
      <c r="S1687" s="82" t="s">
        <v>56</v>
      </c>
      <c r="T1687" s="82" t="s">
        <v>57</v>
      </c>
      <c r="U1687" s="77"/>
      <c r="V1687" s="77"/>
      <c r="W1687" s="77"/>
      <c r="X1687"/>
    </row>
    <row r="1688" spans="2:24" x14ac:dyDescent="0.3">
      <c r="B1688" s="81">
        <v>37306</v>
      </c>
      <c r="C1688" s="81" t="s">
        <v>930</v>
      </c>
      <c r="D1688" s="77" t="s">
        <v>118</v>
      </c>
      <c r="E1688" s="82" t="s">
        <v>121</v>
      </c>
      <c r="F1688" s="77" t="s">
        <v>119</v>
      </c>
      <c r="G1688" s="77" t="s">
        <v>435</v>
      </c>
      <c r="H1688" s="77" t="s">
        <v>102</v>
      </c>
      <c r="I1688" s="77" t="s">
        <v>3417</v>
      </c>
      <c r="J1688" s="83">
        <v>6.0426631347047488</v>
      </c>
      <c r="L1688" s="84"/>
      <c r="M1688" s="84"/>
      <c r="P1688"/>
      <c r="R1688"/>
      <c r="S1688" s="82" t="s">
        <v>56</v>
      </c>
      <c r="T1688" s="82" t="s">
        <v>57</v>
      </c>
      <c r="U1688" s="77"/>
      <c r="V1688" s="77"/>
      <c r="W1688" s="77"/>
      <c r="X1688"/>
    </row>
    <row r="1689" spans="2:24" x14ac:dyDescent="0.3">
      <c r="B1689" s="81">
        <v>37306</v>
      </c>
      <c r="C1689" s="81" t="s">
        <v>930</v>
      </c>
      <c r="D1689" s="77" t="s">
        <v>1163</v>
      </c>
      <c r="E1689" s="82" t="s">
        <v>1166</v>
      </c>
      <c r="F1689" s="77" t="s">
        <v>1164</v>
      </c>
      <c r="G1689" s="77" t="s">
        <v>435</v>
      </c>
      <c r="H1689" s="77" t="s">
        <v>1092</v>
      </c>
      <c r="I1689" s="77" t="s">
        <v>3417</v>
      </c>
      <c r="J1689" s="83">
        <v>109.5527611568285</v>
      </c>
      <c r="L1689" s="84"/>
      <c r="M1689" s="84"/>
      <c r="P1689"/>
      <c r="R1689"/>
      <c r="S1689" s="82" t="s">
        <v>56</v>
      </c>
      <c r="T1689" s="82" t="s">
        <v>57</v>
      </c>
      <c r="U1689" s="77"/>
      <c r="V1689" s="77"/>
      <c r="W1689" s="77"/>
      <c r="X1689"/>
    </row>
    <row r="1690" spans="2:24" x14ac:dyDescent="0.3">
      <c r="B1690" s="81">
        <v>37306</v>
      </c>
      <c r="C1690" s="81" t="s">
        <v>930</v>
      </c>
      <c r="D1690" s="77" t="s">
        <v>1171</v>
      </c>
      <c r="E1690" s="82" t="s">
        <v>1172</v>
      </c>
      <c r="F1690" s="77" t="s">
        <v>99</v>
      </c>
      <c r="G1690" s="77" t="s">
        <v>435</v>
      </c>
      <c r="H1690" s="77" t="s">
        <v>102</v>
      </c>
      <c r="I1690" s="77" t="s">
        <v>3417</v>
      </c>
      <c r="J1690" s="83">
        <v>44.825590115967771</v>
      </c>
      <c r="L1690" s="84"/>
      <c r="M1690" s="84"/>
      <c r="P1690"/>
      <c r="R1690"/>
      <c r="S1690" s="82" t="s">
        <v>56</v>
      </c>
      <c r="T1690" s="82" t="s">
        <v>57</v>
      </c>
      <c r="U1690" s="77"/>
      <c r="V1690" s="77"/>
      <c r="W1690" s="77"/>
      <c r="X1690"/>
    </row>
    <row r="1691" spans="2:24" x14ac:dyDescent="0.3">
      <c r="B1691" s="81">
        <v>37306</v>
      </c>
      <c r="C1691" s="81" t="s">
        <v>930</v>
      </c>
      <c r="D1691" s="77" t="s">
        <v>155</v>
      </c>
      <c r="E1691" s="82" t="s">
        <v>157</v>
      </c>
      <c r="F1691" s="77" t="s">
        <v>111</v>
      </c>
      <c r="G1691" s="77" t="s">
        <v>435</v>
      </c>
      <c r="H1691" s="77" t="s">
        <v>102</v>
      </c>
      <c r="I1691" s="77" t="s">
        <v>3417</v>
      </c>
      <c r="J1691" s="83">
        <v>61.249194639366472</v>
      </c>
      <c r="L1691" s="84"/>
      <c r="M1691" s="84"/>
      <c r="P1691"/>
      <c r="R1691"/>
      <c r="S1691" s="82" t="s">
        <v>56</v>
      </c>
      <c r="T1691" s="82" t="s">
        <v>57</v>
      </c>
      <c r="U1691" s="77"/>
      <c r="V1691" s="77"/>
      <c r="W1691" s="77"/>
      <c r="X1691"/>
    </row>
    <row r="1692" spans="2:24" x14ac:dyDescent="0.3">
      <c r="B1692" s="81">
        <v>37306</v>
      </c>
      <c r="C1692" s="81" t="s">
        <v>930</v>
      </c>
      <c r="D1692" s="77" t="s">
        <v>155</v>
      </c>
      <c r="E1692" s="82" t="s">
        <v>157</v>
      </c>
      <c r="F1692" s="77" t="s">
        <v>111</v>
      </c>
      <c r="G1692" s="77" t="s">
        <v>435</v>
      </c>
      <c r="H1692" s="77" t="s">
        <v>102</v>
      </c>
      <c r="I1692" s="77" t="s">
        <v>3417</v>
      </c>
      <c r="J1692" s="83">
        <v>25.925337074584899</v>
      </c>
      <c r="L1692" s="84"/>
      <c r="M1692" s="84"/>
      <c r="P1692"/>
      <c r="R1692"/>
      <c r="S1692" s="82" t="s">
        <v>56</v>
      </c>
      <c r="T1692" s="82" t="s">
        <v>57</v>
      </c>
      <c r="U1692" s="77"/>
      <c r="V1692" s="77"/>
      <c r="W1692" s="77"/>
      <c r="X1692"/>
    </row>
    <row r="1693" spans="2:24" x14ac:dyDescent="0.3">
      <c r="B1693" s="81">
        <v>37306</v>
      </c>
      <c r="C1693" s="81" t="s">
        <v>930</v>
      </c>
      <c r="D1693" s="77" t="s">
        <v>155</v>
      </c>
      <c r="E1693" s="82" t="s">
        <v>157</v>
      </c>
      <c r="F1693" s="77" t="s">
        <v>111</v>
      </c>
      <c r="G1693" s="77" t="s">
        <v>435</v>
      </c>
      <c r="H1693" s="77" t="s">
        <v>102</v>
      </c>
      <c r="I1693" s="77" t="s">
        <v>3417</v>
      </c>
      <c r="J1693" s="83">
        <v>51.238369512948879</v>
      </c>
      <c r="L1693" s="84"/>
      <c r="M1693" s="84"/>
      <c r="P1693"/>
      <c r="R1693"/>
      <c r="S1693" s="82" t="s">
        <v>56</v>
      </c>
      <c r="T1693" s="82" t="s">
        <v>57</v>
      </c>
      <c r="U1693" s="77"/>
      <c r="V1693" s="77"/>
      <c r="W1693" s="77"/>
      <c r="X1693"/>
    </row>
    <row r="1694" spans="2:24" x14ac:dyDescent="0.3">
      <c r="B1694" s="81">
        <v>37306</v>
      </c>
      <c r="C1694" s="81" t="s">
        <v>930</v>
      </c>
      <c r="D1694" s="77" t="s">
        <v>241</v>
      </c>
      <c r="E1694" s="82" t="s">
        <v>244</v>
      </c>
      <c r="F1694" s="77" t="s">
        <v>242</v>
      </c>
      <c r="G1694" s="77" t="s">
        <v>435</v>
      </c>
      <c r="H1694" s="77" t="s">
        <v>139</v>
      </c>
      <c r="I1694" s="77" t="s">
        <v>3417</v>
      </c>
      <c r="J1694" s="83">
        <v>80.80050687718493</v>
      </c>
      <c r="L1694" s="84"/>
      <c r="M1694" s="84"/>
      <c r="P1694"/>
      <c r="R1694"/>
      <c r="S1694" s="82" t="s">
        <v>56</v>
      </c>
      <c r="T1694" s="82" t="s">
        <v>57</v>
      </c>
      <c r="U1694" s="77"/>
      <c r="V1694" s="77"/>
      <c r="W1694" s="77"/>
      <c r="X1694"/>
    </row>
    <row r="1695" spans="2:24" x14ac:dyDescent="0.3">
      <c r="B1695" s="81">
        <v>37308</v>
      </c>
      <c r="C1695" s="81" t="s">
        <v>930</v>
      </c>
      <c r="D1695" s="77" t="s">
        <v>193</v>
      </c>
      <c r="E1695" s="82" t="s">
        <v>197</v>
      </c>
      <c r="F1695" s="77" t="s">
        <v>194</v>
      </c>
      <c r="G1695" s="77" t="s">
        <v>435</v>
      </c>
      <c r="H1695" s="77" t="s">
        <v>139</v>
      </c>
      <c r="I1695" s="77" t="s">
        <v>3418</v>
      </c>
      <c r="J1695" s="83">
        <v>8.4445549345375532</v>
      </c>
      <c r="L1695" s="84"/>
      <c r="M1695" s="84"/>
      <c r="P1695"/>
      <c r="R1695"/>
      <c r="S1695" s="82" t="s">
        <v>56</v>
      </c>
      <c r="T1695" s="82" t="s">
        <v>57</v>
      </c>
      <c r="U1695" s="77"/>
      <c r="V1695" s="77"/>
      <c r="W1695" s="77"/>
      <c r="X1695"/>
    </row>
    <row r="1696" spans="2:24" x14ac:dyDescent="0.3">
      <c r="B1696" s="81">
        <v>37309</v>
      </c>
      <c r="C1696" s="81" t="s">
        <v>930</v>
      </c>
      <c r="D1696" s="77" t="s">
        <v>110</v>
      </c>
      <c r="E1696" s="82" t="s">
        <v>113</v>
      </c>
      <c r="F1696" s="77" t="s">
        <v>111</v>
      </c>
      <c r="G1696" s="77" t="s">
        <v>435</v>
      </c>
      <c r="H1696" s="77" t="s">
        <v>102</v>
      </c>
      <c r="I1696" s="77" t="s">
        <v>3417</v>
      </c>
      <c r="J1696" s="83">
        <v>119.62649761575857</v>
      </c>
      <c r="L1696" s="84"/>
      <c r="M1696" s="84"/>
      <c r="P1696"/>
      <c r="R1696"/>
      <c r="S1696" s="82" t="s">
        <v>56</v>
      </c>
      <c r="T1696" s="82" t="s">
        <v>57</v>
      </c>
      <c r="U1696" s="77"/>
      <c r="V1696" s="77"/>
      <c r="W1696" s="77"/>
      <c r="X1696"/>
    </row>
    <row r="1697" spans="2:24" x14ac:dyDescent="0.3">
      <c r="B1697" s="81">
        <v>37309</v>
      </c>
      <c r="C1697" s="81" t="s">
        <v>930</v>
      </c>
      <c r="D1697" s="77" t="s">
        <v>118</v>
      </c>
      <c r="E1697" s="82" t="s">
        <v>121</v>
      </c>
      <c r="F1697" s="77" t="s">
        <v>119</v>
      </c>
      <c r="G1697" s="77" t="s">
        <v>435</v>
      </c>
      <c r="H1697" s="77" t="s">
        <v>102</v>
      </c>
      <c r="I1697" s="77" t="s">
        <v>3417</v>
      </c>
      <c r="J1697" s="83">
        <v>12.600091991280914</v>
      </c>
      <c r="L1697" s="84"/>
      <c r="M1697" s="84"/>
      <c r="P1697"/>
      <c r="R1697"/>
      <c r="S1697" s="82" t="s">
        <v>56</v>
      </c>
      <c r="T1697" s="82" t="s">
        <v>57</v>
      </c>
      <c r="U1697" s="77"/>
      <c r="V1697" s="77"/>
      <c r="W1697" s="77"/>
      <c r="X1697"/>
    </row>
    <row r="1698" spans="2:24" x14ac:dyDescent="0.3">
      <c r="B1698" s="81">
        <v>37310</v>
      </c>
      <c r="C1698" s="81" t="s">
        <v>930</v>
      </c>
      <c r="D1698" s="77" t="s">
        <v>253</v>
      </c>
      <c r="E1698" s="82" t="s">
        <v>257</v>
      </c>
      <c r="F1698" s="77" t="s">
        <v>254</v>
      </c>
      <c r="G1698" s="77" t="s">
        <v>435</v>
      </c>
      <c r="H1698" s="77" t="s">
        <v>102</v>
      </c>
      <c r="I1698" s="77" t="s">
        <v>3418</v>
      </c>
      <c r="J1698" s="83">
        <v>1210.2387889226861</v>
      </c>
      <c r="L1698" s="84"/>
      <c r="M1698" s="84"/>
      <c r="P1698"/>
      <c r="R1698"/>
      <c r="S1698" s="82" t="s">
        <v>56</v>
      </c>
      <c r="T1698" s="82" t="s">
        <v>57</v>
      </c>
      <c r="U1698" s="77"/>
      <c r="V1698" s="77"/>
      <c r="W1698" s="77"/>
      <c r="X1698"/>
    </row>
    <row r="1699" spans="2:24" x14ac:dyDescent="0.3">
      <c r="B1699" s="81">
        <v>37312</v>
      </c>
      <c r="C1699" s="81" t="s">
        <v>930</v>
      </c>
      <c r="D1699" s="77" t="s">
        <v>610</v>
      </c>
      <c r="E1699" s="82" t="s">
        <v>614</v>
      </c>
      <c r="F1699" s="77" t="s">
        <v>611</v>
      </c>
      <c r="G1699" s="77" t="s">
        <v>435</v>
      </c>
      <c r="H1699" s="77" t="s">
        <v>290</v>
      </c>
      <c r="I1699" s="77" t="s">
        <v>3417</v>
      </c>
      <c r="J1699" s="83">
        <v>14.681446295455952</v>
      </c>
      <c r="L1699" s="84"/>
      <c r="M1699" s="84"/>
      <c r="P1699"/>
      <c r="R1699"/>
      <c r="S1699" s="82" t="s">
        <v>56</v>
      </c>
      <c r="T1699" s="82" t="s">
        <v>57</v>
      </c>
      <c r="U1699" s="77"/>
      <c r="V1699" s="77"/>
      <c r="W1699" s="77"/>
      <c r="X1699"/>
    </row>
    <row r="1700" spans="2:24" x14ac:dyDescent="0.3">
      <c r="B1700" s="81">
        <v>37312</v>
      </c>
      <c r="C1700" s="81" t="s">
        <v>930</v>
      </c>
      <c r="D1700" s="77" t="s">
        <v>46</v>
      </c>
      <c r="E1700" s="82" t="s">
        <v>53</v>
      </c>
      <c r="F1700" s="77" t="s">
        <v>47</v>
      </c>
      <c r="G1700" s="77" t="s">
        <v>435</v>
      </c>
      <c r="H1700" s="77" t="s">
        <v>54</v>
      </c>
      <c r="I1700" s="77" t="s">
        <v>3417</v>
      </c>
      <c r="J1700" s="83">
        <v>0.76854984103893276</v>
      </c>
      <c r="L1700" s="84"/>
      <c r="M1700" s="84"/>
      <c r="P1700"/>
      <c r="R1700"/>
      <c r="S1700" s="82" t="s">
        <v>56</v>
      </c>
      <c r="T1700" s="82" t="s">
        <v>57</v>
      </c>
      <c r="U1700" s="77"/>
      <c r="V1700" s="77"/>
      <c r="W1700" s="77"/>
      <c r="X1700"/>
    </row>
    <row r="1701" spans="2:24" x14ac:dyDescent="0.3">
      <c r="B1701" s="81">
        <v>37312</v>
      </c>
      <c r="C1701" s="81" t="s">
        <v>930</v>
      </c>
      <c r="D1701" s="77" t="s">
        <v>46</v>
      </c>
      <c r="E1701" s="82" t="s">
        <v>53</v>
      </c>
      <c r="F1701" s="77" t="s">
        <v>47</v>
      </c>
      <c r="G1701" s="77" t="s">
        <v>435</v>
      </c>
      <c r="H1701" s="77" t="s">
        <v>54</v>
      </c>
      <c r="I1701" s="77" t="s">
        <v>3417</v>
      </c>
      <c r="J1701" s="83">
        <v>15.077894798235475</v>
      </c>
      <c r="L1701" s="84"/>
      <c r="M1701" s="84"/>
      <c r="P1701"/>
      <c r="R1701"/>
      <c r="S1701" s="82" t="s">
        <v>56</v>
      </c>
      <c r="T1701" s="82" t="s">
        <v>57</v>
      </c>
      <c r="U1701" s="77"/>
      <c r="V1701" s="77"/>
      <c r="W1701" s="77"/>
      <c r="X1701"/>
    </row>
    <row r="1702" spans="2:24" x14ac:dyDescent="0.3">
      <c r="B1702" s="81">
        <v>37312</v>
      </c>
      <c r="C1702" s="81" t="s">
        <v>930</v>
      </c>
      <c r="D1702" s="77" t="s">
        <v>75</v>
      </c>
      <c r="E1702" s="82" t="s">
        <v>78</v>
      </c>
      <c r="F1702" s="77" t="s">
        <v>76</v>
      </c>
      <c r="G1702" s="77" t="s">
        <v>435</v>
      </c>
      <c r="H1702" s="77" t="s">
        <v>54</v>
      </c>
      <c r="I1702" s="77" t="s">
        <v>3417</v>
      </c>
      <c r="J1702" s="83">
        <v>118.03508898633599</v>
      </c>
      <c r="L1702" s="84"/>
      <c r="M1702" s="84"/>
      <c r="P1702"/>
      <c r="R1702"/>
      <c r="S1702" s="82" t="s">
        <v>56</v>
      </c>
      <c r="T1702" s="82" t="s">
        <v>57</v>
      </c>
      <c r="U1702" s="77"/>
      <c r="V1702" s="77"/>
      <c r="W1702" s="77"/>
      <c r="X1702"/>
    </row>
    <row r="1703" spans="2:24" x14ac:dyDescent="0.3">
      <c r="B1703" s="81">
        <v>37312</v>
      </c>
      <c r="C1703" s="81" t="s">
        <v>930</v>
      </c>
      <c r="D1703" s="77" t="s">
        <v>90</v>
      </c>
      <c r="E1703" s="82" t="s">
        <v>93</v>
      </c>
      <c r="F1703" s="77" t="s">
        <v>91</v>
      </c>
      <c r="G1703" s="77" t="s">
        <v>435</v>
      </c>
      <c r="H1703" s="77" t="s">
        <v>54</v>
      </c>
      <c r="I1703" s="77" t="s">
        <v>3417</v>
      </c>
      <c r="J1703" s="83">
        <v>890.19812930676596</v>
      </c>
      <c r="L1703" s="84"/>
      <c r="M1703" s="84"/>
      <c r="P1703"/>
      <c r="R1703"/>
      <c r="S1703" s="82" t="s">
        <v>56</v>
      </c>
      <c r="T1703" s="82" t="s">
        <v>57</v>
      </c>
      <c r="U1703" s="77"/>
      <c r="V1703" s="77"/>
      <c r="W1703" s="77"/>
      <c r="X1703"/>
    </row>
    <row r="1704" spans="2:24" x14ac:dyDescent="0.3">
      <c r="B1704" s="81">
        <v>37312</v>
      </c>
      <c r="C1704" s="81" t="s">
        <v>930</v>
      </c>
      <c r="D1704" s="77" t="s">
        <v>98</v>
      </c>
      <c r="E1704" s="82" t="s">
        <v>101</v>
      </c>
      <c r="F1704" s="77" t="s">
        <v>99</v>
      </c>
      <c r="G1704" s="77" t="s">
        <v>435</v>
      </c>
      <c r="H1704" s="77" t="s">
        <v>102</v>
      </c>
      <c r="I1704" s="77" t="s">
        <v>3417</v>
      </c>
      <c r="J1704" s="83">
        <v>175.5302875219208</v>
      </c>
      <c r="L1704" s="84"/>
      <c r="M1704" s="84"/>
      <c r="P1704"/>
      <c r="R1704"/>
      <c r="S1704" s="82" t="s">
        <v>56</v>
      </c>
      <c r="T1704" s="82" t="s">
        <v>57</v>
      </c>
      <c r="U1704" s="77"/>
      <c r="V1704" s="77"/>
      <c r="W1704" s="77"/>
      <c r="X1704"/>
    </row>
    <row r="1705" spans="2:24" x14ac:dyDescent="0.3">
      <c r="B1705" s="81">
        <v>37312</v>
      </c>
      <c r="C1705" s="81" t="s">
        <v>930</v>
      </c>
      <c r="D1705" s="77" t="s">
        <v>118</v>
      </c>
      <c r="E1705" s="82" t="s">
        <v>121</v>
      </c>
      <c r="F1705" s="77" t="s">
        <v>119</v>
      </c>
      <c r="G1705" s="77" t="s">
        <v>435</v>
      </c>
      <c r="H1705" s="77" t="s">
        <v>102</v>
      </c>
      <c r="I1705" s="77" t="s">
        <v>3417</v>
      </c>
      <c r="J1705" s="83">
        <v>129.88348382165449</v>
      </c>
      <c r="L1705" s="84"/>
      <c r="M1705" s="84"/>
      <c r="P1705"/>
      <c r="R1705"/>
      <c r="S1705" s="82" t="s">
        <v>56</v>
      </c>
      <c r="T1705" s="82" t="s">
        <v>57</v>
      </c>
      <c r="U1705" s="77"/>
      <c r="V1705" s="77"/>
      <c r="W1705" s="77"/>
      <c r="X1705"/>
    </row>
    <row r="1706" spans="2:24" x14ac:dyDescent="0.3">
      <c r="B1706" s="81">
        <v>37312</v>
      </c>
      <c r="C1706" s="81" t="s">
        <v>930</v>
      </c>
      <c r="D1706" s="77" t="s">
        <v>118</v>
      </c>
      <c r="E1706" s="82" t="s">
        <v>121</v>
      </c>
      <c r="F1706" s="77" t="s">
        <v>119</v>
      </c>
      <c r="G1706" s="77" t="s">
        <v>435</v>
      </c>
      <c r="H1706" s="77" t="s">
        <v>102</v>
      </c>
      <c r="I1706" s="77" t="s">
        <v>3417</v>
      </c>
      <c r="J1706" s="83">
        <v>12.332052321934519</v>
      </c>
      <c r="L1706" s="84"/>
      <c r="M1706" s="84"/>
      <c r="P1706"/>
      <c r="R1706"/>
      <c r="S1706" s="82" t="s">
        <v>56</v>
      </c>
      <c r="T1706" s="82" t="s">
        <v>57</v>
      </c>
      <c r="U1706" s="77"/>
      <c r="V1706" s="77"/>
      <c r="W1706" s="77"/>
      <c r="X1706"/>
    </row>
    <row r="1707" spans="2:24" x14ac:dyDescent="0.3">
      <c r="B1707" s="81">
        <v>37312</v>
      </c>
      <c r="C1707" s="81" t="s">
        <v>930</v>
      </c>
      <c r="D1707" s="77" t="s">
        <v>136</v>
      </c>
      <c r="E1707" s="82" t="s">
        <v>138</v>
      </c>
      <c r="F1707" s="77" t="s">
        <v>91</v>
      </c>
      <c r="G1707" s="77" t="s">
        <v>435</v>
      </c>
      <c r="H1707" s="77" t="s">
        <v>139</v>
      </c>
      <c r="I1707" s="77" t="s">
        <v>3417</v>
      </c>
      <c r="J1707" s="83">
        <v>46.151347905155006</v>
      </c>
      <c r="L1707" s="84"/>
      <c r="M1707" s="84"/>
      <c r="P1707"/>
      <c r="R1707"/>
      <c r="S1707" s="82" t="s">
        <v>56</v>
      </c>
      <c r="T1707" s="82" t="s">
        <v>57</v>
      </c>
      <c r="U1707" s="77"/>
      <c r="V1707" s="77"/>
      <c r="W1707" s="77"/>
      <c r="X1707"/>
    </row>
    <row r="1708" spans="2:24" x14ac:dyDescent="0.3">
      <c r="B1708" s="81">
        <v>37312</v>
      </c>
      <c r="C1708" s="81" t="s">
        <v>930</v>
      </c>
      <c r="D1708" s="77" t="s">
        <v>188</v>
      </c>
      <c r="E1708" s="82" t="s">
        <v>191</v>
      </c>
      <c r="F1708" s="77" t="s">
        <v>189</v>
      </c>
      <c r="G1708" s="77" t="s">
        <v>435</v>
      </c>
      <c r="H1708" s="77" t="s">
        <v>139</v>
      </c>
      <c r="I1708" s="77" t="s">
        <v>3417</v>
      </c>
      <c r="J1708" s="83">
        <v>45.32197240168032</v>
      </c>
      <c r="L1708" s="84"/>
      <c r="M1708" s="84"/>
      <c r="P1708"/>
      <c r="R1708"/>
      <c r="S1708" s="82" t="s">
        <v>56</v>
      </c>
      <c r="T1708" s="82" t="s">
        <v>57</v>
      </c>
      <c r="U1708" s="77"/>
      <c r="V1708" s="77"/>
      <c r="W1708" s="77"/>
      <c r="X1708"/>
    </row>
    <row r="1709" spans="2:24" x14ac:dyDescent="0.3">
      <c r="B1709" s="81">
        <v>37312</v>
      </c>
      <c r="C1709" s="81" t="s">
        <v>930</v>
      </c>
      <c r="D1709" s="77" t="s">
        <v>147</v>
      </c>
      <c r="E1709" s="82" t="s">
        <v>150</v>
      </c>
      <c r="F1709" s="77" t="s">
        <v>148</v>
      </c>
      <c r="G1709" s="77" t="s">
        <v>435</v>
      </c>
      <c r="H1709" s="77" t="s">
        <v>102</v>
      </c>
      <c r="I1709" s="77" t="s">
        <v>3417</v>
      </c>
      <c r="J1709" s="83">
        <v>45.934351606809614</v>
      </c>
      <c r="L1709" s="84"/>
      <c r="M1709" s="84"/>
      <c r="P1709"/>
      <c r="R1709"/>
      <c r="S1709" s="82" t="s">
        <v>56</v>
      </c>
      <c r="T1709" s="82" t="s">
        <v>57</v>
      </c>
      <c r="U1709" s="77"/>
      <c r="V1709" s="77"/>
      <c r="W1709" s="77"/>
      <c r="X1709"/>
    </row>
    <row r="1710" spans="2:24" x14ac:dyDescent="0.3">
      <c r="B1710" s="81">
        <v>37312</v>
      </c>
      <c r="C1710" s="81" t="s">
        <v>930</v>
      </c>
      <c r="D1710" s="77" t="s">
        <v>241</v>
      </c>
      <c r="E1710" s="82" t="s">
        <v>244</v>
      </c>
      <c r="F1710" s="77" t="s">
        <v>242</v>
      </c>
      <c r="G1710" s="77" t="s">
        <v>435</v>
      </c>
      <c r="H1710" s="77" t="s">
        <v>139</v>
      </c>
      <c r="I1710" s="77" t="s">
        <v>3417</v>
      </c>
      <c r="J1710" s="83">
        <v>17.536722854223488</v>
      </c>
      <c r="L1710" s="84"/>
      <c r="M1710" s="84"/>
      <c r="P1710"/>
      <c r="R1710"/>
      <c r="S1710" s="82" t="s">
        <v>56</v>
      </c>
      <c r="T1710" s="82" t="s">
        <v>57</v>
      </c>
      <c r="U1710" s="77"/>
      <c r="V1710" s="77"/>
      <c r="W1710" s="77"/>
      <c r="X1710"/>
    </row>
    <row r="1711" spans="2:24" x14ac:dyDescent="0.3">
      <c r="B1711" s="81">
        <v>37312</v>
      </c>
      <c r="C1711" s="81" t="s">
        <v>930</v>
      </c>
      <c r="D1711" s="77" t="s">
        <v>241</v>
      </c>
      <c r="E1711" s="82" t="s">
        <v>244</v>
      </c>
      <c r="F1711" s="77" t="s">
        <v>242</v>
      </c>
      <c r="G1711" s="77" t="s">
        <v>435</v>
      </c>
      <c r="H1711" s="77" t="s">
        <v>139</v>
      </c>
      <c r="I1711" s="77" t="s">
        <v>3417</v>
      </c>
      <c r="J1711" s="83">
        <v>60.675224737782919</v>
      </c>
      <c r="L1711" s="84"/>
      <c r="M1711" s="84"/>
      <c r="P1711"/>
      <c r="R1711"/>
      <c r="S1711" s="82" t="s">
        <v>56</v>
      </c>
      <c r="T1711" s="82" t="s">
        <v>57</v>
      </c>
      <c r="U1711" s="77"/>
      <c r="V1711" s="77"/>
      <c r="W1711" s="77"/>
      <c r="X1711"/>
    </row>
    <row r="1712" spans="2:24" x14ac:dyDescent="0.3">
      <c r="B1712" s="81">
        <v>37313</v>
      </c>
      <c r="C1712" s="81" t="s">
        <v>930</v>
      </c>
      <c r="D1712" s="77" t="s">
        <v>589</v>
      </c>
      <c r="E1712" s="82" t="s">
        <v>594</v>
      </c>
      <c r="F1712" s="77" t="s">
        <v>590</v>
      </c>
      <c r="G1712" s="77" t="s">
        <v>435</v>
      </c>
      <c r="H1712" s="77" t="s">
        <v>54</v>
      </c>
      <c r="I1712" s="77" t="s">
        <v>3417</v>
      </c>
      <c r="J1712" s="83">
        <v>405.3163858290086</v>
      </c>
      <c r="L1712" s="84"/>
      <c r="M1712" s="84"/>
      <c r="P1712"/>
      <c r="R1712"/>
      <c r="S1712" s="82" t="s">
        <v>56</v>
      </c>
      <c r="T1712" s="82" t="s">
        <v>57</v>
      </c>
      <c r="U1712" s="77"/>
      <c r="V1712" s="77"/>
      <c r="W1712" s="77"/>
      <c r="X1712"/>
    </row>
    <row r="1713" spans="2:24" x14ac:dyDescent="0.3">
      <c r="B1713" s="81">
        <v>37313</v>
      </c>
      <c r="C1713" s="81" t="s">
        <v>930</v>
      </c>
      <c r="D1713" s="77" t="s">
        <v>765</v>
      </c>
      <c r="E1713" s="82" t="s">
        <v>766</v>
      </c>
      <c r="F1713" s="77" t="s">
        <v>99</v>
      </c>
      <c r="G1713" s="77" t="s">
        <v>435</v>
      </c>
      <c r="H1713" s="77" t="s">
        <v>139</v>
      </c>
      <c r="I1713" s="77" t="s">
        <v>3418</v>
      </c>
      <c r="J1713" s="83">
        <v>346.2311114979521</v>
      </c>
      <c r="L1713" s="84"/>
      <c r="M1713" s="84"/>
      <c r="P1713"/>
      <c r="R1713"/>
      <c r="S1713" s="82" t="s">
        <v>56</v>
      </c>
      <c r="T1713" s="82" t="s">
        <v>57</v>
      </c>
      <c r="U1713" s="77"/>
      <c r="V1713" s="77"/>
      <c r="W1713" s="77"/>
      <c r="X1713"/>
    </row>
    <row r="1714" spans="2:24" x14ac:dyDescent="0.3">
      <c r="B1714" s="81">
        <v>37314</v>
      </c>
      <c r="C1714" s="81" t="s">
        <v>930</v>
      </c>
      <c r="D1714" s="77" t="s">
        <v>1259</v>
      </c>
      <c r="E1714" s="82" t="s">
        <v>1262</v>
      </c>
      <c r="F1714" s="77" t="s">
        <v>621</v>
      </c>
      <c r="G1714" s="77" t="s">
        <v>435</v>
      </c>
      <c r="H1714" s="77" t="s">
        <v>290</v>
      </c>
      <c r="I1714" s="77" t="s">
        <v>3418</v>
      </c>
      <c r="J1714" s="83">
        <v>212.68956501901798</v>
      </c>
      <c r="L1714" s="84"/>
      <c r="M1714" s="84"/>
      <c r="P1714"/>
      <c r="R1714"/>
      <c r="S1714" s="82" t="s">
        <v>56</v>
      </c>
      <c r="T1714" s="82" t="s">
        <v>57</v>
      </c>
      <c r="U1714" s="77"/>
      <c r="V1714" s="77"/>
      <c r="W1714" s="77"/>
      <c r="X1714"/>
    </row>
    <row r="1715" spans="2:24" x14ac:dyDescent="0.3">
      <c r="B1715" s="81">
        <v>37314</v>
      </c>
      <c r="C1715" s="81" t="s">
        <v>930</v>
      </c>
      <c r="D1715" s="77" t="s">
        <v>765</v>
      </c>
      <c r="E1715" s="82" t="s">
        <v>766</v>
      </c>
      <c r="F1715" s="77" t="s">
        <v>99</v>
      </c>
      <c r="G1715" s="77" t="s">
        <v>435</v>
      </c>
      <c r="H1715" s="77" t="s">
        <v>139</v>
      </c>
      <c r="I1715" s="77" t="s">
        <v>3418</v>
      </c>
      <c r="J1715" s="83">
        <v>73.264060099098558</v>
      </c>
      <c r="L1715" s="84"/>
      <c r="M1715" s="84"/>
      <c r="P1715"/>
      <c r="R1715"/>
      <c r="S1715" s="82" t="s">
        <v>56</v>
      </c>
      <c r="T1715" s="82" t="s">
        <v>57</v>
      </c>
      <c r="U1715" s="77"/>
      <c r="V1715" s="77"/>
      <c r="W1715" s="77"/>
      <c r="X1715"/>
    </row>
    <row r="1716" spans="2:24" x14ac:dyDescent="0.3">
      <c r="B1716" s="81">
        <v>37315</v>
      </c>
      <c r="C1716" s="81" t="s">
        <v>930</v>
      </c>
      <c r="D1716" s="77" t="s">
        <v>415</v>
      </c>
      <c r="E1716" s="82" t="s">
        <v>419</v>
      </c>
      <c r="F1716" s="77" t="s">
        <v>416</v>
      </c>
      <c r="G1716" s="77" t="s">
        <v>435</v>
      </c>
      <c r="H1716" s="77" t="s">
        <v>420</v>
      </c>
      <c r="I1716" s="77" t="s">
        <v>3418</v>
      </c>
      <c r="J1716" s="83">
        <v>-4470.7771043235871</v>
      </c>
      <c r="L1716" s="84"/>
      <c r="M1716" s="84"/>
      <c r="P1716"/>
      <c r="R1716"/>
      <c r="S1716" s="82" t="s">
        <v>56</v>
      </c>
      <c r="T1716" s="82" t="s">
        <v>57</v>
      </c>
      <c r="U1716" s="77"/>
      <c r="V1716" s="77"/>
      <c r="W1716" s="77"/>
      <c r="X1716"/>
    </row>
    <row r="1717" spans="2:24" x14ac:dyDescent="0.3">
      <c r="B1717" s="81">
        <v>37315</v>
      </c>
      <c r="C1717" s="81" t="s">
        <v>930</v>
      </c>
      <c r="D1717" s="77" t="s">
        <v>415</v>
      </c>
      <c r="E1717" s="82" t="s">
        <v>419</v>
      </c>
      <c r="F1717" s="77" t="s">
        <v>416</v>
      </c>
      <c r="G1717" s="77" t="s">
        <v>435</v>
      </c>
      <c r="H1717" s="77" t="s">
        <v>420</v>
      </c>
      <c r="I1717" s="77" t="s">
        <v>3418</v>
      </c>
      <c r="J1717" s="83">
        <v>6157.5996040583123</v>
      </c>
      <c r="L1717" s="84"/>
      <c r="M1717" s="84"/>
      <c r="P1717"/>
      <c r="R1717"/>
      <c r="S1717" s="82" t="s">
        <v>56</v>
      </c>
      <c r="T1717" s="82" t="s">
        <v>57</v>
      </c>
      <c r="U1717" s="77"/>
      <c r="V1717" s="77"/>
      <c r="W1717" s="77"/>
      <c r="X1717"/>
    </row>
    <row r="1718" spans="2:24" x14ac:dyDescent="0.3">
      <c r="B1718" s="81">
        <v>37315</v>
      </c>
      <c r="C1718" s="81" t="s">
        <v>930</v>
      </c>
      <c r="D1718" s="77" t="s">
        <v>415</v>
      </c>
      <c r="E1718" s="82" t="s">
        <v>419</v>
      </c>
      <c r="F1718" s="77" t="s">
        <v>416</v>
      </c>
      <c r="G1718" s="77" t="s">
        <v>435</v>
      </c>
      <c r="H1718" s="77" t="s">
        <v>420</v>
      </c>
      <c r="I1718" s="77" t="s">
        <v>3418</v>
      </c>
      <c r="J1718" s="83">
        <v>-4976.7626569296872</v>
      </c>
      <c r="L1718" s="84"/>
      <c r="M1718" s="84"/>
      <c r="P1718"/>
      <c r="R1718"/>
      <c r="S1718" s="82" t="s">
        <v>56</v>
      </c>
      <c r="T1718" s="82" t="s">
        <v>57</v>
      </c>
      <c r="U1718" s="77"/>
      <c r="V1718" s="77"/>
      <c r="W1718" s="77"/>
      <c r="X1718"/>
    </row>
    <row r="1719" spans="2:24" x14ac:dyDescent="0.3">
      <c r="B1719" s="81">
        <v>37315</v>
      </c>
      <c r="C1719" s="81" t="s">
        <v>930</v>
      </c>
      <c r="D1719" s="77" t="s">
        <v>422</v>
      </c>
      <c r="E1719" s="82" t="s">
        <v>424</v>
      </c>
      <c r="F1719" s="77" t="s">
        <v>423</v>
      </c>
      <c r="G1719" s="77" t="s">
        <v>435</v>
      </c>
      <c r="H1719" s="77" t="s">
        <v>425</v>
      </c>
      <c r="I1719" s="77" t="s">
        <v>3418</v>
      </c>
      <c r="J1719" s="83">
        <v>-9858.0314822977271</v>
      </c>
      <c r="L1719" s="84"/>
      <c r="M1719" s="84"/>
      <c r="P1719"/>
      <c r="R1719"/>
      <c r="S1719" s="82" t="s">
        <v>56</v>
      </c>
      <c r="T1719" s="82" t="s">
        <v>57</v>
      </c>
      <c r="U1719" s="77"/>
      <c r="V1719" s="77"/>
      <c r="W1719" s="77"/>
      <c r="X1719"/>
    </row>
    <row r="1720" spans="2:24" x14ac:dyDescent="0.3">
      <c r="B1720" s="81">
        <v>37315</v>
      </c>
      <c r="C1720" s="81" t="s">
        <v>930</v>
      </c>
      <c r="D1720" s="77" t="s">
        <v>422</v>
      </c>
      <c r="E1720" s="82" t="s">
        <v>424</v>
      </c>
      <c r="F1720" s="77" t="s">
        <v>423</v>
      </c>
      <c r="G1720" s="77" t="s">
        <v>435</v>
      </c>
      <c r="H1720" s="77" t="s">
        <v>425</v>
      </c>
      <c r="I1720" s="77" t="s">
        <v>3418</v>
      </c>
      <c r="J1720" s="83">
        <v>13943.796349453582</v>
      </c>
      <c r="L1720" s="84"/>
      <c r="M1720" s="84"/>
      <c r="P1720"/>
      <c r="R1720"/>
      <c r="S1720" s="82" t="s">
        <v>56</v>
      </c>
      <c r="T1720" s="82" t="s">
        <v>57</v>
      </c>
      <c r="U1720" s="77"/>
      <c r="V1720" s="77"/>
      <c r="W1720" s="77"/>
      <c r="X1720"/>
    </row>
    <row r="1721" spans="2:24" x14ac:dyDescent="0.3">
      <c r="B1721" s="81">
        <v>37315</v>
      </c>
      <c r="C1721" s="81" t="s">
        <v>930</v>
      </c>
      <c r="D1721" s="77" t="s">
        <v>422</v>
      </c>
      <c r="E1721" s="82" t="s">
        <v>424</v>
      </c>
      <c r="F1721" s="77" t="s">
        <v>423</v>
      </c>
      <c r="G1721" s="77" t="s">
        <v>435</v>
      </c>
      <c r="H1721" s="77" t="s">
        <v>425</v>
      </c>
      <c r="I1721" s="77" t="s">
        <v>3418</v>
      </c>
      <c r="J1721" s="83">
        <v>-12112.805745209918</v>
      </c>
      <c r="L1721" s="84"/>
      <c r="M1721" s="84"/>
      <c r="P1721"/>
      <c r="R1721"/>
      <c r="S1721" s="82" t="s">
        <v>56</v>
      </c>
      <c r="T1721" s="82" t="s">
        <v>57</v>
      </c>
      <c r="U1721" s="77"/>
      <c r="V1721" s="77"/>
      <c r="W1721" s="77"/>
      <c r="X1721"/>
    </row>
    <row r="1722" spans="2:24" x14ac:dyDescent="0.3">
      <c r="B1722" s="81">
        <v>37315</v>
      </c>
      <c r="C1722" s="81" t="s">
        <v>930</v>
      </c>
      <c r="D1722" s="77" t="s">
        <v>427</v>
      </c>
      <c r="E1722" s="82" t="s">
        <v>433</v>
      </c>
      <c r="F1722" s="77" t="s">
        <v>428</v>
      </c>
      <c r="G1722" s="77" t="s">
        <v>435</v>
      </c>
      <c r="H1722" s="77" t="s">
        <v>420</v>
      </c>
      <c r="I1722" s="77" t="s">
        <v>3417</v>
      </c>
      <c r="J1722" s="83">
        <v>-22845.445280538916</v>
      </c>
      <c r="L1722" s="84"/>
      <c r="M1722" s="84"/>
      <c r="P1722"/>
      <c r="R1722"/>
      <c r="S1722" s="82" t="s">
        <v>56</v>
      </c>
      <c r="T1722" s="82" t="s">
        <v>57</v>
      </c>
      <c r="U1722" s="77"/>
      <c r="V1722" s="77"/>
      <c r="W1722" s="77"/>
      <c r="X1722"/>
    </row>
    <row r="1723" spans="2:24" x14ac:dyDescent="0.3">
      <c r="B1723" s="81">
        <v>37315</v>
      </c>
      <c r="C1723" s="81" t="s">
        <v>930</v>
      </c>
      <c r="D1723" s="77" t="s">
        <v>427</v>
      </c>
      <c r="E1723" s="82" t="s">
        <v>433</v>
      </c>
      <c r="F1723" s="77" t="s">
        <v>428</v>
      </c>
      <c r="G1723" s="77" t="s">
        <v>435</v>
      </c>
      <c r="H1723" s="77" t="s">
        <v>420</v>
      </c>
      <c r="I1723" s="77" t="s">
        <v>3417</v>
      </c>
      <c r="J1723" s="83">
        <v>-28945.266349887155</v>
      </c>
      <c r="L1723" s="84"/>
      <c r="M1723" s="84"/>
      <c r="P1723"/>
      <c r="R1723"/>
      <c r="S1723" s="82" t="s">
        <v>56</v>
      </c>
      <c r="T1723" s="82" t="s">
        <v>57</v>
      </c>
      <c r="U1723" s="77"/>
      <c r="V1723" s="77"/>
      <c r="W1723" s="77"/>
      <c r="X1723"/>
    </row>
    <row r="1724" spans="2:24" x14ac:dyDescent="0.3">
      <c r="B1724" s="81">
        <v>37315</v>
      </c>
      <c r="C1724" s="81" t="s">
        <v>930</v>
      </c>
      <c r="D1724" s="77" t="s">
        <v>427</v>
      </c>
      <c r="E1724" s="82" t="s">
        <v>433</v>
      </c>
      <c r="F1724" s="77" t="s">
        <v>428</v>
      </c>
      <c r="G1724" s="77" t="s">
        <v>435</v>
      </c>
      <c r="H1724" s="77" t="s">
        <v>420</v>
      </c>
      <c r="I1724" s="77" t="s">
        <v>3417</v>
      </c>
      <c r="J1724" s="83">
        <v>-43755.096055932605</v>
      </c>
      <c r="L1724" s="84"/>
      <c r="M1724" s="84"/>
      <c r="P1724"/>
      <c r="R1724"/>
      <c r="S1724" s="82" t="s">
        <v>56</v>
      </c>
      <c r="T1724" s="82" t="s">
        <v>57</v>
      </c>
      <c r="U1724" s="77"/>
      <c r="V1724" s="77"/>
      <c r="W1724" s="77"/>
      <c r="X1724"/>
    </row>
    <row r="1725" spans="2:24" x14ac:dyDescent="0.3">
      <c r="B1725" s="81">
        <v>37315</v>
      </c>
      <c r="C1725" s="81" t="s">
        <v>930</v>
      </c>
      <c r="D1725" s="77" t="s">
        <v>427</v>
      </c>
      <c r="E1725" s="82" t="s">
        <v>433</v>
      </c>
      <c r="F1725" s="77" t="s">
        <v>428</v>
      </c>
      <c r="G1725" s="77" t="s">
        <v>435</v>
      </c>
      <c r="H1725" s="77" t="s">
        <v>420</v>
      </c>
      <c r="I1725" s="77" t="s">
        <v>3417</v>
      </c>
      <c r="J1725" s="83">
        <v>-4851.2097888752696</v>
      </c>
      <c r="L1725" s="84"/>
      <c r="M1725" s="84"/>
      <c r="P1725"/>
      <c r="R1725"/>
      <c r="S1725" s="82" t="s">
        <v>56</v>
      </c>
      <c r="T1725" s="82" t="s">
        <v>57</v>
      </c>
      <c r="U1725" s="77"/>
      <c r="V1725" s="77"/>
      <c r="W1725" s="77"/>
      <c r="X1725"/>
    </row>
    <row r="1726" spans="2:24" x14ac:dyDescent="0.3">
      <c r="B1726" s="81">
        <v>37315</v>
      </c>
      <c r="C1726" s="81" t="s">
        <v>930</v>
      </c>
      <c r="D1726" s="77" t="s">
        <v>427</v>
      </c>
      <c r="E1726" s="82" t="s">
        <v>433</v>
      </c>
      <c r="F1726" s="77" t="s">
        <v>428</v>
      </c>
      <c r="G1726" s="77" t="s">
        <v>435</v>
      </c>
      <c r="H1726" s="77" t="s">
        <v>420</v>
      </c>
      <c r="I1726" s="77" t="s">
        <v>3417</v>
      </c>
      <c r="J1726" s="83">
        <v>918.8469809105743</v>
      </c>
      <c r="L1726" s="84"/>
      <c r="M1726" s="84"/>
      <c r="P1726"/>
      <c r="R1726"/>
      <c r="S1726" s="82" t="s">
        <v>56</v>
      </c>
      <c r="T1726" s="82" t="s">
        <v>57</v>
      </c>
      <c r="U1726" s="77"/>
      <c r="V1726" s="77"/>
      <c r="W1726" s="77"/>
      <c r="X1726"/>
    </row>
    <row r="1727" spans="2:24" x14ac:dyDescent="0.3">
      <c r="B1727" s="81">
        <v>37315</v>
      </c>
      <c r="C1727" s="81" t="s">
        <v>930</v>
      </c>
      <c r="D1727" s="77" t="s">
        <v>441</v>
      </c>
      <c r="E1727" s="82" t="s">
        <v>433</v>
      </c>
      <c r="F1727" s="77" t="s">
        <v>442</v>
      </c>
      <c r="G1727" s="77" t="s">
        <v>435</v>
      </c>
      <c r="H1727" s="77" t="s">
        <v>420</v>
      </c>
      <c r="I1727" s="77" t="s">
        <v>3418</v>
      </c>
      <c r="J1727" s="83">
        <v>-25008.271521817733</v>
      </c>
      <c r="L1727" s="84"/>
      <c r="M1727" s="84"/>
      <c r="P1727"/>
      <c r="R1727"/>
      <c r="S1727" s="82" t="s">
        <v>56</v>
      </c>
      <c r="T1727" s="82" t="s">
        <v>57</v>
      </c>
      <c r="U1727" s="77"/>
      <c r="V1727" s="77"/>
      <c r="W1727" s="77"/>
      <c r="X1727"/>
    </row>
    <row r="1728" spans="2:24" x14ac:dyDescent="0.3">
      <c r="B1728" s="81">
        <v>37315</v>
      </c>
      <c r="C1728" s="81" t="s">
        <v>930</v>
      </c>
      <c r="D1728" s="77" t="s">
        <v>441</v>
      </c>
      <c r="E1728" s="82" t="s">
        <v>433</v>
      </c>
      <c r="F1728" s="77" t="s">
        <v>442</v>
      </c>
      <c r="G1728" s="77" t="s">
        <v>435</v>
      </c>
      <c r="H1728" s="77" t="s">
        <v>420</v>
      </c>
      <c r="I1728" s="77" t="s">
        <v>3418</v>
      </c>
      <c r="J1728" s="83">
        <v>18362.965442040248</v>
      </c>
      <c r="L1728" s="84"/>
      <c r="M1728" s="84"/>
      <c r="P1728"/>
      <c r="R1728"/>
      <c r="S1728" s="82" t="s">
        <v>56</v>
      </c>
      <c r="T1728" s="82" t="s">
        <v>57</v>
      </c>
      <c r="U1728" s="77"/>
      <c r="V1728" s="77"/>
      <c r="W1728" s="77"/>
      <c r="X1728"/>
    </row>
    <row r="1729" spans="2:24" x14ac:dyDescent="0.3">
      <c r="B1729" s="81">
        <v>37315</v>
      </c>
      <c r="C1729" s="81" t="s">
        <v>930</v>
      </c>
      <c r="D1729" s="77" t="s">
        <v>441</v>
      </c>
      <c r="E1729" s="82" t="s">
        <v>433</v>
      </c>
      <c r="F1729" s="77" t="s">
        <v>442</v>
      </c>
      <c r="G1729" s="77" t="s">
        <v>435</v>
      </c>
      <c r="H1729" s="77" t="s">
        <v>420</v>
      </c>
      <c r="I1729" s="77" t="s">
        <v>3418</v>
      </c>
      <c r="J1729" s="83">
        <v>-18037.743443145122</v>
      </c>
      <c r="L1729" s="84"/>
      <c r="M1729" s="84"/>
      <c r="P1729"/>
      <c r="R1729"/>
      <c r="S1729" s="82" t="s">
        <v>56</v>
      </c>
      <c r="T1729" s="82" t="s">
        <v>57</v>
      </c>
      <c r="U1729" s="77"/>
      <c r="V1729" s="77"/>
      <c r="W1729" s="77"/>
      <c r="X1729"/>
    </row>
    <row r="1730" spans="2:24" x14ac:dyDescent="0.3">
      <c r="B1730" s="81">
        <v>37315</v>
      </c>
      <c r="C1730" s="81" t="s">
        <v>930</v>
      </c>
      <c r="D1730" s="77" t="s">
        <v>441</v>
      </c>
      <c r="E1730" s="82" t="s">
        <v>433</v>
      </c>
      <c r="F1730" s="77" t="s">
        <v>442</v>
      </c>
      <c r="G1730" s="77" t="s">
        <v>435</v>
      </c>
      <c r="H1730" s="77" t="s">
        <v>420</v>
      </c>
      <c r="I1730" s="77" t="s">
        <v>3418</v>
      </c>
      <c r="J1730" s="83">
        <v>-815.9398971321873</v>
      </c>
      <c r="L1730" s="84"/>
      <c r="M1730" s="84"/>
      <c r="P1730"/>
      <c r="R1730"/>
      <c r="S1730" s="82" t="s">
        <v>56</v>
      </c>
      <c r="T1730" s="82" t="s">
        <v>57</v>
      </c>
      <c r="U1730" s="77"/>
      <c r="V1730" s="77"/>
      <c r="W1730" s="77"/>
      <c r="X1730"/>
    </row>
    <row r="1731" spans="2:24" x14ac:dyDescent="0.3">
      <c r="B1731" s="81">
        <v>37315</v>
      </c>
      <c r="C1731" s="81" t="s">
        <v>930</v>
      </c>
      <c r="D1731" s="77" t="s">
        <v>447</v>
      </c>
      <c r="E1731" s="82" t="s">
        <v>449</v>
      </c>
      <c r="F1731" s="77" t="s">
        <v>448</v>
      </c>
      <c r="G1731" s="77" t="s">
        <v>435</v>
      </c>
      <c r="H1731" s="77" t="s">
        <v>420</v>
      </c>
      <c r="I1731" s="77" t="s">
        <v>3418</v>
      </c>
      <c r="J1731" s="83">
        <v>-2013.6945204908129</v>
      </c>
      <c r="L1731" s="84"/>
      <c r="M1731" s="84"/>
      <c r="P1731"/>
      <c r="R1731"/>
      <c r="S1731" s="82" t="s">
        <v>56</v>
      </c>
      <c r="T1731" s="82" t="s">
        <v>57</v>
      </c>
      <c r="U1731" s="77"/>
      <c r="V1731" s="77"/>
      <c r="W1731" s="77"/>
      <c r="X1731"/>
    </row>
    <row r="1732" spans="2:24" x14ac:dyDescent="0.3">
      <c r="B1732" s="81">
        <v>37315</v>
      </c>
      <c r="C1732" s="81" t="s">
        <v>930</v>
      </c>
      <c r="D1732" s="77" t="s">
        <v>447</v>
      </c>
      <c r="E1732" s="82" t="s">
        <v>449</v>
      </c>
      <c r="F1732" s="77" t="s">
        <v>448</v>
      </c>
      <c r="G1732" s="77" t="s">
        <v>435</v>
      </c>
      <c r="H1732" s="77" t="s">
        <v>420</v>
      </c>
      <c r="I1732" s="77" t="s">
        <v>3418</v>
      </c>
      <c r="J1732" s="83">
        <v>2030.8763944196462</v>
      </c>
      <c r="L1732" s="84"/>
      <c r="M1732" s="84"/>
      <c r="P1732"/>
      <c r="R1732"/>
      <c r="S1732" s="82" t="s">
        <v>56</v>
      </c>
      <c r="T1732" s="82" t="s">
        <v>57</v>
      </c>
      <c r="U1732" s="77"/>
      <c r="V1732" s="77"/>
      <c r="W1732" s="77"/>
      <c r="X1732"/>
    </row>
    <row r="1733" spans="2:24" x14ac:dyDescent="0.3">
      <c r="B1733" s="81">
        <v>37315</v>
      </c>
      <c r="C1733" s="81" t="s">
        <v>930</v>
      </c>
      <c r="D1733" s="77" t="s">
        <v>447</v>
      </c>
      <c r="E1733" s="82" t="s">
        <v>449</v>
      </c>
      <c r="F1733" s="77" t="s">
        <v>448</v>
      </c>
      <c r="G1733" s="77" t="s">
        <v>435</v>
      </c>
      <c r="H1733" s="77" t="s">
        <v>420</v>
      </c>
      <c r="I1733" s="77" t="s">
        <v>3418</v>
      </c>
      <c r="J1733" s="83">
        <v>40584.33664533688</v>
      </c>
      <c r="L1733" s="84"/>
      <c r="M1733" s="84"/>
      <c r="P1733"/>
      <c r="R1733"/>
      <c r="S1733" s="82" t="s">
        <v>56</v>
      </c>
      <c r="T1733" s="82" t="s">
        <v>57</v>
      </c>
      <c r="U1733" s="77"/>
      <c r="V1733" s="77"/>
      <c r="W1733" s="77"/>
      <c r="X1733"/>
    </row>
    <row r="1734" spans="2:24" x14ac:dyDescent="0.3">
      <c r="B1734" s="81">
        <v>37315</v>
      </c>
      <c r="C1734" s="81" t="s">
        <v>930</v>
      </c>
      <c r="D1734" s="77" t="s">
        <v>447</v>
      </c>
      <c r="E1734" s="82" t="s">
        <v>449</v>
      </c>
      <c r="F1734" s="77" t="s">
        <v>448</v>
      </c>
      <c r="G1734" s="77" t="s">
        <v>435</v>
      </c>
      <c r="H1734" s="77" t="s">
        <v>420</v>
      </c>
      <c r="I1734" s="77" t="s">
        <v>3418</v>
      </c>
      <c r="J1734" s="83">
        <v>-6846.6784408921631</v>
      </c>
      <c r="L1734" s="84"/>
      <c r="M1734" s="84"/>
      <c r="P1734"/>
      <c r="R1734"/>
      <c r="S1734" s="82" t="s">
        <v>56</v>
      </c>
      <c r="T1734" s="82" t="s">
        <v>57</v>
      </c>
      <c r="U1734" s="77"/>
      <c r="V1734" s="77"/>
      <c r="W1734" s="77"/>
      <c r="X1734"/>
    </row>
    <row r="1735" spans="2:24" x14ac:dyDescent="0.3">
      <c r="B1735" s="81">
        <v>37315</v>
      </c>
      <c r="C1735" s="81" t="s">
        <v>930</v>
      </c>
      <c r="D1735" s="77" t="s">
        <v>447</v>
      </c>
      <c r="E1735" s="82" t="s">
        <v>449</v>
      </c>
      <c r="F1735" s="77" t="s">
        <v>448</v>
      </c>
      <c r="G1735" s="77" t="s">
        <v>435</v>
      </c>
      <c r="H1735" s="77" t="s">
        <v>420</v>
      </c>
      <c r="I1735" s="77" t="s">
        <v>3418</v>
      </c>
      <c r="J1735" s="83">
        <v>-32946.628040360076</v>
      </c>
      <c r="L1735" s="84"/>
      <c r="M1735" s="84"/>
      <c r="P1735"/>
      <c r="R1735"/>
      <c r="S1735" s="82" t="s">
        <v>56</v>
      </c>
      <c r="T1735" s="82" t="s">
        <v>57</v>
      </c>
      <c r="U1735" s="77"/>
      <c r="V1735" s="77"/>
      <c r="W1735" s="77"/>
      <c r="X1735"/>
    </row>
    <row r="1736" spans="2:24" x14ac:dyDescent="0.3">
      <c r="B1736" s="81">
        <v>37315</v>
      </c>
      <c r="C1736" s="81" t="s">
        <v>930</v>
      </c>
      <c r="D1736" s="77" t="s">
        <v>447</v>
      </c>
      <c r="E1736" s="82" t="s">
        <v>449</v>
      </c>
      <c r="F1736" s="77" t="s">
        <v>448</v>
      </c>
      <c r="G1736" s="77" t="s">
        <v>435</v>
      </c>
      <c r="H1736" s="77" t="s">
        <v>420</v>
      </c>
      <c r="I1736" s="77" t="s">
        <v>3418</v>
      </c>
      <c r="J1736" s="83">
        <v>-41745.741411914358</v>
      </c>
      <c r="L1736" s="84"/>
      <c r="M1736" s="84"/>
      <c r="P1736"/>
      <c r="R1736"/>
      <c r="S1736" s="82" t="s">
        <v>56</v>
      </c>
      <c r="T1736" s="82" t="s">
        <v>57</v>
      </c>
      <c r="U1736" s="77"/>
      <c r="V1736" s="77"/>
      <c r="W1736" s="77"/>
      <c r="X1736"/>
    </row>
    <row r="1737" spans="2:24" x14ac:dyDescent="0.3">
      <c r="B1737" s="81">
        <v>37315</v>
      </c>
      <c r="C1737" s="81" t="s">
        <v>930</v>
      </c>
      <c r="D1737" s="77" t="s">
        <v>451</v>
      </c>
      <c r="E1737" s="82" t="s">
        <v>454</v>
      </c>
      <c r="F1737" s="77" t="s">
        <v>452</v>
      </c>
      <c r="G1737" s="77" t="s">
        <v>435</v>
      </c>
      <c r="H1737" s="77" t="s">
        <v>420</v>
      </c>
      <c r="I1737" s="77" t="s">
        <v>3417</v>
      </c>
      <c r="J1737" s="83">
        <v>-397.49737496440639</v>
      </c>
      <c r="L1737" s="84"/>
      <c r="M1737" s="84"/>
      <c r="P1737"/>
      <c r="R1737"/>
      <c r="S1737" s="82" t="s">
        <v>56</v>
      </c>
      <c r="T1737" s="82" t="s">
        <v>57</v>
      </c>
      <c r="U1737" s="77"/>
      <c r="V1737" s="77"/>
      <c r="W1737" s="77"/>
      <c r="X1737"/>
    </row>
    <row r="1738" spans="2:24" x14ac:dyDescent="0.3">
      <c r="B1738" s="81">
        <v>37315</v>
      </c>
      <c r="C1738" s="81" t="s">
        <v>930</v>
      </c>
      <c r="D1738" s="77" t="s">
        <v>451</v>
      </c>
      <c r="E1738" s="82" t="s">
        <v>454</v>
      </c>
      <c r="F1738" s="77" t="s">
        <v>452</v>
      </c>
      <c r="G1738" s="77" t="s">
        <v>435</v>
      </c>
      <c r="H1738" s="77" t="s">
        <v>420</v>
      </c>
      <c r="I1738" s="77" t="s">
        <v>3417</v>
      </c>
      <c r="J1738" s="83">
        <v>-1445.5284919544758</v>
      </c>
      <c r="L1738" s="84"/>
      <c r="M1738" s="84"/>
      <c r="P1738"/>
      <c r="R1738"/>
      <c r="S1738" s="82" t="s">
        <v>56</v>
      </c>
      <c r="T1738" s="82" t="s">
        <v>57</v>
      </c>
      <c r="U1738" s="77"/>
      <c r="V1738" s="77"/>
      <c r="W1738" s="77"/>
      <c r="X1738"/>
    </row>
    <row r="1739" spans="2:24" x14ac:dyDescent="0.3">
      <c r="B1739" s="81">
        <v>37315</v>
      </c>
      <c r="C1739" s="81" t="s">
        <v>930</v>
      </c>
      <c r="D1739" s="77" t="s">
        <v>456</v>
      </c>
      <c r="E1739" s="82" t="s">
        <v>461</v>
      </c>
      <c r="F1739" s="77" t="s">
        <v>457</v>
      </c>
      <c r="G1739" s="77" t="s">
        <v>435</v>
      </c>
      <c r="H1739" s="77" t="s">
        <v>425</v>
      </c>
      <c r="I1739" s="77" t="s">
        <v>3417</v>
      </c>
      <c r="J1739" s="83">
        <v>-5.4551242962027509</v>
      </c>
      <c r="L1739" s="84"/>
      <c r="M1739" s="84"/>
      <c r="P1739"/>
      <c r="R1739"/>
      <c r="S1739" s="82" t="s">
        <v>56</v>
      </c>
      <c r="T1739" s="82" t="s">
        <v>57</v>
      </c>
      <c r="U1739" s="77"/>
      <c r="V1739" s="77"/>
      <c r="W1739" s="77"/>
      <c r="X1739"/>
    </row>
    <row r="1740" spans="2:24" x14ac:dyDescent="0.3">
      <c r="B1740" s="81">
        <v>37315</v>
      </c>
      <c r="C1740" s="81" t="s">
        <v>930</v>
      </c>
      <c r="D1740" s="77" t="s">
        <v>464</v>
      </c>
      <c r="E1740" s="82" t="s">
        <v>461</v>
      </c>
      <c r="F1740" s="77" t="s">
        <v>465</v>
      </c>
      <c r="G1740" s="77" t="s">
        <v>435</v>
      </c>
      <c r="H1740" s="77" t="s">
        <v>425</v>
      </c>
      <c r="I1740" s="77" t="s">
        <v>3418</v>
      </c>
      <c r="J1740" s="83">
        <v>-89.698777006994476</v>
      </c>
      <c r="L1740" s="84"/>
      <c r="M1740" s="84"/>
      <c r="P1740"/>
      <c r="R1740"/>
      <c r="S1740" s="82" t="s">
        <v>56</v>
      </c>
      <c r="T1740" s="82" t="s">
        <v>57</v>
      </c>
      <c r="U1740" s="77"/>
      <c r="V1740" s="77"/>
      <c r="W1740" s="77"/>
      <c r="X1740"/>
    </row>
    <row r="1741" spans="2:24" x14ac:dyDescent="0.3">
      <c r="B1741" s="81">
        <v>37315</v>
      </c>
      <c r="C1741" s="81" t="s">
        <v>930</v>
      </c>
      <c r="D1741" s="77" t="s">
        <v>464</v>
      </c>
      <c r="E1741" s="82" t="s">
        <v>461</v>
      </c>
      <c r="F1741" s="77" t="s">
        <v>465</v>
      </c>
      <c r="G1741" s="77" t="s">
        <v>435</v>
      </c>
      <c r="H1741" s="77" t="s">
        <v>425</v>
      </c>
      <c r="I1741" s="77" t="s">
        <v>3418</v>
      </c>
      <c r="J1741" s="83">
        <v>-81.083675222553083</v>
      </c>
      <c r="L1741" s="84"/>
      <c r="M1741" s="84"/>
      <c r="P1741"/>
      <c r="R1741"/>
      <c r="S1741" s="82" t="s">
        <v>56</v>
      </c>
      <c r="T1741" s="82" t="s">
        <v>57</v>
      </c>
      <c r="U1741" s="77"/>
      <c r="V1741" s="77"/>
      <c r="W1741" s="77"/>
      <c r="X1741"/>
    </row>
    <row r="1742" spans="2:24" x14ac:dyDescent="0.3">
      <c r="B1742" s="81">
        <v>37315</v>
      </c>
      <c r="C1742" s="81" t="s">
        <v>930</v>
      </c>
      <c r="D1742" s="77" t="s">
        <v>464</v>
      </c>
      <c r="E1742" s="82" t="s">
        <v>461</v>
      </c>
      <c r="F1742" s="77" t="s">
        <v>465</v>
      </c>
      <c r="G1742" s="77" t="s">
        <v>435</v>
      </c>
      <c r="H1742" s="77" t="s">
        <v>425</v>
      </c>
      <c r="I1742" s="77" t="s">
        <v>3418</v>
      </c>
      <c r="J1742" s="83">
        <v>64.507808427268884</v>
      </c>
      <c r="L1742" s="84"/>
      <c r="M1742" s="84"/>
      <c r="P1742"/>
      <c r="R1742"/>
      <c r="S1742" s="82" t="s">
        <v>56</v>
      </c>
      <c r="T1742" s="82" t="s">
        <v>57</v>
      </c>
      <c r="U1742" s="77"/>
      <c r="V1742" s="77"/>
      <c r="W1742" s="77"/>
      <c r="X1742"/>
    </row>
    <row r="1743" spans="2:24" x14ac:dyDescent="0.3">
      <c r="B1743" s="81">
        <v>37315</v>
      </c>
      <c r="C1743" s="81" t="s">
        <v>930</v>
      </c>
      <c r="D1743" s="77" t="s">
        <v>467</v>
      </c>
      <c r="E1743" s="82" t="s">
        <v>471</v>
      </c>
      <c r="F1743" s="77" t="s">
        <v>468</v>
      </c>
      <c r="G1743" s="77" t="s">
        <v>435</v>
      </c>
      <c r="H1743" s="77" t="s">
        <v>472</v>
      </c>
      <c r="I1743" s="77" t="s">
        <v>3417</v>
      </c>
      <c r="J1743" s="83">
        <v>40575.901128031903</v>
      </c>
      <c r="L1743" s="84"/>
      <c r="M1743" s="84"/>
      <c r="P1743"/>
      <c r="R1743"/>
      <c r="S1743" s="82" t="s">
        <v>56</v>
      </c>
      <c r="T1743" s="82" t="s">
        <v>57</v>
      </c>
      <c r="U1743" s="77"/>
      <c r="V1743" s="77"/>
      <c r="W1743" s="77"/>
      <c r="X1743"/>
    </row>
    <row r="1744" spans="2:24" x14ac:dyDescent="0.3">
      <c r="B1744" s="81">
        <v>37315</v>
      </c>
      <c r="C1744" s="81" t="s">
        <v>930</v>
      </c>
      <c r="D1744" s="77" t="s">
        <v>467</v>
      </c>
      <c r="E1744" s="82" t="s">
        <v>471</v>
      </c>
      <c r="F1744" s="77" t="s">
        <v>468</v>
      </c>
      <c r="G1744" s="77" t="s">
        <v>435</v>
      </c>
      <c r="H1744" s="77" t="s">
        <v>472</v>
      </c>
      <c r="I1744" s="77" t="s">
        <v>3417</v>
      </c>
      <c r="J1744" s="83">
        <v>-29601.484447606876</v>
      </c>
      <c r="L1744" s="84"/>
      <c r="M1744" s="84"/>
      <c r="P1744"/>
      <c r="R1744"/>
      <c r="S1744" s="82" t="s">
        <v>56</v>
      </c>
      <c r="T1744" s="82" t="s">
        <v>57</v>
      </c>
      <c r="U1744" s="77"/>
      <c r="V1744" s="77"/>
      <c r="W1744" s="77"/>
      <c r="X1744"/>
    </row>
    <row r="1745" spans="2:24" x14ac:dyDescent="0.3">
      <c r="B1745" s="81">
        <v>37315</v>
      </c>
      <c r="C1745" s="81" t="s">
        <v>930</v>
      </c>
      <c r="D1745" s="77" t="s">
        <v>474</v>
      </c>
      <c r="E1745" s="82" t="s">
        <v>471</v>
      </c>
      <c r="F1745" s="77" t="s">
        <v>475</v>
      </c>
      <c r="G1745" s="77" t="s">
        <v>435</v>
      </c>
      <c r="H1745" s="77" t="s">
        <v>472</v>
      </c>
      <c r="I1745" s="77" t="s">
        <v>3418</v>
      </c>
      <c r="J1745" s="83">
        <v>-44421.147387535209</v>
      </c>
      <c r="L1745" s="84"/>
      <c r="M1745" s="84"/>
      <c r="P1745"/>
      <c r="R1745"/>
      <c r="S1745" s="82" t="s">
        <v>56</v>
      </c>
      <c r="T1745" s="82" t="s">
        <v>57</v>
      </c>
      <c r="U1745" s="77"/>
      <c r="V1745" s="77"/>
      <c r="W1745" s="77"/>
      <c r="X1745"/>
    </row>
    <row r="1746" spans="2:24" x14ac:dyDescent="0.3">
      <c r="B1746" s="81">
        <v>37315</v>
      </c>
      <c r="C1746" s="81" t="s">
        <v>930</v>
      </c>
      <c r="D1746" s="77" t="s">
        <v>474</v>
      </c>
      <c r="E1746" s="82" t="s">
        <v>471</v>
      </c>
      <c r="F1746" s="77" t="s">
        <v>475</v>
      </c>
      <c r="G1746" s="77" t="s">
        <v>435</v>
      </c>
      <c r="H1746" s="77" t="s">
        <v>472</v>
      </c>
      <c r="I1746" s="77" t="s">
        <v>3418</v>
      </c>
      <c r="J1746" s="83">
        <v>49494.336501250742</v>
      </c>
      <c r="L1746" s="84"/>
      <c r="M1746" s="84"/>
      <c r="P1746"/>
      <c r="R1746"/>
      <c r="S1746" s="82" t="s">
        <v>56</v>
      </c>
      <c r="T1746" s="82" t="s">
        <v>57</v>
      </c>
      <c r="U1746" s="77"/>
      <c r="V1746" s="77"/>
      <c r="W1746" s="77"/>
      <c r="X1746"/>
    </row>
    <row r="1747" spans="2:24" x14ac:dyDescent="0.3">
      <c r="B1747" s="81">
        <v>37315</v>
      </c>
      <c r="C1747" s="81" t="s">
        <v>930</v>
      </c>
      <c r="D1747" s="77" t="s">
        <v>474</v>
      </c>
      <c r="E1747" s="82" t="s">
        <v>471</v>
      </c>
      <c r="F1747" s="77" t="s">
        <v>475</v>
      </c>
      <c r="G1747" s="77" t="s">
        <v>435</v>
      </c>
      <c r="H1747" s="77" t="s">
        <v>472</v>
      </c>
      <c r="I1747" s="77" t="s">
        <v>3418</v>
      </c>
      <c r="J1747" s="83">
        <v>41821.056321330158</v>
      </c>
      <c r="L1747" s="84"/>
      <c r="M1747" s="84"/>
      <c r="P1747"/>
      <c r="R1747"/>
      <c r="S1747" s="82" t="s">
        <v>56</v>
      </c>
      <c r="T1747" s="82" t="s">
        <v>57</v>
      </c>
      <c r="U1747" s="77"/>
      <c r="V1747" s="77"/>
      <c r="W1747" s="77"/>
      <c r="X1747"/>
    </row>
    <row r="1748" spans="2:24" x14ac:dyDescent="0.3">
      <c r="B1748" s="81">
        <v>37315</v>
      </c>
      <c r="C1748" s="81" t="s">
        <v>930</v>
      </c>
      <c r="D1748" s="77" t="s">
        <v>480</v>
      </c>
      <c r="E1748" s="82" t="s">
        <v>485</v>
      </c>
      <c r="F1748" s="77" t="s">
        <v>481</v>
      </c>
      <c r="G1748" s="77" t="s">
        <v>435</v>
      </c>
      <c r="H1748" s="77" t="s">
        <v>472</v>
      </c>
      <c r="I1748" s="77" t="s">
        <v>3418</v>
      </c>
      <c r="J1748" s="83">
        <v>5769.0955345670072</v>
      </c>
      <c r="L1748" s="84"/>
      <c r="M1748" s="84"/>
      <c r="P1748"/>
      <c r="R1748"/>
      <c r="S1748" s="82" t="s">
        <v>56</v>
      </c>
      <c r="T1748" s="82" t="s">
        <v>57</v>
      </c>
      <c r="U1748" s="77"/>
      <c r="V1748" s="77"/>
      <c r="W1748" s="77"/>
      <c r="X1748"/>
    </row>
    <row r="1749" spans="2:24" x14ac:dyDescent="0.3">
      <c r="B1749" s="81">
        <v>37315</v>
      </c>
      <c r="C1749" s="81" t="s">
        <v>930</v>
      </c>
      <c r="D1749" s="77" t="s">
        <v>487</v>
      </c>
      <c r="E1749" s="82" t="s">
        <v>492</v>
      </c>
      <c r="F1749" s="77" t="s">
        <v>488</v>
      </c>
      <c r="G1749" s="77" t="s">
        <v>435</v>
      </c>
      <c r="H1749" s="77" t="s">
        <v>472</v>
      </c>
      <c r="I1749" s="77" t="s">
        <v>3417</v>
      </c>
      <c r="J1749" s="83">
        <v>1216.5534562273513</v>
      </c>
      <c r="L1749" s="84"/>
      <c r="M1749" s="84"/>
      <c r="P1749"/>
      <c r="R1749"/>
      <c r="S1749" s="82" t="s">
        <v>56</v>
      </c>
      <c r="T1749" s="82" t="s">
        <v>57</v>
      </c>
      <c r="U1749" s="77"/>
      <c r="V1749" s="77"/>
      <c r="W1749" s="77"/>
      <c r="X1749"/>
    </row>
    <row r="1750" spans="2:24" x14ac:dyDescent="0.3">
      <c r="B1750" s="81">
        <v>37315</v>
      </c>
      <c r="C1750" s="81" t="s">
        <v>930</v>
      </c>
      <c r="D1750" s="77" t="s">
        <v>495</v>
      </c>
      <c r="E1750" s="82" t="s">
        <v>492</v>
      </c>
      <c r="F1750" s="77" t="s">
        <v>496</v>
      </c>
      <c r="G1750" s="77" t="s">
        <v>435</v>
      </c>
      <c r="H1750" s="77" t="s">
        <v>472</v>
      </c>
      <c r="I1750" s="77" t="s">
        <v>3418</v>
      </c>
      <c r="J1750" s="83">
        <v>1369.3117415525869</v>
      </c>
      <c r="L1750" s="84"/>
      <c r="M1750" s="84"/>
      <c r="P1750"/>
      <c r="R1750"/>
      <c r="S1750" s="82" t="s">
        <v>56</v>
      </c>
      <c r="T1750" s="82" t="s">
        <v>57</v>
      </c>
      <c r="U1750" s="77"/>
      <c r="V1750" s="77"/>
      <c r="W1750" s="77"/>
      <c r="X1750"/>
    </row>
    <row r="1751" spans="2:24" x14ac:dyDescent="0.3">
      <c r="B1751" s="81">
        <v>37315</v>
      </c>
      <c r="C1751" s="81" t="s">
        <v>930</v>
      </c>
      <c r="D1751" s="77" t="s">
        <v>1307</v>
      </c>
      <c r="E1751" s="82" t="s">
        <v>1008</v>
      </c>
      <c r="F1751" s="77" t="s">
        <v>1005</v>
      </c>
      <c r="G1751" s="77" t="s">
        <v>435</v>
      </c>
      <c r="H1751" s="77" t="s">
        <v>472</v>
      </c>
      <c r="I1751" s="77" t="s">
        <v>3417</v>
      </c>
      <c r="J1751" s="83">
        <v>133.57824292456323</v>
      </c>
      <c r="L1751" s="84"/>
      <c r="M1751" s="84"/>
      <c r="P1751"/>
      <c r="R1751"/>
      <c r="S1751" s="82" t="s">
        <v>56</v>
      </c>
      <c r="T1751" s="82" t="s">
        <v>57</v>
      </c>
      <c r="U1751" s="77"/>
      <c r="V1751" s="77"/>
      <c r="W1751" s="77"/>
      <c r="X1751"/>
    </row>
    <row r="1752" spans="2:24" x14ac:dyDescent="0.3">
      <c r="B1752" s="81">
        <v>37315</v>
      </c>
      <c r="C1752" s="81" t="s">
        <v>930</v>
      </c>
      <c r="D1752" s="77" t="s">
        <v>1307</v>
      </c>
      <c r="E1752" s="82" t="s">
        <v>1008</v>
      </c>
      <c r="F1752" s="77" t="s">
        <v>1005</v>
      </c>
      <c r="G1752" s="77" t="s">
        <v>435</v>
      </c>
      <c r="H1752" s="77" t="s">
        <v>472</v>
      </c>
      <c r="I1752" s="77" t="s">
        <v>3417</v>
      </c>
      <c r="J1752" s="83">
        <v>-161.47433958807289</v>
      </c>
      <c r="L1752" s="84"/>
      <c r="M1752" s="84"/>
      <c r="P1752"/>
      <c r="R1752"/>
      <c r="S1752" s="82" t="s">
        <v>56</v>
      </c>
      <c r="T1752" s="82" t="s">
        <v>57</v>
      </c>
      <c r="U1752" s="77"/>
      <c r="V1752" s="77"/>
      <c r="W1752" s="77"/>
      <c r="X1752"/>
    </row>
    <row r="1753" spans="2:24" x14ac:dyDescent="0.3">
      <c r="B1753" s="81">
        <v>37315</v>
      </c>
      <c r="C1753" s="81" t="s">
        <v>930</v>
      </c>
      <c r="D1753" s="77" t="s">
        <v>1004</v>
      </c>
      <c r="E1753" s="82" t="s">
        <v>1008</v>
      </c>
      <c r="F1753" s="77" t="s">
        <v>1005</v>
      </c>
      <c r="G1753" s="77" t="s">
        <v>435</v>
      </c>
      <c r="H1753" s="77" t="s">
        <v>472</v>
      </c>
      <c r="I1753" s="77" t="s">
        <v>3417</v>
      </c>
      <c r="J1753" s="83">
        <v>-129.41235314303162</v>
      </c>
      <c r="L1753" s="84"/>
      <c r="M1753" s="84"/>
      <c r="P1753"/>
      <c r="R1753"/>
      <c r="S1753" s="82" t="s">
        <v>579</v>
      </c>
      <c r="T1753" s="82" t="s">
        <v>57</v>
      </c>
      <c r="U1753" s="77"/>
      <c r="V1753" s="77"/>
      <c r="W1753" s="77"/>
      <c r="X1753"/>
    </row>
    <row r="1754" spans="2:24" x14ac:dyDescent="0.3">
      <c r="B1754" s="81">
        <v>37315</v>
      </c>
      <c r="C1754" s="81" t="s">
        <v>930</v>
      </c>
      <c r="D1754" s="77" t="s">
        <v>499</v>
      </c>
      <c r="E1754" s="82" t="s">
        <v>270</v>
      </c>
      <c r="F1754" s="77" t="s">
        <v>500</v>
      </c>
      <c r="G1754" s="77" t="s">
        <v>435</v>
      </c>
      <c r="H1754" s="77" t="s">
        <v>271</v>
      </c>
      <c r="I1754" s="77" t="s">
        <v>3417</v>
      </c>
      <c r="J1754" s="83">
        <v>6302.6892838073227</v>
      </c>
      <c r="L1754" s="84"/>
      <c r="M1754" s="84"/>
      <c r="P1754"/>
      <c r="R1754"/>
      <c r="S1754" s="82" t="s">
        <v>56</v>
      </c>
      <c r="T1754" s="82" t="s">
        <v>57</v>
      </c>
      <c r="U1754" s="77"/>
      <c r="V1754" s="77"/>
      <c r="W1754" s="77"/>
      <c r="X1754"/>
    </row>
    <row r="1755" spans="2:24" x14ac:dyDescent="0.3">
      <c r="B1755" s="81">
        <v>37315</v>
      </c>
      <c r="C1755" s="81" t="s">
        <v>930</v>
      </c>
      <c r="D1755" s="77" t="s">
        <v>499</v>
      </c>
      <c r="E1755" s="82" t="s">
        <v>270</v>
      </c>
      <c r="F1755" s="77" t="s">
        <v>500</v>
      </c>
      <c r="G1755" s="77" t="s">
        <v>435</v>
      </c>
      <c r="H1755" s="77" t="s">
        <v>271</v>
      </c>
      <c r="I1755" s="77" t="s">
        <v>3417</v>
      </c>
      <c r="J1755" s="83">
        <v>-6279.9899651444712</v>
      </c>
      <c r="L1755" s="84"/>
      <c r="M1755" s="84"/>
      <c r="P1755"/>
      <c r="R1755"/>
      <c r="S1755" s="82" t="s">
        <v>56</v>
      </c>
      <c r="T1755" s="82" t="s">
        <v>57</v>
      </c>
      <c r="U1755" s="77"/>
      <c r="V1755" s="77"/>
      <c r="W1755" s="77"/>
      <c r="X1755"/>
    </row>
    <row r="1756" spans="2:24" x14ac:dyDescent="0.3">
      <c r="B1756" s="81">
        <v>37315</v>
      </c>
      <c r="C1756" s="81" t="s">
        <v>930</v>
      </c>
      <c r="D1756" s="77" t="s">
        <v>499</v>
      </c>
      <c r="E1756" s="82" t="s">
        <v>270</v>
      </c>
      <c r="F1756" s="77" t="s">
        <v>500</v>
      </c>
      <c r="G1756" s="77" t="s">
        <v>435</v>
      </c>
      <c r="H1756" s="77" t="s">
        <v>271</v>
      </c>
      <c r="I1756" s="77" t="s">
        <v>3417</v>
      </c>
      <c r="J1756" s="83">
        <v>12377.673064871866</v>
      </c>
      <c r="L1756" s="84"/>
      <c r="M1756" s="84"/>
      <c r="P1756"/>
      <c r="R1756"/>
      <c r="S1756" s="82" t="s">
        <v>56</v>
      </c>
      <c r="T1756" s="82" t="s">
        <v>57</v>
      </c>
      <c r="U1756" s="77"/>
      <c r="V1756" s="77"/>
      <c r="W1756" s="77"/>
      <c r="X1756"/>
    </row>
    <row r="1757" spans="2:24" x14ac:dyDescent="0.3">
      <c r="B1757" s="81">
        <v>37315</v>
      </c>
      <c r="C1757" s="81" t="s">
        <v>930</v>
      </c>
      <c r="D1757" s="77" t="s">
        <v>263</v>
      </c>
      <c r="E1757" s="82" t="s">
        <v>270</v>
      </c>
      <c r="F1757" s="77" t="s">
        <v>264</v>
      </c>
      <c r="G1757" s="77" t="s">
        <v>435</v>
      </c>
      <c r="H1757" s="77" t="s">
        <v>271</v>
      </c>
      <c r="I1757" s="77" t="s">
        <v>3418</v>
      </c>
      <c r="J1757" s="83">
        <v>-1488.8068724203547</v>
      </c>
      <c r="L1757" s="84"/>
      <c r="M1757" s="84"/>
      <c r="P1757"/>
      <c r="R1757"/>
      <c r="S1757" s="82" t="s">
        <v>56</v>
      </c>
      <c r="T1757" s="82" t="s">
        <v>57</v>
      </c>
      <c r="U1757" s="77"/>
      <c r="V1757" s="77"/>
      <c r="W1757" s="77"/>
      <c r="X1757"/>
    </row>
    <row r="1758" spans="2:24" x14ac:dyDescent="0.3">
      <c r="B1758" s="81">
        <v>37315</v>
      </c>
      <c r="C1758" s="81" t="s">
        <v>930</v>
      </c>
      <c r="D1758" s="77" t="s">
        <v>263</v>
      </c>
      <c r="E1758" s="82" t="s">
        <v>270</v>
      </c>
      <c r="F1758" s="77" t="s">
        <v>264</v>
      </c>
      <c r="G1758" s="77" t="s">
        <v>435</v>
      </c>
      <c r="H1758" s="77" t="s">
        <v>271</v>
      </c>
      <c r="I1758" s="77" t="s">
        <v>3418</v>
      </c>
      <c r="J1758" s="83">
        <v>2898.1014494583637</v>
      </c>
      <c r="L1758" s="84"/>
      <c r="M1758" s="84"/>
      <c r="P1758"/>
      <c r="R1758"/>
      <c r="S1758" s="82" t="s">
        <v>56</v>
      </c>
      <c r="T1758" s="82" t="s">
        <v>57</v>
      </c>
      <c r="U1758" s="77"/>
      <c r="V1758" s="77"/>
      <c r="W1758" s="77"/>
      <c r="X1758"/>
    </row>
    <row r="1759" spans="2:24" x14ac:dyDescent="0.3">
      <c r="B1759" s="81">
        <v>37315</v>
      </c>
      <c r="C1759" s="81" t="s">
        <v>930</v>
      </c>
      <c r="D1759" s="77" t="s">
        <v>263</v>
      </c>
      <c r="E1759" s="82" t="s">
        <v>270</v>
      </c>
      <c r="F1759" s="77" t="s">
        <v>264</v>
      </c>
      <c r="G1759" s="77" t="s">
        <v>435</v>
      </c>
      <c r="H1759" s="77" t="s">
        <v>271</v>
      </c>
      <c r="I1759" s="77" t="s">
        <v>3418</v>
      </c>
      <c r="J1759" s="83">
        <v>1116.3645408732004</v>
      </c>
      <c r="L1759" s="84"/>
      <c r="M1759" s="84"/>
      <c r="P1759"/>
      <c r="R1759"/>
      <c r="S1759" s="82" t="s">
        <v>56</v>
      </c>
      <c r="T1759" s="82" t="s">
        <v>57</v>
      </c>
      <c r="U1759" s="77"/>
      <c r="V1759" s="77"/>
      <c r="W1759" s="77"/>
      <c r="X1759"/>
    </row>
    <row r="1760" spans="2:24" x14ac:dyDescent="0.3">
      <c r="B1760" s="81">
        <v>37315</v>
      </c>
      <c r="C1760" s="81" t="s">
        <v>930</v>
      </c>
      <c r="D1760" s="77" t="s">
        <v>263</v>
      </c>
      <c r="E1760" s="82" t="s">
        <v>270</v>
      </c>
      <c r="F1760" s="77" t="s">
        <v>264</v>
      </c>
      <c r="G1760" s="77" t="s">
        <v>435</v>
      </c>
      <c r="H1760" s="77" t="s">
        <v>271</v>
      </c>
      <c r="I1760" s="77" t="s">
        <v>3418</v>
      </c>
      <c r="J1760" s="83">
        <v>1750.638111592473</v>
      </c>
      <c r="L1760" s="84"/>
      <c r="M1760" s="84"/>
      <c r="P1760"/>
      <c r="R1760"/>
      <c r="S1760" s="82" t="s">
        <v>56</v>
      </c>
      <c r="T1760" s="82" t="s">
        <v>57</v>
      </c>
      <c r="U1760" s="77"/>
      <c r="V1760" s="77"/>
      <c r="W1760" s="77"/>
      <c r="X1760"/>
    </row>
    <row r="1761" spans="2:24" x14ac:dyDescent="0.3">
      <c r="B1761" s="81">
        <v>37315</v>
      </c>
      <c r="C1761" s="81" t="s">
        <v>930</v>
      </c>
      <c r="D1761" s="77" t="s">
        <v>263</v>
      </c>
      <c r="E1761" s="82" t="s">
        <v>270</v>
      </c>
      <c r="F1761" s="77" t="s">
        <v>264</v>
      </c>
      <c r="G1761" s="77" t="s">
        <v>435</v>
      </c>
      <c r="H1761" s="77" t="s">
        <v>271</v>
      </c>
      <c r="I1761" s="77" t="s">
        <v>3418</v>
      </c>
      <c r="J1761" s="83">
        <v>2257.115764820554</v>
      </c>
      <c r="L1761" s="84"/>
      <c r="M1761" s="84"/>
      <c r="P1761"/>
      <c r="R1761"/>
      <c r="S1761" s="82" t="s">
        <v>56</v>
      </c>
      <c r="T1761" s="82" t="s">
        <v>57</v>
      </c>
      <c r="U1761" s="77"/>
      <c r="V1761" s="77"/>
      <c r="W1761" s="77"/>
      <c r="X1761"/>
    </row>
    <row r="1762" spans="2:24" x14ac:dyDescent="0.3">
      <c r="B1762" s="81">
        <v>37315</v>
      </c>
      <c r="C1762" s="81" t="s">
        <v>930</v>
      </c>
      <c r="D1762" s="77" t="s">
        <v>263</v>
      </c>
      <c r="E1762" s="82" t="s">
        <v>270</v>
      </c>
      <c r="F1762" s="77" t="s">
        <v>264</v>
      </c>
      <c r="G1762" s="77" t="s">
        <v>435</v>
      </c>
      <c r="H1762" s="77" t="s">
        <v>271</v>
      </c>
      <c r="I1762" s="77" t="s">
        <v>3418</v>
      </c>
      <c r="J1762" s="83">
        <v>1026.8061812326589</v>
      </c>
      <c r="L1762" s="84"/>
      <c r="M1762" s="84"/>
      <c r="P1762"/>
      <c r="R1762"/>
      <c r="S1762" s="82" t="s">
        <v>56</v>
      </c>
      <c r="T1762" s="82" t="s">
        <v>57</v>
      </c>
      <c r="U1762" s="77"/>
      <c r="V1762" s="77"/>
      <c r="W1762" s="77"/>
      <c r="X1762"/>
    </row>
    <row r="1763" spans="2:24" x14ac:dyDescent="0.3">
      <c r="B1763" s="81">
        <v>37315</v>
      </c>
      <c r="C1763" s="81" t="s">
        <v>930</v>
      </c>
      <c r="D1763" s="77" t="s">
        <v>523</v>
      </c>
      <c r="E1763" s="82" t="s">
        <v>278</v>
      </c>
      <c r="F1763" s="77" t="s">
        <v>276</v>
      </c>
      <c r="G1763" s="77" t="s">
        <v>435</v>
      </c>
      <c r="H1763" s="77" t="s">
        <v>271</v>
      </c>
      <c r="I1763" s="77" t="s">
        <v>3417</v>
      </c>
      <c r="J1763" s="83">
        <v>247.25822723253631</v>
      </c>
      <c r="L1763" s="84"/>
      <c r="M1763" s="84"/>
      <c r="P1763"/>
      <c r="R1763"/>
      <c r="S1763" s="82" t="s">
        <v>56</v>
      </c>
      <c r="T1763" s="82" t="s">
        <v>57</v>
      </c>
      <c r="U1763" s="77"/>
      <c r="V1763" s="77"/>
      <c r="W1763" s="77"/>
      <c r="X1763"/>
    </row>
    <row r="1764" spans="2:24" x14ac:dyDescent="0.3">
      <c r="B1764" s="81">
        <v>37315</v>
      </c>
      <c r="C1764" s="81" t="s">
        <v>930</v>
      </c>
      <c r="D1764" s="77" t="s">
        <v>275</v>
      </c>
      <c r="E1764" s="82" t="s">
        <v>278</v>
      </c>
      <c r="F1764" s="77" t="s">
        <v>276</v>
      </c>
      <c r="G1764" s="77" t="s">
        <v>435</v>
      </c>
      <c r="H1764" s="77" t="s">
        <v>271</v>
      </c>
      <c r="I1764" s="77" t="s">
        <v>3418</v>
      </c>
      <c r="J1764" s="83">
        <v>80.284538069351882</v>
      </c>
      <c r="L1764" s="84"/>
      <c r="M1764" s="84"/>
      <c r="P1764"/>
      <c r="R1764"/>
      <c r="S1764" s="82" t="s">
        <v>56</v>
      </c>
      <c r="T1764" s="82" t="s">
        <v>57</v>
      </c>
      <c r="U1764" s="77"/>
      <c r="V1764" s="77"/>
      <c r="W1764" s="77"/>
      <c r="X1764"/>
    </row>
    <row r="1765" spans="2:24" x14ac:dyDescent="0.3">
      <c r="B1765" s="81">
        <v>37315</v>
      </c>
      <c r="C1765" s="81" t="s">
        <v>930</v>
      </c>
      <c r="D1765" s="77" t="s">
        <v>275</v>
      </c>
      <c r="E1765" s="82" t="s">
        <v>278</v>
      </c>
      <c r="F1765" s="77" t="s">
        <v>276</v>
      </c>
      <c r="G1765" s="77" t="s">
        <v>435</v>
      </c>
      <c r="H1765" s="77" t="s">
        <v>271</v>
      </c>
      <c r="I1765" s="77" t="s">
        <v>3418</v>
      </c>
      <c r="J1765" s="83">
        <v>45.234003171013811</v>
      </c>
      <c r="L1765" s="84"/>
      <c r="M1765" s="84"/>
      <c r="P1765"/>
      <c r="R1765"/>
      <c r="S1765" s="82" t="s">
        <v>56</v>
      </c>
      <c r="T1765" s="82" t="s">
        <v>57</v>
      </c>
      <c r="U1765" s="77"/>
      <c r="V1765" s="77"/>
      <c r="W1765" s="77"/>
      <c r="X1765"/>
    </row>
    <row r="1766" spans="2:24" x14ac:dyDescent="0.3">
      <c r="B1766" s="81">
        <v>37315</v>
      </c>
      <c r="C1766" s="81" t="s">
        <v>930</v>
      </c>
      <c r="D1766" s="77" t="s">
        <v>275</v>
      </c>
      <c r="E1766" s="82" t="s">
        <v>278</v>
      </c>
      <c r="F1766" s="77" t="s">
        <v>276</v>
      </c>
      <c r="G1766" s="77" t="s">
        <v>435</v>
      </c>
      <c r="H1766" s="77" t="s">
        <v>271</v>
      </c>
      <c r="I1766" s="77" t="s">
        <v>3418</v>
      </c>
      <c r="J1766" s="83">
        <v>5.5518996168105845</v>
      </c>
      <c r="L1766" s="84"/>
      <c r="M1766" s="84"/>
      <c r="P1766"/>
      <c r="R1766"/>
      <c r="S1766" s="82" t="s">
        <v>56</v>
      </c>
      <c r="T1766" s="82" t="s">
        <v>57</v>
      </c>
      <c r="U1766" s="77"/>
      <c r="V1766" s="77"/>
      <c r="W1766" s="77"/>
      <c r="X1766"/>
    </row>
    <row r="1767" spans="2:24" x14ac:dyDescent="0.3">
      <c r="B1767" s="81">
        <v>37315</v>
      </c>
      <c r="C1767" s="81" t="s">
        <v>930</v>
      </c>
      <c r="D1767" s="77" t="s">
        <v>528</v>
      </c>
      <c r="E1767" s="82" t="s">
        <v>530</v>
      </c>
      <c r="F1767" s="77" t="s">
        <v>529</v>
      </c>
      <c r="G1767" s="77" t="s">
        <v>435</v>
      </c>
      <c r="H1767" s="77" t="s">
        <v>271</v>
      </c>
      <c r="I1767" s="77" t="s">
        <v>3418</v>
      </c>
      <c r="J1767" s="83">
        <v>406.5263527655772</v>
      </c>
      <c r="L1767" s="84"/>
      <c r="M1767" s="84"/>
      <c r="P1767"/>
      <c r="R1767"/>
      <c r="S1767" s="82" t="s">
        <v>56</v>
      </c>
      <c r="T1767" s="82" t="s">
        <v>57</v>
      </c>
      <c r="U1767" s="77"/>
      <c r="V1767" s="77"/>
      <c r="W1767" s="77"/>
      <c r="X1767"/>
    </row>
    <row r="1768" spans="2:24" x14ac:dyDescent="0.3">
      <c r="B1768" s="81">
        <v>37315</v>
      </c>
      <c r="C1768" s="81" t="s">
        <v>930</v>
      </c>
      <c r="D1768" s="77" t="s">
        <v>532</v>
      </c>
      <c r="E1768" s="82" t="s">
        <v>283</v>
      </c>
      <c r="F1768" s="77" t="s">
        <v>533</v>
      </c>
      <c r="G1768" s="77" t="s">
        <v>435</v>
      </c>
      <c r="H1768" s="77" t="s">
        <v>271</v>
      </c>
      <c r="I1768" s="77" t="s">
        <v>3417</v>
      </c>
      <c r="J1768" s="83">
        <v>39.268289284578771</v>
      </c>
      <c r="L1768" s="84"/>
      <c r="M1768" s="84"/>
      <c r="P1768"/>
      <c r="R1768"/>
      <c r="S1768" s="82" t="s">
        <v>56</v>
      </c>
      <c r="T1768" s="82" t="s">
        <v>57</v>
      </c>
      <c r="U1768" s="77"/>
      <c r="V1768" s="77"/>
      <c r="W1768" s="77"/>
      <c r="X1768"/>
    </row>
    <row r="1769" spans="2:24" x14ac:dyDescent="0.3">
      <c r="B1769" s="81">
        <v>37315</v>
      </c>
      <c r="C1769" s="81" t="s">
        <v>930</v>
      </c>
      <c r="D1769" s="77" t="s">
        <v>532</v>
      </c>
      <c r="E1769" s="82" t="s">
        <v>283</v>
      </c>
      <c r="F1769" s="77" t="s">
        <v>533</v>
      </c>
      <c r="G1769" s="77" t="s">
        <v>435</v>
      </c>
      <c r="H1769" s="77" t="s">
        <v>271</v>
      </c>
      <c r="I1769" s="77" t="s">
        <v>3417</v>
      </c>
      <c r="J1769" s="83">
        <v>2272.5403742514259</v>
      </c>
      <c r="L1769" s="84"/>
      <c r="M1769" s="84"/>
      <c r="P1769"/>
      <c r="R1769"/>
      <c r="S1769" s="82" t="s">
        <v>56</v>
      </c>
      <c r="T1769" s="82" t="s">
        <v>57</v>
      </c>
      <c r="U1769" s="77"/>
      <c r="V1769" s="77"/>
      <c r="W1769" s="77"/>
      <c r="X1769"/>
    </row>
    <row r="1770" spans="2:24" x14ac:dyDescent="0.3">
      <c r="B1770" s="81">
        <v>37315</v>
      </c>
      <c r="C1770" s="81" t="s">
        <v>930</v>
      </c>
      <c r="D1770" s="77" t="s">
        <v>532</v>
      </c>
      <c r="E1770" s="82" t="s">
        <v>283</v>
      </c>
      <c r="F1770" s="77" t="s">
        <v>533</v>
      </c>
      <c r="G1770" s="77" t="s">
        <v>435</v>
      </c>
      <c r="H1770" s="77" t="s">
        <v>271</v>
      </c>
      <c r="I1770" s="77" t="s">
        <v>3417</v>
      </c>
      <c r="J1770" s="83">
        <v>430.62148511090453</v>
      </c>
      <c r="L1770" s="84"/>
      <c r="M1770" s="84"/>
      <c r="P1770"/>
      <c r="R1770"/>
      <c r="S1770" s="82" t="s">
        <v>56</v>
      </c>
      <c r="T1770" s="82" t="s">
        <v>57</v>
      </c>
      <c r="U1770" s="77"/>
      <c r="V1770" s="77"/>
      <c r="W1770" s="77"/>
      <c r="X1770"/>
    </row>
    <row r="1771" spans="2:24" x14ac:dyDescent="0.3">
      <c r="B1771" s="81">
        <v>37315</v>
      </c>
      <c r="C1771" s="81" t="s">
        <v>930</v>
      </c>
      <c r="D1771" s="77" t="s">
        <v>532</v>
      </c>
      <c r="E1771" s="82" t="s">
        <v>283</v>
      </c>
      <c r="F1771" s="77" t="s">
        <v>533</v>
      </c>
      <c r="G1771" s="77" t="s">
        <v>435</v>
      </c>
      <c r="H1771" s="77" t="s">
        <v>271</v>
      </c>
      <c r="I1771" s="77" t="s">
        <v>3417</v>
      </c>
      <c r="J1771" s="83">
        <v>218.00409881074327</v>
      </c>
      <c r="L1771" s="84"/>
      <c r="M1771" s="84"/>
      <c r="P1771"/>
      <c r="R1771"/>
      <c r="S1771" s="82" t="s">
        <v>56</v>
      </c>
      <c r="T1771" s="82" t="s">
        <v>57</v>
      </c>
      <c r="U1771" s="77"/>
      <c r="V1771" s="77"/>
      <c r="W1771" s="77"/>
      <c r="X1771"/>
    </row>
    <row r="1772" spans="2:24" x14ac:dyDescent="0.3">
      <c r="B1772" s="81">
        <v>37315</v>
      </c>
      <c r="C1772" s="81" t="s">
        <v>930</v>
      </c>
      <c r="D1772" s="77" t="s">
        <v>532</v>
      </c>
      <c r="E1772" s="82" t="s">
        <v>283</v>
      </c>
      <c r="F1772" s="77" t="s">
        <v>533</v>
      </c>
      <c r="G1772" s="77" t="s">
        <v>435</v>
      </c>
      <c r="H1772" s="77" t="s">
        <v>271</v>
      </c>
      <c r="I1772" s="77" t="s">
        <v>3417</v>
      </c>
      <c r="J1772" s="83">
        <v>1219.6423428823778</v>
      </c>
      <c r="L1772" s="84"/>
      <c r="M1772" s="84"/>
      <c r="P1772"/>
      <c r="R1772"/>
      <c r="S1772" s="82" t="s">
        <v>56</v>
      </c>
      <c r="T1772" s="82" t="s">
        <v>57</v>
      </c>
      <c r="U1772" s="77"/>
      <c r="V1772" s="77"/>
      <c r="W1772" s="77"/>
      <c r="X1772"/>
    </row>
    <row r="1773" spans="2:24" x14ac:dyDescent="0.3">
      <c r="B1773" s="81">
        <v>37315</v>
      </c>
      <c r="C1773" s="81" t="s">
        <v>930</v>
      </c>
      <c r="D1773" s="77" t="s">
        <v>532</v>
      </c>
      <c r="E1773" s="82" t="s">
        <v>283</v>
      </c>
      <c r="F1773" s="77" t="s">
        <v>533</v>
      </c>
      <c r="G1773" s="77" t="s">
        <v>435</v>
      </c>
      <c r="H1773" s="77" t="s">
        <v>271</v>
      </c>
      <c r="I1773" s="77" t="s">
        <v>3417</v>
      </c>
      <c r="J1773" s="83">
        <v>190.49953529384652</v>
      </c>
      <c r="L1773" s="84"/>
      <c r="M1773" s="84"/>
      <c r="P1773"/>
      <c r="R1773"/>
      <c r="S1773" s="82" t="s">
        <v>56</v>
      </c>
      <c r="T1773" s="82" t="s">
        <v>57</v>
      </c>
      <c r="U1773" s="77"/>
      <c r="V1773" s="77"/>
      <c r="W1773" s="77"/>
      <c r="X1773"/>
    </row>
    <row r="1774" spans="2:24" x14ac:dyDescent="0.3">
      <c r="B1774" s="81">
        <v>37315</v>
      </c>
      <c r="C1774" s="81" t="s">
        <v>930</v>
      </c>
      <c r="D1774" s="77" t="s">
        <v>532</v>
      </c>
      <c r="E1774" s="82" t="s">
        <v>283</v>
      </c>
      <c r="F1774" s="77" t="s">
        <v>533</v>
      </c>
      <c r="G1774" s="77" t="s">
        <v>435</v>
      </c>
      <c r="H1774" s="77" t="s">
        <v>271</v>
      </c>
      <c r="I1774" s="77" t="s">
        <v>3417</v>
      </c>
      <c r="J1774" s="83">
        <v>132.64031578492882</v>
      </c>
      <c r="L1774" s="84"/>
      <c r="M1774" s="84"/>
      <c r="P1774"/>
      <c r="R1774"/>
      <c r="S1774" s="82" t="s">
        <v>56</v>
      </c>
      <c r="T1774" s="82" t="s">
        <v>57</v>
      </c>
      <c r="U1774" s="77"/>
      <c r="V1774" s="77"/>
      <c r="W1774" s="77"/>
      <c r="X1774"/>
    </row>
    <row r="1775" spans="2:24" x14ac:dyDescent="0.3">
      <c r="B1775" s="81">
        <v>37315</v>
      </c>
      <c r="C1775" s="81" t="s">
        <v>930</v>
      </c>
      <c r="D1775" s="77" t="s">
        <v>532</v>
      </c>
      <c r="E1775" s="82" t="s">
        <v>283</v>
      </c>
      <c r="F1775" s="77" t="s">
        <v>533</v>
      </c>
      <c r="G1775" s="77" t="s">
        <v>435</v>
      </c>
      <c r="H1775" s="77" t="s">
        <v>271</v>
      </c>
      <c r="I1775" s="77" t="s">
        <v>3417</v>
      </c>
      <c r="J1775" s="83">
        <v>-1195.6469103208869</v>
      </c>
      <c r="L1775" s="84"/>
      <c r="M1775" s="84"/>
      <c r="P1775"/>
      <c r="R1775"/>
      <c r="S1775" s="82" t="s">
        <v>56</v>
      </c>
      <c r="T1775" s="82" t="s">
        <v>57</v>
      </c>
      <c r="U1775" s="77"/>
      <c r="V1775" s="77"/>
      <c r="W1775" s="77"/>
      <c r="X1775"/>
    </row>
    <row r="1776" spans="2:24" x14ac:dyDescent="0.3">
      <c r="B1776" s="81">
        <v>37315</v>
      </c>
      <c r="C1776" s="81" t="s">
        <v>930</v>
      </c>
      <c r="D1776" s="77" t="s">
        <v>532</v>
      </c>
      <c r="E1776" s="82" t="s">
        <v>283</v>
      </c>
      <c r="F1776" s="77" t="s">
        <v>533</v>
      </c>
      <c r="G1776" s="77" t="s">
        <v>435</v>
      </c>
      <c r="H1776" s="77" t="s">
        <v>271</v>
      </c>
      <c r="I1776" s="77" t="s">
        <v>3417</v>
      </c>
      <c r="J1776" s="83">
        <v>-228.75501454745819</v>
      </c>
      <c r="L1776" s="84"/>
      <c r="M1776" s="84"/>
      <c r="P1776"/>
      <c r="R1776"/>
      <c r="S1776" s="82" t="s">
        <v>56</v>
      </c>
      <c r="T1776" s="82" t="s">
        <v>57</v>
      </c>
      <c r="U1776" s="77"/>
      <c r="V1776" s="77"/>
      <c r="W1776" s="77"/>
      <c r="X1776"/>
    </row>
    <row r="1777" spans="2:24" x14ac:dyDescent="0.3">
      <c r="B1777" s="81">
        <v>37315</v>
      </c>
      <c r="C1777" s="81" t="s">
        <v>930</v>
      </c>
      <c r="D1777" s="77" t="s">
        <v>532</v>
      </c>
      <c r="E1777" s="82" t="s">
        <v>283</v>
      </c>
      <c r="F1777" s="77" t="s">
        <v>533</v>
      </c>
      <c r="G1777" s="77" t="s">
        <v>435</v>
      </c>
      <c r="H1777" s="77" t="s">
        <v>271</v>
      </c>
      <c r="I1777" s="77" t="s">
        <v>3417</v>
      </c>
      <c r="J1777" s="83">
        <v>-101.26770498478533</v>
      </c>
      <c r="L1777" s="84"/>
      <c r="M1777" s="84"/>
      <c r="P1777"/>
      <c r="R1777"/>
      <c r="S1777" s="82" t="s">
        <v>56</v>
      </c>
      <c r="T1777" s="82" t="s">
        <v>57</v>
      </c>
      <c r="U1777" s="77"/>
      <c r="V1777" s="77"/>
      <c r="W1777" s="77"/>
      <c r="X1777"/>
    </row>
    <row r="1778" spans="2:24" x14ac:dyDescent="0.3">
      <c r="B1778" s="81">
        <v>37315</v>
      </c>
      <c r="C1778" s="81" t="s">
        <v>930</v>
      </c>
      <c r="D1778" s="77" t="s">
        <v>280</v>
      </c>
      <c r="E1778" s="82" t="s">
        <v>283</v>
      </c>
      <c r="F1778" s="77" t="s">
        <v>281</v>
      </c>
      <c r="G1778" s="77" t="s">
        <v>435</v>
      </c>
      <c r="H1778" s="77" t="s">
        <v>271</v>
      </c>
      <c r="I1778" s="77" t="s">
        <v>3418</v>
      </c>
      <c r="J1778" s="83">
        <v>-127.10099035901105</v>
      </c>
      <c r="L1778" s="84"/>
      <c r="M1778" s="84"/>
      <c r="P1778"/>
      <c r="R1778"/>
      <c r="S1778" s="82" t="s">
        <v>56</v>
      </c>
      <c r="T1778" s="82" t="s">
        <v>57</v>
      </c>
      <c r="U1778" s="77"/>
      <c r="V1778" s="77"/>
      <c r="W1778" s="77"/>
      <c r="X1778"/>
    </row>
    <row r="1779" spans="2:24" x14ac:dyDescent="0.3">
      <c r="B1779" s="81">
        <v>37315</v>
      </c>
      <c r="C1779" s="81" t="s">
        <v>930</v>
      </c>
      <c r="D1779" s="77" t="s">
        <v>280</v>
      </c>
      <c r="E1779" s="82" t="s">
        <v>283</v>
      </c>
      <c r="F1779" s="77" t="s">
        <v>281</v>
      </c>
      <c r="G1779" s="77" t="s">
        <v>435</v>
      </c>
      <c r="H1779" s="77" t="s">
        <v>271</v>
      </c>
      <c r="I1779" s="77" t="s">
        <v>3418</v>
      </c>
      <c r="J1779" s="83">
        <v>228.59734829887137</v>
      </c>
      <c r="L1779" s="84"/>
      <c r="M1779" s="84"/>
      <c r="P1779"/>
      <c r="R1779"/>
      <c r="S1779" s="82" t="s">
        <v>56</v>
      </c>
      <c r="T1779" s="82" t="s">
        <v>57</v>
      </c>
      <c r="U1779" s="77"/>
      <c r="V1779" s="77"/>
      <c r="W1779" s="77"/>
      <c r="X1779"/>
    </row>
    <row r="1780" spans="2:24" x14ac:dyDescent="0.3">
      <c r="B1780" s="81">
        <v>37315</v>
      </c>
      <c r="C1780" s="81" t="s">
        <v>930</v>
      </c>
      <c r="D1780" s="77" t="s">
        <v>280</v>
      </c>
      <c r="E1780" s="82" t="s">
        <v>283</v>
      </c>
      <c r="F1780" s="77" t="s">
        <v>281</v>
      </c>
      <c r="G1780" s="77" t="s">
        <v>435</v>
      </c>
      <c r="H1780" s="77" t="s">
        <v>271</v>
      </c>
      <c r="I1780" s="77" t="s">
        <v>3418</v>
      </c>
      <c r="J1780" s="83">
        <v>139.96166902562297</v>
      </c>
      <c r="L1780" s="84"/>
      <c r="M1780" s="84"/>
      <c r="P1780"/>
      <c r="R1780"/>
      <c r="S1780" s="82" t="s">
        <v>56</v>
      </c>
      <c r="T1780" s="82" t="s">
        <v>57</v>
      </c>
      <c r="U1780" s="77"/>
      <c r="V1780" s="77"/>
      <c r="W1780" s="77"/>
      <c r="X1780"/>
    </row>
    <row r="1781" spans="2:24" x14ac:dyDescent="0.3">
      <c r="B1781" s="81">
        <v>37315</v>
      </c>
      <c r="C1781" s="81" t="s">
        <v>930</v>
      </c>
      <c r="D1781" s="77" t="s">
        <v>280</v>
      </c>
      <c r="E1781" s="82" t="s">
        <v>283</v>
      </c>
      <c r="F1781" s="77" t="s">
        <v>281</v>
      </c>
      <c r="G1781" s="77" t="s">
        <v>435</v>
      </c>
      <c r="H1781" s="77" t="s">
        <v>271</v>
      </c>
      <c r="I1781" s="77" t="s">
        <v>3418</v>
      </c>
      <c r="J1781" s="83">
        <v>187.78310815928376</v>
      </c>
      <c r="L1781" s="84"/>
      <c r="M1781" s="84"/>
      <c r="P1781"/>
      <c r="R1781"/>
      <c r="S1781" s="82" t="s">
        <v>56</v>
      </c>
      <c r="T1781" s="82" t="s">
        <v>57</v>
      </c>
      <c r="U1781" s="77"/>
      <c r="V1781" s="77"/>
      <c r="W1781" s="77"/>
      <c r="X1781"/>
    </row>
    <row r="1782" spans="2:24" x14ac:dyDescent="0.3">
      <c r="B1782" s="81">
        <v>37315</v>
      </c>
      <c r="C1782" s="81" t="s">
        <v>930</v>
      </c>
      <c r="D1782" s="77" t="s">
        <v>280</v>
      </c>
      <c r="E1782" s="82" t="s">
        <v>283</v>
      </c>
      <c r="F1782" s="77" t="s">
        <v>281</v>
      </c>
      <c r="G1782" s="77" t="s">
        <v>435</v>
      </c>
      <c r="H1782" s="77" t="s">
        <v>271</v>
      </c>
      <c r="I1782" s="77" t="s">
        <v>3418</v>
      </c>
      <c r="J1782" s="83">
        <v>298.41649967008317</v>
      </c>
      <c r="L1782" s="84"/>
      <c r="M1782" s="84"/>
      <c r="P1782"/>
      <c r="R1782"/>
      <c r="S1782" s="82" t="s">
        <v>56</v>
      </c>
      <c r="T1782" s="82" t="s">
        <v>57</v>
      </c>
      <c r="U1782" s="77"/>
      <c r="V1782" s="77"/>
      <c r="W1782" s="77"/>
      <c r="X1782"/>
    </row>
    <row r="1783" spans="2:24" x14ac:dyDescent="0.3">
      <c r="B1783" s="81">
        <v>37315</v>
      </c>
      <c r="C1783" s="81" t="s">
        <v>930</v>
      </c>
      <c r="D1783" s="77" t="s">
        <v>280</v>
      </c>
      <c r="E1783" s="82" t="s">
        <v>283</v>
      </c>
      <c r="F1783" s="77" t="s">
        <v>281</v>
      </c>
      <c r="G1783" s="77" t="s">
        <v>435</v>
      </c>
      <c r="H1783" s="77" t="s">
        <v>271</v>
      </c>
      <c r="I1783" s="77" t="s">
        <v>3418</v>
      </c>
      <c r="J1783" s="83">
        <v>133.47414282486983</v>
      </c>
      <c r="L1783" s="84"/>
      <c r="M1783" s="84"/>
      <c r="P1783"/>
      <c r="R1783"/>
      <c r="S1783" s="82" t="s">
        <v>56</v>
      </c>
      <c r="T1783" s="82" t="s">
        <v>57</v>
      </c>
      <c r="U1783" s="77"/>
      <c r="V1783" s="77"/>
      <c r="W1783" s="77"/>
      <c r="X1783"/>
    </row>
    <row r="1784" spans="2:24" x14ac:dyDescent="0.3">
      <c r="B1784" s="81">
        <v>37315</v>
      </c>
      <c r="C1784" s="81" t="s">
        <v>930</v>
      </c>
      <c r="D1784" s="77" t="s">
        <v>548</v>
      </c>
      <c r="E1784" s="82" t="s">
        <v>289</v>
      </c>
      <c r="F1784" s="77" t="s">
        <v>549</v>
      </c>
      <c r="G1784" s="77" t="s">
        <v>435</v>
      </c>
      <c r="H1784" s="77" t="s">
        <v>290</v>
      </c>
      <c r="I1784" s="77" t="s">
        <v>3417</v>
      </c>
      <c r="J1784" s="83">
        <v>5050.0849228975303</v>
      </c>
      <c r="L1784" s="84"/>
      <c r="M1784" s="84"/>
      <c r="P1784"/>
      <c r="R1784"/>
      <c r="S1784" s="82" t="s">
        <v>56</v>
      </c>
      <c r="T1784" s="82" t="s">
        <v>57</v>
      </c>
      <c r="U1784" s="77"/>
      <c r="V1784" s="77"/>
      <c r="W1784" s="77"/>
      <c r="X1784"/>
    </row>
    <row r="1785" spans="2:24" x14ac:dyDescent="0.3">
      <c r="B1785" s="81">
        <v>37315</v>
      </c>
      <c r="C1785" s="81" t="s">
        <v>930</v>
      </c>
      <c r="D1785" s="77" t="s">
        <v>548</v>
      </c>
      <c r="E1785" s="82" t="s">
        <v>289</v>
      </c>
      <c r="F1785" s="77" t="s">
        <v>549</v>
      </c>
      <c r="G1785" s="77" t="s">
        <v>435</v>
      </c>
      <c r="H1785" s="77" t="s">
        <v>290</v>
      </c>
      <c r="I1785" s="77" t="s">
        <v>3417</v>
      </c>
      <c r="J1785" s="83">
        <v>-746.55321339054285</v>
      </c>
      <c r="L1785" s="84"/>
      <c r="M1785" s="84"/>
      <c r="P1785"/>
      <c r="R1785"/>
      <c r="S1785" s="82" t="s">
        <v>56</v>
      </c>
      <c r="T1785" s="82" t="s">
        <v>57</v>
      </c>
      <c r="U1785" s="77"/>
      <c r="V1785" s="77"/>
      <c r="W1785" s="77"/>
      <c r="X1785"/>
    </row>
    <row r="1786" spans="2:24" x14ac:dyDescent="0.3">
      <c r="B1786" s="81">
        <v>37315</v>
      </c>
      <c r="C1786" s="81" t="s">
        <v>930</v>
      </c>
      <c r="D1786" s="77" t="s">
        <v>286</v>
      </c>
      <c r="E1786" s="82" t="s">
        <v>289</v>
      </c>
      <c r="F1786" s="77" t="s">
        <v>287</v>
      </c>
      <c r="G1786" s="77" t="s">
        <v>435</v>
      </c>
      <c r="H1786" s="77" t="s">
        <v>290</v>
      </c>
      <c r="I1786" s="77" t="s">
        <v>3418</v>
      </c>
      <c r="J1786" s="83">
        <v>1274.5933469120457</v>
      </c>
      <c r="L1786" s="84"/>
      <c r="M1786" s="84"/>
      <c r="P1786"/>
      <c r="R1786"/>
      <c r="S1786" s="82" t="s">
        <v>56</v>
      </c>
      <c r="T1786" s="82" t="s">
        <v>57</v>
      </c>
      <c r="U1786" s="77"/>
      <c r="V1786" s="77"/>
      <c r="W1786" s="77"/>
      <c r="X1786"/>
    </row>
    <row r="1787" spans="2:24" x14ac:dyDescent="0.3">
      <c r="B1787" s="81">
        <v>37315</v>
      </c>
      <c r="C1787" s="81" t="s">
        <v>930</v>
      </c>
      <c r="D1787" s="77" t="s">
        <v>286</v>
      </c>
      <c r="E1787" s="82" t="s">
        <v>289</v>
      </c>
      <c r="F1787" s="77" t="s">
        <v>287</v>
      </c>
      <c r="G1787" s="77" t="s">
        <v>435</v>
      </c>
      <c r="H1787" s="77" t="s">
        <v>290</v>
      </c>
      <c r="I1787" s="77" t="s">
        <v>3418</v>
      </c>
      <c r="J1787" s="83">
        <v>-117.79577352377849</v>
      </c>
      <c r="L1787" s="84"/>
      <c r="M1787" s="84"/>
      <c r="P1787"/>
      <c r="R1787"/>
      <c r="S1787" s="82" t="s">
        <v>56</v>
      </c>
      <c r="T1787" s="82" t="s">
        <v>57</v>
      </c>
      <c r="U1787" s="77"/>
      <c r="V1787" s="77"/>
      <c r="W1787" s="77"/>
      <c r="X1787"/>
    </row>
    <row r="1788" spans="2:24" x14ac:dyDescent="0.3">
      <c r="B1788" s="81">
        <v>37315</v>
      </c>
      <c r="C1788" s="81" t="s">
        <v>930</v>
      </c>
      <c r="D1788" s="77" t="s">
        <v>286</v>
      </c>
      <c r="E1788" s="82" t="s">
        <v>289</v>
      </c>
      <c r="F1788" s="77" t="s">
        <v>287</v>
      </c>
      <c r="G1788" s="77" t="s">
        <v>435</v>
      </c>
      <c r="H1788" s="77" t="s">
        <v>290</v>
      </c>
      <c r="I1788" s="77" t="s">
        <v>3418</v>
      </c>
      <c r="J1788" s="83">
        <v>-87.774228733859402</v>
      </c>
      <c r="L1788" s="84"/>
      <c r="M1788" s="84"/>
      <c r="P1788"/>
      <c r="R1788"/>
      <c r="S1788" s="82" t="s">
        <v>56</v>
      </c>
      <c r="T1788" s="82" t="s">
        <v>57</v>
      </c>
      <c r="U1788" s="77"/>
      <c r="V1788" s="77"/>
      <c r="W1788" s="77"/>
      <c r="X1788"/>
    </row>
    <row r="1789" spans="2:24" x14ac:dyDescent="0.3">
      <c r="B1789" s="81">
        <v>37315</v>
      </c>
      <c r="C1789" s="81" t="s">
        <v>930</v>
      </c>
      <c r="D1789" s="77" t="s">
        <v>559</v>
      </c>
      <c r="E1789" s="82" t="s">
        <v>295</v>
      </c>
      <c r="F1789" s="77" t="s">
        <v>560</v>
      </c>
      <c r="G1789" s="77" t="s">
        <v>435</v>
      </c>
      <c r="H1789" s="77" t="s">
        <v>290</v>
      </c>
      <c r="I1789" s="77" t="s">
        <v>3417</v>
      </c>
      <c r="J1789" s="83">
        <v>817.31495366397257</v>
      </c>
      <c r="L1789" s="84"/>
      <c r="M1789" s="84"/>
      <c r="P1789"/>
      <c r="R1789"/>
      <c r="S1789" s="82" t="s">
        <v>56</v>
      </c>
      <c r="T1789" s="82" t="s">
        <v>57</v>
      </c>
      <c r="U1789" s="77"/>
      <c r="V1789" s="77"/>
      <c r="W1789" s="77"/>
      <c r="X1789"/>
    </row>
    <row r="1790" spans="2:24" x14ac:dyDescent="0.3">
      <c r="B1790" s="81">
        <v>37315</v>
      </c>
      <c r="C1790" s="81" t="s">
        <v>930</v>
      </c>
      <c r="D1790" s="77" t="s">
        <v>292</v>
      </c>
      <c r="E1790" s="82" t="s">
        <v>295</v>
      </c>
      <c r="F1790" s="77" t="s">
        <v>293</v>
      </c>
      <c r="G1790" s="77" t="s">
        <v>435</v>
      </c>
      <c r="H1790" s="77" t="s">
        <v>290</v>
      </c>
      <c r="I1790" s="77" t="s">
        <v>3418</v>
      </c>
      <c r="J1790" s="83">
        <v>294.56819797294514</v>
      </c>
      <c r="L1790" s="84"/>
      <c r="M1790" s="84"/>
      <c r="P1790"/>
      <c r="R1790"/>
      <c r="S1790" s="82" t="s">
        <v>56</v>
      </c>
      <c r="T1790" s="82" t="s">
        <v>57</v>
      </c>
      <c r="U1790" s="77"/>
      <c r="V1790" s="77"/>
      <c r="W1790" s="77"/>
      <c r="X1790"/>
    </row>
    <row r="1791" spans="2:24" x14ac:dyDescent="0.3">
      <c r="B1791" s="81">
        <v>37315</v>
      </c>
      <c r="C1791" s="81" t="s">
        <v>930</v>
      </c>
      <c r="D1791" s="77" t="s">
        <v>1362</v>
      </c>
      <c r="E1791" s="82" t="s">
        <v>1365</v>
      </c>
      <c r="F1791" s="77" t="s">
        <v>1363</v>
      </c>
      <c r="G1791" s="77" t="s">
        <v>435</v>
      </c>
      <c r="H1791" s="77" t="s">
        <v>290</v>
      </c>
      <c r="I1791" s="77" t="s">
        <v>3417</v>
      </c>
      <c r="J1791" s="83">
        <v>258.6583468942884</v>
      </c>
      <c r="L1791" s="84"/>
      <c r="M1791" s="84"/>
      <c r="P1791"/>
      <c r="R1791"/>
      <c r="S1791" s="82" t="s">
        <v>56</v>
      </c>
      <c r="T1791" s="82" t="s">
        <v>57</v>
      </c>
      <c r="U1791" s="77"/>
      <c r="V1791" s="77"/>
      <c r="W1791" s="77"/>
      <c r="X1791"/>
    </row>
    <row r="1792" spans="2:24" x14ac:dyDescent="0.3">
      <c r="B1792" s="81">
        <v>37315</v>
      </c>
      <c r="C1792" s="81" t="s">
        <v>930</v>
      </c>
      <c r="D1792" s="77" t="s">
        <v>1367</v>
      </c>
      <c r="E1792" s="82" t="s">
        <v>1371</v>
      </c>
      <c r="F1792" s="77" t="s">
        <v>1368</v>
      </c>
      <c r="G1792" s="77" t="s">
        <v>435</v>
      </c>
      <c r="H1792" s="77" t="s">
        <v>290</v>
      </c>
      <c r="I1792" s="77" t="s">
        <v>3418</v>
      </c>
      <c r="J1792" s="83">
        <v>21.918978671509695</v>
      </c>
      <c r="L1792" s="84"/>
      <c r="M1792" s="84"/>
      <c r="P1792"/>
      <c r="R1792"/>
      <c r="S1792" s="82" t="s">
        <v>56</v>
      </c>
      <c r="T1792" s="82" t="s">
        <v>57</v>
      </c>
      <c r="U1792" s="77"/>
      <c r="V1792" s="77"/>
      <c r="W1792" s="77"/>
      <c r="X1792"/>
    </row>
    <row r="1793" spans="2:24" x14ac:dyDescent="0.3">
      <c r="B1793" s="81">
        <v>37315</v>
      </c>
      <c r="C1793" s="81" t="s">
        <v>930</v>
      </c>
      <c r="D1793" s="77" t="s">
        <v>1259</v>
      </c>
      <c r="E1793" s="82" t="s">
        <v>1262</v>
      </c>
      <c r="F1793" s="77" t="s">
        <v>621</v>
      </c>
      <c r="G1793" s="77" t="s">
        <v>435</v>
      </c>
      <c r="H1793" s="77" t="s">
        <v>290</v>
      </c>
      <c r="I1793" s="77" t="s">
        <v>3418</v>
      </c>
      <c r="J1793" s="83">
        <v>57.407138745151407</v>
      </c>
      <c r="L1793" s="84"/>
      <c r="M1793" s="84"/>
      <c r="P1793"/>
      <c r="R1793"/>
      <c r="S1793" s="82" t="s">
        <v>56</v>
      </c>
      <c r="T1793" s="82" t="s">
        <v>57</v>
      </c>
      <c r="U1793" s="77"/>
      <c r="V1793" s="77"/>
      <c r="W1793" s="77"/>
      <c r="X1793"/>
    </row>
    <row r="1794" spans="2:24" x14ac:dyDescent="0.3">
      <c r="B1794" s="81">
        <v>37315</v>
      </c>
      <c r="C1794" s="81" t="s">
        <v>930</v>
      </c>
      <c r="D1794" s="77" t="s">
        <v>1259</v>
      </c>
      <c r="E1794" s="82" t="s">
        <v>1262</v>
      </c>
      <c r="F1794" s="77" t="s">
        <v>621</v>
      </c>
      <c r="G1794" s="77" t="s">
        <v>435</v>
      </c>
      <c r="H1794" s="77" t="s">
        <v>290</v>
      </c>
      <c r="I1794" s="77" t="s">
        <v>3418</v>
      </c>
      <c r="J1794" s="83">
        <v>42.876423356396245</v>
      </c>
      <c r="L1794" s="84"/>
      <c r="M1794" s="84"/>
      <c r="P1794"/>
      <c r="R1794"/>
      <c r="S1794" s="82" t="s">
        <v>56</v>
      </c>
      <c r="T1794" s="82" t="s">
        <v>57</v>
      </c>
      <c r="U1794" s="77"/>
      <c r="V1794" s="77"/>
      <c r="W1794" s="77"/>
      <c r="X1794"/>
    </row>
    <row r="1795" spans="2:24" x14ac:dyDescent="0.3">
      <c r="B1795" s="81">
        <v>37315</v>
      </c>
      <c r="C1795" s="81" t="s">
        <v>930</v>
      </c>
      <c r="D1795" s="77" t="s">
        <v>1259</v>
      </c>
      <c r="E1795" s="82" t="s">
        <v>1262</v>
      </c>
      <c r="F1795" s="77" t="s">
        <v>621</v>
      </c>
      <c r="G1795" s="77" t="s">
        <v>435</v>
      </c>
      <c r="H1795" s="77" t="s">
        <v>290</v>
      </c>
      <c r="I1795" s="77" t="s">
        <v>3418</v>
      </c>
      <c r="J1795" s="83">
        <v>52.216267807092528</v>
      </c>
      <c r="L1795" s="84"/>
      <c r="M1795" s="84"/>
      <c r="P1795"/>
      <c r="R1795"/>
      <c r="S1795" s="82" t="s">
        <v>56</v>
      </c>
      <c r="T1795" s="82" t="s">
        <v>57</v>
      </c>
      <c r="U1795" s="77"/>
      <c r="V1795" s="77"/>
      <c r="W1795" s="77"/>
      <c r="X1795"/>
    </row>
    <row r="1796" spans="2:24" x14ac:dyDescent="0.3">
      <c r="B1796" s="81">
        <v>37315</v>
      </c>
      <c r="C1796" s="81" t="s">
        <v>930</v>
      </c>
      <c r="D1796" s="77" t="s">
        <v>1259</v>
      </c>
      <c r="E1796" s="82" t="s">
        <v>1262</v>
      </c>
      <c r="F1796" s="77" t="s">
        <v>621</v>
      </c>
      <c r="G1796" s="77" t="s">
        <v>435</v>
      </c>
      <c r="H1796" s="77" t="s">
        <v>290</v>
      </c>
      <c r="I1796" s="77" t="s">
        <v>3418</v>
      </c>
      <c r="J1796" s="83">
        <v>176.11714795561952</v>
      </c>
      <c r="L1796" s="84"/>
      <c r="M1796" s="84"/>
      <c r="P1796"/>
      <c r="R1796"/>
      <c r="S1796" s="82" t="s">
        <v>56</v>
      </c>
      <c r="T1796" s="82" t="s">
        <v>57</v>
      </c>
      <c r="U1796" s="77"/>
      <c r="V1796" s="77"/>
      <c r="W1796" s="77"/>
      <c r="X1796"/>
    </row>
    <row r="1797" spans="2:24" x14ac:dyDescent="0.3">
      <c r="B1797" s="81">
        <v>37315</v>
      </c>
      <c r="C1797" s="81" t="s">
        <v>930</v>
      </c>
      <c r="D1797" s="77" t="s">
        <v>1259</v>
      </c>
      <c r="E1797" s="82" t="s">
        <v>1262</v>
      </c>
      <c r="F1797" s="77" t="s">
        <v>621</v>
      </c>
      <c r="G1797" s="77" t="s">
        <v>435</v>
      </c>
      <c r="H1797" s="77" t="s">
        <v>290</v>
      </c>
      <c r="I1797" s="77" t="s">
        <v>3418</v>
      </c>
      <c r="J1797" s="83">
        <v>165.0416473774915</v>
      </c>
      <c r="L1797" s="84"/>
      <c r="M1797" s="84"/>
      <c r="P1797"/>
      <c r="R1797"/>
      <c r="S1797" s="82" t="s">
        <v>56</v>
      </c>
      <c r="T1797" s="82" t="s">
        <v>57</v>
      </c>
      <c r="U1797" s="77"/>
      <c r="V1797" s="77"/>
      <c r="W1797" s="77"/>
      <c r="X1797"/>
    </row>
    <row r="1798" spans="2:24" x14ac:dyDescent="0.3">
      <c r="B1798" s="81">
        <v>37315</v>
      </c>
      <c r="C1798" s="81" t="s">
        <v>930</v>
      </c>
      <c r="D1798" s="77" t="s">
        <v>563</v>
      </c>
      <c r="E1798" s="82" t="s">
        <v>568</v>
      </c>
      <c r="F1798" s="77" t="s">
        <v>564</v>
      </c>
      <c r="G1798" s="77" t="s">
        <v>435</v>
      </c>
      <c r="H1798" s="77" t="s">
        <v>290</v>
      </c>
      <c r="I1798" s="77" t="s">
        <v>3417</v>
      </c>
      <c r="J1798" s="83">
        <v>377.19679175608513</v>
      </c>
      <c r="L1798" s="84"/>
      <c r="M1798" s="84"/>
      <c r="P1798"/>
      <c r="R1798"/>
      <c r="S1798" s="82" t="s">
        <v>56</v>
      </c>
      <c r="T1798" s="82" t="s">
        <v>57</v>
      </c>
      <c r="U1798" s="77"/>
      <c r="V1798" s="77"/>
      <c r="W1798" s="77"/>
      <c r="X1798"/>
    </row>
    <row r="1799" spans="2:24" x14ac:dyDescent="0.3">
      <c r="B1799" s="81">
        <v>37315</v>
      </c>
      <c r="C1799" s="81" t="s">
        <v>930</v>
      </c>
      <c r="D1799" s="77" t="s">
        <v>571</v>
      </c>
      <c r="E1799" s="82" t="s">
        <v>577</v>
      </c>
      <c r="F1799" s="77" t="s">
        <v>572</v>
      </c>
      <c r="G1799" s="77" t="s">
        <v>435</v>
      </c>
      <c r="H1799" s="77" t="s">
        <v>578</v>
      </c>
      <c r="I1799" s="77" t="s">
        <v>3417</v>
      </c>
      <c r="J1799" s="83">
        <v>4219.6405171442839</v>
      </c>
      <c r="L1799" s="84"/>
      <c r="M1799" s="84"/>
      <c r="P1799"/>
      <c r="R1799"/>
      <c r="S1799" s="82" t="s">
        <v>579</v>
      </c>
      <c r="T1799" s="82" t="s">
        <v>57</v>
      </c>
      <c r="U1799" s="77"/>
      <c r="V1799" s="77"/>
      <c r="W1799" s="77"/>
      <c r="X1799"/>
    </row>
    <row r="1800" spans="2:24" x14ac:dyDescent="0.3">
      <c r="B1800" s="81">
        <v>37315</v>
      </c>
      <c r="C1800" s="81" t="s">
        <v>930</v>
      </c>
      <c r="D1800" s="77" t="s">
        <v>571</v>
      </c>
      <c r="E1800" s="82" t="s">
        <v>577</v>
      </c>
      <c r="F1800" s="77" t="s">
        <v>572</v>
      </c>
      <c r="G1800" s="77" t="s">
        <v>435</v>
      </c>
      <c r="H1800" s="77" t="s">
        <v>578</v>
      </c>
      <c r="I1800" s="77" t="s">
        <v>3417</v>
      </c>
      <c r="J1800" s="83">
        <v>157.46816999656406</v>
      </c>
      <c r="L1800" s="84"/>
      <c r="M1800" s="84"/>
      <c r="P1800"/>
      <c r="R1800"/>
      <c r="S1800" s="82" t="s">
        <v>579</v>
      </c>
      <c r="T1800" s="82" t="s">
        <v>57</v>
      </c>
      <c r="U1800" s="77"/>
      <c r="V1800" s="77"/>
      <c r="W1800" s="77"/>
      <c r="X1800"/>
    </row>
    <row r="1801" spans="2:24" x14ac:dyDescent="0.3">
      <c r="B1801" s="81">
        <v>37315</v>
      </c>
      <c r="C1801" s="81" t="s">
        <v>930</v>
      </c>
      <c r="D1801" s="77" t="s">
        <v>582</v>
      </c>
      <c r="E1801" s="82" t="s">
        <v>577</v>
      </c>
      <c r="F1801" s="77" t="s">
        <v>583</v>
      </c>
      <c r="G1801" s="77" t="s">
        <v>435</v>
      </c>
      <c r="H1801" s="77" t="s">
        <v>578</v>
      </c>
      <c r="I1801" s="77" t="s">
        <v>3418</v>
      </c>
      <c r="J1801" s="83">
        <v>790.58526190066846</v>
      </c>
      <c r="L1801" s="84"/>
      <c r="M1801" s="84"/>
      <c r="P1801"/>
      <c r="R1801"/>
      <c r="S1801" s="82" t="s">
        <v>56</v>
      </c>
      <c r="T1801" s="82" t="s">
        <v>57</v>
      </c>
      <c r="U1801" s="77"/>
      <c r="V1801" s="77"/>
      <c r="W1801" s="77"/>
      <c r="X1801"/>
    </row>
    <row r="1802" spans="2:24" x14ac:dyDescent="0.3">
      <c r="B1802" s="81">
        <v>37315</v>
      </c>
      <c r="C1802" s="81" t="s">
        <v>930</v>
      </c>
      <c r="D1802" s="77" t="s">
        <v>589</v>
      </c>
      <c r="E1802" s="82" t="s">
        <v>594</v>
      </c>
      <c r="F1802" s="77" t="s">
        <v>590</v>
      </c>
      <c r="G1802" s="77" t="s">
        <v>435</v>
      </c>
      <c r="H1802" s="77" t="s">
        <v>54</v>
      </c>
      <c r="I1802" s="77" t="s">
        <v>3417</v>
      </c>
      <c r="J1802" s="83">
        <v>393.90992286928139</v>
      </c>
      <c r="L1802" s="84"/>
      <c r="M1802" s="84"/>
      <c r="P1802"/>
      <c r="R1802"/>
      <c r="S1802" s="82" t="s">
        <v>56</v>
      </c>
      <c r="T1802" s="82" t="s">
        <v>57</v>
      </c>
      <c r="U1802" s="77"/>
      <c r="V1802" s="77"/>
      <c r="W1802" s="77"/>
      <c r="X1802"/>
    </row>
    <row r="1803" spans="2:24" x14ac:dyDescent="0.3">
      <c r="B1803" s="81">
        <v>37315</v>
      </c>
      <c r="C1803" s="81" t="s">
        <v>930</v>
      </c>
      <c r="D1803" s="77" t="s">
        <v>589</v>
      </c>
      <c r="E1803" s="82" t="s">
        <v>594</v>
      </c>
      <c r="F1803" s="77" t="s">
        <v>590</v>
      </c>
      <c r="G1803" s="77" t="s">
        <v>435</v>
      </c>
      <c r="H1803" s="77" t="s">
        <v>54</v>
      </c>
      <c r="I1803" s="77" t="s">
        <v>3417</v>
      </c>
      <c r="J1803" s="83">
        <v>53.115733382813204</v>
      </c>
      <c r="L1803" s="84"/>
      <c r="M1803" s="84"/>
      <c r="P1803"/>
      <c r="R1803"/>
      <c r="S1803" s="82" t="s">
        <v>56</v>
      </c>
      <c r="T1803" s="82" t="s">
        <v>57</v>
      </c>
      <c r="U1803" s="77"/>
      <c r="V1803" s="77"/>
      <c r="W1803" s="77"/>
      <c r="X1803"/>
    </row>
    <row r="1804" spans="2:24" x14ac:dyDescent="0.3">
      <c r="B1804" s="81">
        <v>37315</v>
      </c>
      <c r="C1804" s="81" t="s">
        <v>930</v>
      </c>
      <c r="D1804" s="77" t="s">
        <v>589</v>
      </c>
      <c r="E1804" s="82" t="s">
        <v>594</v>
      </c>
      <c r="F1804" s="77" t="s">
        <v>590</v>
      </c>
      <c r="G1804" s="77" t="s">
        <v>435</v>
      </c>
      <c r="H1804" s="77" t="s">
        <v>54</v>
      </c>
      <c r="I1804" s="77" t="s">
        <v>3417</v>
      </c>
      <c r="J1804" s="83">
        <v>-424.02359562816724</v>
      </c>
      <c r="L1804" s="84"/>
      <c r="M1804" s="84"/>
      <c r="P1804"/>
      <c r="R1804"/>
      <c r="S1804" s="82" t="s">
        <v>56</v>
      </c>
      <c r="T1804" s="82" t="s">
        <v>57</v>
      </c>
      <c r="U1804" s="77"/>
      <c r="V1804" s="77"/>
      <c r="W1804" s="77"/>
      <c r="X1804"/>
    </row>
    <row r="1805" spans="2:24" x14ac:dyDescent="0.3">
      <c r="B1805" s="81">
        <v>37315</v>
      </c>
      <c r="C1805" s="81" t="s">
        <v>930</v>
      </c>
      <c r="D1805" s="77" t="s">
        <v>598</v>
      </c>
      <c r="E1805" s="82" t="s">
        <v>594</v>
      </c>
      <c r="F1805" s="77" t="s">
        <v>590</v>
      </c>
      <c r="G1805" s="77" t="s">
        <v>435</v>
      </c>
      <c r="H1805" s="77" t="s">
        <v>54</v>
      </c>
      <c r="I1805" s="77" t="s">
        <v>3418</v>
      </c>
      <c r="J1805" s="83">
        <v>525.15404142119758</v>
      </c>
      <c r="L1805" s="84"/>
      <c r="M1805" s="84"/>
      <c r="P1805"/>
      <c r="R1805"/>
      <c r="S1805" s="82" t="s">
        <v>56</v>
      </c>
      <c r="T1805" s="82" t="s">
        <v>57</v>
      </c>
      <c r="U1805" s="77"/>
      <c r="V1805" s="77"/>
      <c r="W1805" s="77"/>
      <c r="X1805"/>
    </row>
    <row r="1806" spans="2:24" x14ac:dyDescent="0.3">
      <c r="B1806" s="81">
        <v>37315</v>
      </c>
      <c r="C1806" s="81" t="s">
        <v>930</v>
      </c>
      <c r="D1806" s="77" t="s">
        <v>600</v>
      </c>
      <c r="E1806" s="82" t="s">
        <v>299</v>
      </c>
      <c r="F1806" s="77" t="s">
        <v>500</v>
      </c>
      <c r="G1806" s="77" t="s">
        <v>435</v>
      </c>
      <c r="H1806" s="77" t="s">
        <v>271</v>
      </c>
      <c r="I1806" s="77" t="s">
        <v>3417</v>
      </c>
      <c r="J1806" s="83">
        <v>6984.5891498382562</v>
      </c>
      <c r="L1806" s="84"/>
      <c r="M1806" s="84"/>
      <c r="P1806"/>
      <c r="R1806"/>
      <c r="S1806" s="82" t="s">
        <v>56</v>
      </c>
      <c r="T1806" s="82" t="s">
        <v>57</v>
      </c>
      <c r="U1806" s="77"/>
      <c r="V1806" s="77"/>
      <c r="W1806" s="77"/>
      <c r="X1806"/>
    </row>
    <row r="1807" spans="2:24" x14ac:dyDescent="0.3">
      <c r="B1807" s="81">
        <v>37315</v>
      </c>
      <c r="C1807" s="81" t="s">
        <v>930</v>
      </c>
      <c r="D1807" s="77" t="s">
        <v>600</v>
      </c>
      <c r="E1807" s="82" t="s">
        <v>299</v>
      </c>
      <c r="F1807" s="77" t="s">
        <v>500</v>
      </c>
      <c r="G1807" s="77" t="s">
        <v>435</v>
      </c>
      <c r="H1807" s="77" t="s">
        <v>271</v>
      </c>
      <c r="I1807" s="77" t="s">
        <v>3417</v>
      </c>
      <c r="J1807" s="83">
        <v>3704.5306178150954</v>
      </c>
      <c r="L1807" s="84"/>
      <c r="M1807" s="84"/>
      <c r="P1807"/>
      <c r="R1807"/>
      <c r="S1807" s="82" t="s">
        <v>56</v>
      </c>
      <c r="T1807" s="82" t="s">
        <v>57</v>
      </c>
      <c r="U1807" s="77"/>
      <c r="V1807" s="77"/>
      <c r="W1807" s="77"/>
      <c r="X1807"/>
    </row>
    <row r="1808" spans="2:24" x14ac:dyDescent="0.3">
      <c r="B1808" s="81">
        <v>37315</v>
      </c>
      <c r="C1808" s="81" t="s">
        <v>930</v>
      </c>
      <c r="D1808" s="77" t="s">
        <v>600</v>
      </c>
      <c r="E1808" s="82" t="s">
        <v>299</v>
      </c>
      <c r="F1808" s="77" t="s">
        <v>500</v>
      </c>
      <c r="G1808" s="77" t="s">
        <v>435</v>
      </c>
      <c r="H1808" s="77" t="s">
        <v>271</v>
      </c>
      <c r="I1808" s="77" t="s">
        <v>3417</v>
      </c>
      <c r="J1808" s="83">
        <v>-2803.4454210633644</v>
      </c>
      <c r="L1808" s="84"/>
      <c r="M1808" s="84"/>
      <c r="P1808"/>
      <c r="R1808"/>
      <c r="S1808" s="82" t="s">
        <v>56</v>
      </c>
      <c r="T1808" s="82" t="s">
        <v>57</v>
      </c>
      <c r="U1808" s="77"/>
      <c r="V1808" s="77"/>
      <c r="W1808" s="77"/>
      <c r="X1808"/>
    </row>
    <row r="1809" spans="2:24" x14ac:dyDescent="0.3">
      <c r="B1809" s="81">
        <v>37315</v>
      </c>
      <c r="C1809" s="81" t="s">
        <v>930</v>
      </c>
      <c r="D1809" s="77" t="s">
        <v>606</v>
      </c>
      <c r="E1809" s="82" t="s">
        <v>608</v>
      </c>
      <c r="F1809" s="77" t="s">
        <v>276</v>
      </c>
      <c r="G1809" s="77" t="s">
        <v>435</v>
      </c>
      <c r="H1809" s="77" t="s">
        <v>271</v>
      </c>
      <c r="I1809" s="77" t="s">
        <v>3417</v>
      </c>
      <c r="J1809" s="83">
        <v>156.92734607500029</v>
      </c>
      <c r="L1809" s="84"/>
      <c r="M1809" s="84"/>
      <c r="P1809"/>
      <c r="R1809"/>
      <c r="S1809" s="82" t="s">
        <v>56</v>
      </c>
      <c r="T1809" s="82" t="s">
        <v>57</v>
      </c>
      <c r="U1809" s="77"/>
      <c r="V1809" s="77"/>
      <c r="W1809" s="77"/>
      <c r="X1809"/>
    </row>
    <row r="1810" spans="2:24" x14ac:dyDescent="0.3">
      <c r="B1810" s="81">
        <v>37315</v>
      </c>
      <c r="C1810" s="81" t="s">
        <v>930</v>
      </c>
      <c r="D1810" s="77" t="s">
        <v>620</v>
      </c>
      <c r="E1810" s="82" t="s">
        <v>623</v>
      </c>
      <c r="F1810" s="77" t="s">
        <v>621</v>
      </c>
      <c r="G1810" s="77" t="s">
        <v>435</v>
      </c>
      <c r="H1810" s="77" t="s">
        <v>290</v>
      </c>
      <c r="I1810" s="77" t="s">
        <v>3418</v>
      </c>
      <c r="J1810" s="83">
        <v>-270.66246574025968</v>
      </c>
      <c r="L1810" s="84"/>
      <c r="M1810" s="84"/>
      <c r="P1810"/>
      <c r="R1810"/>
      <c r="S1810" s="82" t="s">
        <v>56</v>
      </c>
      <c r="T1810" s="82" t="s">
        <v>57</v>
      </c>
      <c r="U1810" s="77"/>
      <c r="V1810" s="77"/>
      <c r="W1810" s="77"/>
      <c r="X1810"/>
    </row>
    <row r="1811" spans="2:24" x14ac:dyDescent="0.3">
      <c r="B1811" s="81">
        <v>37315</v>
      </c>
      <c r="C1811" s="81" t="s">
        <v>930</v>
      </c>
      <c r="D1811" s="77" t="s">
        <v>620</v>
      </c>
      <c r="E1811" s="82" t="s">
        <v>623</v>
      </c>
      <c r="F1811" s="77" t="s">
        <v>621</v>
      </c>
      <c r="G1811" s="77" t="s">
        <v>435</v>
      </c>
      <c r="H1811" s="77" t="s">
        <v>290</v>
      </c>
      <c r="I1811" s="77" t="s">
        <v>3418</v>
      </c>
      <c r="J1811" s="83">
        <v>40.566111486894506</v>
      </c>
      <c r="L1811" s="84"/>
      <c r="M1811" s="84"/>
      <c r="P1811"/>
      <c r="R1811"/>
      <c r="S1811" s="82" t="s">
        <v>56</v>
      </c>
      <c r="T1811" s="82" t="s">
        <v>57</v>
      </c>
      <c r="U1811" s="77"/>
      <c r="V1811" s="77"/>
      <c r="W1811" s="77"/>
      <c r="X1811"/>
    </row>
    <row r="1812" spans="2:24" x14ac:dyDescent="0.3">
      <c r="B1812" s="81">
        <v>37315</v>
      </c>
      <c r="C1812" s="81" t="s">
        <v>930</v>
      </c>
      <c r="D1812" s="77" t="s">
        <v>620</v>
      </c>
      <c r="E1812" s="82" t="s">
        <v>623</v>
      </c>
      <c r="F1812" s="77" t="s">
        <v>621</v>
      </c>
      <c r="G1812" s="77" t="s">
        <v>435</v>
      </c>
      <c r="H1812" s="77" t="s">
        <v>290</v>
      </c>
      <c r="I1812" s="77" t="s">
        <v>3418</v>
      </c>
      <c r="J1812" s="83">
        <v>38.323892900090129</v>
      </c>
      <c r="L1812" s="84"/>
      <c r="M1812" s="84"/>
      <c r="P1812"/>
      <c r="R1812"/>
      <c r="S1812" s="82" t="s">
        <v>56</v>
      </c>
      <c r="T1812" s="82" t="s">
        <v>57</v>
      </c>
      <c r="U1812" s="77"/>
      <c r="V1812" s="77"/>
      <c r="W1812" s="77"/>
      <c r="X1812"/>
    </row>
    <row r="1813" spans="2:24" x14ac:dyDescent="0.3">
      <c r="B1813" s="81">
        <v>37315</v>
      </c>
      <c r="C1813" s="81" t="s">
        <v>930</v>
      </c>
      <c r="D1813" s="77" t="s">
        <v>620</v>
      </c>
      <c r="E1813" s="82" t="s">
        <v>623</v>
      </c>
      <c r="F1813" s="77" t="s">
        <v>621</v>
      </c>
      <c r="G1813" s="77" t="s">
        <v>435</v>
      </c>
      <c r="H1813" s="77" t="s">
        <v>290</v>
      </c>
      <c r="I1813" s="77" t="s">
        <v>3418</v>
      </c>
      <c r="J1813" s="83">
        <v>41.842780609067077</v>
      </c>
      <c r="L1813" s="84"/>
      <c r="M1813" s="84"/>
      <c r="P1813"/>
      <c r="R1813"/>
      <c r="S1813" s="82" t="s">
        <v>56</v>
      </c>
      <c r="T1813" s="82" t="s">
        <v>57</v>
      </c>
      <c r="U1813" s="77"/>
      <c r="V1813" s="77"/>
      <c r="W1813" s="77"/>
      <c r="X1813"/>
    </row>
    <row r="1814" spans="2:24" x14ac:dyDescent="0.3">
      <c r="B1814" s="81">
        <v>37315</v>
      </c>
      <c r="C1814" s="81" t="s">
        <v>930</v>
      </c>
      <c r="D1814" s="77" t="s">
        <v>620</v>
      </c>
      <c r="E1814" s="82" t="s">
        <v>623</v>
      </c>
      <c r="F1814" s="77" t="s">
        <v>621</v>
      </c>
      <c r="G1814" s="77" t="s">
        <v>435</v>
      </c>
      <c r="H1814" s="77" t="s">
        <v>290</v>
      </c>
      <c r="I1814" s="77" t="s">
        <v>3418</v>
      </c>
      <c r="J1814" s="83">
        <v>54.34478180383703</v>
      </c>
      <c r="L1814" s="84"/>
      <c r="M1814" s="84"/>
      <c r="P1814"/>
      <c r="R1814"/>
      <c r="S1814" s="82" t="s">
        <v>56</v>
      </c>
      <c r="T1814" s="82" t="s">
        <v>57</v>
      </c>
      <c r="U1814" s="77"/>
      <c r="V1814" s="77"/>
      <c r="W1814" s="77"/>
      <c r="X1814"/>
    </row>
    <row r="1815" spans="2:24" x14ac:dyDescent="0.3">
      <c r="B1815" s="81">
        <v>37315</v>
      </c>
      <c r="C1815" s="81" t="s">
        <v>930</v>
      </c>
      <c r="D1815" s="77" t="s">
        <v>46</v>
      </c>
      <c r="E1815" s="82" t="s">
        <v>53</v>
      </c>
      <c r="F1815" s="77" t="s">
        <v>47</v>
      </c>
      <c r="G1815" s="77" t="s">
        <v>435</v>
      </c>
      <c r="H1815" s="77" t="s">
        <v>54</v>
      </c>
      <c r="I1815" s="77" t="s">
        <v>3417</v>
      </c>
      <c r="J1815" s="83">
        <v>128.16205510704143</v>
      </c>
      <c r="L1815" s="84"/>
      <c r="M1815" s="84"/>
      <c r="P1815"/>
      <c r="R1815"/>
      <c r="S1815" s="82" t="s">
        <v>56</v>
      </c>
      <c r="T1815" s="82" t="s">
        <v>57</v>
      </c>
      <c r="U1815" s="77"/>
      <c r="V1815" s="77"/>
      <c r="W1815" s="77"/>
      <c r="X1815"/>
    </row>
    <row r="1816" spans="2:24" x14ac:dyDescent="0.3">
      <c r="B1816" s="81">
        <v>37315</v>
      </c>
      <c r="C1816" s="81" t="s">
        <v>930</v>
      </c>
      <c r="D1816" s="77" t="s">
        <v>46</v>
      </c>
      <c r="E1816" s="82" t="s">
        <v>53</v>
      </c>
      <c r="F1816" s="77" t="s">
        <v>47</v>
      </c>
      <c r="G1816" s="77" t="s">
        <v>435</v>
      </c>
      <c r="H1816" s="77" t="s">
        <v>54</v>
      </c>
      <c r="I1816" s="77" t="s">
        <v>3417</v>
      </c>
      <c r="J1816" s="83">
        <v>171.83797028877146</v>
      </c>
      <c r="L1816" s="84"/>
      <c r="M1816" s="84"/>
      <c r="P1816"/>
      <c r="R1816"/>
      <c r="S1816" s="82" t="s">
        <v>56</v>
      </c>
      <c r="T1816" s="82" t="s">
        <v>57</v>
      </c>
      <c r="U1816" s="77"/>
      <c r="V1816" s="77"/>
      <c r="W1816" s="77"/>
      <c r="X1816"/>
    </row>
    <row r="1817" spans="2:24" x14ac:dyDescent="0.3">
      <c r="B1817" s="81">
        <v>37315</v>
      </c>
      <c r="C1817" s="81" t="s">
        <v>930</v>
      </c>
      <c r="D1817" s="77" t="s">
        <v>46</v>
      </c>
      <c r="E1817" s="82" t="s">
        <v>53</v>
      </c>
      <c r="F1817" s="77" t="s">
        <v>47</v>
      </c>
      <c r="G1817" s="77" t="s">
        <v>435</v>
      </c>
      <c r="H1817" s="77" t="s">
        <v>54</v>
      </c>
      <c r="I1817" s="77" t="s">
        <v>3417</v>
      </c>
      <c r="J1817" s="83">
        <v>398.16036830577497</v>
      </c>
      <c r="L1817" s="84"/>
      <c r="M1817" s="84"/>
      <c r="P1817"/>
      <c r="R1817"/>
      <c r="S1817" s="82" t="s">
        <v>56</v>
      </c>
      <c r="T1817" s="82" t="s">
        <v>57</v>
      </c>
      <c r="U1817" s="77"/>
      <c r="V1817" s="77"/>
      <c r="W1817" s="77"/>
      <c r="X1817"/>
    </row>
    <row r="1818" spans="2:24" x14ac:dyDescent="0.3">
      <c r="B1818" s="81">
        <v>37315</v>
      </c>
      <c r="C1818" s="81" t="s">
        <v>930</v>
      </c>
      <c r="D1818" s="77" t="s">
        <v>46</v>
      </c>
      <c r="E1818" s="82" t="s">
        <v>53</v>
      </c>
      <c r="F1818" s="77" t="s">
        <v>47</v>
      </c>
      <c r="G1818" s="77" t="s">
        <v>435</v>
      </c>
      <c r="H1818" s="77" t="s">
        <v>54</v>
      </c>
      <c r="I1818" s="77" t="s">
        <v>3417</v>
      </c>
      <c r="J1818" s="83">
        <v>63.588456808759602</v>
      </c>
      <c r="L1818" s="84"/>
      <c r="M1818" s="84"/>
      <c r="P1818"/>
      <c r="R1818"/>
      <c r="S1818" s="82" t="s">
        <v>56</v>
      </c>
      <c r="T1818" s="82" t="s">
        <v>57</v>
      </c>
      <c r="U1818" s="77"/>
      <c r="V1818" s="77"/>
      <c r="W1818" s="77"/>
      <c r="X1818"/>
    </row>
    <row r="1819" spans="2:24" x14ac:dyDescent="0.3">
      <c r="B1819" s="81">
        <v>37315</v>
      </c>
      <c r="C1819" s="81" t="s">
        <v>930</v>
      </c>
      <c r="D1819" s="77" t="s">
        <v>46</v>
      </c>
      <c r="E1819" s="82" t="s">
        <v>53</v>
      </c>
      <c r="F1819" s="77" t="s">
        <v>47</v>
      </c>
      <c r="G1819" s="77" t="s">
        <v>435</v>
      </c>
      <c r="H1819" s="77" t="s">
        <v>54</v>
      </c>
      <c r="I1819" s="77" t="s">
        <v>3417</v>
      </c>
      <c r="J1819" s="83">
        <v>39.960026994860222</v>
      </c>
      <c r="L1819" s="84"/>
      <c r="M1819" s="84"/>
      <c r="P1819"/>
      <c r="R1819"/>
      <c r="S1819" s="82" t="s">
        <v>56</v>
      </c>
      <c r="T1819" s="82" t="s">
        <v>57</v>
      </c>
      <c r="U1819" s="77"/>
      <c r="V1819" s="77"/>
      <c r="W1819" s="77"/>
      <c r="X1819"/>
    </row>
    <row r="1820" spans="2:24" x14ac:dyDescent="0.3">
      <c r="B1820" s="81">
        <v>37315</v>
      </c>
      <c r="C1820" s="81" t="s">
        <v>930</v>
      </c>
      <c r="D1820" s="77" t="s">
        <v>46</v>
      </c>
      <c r="E1820" s="82" t="s">
        <v>53</v>
      </c>
      <c r="F1820" s="77" t="s">
        <v>47</v>
      </c>
      <c r="G1820" s="77" t="s">
        <v>435</v>
      </c>
      <c r="H1820" s="77" t="s">
        <v>54</v>
      </c>
      <c r="I1820" s="77" t="s">
        <v>3417</v>
      </c>
      <c r="J1820" s="83">
        <v>44.405197397368774</v>
      </c>
      <c r="L1820" s="84"/>
      <c r="M1820" s="84"/>
      <c r="P1820"/>
      <c r="R1820"/>
      <c r="S1820" s="82" t="s">
        <v>56</v>
      </c>
      <c r="T1820" s="82" t="s">
        <v>57</v>
      </c>
      <c r="U1820" s="77"/>
      <c r="V1820" s="77"/>
      <c r="W1820" s="77"/>
      <c r="X1820"/>
    </row>
    <row r="1821" spans="2:24" x14ac:dyDescent="0.3">
      <c r="B1821" s="81">
        <v>37315</v>
      </c>
      <c r="C1821" s="81" t="s">
        <v>930</v>
      </c>
      <c r="D1821" s="77" t="s">
        <v>46</v>
      </c>
      <c r="E1821" s="82" t="s">
        <v>53</v>
      </c>
      <c r="F1821" s="77" t="s">
        <v>47</v>
      </c>
      <c r="G1821" s="77" t="s">
        <v>435</v>
      </c>
      <c r="H1821" s="77" t="s">
        <v>54</v>
      </c>
      <c r="I1821" s="77" t="s">
        <v>3417</v>
      </c>
      <c r="J1821" s="83">
        <v>108.2477765667373</v>
      </c>
      <c r="L1821" s="84"/>
      <c r="M1821" s="84"/>
      <c r="P1821"/>
      <c r="R1821"/>
      <c r="S1821" s="82" t="s">
        <v>56</v>
      </c>
      <c r="T1821" s="82" t="s">
        <v>57</v>
      </c>
      <c r="U1821" s="77"/>
      <c r="V1821" s="77"/>
      <c r="W1821" s="77"/>
      <c r="X1821"/>
    </row>
    <row r="1822" spans="2:24" x14ac:dyDescent="0.3">
      <c r="B1822" s="81">
        <v>37315</v>
      </c>
      <c r="C1822" s="81" t="s">
        <v>930</v>
      </c>
      <c r="D1822" s="77" t="s">
        <v>46</v>
      </c>
      <c r="E1822" s="82" t="s">
        <v>53</v>
      </c>
      <c r="F1822" s="77" t="s">
        <v>47</v>
      </c>
      <c r="G1822" s="77" t="s">
        <v>435</v>
      </c>
      <c r="H1822" s="77" t="s">
        <v>54</v>
      </c>
      <c r="I1822" s="77" t="s">
        <v>3417</v>
      </c>
      <c r="J1822" s="83">
        <v>-180.74867379596523</v>
      </c>
      <c r="L1822" s="84"/>
      <c r="M1822" s="84"/>
      <c r="P1822"/>
      <c r="R1822"/>
      <c r="S1822" s="82" t="s">
        <v>56</v>
      </c>
      <c r="T1822" s="82" t="s">
        <v>57</v>
      </c>
      <c r="U1822" s="77"/>
      <c r="V1822" s="77"/>
      <c r="W1822" s="77"/>
      <c r="X1822"/>
    </row>
    <row r="1823" spans="2:24" x14ac:dyDescent="0.3">
      <c r="B1823" s="81">
        <v>37315</v>
      </c>
      <c r="C1823" s="81" t="s">
        <v>930</v>
      </c>
      <c r="D1823" s="77" t="s">
        <v>400</v>
      </c>
      <c r="E1823" s="82" t="s">
        <v>53</v>
      </c>
      <c r="F1823" s="77" t="s">
        <v>401</v>
      </c>
      <c r="G1823" s="77" t="s">
        <v>435</v>
      </c>
      <c r="H1823" s="77" t="s">
        <v>54</v>
      </c>
      <c r="I1823" s="77" t="s">
        <v>3418</v>
      </c>
      <c r="J1823" s="83">
        <v>-21.282514047534054</v>
      </c>
      <c r="L1823" s="84"/>
      <c r="M1823" s="84"/>
      <c r="P1823"/>
      <c r="R1823"/>
      <c r="S1823" s="82" t="s">
        <v>56</v>
      </c>
      <c r="T1823" s="82" t="s">
        <v>57</v>
      </c>
      <c r="U1823" s="77"/>
      <c r="V1823" s="77"/>
      <c r="W1823" s="77"/>
      <c r="X1823"/>
    </row>
    <row r="1824" spans="2:24" x14ac:dyDescent="0.3">
      <c r="B1824" s="81">
        <v>37315</v>
      </c>
      <c r="C1824" s="81" t="s">
        <v>930</v>
      </c>
      <c r="D1824" s="77" t="s">
        <v>400</v>
      </c>
      <c r="E1824" s="82" t="s">
        <v>53</v>
      </c>
      <c r="F1824" s="77" t="s">
        <v>401</v>
      </c>
      <c r="G1824" s="77" t="s">
        <v>435</v>
      </c>
      <c r="H1824" s="77" t="s">
        <v>54</v>
      </c>
      <c r="I1824" s="77" t="s">
        <v>3418</v>
      </c>
      <c r="J1824" s="83">
        <v>78.151473370190246</v>
      </c>
      <c r="L1824" s="84"/>
      <c r="M1824" s="84"/>
      <c r="P1824"/>
      <c r="R1824"/>
      <c r="S1824" s="82" t="s">
        <v>56</v>
      </c>
      <c r="T1824" s="82" t="s">
        <v>57</v>
      </c>
      <c r="U1824" s="77"/>
      <c r="V1824" s="77"/>
      <c r="W1824" s="77"/>
      <c r="X1824"/>
    </row>
    <row r="1825" spans="2:24" x14ac:dyDescent="0.3">
      <c r="B1825" s="81">
        <v>37315</v>
      </c>
      <c r="C1825" s="81" t="s">
        <v>930</v>
      </c>
      <c r="D1825" s="77" t="s">
        <v>400</v>
      </c>
      <c r="E1825" s="82" t="s">
        <v>53</v>
      </c>
      <c r="F1825" s="77" t="s">
        <v>401</v>
      </c>
      <c r="G1825" s="77" t="s">
        <v>435</v>
      </c>
      <c r="H1825" s="77" t="s">
        <v>54</v>
      </c>
      <c r="I1825" s="77" t="s">
        <v>3418</v>
      </c>
      <c r="J1825" s="83">
        <v>26.504408354846088</v>
      </c>
      <c r="L1825" s="84"/>
      <c r="M1825" s="84"/>
      <c r="P1825"/>
      <c r="R1825"/>
      <c r="S1825" s="82" t="s">
        <v>56</v>
      </c>
      <c r="T1825" s="82" t="s">
        <v>57</v>
      </c>
      <c r="U1825" s="77"/>
      <c r="V1825" s="77"/>
      <c r="W1825" s="77"/>
      <c r="X1825"/>
    </row>
    <row r="1826" spans="2:24" x14ac:dyDescent="0.3">
      <c r="B1826" s="81">
        <v>37315</v>
      </c>
      <c r="C1826" s="81" t="s">
        <v>930</v>
      </c>
      <c r="D1826" s="77" t="s">
        <v>400</v>
      </c>
      <c r="E1826" s="82" t="s">
        <v>53</v>
      </c>
      <c r="F1826" s="77" t="s">
        <v>401</v>
      </c>
      <c r="G1826" s="77" t="s">
        <v>435</v>
      </c>
      <c r="H1826" s="77" t="s">
        <v>54</v>
      </c>
      <c r="I1826" s="77" t="s">
        <v>3418</v>
      </c>
      <c r="J1826" s="83">
        <v>11.098936375724959</v>
      </c>
      <c r="L1826" s="84"/>
      <c r="M1826" s="84"/>
      <c r="P1826"/>
      <c r="R1826"/>
      <c r="S1826" s="82" t="s">
        <v>56</v>
      </c>
      <c r="T1826" s="82" t="s">
        <v>57</v>
      </c>
      <c r="U1826" s="77"/>
      <c r="V1826" s="77"/>
      <c r="W1826" s="77"/>
      <c r="X1826"/>
    </row>
    <row r="1827" spans="2:24" x14ac:dyDescent="0.3">
      <c r="B1827" s="81">
        <v>37315</v>
      </c>
      <c r="C1827" s="81" t="s">
        <v>930</v>
      </c>
      <c r="D1827" s="77" t="s">
        <v>400</v>
      </c>
      <c r="E1827" s="82" t="s">
        <v>53</v>
      </c>
      <c r="F1827" s="77" t="s">
        <v>401</v>
      </c>
      <c r="G1827" s="77" t="s">
        <v>435</v>
      </c>
      <c r="H1827" s="77" t="s">
        <v>54</v>
      </c>
      <c r="I1827" s="77" t="s">
        <v>3418</v>
      </c>
      <c r="J1827" s="83">
        <v>20.448449063027187</v>
      </c>
      <c r="L1827" s="84"/>
      <c r="M1827" s="84"/>
      <c r="P1827"/>
      <c r="R1827"/>
      <c r="S1827" s="82" t="s">
        <v>56</v>
      </c>
      <c r="T1827" s="82" t="s">
        <v>57</v>
      </c>
      <c r="U1827" s="77"/>
      <c r="V1827" s="77"/>
      <c r="W1827" s="77"/>
      <c r="X1827"/>
    </row>
    <row r="1828" spans="2:24" x14ac:dyDescent="0.3">
      <c r="B1828" s="81">
        <v>37315</v>
      </c>
      <c r="C1828" s="81" t="s">
        <v>930</v>
      </c>
      <c r="D1828" s="77" t="s">
        <v>400</v>
      </c>
      <c r="E1828" s="82" t="s">
        <v>53</v>
      </c>
      <c r="F1828" s="77" t="s">
        <v>401</v>
      </c>
      <c r="G1828" s="77" t="s">
        <v>435</v>
      </c>
      <c r="H1828" s="77" t="s">
        <v>54</v>
      </c>
      <c r="I1828" s="77" t="s">
        <v>3418</v>
      </c>
      <c r="J1828" s="83">
        <v>22.390980618620471</v>
      </c>
      <c r="L1828" s="84"/>
      <c r="M1828" s="84"/>
      <c r="P1828"/>
      <c r="R1828"/>
      <c r="S1828" s="82" t="s">
        <v>56</v>
      </c>
      <c r="T1828" s="82" t="s">
        <v>57</v>
      </c>
      <c r="U1828" s="77"/>
      <c r="V1828" s="77"/>
      <c r="W1828" s="77"/>
      <c r="X1828"/>
    </row>
    <row r="1829" spans="2:24" x14ac:dyDescent="0.3">
      <c r="B1829" s="81">
        <v>37315</v>
      </c>
      <c r="C1829" s="81" t="s">
        <v>930</v>
      </c>
      <c r="D1829" s="77" t="s">
        <v>400</v>
      </c>
      <c r="E1829" s="82" t="s">
        <v>53</v>
      </c>
      <c r="F1829" s="77" t="s">
        <v>401</v>
      </c>
      <c r="G1829" s="77" t="s">
        <v>435</v>
      </c>
      <c r="H1829" s="77" t="s">
        <v>54</v>
      </c>
      <c r="I1829" s="77" t="s">
        <v>3418</v>
      </c>
      <c r="J1829" s="83">
        <v>320.41841061619272</v>
      </c>
      <c r="L1829" s="84"/>
      <c r="M1829" s="84"/>
      <c r="P1829"/>
      <c r="R1829"/>
      <c r="S1829" s="82" t="s">
        <v>56</v>
      </c>
      <c r="T1829" s="82" t="s">
        <v>57</v>
      </c>
      <c r="U1829" s="77"/>
      <c r="V1829" s="77"/>
      <c r="W1829" s="77"/>
      <c r="X1829"/>
    </row>
    <row r="1830" spans="2:24" x14ac:dyDescent="0.3">
      <c r="B1830" s="81">
        <v>37315</v>
      </c>
      <c r="C1830" s="81" t="s">
        <v>930</v>
      </c>
      <c r="D1830" s="77" t="s">
        <v>75</v>
      </c>
      <c r="E1830" s="82" t="s">
        <v>78</v>
      </c>
      <c r="F1830" s="77" t="s">
        <v>76</v>
      </c>
      <c r="G1830" s="77" t="s">
        <v>435</v>
      </c>
      <c r="H1830" s="77" t="s">
        <v>54</v>
      </c>
      <c r="I1830" s="77" t="s">
        <v>3417</v>
      </c>
      <c r="J1830" s="83">
        <v>21.826450824586267</v>
      </c>
      <c r="L1830" s="84"/>
      <c r="M1830" s="84"/>
      <c r="P1830"/>
      <c r="R1830"/>
      <c r="S1830" s="82" t="s">
        <v>56</v>
      </c>
      <c r="T1830" s="82" t="s">
        <v>57</v>
      </c>
      <c r="U1830" s="77"/>
      <c r="V1830" s="77"/>
      <c r="W1830" s="77"/>
      <c r="X1830"/>
    </row>
    <row r="1831" spans="2:24" x14ac:dyDescent="0.3">
      <c r="B1831" s="81">
        <v>37315</v>
      </c>
      <c r="C1831" s="81" t="s">
        <v>930</v>
      </c>
      <c r="D1831" s="77" t="s">
        <v>75</v>
      </c>
      <c r="E1831" s="82" t="s">
        <v>78</v>
      </c>
      <c r="F1831" s="77" t="s">
        <v>76</v>
      </c>
      <c r="G1831" s="77" t="s">
        <v>435</v>
      </c>
      <c r="H1831" s="77" t="s">
        <v>54</v>
      </c>
      <c r="I1831" s="77" t="s">
        <v>3417</v>
      </c>
      <c r="J1831" s="83">
        <v>73.502788821638944</v>
      </c>
      <c r="L1831" s="84"/>
      <c r="M1831" s="84"/>
      <c r="P1831"/>
      <c r="R1831"/>
      <c r="S1831" s="82" t="s">
        <v>56</v>
      </c>
      <c r="T1831" s="82" t="s">
        <v>57</v>
      </c>
      <c r="U1831" s="77"/>
      <c r="V1831" s="77"/>
      <c r="W1831" s="77"/>
      <c r="X1831"/>
    </row>
    <row r="1832" spans="2:24" x14ac:dyDescent="0.3">
      <c r="B1832" s="81">
        <v>37315</v>
      </c>
      <c r="C1832" s="81" t="s">
        <v>930</v>
      </c>
      <c r="D1832" s="77" t="s">
        <v>75</v>
      </c>
      <c r="E1832" s="82" t="s">
        <v>78</v>
      </c>
      <c r="F1832" s="77" t="s">
        <v>76</v>
      </c>
      <c r="G1832" s="77" t="s">
        <v>435</v>
      </c>
      <c r="H1832" s="77" t="s">
        <v>54</v>
      </c>
      <c r="I1832" s="77" t="s">
        <v>3417</v>
      </c>
      <c r="J1832" s="83">
        <v>54.491237053297034</v>
      </c>
      <c r="L1832" s="84"/>
      <c r="M1832" s="84"/>
      <c r="P1832"/>
      <c r="R1832"/>
      <c r="S1832" s="82" t="s">
        <v>56</v>
      </c>
      <c r="T1832" s="82" t="s">
        <v>57</v>
      </c>
      <c r="U1832" s="77"/>
      <c r="V1832" s="77"/>
      <c r="W1832" s="77"/>
      <c r="X1832"/>
    </row>
    <row r="1833" spans="2:24" x14ac:dyDescent="0.3">
      <c r="B1833" s="81">
        <v>37315</v>
      </c>
      <c r="C1833" s="81" t="s">
        <v>930</v>
      </c>
      <c r="D1833" s="77" t="s">
        <v>75</v>
      </c>
      <c r="E1833" s="82" t="s">
        <v>78</v>
      </c>
      <c r="F1833" s="77" t="s">
        <v>76</v>
      </c>
      <c r="G1833" s="77" t="s">
        <v>435</v>
      </c>
      <c r="H1833" s="77" t="s">
        <v>54</v>
      </c>
      <c r="I1833" s="77" t="s">
        <v>3417</v>
      </c>
      <c r="J1833" s="83">
        <v>160.65186833182327</v>
      </c>
      <c r="L1833" s="84"/>
      <c r="M1833" s="84"/>
      <c r="P1833"/>
      <c r="R1833"/>
      <c r="S1833" s="82" t="s">
        <v>56</v>
      </c>
      <c r="T1833" s="82" t="s">
        <v>57</v>
      </c>
      <c r="U1833" s="77"/>
      <c r="V1833" s="77"/>
      <c r="W1833" s="77"/>
      <c r="X1833"/>
    </row>
    <row r="1834" spans="2:24" x14ac:dyDescent="0.3">
      <c r="B1834" s="81">
        <v>37315</v>
      </c>
      <c r="C1834" s="81" t="s">
        <v>930</v>
      </c>
      <c r="D1834" s="77" t="s">
        <v>75</v>
      </c>
      <c r="E1834" s="82" t="s">
        <v>78</v>
      </c>
      <c r="F1834" s="77" t="s">
        <v>76</v>
      </c>
      <c r="G1834" s="77" t="s">
        <v>435</v>
      </c>
      <c r="H1834" s="77" t="s">
        <v>54</v>
      </c>
      <c r="I1834" s="77" t="s">
        <v>3417</v>
      </c>
      <c r="J1834" s="83">
        <v>91.247866985072704</v>
      </c>
      <c r="L1834" s="84"/>
      <c r="M1834" s="84"/>
      <c r="P1834"/>
      <c r="R1834"/>
      <c r="S1834" s="82" t="s">
        <v>56</v>
      </c>
      <c r="T1834" s="82" t="s">
        <v>57</v>
      </c>
      <c r="U1834" s="77"/>
      <c r="V1834" s="77"/>
      <c r="W1834" s="77"/>
      <c r="X1834"/>
    </row>
    <row r="1835" spans="2:24" x14ac:dyDescent="0.3">
      <c r="B1835" s="81">
        <v>37315</v>
      </c>
      <c r="C1835" s="81" t="s">
        <v>930</v>
      </c>
      <c r="D1835" s="77" t="s">
        <v>649</v>
      </c>
      <c r="E1835" s="82" t="s">
        <v>78</v>
      </c>
      <c r="F1835" s="77" t="s">
        <v>650</v>
      </c>
      <c r="G1835" s="77" t="s">
        <v>435</v>
      </c>
      <c r="H1835" s="77" t="s">
        <v>54</v>
      </c>
      <c r="I1835" s="77" t="s">
        <v>3418</v>
      </c>
      <c r="J1835" s="83">
        <v>18.583082032931642</v>
      </c>
      <c r="L1835" s="84"/>
      <c r="M1835" s="84"/>
      <c r="P1835"/>
      <c r="R1835"/>
      <c r="S1835" s="82" t="s">
        <v>56</v>
      </c>
      <c r="T1835" s="82" t="s">
        <v>57</v>
      </c>
      <c r="U1835" s="77"/>
      <c r="V1835" s="77"/>
      <c r="W1835" s="77"/>
      <c r="X1835"/>
    </row>
    <row r="1836" spans="2:24" x14ac:dyDescent="0.3">
      <c r="B1836" s="81">
        <v>37315</v>
      </c>
      <c r="C1836" s="81" t="s">
        <v>930</v>
      </c>
      <c r="D1836" s="77" t="s">
        <v>649</v>
      </c>
      <c r="E1836" s="82" t="s">
        <v>78</v>
      </c>
      <c r="F1836" s="77" t="s">
        <v>650</v>
      </c>
      <c r="G1836" s="77" t="s">
        <v>435</v>
      </c>
      <c r="H1836" s="77" t="s">
        <v>54</v>
      </c>
      <c r="I1836" s="77" t="s">
        <v>3418</v>
      </c>
      <c r="J1836" s="83">
        <v>17.219298565163527</v>
      </c>
      <c r="L1836" s="84"/>
      <c r="M1836" s="84"/>
      <c r="P1836"/>
      <c r="R1836"/>
      <c r="S1836" s="82" t="s">
        <v>56</v>
      </c>
      <c r="T1836" s="82" t="s">
        <v>57</v>
      </c>
      <c r="U1836" s="77"/>
      <c r="V1836" s="77"/>
      <c r="W1836" s="77"/>
      <c r="X1836"/>
    </row>
    <row r="1837" spans="2:24" x14ac:dyDescent="0.3">
      <c r="B1837" s="81">
        <v>37315</v>
      </c>
      <c r="C1837" s="81" t="s">
        <v>930</v>
      </c>
      <c r="D1837" s="77" t="s">
        <v>649</v>
      </c>
      <c r="E1837" s="82" t="s">
        <v>78</v>
      </c>
      <c r="F1837" s="77" t="s">
        <v>650</v>
      </c>
      <c r="G1837" s="77" t="s">
        <v>435</v>
      </c>
      <c r="H1837" s="77" t="s">
        <v>54</v>
      </c>
      <c r="I1837" s="77" t="s">
        <v>3418</v>
      </c>
      <c r="J1837" s="83">
        <v>10.498474491095045</v>
      </c>
      <c r="L1837" s="84"/>
      <c r="M1837" s="84"/>
      <c r="P1837"/>
      <c r="R1837"/>
      <c r="S1837" s="82" t="s">
        <v>56</v>
      </c>
      <c r="T1837" s="82" t="s">
        <v>57</v>
      </c>
      <c r="U1837" s="77"/>
      <c r="V1837" s="77"/>
      <c r="W1837" s="77"/>
      <c r="X1837"/>
    </row>
    <row r="1838" spans="2:24" x14ac:dyDescent="0.3">
      <c r="B1838" s="81">
        <v>37315</v>
      </c>
      <c r="C1838" s="81" t="s">
        <v>930</v>
      </c>
      <c r="D1838" s="77" t="s">
        <v>649</v>
      </c>
      <c r="E1838" s="82" t="s">
        <v>78</v>
      </c>
      <c r="F1838" s="77" t="s">
        <v>650</v>
      </c>
      <c r="G1838" s="77" t="s">
        <v>435</v>
      </c>
      <c r="H1838" s="77" t="s">
        <v>54</v>
      </c>
      <c r="I1838" s="77" t="s">
        <v>3418</v>
      </c>
      <c r="J1838" s="83">
        <v>165.36621991687463</v>
      </c>
      <c r="L1838" s="84"/>
      <c r="M1838" s="84"/>
      <c r="P1838"/>
      <c r="R1838"/>
      <c r="S1838" s="82" t="s">
        <v>56</v>
      </c>
      <c r="T1838" s="82" t="s">
        <v>57</v>
      </c>
      <c r="U1838" s="77"/>
      <c r="V1838" s="77"/>
      <c r="W1838" s="77"/>
      <c r="X1838"/>
    </row>
    <row r="1839" spans="2:24" x14ac:dyDescent="0.3">
      <c r="B1839" s="81">
        <v>37315</v>
      </c>
      <c r="C1839" s="81" t="s">
        <v>930</v>
      </c>
      <c r="D1839" s="77" t="s">
        <v>649</v>
      </c>
      <c r="E1839" s="82" t="s">
        <v>78</v>
      </c>
      <c r="F1839" s="77" t="s">
        <v>650</v>
      </c>
      <c r="G1839" s="77" t="s">
        <v>435</v>
      </c>
      <c r="H1839" s="77" t="s">
        <v>54</v>
      </c>
      <c r="I1839" s="77" t="s">
        <v>3418</v>
      </c>
      <c r="J1839" s="83">
        <v>-23.851940353500858</v>
      </c>
      <c r="L1839" s="84"/>
      <c r="M1839" s="84"/>
      <c r="P1839"/>
      <c r="R1839"/>
      <c r="S1839" s="82" t="s">
        <v>56</v>
      </c>
      <c r="T1839" s="82" t="s">
        <v>57</v>
      </c>
      <c r="U1839" s="77"/>
      <c r="V1839" s="77"/>
      <c r="W1839" s="77"/>
      <c r="X1839"/>
    </row>
    <row r="1840" spans="2:24" x14ac:dyDescent="0.3">
      <c r="B1840" s="81">
        <v>37315</v>
      </c>
      <c r="C1840" s="81" t="s">
        <v>930</v>
      </c>
      <c r="D1840" s="77" t="s">
        <v>1479</v>
      </c>
      <c r="E1840" s="82" t="s">
        <v>1482</v>
      </c>
      <c r="F1840" s="77" t="s">
        <v>1480</v>
      </c>
      <c r="G1840" s="77" t="s">
        <v>435</v>
      </c>
      <c r="H1840" s="77" t="s">
        <v>54</v>
      </c>
      <c r="I1840" s="77" t="s">
        <v>3418</v>
      </c>
      <c r="J1840" s="83">
        <v>72.612358207639957</v>
      </c>
      <c r="L1840" s="84"/>
      <c r="M1840" s="84"/>
      <c r="P1840"/>
      <c r="R1840"/>
      <c r="S1840" s="82" t="s">
        <v>56</v>
      </c>
      <c r="T1840" s="82" t="s">
        <v>57</v>
      </c>
      <c r="U1840" s="77"/>
      <c r="V1840" s="77"/>
      <c r="W1840" s="77"/>
      <c r="X1840"/>
    </row>
    <row r="1841" spans="2:24" x14ac:dyDescent="0.3">
      <c r="B1841" s="81">
        <v>37315</v>
      </c>
      <c r="C1841" s="81" t="s">
        <v>930</v>
      </c>
      <c r="D1841" s="77" t="s">
        <v>661</v>
      </c>
      <c r="E1841" s="82" t="s">
        <v>663</v>
      </c>
      <c r="F1841" s="77" t="s">
        <v>662</v>
      </c>
      <c r="G1841" s="77" t="s">
        <v>435</v>
      </c>
      <c r="H1841" s="77" t="s">
        <v>54</v>
      </c>
      <c r="I1841" s="77" t="s">
        <v>3417</v>
      </c>
      <c r="J1841" s="83">
        <v>488.54056462441213</v>
      </c>
      <c r="L1841" s="84"/>
      <c r="M1841" s="84"/>
      <c r="P1841"/>
      <c r="R1841"/>
      <c r="S1841" s="82" t="s">
        <v>56</v>
      </c>
      <c r="T1841" s="82" t="s">
        <v>57</v>
      </c>
      <c r="U1841" s="77"/>
      <c r="V1841" s="77"/>
      <c r="W1841" s="77"/>
      <c r="X1841"/>
    </row>
    <row r="1842" spans="2:24" x14ac:dyDescent="0.3">
      <c r="B1842" s="81">
        <v>37315</v>
      </c>
      <c r="C1842" s="81" t="s">
        <v>930</v>
      </c>
      <c r="D1842" s="77" t="s">
        <v>661</v>
      </c>
      <c r="E1842" s="82" t="s">
        <v>663</v>
      </c>
      <c r="F1842" s="77" t="s">
        <v>662</v>
      </c>
      <c r="G1842" s="77" t="s">
        <v>435</v>
      </c>
      <c r="H1842" s="77" t="s">
        <v>54</v>
      </c>
      <c r="I1842" s="77" t="s">
        <v>3417</v>
      </c>
      <c r="J1842" s="83">
        <v>-813.48262447447735</v>
      </c>
      <c r="L1842" s="84"/>
      <c r="M1842" s="84"/>
      <c r="P1842"/>
      <c r="R1842"/>
      <c r="S1842" s="82" t="s">
        <v>56</v>
      </c>
      <c r="T1842" s="82" t="s">
        <v>57</v>
      </c>
      <c r="U1842" s="77"/>
      <c r="V1842" s="77"/>
      <c r="W1842" s="77"/>
      <c r="X1842"/>
    </row>
    <row r="1843" spans="2:24" x14ac:dyDescent="0.3">
      <c r="B1843" s="81">
        <v>37315</v>
      </c>
      <c r="C1843" s="81" t="s">
        <v>930</v>
      </c>
      <c r="D1843" s="77" t="s">
        <v>665</v>
      </c>
      <c r="E1843" s="82" t="s">
        <v>663</v>
      </c>
      <c r="F1843" s="77" t="s">
        <v>662</v>
      </c>
      <c r="G1843" s="77" t="s">
        <v>435</v>
      </c>
      <c r="H1843" s="77" t="s">
        <v>54</v>
      </c>
      <c r="I1843" s="77" t="s">
        <v>3418</v>
      </c>
      <c r="J1843" s="83">
        <v>-30.516191344274251</v>
      </c>
      <c r="L1843" s="84"/>
      <c r="M1843" s="84"/>
      <c r="P1843"/>
      <c r="R1843"/>
      <c r="S1843" s="82" t="s">
        <v>56</v>
      </c>
      <c r="T1843" s="82" t="s">
        <v>57</v>
      </c>
      <c r="U1843" s="77"/>
      <c r="V1843" s="77"/>
      <c r="W1843" s="77"/>
      <c r="X1843"/>
    </row>
    <row r="1844" spans="2:24" x14ac:dyDescent="0.3">
      <c r="B1844" s="81">
        <v>37315</v>
      </c>
      <c r="C1844" s="81" t="s">
        <v>930</v>
      </c>
      <c r="D1844" s="77" t="s">
        <v>665</v>
      </c>
      <c r="E1844" s="82" t="s">
        <v>663</v>
      </c>
      <c r="F1844" s="77" t="s">
        <v>662</v>
      </c>
      <c r="G1844" s="77" t="s">
        <v>435</v>
      </c>
      <c r="H1844" s="77" t="s">
        <v>54</v>
      </c>
      <c r="I1844" s="77" t="s">
        <v>3418</v>
      </c>
      <c r="J1844" s="83">
        <v>397.27844764766382</v>
      </c>
      <c r="L1844" s="84"/>
      <c r="M1844" s="84"/>
      <c r="P1844"/>
      <c r="R1844"/>
      <c r="S1844" s="82" t="s">
        <v>56</v>
      </c>
      <c r="T1844" s="82" t="s">
        <v>57</v>
      </c>
      <c r="U1844" s="77"/>
      <c r="V1844" s="77"/>
      <c r="W1844" s="77"/>
      <c r="X1844"/>
    </row>
    <row r="1845" spans="2:24" x14ac:dyDescent="0.3">
      <c r="B1845" s="81">
        <v>37315</v>
      </c>
      <c r="C1845" s="81" t="s">
        <v>930</v>
      </c>
      <c r="D1845" s="77" t="s">
        <v>90</v>
      </c>
      <c r="E1845" s="82" t="s">
        <v>93</v>
      </c>
      <c r="F1845" s="77" t="s">
        <v>91</v>
      </c>
      <c r="G1845" s="77" t="s">
        <v>435</v>
      </c>
      <c r="H1845" s="77" t="s">
        <v>54</v>
      </c>
      <c r="I1845" s="77" t="s">
        <v>3417</v>
      </c>
      <c r="J1845" s="83">
        <v>765.86470190548255</v>
      </c>
      <c r="L1845" s="84"/>
      <c r="M1845" s="84"/>
      <c r="P1845"/>
      <c r="R1845"/>
      <c r="S1845" s="82" t="s">
        <v>56</v>
      </c>
      <c r="T1845" s="82" t="s">
        <v>57</v>
      </c>
      <c r="U1845" s="77"/>
      <c r="V1845" s="77"/>
      <c r="W1845" s="77"/>
      <c r="X1845"/>
    </row>
    <row r="1846" spans="2:24" x14ac:dyDescent="0.3">
      <c r="B1846" s="81">
        <v>37315</v>
      </c>
      <c r="C1846" s="81" t="s">
        <v>930</v>
      </c>
      <c r="D1846" s="77" t="s">
        <v>90</v>
      </c>
      <c r="E1846" s="82" t="s">
        <v>93</v>
      </c>
      <c r="F1846" s="77" t="s">
        <v>91</v>
      </c>
      <c r="G1846" s="77" t="s">
        <v>435</v>
      </c>
      <c r="H1846" s="77" t="s">
        <v>54</v>
      </c>
      <c r="I1846" s="77" t="s">
        <v>3417</v>
      </c>
      <c r="J1846" s="83">
        <v>891.69517126609196</v>
      </c>
      <c r="L1846" s="84"/>
      <c r="M1846" s="84"/>
      <c r="P1846"/>
      <c r="R1846"/>
      <c r="S1846" s="82" t="s">
        <v>56</v>
      </c>
      <c r="T1846" s="82" t="s">
        <v>57</v>
      </c>
      <c r="U1846" s="77"/>
      <c r="V1846" s="77"/>
      <c r="W1846" s="77"/>
      <c r="X1846"/>
    </row>
    <row r="1847" spans="2:24" x14ac:dyDescent="0.3">
      <c r="B1847" s="81">
        <v>37315</v>
      </c>
      <c r="C1847" s="81" t="s">
        <v>930</v>
      </c>
      <c r="D1847" s="77" t="s">
        <v>90</v>
      </c>
      <c r="E1847" s="82" t="s">
        <v>93</v>
      </c>
      <c r="F1847" s="77" t="s">
        <v>91</v>
      </c>
      <c r="G1847" s="77" t="s">
        <v>435</v>
      </c>
      <c r="H1847" s="77" t="s">
        <v>54</v>
      </c>
      <c r="I1847" s="77" t="s">
        <v>3417</v>
      </c>
      <c r="J1847" s="83">
        <v>-47.921522675447932</v>
      </c>
      <c r="L1847" s="84"/>
      <c r="M1847" s="84"/>
      <c r="P1847"/>
      <c r="R1847"/>
      <c r="S1847" s="82" t="s">
        <v>56</v>
      </c>
      <c r="T1847" s="82" t="s">
        <v>57</v>
      </c>
      <c r="U1847" s="77"/>
      <c r="V1847" s="77"/>
      <c r="W1847" s="77"/>
      <c r="X1847"/>
    </row>
    <row r="1848" spans="2:24" x14ac:dyDescent="0.3">
      <c r="B1848" s="81">
        <v>37315</v>
      </c>
      <c r="C1848" s="81" t="s">
        <v>930</v>
      </c>
      <c r="D1848" s="77" t="s">
        <v>90</v>
      </c>
      <c r="E1848" s="82" t="s">
        <v>93</v>
      </c>
      <c r="F1848" s="77" t="s">
        <v>91</v>
      </c>
      <c r="G1848" s="77" t="s">
        <v>435</v>
      </c>
      <c r="H1848" s="77" t="s">
        <v>54</v>
      </c>
      <c r="I1848" s="77" t="s">
        <v>3417</v>
      </c>
      <c r="J1848" s="83">
        <v>-952.45800540026016</v>
      </c>
      <c r="L1848" s="84"/>
      <c r="M1848" s="84"/>
      <c r="P1848"/>
      <c r="R1848"/>
      <c r="S1848" s="82" t="s">
        <v>56</v>
      </c>
      <c r="T1848" s="82" t="s">
        <v>57</v>
      </c>
      <c r="U1848" s="77"/>
      <c r="V1848" s="77"/>
      <c r="W1848" s="77"/>
      <c r="X1848"/>
    </row>
    <row r="1849" spans="2:24" x14ac:dyDescent="0.3">
      <c r="B1849" s="81">
        <v>37315</v>
      </c>
      <c r="C1849" s="81" t="s">
        <v>930</v>
      </c>
      <c r="D1849" s="77" t="s">
        <v>673</v>
      </c>
      <c r="E1849" s="82" t="s">
        <v>93</v>
      </c>
      <c r="F1849" s="77" t="s">
        <v>674</v>
      </c>
      <c r="G1849" s="77" t="s">
        <v>435</v>
      </c>
      <c r="H1849" s="77" t="s">
        <v>54</v>
      </c>
      <c r="I1849" s="77" t="s">
        <v>3418</v>
      </c>
      <c r="J1849" s="83">
        <v>-1854.6319300844248</v>
      </c>
      <c r="L1849" s="84"/>
      <c r="M1849" s="84"/>
      <c r="P1849"/>
      <c r="R1849"/>
      <c r="S1849" s="82" t="s">
        <v>56</v>
      </c>
      <c r="T1849" s="82" t="s">
        <v>57</v>
      </c>
      <c r="U1849" s="77"/>
      <c r="V1849" s="77"/>
      <c r="W1849" s="77"/>
      <c r="X1849"/>
    </row>
    <row r="1850" spans="2:24" x14ac:dyDescent="0.3">
      <c r="B1850" s="81">
        <v>37315</v>
      </c>
      <c r="C1850" s="81" t="s">
        <v>930</v>
      </c>
      <c r="D1850" s="77" t="s">
        <v>673</v>
      </c>
      <c r="E1850" s="82" t="s">
        <v>93</v>
      </c>
      <c r="F1850" s="77" t="s">
        <v>674</v>
      </c>
      <c r="G1850" s="77" t="s">
        <v>435</v>
      </c>
      <c r="H1850" s="77" t="s">
        <v>54</v>
      </c>
      <c r="I1850" s="77" t="s">
        <v>3418</v>
      </c>
      <c r="J1850" s="83">
        <v>857.79080180860433</v>
      </c>
      <c r="L1850" s="84"/>
      <c r="M1850" s="84"/>
      <c r="P1850"/>
      <c r="R1850"/>
      <c r="S1850" s="82" t="s">
        <v>56</v>
      </c>
      <c r="T1850" s="82" t="s">
        <v>57</v>
      </c>
      <c r="U1850" s="77"/>
      <c r="V1850" s="77"/>
      <c r="W1850" s="77"/>
      <c r="X1850"/>
    </row>
    <row r="1851" spans="2:24" x14ac:dyDescent="0.3">
      <c r="B1851" s="81">
        <v>37315</v>
      </c>
      <c r="C1851" s="81" t="s">
        <v>930</v>
      </c>
      <c r="D1851" s="77" t="s">
        <v>673</v>
      </c>
      <c r="E1851" s="82" t="s">
        <v>93</v>
      </c>
      <c r="F1851" s="77" t="s">
        <v>674</v>
      </c>
      <c r="G1851" s="77" t="s">
        <v>435</v>
      </c>
      <c r="H1851" s="77" t="s">
        <v>54</v>
      </c>
      <c r="I1851" s="77" t="s">
        <v>3418</v>
      </c>
      <c r="J1851" s="83">
        <v>124.90223913771064</v>
      </c>
      <c r="L1851" s="84"/>
      <c r="M1851" s="84"/>
      <c r="P1851"/>
      <c r="R1851"/>
      <c r="S1851" s="82" t="s">
        <v>56</v>
      </c>
      <c r="T1851" s="82" t="s">
        <v>57</v>
      </c>
      <c r="U1851" s="77"/>
      <c r="V1851" s="77"/>
      <c r="W1851" s="77"/>
      <c r="X1851"/>
    </row>
    <row r="1852" spans="2:24" x14ac:dyDescent="0.3">
      <c r="B1852" s="81">
        <v>37315</v>
      </c>
      <c r="C1852" s="81" t="s">
        <v>930</v>
      </c>
      <c r="D1852" s="77" t="s">
        <v>98</v>
      </c>
      <c r="E1852" s="82" t="s">
        <v>101</v>
      </c>
      <c r="F1852" s="77" t="s">
        <v>99</v>
      </c>
      <c r="G1852" s="77" t="s">
        <v>435</v>
      </c>
      <c r="H1852" s="77" t="s">
        <v>102</v>
      </c>
      <c r="I1852" s="77" t="s">
        <v>3417</v>
      </c>
      <c r="J1852" s="83">
        <v>17.456996881704733</v>
      </c>
      <c r="L1852" s="84"/>
      <c r="M1852" s="84"/>
      <c r="P1852"/>
      <c r="R1852"/>
      <c r="S1852" s="82" t="s">
        <v>56</v>
      </c>
      <c r="T1852" s="82" t="s">
        <v>57</v>
      </c>
      <c r="U1852" s="77"/>
      <c r="V1852" s="77"/>
      <c r="W1852" s="77"/>
      <c r="X1852"/>
    </row>
    <row r="1853" spans="2:24" x14ac:dyDescent="0.3">
      <c r="B1853" s="81">
        <v>37315</v>
      </c>
      <c r="C1853" s="81" t="s">
        <v>930</v>
      </c>
      <c r="D1853" s="77" t="s">
        <v>373</v>
      </c>
      <c r="E1853" s="82" t="s">
        <v>113</v>
      </c>
      <c r="F1853" s="77" t="s">
        <v>374</v>
      </c>
      <c r="G1853" s="77" t="s">
        <v>435</v>
      </c>
      <c r="H1853" s="77" t="s">
        <v>102</v>
      </c>
      <c r="I1853" s="77" t="s">
        <v>3418</v>
      </c>
      <c r="J1853" s="83">
        <v>117.2782892440505</v>
      </c>
      <c r="L1853" s="84"/>
      <c r="M1853" s="84"/>
      <c r="P1853"/>
      <c r="R1853"/>
      <c r="S1853" s="82" t="s">
        <v>56</v>
      </c>
      <c r="T1853" s="82" t="s">
        <v>57</v>
      </c>
      <c r="U1853" s="77"/>
      <c r="V1853" s="77"/>
      <c r="W1853" s="77"/>
      <c r="X1853"/>
    </row>
    <row r="1854" spans="2:24" x14ac:dyDescent="0.3">
      <c r="B1854" s="81">
        <v>37315</v>
      </c>
      <c r="C1854" s="81" t="s">
        <v>930</v>
      </c>
      <c r="D1854" s="77" t="s">
        <v>694</v>
      </c>
      <c r="E1854" s="82" t="s">
        <v>697</v>
      </c>
      <c r="F1854" s="77" t="s">
        <v>695</v>
      </c>
      <c r="G1854" s="77" t="s">
        <v>435</v>
      </c>
      <c r="H1854" s="77" t="s">
        <v>54</v>
      </c>
      <c r="I1854" s="77" t="s">
        <v>3418</v>
      </c>
      <c r="J1854" s="83">
        <v>-13.660228823156981</v>
      </c>
      <c r="L1854" s="84"/>
      <c r="M1854" s="84"/>
      <c r="P1854"/>
      <c r="R1854"/>
      <c r="S1854" s="82" t="s">
        <v>56</v>
      </c>
      <c r="T1854" s="82" t="s">
        <v>57</v>
      </c>
      <c r="U1854" s="77"/>
      <c r="V1854" s="77"/>
      <c r="W1854" s="77"/>
      <c r="X1854"/>
    </row>
    <row r="1855" spans="2:24" x14ac:dyDescent="0.3">
      <c r="B1855" s="81">
        <v>37315</v>
      </c>
      <c r="C1855" s="81" t="s">
        <v>930</v>
      </c>
      <c r="D1855" s="77" t="s">
        <v>704</v>
      </c>
      <c r="E1855" s="82" t="s">
        <v>705</v>
      </c>
      <c r="F1855" s="77" t="s">
        <v>572</v>
      </c>
      <c r="G1855" s="77" t="s">
        <v>435</v>
      </c>
      <c r="H1855" s="77" t="s">
        <v>578</v>
      </c>
      <c r="I1855" s="77" t="s">
        <v>3417</v>
      </c>
      <c r="J1855" s="83">
        <v>444.18636756458881</v>
      </c>
      <c r="L1855" s="84"/>
      <c r="M1855" s="84"/>
      <c r="P1855"/>
      <c r="R1855"/>
      <c r="S1855" s="82" t="s">
        <v>579</v>
      </c>
      <c r="T1855" s="82" t="s">
        <v>57</v>
      </c>
      <c r="U1855" s="77"/>
      <c r="V1855" s="77"/>
      <c r="W1855" s="77"/>
      <c r="X1855"/>
    </row>
    <row r="1856" spans="2:24" x14ac:dyDescent="0.3">
      <c r="B1856" s="81">
        <v>37315</v>
      </c>
      <c r="C1856" s="81" t="s">
        <v>930</v>
      </c>
      <c r="D1856" s="77" t="s">
        <v>707</v>
      </c>
      <c r="E1856" s="82" t="s">
        <v>705</v>
      </c>
      <c r="F1856" s="77" t="s">
        <v>708</v>
      </c>
      <c r="G1856" s="77" t="s">
        <v>435</v>
      </c>
      <c r="H1856" s="77" t="s">
        <v>578</v>
      </c>
      <c r="I1856" s="77" t="s">
        <v>3417</v>
      </c>
      <c r="J1856" s="83">
        <v>381.97743390670928</v>
      </c>
      <c r="L1856" s="84"/>
      <c r="M1856" s="84"/>
      <c r="P1856"/>
      <c r="R1856"/>
      <c r="S1856" s="82" t="s">
        <v>710</v>
      </c>
      <c r="T1856" s="82" t="s">
        <v>57</v>
      </c>
      <c r="U1856" s="77"/>
      <c r="V1856" s="77"/>
      <c r="W1856" s="77"/>
      <c r="X1856"/>
    </row>
    <row r="1857" spans="2:24" x14ac:dyDescent="0.3">
      <c r="B1857" s="81">
        <v>37315</v>
      </c>
      <c r="C1857" s="81" t="s">
        <v>930</v>
      </c>
      <c r="D1857" s="77" t="s">
        <v>712</v>
      </c>
      <c r="E1857" s="82" t="s">
        <v>705</v>
      </c>
      <c r="F1857" s="77" t="s">
        <v>713</v>
      </c>
      <c r="G1857" s="77" t="s">
        <v>435</v>
      </c>
      <c r="H1857" s="77" t="s">
        <v>578</v>
      </c>
      <c r="I1857" s="77" t="s">
        <v>3417</v>
      </c>
      <c r="J1857" s="83">
        <v>414.40585701730168</v>
      </c>
      <c r="L1857" s="84"/>
      <c r="M1857" s="84"/>
      <c r="P1857"/>
      <c r="R1857"/>
      <c r="S1857" s="82" t="s">
        <v>715</v>
      </c>
      <c r="T1857" s="82" t="s">
        <v>57</v>
      </c>
      <c r="U1857" s="77"/>
      <c r="V1857" s="77"/>
      <c r="W1857" s="77"/>
      <c r="X1857"/>
    </row>
    <row r="1858" spans="2:24" x14ac:dyDescent="0.3">
      <c r="B1858" s="81">
        <v>37315</v>
      </c>
      <c r="C1858" s="81" t="s">
        <v>930</v>
      </c>
      <c r="D1858" s="77" t="s">
        <v>717</v>
      </c>
      <c r="E1858" s="82" t="s">
        <v>705</v>
      </c>
      <c r="F1858" s="77" t="s">
        <v>583</v>
      </c>
      <c r="G1858" s="77" t="s">
        <v>435</v>
      </c>
      <c r="H1858" s="77" t="s">
        <v>578</v>
      </c>
      <c r="I1858" s="77" t="s">
        <v>3418</v>
      </c>
      <c r="J1858" s="83">
        <v>381.36405375556825</v>
      </c>
      <c r="L1858" s="84"/>
      <c r="M1858" s="84"/>
      <c r="P1858"/>
      <c r="R1858"/>
      <c r="S1858" s="82" t="s">
        <v>56</v>
      </c>
      <c r="T1858" s="82" t="s">
        <v>57</v>
      </c>
      <c r="U1858" s="77"/>
      <c r="V1858" s="77"/>
      <c r="W1858" s="77"/>
      <c r="X1858"/>
    </row>
    <row r="1859" spans="2:24" x14ac:dyDescent="0.3">
      <c r="B1859" s="81">
        <v>37315</v>
      </c>
      <c r="C1859" s="81" t="s">
        <v>930</v>
      </c>
      <c r="D1859" s="77" t="s">
        <v>720</v>
      </c>
      <c r="E1859" s="82" t="s">
        <v>725</v>
      </c>
      <c r="F1859" s="77" t="s">
        <v>721</v>
      </c>
      <c r="G1859" s="77" t="s">
        <v>435</v>
      </c>
      <c r="H1859" s="77" t="s">
        <v>102</v>
      </c>
      <c r="I1859" s="77" t="s">
        <v>3417</v>
      </c>
      <c r="J1859" s="83">
        <v>94.464820700063797</v>
      </c>
      <c r="L1859" s="84"/>
      <c r="M1859" s="84"/>
      <c r="P1859"/>
      <c r="R1859"/>
      <c r="S1859" s="82" t="s">
        <v>56</v>
      </c>
      <c r="T1859" s="82" t="s">
        <v>57</v>
      </c>
      <c r="U1859" s="77"/>
      <c r="V1859" s="77"/>
      <c r="W1859" s="77"/>
      <c r="X1859"/>
    </row>
    <row r="1860" spans="2:24" x14ac:dyDescent="0.3">
      <c r="B1860" s="81">
        <v>37315</v>
      </c>
      <c r="C1860" s="81" t="s">
        <v>930</v>
      </c>
      <c r="D1860" s="77" t="s">
        <v>728</v>
      </c>
      <c r="E1860" s="82" t="s">
        <v>725</v>
      </c>
      <c r="F1860" s="77" t="s">
        <v>729</v>
      </c>
      <c r="G1860" s="77" t="s">
        <v>435</v>
      </c>
      <c r="H1860" s="77" t="s">
        <v>102</v>
      </c>
      <c r="I1860" s="77" t="s">
        <v>3418</v>
      </c>
      <c r="J1860" s="83">
        <v>130.38371853102907</v>
      </c>
      <c r="L1860" s="84"/>
      <c r="M1860" s="84"/>
      <c r="P1860"/>
      <c r="R1860"/>
      <c r="S1860" s="82" t="s">
        <v>56</v>
      </c>
      <c r="T1860" s="82" t="s">
        <v>57</v>
      </c>
      <c r="U1860" s="77"/>
      <c r="V1860" s="77"/>
      <c r="W1860" s="77"/>
      <c r="X1860"/>
    </row>
    <row r="1861" spans="2:24" x14ac:dyDescent="0.3">
      <c r="B1861" s="81">
        <v>37315</v>
      </c>
      <c r="C1861" s="81" t="s">
        <v>930</v>
      </c>
      <c r="D1861" s="77" t="s">
        <v>731</v>
      </c>
      <c r="E1861" s="82" t="s">
        <v>734</v>
      </c>
      <c r="F1861" s="77" t="s">
        <v>732</v>
      </c>
      <c r="G1861" s="77" t="s">
        <v>435</v>
      </c>
      <c r="H1861" s="77" t="s">
        <v>271</v>
      </c>
      <c r="I1861" s="77" t="s">
        <v>3417</v>
      </c>
      <c r="J1861" s="83">
        <v>3560.6398386113706</v>
      </c>
      <c r="L1861" s="84"/>
      <c r="M1861" s="84"/>
      <c r="P1861"/>
      <c r="R1861"/>
      <c r="S1861" s="82" t="s">
        <v>56</v>
      </c>
      <c r="T1861" s="82" t="s">
        <v>57</v>
      </c>
      <c r="U1861" s="77"/>
      <c r="V1861" s="77"/>
      <c r="W1861" s="77"/>
      <c r="X1861"/>
    </row>
    <row r="1862" spans="2:24" x14ac:dyDescent="0.3">
      <c r="B1862" s="81">
        <v>37315</v>
      </c>
      <c r="C1862" s="81" t="s">
        <v>930</v>
      </c>
      <c r="D1862" s="77" t="s">
        <v>731</v>
      </c>
      <c r="E1862" s="82" t="s">
        <v>734</v>
      </c>
      <c r="F1862" s="77" t="s">
        <v>732</v>
      </c>
      <c r="G1862" s="77" t="s">
        <v>435</v>
      </c>
      <c r="H1862" s="77" t="s">
        <v>271</v>
      </c>
      <c r="I1862" s="77" t="s">
        <v>3417</v>
      </c>
      <c r="J1862" s="83">
        <v>2067.0126355496968</v>
      </c>
      <c r="L1862" s="84"/>
      <c r="M1862" s="84"/>
      <c r="P1862"/>
      <c r="R1862"/>
      <c r="S1862" s="82" t="s">
        <v>56</v>
      </c>
      <c r="T1862" s="82" t="s">
        <v>57</v>
      </c>
      <c r="U1862" s="77"/>
      <c r="V1862" s="77"/>
      <c r="W1862" s="77"/>
      <c r="X1862"/>
    </row>
    <row r="1863" spans="2:24" x14ac:dyDescent="0.3">
      <c r="B1863" s="81">
        <v>37315</v>
      </c>
      <c r="C1863" s="81" t="s">
        <v>930</v>
      </c>
      <c r="D1863" s="77" t="s">
        <v>731</v>
      </c>
      <c r="E1863" s="82" t="s">
        <v>734</v>
      </c>
      <c r="F1863" s="77" t="s">
        <v>732</v>
      </c>
      <c r="G1863" s="77" t="s">
        <v>435</v>
      </c>
      <c r="H1863" s="77" t="s">
        <v>271</v>
      </c>
      <c r="I1863" s="77" t="s">
        <v>3417</v>
      </c>
      <c r="J1863" s="83">
        <v>-1704.9513764467538</v>
      </c>
      <c r="L1863" s="84"/>
      <c r="M1863" s="84"/>
      <c r="P1863"/>
      <c r="R1863"/>
      <c r="S1863" s="82" t="s">
        <v>56</v>
      </c>
      <c r="T1863" s="82" t="s">
        <v>57</v>
      </c>
      <c r="U1863" s="77"/>
      <c r="V1863" s="77"/>
      <c r="W1863" s="77"/>
      <c r="X1863"/>
    </row>
    <row r="1864" spans="2:24" x14ac:dyDescent="0.3">
      <c r="B1864" s="81">
        <v>37315</v>
      </c>
      <c r="C1864" s="81" t="s">
        <v>930</v>
      </c>
      <c r="D1864" s="77" t="s">
        <v>738</v>
      </c>
      <c r="E1864" s="82" t="s">
        <v>740</v>
      </c>
      <c r="F1864" s="77" t="s">
        <v>500</v>
      </c>
      <c r="G1864" s="77" t="s">
        <v>435</v>
      </c>
      <c r="H1864" s="77" t="s">
        <v>271</v>
      </c>
      <c r="I1864" s="77" t="s">
        <v>3417</v>
      </c>
      <c r="J1864" s="83">
        <v>-2256.8989701793421</v>
      </c>
      <c r="L1864" s="84"/>
      <c r="M1864" s="84"/>
      <c r="P1864"/>
      <c r="R1864"/>
      <c r="S1864" s="82" t="s">
        <v>56</v>
      </c>
      <c r="T1864" s="82" t="s">
        <v>57</v>
      </c>
      <c r="U1864" s="77"/>
      <c r="V1864" s="77"/>
      <c r="W1864" s="77"/>
      <c r="X1864"/>
    </row>
    <row r="1865" spans="2:24" x14ac:dyDescent="0.3">
      <c r="B1865" s="81">
        <v>37315</v>
      </c>
      <c r="C1865" s="81" t="s">
        <v>930</v>
      </c>
      <c r="D1865" s="77" t="s">
        <v>738</v>
      </c>
      <c r="E1865" s="82" t="s">
        <v>740</v>
      </c>
      <c r="F1865" s="77" t="s">
        <v>500</v>
      </c>
      <c r="G1865" s="77" t="s">
        <v>435</v>
      </c>
      <c r="H1865" s="77" t="s">
        <v>271</v>
      </c>
      <c r="I1865" s="77" t="s">
        <v>3417</v>
      </c>
      <c r="J1865" s="83">
        <v>2187.6279558118413</v>
      </c>
      <c r="L1865" s="84"/>
      <c r="M1865" s="84"/>
      <c r="P1865"/>
      <c r="R1865"/>
      <c r="S1865" s="82" t="s">
        <v>56</v>
      </c>
      <c r="T1865" s="82" t="s">
        <v>57</v>
      </c>
      <c r="U1865" s="77"/>
      <c r="V1865" s="77"/>
      <c r="W1865" s="77"/>
      <c r="X1865"/>
    </row>
    <row r="1866" spans="2:24" x14ac:dyDescent="0.3">
      <c r="B1866" s="81">
        <v>37315</v>
      </c>
      <c r="C1866" s="81" t="s">
        <v>930</v>
      </c>
      <c r="D1866" s="77" t="s">
        <v>738</v>
      </c>
      <c r="E1866" s="82" t="s">
        <v>740</v>
      </c>
      <c r="F1866" s="77" t="s">
        <v>500</v>
      </c>
      <c r="G1866" s="77" t="s">
        <v>435</v>
      </c>
      <c r="H1866" s="77" t="s">
        <v>271</v>
      </c>
      <c r="I1866" s="77" t="s">
        <v>3417</v>
      </c>
      <c r="J1866" s="83">
        <v>4031.0061379362969</v>
      </c>
      <c r="L1866" s="84"/>
      <c r="M1866" s="84"/>
      <c r="P1866"/>
      <c r="R1866"/>
      <c r="S1866" s="82" t="s">
        <v>56</v>
      </c>
      <c r="T1866" s="82" t="s">
        <v>57</v>
      </c>
      <c r="U1866" s="77"/>
      <c r="V1866" s="77"/>
      <c r="W1866" s="77"/>
      <c r="X1866"/>
    </row>
    <row r="1867" spans="2:24" x14ac:dyDescent="0.3">
      <c r="B1867" s="81">
        <v>37315</v>
      </c>
      <c r="C1867" s="81" t="s">
        <v>930</v>
      </c>
      <c r="D1867" s="77" t="s">
        <v>751</v>
      </c>
      <c r="E1867" s="82" t="s">
        <v>756</v>
      </c>
      <c r="F1867" s="77" t="s">
        <v>752</v>
      </c>
      <c r="G1867" s="77" t="s">
        <v>435</v>
      </c>
      <c r="H1867" s="77" t="s">
        <v>271</v>
      </c>
      <c r="I1867" s="77" t="s">
        <v>3417</v>
      </c>
      <c r="J1867" s="83">
        <v>188.34714484514015</v>
      </c>
      <c r="L1867" s="84"/>
      <c r="M1867" s="84"/>
      <c r="P1867"/>
      <c r="R1867"/>
      <c r="S1867" s="82" t="s">
        <v>56</v>
      </c>
      <c r="T1867" s="82" t="s">
        <v>57</v>
      </c>
      <c r="U1867" s="77"/>
      <c r="V1867" s="77"/>
      <c r="W1867" s="77"/>
      <c r="X1867"/>
    </row>
    <row r="1868" spans="2:24" x14ac:dyDescent="0.3">
      <c r="B1868" s="81">
        <v>37315</v>
      </c>
      <c r="C1868" s="81" t="s">
        <v>930</v>
      </c>
      <c r="D1868" s="77" t="s">
        <v>1523</v>
      </c>
      <c r="E1868" s="82" t="s">
        <v>1526</v>
      </c>
      <c r="F1868" s="77" t="s">
        <v>1524</v>
      </c>
      <c r="G1868" s="77" t="s">
        <v>435</v>
      </c>
      <c r="H1868" s="77" t="s">
        <v>139</v>
      </c>
      <c r="I1868" s="77" t="s">
        <v>3418</v>
      </c>
      <c r="J1868" s="83">
        <v>18.615275243113032</v>
      </c>
      <c r="L1868" s="84"/>
      <c r="M1868" s="84"/>
      <c r="P1868"/>
      <c r="R1868"/>
      <c r="S1868" s="82" t="s">
        <v>56</v>
      </c>
      <c r="T1868" s="82" t="s">
        <v>57</v>
      </c>
      <c r="U1868" s="77"/>
      <c r="V1868" s="77"/>
      <c r="W1868" s="77"/>
      <c r="X1868"/>
    </row>
    <row r="1869" spans="2:24" x14ac:dyDescent="0.3">
      <c r="B1869" s="81">
        <v>37315</v>
      </c>
      <c r="C1869" s="81" t="s">
        <v>930</v>
      </c>
      <c r="D1869" s="77" t="s">
        <v>765</v>
      </c>
      <c r="E1869" s="82" t="s">
        <v>766</v>
      </c>
      <c r="F1869" s="77" t="s">
        <v>99</v>
      </c>
      <c r="G1869" s="77" t="s">
        <v>435</v>
      </c>
      <c r="H1869" s="77" t="s">
        <v>139</v>
      </c>
      <c r="I1869" s="77" t="s">
        <v>3418</v>
      </c>
      <c r="J1869" s="83">
        <v>126.48812518058713</v>
      </c>
      <c r="L1869" s="84"/>
      <c r="M1869" s="84"/>
      <c r="P1869"/>
      <c r="R1869"/>
      <c r="S1869" s="82" t="s">
        <v>56</v>
      </c>
      <c r="T1869" s="82" t="s">
        <v>57</v>
      </c>
      <c r="U1869" s="77"/>
      <c r="V1869" s="77"/>
      <c r="W1869" s="77"/>
      <c r="X1869"/>
    </row>
    <row r="1870" spans="2:24" x14ac:dyDescent="0.3">
      <c r="B1870" s="81">
        <v>37315</v>
      </c>
      <c r="C1870" s="81" t="s">
        <v>930</v>
      </c>
      <c r="D1870" s="77" t="s">
        <v>765</v>
      </c>
      <c r="E1870" s="82" t="s">
        <v>766</v>
      </c>
      <c r="F1870" s="77" t="s">
        <v>99</v>
      </c>
      <c r="G1870" s="77" t="s">
        <v>435</v>
      </c>
      <c r="H1870" s="77" t="s">
        <v>139</v>
      </c>
      <c r="I1870" s="77" t="s">
        <v>3418</v>
      </c>
      <c r="J1870" s="83">
        <v>-601.87027804959473</v>
      </c>
      <c r="L1870" s="84"/>
      <c r="M1870" s="84"/>
      <c r="P1870"/>
      <c r="R1870"/>
      <c r="S1870" s="82" t="s">
        <v>56</v>
      </c>
      <c r="T1870" s="82" t="s">
        <v>57</v>
      </c>
      <c r="U1870" s="77"/>
      <c r="V1870" s="77"/>
      <c r="W1870" s="77"/>
      <c r="X1870"/>
    </row>
    <row r="1871" spans="2:24" x14ac:dyDescent="0.3">
      <c r="B1871" s="81">
        <v>37315</v>
      </c>
      <c r="C1871" s="81" t="s">
        <v>930</v>
      </c>
      <c r="D1871" s="77" t="s">
        <v>768</v>
      </c>
      <c r="E1871" s="82" t="s">
        <v>770</v>
      </c>
      <c r="F1871" s="77" t="s">
        <v>769</v>
      </c>
      <c r="G1871" s="77" t="s">
        <v>435</v>
      </c>
      <c r="H1871" s="77" t="s">
        <v>139</v>
      </c>
      <c r="I1871" s="77" t="s">
        <v>3417</v>
      </c>
      <c r="J1871" s="83">
        <v>2252.0001551192781</v>
      </c>
      <c r="L1871" s="84"/>
      <c r="M1871" s="84"/>
      <c r="P1871"/>
      <c r="R1871"/>
      <c r="S1871" s="82" t="s">
        <v>56</v>
      </c>
      <c r="T1871" s="82" t="s">
        <v>57</v>
      </c>
      <c r="U1871" s="77"/>
      <c r="V1871" s="77"/>
      <c r="W1871" s="77"/>
      <c r="X1871"/>
    </row>
    <row r="1872" spans="2:24" x14ac:dyDescent="0.3">
      <c r="B1872" s="81">
        <v>37315</v>
      </c>
      <c r="C1872" s="81" t="s">
        <v>930</v>
      </c>
      <c r="D1872" s="77" t="s">
        <v>772</v>
      </c>
      <c r="E1872" s="82" t="s">
        <v>774</v>
      </c>
      <c r="F1872" s="77" t="s">
        <v>721</v>
      </c>
      <c r="G1872" s="77" t="s">
        <v>435</v>
      </c>
      <c r="H1872" s="77" t="s">
        <v>139</v>
      </c>
      <c r="I1872" s="77" t="s">
        <v>3417</v>
      </c>
      <c r="J1872" s="83">
        <v>504.35802843635196</v>
      </c>
      <c r="L1872" s="84"/>
      <c r="M1872" s="84"/>
      <c r="P1872"/>
      <c r="R1872"/>
      <c r="S1872" s="82" t="s">
        <v>56</v>
      </c>
      <c r="T1872" s="82" t="s">
        <v>57</v>
      </c>
      <c r="U1872" s="77"/>
      <c r="V1872" s="77"/>
      <c r="W1872" s="77"/>
      <c r="X1872"/>
    </row>
    <row r="1873" spans="2:24" x14ac:dyDescent="0.3">
      <c r="B1873" s="81">
        <v>37315</v>
      </c>
      <c r="C1873" s="81" t="s">
        <v>930</v>
      </c>
      <c r="D1873" s="77" t="s">
        <v>1163</v>
      </c>
      <c r="E1873" s="82" t="s">
        <v>1166</v>
      </c>
      <c r="F1873" s="77" t="s">
        <v>1164</v>
      </c>
      <c r="G1873" s="77" t="s">
        <v>435</v>
      </c>
      <c r="H1873" s="77" t="s">
        <v>1092</v>
      </c>
      <c r="I1873" s="77" t="s">
        <v>3417</v>
      </c>
      <c r="J1873" s="83">
        <v>-127.37294268912369</v>
      </c>
      <c r="L1873" s="84"/>
      <c r="M1873" s="84"/>
      <c r="P1873"/>
      <c r="R1873"/>
      <c r="S1873" s="82" t="s">
        <v>56</v>
      </c>
      <c r="T1873" s="82" t="s">
        <v>57</v>
      </c>
      <c r="U1873" s="77"/>
      <c r="V1873" s="77"/>
      <c r="W1873" s="77"/>
      <c r="X1873"/>
    </row>
    <row r="1874" spans="2:24" x14ac:dyDescent="0.3">
      <c r="B1874" s="81">
        <v>37315</v>
      </c>
      <c r="C1874" s="81" t="s">
        <v>930</v>
      </c>
      <c r="D1874" s="77" t="s">
        <v>188</v>
      </c>
      <c r="E1874" s="82" t="s">
        <v>191</v>
      </c>
      <c r="F1874" s="77" t="s">
        <v>189</v>
      </c>
      <c r="G1874" s="77" t="s">
        <v>435</v>
      </c>
      <c r="H1874" s="77" t="s">
        <v>139</v>
      </c>
      <c r="I1874" s="77" t="s">
        <v>3417</v>
      </c>
      <c r="J1874" s="83">
        <v>128.76289317897238</v>
      </c>
      <c r="L1874" s="84"/>
      <c r="M1874" s="84"/>
      <c r="P1874"/>
      <c r="R1874"/>
      <c r="S1874" s="82" t="s">
        <v>56</v>
      </c>
      <c r="T1874" s="82" t="s">
        <v>57</v>
      </c>
      <c r="U1874" s="77"/>
      <c r="V1874" s="77"/>
      <c r="W1874" s="77"/>
      <c r="X1874"/>
    </row>
    <row r="1875" spans="2:24" x14ac:dyDescent="0.3">
      <c r="B1875" s="81">
        <v>37315</v>
      </c>
      <c r="C1875" s="81" t="s">
        <v>930</v>
      </c>
      <c r="D1875" s="77" t="s">
        <v>776</v>
      </c>
      <c r="E1875" s="82" t="s">
        <v>778</v>
      </c>
      <c r="F1875" s="77" t="s">
        <v>777</v>
      </c>
      <c r="G1875" s="77" t="s">
        <v>435</v>
      </c>
      <c r="H1875" s="77" t="s">
        <v>779</v>
      </c>
      <c r="I1875" s="77" t="s">
        <v>3418</v>
      </c>
      <c r="J1875" s="83">
        <v>20.88602602671979</v>
      </c>
      <c r="L1875" s="84"/>
      <c r="M1875" s="84"/>
      <c r="P1875"/>
      <c r="R1875"/>
      <c r="S1875" s="82" t="s">
        <v>56</v>
      </c>
      <c r="T1875" s="82" t="s">
        <v>57</v>
      </c>
      <c r="U1875" s="77"/>
      <c r="V1875" s="77"/>
      <c r="W1875" s="77"/>
      <c r="X1875"/>
    </row>
    <row r="1876" spans="2:24" x14ac:dyDescent="0.3">
      <c r="B1876" s="81">
        <v>37315</v>
      </c>
      <c r="C1876" s="81" t="s">
        <v>930</v>
      </c>
      <c r="D1876" s="77" t="s">
        <v>781</v>
      </c>
      <c r="E1876" s="82" t="s">
        <v>786</v>
      </c>
      <c r="F1876" s="77" t="s">
        <v>782</v>
      </c>
      <c r="G1876" s="77" t="s">
        <v>435</v>
      </c>
      <c r="H1876" s="77" t="s">
        <v>779</v>
      </c>
      <c r="I1876" s="77" t="s">
        <v>3417</v>
      </c>
      <c r="J1876" s="83">
        <v>2291.4548064819728</v>
      </c>
      <c r="L1876" s="84"/>
      <c r="M1876" s="84"/>
      <c r="P1876"/>
      <c r="R1876"/>
      <c r="S1876" s="82" t="s">
        <v>56</v>
      </c>
      <c r="T1876" s="82" t="s">
        <v>57</v>
      </c>
      <c r="U1876" s="77"/>
      <c r="V1876" s="77"/>
      <c r="W1876" s="77"/>
      <c r="X1876"/>
    </row>
    <row r="1877" spans="2:24" x14ac:dyDescent="0.3">
      <c r="B1877" s="81">
        <v>37315</v>
      </c>
      <c r="C1877" s="81" t="s">
        <v>930</v>
      </c>
      <c r="D1877" s="77" t="s">
        <v>790</v>
      </c>
      <c r="E1877" s="82" t="s">
        <v>786</v>
      </c>
      <c r="F1877" s="77" t="s">
        <v>791</v>
      </c>
      <c r="G1877" s="77" t="s">
        <v>435</v>
      </c>
      <c r="H1877" s="77" t="s">
        <v>779</v>
      </c>
      <c r="I1877" s="77" t="s">
        <v>3418</v>
      </c>
      <c r="J1877" s="83">
        <v>1359.5063212470027</v>
      </c>
      <c r="L1877" s="84"/>
      <c r="M1877" s="84"/>
      <c r="P1877"/>
      <c r="R1877"/>
      <c r="S1877" s="82" t="s">
        <v>56</v>
      </c>
      <c r="T1877" s="82" t="s">
        <v>57</v>
      </c>
      <c r="U1877" s="77"/>
      <c r="V1877" s="77"/>
      <c r="W1877" s="77"/>
      <c r="X1877"/>
    </row>
    <row r="1878" spans="2:24" x14ac:dyDescent="0.3">
      <c r="B1878" s="81">
        <v>37315</v>
      </c>
      <c r="C1878" s="81" t="s">
        <v>930</v>
      </c>
      <c r="D1878" s="77" t="s">
        <v>794</v>
      </c>
      <c r="E1878" s="82" t="s">
        <v>799</v>
      </c>
      <c r="F1878" s="77" t="s">
        <v>795</v>
      </c>
      <c r="G1878" s="77" t="s">
        <v>435</v>
      </c>
      <c r="H1878" s="77" t="s">
        <v>779</v>
      </c>
      <c r="I1878" s="77" t="s">
        <v>3417</v>
      </c>
      <c r="J1878" s="83">
        <v>208.4980431462547</v>
      </c>
      <c r="L1878" s="84"/>
      <c r="M1878" s="84"/>
      <c r="P1878"/>
      <c r="R1878"/>
      <c r="S1878" s="82" t="s">
        <v>56</v>
      </c>
      <c r="T1878" s="82" t="s">
        <v>57</v>
      </c>
      <c r="U1878" s="77"/>
      <c r="V1878" s="77"/>
      <c r="W1878" s="77"/>
      <c r="X1878"/>
    </row>
    <row r="1879" spans="2:24" x14ac:dyDescent="0.3">
      <c r="B1879" s="81">
        <v>37315</v>
      </c>
      <c r="C1879" s="81" t="s">
        <v>930</v>
      </c>
      <c r="D1879" s="77" t="s">
        <v>802</v>
      </c>
      <c r="E1879" s="82" t="s">
        <v>805</v>
      </c>
      <c r="F1879" s="77" t="s">
        <v>803</v>
      </c>
      <c r="G1879" s="77" t="s">
        <v>435</v>
      </c>
      <c r="H1879" s="77" t="s">
        <v>779</v>
      </c>
      <c r="I1879" s="77" t="s">
        <v>3417</v>
      </c>
      <c r="J1879" s="83">
        <v>1120.6986686888843</v>
      </c>
      <c r="L1879" s="84"/>
      <c r="M1879" s="84"/>
      <c r="P1879"/>
      <c r="R1879"/>
      <c r="S1879" s="82" t="s">
        <v>56</v>
      </c>
      <c r="T1879" s="82" t="s">
        <v>57</v>
      </c>
      <c r="U1879" s="77"/>
      <c r="V1879" s="77"/>
      <c r="W1879" s="77"/>
      <c r="X1879"/>
    </row>
    <row r="1880" spans="2:24" x14ac:dyDescent="0.3">
      <c r="B1880" s="81">
        <v>37315</v>
      </c>
      <c r="C1880" s="81" t="s">
        <v>930</v>
      </c>
      <c r="D1880" s="77" t="s">
        <v>802</v>
      </c>
      <c r="E1880" s="82" t="s">
        <v>805</v>
      </c>
      <c r="F1880" s="77" t="s">
        <v>803</v>
      </c>
      <c r="G1880" s="77" t="s">
        <v>435</v>
      </c>
      <c r="H1880" s="77" t="s">
        <v>779</v>
      </c>
      <c r="I1880" s="77" t="s">
        <v>3417</v>
      </c>
      <c r="J1880" s="83">
        <v>-853.70595961616903</v>
      </c>
      <c r="L1880" s="84"/>
      <c r="M1880" s="84"/>
      <c r="P1880"/>
      <c r="R1880"/>
      <c r="S1880" s="82" t="s">
        <v>56</v>
      </c>
      <c r="T1880" s="82" t="s">
        <v>57</v>
      </c>
      <c r="U1880" s="77"/>
      <c r="V1880" s="77"/>
      <c r="W1880" s="77"/>
      <c r="X1880"/>
    </row>
    <row r="1881" spans="2:24" x14ac:dyDescent="0.3">
      <c r="B1881" s="81">
        <v>37315</v>
      </c>
      <c r="C1881" s="81" t="s">
        <v>930</v>
      </c>
      <c r="D1881" s="77" t="s">
        <v>802</v>
      </c>
      <c r="E1881" s="82" t="s">
        <v>805</v>
      </c>
      <c r="F1881" s="77" t="s">
        <v>803</v>
      </c>
      <c r="G1881" s="77" t="s">
        <v>435</v>
      </c>
      <c r="H1881" s="77" t="s">
        <v>779</v>
      </c>
      <c r="I1881" s="77" t="s">
        <v>3417</v>
      </c>
      <c r="J1881" s="83">
        <v>1964.6607871610365</v>
      </c>
      <c r="L1881" s="84"/>
      <c r="M1881" s="84"/>
      <c r="P1881"/>
      <c r="R1881"/>
      <c r="S1881" s="82" t="s">
        <v>56</v>
      </c>
      <c r="T1881" s="82" t="s">
        <v>57</v>
      </c>
      <c r="U1881" s="77"/>
      <c r="V1881" s="77"/>
      <c r="W1881" s="77"/>
      <c r="X1881"/>
    </row>
    <row r="1882" spans="2:24" x14ac:dyDescent="0.3">
      <c r="B1882" s="81">
        <v>37315</v>
      </c>
      <c r="C1882" s="81" t="s">
        <v>930</v>
      </c>
      <c r="D1882" s="77" t="s">
        <v>809</v>
      </c>
      <c r="E1882" s="82" t="s">
        <v>805</v>
      </c>
      <c r="F1882" s="77" t="s">
        <v>810</v>
      </c>
      <c r="G1882" s="77" t="s">
        <v>435</v>
      </c>
      <c r="H1882" s="77" t="s">
        <v>779</v>
      </c>
      <c r="I1882" s="77" t="s">
        <v>3418</v>
      </c>
      <c r="J1882" s="83">
        <v>964.90194410731988</v>
      </c>
      <c r="L1882" s="84"/>
      <c r="M1882" s="84"/>
      <c r="P1882"/>
      <c r="R1882"/>
      <c r="S1882" s="82" t="s">
        <v>56</v>
      </c>
      <c r="T1882" s="82" t="s">
        <v>57</v>
      </c>
      <c r="U1882" s="77"/>
      <c r="V1882" s="77"/>
      <c r="W1882" s="77"/>
      <c r="X1882"/>
    </row>
    <row r="1883" spans="2:24" x14ac:dyDescent="0.3">
      <c r="B1883" s="81">
        <v>37315</v>
      </c>
      <c r="C1883" s="81" t="s">
        <v>930</v>
      </c>
      <c r="D1883" s="77" t="s">
        <v>812</v>
      </c>
      <c r="E1883" s="82" t="s">
        <v>815</v>
      </c>
      <c r="F1883" s="77" t="s">
        <v>732</v>
      </c>
      <c r="G1883" s="77" t="s">
        <v>435</v>
      </c>
      <c r="H1883" s="77" t="s">
        <v>271</v>
      </c>
      <c r="I1883" s="77" t="s">
        <v>3417</v>
      </c>
      <c r="J1883" s="83">
        <v>391.39090368804705</v>
      </c>
      <c r="L1883" s="84"/>
      <c r="M1883" s="84"/>
      <c r="P1883"/>
      <c r="R1883"/>
      <c r="S1883" s="82" t="s">
        <v>56</v>
      </c>
      <c r="T1883" s="82" t="s">
        <v>57</v>
      </c>
      <c r="U1883" s="77"/>
      <c r="V1883" s="77"/>
      <c r="W1883" s="77"/>
      <c r="X1883"/>
    </row>
    <row r="1884" spans="2:24" x14ac:dyDescent="0.3">
      <c r="B1884" s="81">
        <v>37315</v>
      </c>
      <c r="C1884" s="81" t="s">
        <v>930</v>
      </c>
      <c r="D1884" s="77" t="s">
        <v>812</v>
      </c>
      <c r="E1884" s="82" t="s">
        <v>815</v>
      </c>
      <c r="F1884" s="77" t="s">
        <v>732</v>
      </c>
      <c r="G1884" s="77" t="s">
        <v>435</v>
      </c>
      <c r="H1884" s="77" t="s">
        <v>271</v>
      </c>
      <c r="I1884" s="77" t="s">
        <v>3417</v>
      </c>
      <c r="J1884" s="83">
        <v>-87.211956904765032</v>
      </c>
      <c r="L1884" s="84"/>
      <c r="M1884" s="84"/>
      <c r="P1884"/>
      <c r="R1884"/>
      <c r="S1884" s="82" t="s">
        <v>56</v>
      </c>
      <c r="T1884" s="82" t="s">
        <v>57</v>
      </c>
      <c r="U1884" s="77"/>
      <c r="V1884" s="77"/>
      <c r="W1884" s="77"/>
      <c r="X1884"/>
    </row>
    <row r="1885" spans="2:24" x14ac:dyDescent="0.3">
      <c r="B1885" s="81">
        <v>37315</v>
      </c>
      <c r="C1885" s="81" t="s">
        <v>930</v>
      </c>
      <c r="D1885" s="77" t="s">
        <v>812</v>
      </c>
      <c r="E1885" s="82" t="s">
        <v>815</v>
      </c>
      <c r="F1885" s="77" t="s">
        <v>732</v>
      </c>
      <c r="G1885" s="77" t="s">
        <v>435</v>
      </c>
      <c r="H1885" s="77" t="s">
        <v>271</v>
      </c>
      <c r="I1885" s="77" t="s">
        <v>3417</v>
      </c>
      <c r="J1885" s="83">
        <v>89.923245203670106</v>
      </c>
      <c r="L1885" s="84"/>
      <c r="M1885" s="84"/>
      <c r="P1885"/>
      <c r="R1885"/>
      <c r="S1885" s="82" t="s">
        <v>56</v>
      </c>
      <c r="T1885" s="82" t="s">
        <v>57</v>
      </c>
      <c r="U1885" s="77"/>
      <c r="V1885" s="77"/>
      <c r="W1885" s="77"/>
      <c r="X1885"/>
    </row>
    <row r="1886" spans="2:24" x14ac:dyDescent="0.3">
      <c r="B1886" s="81">
        <v>37315</v>
      </c>
      <c r="C1886" s="81" t="s">
        <v>930</v>
      </c>
      <c r="D1886" s="77" t="s">
        <v>812</v>
      </c>
      <c r="E1886" s="82" t="s">
        <v>815</v>
      </c>
      <c r="F1886" s="77" t="s">
        <v>732</v>
      </c>
      <c r="G1886" s="77" t="s">
        <v>435</v>
      </c>
      <c r="H1886" s="77" t="s">
        <v>271</v>
      </c>
      <c r="I1886" s="77" t="s">
        <v>3417</v>
      </c>
      <c r="J1886" s="83">
        <v>-57.093235075961964</v>
      </c>
      <c r="L1886" s="84"/>
      <c r="M1886" s="84"/>
      <c r="P1886"/>
      <c r="R1886"/>
      <c r="S1886" s="82" t="s">
        <v>56</v>
      </c>
      <c r="T1886" s="82" t="s">
        <v>57</v>
      </c>
      <c r="U1886" s="77"/>
      <c r="V1886" s="77"/>
      <c r="W1886" s="77"/>
      <c r="X1886"/>
    </row>
    <row r="1887" spans="2:24" x14ac:dyDescent="0.3">
      <c r="B1887" s="81">
        <v>37315</v>
      </c>
      <c r="C1887" s="81" t="s">
        <v>930</v>
      </c>
      <c r="D1887" s="77" t="s">
        <v>812</v>
      </c>
      <c r="E1887" s="82" t="s">
        <v>815</v>
      </c>
      <c r="F1887" s="77" t="s">
        <v>732</v>
      </c>
      <c r="G1887" s="77" t="s">
        <v>435</v>
      </c>
      <c r="H1887" s="77" t="s">
        <v>271</v>
      </c>
      <c r="I1887" s="77" t="s">
        <v>3417</v>
      </c>
      <c r="J1887" s="83">
        <v>46.971587494330244</v>
      </c>
      <c r="L1887" s="84"/>
      <c r="M1887" s="84"/>
      <c r="P1887"/>
      <c r="R1887"/>
      <c r="S1887" s="82" t="s">
        <v>56</v>
      </c>
      <c r="T1887" s="82" t="s">
        <v>57</v>
      </c>
      <c r="U1887" s="77"/>
      <c r="V1887" s="77"/>
      <c r="W1887" s="77"/>
      <c r="X1887"/>
    </row>
    <row r="1888" spans="2:24" x14ac:dyDescent="0.3">
      <c r="B1888" s="81">
        <v>37315</v>
      </c>
      <c r="C1888" s="81" t="s">
        <v>930</v>
      </c>
      <c r="D1888" s="77" t="s">
        <v>833</v>
      </c>
      <c r="E1888" s="82" t="s">
        <v>834</v>
      </c>
      <c r="F1888" s="77" t="s">
        <v>500</v>
      </c>
      <c r="G1888" s="77" t="s">
        <v>435</v>
      </c>
      <c r="H1888" s="77" t="s">
        <v>271</v>
      </c>
      <c r="I1888" s="77" t="s">
        <v>3417</v>
      </c>
      <c r="J1888" s="83">
        <v>68.919870808847733</v>
      </c>
      <c r="L1888" s="84"/>
      <c r="M1888" s="84"/>
      <c r="P1888"/>
      <c r="R1888"/>
      <c r="S1888" s="82" t="s">
        <v>56</v>
      </c>
      <c r="T1888" s="82" t="s">
        <v>57</v>
      </c>
      <c r="U1888" s="77"/>
      <c r="V1888" s="77"/>
      <c r="W1888" s="77"/>
      <c r="X1888"/>
    </row>
    <row r="1889" spans="2:24" x14ac:dyDescent="0.3">
      <c r="B1889" s="81">
        <v>37315</v>
      </c>
      <c r="C1889" s="81" t="s">
        <v>930</v>
      </c>
      <c r="D1889" s="77" t="s">
        <v>836</v>
      </c>
      <c r="E1889" s="82" t="s">
        <v>834</v>
      </c>
      <c r="F1889" s="77" t="s">
        <v>264</v>
      </c>
      <c r="G1889" s="77" t="s">
        <v>435</v>
      </c>
      <c r="H1889" s="77" t="s">
        <v>271</v>
      </c>
      <c r="I1889" s="77" t="s">
        <v>3418</v>
      </c>
      <c r="J1889" s="83">
        <v>679.77160851831684</v>
      </c>
      <c r="L1889" s="84"/>
      <c r="M1889" s="84"/>
      <c r="P1889"/>
      <c r="R1889"/>
      <c r="S1889" s="82" t="s">
        <v>56</v>
      </c>
      <c r="T1889" s="82" t="s">
        <v>57</v>
      </c>
      <c r="U1889" s="77"/>
      <c r="V1889" s="77"/>
      <c r="W1889" s="77"/>
      <c r="X1889"/>
    </row>
    <row r="1890" spans="2:24" x14ac:dyDescent="0.3">
      <c r="B1890" s="81">
        <v>37315</v>
      </c>
      <c r="C1890" s="81" t="s">
        <v>930</v>
      </c>
      <c r="D1890" s="77" t="s">
        <v>836</v>
      </c>
      <c r="E1890" s="82" t="s">
        <v>834</v>
      </c>
      <c r="F1890" s="77" t="s">
        <v>264</v>
      </c>
      <c r="G1890" s="77" t="s">
        <v>435</v>
      </c>
      <c r="H1890" s="77" t="s">
        <v>271</v>
      </c>
      <c r="I1890" s="77" t="s">
        <v>3418</v>
      </c>
      <c r="J1890" s="83">
        <v>858.33034685256246</v>
      </c>
      <c r="L1890" s="84"/>
      <c r="M1890" s="84"/>
      <c r="P1890"/>
      <c r="R1890"/>
      <c r="S1890" s="82" t="s">
        <v>56</v>
      </c>
      <c r="T1890" s="82" t="s">
        <v>57</v>
      </c>
      <c r="U1890" s="77"/>
      <c r="V1890" s="77"/>
      <c r="W1890" s="77"/>
      <c r="X1890"/>
    </row>
    <row r="1891" spans="2:24" x14ac:dyDescent="0.3">
      <c r="B1891" s="81">
        <v>37315</v>
      </c>
      <c r="C1891" s="81" t="s">
        <v>930</v>
      </c>
      <c r="D1891" s="77" t="s">
        <v>836</v>
      </c>
      <c r="E1891" s="82" t="s">
        <v>834</v>
      </c>
      <c r="F1891" s="77" t="s">
        <v>264</v>
      </c>
      <c r="G1891" s="77" t="s">
        <v>435</v>
      </c>
      <c r="H1891" s="77" t="s">
        <v>271</v>
      </c>
      <c r="I1891" s="77" t="s">
        <v>3418</v>
      </c>
      <c r="J1891" s="83">
        <v>384.33182266969283</v>
      </c>
      <c r="L1891" s="84"/>
      <c r="M1891" s="84"/>
      <c r="P1891"/>
      <c r="R1891"/>
      <c r="S1891" s="82" t="s">
        <v>56</v>
      </c>
      <c r="T1891" s="82" t="s">
        <v>57</v>
      </c>
      <c r="U1891" s="77"/>
      <c r="V1891" s="77"/>
      <c r="W1891" s="77"/>
      <c r="X1891"/>
    </row>
    <row r="1892" spans="2:24" x14ac:dyDescent="0.3">
      <c r="B1892" s="81">
        <v>37315</v>
      </c>
      <c r="C1892" s="81" t="s">
        <v>930</v>
      </c>
      <c r="D1892" s="77" t="s">
        <v>836</v>
      </c>
      <c r="E1892" s="82" t="s">
        <v>834</v>
      </c>
      <c r="F1892" s="77" t="s">
        <v>264</v>
      </c>
      <c r="G1892" s="77" t="s">
        <v>435</v>
      </c>
      <c r="H1892" s="77" t="s">
        <v>271</v>
      </c>
      <c r="I1892" s="77" t="s">
        <v>3418</v>
      </c>
      <c r="J1892" s="83">
        <v>-284.65479569170839</v>
      </c>
      <c r="L1892" s="84"/>
      <c r="M1892" s="84"/>
      <c r="P1892"/>
      <c r="R1892"/>
      <c r="S1892" s="82" t="s">
        <v>56</v>
      </c>
      <c r="T1892" s="82" t="s">
        <v>57</v>
      </c>
      <c r="U1892" s="77"/>
      <c r="V1892" s="77"/>
      <c r="W1892" s="77"/>
      <c r="X1892"/>
    </row>
    <row r="1893" spans="2:24" x14ac:dyDescent="0.3">
      <c r="B1893" s="81">
        <v>37315</v>
      </c>
      <c r="C1893" s="81" t="s">
        <v>930</v>
      </c>
      <c r="D1893" s="77" t="s">
        <v>844</v>
      </c>
      <c r="E1893" s="82" t="s">
        <v>846</v>
      </c>
      <c r="F1893" s="77" t="s">
        <v>276</v>
      </c>
      <c r="G1893" s="77" t="s">
        <v>435</v>
      </c>
      <c r="H1893" s="77" t="s">
        <v>271</v>
      </c>
      <c r="I1893" s="77" t="s">
        <v>3418</v>
      </c>
      <c r="J1893" s="83">
        <v>19.653358836535137</v>
      </c>
      <c r="L1893" s="84"/>
      <c r="M1893" s="84"/>
      <c r="P1893"/>
      <c r="R1893"/>
      <c r="S1893" s="82" t="s">
        <v>56</v>
      </c>
      <c r="T1893" s="82" t="s">
        <v>57</v>
      </c>
      <c r="U1893" s="77"/>
      <c r="V1893" s="77"/>
      <c r="W1893" s="77"/>
      <c r="X1893"/>
    </row>
    <row r="1894" spans="2:24" x14ac:dyDescent="0.3">
      <c r="B1894" s="81">
        <v>37315</v>
      </c>
      <c r="C1894" s="81" t="s">
        <v>930</v>
      </c>
      <c r="D1894" s="77" t="s">
        <v>844</v>
      </c>
      <c r="E1894" s="82" t="s">
        <v>846</v>
      </c>
      <c r="F1894" s="77" t="s">
        <v>276</v>
      </c>
      <c r="G1894" s="77" t="s">
        <v>435</v>
      </c>
      <c r="H1894" s="77" t="s">
        <v>271</v>
      </c>
      <c r="I1894" s="77" t="s">
        <v>3418</v>
      </c>
      <c r="J1894" s="83">
        <v>30.16867204503011</v>
      </c>
      <c r="L1894" s="84"/>
      <c r="M1894" s="84"/>
      <c r="P1894"/>
      <c r="R1894"/>
      <c r="S1894" s="82" t="s">
        <v>56</v>
      </c>
      <c r="T1894" s="82" t="s">
        <v>57</v>
      </c>
      <c r="U1894" s="77"/>
      <c r="V1894" s="77"/>
      <c r="W1894" s="77"/>
      <c r="X1894"/>
    </row>
    <row r="1895" spans="2:24" x14ac:dyDescent="0.3">
      <c r="B1895" s="81">
        <v>37315</v>
      </c>
      <c r="C1895" s="81" t="s">
        <v>930</v>
      </c>
      <c r="D1895" s="77" t="s">
        <v>848</v>
      </c>
      <c r="E1895" s="82" t="s">
        <v>849</v>
      </c>
      <c r="F1895" s="77" t="s">
        <v>529</v>
      </c>
      <c r="G1895" s="77" t="s">
        <v>435</v>
      </c>
      <c r="H1895" s="77" t="s">
        <v>271</v>
      </c>
      <c r="I1895" s="77" t="s">
        <v>3418</v>
      </c>
      <c r="J1895" s="83">
        <v>95.909923320231215</v>
      </c>
      <c r="L1895" s="84"/>
      <c r="M1895" s="84"/>
      <c r="P1895"/>
      <c r="R1895"/>
      <c r="S1895" s="82" t="s">
        <v>56</v>
      </c>
      <c r="T1895" s="82" t="s">
        <v>57</v>
      </c>
      <c r="U1895" s="77"/>
      <c r="V1895" s="77"/>
      <c r="W1895" s="77"/>
      <c r="X1895"/>
    </row>
    <row r="1896" spans="2:24" x14ac:dyDescent="0.3">
      <c r="B1896" s="81">
        <v>37315</v>
      </c>
      <c r="C1896" s="81" t="s">
        <v>930</v>
      </c>
      <c r="D1896" s="77" t="s">
        <v>1553</v>
      </c>
      <c r="E1896" s="82" t="s">
        <v>1557</v>
      </c>
      <c r="F1896" s="77" t="s">
        <v>1554</v>
      </c>
      <c r="G1896" s="77" t="s">
        <v>435</v>
      </c>
      <c r="H1896" s="77" t="s">
        <v>271</v>
      </c>
      <c r="I1896" s="77" t="s">
        <v>3418</v>
      </c>
      <c r="J1896" s="83">
        <v>661.01593042216791</v>
      </c>
      <c r="L1896" s="84"/>
      <c r="M1896" s="84"/>
      <c r="P1896"/>
      <c r="R1896"/>
      <c r="S1896" s="82" t="s">
        <v>56</v>
      </c>
      <c r="T1896" s="82" t="s">
        <v>57</v>
      </c>
      <c r="U1896" s="77"/>
      <c r="V1896" s="77"/>
      <c r="W1896" s="77"/>
      <c r="X1896"/>
    </row>
    <row r="1897" spans="2:24" x14ac:dyDescent="0.3">
      <c r="B1897" s="81">
        <v>37315</v>
      </c>
      <c r="C1897" s="81" t="s">
        <v>930</v>
      </c>
      <c r="D1897" s="77" t="s">
        <v>860</v>
      </c>
      <c r="E1897" s="82" t="s">
        <v>853</v>
      </c>
      <c r="F1897" s="77" t="s">
        <v>281</v>
      </c>
      <c r="G1897" s="77" t="s">
        <v>435</v>
      </c>
      <c r="H1897" s="77" t="s">
        <v>271</v>
      </c>
      <c r="I1897" s="77" t="s">
        <v>3418</v>
      </c>
      <c r="J1897" s="83">
        <v>101.88078130102751</v>
      </c>
      <c r="L1897" s="84"/>
      <c r="M1897" s="84"/>
      <c r="P1897"/>
      <c r="R1897"/>
      <c r="S1897" s="82" t="s">
        <v>56</v>
      </c>
      <c r="T1897" s="82" t="s">
        <v>57</v>
      </c>
      <c r="U1897" s="77"/>
      <c r="V1897" s="77"/>
      <c r="W1897" s="77"/>
      <c r="X1897"/>
    </row>
    <row r="1898" spans="2:24" x14ac:dyDescent="0.3">
      <c r="B1898" s="81">
        <v>37315</v>
      </c>
      <c r="C1898" s="81" t="s">
        <v>930</v>
      </c>
      <c r="D1898" s="77" t="s">
        <v>860</v>
      </c>
      <c r="E1898" s="82" t="s">
        <v>853</v>
      </c>
      <c r="F1898" s="77" t="s">
        <v>281</v>
      </c>
      <c r="G1898" s="77" t="s">
        <v>435</v>
      </c>
      <c r="H1898" s="77" t="s">
        <v>271</v>
      </c>
      <c r="I1898" s="77" t="s">
        <v>3418</v>
      </c>
      <c r="J1898" s="83">
        <v>27.151782185054962</v>
      </c>
      <c r="L1898" s="84"/>
      <c r="M1898" s="84"/>
      <c r="P1898"/>
      <c r="R1898"/>
      <c r="S1898" s="82" t="s">
        <v>56</v>
      </c>
      <c r="T1898" s="82" t="s">
        <v>57</v>
      </c>
      <c r="U1898" s="77"/>
      <c r="V1898" s="77"/>
      <c r="W1898" s="77"/>
      <c r="X1898"/>
    </row>
    <row r="1899" spans="2:24" x14ac:dyDescent="0.3">
      <c r="B1899" s="81">
        <v>37315</v>
      </c>
      <c r="C1899" s="81" t="s">
        <v>930</v>
      </c>
      <c r="D1899" s="77" t="s">
        <v>860</v>
      </c>
      <c r="E1899" s="82" t="s">
        <v>853</v>
      </c>
      <c r="F1899" s="77" t="s">
        <v>281</v>
      </c>
      <c r="G1899" s="77" t="s">
        <v>435</v>
      </c>
      <c r="H1899" s="77" t="s">
        <v>271</v>
      </c>
      <c r="I1899" s="77" t="s">
        <v>3418</v>
      </c>
      <c r="J1899" s="83">
        <v>87.914698815660088</v>
      </c>
      <c r="L1899" s="84"/>
      <c r="M1899" s="84"/>
      <c r="P1899"/>
      <c r="R1899"/>
      <c r="S1899" s="82" t="s">
        <v>56</v>
      </c>
      <c r="T1899" s="82" t="s">
        <v>57</v>
      </c>
      <c r="U1899" s="77"/>
      <c r="V1899" s="77"/>
      <c r="W1899" s="77"/>
      <c r="X1899"/>
    </row>
    <row r="1900" spans="2:24" x14ac:dyDescent="0.3">
      <c r="B1900" s="81">
        <v>37315</v>
      </c>
      <c r="C1900" s="81" t="s">
        <v>930</v>
      </c>
      <c r="D1900" s="77" t="s">
        <v>860</v>
      </c>
      <c r="E1900" s="82" t="s">
        <v>853</v>
      </c>
      <c r="F1900" s="77" t="s">
        <v>281</v>
      </c>
      <c r="G1900" s="77" t="s">
        <v>435</v>
      </c>
      <c r="H1900" s="77" t="s">
        <v>271</v>
      </c>
      <c r="I1900" s="77" t="s">
        <v>3418</v>
      </c>
      <c r="J1900" s="83">
        <v>-30.294581927867334</v>
      </c>
      <c r="L1900" s="84"/>
      <c r="M1900" s="84"/>
      <c r="P1900"/>
      <c r="R1900"/>
      <c r="S1900" s="82" t="s">
        <v>56</v>
      </c>
      <c r="T1900" s="82" t="s">
        <v>57</v>
      </c>
      <c r="U1900" s="77"/>
      <c r="V1900" s="77"/>
      <c r="W1900" s="77"/>
      <c r="X1900"/>
    </row>
    <row r="1901" spans="2:24" x14ac:dyDescent="0.3">
      <c r="B1901" s="81">
        <v>37315</v>
      </c>
      <c r="C1901" s="81" t="s">
        <v>930</v>
      </c>
      <c r="D1901" s="77" t="s">
        <v>1564</v>
      </c>
      <c r="E1901" s="82" t="s">
        <v>1566</v>
      </c>
      <c r="F1901" s="77" t="s">
        <v>293</v>
      </c>
      <c r="G1901" s="77" t="s">
        <v>435</v>
      </c>
      <c r="H1901" s="77" t="s">
        <v>290</v>
      </c>
      <c r="I1901" s="77" t="s">
        <v>3418</v>
      </c>
      <c r="J1901" s="83">
        <v>83.23908064916246</v>
      </c>
      <c r="L1901" s="84"/>
      <c r="M1901" s="84"/>
      <c r="P1901"/>
      <c r="R1901"/>
      <c r="S1901" s="82" t="s">
        <v>56</v>
      </c>
      <c r="T1901" s="82" t="s">
        <v>57</v>
      </c>
      <c r="U1901" s="77"/>
      <c r="V1901" s="77"/>
      <c r="W1901" s="77"/>
      <c r="X1901"/>
    </row>
    <row r="1902" spans="2:24" x14ac:dyDescent="0.3">
      <c r="B1902" s="81">
        <v>37315</v>
      </c>
      <c r="C1902" s="81" t="s">
        <v>930</v>
      </c>
      <c r="D1902" s="77" t="s">
        <v>1568</v>
      </c>
      <c r="E1902" s="82" t="s">
        <v>1571</v>
      </c>
      <c r="F1902" s="77" t="s">
        <v>1569</v>
      </c>
      <c r="G1902" s="77" t="s">
        <v>435</v>
      </c>
      <c r="H1902" s="77" t="s">
        <v>139</v>
      </c>
      <c r="I1902" s="77" t="s">
        <v>3417</v>
      </c>
      <c r="J1902" s="83">
        <v>123.53350604083678</v>
      </c>
      <c r="L1902" s="84"/>
      <c r="M1902" s="84"/>
      <c r="P1902"/>
      <c r="R1902"/>
      <c r="S1902" s="82" t="s">
        <v>56</v>
      </c>
      <c r="T1902" s="82" t="s">
        <v>57</v>
      </c>
      <c r="U1902" s="77"/>
      <c r="V1902" s="77"/>
      <c r="W1902" s="77"/>
      <c r="X1902"/>
    </row>
    <row r="1903" spans="2:24" x14ac:dyDescent="0.3">
      <c r="B1903" s="81">
        <v>37315</v>
      </c>
      <c r="C1903" s="81" t="s">
        <v>930</v>
      </c>
      <c r="D1903" s="77" t="s">
        <v>865</v>
      </c>
      <c r="E1903" s="82" t="s">
        <v>870</v>
      </c>
      <c r="F1903" s="77" t="s">
        <v>866</v>
      </c>
      <c r="G1903" s="77" t="s">
        <v>435</v>
      </c>
      <c r="H1903" s="77" t="s">
        <v>139</v>
      </c>
      <c r="I1903" s="77" t="s">
        <v>3417</v>
      </c>
      <c r="J1903" s="83">
        <v>2197.4867074647141</v>
      </c>
      <c r="L1903" s="84"/>
      <c r="M1903" s="84"/>
      <c r="P1903"/>
      <c r="R1903"/>
      <c r="S1903" s="82" t="s">
        <v>56</v>
      </c>
      <c r="T1903" s="82" t="s">
        <v>57</v>
      </c>
      <c r="U1903" s="77"/>
      <c r="V1903" s="77"/>
      <c r="W1903" s="77"/>
      <c r="X1903"/>
    </row>
    <row r="1904" spans="2:24" x14ac:dyDescent="0.3">
      <c r="B1904" s="81">
        <v>37315</v>
      </c>
      <c r="C1904" s="81" t="s">
        <v>930</v>
      </c>
      <c r="D1904" s="77" t="s">
        <v>874</v>
      </c>
      <c r="E1904" s="82" t="s">
        <v>870</v>
      </c>
      <c r="F1904" s="77" t="s">
        <v>875</v>
      </c>
      <c r="G1904" s="77" t="s">
        <v>435</v>
      </c>
      <c r="H1904" s="77" t="s">
        <v>139</v>
      </c>
      <c r="I1904" s="77" t="s">
        <v>3418</v>
      </c>
      <c r="J1904" s="83">
        <v>1438.4534094085639</v>
      </c>
      <c r="L1904" s="84"/>
      <c r="M1904" s="84"/>
      <c r="P1904"/>
      <c r="R1904"/>
      <c r="S1904" s="82" t="s">
        <v>56</v>
      </c>
      <c r="T1904" s="82" t="s">
        <v>57</v>
      </c>
      <c r="U1904" s="77"/>
      <c r="V1904" s="77"/>
      <c r="W1904" s="77"/>
      <c r="X1904"/>
    </row>
    <row r="1905" spans="2:24" x14ac:dyDescent="0.3">
      <c r="B1905" s="81">
        <v>37315</v>
      </c>
      <c r="C1905" s="81" t="s">
        <v>930</v>
      </c>
      <c r="D1905" s="77" t="s">
        <v>1065</v>
      </c>
      <c r="E1905" s="82" t="s">
        <v>1069</v>
      </c>
      <c r="F1905" s="77" t="s">
        <v>1066</v>
      </c>
      <c r="G1905" s="77" t="s">
        <v>435</v>
      </c>
      <c r="H1905" s="77" t="s">
        <v>102</v>
      </c>
      <c r="I1905" s="77" t="s">
        <v>3417</v>
      </c>
      <c r="J1905" s="83">
        <v>182.97690423205938</v>
      </c>
      <c r="L1905" s="84"/>
      <c r="M1905" s="84"/>
      <c r="P1905"/>
      <c r="R1905"/>
      <c r="S1905" s="82" t="s">
        <v>56</v>
      </c>
      <c r="T1905" s="82" t="s">
        <v>57</v>
      </c>
      <c r="U1905" s="77"/>
      <c r="V1905" s="77"/>
      <c r="W1905" s="77"/>
      <c r="X1905"/>
    </row>
    <row r="1906" spans="2:24" x14ac:dyDescent="0.3">
      <c r="B1906" s="81">
        <v>37315</v>
      </c>
      <c r="C1906" s="81" t="s">
        <v>930</v>
      </c>
      <c r="D1906" s="77" t="s">
        <v>878</v>
      </c>
      <c r="E1906" s="82" t="s">
        <v>197</v>
      </c>
      <c r="F1906" s="77" t="s">
        <v>194</v>
      </c>
      <c r="G1906" s="77" t="s">
        <v>435</v>
      </c>
      <c r="H1906" s="77" t="s">
        <v>139</v>
      </c>
      <c r="I1906" s="77" t="s">
        <v>3417</v>
      </c>
      <c r="J1906" s="83">
        <v>276.61651542156017</v>
      </c>
      <c r="L1906" s="84"/>
      <c r="M1906" s="84"/>
      <c r="P1906"/>
      <c r="R1906"/>
      <c r="S1906" s="82" t="s">
        <v>56</v>
      </c>
      <c r="T1906" s="82" t="s">
        <v>57</v>
      </c>
      <c r="U1906" s="77"/>
      <c r="V1906" s="77"/>
      <c r="W1906" s="77"/>
      <c r="X1906"/>
    </row>
    <row r="1907" spans="2:24" x14ac:dyDescent="0.3">
      <c r="B1907" s="81">
        <v>37315</v>
      </c>
      <c r="C1907" s="81" t="s">
        <v>930</v>
      </c>
      <c r="D1907" s="77" t="s">
        <v>878</v>
      </c>
      <c r="E1907" s="82" t="s">
        <v>197</v>
      </c>
      <c r="F1907" s="77" t="s">
        <v>194</v>
      </c>
      <c r="G1907" s="77" t="s">
        <v>435</v>
      </c>
      <c r="H1907" s="77" t="s">
        <v>139</v>
      </c>
      <c r="I1907" s="77" t="s">
        <v>3417</v>
      </c>
      <c r="J1907" s="83">
        <v>-176.7064574780853</v>
      </c>
      <c r="L1907" s="84"/>
      <c r="M1907" s="84"/>
      <c r="P1907"/>
      <c r="R1907"/>
      <c r="S1907" s="82" t="s">
        <v>56</v>
      </c>
      <c r="T1907" s="82" t="s">
        <v>57</v>
      </c>
      <c r="U1907" s="77"/>
      <c r="V1907" s="77"/>
      <c r="W1907" s="77"/>
      <c r="X1907"/>
    </row>
    <row r="1908" spans="2:24" x14ac:dyDescent="0.3">
      <c r="B1908" s="81">
        <v>37315</v>
      </c>
      <c r="C1908" s="81" t="s">
        <v>930</v>
      </c>
      <c r="D1908" s="77" t="s">
        <v>241</v>
      </c>
      <c r="E1908" s="82" t="s">
        <v>244</v>
      </c>
      <c r="F1908" s="77" t="s">
        <v>242</v>
      </c>
      <c r="G1908" s="77" t="s">
        <v>435</v>
      </c>
      <c r="H1908" s="77" t="s">
        <v>139</v>
      </c>
      <c r="I1908" s="77" t="s">
        <v>3417</v>
      </c>
      <c r="J1908" s="83">
        <v>14.044643711814267</v>
      </c>
      <c r="L1908" s="84"/>
      <c r="M1908" s="84"/>
      <c r="P1908"/>
      <c r="R1908"/>
      <c r="S1908" s="82" t="s">
        <v>56</v>
      </c>
      <c r="T1908" s="82" t="s">
        <v>57</v>
      </c>
      <c r="U1908" s="77"/>
      <c r="V1908" s="77"/>
      <c r="W1908" s="77"/>
      <c r="X1908"/>
    </row>
    <row r="1909" spans="2:24" x14ac:dyDescent="0.3">
      <c r="B1909" s="81">
        <v>37315</v>
      </c>
      <c r="C1909" s="81" t="s">
        <v>930</v>
      </c>
      <c r="D1909" s="77" t="s">
        <v>241</v>
      </c>
      <c r="E1909" s="82" t="s">
        <v>244</v>
      </c>
      <c r="F1909" s="77" t="s">
        <v>242</v>
      </c>
      <c r="G1909" s="77" t="s">
        <v>435</v>
      </c>
      <c r="H1909" s="77" t="s">
        <v>139</v>
      </c>
      <c r="I1909" s="77" t="s">
        <v>3417</v>
      </c>
      <c r="J1909" s="83">
        <v>72.795067965445284</v>
      </c>
      <c r="L1909" s="84"/>
      <c r="M1909" s="84"/>
      <c r="P1909"/>
      <c r="R1909"/>
      <c r="S1909" s="82" t="s">
        <v>56</v>
      </c>
      <c r="T1909" s="82" t="s">
        <v>57</v>
      </c>
      <c r="U1909" s="77"/>
      <c r="V1909" s="77"/>
      <c r="W1909" s="77"/>
      <c r="X1909"/>
    </row>
    <row r="1910" spans="2:24" x14ac:dyDescent="0.3">
      <c r="B1910" s="81">
        <v>37315</v>
      </c>
      <c r="C1910" s="81" t="s">
        <v>930</v>
      </c>
      <c r="D1910" s="77" t="s">
        <v>895</v>
      </c>
      <c r="E1910" s="82" t="s">
        <v>244</v>
      </c>
      <c r="F1910" s="77" t="s">
        <v>896</v>
      </c>
      <c r="G1910" s="77" t="s">
        <v>435</v>
      </c>
      <c r="H1910" s="77" t="s">
        <v>139</v>
      </c>
      <c r="I1910" s="77" t="s">
        <v>3418</v>
      </c>
      <c r="J1910" s="83">
        <v>23.75942590937192</v>
      </c>
      <c r="L1910" s="84"/>
      <c r="M1910" s="84"/>
      <c r="P1910"/>
      <c r="R1910"/>
      <c r="S1910" s="82" t="s">
        <v>56</v>
      </c>
      <c r="T1910" s="82" t="s">
        <v>57</v>
      </c>
      <c r="U1910" s="77"/>
      <c r="V1910" s="77"/>
      <c r="W1910" s="77"/>
      <c r="X1910"/>
    </row>
    <row r="1911" spans="2:24" x14ac:dyDescent="0.3">
      <c r="B1911" s="81">
        <v>37315</v>
      </c>
      <c r="C1911" s="81" t="s">
        <v>930</v>
      </c>
      <c r="D1911" s="77" t="s">
        <v>895</v>
      </c>
      <c r="E1911" s="82" t="s">
        <v>244</v>
      </c>
      <c r="F1911" s="77" t="s">
        <v>896</v>
      </c>
      <c r="G1911" s="77" t="s">
        <v>435</v>
      </c>
      <c r="H1911" s="77" t="s">
        <v>139</v>
      </c>
      <c r="I1911" s="77" t="s">
        <v>3418</v>
      </c>
      <c r="J1911" s="83">
        <v>28.540499986797009</v>
      </c>
      <c r="L1911" s="84"/>
      <c r="M1911" s="84"/>
      <c r="P1911"/>
      <c r="R1911"/>
      <c r="S1911" s="82" t="s">
        <v>56</v>
      </c>
      <c r="T1911" s="82" t="s">
        <v>57</v>
      </c>
      <c r="U1911" s="77"/>
      <c r="V1911" s="77"/>
      <c r="W1911" s="77"/>
      <c r="X1911"/>
    </row>
    <row r="1912" spans="2:24" x14ac:dyDescent="0.3">
      <c r="B1912" s="81">
        <v>37315</v>
      </c>
      <c r="C1912" s="81" t="s">
        <v>930</v>
      </c>
      <c r="D1912" s="77" t="s">
        <v>895</v>
      </c>
      <c r="E1912" s="82" t="s">
        <v>244</v>
      </c>
      <c r="F1912" s="77" t="s">
        <v>896</v>
      </c>
      <c r="G1912" s="77" t="s">
        <v>435</v>
      </c>
      <c r="H1912" s="77" t="s">
        <v>139</v>
      </c>
      <c r="I1912" s="77" t="s">
        <v>3418</v>
      </c>
      <c r="J1912" s="83">
        <v>99.768218459041293</v>
      </c>
      <c r="L1912" s="84"/>
      <c r="M1912" s="84"/>
      <c r="P1912"/>
      <c r="R1912"/>
      <c r="S1912" s="82" t="s">
        <v>56</v>
      </c>
      <c r="T1912" s="82" t="s">
        <v>57</v>
      </c>
      <c r="U1912" s="77"/>
      <c r="V1912" s="77"/>
      <c r="W1912" s="77"/>
      <c r="X1912"/>
    </row>
    <row r="1913" spans="2:24" x14ac:dyDescent="0.3">
      <c r="B1913" s="81">
        <v>37315</v>
      </c>
      <c r="C1913" s="81" t="s">
        <v>930</v>
      </c>
      <c r="D1913" s="77" t="s">
        <v>895</v>
      </c>
      <c r="E1913" s="82" t="s">
        <v>244</v>
      </c>
      <c r="F1913" s="77" t="s">
        <v>896</v>
      </c>
      <c r="G1913" s="77" t="s">
        <v>435</v>
      </c>
      <c r="H1913" s="77" t="s">
        <v>139</v>
      </c>
      <c r="I1913" s="77" t="s">
        <v>3418</v>
      </c>
      <c r="J1913" s="83">
        <v>232.56263908378401</v>
      </c>
      <c r="L1913" s="84"/>
      <c r="M1913" s="84"/>
      <c r="P1913"/>
      <c r="R1913"/>
      <c r="S1913" s="82" t="s">
        <v>56</v>
      </c>
      <c r="T1913" s="82" t="s">
        <v>57</v>
      </c>
      <c r="U1913" s="77"/>
      <c r="V1913" s="77"/>
      <c r="W1913" s="77"/>
      <c r="X1913"/>
    </row>
    <row r="1914" spans="2:24" x14ac:dyDescent="0.3">
      <c r="B1914" s="81">
        <v>37315</v>
      </c>
      <c r="C1914" s="81" t="s">
        <v>930</v>
      </c>
      <c r="D1914" s="77" t="s">
        <v>895</v>
      </c>
      <c r="E1914" s="82" t="s">
        <v>244</v>
      </c>
      <c r="F1914" s="77" t="s">
        <v>896</v>
      </c>
      <c r="G1914" s="77" t="s">
        <v>435</v>
      </c>
      <c r="H1914" s="77" t="s">
        <v>139</v>
      </c>
      <c r="I1914" s="77" t="s">
        <v>3418</v>
      </c>
      <c r="J1914" s="83">
        <v>247.71124823450219</v>
      </c>
      <c r="L1914" s="84"/>
      <c r="M1914" s="84"/>
      <c r="P1914"/>
      <c r="R1914"/>
      <c r="S1914" s="82" t="s">
        <v>56</v>
      </c>
      <c r="T1914" s="82" t="s">
        <v>57</v>
      </c>
      <c r="U1914" s="77"/>
      <c r="V1914" s="77"/>
      <c r="W1914" s="77"/>
      <c r="X1914"/>
    </row>
    <row r="1915" spans="2:24" x14ac:dyDescent="0.3">
      <c r="B1915" s="81">
        <v>37315</v>
      </c>
      <c r="C1915" s="81" t="s">
        <v>930</v>
      </c>
      <c r="D1915" s="77" t="s">
        <v>895</v>
      </c>
      <c r="E1915" s="82" t="s">
        <v>244</v>
      </c>
      <c r="F1915" s="77" t="s">
        <v>896</v>
      </c>
      <c r="G1915" s="77" t="s">
        <v>435</v>
      </c>
      <c r="H1915" s="77" t="s">
        <v>139</v>
      </c>
      <c r="I1915" s="77" t="s">
        <v>3418</v>
      </c>
      <c r="J1915" s="83">
        <v>-25.54497860219918</v>
      </c>
      <c r="L1915" s="84"/>
      <c r="M1915" s="84"/>
      <c r="P1915"/>
      <c r="R1915"/>
      <c r="S1915" s="82" t="s">
        <v>56</v>
      </c>
      <c r="T1915" s="82" t="s">
        <v>57</v>
      </c>
      <c r="U1915" s="77"/>
      <c r="V1915" s="77"/>
      <c r="W1915" s="77"/>
      <c r="X1915"/>
    </row>
    <row r="1916" spans="2:24" x14ac:dyDescent="0.3">
      <c r="B1916" s="81">
        <v>37315</v>
      </c>
      <c r="C1916" s="81" t="s">
        <v>930</v>
      </c>
      <c r="D1916" s="77" t="s">
        <v>1086</v>
      </c>
      <c r="E1916" s="82" t="s">
        <v>1091</v>
      </c>
      <c r="F1916" s="77" t="s">
        <v>1087</v>
      </c>
      <c r="G1916" s="77" t="s">
        <v>435</v>
      </c>
      <c r="H1916" s="77" t="s">
        <v>1092</v>
      </c>
      <c r="I1916" s="77" t="s">
        <v>3417</v>
      </c>
      <c r="J1916" s="83">
        <v>717.56510110186935</v>
      </c>
      <c r="L1916" s="84"/>
      <c r="M1916" s="84"/>
      <c r="P1916"/>
      <c r="R1916"/>
      <c r="S1916" s="82" t="s">
        <v>56</v>
      </c>
      <c r="T1916" s="82" t="s">
        <v>57</v>
      </c>
      <c r="U1916" s="77"/>
      <c r="V1916" s="77"/>
      <c r="W1916" s="77"/>
      <c r="X1916"/>
    </row>
    <row r="1917" spans="2:24" x14ac:dyDescent="0.3">
      <c r="B1917" s="81">
        <v>37315</v>
      </c>
      <c r="C1917" s="81" t="s">
        <v>930</v>
      </c>
      <c r="D1917" s="77" t="s">
        <v>901</v>
      </c>
      <c r="E1917" s="82" t="s">
        <v>905</v>
      </c>
      <c r="F1917" s="77" t="s">
        <v>902</v>
      </c>
      <c r="G1917" s="77" t="s">
        <v>435</v>
      </c>
      <c r="H1917" s="77" t="s">
        <v>139</v>
      </c>
      <c r="I1917" s="77" t="s">
        <v>3418</v>
      </c>
      <c r="J1917" s="83">
        <v>847.12861413675409</v>
      </c>
      <c r="L1917" s="84"/>
      <c r="M1917" s="84"/>
      <c r="P1917"/>
      <c r="R1917"/>
      <c r="S1917" s="82" t="s">
        <v>56</v>
      </c>
      <c r="T1917" s="82" t="s">
        <v>57</v>
      </c>
      <c r="U1917" s="77"/>
      <c r="V1917" s="77"/>
      <c r="W1917" s="77"/>
      <c r="X1917"/>
    </row>
    <row r="1918" spans="2:24" x14ac:dyDescent="0.3">
      <c r="B1918" s="81">
        <v>37315</v>
      </c>
      <c r="C1918" s="81" t="s">
        <v>930</v>
      </c>
      <c r="D1918" s="77" t="s">
        <v>911</v>
      </c>
      <c r="E1918" s="82" t="s">
        <v>913</v>
      </c>
      <c r="F1918" s="77" t="s">
        <v>769</v>
      </c>
      <c r="G1918" s="77" t="s">
        <v>435</v>
      </c>
      <c r="H1918" s="77" t="s">
        <v>578</v>
      </c>
      <c r="I1918" s="77" t="s">
        <v>3417</v>
      </c>
      <c r="J1918" s="83">
        <v>104.28609251667056</v>
      </c>
      <c r="L1918" s="84"/>
      <c r="M1918" s="84"/>
      <c r="P1918"/>
      <c r="R1918"/>
      <c r="S1918" s="82" t="s">
        <v>56</v>
      </c>
      <c r="T1918" s="82" t="s">
        <v>57</v>
      </c>
      <c r="U1918" s="77"/>
      <c r="V1918" s="77"/>
      <c r="W1918" s="77"/>
      <c r="X1918"/>
    </row>
    <row r="1919" spans="2:24" x14ac:dyDescent="0.3">
      <c r="B1919" s="81">
        <v>37315</v>
      </c>
      <c r="C1919" s="81" t="s">
        <v>930</v>
      </c>
      <c r="D1919" s="77" t="s">
        <v>915</v>
      </c>
      <c r="E1919" s="82" t="s">
        <v>917</v>
      </c>
      <c r="F1919" s="77" t="s">
        <v>916</v>
      </c>
      <c r="G1919" s="77" t="s">
        <v>435</v>
      </c>
      <c r="H1919" s="77" t="s">
        <v>918</v>
      </c>
      <c r="I1919" s="77" t="s">
        <v>3417</v>
      </c>
      <c r="J1919" s="83">
        <v>367.0051916073179</v>
      </c>
      <c r="L1919" s="84"/>
      <c r="M1919" s="84"/>
      <c r="P1919"/>
      <c r="R1919"/>
      <c r="S1919" s="82" t="s">
        <v>56</v>
      </c>
      <c r="T1919" s="82" t="s">
        <v>57</v>
      </c>
      <c r="U1919" s="77"/>
      <c r="V1919" s="77"/>
      <c r="W1919" s="77"/>
      <c r="X1919"/>
    </row>
    <row r="1920" spans="2:24" x14ac:dyDescent="0.3">
      <c r="B1920" s="81">
        <v>37315</v>
      </c>
      <c r="C1920" s="81" t="s">
        <v>930</v>
      </c>
      <c r="D1920" s="77" t="s">
        <v>920</v>
      </c>
      <c r="E1920" s="82" t="s">
        <v>922</v>
      </c>
      <c r="F1920" s="77" t="s">
        <v>921</v>
      </c>
      <c r="G1920" s="77" t="s">
        <v>435</v>
      </c>
      <c r="H1920" s="77" t="s">
        <v>578</v>
      </c>
      <c r="I1920" s="77" t="s">
        <v>3417</v>
      </c>
      <c r="J1920" s="83">
        <v>297.54010728931831</v>
      </c>
      <c r="L1920" s="84"/>
      <c r="M1920" s="84"/>
      <c r="P1920"/>
      <c r="R1920"/>
      <c r="S1920" s="82" t="s">
        <v>56</v>
      </c>
      <c r="T1920" s="82" t="s">
        <v>57</v>
      </c>
      <c r="U1920" s="77"/>
      <c r="V1920" s="77"/>
      <c r="W1920" s="77"/>
      <c r="X1920"/>
    </row>
    <row r="1921" spans="2:24" x14ac:dyDescent="0.3">
      <c r="B1921" s="81">
        <v>37315</v>
      </c>
      <c r="C1921" s="81" t="s">
        <v>930</v>
      </c>
      <c r="D1921" s="77" t="s">
        <v>1608</v>
      </c>
      <c r="E1921" s="82" t="s">
        <v>1612</v>
      </c>
      <c r="F1921" s="77" t="s">
        <v>1609</v>
      </c>
      <c r="G1921" s="77" t="s">
        <v>435</v>
      </c>
      <c r="H1921" s="77" t="s">
        <v>1613</v>
      </c>
      <c r="I1921" s="77" t="s">
        <v>3417</v>
      </c>
      <c r="J1921" s="83">
        <v>-265.02777663272298</v>
      </c>
      <c r="L1921" s="84"/>
      <c r="M1921" s="84"/>
      <c r="P1921"/>
      <c r="R1921"/>
      <c r="S1921" s="82" t="s">
        <v>56</v>
      </c>
      <c r="T1921" s="82" t="s">
        <v>57</v>
      </c>
      <c r="U1921" s="77"/>
      <c r="V1921" s="77"/>
      <c r="W1921" s="77"/>
      <c r="X1921"/>
    </row>
    <row r="1922" spans="2:24" x14ac:dyDescent="0.3">
      <c r="B1922" s="81">
        <v>37315</v>
      </c>
      <c r="C1922" s="81" t="s">
        <v>930</v>
      </c>
      <c r="D1922" s="77" t="s">
        <v>1617</v>
      </c>
      <c r="E1922" s="82" t="s">
        <v>1612</v>
      </c>
      <c r="F1922" s="77" t="s">
        <v>1618</v>
      </c>
      <c r="G1922" s="77" t="s">
        <v>435</v>
      </c>
      <c r="H1922" s="77" t="s">
        <v>1613</v>
      </c>
      <c r="I1922" s="77" t="s">
        <v>3418</v>
      </c>
      <c r="J1922" s="83">
        <v>-299.57749526939932</v>
      </c>
      <c r="L1922" s="84"/>
      <c r="M1922" s="84"/>
      <c r="P1922"/>
      <c r="R1922"/>
      <c r="S1922" s="82" t="s">
        <v>56</v>
      </c>
      <c r="T1922" s="82" t="s">
        <v>57</v>
      </c>
      <c r="U1922" s="77"/>
      <c r="V1922" s="77"/>
      <c r="W1922" s="77"/>
      <c r="X1922"/>
    </row>
    <row r="1923" spans="2:24" x14ac:dyDescent="0.3">
      <c r="B1923" s="81">
        <v>37321</v>
      </c>
      <c r="C1923" s="81" t="s">
        <v>1621</v>
      </c>
      <c r="D1923" s="77" t="s">
        <v>1622</v>
      </c>
      <c r="E1923" s="82" t="s">
        <v>1626</v>
      </c>
      <c r="F1923" s="77" t="s">
        <v>1623</v>
      </c>
      <c r="G1923" s="77" t="s">
        <v>435</v>
      </c>
      <c r="H1923" s="77" t="s">
        <v>139</v>
      </c>
      <c r="I1923" s="77" t="s">
        <v>3417</v>
      </c>
      <c r="J1923" s="83">
        <v>513.54213670702552</v>
      </c>
      <c r="L1923" s="84"/>
      <c r="M1923" s="84"/>
      <c r="P1923"/>
      <c r="R1923"/>
      <c r="S1923" s="82" t="s">
        <v>56</v>
      </c>
      <c r="T1923" s="82" t="s">
        <v>57</v>
      </c>
      <c r="U1923" s="77"/>
      <c r="V1923" s="77"/>
      <c r="W1923" s="77"/>
      <c r="X1923"/>
    </row>
    <row r="1924" spans="2:24" x14ac:dyDescent="0.3">
      <c r="B1924" s="81">
        <v>37322</v>
      </c>
      <c r="C1924" s="81" t="s">
        <v>1621</v>
      </c>
      <c r="D1924" s="77" t="s">
        <v>188</v>
      </c>
      <c r="E1924" s="82" t="s">
        <v>191</v>
      </c>
      <c r="F1924" s="77" t="s">
        <v>189</v>
      </c>
      <c r="G1924" s="77" t="s">
        <v>435</v>
      </c>
      <c r="H1924" s="77" t="s">
        <v>139</v>
      </c>
      <c r="I1924" s="77" t="s">
        <v>3417</v>
      </c>
      <c r="J1924" s="83">
        <v>644.52468982716175</v>
      </c>
      <c r="L1924" s="84"/>
      <c r="M1924" s="84"/>
      <c r="P1924"/>
      <c r="R1924"/>
      <c r="S1924" s="82" t="s">
        <v>56</v>
      </c>
      <c r="T1924" s="82" t="s">
        <v>57</v>
      </c>
      <c r="U1924" s="77"/>
      <c r="V1924" s="77"/>
      <c r="W1924" s="77"/>
      <c r="X1924"/>
    </row>
    <row r="1925" spans="2:24" x14ac:dyDescent="0.3">
      <c r="B1925" s="81">
        <v>37322</v>
      </c>
      <c r="C1925" s="81" t="s">
        <v>1621</v>
      </c>
      <c r="D1925" s="77" t="s">
        <v>878</v>
      </c>
      <c r="E1925" s="82" t="s">
        <v>197</v>
      </c>
      <c r="F1925" s="77" t="s">
        <v>194</v>
      </c>
      <c r="G1925" s="77" t="s">
        <v>435</v>
      </c>
      <c r="H1925" s="77" t="s">
        <v>139</v>
      </c>
      <c r="I1925" s="77" t="s">
        <v>3417</v>
      </c>
      <c r="J1925" s="83">
        <v>177.23818436786195</v>
      </c>
      <c r="L1925" s="84"/>
      <c r="M1925" s="84"/>
      <c r="P1925"/>
      <c r="R1925"/>
      <c r="S1925" s="82" t="s">
        <v>56</v>
      </c>
      <c r="T1925" s="82" t="s">
        <v>57</v>
      </c>
      <c r="U1925" s="77"/>
      <c r="V1925" s="77"/>
      <c r="W1925" s="77"/>
      <c r="X1925"/>
    </row>
    <row r="1926" spans="2:24" x14ac:dyDescent="0.3">
      <c r="B1926" s="81">
        <v>37327</v>
      </c>
      <c r="C1926" s="81" t="s">
        <v>1621</v>
      </c>
      <c r="D1926" s="77" t="s">
        <v>474</v>
      </c>
      <c r="E1926" s="82" t="s">
        <v>471</v>
      </c>
      <c r="F1926" s="77" t="s">
        <v>475</v>
      </c>
      <c r="G1926" s="77" t="s">
        <v>435</v>
      </c>
      <c r="H1926" s="77" t="s">
        <v>472</v>
      </c>
      <c r="I1926" s="77" t="s">
        <v>3418</v>
      </c>
      <c r="J1926" s="83">
        <v>29520.068825619346</v>
      </c>
      <c r="L1926" s="84"/>
      <c r="M1926" s="84"/>
      <c r="P1926"/>
      <c r="R1926"/>
      <c r="S1926" s="82" t="s">
        <v>56</v>
      </c>
      <c r="T1926" s="82" t="s">
        <v>57</v>
      </c>
      <c r="U1926" s="77"/>
      <c r="V1926" s="77"/>
      <c r="W1926" s="77"/>
      <c r="X1926"/>
    </row>
    <row r="1927" spans="2:24" x14ac:dyDescent="0.3">
      <c r="B1927" s="81">
        <v>37327</v>
      </c>
      <c r="C1927" s="81" t="s">
        <v>1621</v>
      </c>
      <c r="D1927" s="77" t="s">
        <v>474</v>
      </c>
      <c r="E1927" s="82" t="s">
        <v>471</v>
      </c>
      <c r="F1927" s="77" t="s">
        <v>475</v>
      </c>
      <c r="G1927" s="77" t="s">
        <v>435</v>
      </c>
      <c r="H1927" s="77" t="s">
        <v>472</v>
      </c>
      <c r="I1927" s="77" t="s">
        <v>3418</v>
      </c>
      <c r="J1927" s="83">
        <v>48136.471899888238</v>
      </c>
      <c r="L1927" s="84"/>
      <c r="M1927" s="84"/>
      <c r="P1927"/>
      <c r="R1927"/>
      <c r="S1927" s="82" t="s">
        <v>56</v>
      </c>
      <c r="T1927" s="82" t="s">
        <v>57</v>
      </c>
      <c r="U1927" s="77"/>
      <c r="V1927" s="77"/>
      <c r="W1927" s="77"/>
      <c r="X1927"/>
    </row>
    <row r="1928" spans="2:24" x14ac:dyDescent="0.3">
      <c r="B1928" s="81">
        <v>37327</v>
      </c>
      <c r="C1928" s="81" t="s">
        <v>1621</v>
      </c>
      <c r="D1928" s="77" t="s">
        <v>649</v>
      </c>
      <c r="E1928" s="82" t="s">
        <v>78</v>
      </c>
      <c r="F1928" s="77" t="s">
        <v>650</v>
      </c>
      <c r="G1928" s="77" t="s">
        <v>435</v>
      </c>
      <c r="H1928" s="77" t="s">
        <v>54</v>
      </c>
      <c r="I1928" s="77" t="s">
        <v>3418</v>
      </c>
      <c r="J1928" s="83">
        <v>15.961513313542236</v>
      </c>
      <c r="L1928" s="84"/>
      <c r="M1928" s="84"/>
      <c r="P1928"/>
      <c r="R1928"/>
      <c r="S1928" s="82" t="s">
        <v>56</v>
      </c>
      <c r="T1928" s="82" t="s">
        <v>57</v>
      </c>
      <c r="U1928" s="77"/>
      <c r="V1928" s="77"/>
      <c r="W1928" s="77"/>
      <c r="X1928"/>
    </row>
    <row r="1929" spans="2:24" x14ac:dyDescent="0.3">
      <c r="B1929" s="81">
        <v>37327</v>
      </c>
      <c r="C1929" s="81" t="s">
        <v>1621</v>
      </c>
      <c r="D1929" s="77" t="s">
        <v>649</v>
      </c>
      <c r="E1929" s="82" t="s">
        <v>78</v>
      </c>
      <c r="F1929" s="77" t="s">
        <v>650</v>
      </c>
      <c r="G1929" s="77" t="s">
        <v>435</v>
      </c>
      <c r="H1929" s="77" t="s">
        <v>54</v>
      </c>
      <c r="I1929" s="77" t="s">
        <v>3418</v>
      </c>
      <c r="J1929" s="83">
        <v>9.2612138777721427</v>
      </c>
      <c r="L1929" s="84"/>
      <c r="M1929" s="84"/>
      <c r="P1929"/>
      <c r="R1929"/>
      <c r="S1929" s="82" t="s">
        <v>56</v>
      </c>
      <c r="T1929" s="82" t="s">
        <v>57</v>
      </c>
      <c r="U1929" s="77"/>
      <c r="V1929" s="77"/>
      <c r="W1929" s="77"/>
      <c r="X1929"/>
    </row>
    <row r="1930" spans="2:24" x14ac:dyDescent="0.3">
      <c r="B1930" s="81">
        <v>37327</v>
      </c>
      <c r="C1930" s="81" t="s">
        <v>1621</v>
      </c>
      <c r="D1930" s="77" t="s">
        <v>765</v>
      </c>
      <c r="E1930" s="82" t="s">
        <v>766</v>
      </c>
      <c r="F1930" s="77" t="s">
        <v>99</v>
      </c>
      <c r="G1930" s="77" t="s">
        <v>435</v>
      </c>
      <c r="H1930" s="77" t="s">
        <v>139</v>
      </c>
      <c r="I1930" s="77" t="s">
        <v>3418</v>
      </c>
      <c r="J1930" s="83">
        <v>14.024479346056932</v>
      </c>
      <c r="L1930" s="84"/>
      <c r="M1930" s="84"/>
      <c r="P1930"/>
      <c r="R1930"/>
      <c r="S1930" s="82" t="s">
        <v>56</v>
      </c>
      <c r="T1930" s="82" t="s">
        <v>57</v>
      </c>
      <c r="U1930" s="77"/>
      <c r="V1930" s="77"/>
      <c r="W1930" s="77"/>
      <c r="X1930"/>
    </row>
    <row r="1931" spans="2:24" x14ac:dyDescent="0.3">
      <c r="B1931" s="81">
        <v>37327</v>
      </c>
      <c r="C1931" s="81" t="s">
        <v>1621</v>
      </c>
      <c r="D1931" s="77" t="s">
        <v>1660</v>
      </c>
      <c r="E1931" s="82" t="s">
        <v>157</v>
      </c>
      <c r="F1931" s="77" t="s">
        <v>374</v>
      </c>
      <c r="G1931" s="77" t="s">
        <v>435</v>
      </c>
      <c r="H1931" s="77" t="s">
        <v>102</v>
      </c>
      <c r="I1931" s="77" t="s">
        <v>3418</v>
      </c>
      <c r="J1931" s="83">
        <v>121.51757703375209</v>
      </c>
      <c r="L1931" s="84"/>
      <c r="M1931" s="84"/>
      <c r="P1931"/>
      <c r="R1931"/>
      <c r="S1931" s="82" t="s">
        <v>56</v>
      </c>
      <c r="T1931" s="82" t="s">
        <v>57</v>
      </c>
      <c r="U1931" s="77"/>
      <c r="V1931" s="77"/>
      <c r="W1931" s="77"/>
      <c r="X1931"/>
    </row>
    <row r="1932" spans="2:24" x14ac:dyDescent="0.3">
      <c r="B1932" s="81">
        <v>37327</v>
      </c>
      <c r="C1932" s="81" t="s">
        <v>1621</v>
      </c>
      <c r="D1932" s="77" t="s">
        <v>193</v>
      </c>
      <c r="E1932" s="82" t="s">
        <v>197</v>
      </c>
      <c r="F1932" s="77" t="s">
        <v>194</v>
      </c>
      <c r="G1932" s="77" t="s">
        <v>435</v>
      </c>
      <c r="H1932" s="77" t="s">
        <v>139</v>
      </c>
      <c r="I1932" s="77" t="s">
        <v>3418</v>
      </c>
      <c r="J1932" s="83">
        <v>10.987933867425825</v>
      </c>
      <c r="L1932" s="84"/>
      <c r="M1932" s="84"/>
      <c r="P1932"/>
      <c r="R1932"/>
      <c r="S1932" s="82" t="s">
        <v>56</v>
      </c>
      <c r="T1932" s="82" t="s">
        <v>57</v>
      </c>
      <c r="U1932" s="77"/>
      <c r="V1932" s="77"/>
      <c r="W1932" s="77"/>
      <c r="X1932"/>
    </row>
    <row r="1933" spans="2:24" x14ac:dyDescent="0.3">
      <c r="B1933" s="81">
        <v>37327</v>
      </c>
      <c r="C1933" s="81" t="s">
        <v>1621</v>
      </c>
      <c r="D1933" s="77" t="s">
        <v>193</v>
      </c>
      <c r="E1933" s="82" t="s">
        <v>197</v>
      </c>
      <c r="F1933" s="77" t="s">
        <v>194</v>
      </c>
      <c r="G1933" s="77" t="s">
        <v>435</v>
      </c>
      <c r="H1933" s="77" t="s">
        <v>139</v>
      </c>
      <c r="I1933" s="77" t="s">
        <v>3418</v>
      </c>
      <c r="J1933" s="83">
        <v>10.188060418082124</v>
      </c>
      <c r="L1933" s="84"/>
      <c r="M1933" s="84"/>
      <c r="P1933"/>
      <c r="R1933"/>
      <c r="S1933" s="82" t="s">
        <v>56</v>
      </c>
      <c r="T1933" s="82" t="s">
        <v>57</v>
      </c>
      <c r="U1933" s="77"/>
      <c r="V1933" s="77"/>
      <c r="W1933" s="77"/>
      <c r="X1933"/>
    </row>
    <row r="1934" spans="2:24" x14ac:dyDescent="0.3">
      <c r="B1934" s="81">
        <v>37328</v>
      </c>
      <c r="C1934" s="81" t="s">
        <v>1621</v>
      </c>
      <c r="D1934" s="77" t="s">
        <v>46</v>
      </c>
      <c r="E1934" s="82" t="s">
        <v>53</v>
      </c>
      <c r="F1934" s="77" t="s">
        <v>47</v>
      </c>
      <c r="G1934" s="77" t="s">
        <v>435</v>
      </c>
      <c r="H1934" s="77" t="s">
        <v>54</v>
      </c>
      <c r="I1934" s="77" t="s">
        <v>3417</v>
      </c>
      <c r="J1934" s="83">
        <v>534.21493627638915</v>
      </c>
      <c r="L1934" s="84"/>
      <c r="M1934" s="84"/>
      <c r="P1934"/>
      <c r="R1934"/>
      <c r="S1934" s="82" t="s">
        <v>56</v>
      </c>
      <c r="T1934" s="82" t="s">
        <v>57</v>
      </c>
      <c r="U1934" s="77"/>
      <c r="V1934" s="77"/>
      <c r="W1934" s="77"/>
      <c r="X1934"/>
    </row>
    <row r="1935" spans="2:24" x14ac:dyDescent="0.3">
      <c r="B1935" s="81">
        <v>37328</v>
      </c>
      <c r="C1935" s="81" t="s">
        <v>1621</v>
      </c>
      <c r="D1935" s="77" t="s">
        <v>46</v>
      </c>
      <c r="E1935" s="82" t="s">
        <v>53</v>
      </c>
      <c r="F1935" s="77" t="s">
        <v>47</v>
      </c>
      <c r="G1935" s="77" t="s">
        <v>435</v>
      </c>
      <c r="H1935" s="77" t="s">
        <v>54</v>
      </c>
      <c r="I1935" s="77" t="s">
        <v>3417</v>
      </c>
      <c r="J1935" s="83">
        <v>47.721555594567945</v>
      </c>
      <c r="L1935" s="84"/>
      <c r="M1935" s="84"/>
      <c r="P1935"/>
      <c r="R1935"/>
      <c r="S1935" s="82" t="s">
        <v>56</v>
      </c>
      <c r="T1935" s="82" t="s">
        <v>57</v>
      </c>
      <c r="U1935" s="77"/>
      <c r="V1935" s="77"/>
      <c r="W1935" s="77"/>
      <c r="X1935"/>
    </row>
    <row r="1936" spans="2:24" x14ac:dyDescent="0.3">
      <c r="B1936" s="81">
        <v>37328</v>
      </c>
      <c r="C1936" s="81" t="s">
        <v>1621</v>
      </c>
      <c r="D1936" s="77" t="s">
        <v>75</v>
      </c>
      <c r="E1936" s="82" t="s">
        <v>78</v>
      </c>
      <c r="F1936" s="77" t="s">
        <v>76</v>
      </c>
      <c r="G1936" s="77" t="s">
        <v>435</v>
      </c>
      <c r="H1936" s="77" t="s">
        <v>54</v>
      </c>
      <c r="I1936" s="77" t="s">
        <v>3417</v>
      </c>
      <c r="J1936" s="83">
        <v>3.9339375991620109</v>
      </c>
      <c r="L1936" s="84"/>
      <c r="M1936" s="84"/>
      <c r="P1936"/>
      <c r="R1936"/>
      <c r="S1936" s="82" t="s">
        <v>56</v>
      </c>
      <c r="T1936" s="82" t="s">
        <v>57</v>
      </c>
      <c r="U1936" s="77"/>
      <c r="V1936" s="77"/>
      <c r="W1936" s="77"/>
      <c r="X1936"/>
    </row>
    <row r="1937" spans="2:24" x14ac:dyDescent="0.3">
      <c r="B1937" s="81">
        <v>37328</v>
      </c>
      <c r="C1937" s="81" t="s">
        <v>1621</v>
      </c>
      <c r="D1937" s="77" t="s">
        <v>75</v>
      </c>
      <c r="E1937" s="82" t="s">
        <v>78</v>
      </c>
      <c r="F1937" s="77" t="s">
        <v>76</v>
      </c>
      <c r="G1937" s="77" t="s">
        <v>435</v>
      </c>
      <c r="H1937" s="77" t="s">
        <v>54</v>
      </c>
      <c r="I1937" s="77" t="s">
        <v>3417</v>
      </c>
      <c r="J1937" s="83">
        <v>42.770916280950523</v>
      </c>
      <c r="L1937" s="84"/>
      <c r="M1937" s="84"/>
      <c r="P1937"/>
      <c r="R1937"/>
      <c r="S1937" s="82" t="s">
        <v>56</v>
      </c>
      <c r="T1937" s="82" t="s">
        <v>57</v>
      </c>
      <c r="U1937" s="77"/>
      <c r="V1937" s="77"/>
      <c r="W1937" s="77"/>
      <c r="X1937"/>
    </row>
    <row r="1938" spans="2:24" x14ac:dyDescent="0.3">
      <c r="B1938" s="81">
        <v>37328</v>
      </c>
      <c r="C1938" s="81" t="s">
        <v>1621</v>
      </c>
      <c r="D1938" s="77" t="s">
        <v>661</v>
      </c>
      <c r="E1938" s="82" t="s">
        <v>663</v>
      </c>
      <c r="F1938" s="77" t="s">
        <v>662</v>
      </c>
      <c r="G1938" s="77" t="s">
        <v>435</v>
      </c>
      <c r="H1938" s="77" t="s">
        <v>54</v>
      </c>
      <c r="I1938" s="77" t="s">
        <v>3417</v>
      </c>
      <c r="J1938" s="83">
        <v>451.57635822545694</v>
      </c>
      <c r="L1938" s="84"/>
      <c r="M1938" s="84"/>
      <c r="P1938"/>
      <c r="R1938"/>
      <c r="S1938" s="82" t="s">
        <v>56</v>
      </c>
      <c r="T1938" s="82" t="s">
        <v>57</v>
      </c>
      <c r="U1938" s="77"/>
      <c r="V1938" s="77"/>
      <c r="W1938" s="77"/>
      <c r="X1938"/>
    </row>
    <row r="1939" spans="2:24" x14ac:dyDescent="0.3">
      <c r="B1939" s="81">
        <v>37328</v>
      </c>
      <c r="C1939" s="81" t="s">
        <v>1621</v>
      </c>
      <c r="D1939" s="77" t="s">
        <v>661</v>
      </c>
      <c r="E1939" s="82" t="s">
        <v>663</v>
      </c>
      <c r="F1939" s="77" t="s">
        <v>662</v>
      </c>
      <c r="G1939" s="77" t="s">
        <v>435</v>
      </c>
      <c r="H1939" s="77" t="s">
        <v>54</v>
      </c>
      <c r="I1939" s="77" t="s">
        <v>3417</v>
      </c>
      <c r="J1939" s="83">
        <v>61.941113624581291</v>
      </c>
      <c r="L1939" s="84"/>
      <c r="M1939" s="84"/>
      <c r="P1939"/>
      <c r="R1939"/>
      <c r="S1939" s="82" t="s">
        <v>56</v>
      </c>
      <c r="T1939" s="82" t="s">
        <v>57</v>
      </c>
      <c r="U1939" s="77"/>
      <c r="V1939" s="77"/>
      <c r="W1939" s="77"/>
      <c r="X1939"/>
    </row>
    <row r="1940" spans="2:24" x14ac:dyDescent="0.3">
      <c r="B1940" s="81">
        <v>37328</v>
      </c>
      <c r="C1940" s="81" t="s">
        <v>1621</v>
      </c>
      <c r="D1940" s="77" t="s">
        <v>90</v>
      </c>
      <c r="E1940" s="82" t="s">
        <v>93</v>
      </c>
      <c r="F1940" s="77" t="s">
        <v>91</v>
      </c>
      <c r="G1940" s="77" t="s">
        <v>435</v>
      </c>
      <c r="H1940" s="77" t="s">
        <v>54</v>
      </c>
      <c r="I1940" s="77" t="s">
        <v>3417</v>
      </c>
      <c r="J1940" s="83">
        <v>702.6399503693541</v>
      </c>
      <c r="L1940" s="84"/>
      <c r="M1940" s="84"/>
      <c r="P1940"/>
      <c r="R1940"/>
      <c r="S1940" s="82" t="s">
        <v>56</v>
      </c>
      <c r="T1940" s="82" t="s">
        <v>57</v>
      </c>
      <c r="U1940" s="77"/>
      <c r="V1940" s="77"/>
      <c r="W1940" s="77"/>
      <c r="X1940"/>
    </row>
    <row r="1941" spans="2:24" x14ac:dyDescent="0.3">
      <c r="B1941" s="81">
        <v>37328</v>
      </c>
      <c r="C1941" s="81" t="s">
        <v>1621</v>
      </c>
      <c r="D1941" s="77" t="s">
        <v>110</v>
      </c>
      <c r="E1941" s="82" t="s">
        <v>113</v>
      </c>
      <c r="F1941" s="77" t="s">
        <v>111</v>
      </c>
      <c r="G1941" s="77" t="s">
        <v>435</v>
      </c>
      <c r="H1941" s="77" t="s">
        <v>102</v>
      </c>
      <c r="I1941" s="77" t="s">
        <v>3417</v>
      </c>
      <c r="J1941" s="83">
        <v>283.20870826016306</v>
      </c>
      <c r="L1941" s="84"/>
      <c r="M1941" s="84"/>
      <c r="P1941"/>
      <c r="R1941"/>
      <c r="S1941" s="82" t="s">
        <v>56</v>
      </c>
      <c r="T1941" s="82" t="s">
        <v>57</v>
      </c>
      <c r="U1941" s="77"/>
      <c r="V1941" s="77"/>
      <c r="W1941" s="77"/>
      <c r="X1941"/>
    </row>
    <row r="1942" spans="2:24" x14ac:dyDescent="0.3">
      <c r="B1942" s="81">
        <v>37328</v>
      </c>
      <c r="C1942" s="81" t="s">
        <v>1621</v>
      </c>
      <c r="D1942" s="77" t="s">
        <v>110</v>
      </c>
      <c r="E1942" s="82" t="s">
        <v>113</v>
      </c>
      <c r="F1942" s="77" t="s">
        <v>111</v>
      </c>
      <c r="G1942" s="77" t="s">
        <v>435</v>
      </c>
      <c r="H1942" s="77" t="s">
        <v>102</v>
      </c>
      <c r="I1942" s="77" t="s">
        <v>3417</v>
      </c>
      <c r="J1942" s="83">
        <v>105.66408943474771</v>
      </c>
      <c r="L1942" s="84"/>
      <c r="M1942" s="84"/>
      <c r="P1942"/>
      <c r="R1942"/>
      <c r="S1942" s="82" t="s">
        <v>56</v>
      </c>
      <c r="T1942" s="82" t="s">
        <v>57</v>
      </c>
      <c r="U1942" s="77"/>
      <c r="V1942" s="77"/>
      <c r="W1942" s="77"/>
      <c r="X1942"/>
    </row>
    <row r="1943" spans="2:24" x14ac:dyDescent="0.3">
      <c r="B1943" s="81">
        <v>37328</v>
      </c>
      <c r="C1943" s="81" t="s">
        <v>1621</v>
      </c>
      <c r="D1943" s="77" t="s">
        <v>110</v>
      </c>
      <c r="E1943" s="82" t="s">
        <v>113</v>
      </c>
      <c r="F1943" s="77" t="s">
        <v>111</v>
      </c>
      <c r="G1943" s="77" t="s">
        <v>435</v>
      </c>
      <c r="H1943" s="77" t="s">
        <v>102</v>
      </c>
      <c r="I1943" s="77" t="s">
        <v>3417</v>
      </c>
      <c r="J1943" s="83">
        <v>52.952888148101358</v>
      </c>
      <c r="L1943" s="84"/>
      <c r="M1943" s="84"/>
      <c r="P1943"/>
      <c r="R1943"/>
      <c r="S1943" s="82" t="s">
        <v>56</v>
      </c>
      <c r="T1943" s="82" t="s">
        <v>57</v>
      </c>
      <c r="U1943" s="77"/>
      <c r="V1943" s="77"/>
      <c r="W1943" s="77"/>
      <c r="X1943"/>
    </row>
    <row r="1944" spans="2:24" x14ac:dyDescent="0.3">
      <c r="B1944" s="81">
        <v>37328</v>
      </c>
      <c r="C1944" s="81" t="s">
        <v>1621</v>
      </c>
      <c r="D1944" s="77" t="s">
        <v>118</v>
      </c>
      <c r="E1944" s="82" t="s">
        <v>121</v>
      </c>
      <c r="F1944" s="77" t="s">
        <v>119</v>
      </c>
      <c r="G1944" s="77" t="s">
        <v>435</v>
      </c>
      <c r="H1944" s="77" t="s">
        <v>102</v>
      </c>
      <c r="I1944" s="77" t="s">
        <v>3417</v>
      </c>
      <c r="J1944" s="83">
        <v>18.603152874666822</v>
      </c>
      <c r="L1944" s="84"/>
      <c r="M1944" s="84"/>
      <c r="P1944"/>
      <c r="R1944"/>
      <c r="S1944" s="82" t="s">
        <v>56</v>
      </c>
      <c r="T1944" s="82" t="s">
        <v>57</v>
      </c>
      <c r="U1944" s="77"/>
      <c r="V1944" s="77"/>
      <c r="W1944" s="77"/>
      <c r="X1944"/>
    </row>
    <row r="1945" spans="2:24" x14ac:dyDescent="0.3">
      <c r="B1945" s="81">
        <v>37328</v>
      </c>
      <c r="C1945" s="81" t="s">
        <v>1621</v>
      </c>
      <c r="D1945" s="77" t="s">
        <v>1171</v>
      </c>
      <c r="E1945" s="82" t="s">
        <v>1172</v>
      </c>
      <c r="F1945" s="77" t="s">
        <v>99</v>
      </c>
      <c r="G1945" s="77" t="s">
        <v>435</v>
      </c>
      <c r="H1945" s="77" t="s">
        <v>102</v>
      </c>
      <c r="I1945" s="77" t="s">
        <v>3417</v>
      </c>
      <c r="J1945" s="83">
        <v>86.681569894902751</v>
      </c>
      <c r="L1945" s="84"/>
      <c r="M1945" s="84"/>
      <c r="P1945"/>
      <c r="R1945"/>
      <c r="S1945" s="82" t="s">
        <v>56</v>
      </c>
      <c r="T1945" s="82" t="s">
        <v>57</v>
      </c>
      <c r="U1945" s="77"/>
      <c r="V1945" s="77"/>
      <c r="W1945" s="77"/>
      <c r="X1945"/>
    </row>
    <row r="1946" spans="2:24" x14ac:dyDescent="0.3">
      <c r="B1946" s="81">
        <v>37328</v>
      </c>
      <c r="C1946" s="81" t="s">
        <v>1621</v>
      </c>
      <c r="D1946" s="77" t="s">
        <v>155</v>
      </c>
      <c r="E1946" s="82" t="s">
        <v>157</v>
      </c>
      <c r="F1946" s="77" t="s">
        <v>111</v>
      </c>
      <c r="G1946" s="77" t="s">
        <v>435</v>
      </c>
      <c r="H1946" s="77" t="s">
        <v>102</v>
      </c>
      <c r="I1946" s="77" t="s">
        <v>3417</v>
      </c>
      <c r="J1946" s="83">
        <v>25.331008983518469</v>
      </c>
      <c r="L1946" s="84"/>
      <c r="M1946" s="84"/>
      <c r="P1946"/>
      <c r="R1946"/>
      <c r="S1946" s="82" t="s">
        <v>56</v>
      </c>
      <c r="T1946" s="82" t="s">
        <v>57</v>
      </c>
      <c r="U1946" s="77"/>
      <c r="V1946" s="77"/>
      <c r="W1946" s="77"/>
      <c r="X1946"/>
    </row>
    <row r="1947" spans="2:24" x14ac:dyDescent="0.3">
      <c r="B1947" s="81">
        <v>37328</v>
      </c>
      <c r="C1947" s="81" t="s">
        <v>1621</v>
      </c>
      <c r="D1947" s="77" t="s">
        <v>241</v>
      </c>
      <c r="E1947" s="82" t="s">
        <v>244</v>
      </c>
      <c r="F1947" s="77" t="s">
        <v>242</v>
      </c>
      <c r="G1947" s="77" t="s">
        <v>435</v>
      </c>
      <c r="H1947" s="77" t="s">
        <v>139</v>
      </c>
      <c r="I1947" s="77" t="s">
        <v>3417</v>
      </c>
      <c r="J1947" s="83">
        <v>5.0717080647139072</v>
      </c>
      <c r="L1947" s="84"/>
      <c r="M1947" s="84"/>
      <c r="P1947"/>
      <c r="R1947"/>
      <c r="S1947" s="82" t="s">
        <v>56</v>
      </c>
      <c r="T1947" s="82" t="s">
        <v>57</v>
      </c>
      <c r="U1947" s="77"/>
      <c r="V1947" s="77"/>
      <c r="W1947" s="77"/>
      <c r="X1947"/>
    </row>
    <row r="1948" spans="2:24" x14ac:dyDescent="0.3">
      <c r="B1948" s="81">
        <v>37328</v>
      </c>
      <c r="C1948" s="81" t="s">
        <v>1621</v>
      </c>
      <c r="D1948" s="77" t="s">
        <v>241</v>
      </c>
      <c r="E1948" s="82" t="s">
        <v>244</v>
      </c>
      <c r="F1948" s="77" t="s">
        <v>242</v>
      </c>
      <c r="G1948" s="77" t="s">
        <v>435</v>
      </c>
      <c r="H1948" s="77" t="s">
        <v>139</v>
      </c>
      <c r="I1948" s="77" t="s">
        <v>3417</v>
      </c>
      <c r="J1948" s="83">
        <v>69.258244254628295</v>
      </c>
      <c r="L1948" s="84"/>
      <c r="M1948" s="84"/>
      <c r="P1948"/>
      <c r="R1948"/>
      <c r="S1948" s="82" t="s">
        <v>56</v>
      </c>
      <c r="T1948" s="82" t="s">
        <v>57</v>
      </c>
      <c r="U1948" s="77"/>
      <c r="V1948" s="77"/>
      <c r="W1948" s="77"/>
      <c r="X1948"/>
    </row>
    <row r="1949" spans="2:24" x14ac:dyDescent="0.3">
      <c r="B1949" s="81">
        <v>37328</v>
      </c>
      <c r="C1949" s="81" t="s">
        <v>1621</v>
      </c>
      <c r="D1949" s="77" t="s">
        <v>241</v>
      </c>
      <c r="E1949" s="82" t="s">
        <v>244</v>
      </c>
      <c r="F1949" s="77" t="s">
        <v>242</v>
      </c>
      <c r="G1949" s="77" t="s">
        <v>435</v>
      </c>
      <c r="H1949" s="77" t="s">
        <v>139</v>
      </c>
      <c r="I1949" s="77" t="s">
        <v>3417</v>
      </c>
      <c r="J1949" s="83">
        <v>69.424718137499468</v>
      </c>
      <c r="L1949" s="84"/>
      <c r="M1949" s="84"/>
      <c r="P1949"/>
      <c r="R1949"/>
      <c r="S1949" s="82" t="s">
        <v>56</v>
      </c>
      <c r="T1949" s="82" t="s">
        <v>57</v>
      </c>
      <c r="U1949" s="77"/>
      <c r="V1949" s="77"/>
      <c r="W1949" s="77"/>
      <c r="X1949"/>
    </row>
    <row r="1950" spans="2:24" x14ac:dyDescent="0.3">
      <c r="B1950" s="81">
        <v>37328</v>
      </c>
      <c r="C1950" s="81" t="s">
        <v>1621</v>
      </c>
      <c r="D1950" s="77" t="s">
        <v>241</v>
      </c>
      <c r="E1950" s="82" t="s">
        <v>244</v>
      </c>
      <c r="F1950" s="77" t="s">
        <v>242</v>
      </c>
      <c r="G1950" s="77" t="s">
        <v>435</v>
      </c>
      <c r="H1950" s="77" t="s">
        <v>139</v>
      </c>
      <c r="I1950" s="77" t="s">
        <v>3417</v>
      </c>
      <c r="J1950" s="83">
        <v>61.294089006247667</v>
      </c>
      <c r="L1950" s="84"/>
      <c r="M1950" s="84"/>
      <c r="P1950"/>
      <c r="R1950"/>
      <c r="S1950" s="82" t="s">
        <v>56</v>
      </c>
      <c r="T1950" s="82" t="s">
        <v>57</v>
      </c>
      <c r="U1950" s="77"/>
      <c r="V1950" s="77"/>
      <c r="W1950" s="77"/>
      <c r="X1950"/>
    </row>
    <row r="1951" spans="2:24" x14ac:dyDescent="0.3">
      <c r="B1951" s="81">
        <v>37329</v>
      </c>
      <c r="C1951" s="81" t="s">
        <v>1621</v>
      </c>
      <c r="D1951" s="77" t="s">
        <v>1729</v>
      </c>
      <c r="E1951" s="82" t="s">
        <v>1733</v>
      </c>
      <c r="F1951" s="77" t="s">
        <v>1730</v>
      </c>
      <c r="G1951" s="77" t="s">
        <v>435</v>
      </c>
      <c r="H1951" s="77" t="s">
        <v>102</v>
      </c>
      <c r="I1951" s="77" t="s">
        <v>3417</v>
      </c>
      <c r="J1951" s="83">
        <v>311.85578892699777</v>
      </c>
      <c r="L1951" s="84"/>
      <c r="M1951" s="84"/>
      <c r="P1951"/>
      <c r="R1951"/>
      <c r="S1951" s="82" t="s">
        <v>56</v>
      </c>
      <c r="T1951" s="82" t="s">
        <v>57</v>
      </c>
      <c r="U1951" s="77"/>
      <c r="V1951" s="77"/>
      <c r="W1951" s="77"/>
      <c r="X1951"/>
    </row>
    <row r="1952" spans="2:24" x14ac:dyDescent="0.3">
      <c r="B1952" s="81">
        <v>37335</v>
      </c>
      <c r="C1952" s="81" t="s">
        <v>1621</v>
      </c>
      <c r="D1952" s="77" t="s">
        <v>373</v>
      </c>
      <c r="E1952" s="82" t="s">
        <v>113</v>
      </c>
      <c r="F1952" s="77" t="s">
        <v>374</v>
      </c>
      <c r="G1952" s="77" t="s">
        <v>435</v>
      </c>
      <c r="H1952" s="77" t="s">
        <v>102</v>
      </c>
      <c r="I1952" s="77" t="s">
        <v>3418</v>
      </c>
      <c r="J1952" s="83">
        <v>134.52896147270593</v>
      </c>
      <c r="L1952" s="84"/>
      <c r="M1952" s="84"/>
      <c r="P1952"/>
      <c r="R1952"/>
      <c r="S1952" s="82" t="s">
        <v>56</v>
      </c>
      <c r="T1952" s="82" t="s">
        <v>57</v>
      </c>
      <c r="U1952" s="77"/>
      <c r="V1952" s="77"/>
      <c r="W1952" s="77"/>
      <c r="X1952"/>
    </row>
    <row r="1953" spans="2:24" x14ac:dyDescent="0.3">
      <c r="B1953" s="81">
        <v>37335</v>
      </c>
      <c r="C1953" s="81" t="s">
        <v>1621</v>
      </c>
      <c r="D1953" s="77" t="s">
        <v>895</v>
      </c>
      <c r="E1953" s="82" t="s">
        <v>244</v>
      </c>
      <c r="F1953" s="77" t="s">
        <v>896</v>
      </c>
      <c r="G1953" s="77" t="s">
        <v>435</v>
      </c>
      <c r="H1953" s="77" t="s">
        <v>139</v>
      </c>
      <c r="I1953" s="77" t="s">
        <v>3418</v>
      </c>
      <c r="J1953" s="83">
        <v>180.14741682725105</v>
      </c>
      <c r="L1953" s="84"/>
      <c r="M1953" s="84"/>
      <c r="P1953"/>
      <c r="R1953"/>
      <c r="S1953" s="82" t="s">
        <v>56</v>
      </c>
      <c r="T1953" s="82" t="s">
        <v>57</v>
      </c>
      <c r="U1953" s="77"/>
      <c r="V1953" s="77"/>
      <c r="W1953" s="77"/>
      <c r="X1953"/>
    </row>
    <row r="1954" spans="2:24" x14ac:dyDescent="0.3">
      <c r="B1954" s="81">
        <v>37336</v>
      </c>
      <c r="C1954" s="81" t="s">
        <v>1621</v>
      </c>
      <c r="D1954" s="77" t="s">
        <v>46</v>
      </c>
      <c r="E1954" s="82" t="s">
        <v>53</v>
      </c>
      <c r="F1954" s="77" t="s">
        <v>47</v>
      </c>
      <c r="G1954" s="77" t="s">
        <v>435</v>
      </c>
      <c r="H1954" s="77" t="s">
        <v>54</v>
      </c>
      <c r="I1954" s="77" t="s">
        <v>3417</v>
      </c>
      <c r="J1954" s="83">
        <v>29.150979699309676</v>
      </c>
      <c r="L1954" s="84"/>
      <c r="M1954" s="84"/>
      <c r="P1954"/>
      <c r="R1954"/>
      <c r="S1954" s="82" t="s">
        <v>56</v>
      </c>
      <c r="T1954" s="82" t="s">
        <v>57</v>
      </c>
      <c r="U1954" s="77"/>
      <c r="V1954" s="77"/>
      <c r="W1954" s="77"/>
      <c r="X1954"/>
    </row>
    <row r="1955" spans="2:24" x14ac:dyDescent="0.3">
      <c r="B1955" s="81">
        <v>37336</v>
      </c>
      <c r="C1955" s="81" t="s">
        <v>1621</v>
      </c>
      <c r="D1955" s="77" t="s">
        <v>46</v>
      </c>
      <c r="E1955" s="82" t="s">
        <v>53</v>
      </c>
      <c r="F1955" s="77" t="s">
        <v>47</v>
      </c>
      <c r="G1955" s="77" t="s">
        <v>435</v>
      </c>
      <c r="H1955" s="77" t="s">
        <v>54</v>
      </c>
      <c r="I1955" s="77" t="s">
        <v>3417</v>
      </c>
      <c r="J1955" s="83">
        <v>740.45765438708054</v>
      </c>
      <c r="L1955" s="84"/>
      <c r="M1955" s="84"/>
      <c r="P1955"/>
      <c r="R1955"/>
      <c r="S1955" s="82" t="s">
        <v>56</v>
      </c>
      <c r="T1955" s="82" t="s">
        <v>57</v>
      </c>
      <c r="U1955" s="77"/>
      <c r="V1955" s="77"/>
      <c r="W1955" s="77"/>
      <c r="X1955"/>
    </row>
    <row r="1956" spans="2:24" x14ac:dyDescent="0.3">
      <c r="B1956" s="81">
        <v>37336</v>
      </c>
      <c r="C1956" s="81" t="s">
        <v>1621</v>
      </c>
      <c r="D1956" s="77" t="s">
        <v>46</v>
      </c>
      <c r="E1956" s="82" t="s">
        <v>53</v>
      </c>
      <c r="F1956" s="77" t="s">
        <v>47</v>
      </c>
      <c r="G1956" s="77" t="s">
        <v>435</v>
      </c>
      <c r="H1956" s="77" t="s">
        <v>54</v>
      </c>
      <c r="I1956" s="77" t="s">
        <v>3417</v>
      </c>
      <c r="J1956" s="83">
        <v>77.733406857229554</v>
      </c>
      <c r="L1956" s="84"/>
      <c r="M1956" s="84"/>
      <c r="P1956"/>
      <c r="R1956"/>
      <c r="S1956" s="82" t="s">
        <v>56</v>
      </c>
      <c r="T1956" s="82" t="s">
        <v>57</v>
      </c>
      <c r="U1956" s="77"/>
      <c r="V1956" s="77"/>
      <c r="W1956" s="77"/>
      <c r="X1956"/>
    </row>
    <row r="1957" spans="2:24" x14ac:dyDescent="0.3">
      <c r="B1957" s="81">
        <v>37336</v>
      </c>
      <c r="C1957" s="81" t="s">
        <v>1621</v>
      </c>
      <c r="D1957" s="77" t="s">
        <v>46</v>
      </c>
      <c r="E1957" s="82" t="s">
        <v>53</v>
      </c>
      <c r="F1957" s="77" t="s">
        <v>47</v>
      </c>
      <c r="G1957" s="77" t="s">
        <v>435</v>
      </c>
      <c r="H1957" s="77" t="s">
        <v>54</v>
      </c>
      <c r="I1957" s="77" t="s">
        <v>3417</v>
      </c>
      <c r="J1957" s="83">
        <v>97.178789907947319</v>
      </c>
      <c r="L1957" s="84"/>
      <c r="M1957" s="84"/>
      <c r="P1957"/>
      <c r="R1957"/>
      <c r="S1957" s="82" t="s">
        <v>56</v>
      </c>
      <c r="T1957" s="82" t="s">
        <v>57</v>
      </c>
      <c r="U1957" s="77"/>
      <c r="V1957" s="77"/>
      <c r="W1957" s="77"/>
      <c r="X1957"/>
    </row>
    <row r="1958" spans="2:24" x14ac:dyDescent="0.3">
      <c r="B1958" s="81">
        <v>37336</v>
      </c>
      <c r="C1958" s="81" t="s">
        <v>1621</v>
      </c>
      <c r="D1958" s="77" t="s">
        <v>46</v>
      </c>
      <c r="E1958" s="82" t="s">
        <v>53</v>
      </c>
      <c r="F1958" s="77" t="s">
        <v>47</v>
      </c>
      <c r="G1958" s="77" t="s">
        <v>435</v>
      </c>
      <c r="H1958" s="77" t="s">
        <v>54</v>
      </c>
      <c r="I1958" s="77" t="s">
        <v>3417</v>
      </c>
      <c r="J1958" s="83">
        <v>73.328695115168642</v>
      </c>
      <c r="L1958" s="84"/>
      <c r="M1958" s="84"/>
      <c r="P1958"/>
      <c r="R1958"/>
      <c r="S1958" s="82" t="s">
        <v>56</v>
      </c>
      <c r="T1958" s="82" t="s">
        <v>57</v>
      </c>
      <c r="U1958" s="77"/>
      <c r="V1958" s="77"/>
      <c r="W1958" s="77"/>
      <c r="X1958"/>
    </row>
    <row r="1959" spans="2:24" x14ac:dyDescent="0.3">
      <c r="B1959" s="81">
        <v>37336</v>
      </c>
      <c r="C1959" s="81" t="s">
        <v>1621</v>
      </c>
      <c r="D1959" s="77" t="s">
        <v>75</v>
      </c>
      <c r="E1959" s="82" t="s">
        <v>78</v>
      </c>
      <c r="F1959" s="77" t="s">
        <v>76</v>
      </c>
      <c r="G1959" s="77" t="s">
        <v>435</v>
      </c>
      <c r="H1959" s="77" t="s">
        <v>54</v>
      </c>
      <c r="I1959" s="77" t="s">
        <v>3417</v>
      </c>
      <c r="J1959" s="83">
        <v>18.825630742965032</v>
      </c>
      <c r="L1959" s="84"/>
      <c r="M1959" s="84"/>
      <c r="P1959"/>
      <c r="R1959"/>
      <c r="S1959" s="82" t="s">
        <v>56</v>
      </c>
      <c r="T1959" s="82" t="s">
        <v>57</v>
      </c>
      <c r="U1959" s="77"/>
      <c r="V1959" s="77"/>
      <c r="W1959" s="77"/>
      <c r="X1959"/>
    </row>
    <row r="1960" spans="2:24" x14ac:dyDescent="0.3">
      <c r="B1960" s="81">
        <v>37336</v>
      </c>
      <c r="C1960" s="81" t="s">
        <v>1621</v>
      </c>
      <c r="D1960" s="77" t="s">
        <v>661</v>
      </c>
      <c r="E1960" s="82" t="s">
        <v>663</v>
      </c>
      <c r="F1960" s="77" t="s">
        <v>662</v>
      </c>
      <c r="G1960" s="77" t="s">
        <v>435</v>
      </c>
      <c r="H1960" s="77" t="s">
        <v>54</v>
      </c>
      <c r="I1960" s="77" t="s">
        <v>3417</v>
      </c>
      <c r="J1960" s="83">
        <v>353.80563451796939</v>
      </c>
      <c r="L1960" s="84"/>
      <c r="M1960" s="84"/>
      <c r="P1960"/>
      <c r="R1960"/>
      <c r="S1960" s="82" t="s">
        <v>56</v>
      </c>
      <c r="T1960" s="82" t="s">
        <v>57</v>
      </c>
      <c r="U1960" s="77"/>
      <c r="V1960" s="77"/>
      <c r="W1960" s="77"/>
      <c r="X1960"/>
    </row>
    <row r="1961" spans="2:24" x14ac:dyDescent="0.3">
      <c r="B1961" s="81">
        <v>37336</v>
      </c>
      <c r="C1961" s="81" t="s">
        <v>1621</v>
      </c>
      <c r="D1961" s="77" t="s">
        <v>362</v>
      </c>
      <c r="E1961" s="82" t="s">
        <v>365</v>
      </c>
      <c r="F1961" s="77" t="s">
        <v>363</v>
      </c>
      <c r="G1961" s="77" t="s">
        <v>435</v>
      </c>
      <c r="H1961" s="77" t="s">
        <v>54</v>
      </c>
      <c r="I1961" s="77" t="s">
        <v>3417</v>
      </c>
      <c r="J1961" s="83">
        <v>524.16100401488814</v>
      </c>
      <c r="L1961" s="84"/>
      <c r="M1961" s="84"/>
      <c r="P1961"/>
      <c r="R1961"/>
      <c r="S1961" s="82" t="s">
        <v>56</v>
      </c>
      <c r="T1961" s="82" t="s">
        <v>57</v>
      </c>
      <c r="U1961" s="77"/>
      <c r="V1961" s="77"/>
      <c r="W1961" s="77"/>
      <c r="X1961"/>
    </row>
    <row r="1962" spans="2:24" x14ac:dyDescent="0.3">
      <c r="B1962" s="81">
        <v>37336</v>
      </c>
      <c r="C1962" s="81" t="s">
        <v>1621</v>
      </c>
      <c r="D1962" s="77" t="s">
        <v>110</v>
      </c>
      <c r="E1962" s="82" t="s">
        <v>113</v>
      </c>
      <c r="F1962" s="77" t="s">
        <v>111</v>
      </c>
      <c r="G1962" s="77" t="s">
        <v>435</v>
      </c>
      <c r="H1962" s="77" t="s">
        <v>102</v>
      </c>
      <c r="I1962" s="77" t="s">
        <v>3417</v>
      </c>
      <c r="J1962" s="83">
        <v>95.174363692652591</v>
      </c>
      <c r="L1962" s="84"/>
      <c r="M1962" s="84"/>
      <c r="P1962"/>
      <c r="R1962"/>
      <c r="S1962" s="82" t="s">
        <v>56</v>
      </c>
      <c r="T1962" s="82" t="s">
        <v>57</v>
      </c>
      <c r="U1962" s="77"/>
      <c r="V1962" s="77"/>
      <c r="W1962" s="77"/>
      <c r="X1962"/>
    </row>
    <row r="1963" spans="2:24" x14ac:dyDescent="0.3">
      <c r="B1963" s="81">
        <v>37336</v>
      </c>
      <c r="C1963" s="81" t="s">
        <v>1621</v>
      </c>
      <c r="D1963" s="77" t="s">
        <v>110</v>
      </c>
      <c r="E1963" s="82" t="s">
        <v>113</v>
      </c>
      <c r="F1963" s="77" t="s">
        <v>111</v>
      </c>
      <c r="G1963" s="77" t="s">
        <v>435</v>
      </c>
      <c r="H1963" s="77" t="s">
        <v>102</v>
      </c>
      <c r="I1963" s="77" t="s">
        <v>3417</v>
      </c>
      <c r="J1963" s="83">
        <v>104.67075019356585</v>
      </c>
      <c r="L1963" s="84"/>
      <c r="M1963" s="84"/>
      <c r="P1963"/>
      <c r="R1963"/>
      <c r="S1963" s="82" t="s">
        <v>56</v>
      </c>
      <c r="T1963" s="82" t="s">
        <v>57</v>
      </c>
      <c r="U1963" s="77"/>
      <c r="V1963" s="77"/>
      <c r="W1963" s="77"/>
      <c r="X1963"/>
    </row>
    <row r="1964" spans="2:24" x14ac:dyDescent="0.3">
      <c r="B1964" s="81">
        <v>37336</v>
      </c>
      <c r="C1964" s="81" t="s">
        <v>1621</v>
      </c>
      <c r="D1964" s="77" t="s">
        <v>118</v>
      </c>
      <c r="E1964" s="82" t="s">
        <v>121</v>
      </c>
      <c r="F1964" s="77" t="s">
        <v>119</v>
      </c>
      <c r="G1964" s="77" t="s">
        <v>435</v>
      </c>
      <c r="H1964" s="77" t="s">
        <v>102</v>
      </c>
      <c r="I1964" s="77" t="s">
        <v>3417</v>
      </c>
      <c r="J1964" s="83">
        <v>16.180554164686011</v>
      </c>
      <c r="L1964" s="84"/>
      <c r="M1964" s="84"/>
      <c r="P1964"/>
      <c r="R1964"/>
      <c r="S1964" s="82" t="s">
        <v>56</v>
      </c>
      <c r="T1964" s="82" t="s">
        <v>57</v>
      </c>
      <c r="U1964" s="77"/>
      <c r="V1964" s="77"/>
      <c r="W1964" s="77"/>
      <c r="X1964"/>
    </row>
    <row r="1965" spans="2:24" x14ac:dyDescent="0.3">
      <c r="B1965" s="81">
        <v>37336</v>
      </c>
      <c r="C1965" s="81" t="s">
        <v>1621</v>
      </c>
      <c r="D1965" s="77" t="s">
        <v>1789</v>
      </c>
      <c r="E1965" s="82" t="s">
        <v>1791</v>
      </c>
      <c r="F1965" s="77" t="s">
        <v>1790</v>
      </c>
      <c r="G1965" s="77" t="s">
        <v>435</v>
      </c>
      <c r="H1965" s="77" t="s">
        <v>290</v>
      </c>
      <c r="I1965" s="77" t="s">
        <v>3417</v>
      </c>
      <c r="J1965" s="83">
        <v>191.95899163678857</v>
      </c>
      <c r="L1965" s="84"/>
      <c r="M1965" s="84"/>
      <c r="P1965"/>
      <c r="R1965"/>
      <c r="S1965" s="82" t="s">
        <v>56</v>
      </c>
      <c r="T1965" s="82" t="s">
        <v>57</v>
      </c>
      <c r="U1965" s="77"/>
      <c r="V1965" s="77"/>
      <c r="W1965" s="77"/>
      <c r="X1965"/>
    </row>
    <row r="1966" spans="2:24" x14ac:dyDescent="0.3">
      <c r="B1966" s="81">
        <v>37336</v>
      </c>
      <c r="C1966" s="81" t="s">
        <v>1621</v>
      </c>
      <c r="D1966" s="77" t="s">
        <v>136</v>
      </c>
      <c r="E1966" s="82" t="s">
        <v>138</v>
      </c>
      <c r="F1966" s="77" t="s">
        <v>91</v>
      </c>
      <c r="G1966" s="77" t="s">
        <v>435</v>
      </c>
      <c r="H1966" s="77" t="s">
        <v>139</v>
      </c>
      <c r="I1966" s="77" t="s">
        <v>3417</v>
      </c>
      <c r="J1966" s="83">
        <v>48.645129922771275</v>
      </c>
      <c r="L1966" s="84"/>
      <c r="M1966" s="84"/>
      <c r="P1966"/>
      <c r="R1966"/>
      <c r="S1966" s="82" t="s">
        <v>56</v>
      </c>
      <c r="T1966" s="82" t="s">
        <v>57</v>
      </c>
      <c r="U1966" s="77"/>
      <c r="V1966" s="77"/>
      <c r="W1966" s="77"/>
      <c r="X1966"/>
    </row>
    <row r="1967" spans="2:24" x14ac:dyDescent="0.3">
      <c r="B1967" s="81">
        <v>37336</v>
      </c>
      <c r="C1967" s="81" t="s">
        <v>1621</v>
      </c>
      <c r="D1967" s="77" t="s">
        <v>136</v>
      </c>
      <c r="E1967" s="82" t="s">
        <v>138</v>
      </c>
      <c r="F1967" s="77" t="s">
        <v>91</v>
      </c>
      <c r="G1967" s="77" t="s">
        <v>435</v>
      </c>
      <c r="H1967" s="77" t="s">
        <v>139</v>
      </c>
      <c r="I1967" s="77" t="s">
        <v>3417</v>
      </c>
      <c r="J1967" s="83">
        <v>56.122538465094195</v>
      </c>
      <c r="L1967" s="84"/>
      <c r="M1967" s="84"/>
      <c r="P1967"/>
      <c r="R1967"/>
      <c r="S1967" s="82" t="s">
        <v>56</v>
      </c>
      <c r="T1967" s="82" t="s">
        <v>57</v>
      </c>
      <c r="U1967" s="77"/>
      <c r="V1967" s="77"/>
      <c r="W1967" s="77"/>
      <c r="X1967"/>
    </row>
    <row r="1968" spans="2:24" x14ac:dyDescent="0.3">
      <c r="B1968" s="81">
        <v>37336</v>
      </c>
      <c r="C1968" s="81" t="s">
        <v>1621</v>
      </c>
      <c r="D1968" s="77" t="s">
        <v>155</v>
      </c>
      <c r="E1968" s="82" t="s">
        <v>157</v>
      </c>
      <c r="F1968" s="77" t="s">
        <v>111</v>
      </c>
      <c r="G1968" s="77" t="s">
        <v>435</v>
      </c>
      <c r="H1968" s="77" t="s">
        <v>102</v>
      </c>
      <c r="I1968" s="77" t="s">
        <v>3417</v>
      </c>
      <c r="J1968" s="83">
        <v>18.768008635466163</v>
      </c>
      <c r="L1968" s="84"/>
      <c r="M1968" s="84"/>
      <c r="P1968"/>
      <c r="R1968"/>
      <c r="S1968" s="82" t="s">
        <v>56</v>
      </c>
      <c r="T1968" s="82" t="s">
        <v>57</v>
      </c>
      <c r="U1968" s="77"/>
      <c r="V1968" s="77"/>
      <c r="W1968" s="77"/>
      <c r="X1968"/>
    </row>
    <row r="1969" spans="2:24" x14ac:dyDescent="0.3">
      <c r="B1969" s="81">
        <v>37338</v>
      </c>
      <c r="C1969" s="81" t="s">
        <v>1621</v>
      </c>
      <c r="D1969" s="77" t="s">
        <v>253</v>
      </c>
      <c r="E1969" s="82" t="s">
        <v>257</v>
      </c>
      <c r="F1969" s="77" t="s">
        <v>254</v>
      </c>
      <c r="G1969" s="77" t="s">
        <v>435</v>
      </c>
      <c r="H1969" s="77" t="s">
        <v>102</v>
      </c>
      <c r="I1969" s="77" t="s">
        <v>3418</v>
      </c>
      <c r="J1969" s="83">
        <v>1198.0522679485907</v>
      </c>
      <c r="L1969" s="84"/>
      <c r="M1969" s="84"/>
      <c r="P1969"/>
      <c r="R1969"/>
      <c r="S1969" s="82" t="s">
        <v>56</v>
      </c>
      <c r="T1969" s="82" t="s">
        <v>57</v>
      </c>
      <c r="U1969" s="77"/>
      <c r="V1969" s="77"/>
      <c r="W1969" s="77"/>
      <c r="X1969"/>
    </row>
    <row r="1970" spans="2:24" x14ac:dyDescent="0.3">
      <c r="B1970" s="81">
        <v>37340</v>
      </c>
      <c r="C1970" s="81" t="s">
        <v>1621</v>
      </c>
      <c r="D1970" s="77" t="s">
        <v>46</v>
      </c>
      <c r="E1970" s="82" t="s">
        <v>53</v>
      </c>
      <c r="F1970" s="77" t="s">
        <v>47</v>
      </c>
      <c r="G1970" s="77" t="s">
        <v>435</v>
      </c>
      <c r="H1970" s="77" t="s">
        <v>54</v>
      </c>
      <c r="I1970" s="77" t="s">
        <v>3417</v>
      </c>
      <c r="J1970" s="83">
        <v>65.643533220895691</v>
      </c>
      <c r="L1970" s="84"/>
      <c r="M1970" s="84"/>
      <c r="P1970"/>
      <c r="R1970"/>
      <c r="S1970" s="82" t="s">
        <v>56</v>
      </c>
      <c r="T1970" s="82" t="s">
        <v>57</v>
      </c>
      <c r="U1970" s="77"/>
      <c r="V1970" s="77"/>
      <c r="W1970" s="77"/>
      <c r="X1970"/>
    </row>
    <row r="1971" spans="2:24" x14ac:dyDescent="0.3">
      <c r="B1971" s="81">
        <v>37340</v>
      </c>
      <c r="C1971" s="81" t="s">
        <v>1621</v>
      </c>
      <c r="D1971" s="77" t="s">
        <v>46</v>
      </c>
      <c r="E1971" s="82" t="s">
        <v>53</v>
      </c>
      <c r="F1971" s="77" t="s">
        <v>47</v>
      </c>
      <c r="G1971" s="77" t="s">
        <v>435</v>
      </c>
      <c r="H1971" s="77" t="s">
        <v>54</v>
      </c>
      <c r="I1971" s="77" t="s">
        <v>3417</v>
      </c>
      <c r="J1971" s="83">
        <v>94.392578164525546</v>
      </c>
      <c r="L1971" s="84"/>
      <c r="M1971" s="84"/>
      <c r="P1971"/>
      <c r="R1971"/>
      <c r="S1971" s="82" t="s">
        <v>56</v>
      </c>
      <c r="T1971" s="82" t="s">
        <v>57</v>
      </c>
      <c r="U1971" s="77"/>
      <c r="V1971" s="77"/>
      <c r="W1971" s="77"/>
      <c r="X1971"/>
    </row>
    <row r="1972" spans="2:24" x14ac:dyDescent="0.3">
      <c r="B1972" s="81">
        <v>37340</v>
      </c>
      <c r="C1972" s="81" t="s">
        <v>1621</v>
      </c>
      <c r="D1972" s="77" t="s">
        <v>75</v>
      </c>
      <c r="E1972" s="82" t="s">
        <v>78</v>
      </c>
      <c r="F1972" s="77" t="s">
        <v>76</v>
      </c>
      <c r="G1972" s="77" t="s">
        <v>435</v>
      </c>
      <c r="H1972" s="77" t="s">
        <v>54</v>
      </c>
      <c r="I1972" s="77" t="s">
        <v>3417</v>
      </c>
      <c r="J1972" s="83">
        <v>31.255849537220605</v>
      </c>
      <c r="L1972" s="84"/>
      <c r="M1972" s="84"/>
      <c r="P1972"/>
      <c r="R1972"/>
      <c r="S1972" s="82" t="s">
        <v>56</v>
      </c>
      <c r="T1972" s="82" t="s">
        <v>57</v>
      </c>
      <c r="U1972" s="77"/>
      <c r="V1972" s="77"/>
      <c r="W1972" s="77"/>
      <c r="X1972"/>
    </row>
    <row r="1973" spans="2:24" x14ac:dyDescent="0.3">
      <c r="B1973" s="81">
        <v>37340</v>
      </c>
      <c r="C1973" s="81" t="s">
        <v>1621</v>
      </c>
      <c r="D1973" s="77" t="s">
        <v>649</v>
      </c>
      <c r="E1973" s="82" t="s">
        <v>78</v>
      </c>
      <c r="F1973" s="77" t="s">
        <v>650</v>
      </c>
      <c r="G1973" s="77" t="s">
        <v>435</v>
      </c>
      <c r="H1973" s="77" t="s">
        <v>54</v>
      </c>
      <c r="I1973" s="77" t="s">
        <v>3418</v>
      </c>
      <c r="J1973" s="83">
        <v>95.132459926071604</v>
      </c>
      <c r="L1973" s="84"/>
      <c r="M1973" s="84"/>
      <c r="P1973"/>
      <c r="R1973"/>
      <c r="S1973" s="82" t="s">
        <v>56</v>
      </c>
      <c r="T1973" s="82" t="s">
        <v>57</v>
      </c>
      <c r="U1973" s="77"/>
      <c r="V1973" s="77"/>
      <c r="W1973" s="77"/>
      <c r="X1973"/>
    </row>
    <row r="1974" spans="2:24" x14ac:dyDescent="0.3">
      <c r="B1974" s="81">
        <v>37340</v>
      </c>
      <c r="C1974" s="81" t="s">
        <v>1621</v>
      </c>
      <c r="D1974" s="77" t="s">
        <v>90</v>
      </c>
      <c r="E1974" s="82" t="s">
        <v>93</v>
      </c>
      <c r="F1974" s="77" t="s">
        <v>91</v>
      </c>
      <c r="G1974" s="77" t="s">
        <v>435</v>
      </c>
      <c r="H1974" s="77" t="s">
        <v>54</v>
      </c>
      <c r="I1974" s="77" t="s">
        <v>3417</v>
      </c>
      <c r="J1974" s="83">
        <v>815.66667164153159</v>
      </c>
      <c r="L1974" s="84"/>
      <c r="M1974" s="84"/>
      <c r="P1974"/>
      <c r="R1974"/>
      <c r="S1974" s="82" t="s">
        <v>56</v>
      </c>
      <c r="T1974" s="82" t="s">
        <v>57</v>
      </c>
      <c r="U1974" s="77"/>
      <c r="V1974" s="77"/>
      <c r="W1974" s="77"/>
      <c r="X1974"/>
    </row>
    <row r="1975" spans="2:24" x14ac:dyDescent="0.3">
      <c r="B1975" s="81">
        <v>37340</v>
      </c>
      <c r="C1975" s="81" t="s">
        <v>1621</v>
      </c>
      <c r="D1975" s="77" t="s">
        <v>90</v>
      </c>
      <c r="E1975" s="82" t="s">
        <v>93</v>
      </c>
      <c r="F1975" s="77" t="s">
        <v>91</v>
      </c>
      <c r="G1975" s="77" t="s">
        <v>435</v>
      </c>
      <c r="H1975" s="77" t="s">
        <v>54</v>
      </c>
      <c r="I1975" s="77" t="s">
        <v>3417</v>
      </c>
      <c r="J1975" s="83">
        <v>1295.3194196359912</v>
      </c>
      <c r="L1975" s="84"/>
      <c r="M1975" s="84"/>
      <c r="P1975"/>
      <c r="R1975"/>
      <c r="S1975" s="82" t="s">
        <v>56</v>
      </c>
      <c r="T1975" s="82" t="s">
        <v>57</v>
      </c>
      <c r="U1975" s="77"/>
      <c r="V1975" s="77"/>
      <c r="W1975" s="77"/>
      <c r="X1975"/>
    </row>
    <row r="1976" spans="2:24" x14ac:dyDescent="0.3">
      <c r="B1976" s="81">
        <v>37340</v>
      </c>
      <c r="C1976" s="81" t="s">
        <v>1621</v>
      </c>
      <c r="D1976" s="77" t="s">
        <v>147</v>
      </c>
      <c r="E1976" s="82" t="s">
        <v>150</v>
      </c>
      <c r="F1976" s="77" t="s">
        <v>148</v>
      </c>
      <c r="G1976" s="77" t="s">
        <v>435</v>
      </c>
      <c r="H1976" s="77" t="s">
        <v>102</v>
      </c>
      <c r="I1976" s="77" t="s">
        <v>3417</v>
      </c>
      <c r="J1976" s="83">
        <v>67.304911053887366</v>
      </c>
      <c r="L1976" s="84"/>
      <c r="M1976" s="84"/>
      <c r="P1976"/>
      <c r="R1976"/>
      <c r="S1976" s="82" t="s">
        <v>56</v>
      </c>
      <c r="T1976" s="82" t="s">
        <v>57</v>
      </c>
      <c r="U1976" s="77"/>
      <c r="V1976" s="77"/>
      <c r="W1976" s="77"/>
      <c r="X1976"/>
    </row>
    <row r="1977" spans="2:24" x14ac:dyDescent="0.3">
      <c r="B1977" s="81">
        <v>37340</v>
      </c>
      <c r="C1977" s="81" t="s">
        <v>1621</v>
      </c>
      <c r="D1977" s="77" t="s">
        <v>147</v>
      </c>
      <c r="E1977" s="82" t="s">
        <v>150</v>
      </c>
      <c r="F1977" s="77" t="s">
        <v>148</v>
      </c>
      <c r="G1977" s="77" t="s">
        <v>435</v>
      </c>
      <c r="H1977" s="77" t="s">
        <v>102</v>
      </c>
      <c r="I1977" s="77" t="s">
        <v>3417</v>
      </c>
      <c r="J1977" s="83">
        <v>36.358471966865167</v>
      </c>
      <c r="L1977" s="84"/>
      <c r="M1977" s="84"/>
      <c r="P1977"/>
      <c r="R1977"/>
      <c r="S1977" s="82" t="s">
        <v>56</v>
      </c>
      <c r="T1977" s="82" t="s">
        <v>57</v>
      </c>
      <c r="U1977" s="77"/>
      <c r="V1977" s="77"/>
      <c r="W1977" s="77"/>
      <c r="X1977"/>
    </row>
    <row r="1978" spans="2:24" x14ac:dyDescent="0.3">
      <c r="B1978" s="81">
        <v>37340</v>
      </c>
      <c r="C1978" s="81" t="s">
        <v>1621</v>
      </c>
      <c r="D1978" s="77" t="s">
        <v>155</v>
      </c>
      <c r="E1978" s="82" t="s">
        <v>157</v>
      </c>
      <c r="F1978" s="77" t="s">
        <v>111</v>
      </c>
      <c r="G1978" s="77" t="s">
        <v>435</v>
      </c>
      <c r="H1978" s="77" t="s">
        <v>102</v>
      </c>
      <c r="I1978" s="77" t="s">
        <v>3417</v>
      </c>
      <c r="J1978" s="83">
        <v>74.774740099085136</v>
      </c>
      <c r="L1978" s="84"/>
      <c r="M1978" s="84"/>
      <c r="P1978"/>
      <c r="R1978"/>
      <c r="S1978" s="82" t="s">
        <v>56</v>
      </c>
      <c r="T1978" s="82" t="s">
        <v>57</v>
      </c>
      <c r="U1978" s="77"/>
      <c r="V1978" s="77"/>
      <c r="W1978" s="77"/>
      <c r="X1978"/>
    </row>
    <row r="1979" spans="2:24" x14ac:dyDescent="0.3">
      <c r="B1979" s="81">
        <v>37340</v>
      </c>
      <c r="C1979" s="81" t="s">
        <v>1621</v>
      </c>
      <c r="D1979" s="77" t="s">
        <v>241</v>
      </c>
      <c r="E1979" s="82" t="s">
        <v>244</v>
      </c>
      <c r="F1979" s="77" t="s">
        <v>242</v>
      </c>
      <c r="G1979" s="77" t="s">
        <v>435</v>
      </c>
      <c r="H1979" s="77" t="s">
        <v>139</v>
      </c>
      <c r="I1979" s="77" t="s">
        <v>3417</v>
      </c>
      <c r="J1979" s="83">
        <v>17.226792399162317</v>
      </c>
      <c r="L1979" s="84"/>
      <c r="M1979" s="84"/>
      <c r="P1979"/>
      <c r="R1979"/>
      <c r="S1979" s="82" t="s">
        <v>56</v>
      </c>
      <c r="T1979" s="82" t="s">
        <v>57</v>
      </c>
      <c r="U1979" s="77"/>
      <c r="V1979" s="77"/>
      <c r="W1979" s="77"/>
      <c r="X1979"/>
    </row>
    <row r="1980" spans="2:24" x14ac:dyDescent="0.3">
      <c r="B1980" s="81">
        <v>37340</v>
      </c>
      <c r="C1980" s="81" t="s">
        <v>1621</v>
      </c>
      <c r="D1980" s="77" t="s">
        <v>241</v>
      </c>
      <c r="E1980" s="82" t="s">
        <v>244</v>
      </c>
      <c r="F1980" s="77" t="s">
        <v>242</v>
      </c>
      <c r="G1980" s="77" t="s">
        <v>435</v>
      </c>
      <c r="H1980" s="77" t="s">
        <v>139</v>
      </c>
      <c r="I1980" s="77" t="s">
        <v>3417</v>
      </c>
      <c r="J1980" s="83">
        <v>16.460905057154729</v>
      </c>
      <c r="L1980" s="84"/>
      <c r="M1980" s="84"/>
      <c r="P1980"/>
      <c r="R1980"/>
      <c r="S1980" s="82" t="s">
        <v>56</v>
      </c>
      <c r="T1980" s="82" t="s">
        <v>57</v>
      </c>
      <c r="U1980" s="77"/>
      <c r="V1980" s="77"/>
      <c r="W1980" s="77"/>
      <c r="X1980"/>
    </row>
    <row r="1981" spans="2:24" x14ac:dyDescent="0.3">
      <c r="B1981" s="81">
        <v>37340</v>
      </c>
      <c r="C1981" s="81" t="s">
        <v>1621</v>
      </c>
      <c r="D1981" s="77" t="s">
        <v>241</v>
      </c>
      <c r="E1981" s="82" t="s">
        <v>244</v>
      </c>
      <c r="F1981" s="77" t="s">
        <v>242</v>
      </c>
      <c r="G1981" s="77" t="s">
        <v>435</v>
      </c>
      <c r="H1981" s="77" t="s">
        <v>139</v>
      </c>
      <c r="I1981" s="77" t="s">
        <v>3417</v>
      </c>
      <c r="J1981" s="83">
        <v>14.600455387684901</v>
      </c>
      <c r="L1981" s="84"/>
      <c r="M1981" s="84"/>
      <c r="P1981"/>
      <c r="R1981"/>
      <c r="S1981" s="82" t="s">
        <v>56</v>
      </c>
      <c r="T1981" s="82" t="s">
        <v>57</v>
      </c>
      <c r="U1981" s="77"/>
      <c r="V1981" s="77"/>
      <c r="W1981" s="77"/>
      <c r="X1981"/>
    </row>
    <row r="1982" spans="2:24" x14ac:dyDescent="0.3">
      <c r="B1982" s="81">
        <v>37343</v>
      </c>
      <c r="C1982" s="81" t="s">
        <v>1621</v>
      </c>
      <c r="D1982" s="77" t="s">
        <v>1259</v>
      </c>
      <c r="E1982" s="82" t="s">
        <v>1262</v>
      </c>
      <c r="F1982" s="77" t="s">
        <v>621</v>
      </c>
      <c r="G1982" s="77" t="s">
        <v>435</v>
      </c>
      <c r="H1982" s="77" t="s">
        <v>290</v>
      </c>
      <c r="I1982" s="77" t="s">
        <v>3418</v>
      </c>
      <c r="J1982" s="83">
        <v>60.71721468734323</v>
      </c>
      <c r="L1982" s="84"/>
      <c r="M1982" s="84"/>
      <c r="P1982"/>
      <c r="R1982"/>
      <c r="S1982" s="82" t="s">
        <v>56</v>
      </c>
      <c r="T1982" s="82" t="s">
        <v>57</v>
      </c>
      <c r="U1982" s="77"/>
      <c r="V1982" s="77"/>
      <c r="W1982" s="77"/>
      <c r="X1982"/>
    </row>
    <row r="1983" spans="2:24" x14ac:dyDescent="0.3">
      <c r="B1983" s="81">
        <v>37343</v>
      </c>
      <c r="C1983" s="81" t="s">
        <v>1621</v>
      </c>
      <c r="D1983" s="77" t="s">
        <v>1259</v>
      </c>
      <c r="E1983" s="82" t="s">
        <v>1262</v>
      </c>
      <c r="F1983" s="77" t="s">
        <v>621</v>
      </c>
      <c r="G1983" s="77" t="s">
        <v>435</v>
      </c>
      <c r="H1983" s="77" t="s">
        <v>290</v>
      </c>
      <c r="I1983" s="77" t="s">
        <v>3418</v>
      </c>
      <c r="J1983" s="83">
        <v>52.486636232775211</v>
      </c>
      <c r="L1983" s="84"/>
      <c r="M1983" s="84"/>
      <c r="P1983"/>
      <c r="R1983"/>
      <c r="S1983" s="82" t="s">
        <v>56</v>
      </c>
      <c r="T1983" s="82" t="s">
        <v>57</v>
      </c>
      <c r="U1983" s="77"/>
      <c r="V1983" s="77"/>
      <c r="W1983" s="77"/>
      <c r="X1983"/>
    </row>
    <row r="1984" spans="2:24" x14ac:dyDescent="0.3">
      <c r="B1984" s="81">
        <v>37343</v>
      </c>
      <c r="C1984" s="81" t="s">
        <v>1621</v>
      </c>
      <c r="D1984" s="77" t="s">
        <v>1259</v>
      </c>
      <c r="E1984" s="82" t="s">
        <v>1262</v>
      </c>
      <c r="F1984" s="77" t="s">
        <v>621</v>
      </c>
      <c r="G1984" s="77" t="s">
        <v>435</v>
      </c>
      <c r="H1984" s="77" t="s">
        <v>290</v>
      </c>
      <c r="I1984" s="77" t="s">
        <v>3418</v>
      </c>
      <c r="J1984" s="83">
        <v>64.300637943843483</v>
      </c>
      <c r="L1984" s="84"/>
      <c r="M1984" s="84"/>
      <c r="P1984"/>
      <c r="R1984"/>
      <c r="S1984" s="82" t="s">
        <v>56</v>
      </c>
      <c r="T1984" s="82" t="s">
        <v>57</v>
      </c>
      <c r="U1984" s="77"/>
      <c r="V1984" s="77"/>
      <c r="W1984" s="77"/>
      <c r="X1984"/>
    </row>
    <row r="1985" spans="2:24" x14ac:dyDescent="0.3">
      <c r="B1985" s="81">
        <v>37343</v>
      </c>
      <c r="C1985" s="81" t="s">
        <v>1621</v>
      </c>
      <c r="D1985" s="77" t="s">
        <v>1259</v>
      </c>
      <c r="E1985" s="82" t="s">
        <v>1262</v>
      </c>
      <c r="F1985" s="77" t="s">
        <v>621</v>
      </c>
      <c r="G1985" s="77" t="s">
        <v>435</v>
      </c>
      <c r="H1985" s="77" t="s">
        <v>290</v>
      </c>
      <c r="I1985" s="77" t="s">
        <v>3418</v>
      </c>
      <c r="J1985" s="83">
        <v>748.07849804673197</v>
      </c>
      <c r="L1985" s="84"/>
      <c r="M1985" s="84"/>
      <c r="P1985"/>
      <c r="R1985"/>
      <c r="S1985" s="82" t="s">
        <v>56</v>
      </c>
      <c r="T1985" s="82" t="s">
        <v>57</v>
      </c>
      <c r="U1985" s="77"/>
      <c r="V1985" s="77"/>
      <c r="W1985" s="77"/>
      <c r="X1985"/>
    </row>
    <row r="1986" spans="2:24" x14ac:dyDescent="0.3">
      <c r="B1986" s="81">
        <v>37343</v>
      </c>
      <c r="C1986" s="81" t="s">
        <v>1621</v>
      </c>
      <c r="D1986" s="77" t="s">
        <v>400</v>
      </c>
      <c r="E1986" s="82" t="s">
        <v>53</v>
      </c>
      <c r="F1986" s="77" t="s">
        <v>401</v>
      </c>
      <c r="G1986" s="77" t="s">
        <v>435</v>
      </c>
      <c r="H1986" s="77" t="s">
        <v>54</v>
      </c>
      <c r="I1986" s="77" t="s">
        <v>3418</v>
      </c>
      <c r="J1986" s="83">
        <v>76.62071984293965</v>
      </c>
      <c r="L1986" s="84"/>
      <c r="M1986" s="84"/>
      <c r="P1986"/>
      <c r="R1986"/>
      <c r="S1986" s="82" t="s">
        <v>56</v>
      </c>
      <c r="T1986" s="82" t="s">
        <v>57</v>
      </c>
      <c r="U1986" s="77"/>
      <c r="V1986" s="77"/>
      <c r="W1986" s="77"/>
      <c r="X1986"/>
    </row>
    <row r="1987" spans="2:24" x14ac:dyDescent="0.3">
      <c r="B1987" s="81">
        <v>37343</v>
      </c>
      <c r="C1987" s="81" t="s">
        <v>1621</v>
      </c>
      <c r="D1987" s="77" t="s">
        <v>400</v>
      </c>
      <c r="E1987" s="82" t="s">
        <v>53</v>
      </c>
      <c r="F1987" s="77" t="s">
        <v>401</v>
      </c>
      <c r="G1987" s="77" t="s">
        <v>435</v>
      </c>
      <c r="H1987" s="77" t="s">
        <v>54</v>
      </c>
      <c r="I1987" s="77" t="s">
        <v>3418</v>
      </c>
      <c r="J1987" s="83">
        <v>35.406675757000592</v>
      </c>
      <c r="L1987" s="84"/>
      <c r="M1987" s="84"/>
      <c r="P1987"/>
      <c r="R1987"/>
      <c r="S1987" s="82" t="s">
        <v>56</v>
      </c>
      <c r="T1987" s="82" t="s">
        <v>57</v>
      </c>
      <c r="U1987" s="77"/>
      <c r="V1987" s="77"/>
      <c r="W1987" s="77"/>
      <c r="X1987"/>
    </row>
    <row r="1988" spans="2:24" x14ac:dyDescent="0.3">
      <c r="B1988" s="81">
        <v>37343</v>
      </c>
      <c r="C1988" s="81" t="s">
        <v>1621</v>
      </c>
      <c r="D1988" s="77" t="s">
        <v>400</v>
      </c>
      <c r="E1988" s="82" t="s">
        <v>53</v>
      </c>
      <c r="F1988" s="77" t="s">
        <v>401</v>
      </c>
      <c r="G1988" s="77" t="s">
        <v>435</v>
      </c>
      <c r="H1988" s="77" t="s">
        <v>54</v>
      </c>
      <c r="I1988" s="77" t="s">
        <v>3418</v>
      </c>
      <c r="J1988" s="83">
        <v>12.562444482752277</v>
      </c>
      <c r="L1988" s="84"/>
      <c r="M1988" s="84"/>
      <c r="P1988"/>
      <c r="R1988"/>
      <c r="S1988" s="82" t="s">
        <v>56</v>
      </c>
      <c r="T1988" s="82" t="s">
        <v>57</v>
      </c>
      <c r="U1988" s="77"/>
      <c r="V1988" s="77"/>
      <c r="W1988" s="77"/>
      <c r="X1988"/>
    </row>
    <row r="1989" spans="2:24" x14ac:dyDescent="0.3">
      <c r="B1989" s="81">
        <v>37343</v>
      </c>
      <c r="C1989" s="81" t="s">
        <v>1621</v>
      </c>
      <c r="D1989" s="77" t="s">
        <v>649</v>
      </c>
      <c r="E1989" s="82" t="s">
        <v>78</v>
      </c>
      <c r="F1989" s="77" t="s">
        <v>650</v>
      </c>
      <c r="G1989" s="77" t="s">
        <v>435</v>
      </c>
      <c r="H1989" s="77" t="s">
        <v>54</v>
      </c>
      <c r="I1989" s="77" t="s">
        <v>3418</v>
      </c>
      <c r="J1989" s="83">
        <v>47.901929607747888</v>
      </c>
      <c r="L1989" s="84"/>
      <c r="M1989" s="84"/>
      <c r="P1989"/>
      <c r="R1989"/>
      <c r="S1989" s="82" t="s">
        <v>56</v>
      </c>
      <c r="T1989" s="82" t="s">
        <v>57</v>
      </c>
      <c r="U1989" s="77"/>
      <c r="V1989" s="77"/>
      <c r="W1989" s="77"/>
      <c r="X1989"/>
    </row>
    <row r="1990" spans="2:24" x14ac:dyDescent="0.3">
      <c r="B1990" s="81">
        <v>37343</v>
      </c>
      <c r="C1990" s="81" t="s">
        <v>1621</v>
      </c>
      <c r="D1990" s="77" t="s">
        <v>649</v>
      </c>
      <c r="E1990" s="82" t="s">
        <v>78</v>
      </c>
      <c r="F1990" s="77" t="s">
        <v>650</v>
      </c>
      <c r="G1990" s="77" t="s">
        <v>435</v>
      </c>
      <c r="H1990" s="77" t="s">
        <v>54</v>
      </c>
      <c r="I1990" s="77" t="s">
        <v>3418</v>
      </c>
      <c r="J1990" s="83">
        <v>27.991692053094042</v>
      </c>
      <c r="L1990" s="84"/>
      <c r="M1990" s="84"/>
      <c r="P1990"/>
      <c r="R1990"/>
      <c r="S1990" s="82" t="s">
        <v>56</v>
      </c>
      <c r="T1990" s="82" t="s">
        <v>57</v>
      </c>
      <c r="U1990" s="77"/>
      <c r="V1990" s="77"/>
      <c r="W1990" s="77"/>
      <c r="X1990"/>
    </row>
    <row r="1991" spans="2:24" x14ac:dyDescent="0.3">
      <c r="B1991" s="81">
        <v>37343</v>
      </c>
      <c r="C1991" s="81" t="s">
        <v>1621</v>
      </c>
      <c r="D1991" s="77" t="s">
        <v>90</v>
      </c>
      <c r="E1991" s="82" t="s">
        <v>93</v>
      </c>
      <c r="F1991" s="77" t="s">
        <v>91</v>
      </c>
      <c r="G1991" s="77" t="s">
        <v>435</v>
      </c>
      <c r="H1991" s="77" t="s">
        <v>54</v>
      </c>
      <c r="I1991" s="77" t="s">
        <v>3417</v>
      </c>
      <c r="J1991" s="83">
        <v>-780.3979023687483</v>
      </c>
      <c r="L1991" s="84"/>
      <c r="M1991" s="84"/>
      <c r="P1991"/>
      <c r="R1991"/>
      <c r="S1991" s="82" t="s">
        <v>56</v>
      </c>
      <c r="T1991" s="82" t="s">
        <v>57</v>
      </c>
      <c r="U1991" s="77"/>
      <c r="V1991" s="77"/>
      <c r="W1991" s="77"/>
      <c r="X1991"/>
    </row>
    <row r="1992" spans="2:24" x14ac:dyDescent="0.3">
      <c r="B1992" s="81">
        <v>37343</v>
      </c>
      <c r="C1992" s="81" t="s">
        <v>1621</v>
      </c>
      <c r="D1992" s="77" t="s">
        <v>1883</v>
      </c>
      <c r="E1992" s="82" t="s">
        <v>365</v>
      </c>
      <c r="F1992" s="77" t="s">
        <v>1884</v>
      </c>
      <c r="G1992" s="77" t="s">
        <v>435</v>
      </c>
      <c r="H1992" s="77" t="s">
        <v>54</v>
      </c>
      <c r="I1992" s="77" t="s">
        <v>3418</v>
      </c>
      <c r="J1992" s="83">
        <v>45.695289129648252</v>
      </c>
      <c r="L1992" s="84"/>
      <c r="M1992" s="84"/>
      <c r="P1992"/>
      <c r="R1992"/>
      <c r="S1992" s="82" t="s">
        <v>56</v>
      </c>
      <c r="T1992" s="82" t="s">
        <v>57</v>
      </c>
      <c r="U1992" s="77"/>
      <c r="V1992" s="77"/>
      <c r="W1992" s="77"/>
      <c r="X1992"/>
    </row>
    <row r="1993" spans="2:24" x14ac:dyDescent="0.3">
      <c r="B1993" s="81">
        <v>37343</v>
      </c>
      <c r="C1993" s="81" t="s">
        <v>1621</v>
      </c>
      <c r="D1993" s="77" t="s">
        <v>253</v>
      </c>
      <c r="E1993" s="82" t="s">
        <v>257</v>
      </c>
      <c r="F1993" s="77" t="s">
        <v>254</v>
      </c>
      <c r="G1993" s="77" t="s">
        <v>435</v>
      </c>
      <c r="H1993" s="77" t="s">
        <v>102</v>
      </c>
      <c r="I1993" s="77" t="s">
        <v>3418</v>
      </c>
      <c r="J1993" s="83">
        <v>36.232871285085793</v>
      </c>
      <c r="L1993" s="84"/>
      <c r="M1993" s="84"/>
      <c r="P1993"/>
      <c r="R1993"/>
      <c r="S1993" s="82" t="s">
        <v>56</v>
      </c>
      <c r="T1993" s="82" t="s">
        <v>57</v>
      </c>
      <c r="U1993" s="77"/>
      <c r="V1993" s="77"/>
      <c r="W1993" s="77"/>
      <c r="X1993"/>
    </row>
    <row r="1994" spans="2:24" x14ac:dyDescent="0.3">
      <c r="B1994" s="81">
        <v>37343</v>
      </c>
      <c r="C1994" s="81" t="s">
        <v>1621</v>
      </c>
      <c r="D1994" s="77" t="s">
        <v>118</v>
      </c>
      <c r="E1994" s="82" t="s">
        <v>121</v>
      </c>
      <c r="F1994" s="77" t="s">
        <v>119</v>
      </c>
      <c r="G1994" s="77" t="s">
        <v>435</v>
      </c>
      <c r="H1994" s="77" t="s">
        <v>102</v>
      </c>
      <c r="I1994" s="77" t="s">
        <v>3417</v>
      </c>
      <c r="J1994" s="83">
        <v>-75.21869045633845</v>
      </c>
      <c r="L1994" s="84"/>
      <c r="M1994" s="84"/>
      <c r="P1994"/>
      <c r="R1994"/>
      <c r="S1994" s="82" t="s">
        <v>56</v>
      </c>
      <c r="T1994" s="82" t="s">
        <v>57</v>
      </c>
      <c r="U1994" s="77"/>
      <c r="V1994" s="77"/>
      <c r="W1994" s="77"/>
      <c r="X1994"/>
    </row>
    <row r="1995" spans="2:24" x14ac:dyDescent="0.3">
      <c r="B1995" s="81">
        <v>37343</v>
      </c>
      <c r="C1995" s="81" t="s">
        <v>1621</v>
      </c>
      <c r="D1995" s="77" t="s">
        <v>118</v>
      </c>
      <c r="E1995" s="82" t="s">
        <v>121</v>
      </c>
      <c r="F1995" s="77" t="s">
        <v>119</v>
      </c>
      <c r="G1995" s="77" t="s">
        <v>435</v>
      </c>
      <c r="H1995" s="77" t="s">
        <v>102</v>
      </c>
      <c r="I1995" s="77" t="s">
        <v>3417</v>
      </c>
      <c r="J1995" s="83">
        <v>-276.28211441429249</v>
      </c>
      <c r="L1995" s="84"/>
      <c r="M1995" s="84"/>
      <c r="P1995"/>
      <c r="R1995"/>
      <c r="S1995" s="82" t="s">
        <v>56</v>
      </c>
      <c r="T1995" s="82" t="s">
        <v>57</v>
      </c>
      <c r="U1995" s="77"/>
      <c r="V1995" s="77"/>
      <c r="W1995" s="77"/>
      <c r="X1995"/>
    </row>
    <row r="1996" spans="2:24" x14ac:dyDescent="0.3">
      <c r="B1996" s="81">
        <v>37343</v>
      </c>
      <c r="C1996" s="81" t="s">
        <v>1621</v>
      </c>
      <c r="D1996" s="77" t="s">
        <v>1523</v>
      </c>
      <c r="E1996" s="82" t="s">
        <v>1526</v>
      </c>
      <c r="F1996" s="77" t="s">
        <v>1524</v>
      </c>
      <c r="G1996" s="77" t="s">
        <v>435</v>
      </c>
      <c r="H1996" s="77" t="s">
        <v>139</v>
      </c>
      <c r="I1996" s="77" t="s">
        <v>3418</v>
      </c>
      <c r="J1996" s="83">
        <v>190.49198388171001</v>
      </c>
      <c r="L1996" s="84"/>
      <c r="M1996" s="84"/>
      <c r="P1996"/>
      <c r="R1996"/>
      <c r="S1996" s="82" t="s">
        <v>56</v>
      </c>
      <c r="T1996" s="82" t="s">
        <v>57</v>
      </c>
      <c r="U1996" s="77"/>
      <c r="V1996" s="77"/>
      <c r="W1996" s="77"/>
      <c r="X1996"/>
    </row>
    <row r="1997" spans="2:24" x14ac:dyDescent="0.3">
      <c r="B1997" s="81">
        <v>37343</v>
      </c>
      <c r="C1997" s="81" t="s">
        <v>1621</v>
      </c>
      <c r="D1997" s="77" t="s">
        <v>765</v>
      </c>
      <c r="E1997" s="82" t="s">
        <v>766</v>
      </c>
      <c r="F1997" s="77" t="s">
        <v>99</v>
      </c>
      <c r="G1997" s="77" t="s">
        <v>435</v>
      </c>
      <c r="H1997" s="77" t="s">
        <v>139</v>
      </c>
      <c r="I1997" s="77" t="s">
        <v>3418</v>
      </c>
      <c r="J1997" s="83">
        <v>65.502906867025914</v>
      </c>
      <c r="L1997" s="84"/>
      <c r="M1997" s="84"/>
      <c r="P1997"/>
      <c r="R1997"/>
      <c r="S1997" s="82" t="s">
        <v>56</v>
      </c>
      <c r="T1997" s="82" t="s">
        <v>57</v>
      </c>
      <c r="U1997" s="77"/>
      <c r="V1997" s="77"/>
      <c r="W1997" s="77"/>
      <c r="X1997"/>
    </row>
    <row r="1998" spans="2:24" x14ac:dyDescent="0.3">
      <c r="B1998" s="81">
        <v>37343</v>
      </c>
      <c r="C1998" s="81" t="s">
        <v>1621</v>
      </c>
      <c r="D1998" s="77" t="s">
        <v>188</v>
      </c>
      <c r="E1998" s="82" t="s">
        <v>191</v>
      </c>
      <c r="F1998" s="77" t="s">
        <v>189</v>
      </c>
      <c r="G1998" s="77" t="s">
        <v>435</v>
      </c>
      <c r="H1998" s="77" t="s">
        <v>139</v>
      </c>
      <c r="I1998" s="77" t="s">
        <v>3417</v>
      </c>
      <c r="J1998" s="83">
        <v>-18.528022325856515</v>
      </c>
      <c r="L1998" s="84"/>
      <c r="M1998" s="84"/>
      <c r="P1998"/>
      <c r="R1998"/>
      <c r="S1998" s="82" t="s">
        <v>56</v>
      </c>
      <c r="T1998" s="82" t="s">
        <v>57</v>
      </c>
      <c r="U1998" s="77"/>
      <c r="V1998" s="77"/>
      <c r="W1998" s="77"/>
      <c r="X1998"/>
    </row>
    <row r="1999" spans="2:24" x14ac:dyDescent="0.3">
      <c r="B1999" s="81">
        <v>37343</v>
      </c>
      <c r="C1999" s="81" t="s">
        <v>1621</v>
      </c>
      <c r="D1999" s="77" t="s">
        <v>812</v>
      </c>
      <c r="E1999" s="82" t="s">
        <v>815</v>
      </c>
      <c r="F1999" s="77" t="s">
        <v>732</v>
      </c>
      <c r="G1999" s="77" t="s">
        <v>435</v>
      </c>
      <c r="H1999" s="77" t="s">
        <v>271</v>
      </c>
      <c r="I1999" s="77" t="s">
        <v>3417</v>
      </c>
      <c r="J1999" s="83">
        <v>-33.8689367655344</v>
      </c>
      <c r="L1999" s="84"/>
      <c r="M1999" s="84"/>
      <c r="P1999"/>
      <c r="R1999"/>
      <c r="S1999" s="82" t="s">
        <v>56</v>
      </c>
      <c r="T1999" s="82" t="s">
        <v>57</v>
      </c>
      <c r="U1999" s="77"/>
      <c r="V1999" s="77"/>
      <c r="W1999" s="77"/>
      <c r="X1999"/>
    </row>
    <row r="2000" spans="2:24" x14ac:dyDescent="0.3">
      <c r="B2000" s="81">
        <v>37343</v>
      </c>
      <c r="C2000" s="81" t="s">
        <v>1621</v>
      </c>
      <c r="D2000" s="77" t="s">
        <v>812</v>
      </c>
      <c r="E2000" s="82" t="s">
        <v>815</v>
      </c>
      <c r="F2000" s="77" t="s">
        <v>732</v>
      </c>
      <c r="G2000" s="77" t="s">
        <v>435</v>
      </c>
      <c r="H2000" s="77" t="s">
        <v>271</v>
      </c>
      <c r="I2000" s="77" t="s">
        <v>3417</v>
      </c>
      <c r="J2000" s="83">
        <v>33.003589428334159</v>
      </c>
      <c r="L2000" s="84"/>
      <c r="M2000" s="84"/>
      <c r="P2000"/>
      <c r="R2000"/>
      <c r="S2000" s="82" t="s">
        <v>56</v>
      </c>
      <c r="T2000" s="82" t="s">
        <v>57</v>
      </c>
      <c r="U2000" s="77"/>
      <c r="V2000" s="77"/>
      <c r="W2000" s="77"/>
      <c r="X2000"/>
    </row>
    <row r="2001" spans="2:24" x14ac:dyDescent="0.3">
      <c r="B2001" s="81">
        <v>37343</v>
      </c>
      <c r="C2001" s="81" t="s">
        <v>1621</v>
      </c>
      <c r="D2001" s="77" t="s">
        <v>833</v>
      </c>
      <c r="E2001" s="82" t="s">
        <v>834</v>
      </c>
      <c r="F2001" s="77" t="s">
        <v>500</v>
      </c>
      <c r="G2001" s="77" t="s">
        <v>435</v>
      </c>
      <c r="H2001" s="77" t="s">
        <v>271</v>
      </c>
      <c r="I2001" s="77" t="s">
        <v>3417</v>
      </c>
      <c r="J2001" s="83">
        <v>-47.761795665817438</v>
      </c>
      <c r="L2001" s="84"/>
      <c r="M2001" s="84"/>
      <c r="P2001"/>
      <c r="R2001"/>
      <c r="S2001" s="82" t="s">
        <v>56</v>
      </c>
      <c r="T2001" s="82" t="s">
        <v>57</v>
      </c>
      <c r="U2001" s="77"/>
      <c r="V2001" s="77"/>
      <c r="W2001" s="77"/>
      <c r="X2001"/>
    </row>
    <row r="2002" spans="2:24" x14ac:dyDescent="0.3">
      <c r="B2002" s="81">
        <v>37343</v>
      </c>
      <c r="C2002" s="81" t="s">
        <v>1621</v>
      </c>
      <c r="D2002" s="77" t="s">
        <v>833</v>
      </c>
      <c r="E2002" s="82" t="s">
        <v>834</v>
      </c>
      <c r="F2002" s="77" t="s">
        <v>500</v>
      </c>
      <c r="G2002" s="77" t="s">
        <v>435</v>
      </c>
      <c r="H2002" s="77" t="s">
        <v>271</v>
      </c>
      <c r="I2002" s="77" t="s">
        <v>3417</v>
      </c>
      <c r="J2002" s="83">
        <v>42.73451098759525</v>
      </c>
      <c r="L2002" s="84"/>
      <c r="M2002" s="84"/>
      <c r="P2002"/>
      <c r="R2002"/>
      <c r="S2002" s="82" t="s">
        <v>56</v>
      </c>
      <c r="T2002" s="82" t="s">
        <v>57</v>
      </c>
      <c r="U2002" s="77"/>
      <c r="V2002" s="77"/>
      <c r="W2002" s="77"/>
      <c r="X2002"/>
    </row>
    <row r="2003" spans="2:24" x14ac:dyDescent="0.3">
      <c r="B2003" s="81">
        <v>37343</v>
      </c>
      <c r="C2003" s="81" t="s">
        <v>1621</v>
      </c>
      <c r="D2003" s="77" t="s">
        <v>895</v>
      </c>
      <c r="E2003" s="82" t="s">
        <v>244</v>
      </c>
      <c r="F2003" s="77" t="s">
        <v>896</v>
      </c>
      <c r="G2003" s="77" t="s">
        <v>435</v>
      </c>
      <c r="H2003" s="77" t="s">
        <v>139</v>
      </c>
      <c r="I2003" s="77" t="s">
        <v>3418</v>
      </c>
      <c r="J2003" s="83">
        <v>12.654920497171995</v>
      </c>
      <c r="L2003" s="84"/>
      <c r="M2003" s="84"/>
      <c r="P2003"/>
      <c r="R2003"/>
      <c r="S2003" s="82" t="s">
        <v>56</v>
      </c>
      <c r="T2003" s="82" t="s">
        <v>57</v>
      </c>
      <c r="U2003" s="77"/>
      <c r="V2003" s="77"/>
      <c r="W2003" s="77"/>
      <c r="X2003"/>
    </row>
    <row r="2004" spans="2:24" x14ac:dyDescent="0.3">
      <c r="B2004" s="81">
        <v>37343</v>
      </c>
      <c r="C2004" s="81" t="s">
        <v>1621</v>
      </c>
      <c r="D2004" s="77" t="s">
        <v>895</v>
      </c>
      <c r="E2004" s="82" t="s">
        <v>244</v>
      </c>
      <c r="F2004" s="77" t="s">
        <v>896</v>
      </c>
      <c r="G2004" s="77" t="s">
        <v>435</v>
      </c>
      <c r="H2004" s="77" t="s">
        <v>139</v>
      </c>
      <c r="I2004" s="77" t="s">
        <v>3418</v>
      </c>
      <c r="J2004" s="83">
        <v>213.67819386653184</v>
      </c>
      <c r="L2004" s="84"/>
      <c r="M2004" s="84"/>
      <c r="P2004"/>
      <c r="R2004"/>
      <c r="S2004" s="82" t="s">
        <v>56</v>
      </c>
      <c r="T2004" s="82" t="s">
        <v>57</v>
      </c>
      <c r="U2004" s="77"/>
      <c r="V2004" s="77"/>
      <c r="W2004" s="77"/>
      <c r="X2004"/>
    </row>
    <row r="2005" spans="2:24" x14ac:dyDescent="0.3">
      <c r="B2005" s="81">
        <v>37343</v>
      </c>
      <c r="C2005" s="81" t="s">
        <v>1621</v>
      </c>
      <c r="D2005" s="77" t="s">
        <v>895</v>
      </c>
      <c r="E2005" s="82" t="s">
        <v>244</v>
      </c>
      <c r="F2005" s="77" t="s">
        <v>896</v>
      </c>
      <c r="G2005" s="77" t="s">
        <v>435</v>
      </c>
      <c r="H2005" s="77" t="s">
        <v>139</v>
      </c>
      <c r="I2005" s="77" t="s">
        <v>3418</v>
      </c>
      <c r="J2005" s="83">
        <v>158.57002210396297</v>
      </c>
      <c r="L2005" s="84"/>
      <c r="M2005" s="84"/>
      <c r="P2005"/>
      <c r="R2005"/>
      <c r="S2005" s="82" t="s">
        <v>56</v>
      </c>
      <c r="T2005" s="82" t="s">
        <v>57</v>
      </c>
      <c r="U2005" s="77"/>
      <c r="V2005" s="77"/>
      <c r="W2005" s="77"/>
      <c r="X2005"/>
    </row>
    <row r="2006" spans="2:24" x14ac:dyDescent="0.3">
      <c r="B2006" s="81">
        <v>37344</v>
      </c>
      <c r="C2006" s="81" t="s">
        <v>1621</v>
      </c>
      <c r="D2006" s="77" t="s">
        <v>610</v>
      </c>
      <c r="E2006" s="82" t="s">
        <v>614</v>
      </c>
      <c r="F2006" s="77" t="s">
        <v>611</v>
      </c>
      <c r="G2006" s="77" t="s">
        <v>435</v>
      </c>
      <c r="H2006" s="77" t="s">
        <v>290</v>
      </c>
      <c r="I2006" s="77" t="s">
        <v>3417</v>
      </c>
      <c r="J2006" s="83">
        <v>77.521798884740008</v>
      </c>
      <c r="L2006" s="84"/>
      <c r="M2006" s="84"/>
      <c r="P2006"/>
      <c r="R2006"/>
      <c r="S2006" s="82" t="s">
        <v>56</v>
      </c>
      <c r="T2006" s="82" t="s">
        <v>57</v>
      </c>
      <c r="U2006" s="77"/>
      <c r="V2006" s="77"/>
      <c r="W2006" s="77"/>
      <c r="X2006"/>
    </row>
    <row r="2007" spans="2:24" x14ac:dyDescent="0.3">
      <c r="B2007" s="81">
        <v>37344</v>
      </c>
      <c r="C2007" s="81" t="s">
        <v>1621</v>
      </c>
      <c r="D2007" s="77" t="s">
        <v>46</v>
      </c>
      <c r="E2007" s="82" t="s">
        <v>53</v>
      </c>
      <c r="F2007" s="77" t="s">
        <v>47</v>
      </c>
      <c r="G2007" s="77" t="s">
        <v>435</v>
      </c>
      <c r="H2007" s="77" t="s">
        <v>54</v>
      </c>
      <c r="I2007" s="77" t="s">
        <v>3417</v>
      </c>
      <c r="J2007" s="83">
        <v>109.36119885764933</v>
      </c>
      <c r="L2007" s="84"/>
      <c r="M2007" s="84"/>
      <c r="P2007"/>
      <c r="R2007"/>
      <c r="S2007" s="82" t="s">
        <v>56</v>
      </c>
      <c r="T2007" s="82" t="s">
        <v>57</v>
      </c>
      <c r="U2007" s="77"/>
      <c r="V2007" s="77"/>
      <c r="W2007" s="77"/>
      <c r="X2007"/>
    </row>
    <row r="2008" spans="2:24" x14ac:dyDescent="0.3">
      <c r="B2008" s="81">
        <v>37344</v>
      </c>
      <c r="C2008" s="81" t="s">
        <v>1621</v>
      </c>
      <c r="D2008" s="77" t="s">
        <v>75</v>
      </c>
      <c r="E2008" s="82" t="s">
        <v>78</v>
      </c>
      <c r="F2008" s="77" t="s">
        <v>76</v>
      </c>
      <c r="G2008" s="77" t="s">
        <v>435</v>
      </c>
      <c r="H2008" s="77" t="s">
        <v>54</v>
      </c>
      <c r="I2008" s="77" t="s">
        <v>3417</v>
      </c>
      <c r="J2008" s="83">
        <v>26.145224711637251</v>
      </c>
      <c r="L2008" s="84"/>
      <c r="M2008" s="84"/>
      <c r="P2008"/>
      <c r="R2008"/>
      <c r="S2008" s="82" t="s">
        <v>56</v>
      </c>
      <c r="T2008" s="82" t="s">
        <v>57</v>
      </c>
      <c r="U2008" s="77"/>
      <c r="V2008" s="77"/>
      <c r="W2008" s="77"/>
      <c r="X2008"/>
    </row>
    <row r="2009" spans="2:24" x14ac:dyDescent="0.3">
      <c r="B2009" s="81">
        <v>37344</v>
      </c>
      <c r="C2009" s="81" t="s">
        <v>1621</v>
      </c>
      <c r="D2009" s="77" t="s">
        <v>75</v>
      </c>
      <c r="E2009" s="82" t="s">
        <v>78</v>
      </c>
      <c r="F2009" s="77" t="s">
        <v>76</v>
      </c>
      <c r="G2009" s="77" t="s">
        <v>435</v>
      </c>
      <c r="H2009" s="77" t="s">
        <v>54</v>
      </c>
      <c r="I2009" s="77" t="s">
        <v>3417</v>
      </c>
      <c r="J2009" s="83">
        <v>68.299364110739887</v>
      </c>
      <c r="L2009" s="84"/>
      <c r="M2009" s="84"/>
      <c r="P2009"/>
      <c r="R2009"/>
      <c r="S2009" s="82" t="s">
        <v>56</v>
      </c>
      <c r="T2009" s="82" t="s">
        <v>57</v>
      </c>
      <c r="U2009" s="77"/>
      <c r="V2009" s="77"/>
      <c r="W2009" s="77"/>
      <c r="X2009"/>
    </row>
    <row r="2010" spans="2:24" x14ac:dyDescent="0.3">
      <c r="B2010" s="81">
        <v>37344</v>
      </c>
      <c r="C2010" s="81" t="s">
        <v>1621</v>
      </c>
      <c r="D2010" s="77" t="s">
        <v>90</v>
      </c>
      <c r="E2010" s="82" t="s">
        <v>93</v>
      </c>
      <c r="F2010" s="77" t="s">
        <v>91</v>
      </c>
      <c r="G2010" s="77" t="s">
        <v>435</v>
      </c>
      <c r="H2010" s="77" t="s">
        <v>54</v>
      </c>
      <c r="I2010" s="77" t="s">
        <v>3417</v>
      </c>
      <c r="J2010" s="83">
        <v>1069.9137177655919</v>
      </c>
      <c r="L2010" s="84"/>
      <c r="M2010" s="84"/>
      <c r="P2010"/>
      <c r="R2010"/>
      <c r="S2010" s="82" t="s">
        <v>56</v>
      </c>
      <c r="T2010" s="82" t="s">
        <v>57</v>
      </c>
      <c r="U2010" s="77"/>
      <c r="V2010" s="77"/>
      <c r="W2010" s="77"/>
      <c r="X2010"/>
    </row>
    <row r="2011" spans="2:24" x14ac:dyDescent="0.3">
      <c r="B2011" s="81">
        <v>37344</v>
      </c>
      <c r="C2011" s="81" t="s">
        <v>1621</v>
      </c>
      <c r="D2011" s="77" t="s">
        <v>98</v>
      </c>
      <c r="E2011" s="82" t="s">
        <v>101</v>
      </c>
      <c r="F2011" s="77" t="s">
        <v>99</v>
      </c>
      <c r="G2011" s="77" t="s">
        <v>435</v>
      </c>
      <c r="H2011" s="77" t="s">
        <v>102</v>
      </c>
      <c r="I2011" s="77" t="s">
        <v>3417</v>
      </c>
      <c r="J2011" s="83">
        <v>88.151484615108004</v>
      </c>
      <c r="L2011" s="84"/>
      <c r="M2011" s="84"/>
      <c r="P2011"/>
      <c r="R2011"/>
      <c r="S2011" s="82" t="s">
        <v>56</v>
      </c>
      <c r="T2011" s="82" t="s">
        <v>57</v>
      </c>
      <c r="U2011" s="77"/>
      <c r="V2011" s="77"/>
      <c r="W2011" s="77"/>
      <c r="X2011"/>
    </row>
    <row r="2012" spans="2:24" x14ac:dyDescent="0.3">
      <c r="B2012" s="81">
        <v>37344</v>
      </c>
      <c r="C2012" s="81" t="s">
        <v>1621</v>
      </c>
      <c r="D2012" s="77" t="s">
        <v>136</v>
      </c>
      <c r="E2012" s="82" t="s">
        <v>138</v>
      </c>
      <c r="F2012" s="77" t="s">
        <v>91</v>
      </c>
      <c r="G2012" s="77" t="s">
        <v>435</v>
      </c>
      <c r="H2012" s="77" t="s">
        <v>139</v>
      </c>
      <c r="I2012" s="77" t="s">
        <v>3417</v>
      </c>
      <c r="J2012" s="83">
        <v>45.697317554506853</v>
      </c>
      <c r="L2012" s="84"/>
      <c r="M2012" s="84"/>
      <c r="P2012"/>
      <c r="R2012"/>
      <c r="S2012" s="82" t="s">
        <v>56</v>
      </c>
      <c r="T2012" s="82" t="s">
        <v>57</v>
      </c>
      <c r="U2012" s="77"/>
      <c r="V2012" s="77"/>
      <c r="W2012" s="77"/>
      <c r="X2012"/>
    </row>
    <row r="2013" spans="2:24" x14ac:dyDescent="0.3">
      <c r="B2013" s="81">
        <v>37344</v>
      </c>
      <c r="C2013" s="81" t="s">
        <v>1621</v>
      </c>
      <c r="D2013" s="77" t="s">
        <v>241</v>
      </c>
      <c r="E2013" s="82" t="s">
        <v>244</v>
      </c>
      <c r="F2013" s="77" t="s">
        <v>242</v>
      </c>
      <c r="G2013" s="77" t="s">
        <v>435</v>
      </c>
      <c r="H2013" s="77" t="s">
        <v>139</v>
      </c>
      <c r="I2013" s="77" t="s">
        <v>3417</v>
      </c>
      <c r="J2013" s="83">
        <v>5.6475317889508903</v>
      </c>
      <c r="L2013" s="84"/>
      <c r="M2013" s="84"/>
      <c r="P2013"/>
      <c r="R2013"/>
      <c r="S2013" s="82" t="s">
        <v>56</v>
      </c>
      <c r="T2013" s="82" t="s">
        <v>57</v>
      </c>
      <c r="U2013" s="77"/>
      <c r="V2013" s="77"/>
      <c r="W2013" s="77"/>
      <c r="X2013"/>
    </row>
    <row r="2014" spans="2:24" x14ac:dyDescent="0.3">
      <c r="B2014" s="81">
        <v>37344</v>
      </c>
      <c r="C2014" s="81" t="s">
        <v>1621</v>
      </c>
      <c r="D2014" s="77" t="s">
        <v>241</v>
      </c>
      <c r="E2014" s="82" t="s">
        <v>244</v>
      </c>
      <c r="F2014" s="77" t="s">
        <v>242</v>
      </c>
      <c r="G2014" s="77" t="s">
        <v>435</v>
      </c>
      <c r="H2014" s="77" t="s">
        <v>139</v>
      </c>
      <c r="I2014" s="77" t="s">
        <v>3417</v>
      </c>
      <c r="J2014" s="83">
        <v>68.80216777289273</v>
      </c>
      <c r="L2014" s="84"/>
      <c r="M2014" s="84"/>
      <c r="P2014"/>
      <c r="R2014"/>
      <c r="S2014" s="82" t="s">
        <v>56</v>
      </c>
      <c r="T2014" s="82" t="s">
        <v>57</v>
      </c>
      <c r="U2014" s="77"/>
      <c r="V2014" s="77"/>
      <c r="W2014" s="77"/>
      <c r="X2014"/>
    </row>
    <row r="2015" spans="2:24" x14ac:dyDescent="0.3">
      <c r="B2015" s="81">
        <v>37344</v>
      </c>
      <c r="C2015" s="81" t="s">
        <v>1621</v>
      </c>
      <c r="D2015" s="77" t="s">
        <v>241</v>
      </c>
      <c r="E2015" s="82" t="s">
        <v>244</v>
      </c>
      <c r="F2015" s="77" t="s">
        <v>242</v>
      </c>
      <c r="G2015" s="77" t="s">
        <v>435</v>
      </c>
      <c r="H2015" s="77" t="s">
        <v>139</v>
      </c>
      <c r="I2015" s="77" t="s">
        <v>3417</v>
      </c>
      <c r="J2015" s="83">
        <v>56.250503886614894</v>
      </c>
      <c r="L2015" s="84"/>
      <c r="M2015" s="84"/>
      <c r="P2015"/>
      <c r="R2015"/>
      <c r="S2015" s="82" t="s">
        <v>56</v>
      </c>
      <c r="T2015" s="82" t="s">
        <v>57</v>
      </c>
      <c r="U2015" s="77"/>
      <c r="V2015" s="77"/>
      <c r="W2015" s="77"/>
      <c r="X2015"/>
    </row>
    <row r="2016" spans="2:24" x14ac:dyDescent="0.3">
      <c r="B2016" s="81">
        <v>37344</v>
      </c>
      <c r="C2016" s="81" t="s">
        <v>1621</v>
      </c>
      <c r="D2016" s="77" t="s">
        <v>241</v>
      </c>
      <c r="E2016" s="82" t="s">
        <v>244</v>
      </c>
      <c r="F2016" s="77" t="s">
        <v>242</v>
      </c>
      <c r="G2016" s="77" t="s">
        <v>435</v>
      </c>
      <c r="H2016" s="77" t="s">
        <v>139</v>
      </c>
      <c r="I2016" s="77" t="s">
        <v>3417</v>
      </c>
      <c r="J2016" s="83">
        <v>5.5221194238202909</v>
      </c>
      <c r="L2016" s="84"/>
      <c r="M2016" s="84"/>
      <c r="P2016"/>
      <c r="R2016"/>
      <c r="S2016" s="82" t="s">
        <v>56</v>
      </c>
      <c r="T2016" s="82" t="s">
        <v>57</v>
      </c>
      <c r="U2016" s="77"/>
      <c r="V2016" s="77"/>
      <c r="W2016" s="77"/>
      <c r="X2016"/>
    </row>
    <row r="2017" spans="2:24" x14ac:dyDescent="0.3">
      <c r="B2017" s="81">
        <v>37346</v>
      </c>
      <c r="C2017" s="81" t="s">
        <v>1621</v>
      </c>
      <c r="D2017" s="77" t="s">
        <v>415</v>
      </c>
      <c r="E2017" s="82" t="s">
        <v>419</v>
      </c>
      <c r="F2017" s="77" t="s">
        <v>416</v>
      </c>
      <c r="G2017" s="77" t="s">
        <v>435</v>
      </c>
      <c r="H2017" s="77" t="s">
        <v>420</v>
      </c>
      <c r="I2017" s="77" t="s">
        <v>3418</v>
      </c>
      <c r="J2017" s="83">
        <v>-6839.1260684164563</v>
      </c>
      <c r="L2017" s="84"/>
      <c r="M2017" s="84"/>
      <c r="P2017"/>
      <c r="R2017"/>
      <c r="S2017" s="82" t="s">
        <v>56</v>
      </c>
      <c r="T2017" s="82" t="s">
        <v>57</v>
      </c>
      <c r="U2017" s="77"/>
      <c r="V2017" s="77"/>
      <c r="W2017" s="77"/>
      <c r="X2017"/>
    </row>
    <row r="2018" spans="2:24" x14ac:dyDescent="0.3">
      <c r="B2018" s="81">
        <v>37346</v>
      </c>
      <c r="C2018" s="81" t="s">
        <v>1621</v>
      </c>
      <c r="D2018" s="77" t="s">
        <v>415</v>
      </c>
      <c r="E2018" s="82" t="s">
        <v>419</v>
      </c>
      <c r="F2018" s="77" t="s">
        <v>416</v>
      </c>
      <c r="G2018" s="77" t="s">
        <v>435</v>
      </c>
      <c r="H2018" s="77" t="s">
        <v>420</v>
      </c>
      <c r="I2018" s="77" t="s">
        <v>3418</v>
      </c>
      <c r="J2018" s="83">
        <v>-5199.178040439584</v>
      </c>
      <c r="L2018" s="84"/>
      <c r="M2018" s="84"/>
      <c r="P2018"/>
      <c r="R2018"/>
      <c r="S2018" s="82" t="s">
        <v>56</v>
      </c>
      <c r="T2018" s="82" t="s">
        <v>57</v>
      </c>
      <c r="U2018" s="77"/>
      <c r="V2018" s="77"/>
      <c r="W2018" s="77"/>
      <c r="X2018"/>
    </row>
    <row r="2019" spans="2:24" x14ac:dyDescent="0.3">
      <c r="B2019" s="81">
        <v>37346</v>
      </c>
      <c r="C2019" s="81" t="s">
        <v>1621</v>
      </c>
      <c r="D2019" s="77" t="s">
        <v>415</v>
      </c>
      <c r="E2019" s="82" t="s">
        <v>419</v>
      </c>
      <c r="F2019" s="77" t="s">
        <v>416</v>
      </c>
      <c r="G2019" s="77" t="s">
        <v>435</v>
      </c>
      <c r="H2019" s="77" t="s">
        <v>420</v>
      </c>
      <c r="I2019" s="77" t="s">
        <v>3418</v>
      </c>
      <c r="J2019" s="83">
        <v>6286.6842278011272</v>
      </c>
      <c r="L2019" s="84"/>
      <c r="M2019" s="84"/>
      <c r="P2019"/>
      <c r="R2019"/>
      <c r="S2019" s="82" t="s">
        <v>56</v>
      </c>
      <c r="T2019" s="82" t="s">
        <v>57</v>
      </c>
      <c r="U2019" s="77"/>
      <c r="V2019" s="77"/>
      <c r="W2019" s="77"/>
      <c r="X2019"/>
    </row>
    <row r="2020" spans="2:24" x14ac:dyDescent="0.3">
      <c r="B2020" s="81">
        <v>37346</v>
      </c>
      <c r="C2020" s="81" t="s">
        <v>1621</v>
      </c>
      <c r="D2020" s="77" t="s">
        <v>422</v>
      </c>
      <c r="E2020" s="82" t="s">
        <v>424</v>
      </c>
      <c r="F2020" s="77" t="s">
        <v>423</v>
      </c>
      <c r="G2020" s="77" t="s">
        <v>435</v>
      </c>
      <c r="H2020" s="77" t="s">
        <v>425</v>
      </c>
      <c r="I2020" s="77" t="s">
        <v>3418</v>
      </c>
      <c r="J2020" s="83">
        <v>11442.619999606281</v>
      </c>
      <c r="L2020" s="84"/>
      <c r="M2020" s="84"/>
      <c r="P2020"/>
      <c r="R2020"/>
      <c r="S2020" s="82" t="s">
        <v>56</v>
      </c>
      <c r="T2020" s="82" t="s">
        <v>57</v>
      </c>
      <c r="U2020" s="77"/>
      <c r="V2020" s="77"/>
      <c r="W2020" s="77"/>
      <c r="X2020"/>
    </row>
    <row r="2021" spans="2:24" x14ac:dyDescent="0.3">
      <c r="B2021" s="81">
        <v>37346</v>
      </c>
      <c r="C2021" s="81" t="s">
        <v>1621</v>
      </c>
      <c r="D2021" s="77" t="s">
        <v>422</v>
      </c>
      <c r="E2021" s="82" t="s">
        <v>424</v>
      </c>
      <c r="F2021" s="77" t="s">
        <v>423</v>
      </c>
      <c r="G2021" s="77" t="s">
        <v>435</v>
      </c>
      <c r="H2021" s="77" t="s">
        <v>425</v>
      </c>
      <c r="I2021" s="77" t="s">
        <v>3418</v>
      </c>
      <c r="J2021" s="83">
        <v>-11412.327420986596</v>
      </c>
      <c r="L2021" s="84"/>
      <c r="M2021" s="84"/>
      <c r="P2021"/>
      <c r="R2021"/>
      <c r="S2021" s="82" t="s">
        <v>56</v>
      </c>
      <c r="T2021" s="82" t="s">
        <v>57</v>
      </c>
      <c r="U2021" s="77"/>
      <c r="V2021" s="77"/>
      <c r="W2021" s="77"/>
      <c r="X2021"/>
    </row>
    <row r="2022" spans="2:24" x14ac:dyDescent="0.3">
      <c r="B2022" s="81">
        <v>37346</v>
      </c>
      <c r="C2022" s="81" t="s">
        <v>1621</v>
      </c>
      <c r="D2022" s="77" t="s">
        <v>422</v>
      </c>
      <c r="E2022" s="82" t="s">
        <v>424</v>
      </c>
      <c r="F2022" s="77" t="s">
        <v>423</v>
      </c>
      <c r="G2022" s="77" t="s">
        <v>435</v>
      </c>
      <c r="H2022" s="77" t="s">
        <v>425</v>
      </c>
      <c r="I2022" s="77" t="s">
        <v>3418</v>
      </c>
      <c r="J2022" s="83">
        <v>-12271.190480916239</v>
      </c>
      <c r="L2022" s="84"/>
      <c r="M2022" s="84"/>
      <c r="P2022"/>
      <c r="R2022"/>
      <c r="S2022" s="82" t="s">
        <v>56</v>
      </c>
      <c r="T2022" s="82" t="s">
        <v>57</v>
      </c>
      <c r="U2022" s="77"/>
      <c r="V2022" s="77"/>
      <c r="W2022" s="77"/>
      <c r="X2022"/>
    </row>
    <row r="2023" spans="2:24" x14ac:dyDescent="0.3">
      <c r="B2023" s="81">
        <v>37346</v>
      </c>
      <c r="C2023" s="81" t="s">
        <v>1621</v>
      </c>
      <c r="D2023" s="77" t="s">
        <v>427</v>
      </c>
      <c r="E2023" s="82" t="s">
        <v>433</v>
      </c>
      <c r="F2023" s="77" t="s">
        <v>428</v>
      </c>
      <c r="G2023" s="77" t="s">
        <v>435</v>
      </c>
      <c r="H2023" s="77" t="s">
        <v>420</v>
      </c>
      <c r="I2023" s="77" t="s">
        <v>3417</v>
      </c>
      <c r="J2023" s="83">
        <v>-26105.255326794068</v>
      </c>
      <c r="L2023" s="84"/>
      <c r="M2023" s="84"/>
      <c r="P2023"/>
      <c r="R2023"/>
      <c r="S2023" s="82" t="s">
        <v>56</v>
      </c>
      <c r="T2023" s="82" t="s">
        <v>57</v>
      </c>
      <c r="U2023" s="77"/>
      <c r="V2023" s="77"/>
      <c r="W2023" s="77"/>
      <c r="X2023"/>
    </row>
    <row r="2024" spans="2:24" x14ac:dyDescent="0.3">
      <c r="B2024" s="81">
        <v>37346</v>
      </c>
      <c r="C2024" s="81" t="s">
        <v>1621</v>
      </c>
      <c r="D2024" s="77" t="s">
        <v>427</v>
      </c>
      <c r="E2024" s="82" t="s">
        <v>433</v>
      </c>
      <c r="F2024" s="77" t="s">
        <v>428</v>
      </c>
      <c r="G2024" s="77" t="s">
        <v>435</v>
      </c>
      <c r="H2024" s="77" t="s">
        <v>420</v>
      </c>
      <c r="I2024" s="77" t="s">
        <v>3417</v>
      </c>
      <c r="J2024" s="83">
        <v>-29951.192916287066</v>
      </c>
      <c r="L2024" s="84"/>
      <c r="M2024" s="84"/>
      <c r="P2024"/>
      <c r="R2024"/>
      <c r="S2024" s="82" t="s">
        <v>56</v>
      </c>
      <c r="T2024" s="82" t="s">
        <v>57</v>
      </c>
      <c r="U2024" s="77"/>
      <c r="V2024" s="77"/>
      <c r="W2024" s="77"/>
      <c r="X2024"/>
    </row>
    <row r="2025" spans="2:24" x14ac:dyDescent="0.3">
      <c r="B2025" s="81">
        <v>37346</v>
      </c>
      <c r="C2025" s="81" t="s">
        <v>1621</v>
      </c>
      <c r="D2025" s="77" t="s">
        <v>427</v>
      </c>
      <c r="E2025" s="82" t="s">
        <v>433</v>
      </c>
      <c r="F2025" s="77" t="s">
        <v>428</v>
      </c>
      <c r="G2025" s="77" t="s">
        <v>435</v>
      </c>
      <c r="H2025" s="77" t="s">
        <v>420</v>
      </c>
      <c r="I2025" s="77" t="s">
        <v>3417</v>
      </c>
      <c r="J2025" s="83">
        <v>-55558.033042553667</v>
      </c>
      <c r="L2025" s="84"/>
      <c r="M2025" s="84"/>
      <c r="P2025"/>
      <c r="R2025"/>
      <c r="S2025" s="82" t="s">
        <v>56</v>
      </c>
      <c r="T2025" s="82" t="s">
        <v>57</v>
      </c>
      <c r="U2025" s="77"/>
      <c r="V2025" s="77"/>
      <c r="W2025" s="77"/>
      <c r="X2025"/>
    </row>
    <row r="2026" spans="2:24" x14ac:dyDescent="0.3">
      <c r="B2026" s="81">
        <v>37346</v>
      </c>
      <c r="C2026" s="81" t="s">
        <v>1621</v>
      </c>
      <c r="D2026" s="77" t="s">
        <v>427</v>
      </c>
      <c r="E2026" s="82" t="s">
        <v>433</v>
      </c>
      <c r="F2026" s="77" t="s">
        <v>428</v>
      </c>
      <c r="G2026" s="77" t="s">
        <v>435</v>
      </c>
      <c r="H2026" s="77" t="s">
        <v>420</v>
      </c>
      <c r="I2026" s="77" t="s">
        <v>3417</v>
      </c>
      <c r="J2026" s="83">
        <v>-6840.2474443935298</v>
      </c>
      <c r="L2026" s="84"/>
      <c r="M2026" s="84"/>
      <c r="P2026"/>
      <c r="R2026"/>
      <c r="S2026" s="82" t="s">
        <v>56</v>
      </c>
      <c r="T2026" s="82" t="s">
        <v>57</v>
      </c>
      <c r="U2026" s="77"/>
      <c r="V2026" s="77"/>
      <c r="W2026" s="77"/>
      <c r="X2026"/>
    </row>
    <row r="2027" spans="2:24" x14ac:dyDescent="0.3">
      <c r="B2027" s="81">
        <v>37346</v>
      </c>
      <c r="C2027" s="81" t="s">
        <v>1621</v>
      </c>
      <c r="D2027" s="77" t="s">
        <v>427</v>
      </c>
      <c r="E2027" s="82" t="s">
        <v>433</v>
      </c>
      <c r="F2027" s="77" t="s">
        <v>428</v>
      </c>
      <c r="G2027" s="77" t="s">
        <v>435</v>
      </c>
      <c r="H2027" s="77" t="s">
        <v>420</v>
      </c>
      <c r="I2027" s="77" t="s">
        <v>3417</v>
      </c>
      <c r="J2027" s="83">
        <v>320.85069300326921</v>
      </c>
      <c r="L2027" s="84"/>
      <c r="M2027" s="84"/>
      <c r="P2027"/>
      <c r="R2027"/>
      <c r="S2027" s="82" t="s">
        <v>56</v>
      </c>
      <c r="T2027" s="82" t="s">
        <v>57</v>
      </c>
      <c r="U2027" s="77"/>
      <c r="V2027" s="77"/>
      <c r="W2027" s="77"/>
      <c r="X2027"/>
    </row>
    <row r="2028" spans="2:24" x14ac:dyDescent="0.3">
      <c r="B2028" s="81">
        <v>37346</v>
      </c>
      <c r="C2028" s="81" t="s">
        <v>1621</v>
      </c>
      <c r="D2028" s="77" t="s">
        <v>441</v>
      </c>
      <c r="E2028" s="82" t="s">
        <v>433</v>
      </c>
      <c r="F2028" s="77" t="s">
        <v>442</v>
      </c>
      <c r="G2028" s="77" t="s">
        <v>435</v>
      </c>
      <c r="H2028" s="77" t="s">
        <v>420</v>
      </c>
      <c r="I2028" s="77" t="s">
        <v>3418</v>
      </c>
      <c r="J2028" s="83">
        <v>-21094.283479157522</v>
      </c>
      <c r="L2028" s="84"/>
      <c r="M2028" s="84"/>
      <c r="P2028"/>
      <c r="R2028"/>
      <c r="S2028" s="82" t="s">
        <v>56</v>
      </c>
      <c r="T2028" s="82" t="s">
        <v>57</v>
      </c>
      <c r="U2028" s="77"/>
      <c r="V2028" s="77"/>
      <c r="W2028" s="77"/>
      <c r="X2028"/>
    </row>
    <row r="2029" spans="2:24" x14ac:dyDescent="0.3">
      <c r="B2029" s="81">
        <v>37346</v>
      </c>
      <c r="C2029" s="81" t="s">
        <v>1621</v>
      </c>
      <c r="D2029" s="77" t="s">
        <v>441</v>
      </c>
      <c r="E2029" s="82" t="s">
        <v>433</v>
      </c>
      <c r="F2029" s="77" t="s">
        <v>442</v>
      </c>
      <c r="G2029" s="77" t="s">
        <v>435</v>
      </c>
      <c r="H2029" s="77" t="s">
        <v>420</v>
      </c>
      <c r="I2029" s="77" t="s">
        <v>3418</v>
      </c>
      <c r="J2029" s="83">
        <v>19911.657409881707</v>
      </c>
      <c r="L2029" s="84"/>
      <c r="M2029" s="84"/>
      <c r="P2029"/>
      <c r="R2029"/>
      <c r="S2029" s="82" t="s">
        <v>56</v>
      </c>
      <c r="T2029" s="82" t="s">
        <v>57</v>
      </c>
      <c r="U2029" s="77"/>
      <c r="V2029" s="77"/>
      <c r="W2029" s="77"/>
      <c r="X2029"/>
    </row>
    <row r="2030" spans="2:24" x14ac:dyDescent="0.3">
      <c r="B2030" s="81">
        <v>37346</v>
      </c>
      <c r="C2030" s="81" t="s">
        <v>1621</v>
      </c>
      <c r="D2030" s="77" t="s">
        <v>441</v>
      </c>
      <c r="E2030" s="82" t="s">
        <v>433</v>
      </c>
      <c r="F2030" s="77" t="s">
        <v>442</v>
      </c>
      <c r="G2030" s="77" t="s">
        <v>435</v>
      </c>
      <c r="H2030" s="77" t="s">
        <v>420</v>
      </c>
      <c r="I2030" s="77" t="s">
        <v>3418</v>
      </c>
      <c r="J2030" s="83">
        <v>-21215.674904522351</v>
      </c>
      <c r="L2030" s="84"/>
      <c r="M2030" s="84"/>
      <c r="P2030"/>
      <c r="R2030"/>
      <c r="S2030" s="82" t="s">
        <v>56</v>
      </c>
      <c r="T2030" s="82" t="s">
        <v>57</v>
      </c>
      <c r="U2030" s="77"/>
      <c r="V2030" s="77"/>
      <c r="W2030" s="77"/>
      <c r="X2030"/>
    </row>
    <row r="2031" spans="2:24" x14ac:dyDescent="0.3">
      <c r="B2031" s="81">
        <v>37346</v>
      </c>
      <c r="C2031" s="81" t="s">
        <v>1621</v>
      </c>
      <c r="D2031" s="77" t="s">
        <v>441</v>
      </c>
      <c r="E2031" s="82" t="s">
        <v>433</v>
      </c>
      <c r="F2031" s="77" t="s">
        <v>442</v>
      </c>
      <c r="G2031" s="77" t="s">
        <v>435</v>
      </c>
      <c r="H2031" s="77" t="s">
        <v>420</v>
      </c>
      <c r="I2031" s="77" t="s">
        <v>3418</v>
      </c>
      <c r="J2031" s="83">
        <v>-2134.2633174403104</v>
      </c>
      <c r="L2031" s="84"/>
      <c r="M2031" s="84"/>
      <c r="P2031"/>
      <c r="R2031"/>
      <c r="S2031" s="82" t="s">
        <v>56</v>
      </c>
      <c r="T2031" s="82" t="s">
        <v>57</v>
      </c>
      <c r="U2031" s="77"/>
      <c r="V2031" s="77"/>
      <c r="W2031" s="77"/>
      <c r="X2031"/>
    </row>
    <row r="2032" spans="2:24" x14ac:dyDescent="0.3">
      <c r="B2032" s="81">
        <v>37346</v>
      </c>
      <c r="C2032" s="81" t="s">
        <v>1621</v>
      </c>
      <c r="D2032" s="77" t="s">
        <v>447</v>
      </c>
      <c r="E2032" s="82" t="s">
        <v>449</v>
      </c>
      <c r="F2032" s="77" t="s">
        <v>448</v>
      </c>
      <c r="G2032" s="77" t="s">
        <v>435</v>
      </c>
      <c r="H2032" s="77" t="s">
        <v>420</v>
      </c>
      <c r="I2032" s="77" t="s">
        <v>3418</v>
      </c>
      <c r="J2032" s="83">
        <v>-2351.2565131064766</v>
      </c>
      <c r="L2032" s="84"/>
      <c r="M2032" s="84"/>
      <c r="P2032"/>
      <c r="R2032"/>
      <c r="S2032" s="82" t="s">
        <v>56</v>
      </c>
      <c r="T2032" s="82" t="s">
        <v>57</v>
      </c>
      <c r="U2032" s="77"/>
      <c r="V2032" s="77"/>
      <c r="W2032" s="77"/>
      <c r="X2032"/>
    </row>
    <row r="2033" spans="2:24" x14ac:dyDescent="0.3">
      <c r="B2033" s="81">
        <v>37346</v>
      </c>
      <c r="C2033" s="81" t="s">
        <v>1621</v>
      </c>
      <c r="D2033" s="77" t="s">
        <v>447</v>
      </c>
      <c r="E2033" s="82" t="s">
        <v>449</v>
      </c>
      <c r="F2033" s="77" t="s">
        <v>448</v>
      </c>
      <c r="G2033" s="77" t="s">
        <v>435</v>
      </c>
      <c r="H2033" s="77" t="s">
        <v>420</v>
      </c>
      <c r="I2033" s="77" t="s">
        <v>3418</v>
      </c>
      <c r="J2033" s="83">
        <v>-761.48863711347087</v>
      </c>
      <c r="L2033" s="84"/>
      <c r="M2033" s="84"/>
      <c r="P2033"/>
      <c r="R2033"/>
      <c r="S2033" s="82" t="s">
        <v>56</v>
      </c>
      <c r="T2033" s="82" t="s">
        <v>57</v>
      </c>
      <c r="U2033" s="77"/>
      <c r="V2033" s="77"/>
      <c r="W2033" s="77"/>
      <c r="X2033"/>
    </row>
    <row r="2034" spans="2:24" x14ac:dyDescent="0.3">
      <c r="B2034" s="81">
        <v>37346</v>
      </c>
      <c r="C2034" s="81" t="s">
        <v>1621</v>
      </c>
      <c r="D2034" s="77" t="s">
        <v>447</v>
      </c>
      <c r="E2034" s="82" t="s">
        <v>449</v>
      </c>
      <c r="F2034" s="77" t="s">
        <v>448</v>
      </c>
      <c r="G2034" s="77" t="s">
        <v>435</v>
      </c>
      <c r="H2034" s="77" t="s">
        <v>420</v>
      </c>
      <c r="I2034" s="77" t="s">
        <v>3418</v>
      </c>
      <c r="J2034" s="83">
        <v>-36854.689442778006</v>
      </c>
      <c r="L2034" s="84"/>
      <c r="M2034" s="84"/>
      <c r="P2034"/>
      <c r="R2034"/>
      <c r="S2034" s="82" t="s">
        <v>56</v>
      </c>
      <c r="T2034" s="82" t="s">
        <v>57</v>
      </c>
      <c r="U2034" s="77"/>
      <c r="V2034" s="77"/>
      <c r="W2034" s="77"/>
      <c r="X2034"/>
    </row>
    <row r="2035" spans="2:24" x14ac:dyDescent="0.3">
      <c r="B2035" s="81">
        <v>37346</v>
      </c>
      <c r="C2035" s="81" t="s">
        <v>1621</v>
      </c>
      <c r="D2035" s="77" t="s">
        <v>447</v>
      </c>
      <c r="E2035" s="82" t="s">
        <v>449</v>
      </c>
      <c r="F2035" s="77" t="s">
        <v>448</v>
      </c>
      <c r="G2035" s="77" t="s">
        <v>435</v>
      </c>
      <c r="H2035" s="77" t="s">
        <v>420</v>
      </c>
      <c r="I2035" s="77" t="s">
        <v>3418</v>
      </c>
      <c r="J2035" s="83">
        <v>38125.298252286797</v>
      </c>
      <c r="L2035" s="84"/>
      <c r="M2035" s="84"/>
      <c r="P2035"/>
      <c r="R2035"/>
      <c r="S2035" s="82" t="s">
        <v>56</v>
      </c>
      <c r="T2035" s="82" t="s">
        <v>57</v>
      </c>
      <c r="U2035" s="77"/>
      <c r="V2035" s="77"/>
      <c r="W2035" s="77"/>
      <c r="X2035"/>
    </row>
    <row r="2036" spans="2:24" x14ac:dyDescent="0.3">
      <c r="B2036" s="81">
        <v>37346</v>
      </c>
      <c r="C2036" s="81" t="s">
        <v>1621</v>
      </c>
      <c r="D2036" s="77" t="s">
        <v>447</v>
      </c>
      <c r="E2036" s="82" t="s">
        <v>449</v>
      </c>
      <c r="F2036" s="77" t="s">
        <v>448</v>
      </c>
      <c r="G2036" s="77" t="s">
        <v>435</v>
      </c>
      <c r="H2036" s="77" t="s">
        <v>420</v>
      </c>
      <c r="I2036" s="77" t="s">
        <v>3418</v>
      </c>
      <c r="J2036" s="83">
        <v>-37666.213171051691</v>
      </c>
      <c r="L2036" s="84"/>
      <c r="M2036" s="84"/>
      <c r="P2036"/>
      <c r="R2036"/>
      <c r="S2036" s="82" t="s">
        <v>56</v>
      </c>
      <c r="T2036" s="82" t="s">
        <v>57</v>
      </c>
      <c r="U2036" s="77"/>
      <c r="V2036" s="77"/>
      <c r="W2036" s="77"/>
      <c r="X2036"/>
    </row>
    <row r="2037" spans="2:24" x14ac:dyDescent="0.3">
      <c r="B2037" s="81">
        <v>37346</v>
      </c>
      <c r="C2037" s="81" t="s">
        <v>1621</v>
      </c>
      <c r="D2037" s="77" t="s">
        <v>451</v>
      </c>
      <c r="E2037" s="82" t="s">
        <v>454</v>
      </c>
      <c r="F2037" s="77" t="s">
        <v>452</v>
      </c>
      <c r="G2037" s="77" t="s">
        <v>435</v>
      </c>
      <c r="H2037" s="77" t="s">
        <v>420</v>
      </c>
      <c r="I2037" s="77" t="s">
        <v>3417</v>
      </c>
      <c r="J2037" s="83">
        <v>-1894.3177298134403</v>
      </c>
      <c r="L2037" s="84"/>
      <c r="M2037" s="84"/>
      <c r="P2037"/>
      <c r="R2037"/>
      <c r="S2037" s="82" t="s">
        <v>56</v>
      </c>
      <c r="T2037" s="82" t="s">
        <v>57</v>
      </c>
      <c r="U2037" s="77"/>
      <c r="V2037" s="77"/>
      <c r="W2037" s="77"/>
      <c r="X2037"/>
    </row>
    <row r="2038" spans="2:24" x14ac:dyDescent="0.3">
      <c r="B2038" s="81">
        <v>37346</v>
      </c>
      <c r="C2038" s="81" t="s">
        <v>1621</v>
      </c>
      <c r="D2038" s="77" t="s">
        <v>456</v>
      </c>
      <c r="E2038" s="82" t="s">
        <v>461</v>
      </c>
      <c r="F2038" s="77" t="s">
        <v>457</v>
      </c>
      <c r="G2038" s="77" t="s">
        <v>435</v>
      </c>
      <c r="H2038" s="77" t="s">
        <v>425</v>
      </c>
      <c r="I2038" s="77" t="s">
        <v>3417</v>
      </c>
      <c r="J2038" s="83">
        <v>-6.2613661110467209</v>
      </c>
      <c r="L2038" s="84"/>
      <c r="M2038" s="84"/>
      <c r="P2038"/>
      <c r="R2038"/>
      <c r="S2038" s="82" t="s">
        <v>56</v>
      </c>
      <c r="T2038" s="82" t="s">
        <v>57</v>
      </c>
      <c r="U2038" s="77"/>
      <c r="V2038" s="77"/>
      <c r="W2038" s="77"/>
      <c r="X2038"/>
    </row>
    <row r="2039" spans="2:24" x14ac:dyDescent="0.3">
      <c r="B2039" s="81">
        <v>37346</v>
      </c>
      <c r="C2039" s="81" t="s">
        <v>1621</v>
      </c>
      <c r="D2039" s="77" t="s">
        <v>464</v>
      </c>
      <c r="E2039" s="82" t="s">
        <v>461</v>
      </c>
      <c r="F2039" s="77" t="s">
        <v>465</v>
      </c>
      <c r="G2039" s="77" t="s">
        <v>435</v>
      </c>
      <c r="H2039" s="77" t="s">
        <v>425</v>
      </c>
      <c r="I2039" s="77" t="s">
        <v>3418</v>
      </c>
      <c r="J2039" s="83">
        <v>-89.282902730937039</v>
      </c>
      <c r="L2039" s="84"/>
      <c r="M2039" s="84"/>
      <c r="P2039"/>
      <c r="R2039"/>
      <c r="S2039" s="82" t="s">
        <v>56</v>
      </c>
      <c r="T2039" s="82" t="s">
        <v>57</v>
      </c>
      <c r="U2039" s="77"/>
      <c r="V2039" s="77"/>
      <c r="W2039" s="77"/>
      <c r="X2039"/>
    </row>
    <row r="2040" spans="2:24" x14ac:dyDescent="0.3">
      <c r="B2040" s="81">
        <v>37346</v>
      </c>
      <c r="C2040" s="81" t="s">
        <v>1621</v>
      </c>
      <c r="D2040" s="77" t="s">
        <v>464</v>
      </c>
      <c r="E2040" s="82" t="s">
        <v>461</v>
      </c>
      <c r="F2040" s="77" t="s">
        <v>465</v>
      </c>
      <c r="G2040" s="77" t="s">
        <v>435</v>
      </c>
      <c r="H2040" s="77" t="s">
        <v>425</v>
      </c>
      <c r="I2040" s="77" t="s">
        <v>3418</v>
      </c>
      <c r="J2040" s="83">
        <v>60.748282130147864</v>
      </c>
      <c r="L2040" s="84"/>
      <c r="M2040" s="84"/>
      <c r="P2040"/>
      <c r="R2040"/>
      <c r="S2040" s="82" t="s">
        <v>56</v>
      </c>
      <c r="T2040" s="82" t="s">
        <v>57</v>
      </c>
      <c r="U2040" s="77"/>
      <c r="V2040" s="77"/>
      <c r="W2040" s="77"/>
      <c r="X2040"/>
    </row>
    <row r="2041" spans="2:24" x14ac:dyDescent="0.3">
      <c r="B2041" s="81">
        <v>37346</v>
      </c>
      <c r="C2041" s="81" t="s">
        <v>1621</v>
      </c>
      <c r="D2041" s="77" t="s">
        <v>464</v>
      </c>
      <c r="E2041" s="82" t="s">
        <v>461</v>
      </c>
      <c r="F2041" s="77" t="s">
        <v>465</v>
      </c>
      <c r="G2041" s="77" t="s">
        <v>435</v>
      </c>
      <c r="H2041" s="77" t="s">
        <v>425</v>
      </c>
      <c r="I2041" s="77" t="s">
        <v>3418</v>
      </c>
      <c r="J2041" s="83">
        <v>-151.51418593350598</v>
      </c>
      <c r="L2041" s="84"/>
      <c r="M2041" s="84"/>
      <c r="P2041"/>
      <c r="R2041"/>
      <c r="S2041" s="82" t="s">
        <v>56</v>
      </c>
      <c r="T2041" s="82" t="s">
        <v>57</v>
      </c>
      <c r="U2041" s="77"/>
      <c r="V2041" s="77"/>
      <c r="W2041" s="77"/>
      <c r="X2041"/>
    </row>
    <row r="2042" spans="2:24" x14ac:dyDescent="0.3">
      <c r="B2042" s="81">
        <v>37346</v>
      </c>
      <c r="C2042" s="81" t="s">
        <v>1621</v>
      </c>
      <c r="D2042" s="77" t="s">
        <v>467</v>
      </c>
      <c r="E2042" s="82" t="s">
        <v>471</v>
      </c>
      <c r="F2042" s="77" t="s">
        <v>468</v>
      </c>
      <c r="G2042" s="77" t="s">
        <v>435</v>
      </c>
      <c r="H2042" s="77" t="s">
        <v>472</v>
      </c>
      <c r="I2042" s="77" t="s">
        <v>3417</v>
      </c>
      <c r="J2042" s="83">
        <v>39727.584993718054</v>
      </c>
      <c r="L2042" s="84"/>
      <c r="M2042" s="84"/>
      <c r="P2042"/>
      <c r="R2042"/>
      <c r="S2042" s="82" t="s">
        <v>56</v>
      </c>
      <c r="T2042" s="82" t="s">
        <v>57</v>
      </c>
      <c r="U2042" s="77"/>
      <c r="V2042" s="77"/>
      <c r="W2042" s="77"/>
      <c r="X2042"/>
    </row>
    <row r="2043" spans="2:24" x14ac:dyDescent="0.3">
      <c r="B2043" s="81">
        <v>37346</v>
      </c>
      <c r="C2043" s="81" t="s">
        <v>1621</v>
      </c>
      <c r="D2043" s="77" t="s">
        <v>474</v>
      </c>
      <c r="E2043" s="82" t="s">
        <v>471</v>
      </c>
      <c r="F2043" s="77" t="s">
        <v>475</v>
      </c>
      <c r="G2043" s="77" t="s">
        <v>435</v>
      </c>
      <c r="H2043" s="77" t="s">
        <v>472</v>
      </c>
      <c r="I2043" s="77" t="s">
        <v>3418</v>
      </c>
      <c r="J2043" s="83">
        <v>38469.228503323015</v>
      </c>
      <c r="L2043" s="84"/>
      <c r="M2043" s="84"/>
      <c r="P2043"/>
      <c r="R2043"/>
      <c r="S2043" s="82" t="s">
        <v>56</v>
      </c>
      <c r="T2043" s="82" t="s">
        <v>57</v>
      </c>
      <c r="U2043" s="77"/>
      <c r="V2043" s="77"/>
      <c r="W2043" s="77"/>
      <c r="X2043"/>
    </row>
    <row r="2044" spans="2:24" x14ac:dyDescent="0.3">
      <c r="B2044" s="81">
        <v>37346</v>
      </c>
      <c r="C2044" s="81" t="s">
        <v>1621</v>
      </c>
      <c r="D2044" s="77" t="s">
        <v>474</v>
      </c>
      <c r="E2044" s="82" t="s">
        <v>471</v>
      </c>
      <c r="F2044" s="77" t="s">
        <v>475</v>
      </c>
      <c r="G2044" s="77" t="s">
        <v>435</v>
      </c>
      <c r="H2044" s="77" t="s">
        <v>472</v>
      </c>
      <c r="I2044" s="77" t="s">
        <v>3418</v>
      </c>
      <c r="J2044" s="83">
        <v>-36176.835476589658</v>
      </c>
      <c r="L2044" s="84"/>
      <c r="M2044" s="84"/>
      <c r="P2044"/>
      <c r="R2044"/>
      <c r="S2044" s="82" t="s">
        <v>56</v>
      </c>
      <c r="T2044" s="82" t="s">
        <v>57</v>
      </c>
      <c r="U2044" s="77"/>
      <c r="V2044" s="77"/>
      <c r="W2044" s="77"/>
      <c r="X2044"/>
    </row>
    <row r="2045" spans="2:24" x14ac:dyDescent="0.3">
      <c r="B2045" s="81">
        <v>37346</v>
      </c>
      <c r="C2045" s="81" t="s">
        <v>1621</v>
      </c>
      <c r="D2045" s="77" t="s">
        <v>474</v>
      </c>
      <c r="E2045" s="82" t="s">
        <v>471</v>
      </c>
      <c r="F2045" s="77" t="s">
        <v>475</v>
      </c>
      <c r="G2045" s="77" t="s">
        <v>435</v>
      </c>
      <c r="H2045" s="77" t="s">
        <v>472</v>
      </c>
      <c r="I2045" s="77" t="s">
        <v>3418</v>
      </c>
      <c r="J2045" s="83">
        <v>-29218.205981083018</v>
      </c>
      <c r="L2045" s="84"/>
      <c r="M2045" s="84"/>
      <c r="P2045"/>
      <c r="R2045"/>
      <c r="S2045" s="82" t="s">
        <v>56</v>
      </c>
      <c r="T2045" s="82" t="s">
        <v>57</v>
      </c>
      <c r="U2045" s="77"/>
      <c r="V2045" s="77"/>
      <c r="W2045" s="77"/>
      <c r="X2045"/>
    </row>
    <row r="2046" spans="2:24" x14ac:dyDescent="0.3">
      <c r="B2046" s="81">
        <v>37346</v>
      </c>
      <c r="C2046" s="81" t="s">
        <v>1621</v>
      </c>
      <c r="D2046" s="77" t="s">
        <v>480</v>
      </c>
      <c r="E2046" s="82" t="s">
        <v>485</v>
      </c>
      <c r="F2046" s="77" t="s">
        <v>481</v>
      </c>
      <c r="G2046" s="77" t="s">
        <v>435</v>
      </c>
      <c r="H2046" s="77" t="s">
        <v>472</v>
      </c>
      <c r="I2046" s="77" t="s">
        <v>3418</v>
      </c>
      <c r="J2046" s="83">
        <v>5783.96073157102</v>
      </c>
      <c r="L2046" s="84"/>
      <c r="M2046" s="84"/>
      <c r="P2046"/>
      <c r="R2046"/>
      <c r="S2046" s="82" t="s">
        <v>56</v>
      </c>
      <c r="T2046" s="82" t="s">
        <v>57</v>
      </c>
      <c r="U2046" s="77"/>
      <c r="V2046" s="77"/>
      <c r="W2046" s="77"/>
      <c r="X2046"/>
    </row>
    <row r="2047" spans="2:24" x14ac:dyDescent="0.3">
      <c r="B2047" s="81">
        <v>37346</v>
      </c>
      <c r="C2047" s="81" t="s">
        <v>1621</v>
      </c>
      <c r="D2047" s="77" t="s">
        <v>487</v>
      </c>
      <c r="E2047" s="82" t="s">
        <v>492</v>
      </c>
      <c r="F2047" s="77" t="s">
        <v>488</v>
      </c>
      <c r="G2047" s="77" t="s">
        <v>435</v>
      </c>
      <c r="H2047" s="77" t="s">
        <v>472</v>
      </c>
      <c r="I2047" s="77" t="s">
        <v>3417</v>
      </c>
      <c r="J2047" s="83">
        <v>1752.4310218204453</v>
      </c>
      <c r="L2047" s="84"/>
      <c r="M2047" s="84"/>
      <c r="P2047"/>
      <c r="R2047"/>
      <c r="S2047" s="82" t="s">
        <v>56</v>
      </c>
      <c r="T2047" s="82" t="s">
        <v>57</v>
      </c>
      <c r="U2047" s="77"/>
      <c r="V2047" s="77"/>
      <c r="W2047" s="77"/>
      <c r="X2047"/>
    </row>
    <row r="2048" spans="2:24" x14ac:dyDescent="0.3">
      <c r="B2048" s="81">
        <v>37346</v>
      </c>
      <c r="C2048" s="81" t="s">
        <v>1621</v>
      </c>
      <c r="D2048" s="77" t="s">
        <v>495</v>
      </c>
      <c r="E2048" s="82" t="s">
        <v>492</v>
      </c>
      <c r="F2048" s="77" t="s">
        <v>496</v>
      </c>
      <c r="G2048" s="77" t="s">
        <v>435</v>
      </c>
      <c r="H2048" s="77" t="s">
        <v>472</v>
      </c>
      <c r="I2048" s="77" t="s">
        <v>3418</v>
      </c>
      <c r="J2048" s="83">
        <v>1078.1637258217729</v>
      </c>
      <c r="L2048" s="84"/>
      <c r="M2048" s="84"/>
      <c r="P2048"/>
      <c r="R2048"/>
      <c r="S2048" s="82" t="s">
        <v>56</v>
      </c>
      <c r="T2048" s="82" t="s">
        <v>57</v>
      </c>
      <c r="U2048" s="77"/>
      <c r="V2048" s="77"/>
      <c r="W2048" s="77"/>
      <c r="X2048"/>
    </row>
    <row r="2049" spans="2:24" x14ac:dyDescent="0.3">
      <c r="B2049" s="81">
        <v>37346</v>
      </c>
      <c r="C2049" s="81" t="s">
        <v>1621</v>
      </c>
      <c r="D2049" s="77" t="s">
        <v>499</v>
      </c>
      <c r="E2049" s="82" t="s">
        <v>270</v>
      </c>
      <c r="F2049" s="77" t="s">
        <v>500</v>
      </c>
      <c r="G2049" s="77" t="s">
        <v>435</v>
      </c>
      <c r="H2049" s="77" t="s">
        <v>271</v>
      </c>
      <c r="I2049" s="77" t="s">
        <v>3417</v>
      </c>
      <c r="J2049" s="83">
        <v>6062.0993832611011</v>
      </c>
      <c r="L2049" s="84"/>
      <c r="M2049" s="84"/>
      <c r="P2049"/>
      <c r="R2049"/>
      <c r="S2049" s="82" t="s">
        <v>56</v>
      </c>
      <c r="T2049" s="82" t="s">
        <v>57</v>
      </c>
      <c r="U2049" s="77"/>
      <c r="V2049" s="77"/>
      <c r="W2049" s="77"/>
      <c r="X2049"/>
    </row>
    <row r="2050" spans="2:24" x14ac:dyDescent="0.3">
      <c r="B2050" s="81">
        <v>37346</v>
      </c>
      <c r="C2050" s="81" t="s">
        <v>1621</v>
      </c>
      <c r="D2050" s="77" t="s">
        <v>499</v>
      </c>
      <c r="E2050" s="82" t="s">
        <v>270</v>
      </c>
      <c r="F2050" s="77" t="s">
        <v>500</v>
      </c>
      <c r="G2050" s="77" t="s">
        <v>435</v>
      </c>
      <c r="H2050" s="77" t="s">
        <v>271</v>
      </c>
      <c r="I2050" s="77" t="s">
        <v>3417</v>
      </c>
      <c r="J2050" s="83">
        <v>12662.139163306332</v>
      </c>
      <c r="L2050" s="84"/>
      <c r="M2050" s="84"/>
      <c r="P2050"/>
      <c r="R2050"/>
      <c r="S2050" s="82" t="s">
        <v>56</v>
      </c>
      <c r="T2050" s="82" t="s">
        <v>57</v>
      </c>
      <c r="U2050" s="77"/>
      <c r="V2050" s="77"/>
      <c r="W2050" s="77"/>
      <c r="X2050"/>
    </row>
    <row r="2051" spans="2:24" x14ac:dyDescent="0.3">
      <c r="B2051" s="81">
        <v>37346</v>
      </c>
      <c r="C2051" s="81" t="s">
        <v>1621</v>
      </c>
      <c r="D2051" s="77" t="s">
        <v>499</v>
      </c>
      <c r="E2051" s="82" t="s">
        <v>270</v>
      </c>
      <c r="F2051" s="77" t="s">
        <v>500</v>
      </c>
      <c r="G2051" s="77" t="s">
        <v>435</v>
      </c>
      <c r="H2051" s="77" t="s">
        <v>271</v>
      </c>
      <c r="I2051" s="77" t="s">
        <v>3417</v>
      </c>
      <c r="J2051" s="83">
        <v>-5584.972375723225</v>
      </c>
      <c r="L2051" s="84"/>
      <c r="M2051" s="84"/>
      <c r="P2051"/>
      <c r="R2051"/>
      <c r="S2051" s="82" t="s">
        <v>56</v>
      </c>
      <c r="T2051" s="82" t="s">
        <v>57</v>
      </c>
      <c r="U2051" s="77"/>
      <c r="V2051" s="77"/>
      <c r="W2051" s="77"/>
      <c r="X2051"/>
    </row>
    <row r="2052" spans="2:24" x14ac:dyDescent="0.3">
      <c r="B2052" s="81">
        <v>37346</v>
      </c>
      <c r="C2052" s="81" t="s">
        <v>1621</v>
      </c>
      <c r="D2052" s="77" t="s">
        <v>263</v>
      </c>
      <c r="E2052" s="82" t="s">
        <v>270</v>
      </c>
      <c r="F2052" s="77" t="s">
        <v>264</v>
      </c>
      <c r="G2052" s="77" t="s">
        <v>435</v>
      </c>
      <c r="H2052" s="77" t="s">
        <v>271</v>
      </c>
      <c r="I2052" s="77" t="s">
        <v>3418</v>
      </c>
      <c r="J2052" s="83">
        <v>-1904.1656485115464</v>
      </c>
      <c r="L2052" s="84"/>
      <c r="M2052" s="84"/>
      <c r="P2052"/>
      <c r="R2052"/>
      <c r="S2052" s="82" t="s">
        <v>56</v>
      </c>
      <c r="T2052" s="82" t="s">
        <v>57</v>
      </c>
      <c r="U2052" s="77"/>
      <c r="V2052" s="77"/>
      <c r="W2052" s="77"/>
      <c r="X2052"/>
    </row>
    <row r="2053" spans="2:24" x14ac:dyDescent="0.3">
      <c r="B2053" s="81">
        <v>37346</v>
      </c>
      <c r="C2053" s="81" t="s">
        <v>1621</v>
      </c>
      <c r="D2053" s="77" t="s">
        <v>263</v>
      </c>
      <c r="E2053" s="82" t="s">
        <v>270</v>
      </c>
      <c r="F2053" s="77" t="s">
        <v>264</v>
      </c>
      <c r="G2053" s="77" t="s">
        <v>435</v>
      </c>
      <c r="H2053" s="77" t="s">
        <v>271</v>
      </c>
      <c r="I2053" s="77" t="s">
        <v>3418</v>
      </c>
      <c r="J2053" s="83">
        <v>2231.135682944765</v>
      </c>
      <c r="L2053" s="84"/>
      <c r="M2053" s="84"/>
      <c r="P2053"/>
      <c r="R2053"/>
      <c r="S2053" s="82" t="s">
        <v>56</v>
      </c>
      <c r="T2053" s="82" t="s">
        <v>57</v>
      </c>
      <c r="U2053" s="77"/>
      <c r="V2053" s="77"/>
      <c r="W2053" s="77"/>
      <c r="X2053"/>
    </row>
    <row r="2054" spans="2:24" x14ac:dyDescent="0.3">
      <c r="B2054" s="81">
        <v>37346</v>
      </c>
      <c r="C2054" s="81" t="s">
        <v>1621</v>
      </c>
      <c r="D2054" s="77" t="s">
        <v>263</v>
      </c>
      <c r="E2054" s="82" t="s">
        <v>270</v>
      </c>
      <c r="F2054" s="77" t="s">
        <v>264</v>
      </c>
      <c r="G2054" s="77" t="s">
        <v>435</v>
      </c>
      <c r="H2054" s="77" t="s">
        <v>271</v>
      </c>
      <c r="I2054" s="77" t="s">
        <v>3418</v>
      </c>
      <c r="J2054" s="83">
        <v>2264.8622341108758</v>
      </c>
      <c r="L2054" s="84"/>
      <c r="M2054" s="84"/>
      <c r="P2054"/>
      <c r="R2054"/>
      <c r="S2054" s="82" t="s">
        <v>56</v>
      </c>
      <c r="T2054" s="82" t="s">
        <v>57</v>
      </c>
      <c r="U2054" s="77"/>
      <c r="V2054" s="77"/>
      <c r="W2054" s="77"/>
      <c r="X2054"/>
    </row>
    <row r="2055" spans="2:24" x14ac:dyDescent="0.3">
      <c r="B2055" s="81">
        <v>37346</v>
      </c>
      <c r="C2055" s="81" t="s">
        <v>1621</v>
      </c>
      <c r="D2055" s="77" t="s">
        <v>263</v>
      </c>
      <c r="E2055" s="82" t="s">
        <v>270</v>
      </c>
      <c r="F2055" s="77" t="s">
        <v>264</v>
      </c>
      <c r="G2055" s="77" t="s">
        <v>435</v>
      </c>
      <c r="H2055" s="77" t="s">
        <v>271</v>
      </c>
      <c r="I2055" s="77" t="s">
        <v>3418</v>
      </c>
      <c r="J2055" s="83">
        <v>1253.7114543959053</v>
      </c>
      <c r="L2055" s="84"/>
      <c r="M2055" s="84"/>
      <c r="P2055"/>
      <c r="R2055"/>
      <c r="S2055" s="82" t="s">
        <v>56</v>
      </c>
      <c r="T2055" s="82" t="s">
        <v>57</v>
      </c>
      <c r="U2055" s="77"/>
      <c r="V2055" s="77"/>
      <c r="W2055" s="77"/>
      <c r="X2055"/>
    </row>
    <row r="2056" spans="2:24" x14ac:dyDescent="0.3">
      <c r="B2056" s="81">
        <v>37346</v>
      </c>
      <c r="C2056" s="81" t="s">
        <v>1621</v>
      </c>
      <c r="D2056" s="77" t="s">
        <v>263</v>
      </c>
      <c r="E2056" s="82" t="s">
        <v>270</v>
      </c>
      <c r="F2056" s="77" t="s">
        <v>264</v>
      </c>
      <c r="G2056" s="77" t="s">
        <v>435</v>
      </c>
      <c r="H2056" s="77" t="s">
        <v>271</v>
      </c>
      <c r="I2056" s="77" t="s">
        <v>3418</v>
      </c>
      <c r="J2056" s="83">
        <v>3312.8022568485471</v>
      </c>
      <c r="L2056" s="84"/>
      <c r="M2056" s="84"/>
      <c r="P2056"/>
      <c r="R2056"/>
      <c r="S2056" s="82" t="s">
        <v>56</v>
      </c>
      <c r="T2056" s="82" t="s">
        <v>57</v>
      </c>
      <c r="U2056" s="77"/>
      <c r="V2056" s="77"/>
      <c r="W2056" s="77"/>
      <c r="X2056"/>
    </row>
    <row r="2057" spans="2:24" x14ac:dyDescent="0.3">
      <c r="B2057" s="81">
        <v>37346</v>
      </c>
      <c r="C2057" s="81" t="s">
        <v>1621</v>
      </c>
      <c r="D2057" s="77" t="s">
        <v>263</v>
      </c>
      <c r="E2057" s="82" t="s">
        <v>270</v>
      </c>
      <c r="F2057" s="77" t="s">
        <v>264</v>
      </c>
      <c r="G2057" s="77" t="s">
        <v>435</v>
      </c>
      <c r="H2057" s="77" t="s">
        <v>271</v>
      </c>
      <c r="I2057" s="77" t="s">
        <v>3418</v>
      </c>
      <c r="J2057" s="83">
        <v>1290.7585771136944</v>
      </c>
      <c r="L2057" s="84"/>
      <c r="M2057" s="84"/>
      <c r="P2057"/>
      <c r="R2057"/>
      <c r="S2057" s="82" t="s">
        <v>56</v>
      </c>
      <c r="T2057" s="82" t="s">
        <v>57</v>
      </c>
      <c r="U2057" s="77"/>
      <c r="V2057" s="77"/>
      <c r="W2057" s="77"/>
      <c r="X2057"/>
    </row>
    <row r="2058" spans="2:24" x14ac:dyDescent="0.3">
      <c r="B2058" s="81">
        <v>37346</v>
      </c>
      <c r="C2058" s="81" t="s">
        <v>1621</v>
      </c>
      <c r="D2058" s="77" t="s">
        <v>523</v>
      </c>
      <c r="E2058" s="82" t="s">
        <v>278</v>
      </c>
      <c r="F2058" s="77" t="s">
        <v>276</v>
      </c>
      <c r="G2058" s="77" t="s">
        <v>435</v>
      </c>
      <c r="H2058" s="77" t="s">
        <v>271</v>
      </c>
      <c r="I2058" s="77" t="s">
        <v>3417</v>
      </c>
      <c r="J2058" s="83">
        <v>189.99866427772443</v>
      </c>
      <c r="L2058" s="84"/>
      <c r="M2058" s="84"/>
      <c r="P2058"/>
      <c r="R2058"/>
      <c r="S2058" s="82" t="s">
        <v>56</v>
      </c>
      <c r="T2058" s="82" t="s">
        <v>57</v>
      </c>
      <c r="U2058" s="77"/>
      <c r="V2058" s="77"/>
      <c r="W2058" s="77"/>
      <c r="X2058"/>
    </row>
    <row r="2059" spans="2:24" x14ac:dyDescent="0.3">
      <c r="B2059" s="81">
        <v>37346</v>
      </c>
      <c r="C2059" s="81" t="s">
        <v>1621</v>
      </c>
      <c r="D2059" s="77" t="s">
        <v>275</v>
      </c>
      <c r="E2059" s="82" t="s">
        <v>278</v>
      </c>
      <c r="F2059" s="77" t="s">
        <v>276</v>
      </c>
      <c r="G2059" s="77" t="s">
        <v>435</v>
      </c>
      <c r="H2059" s="77" t="s">
        <v>271</v>
      </c>
      <c r="I2059" s="77" t="s">
        <v>3418</v>
      </c>
      <c r="J2059" s="83">
        <v>293.53884387250827</v>
      </c>
      <c r="L2059" s="84"/>
      <c r="M2059" s="84"/>
      <c r="P2059"/>
      <c r="R2059"/>
      <c r="S2059" s="82" t="s">
        <v>56</v>
      </c>
      <c r="T2059" s="82" t="s">
        <v>57</v>
      </c>
      <c r="U2059" s="77"/>
      <c r="V2059" s="77"/>
      <c r="W2059" s="77"/>
      <c r="X2059"/>
    </row>
    <row r="2060" spans="2:24" x14ac:dyDescent="0.3">
      <c r="B2060" s="81">
        <v>37346</v>
      </c>
      <c r="C2060" s="81" t="s">
        <v>1621</v>
      </c>
      <c r="D2060" s="77" t="s">
        <v>275</v>
      </c>
      <c r="E2060" s="82" t="s">
        <v>278</v>
      </c>
      <c r="F2060" s="77" t="s">
        <v>276</v>
      </c>
      <c r="G2060" s="77" t="s">
        <v>435</v>
      </c>
      <c r="H2060" s="77" t="s">
        <v>271</v>
      </c>
      <c r="I2060" s="77" t="s">
        <v>3418</v>
      </c>
      <c r="J2060" s="83">
        <v>82.4418890982774</v>
      </c>
      <c r="L2060" s="84"/>
      <c r="M2060" s="84"/>
      <c r="P2060"/>
      <c r="R2060"/>
      <c r="S2060" s="82" t="s">
        <v>56</v>
      </c>
      <c r="T2060" s="82" t="s">
        <v>57</v>
      </c>
      <c r="U2060" s="77"/>
      <c r="V2060" s="77"/>
      <c r="W2060" s="77"/>
      <c r="X2060"/>
    </row>
    <row r="2061" spans="2:24" x14ac:dyDescent="0.3">
      <c r="B2061" s="81">
        <v>37346</v>
      </c>
      <c r="C2061" s="81" t="s">
        <v>1621</v>
      </c>
      <c r="D2061" s="77" t="s">
        <v>275</v>
      </c>
      <c r="E2061" s="82" t="s">
        <v>278</v>
      </c>
      <c r="F2061" s="77" t="s">
        <v>276</v>
      </c>
      <c r="G2061" s="77" t="s">
        <v>435</v>
      </c>
      <c r="H2061" s="77" t="s">
        <v>271</v>
      </c>
      <c r="I2061" s="77" t="s">
        <v>3418</v>
      </c>
      <c r="J2061" s="83">
        <v>54.983811145781637</v>
      </c>
      <c r="L2061" s="84"/>
      <c r="M2061" s="84"/>
      <c r="P2061"/>
      <c r="R2061"/>
      <c r="S2061" s="82" t="s">
        <v>56</v>
      </c>
      <c r="T2061" s="82" t="s">
        <v>57</v>
      </c>
      <c r="U2061" s="77"/>
      <c r="V2061" s="77"/>
      <c r="W2061" s="77"/>
      <c r="X2061"/>
    </row>
    <row r="2062" spans="2:24" x14ac:dyDescent="0.3">
      <c r="B2062" s="81">
        <v>37346</v>
      </c>
      <c r="C2062" s="81" t="s">
        <v>1621</v>
      </c>
      <c r="D2062" s="77" t="s">
        <v>275</v>
      </c>
      <c r="E2062" s="82" t="s">
        <v>278</v>
      </c>
      <c r="F2062" s="77" t="s">
        <v>276</v>
      </c>
      <c r="G2062" s="77" t="s">
        <v>435</v>
      </c>
      <c r="H2062" s="77" t="s">
        <v>271</v>
      </c>
      <c r="I2062" s="77" t="s">
        <v>3418</v>
      </c>
      <c r="J2062" s="83">
        <v>118.1475960218261</v>
      </c>
      <c r="L2062" s="84"/>
      <c r="M2062" s="84"/>
      <c r="P2062"/>
      <c r="R2062"/>
      <c r="S2062" s="82" t="s">
        <v>56</v>
      </c>
      <c r="T2062" s="82" t="s">
        <v>57</v>
      </c>
      <c r="U2062" s="77"/>
      <c r="V2062" s="77"/>
      <c r="W2062" s="77"/>
      <c r="X2062"/>
    </row>
    <row r="2063" spans="2:24" x14ac:dyDescent="0.3">
      <c r="B2063" s="81">
        <v>37346</v>
      </c>
      <c r="C2063" s="81" t="s">
        <v>1621</v>
      </c>
      <c r="D2063" s="77" t="s">
        <v>528</v>
      </c>
      <c r="E2063" s="82" t="s">
        <v>530</v>
      </c>
      <c r="F2063" s="77" t="s">
        <v>529</v>
      </c>
      <c r="G2063" s="77" t="s">
        <v>435</v>
      </c>
      <c r="H2063" s="77" t="s">
        <v>271</v>
      </c>
      <c r="I2063" s="77" t="s">
        <v>3418</v>
      </c>
      <c r="J2063" s="83">
        <v>401.90236582985813</v>
      </c>
      <c r="L2063" s="84"/>
      <c r="M2063" s="84"/>
      <c r="P2063"/>
      <c r="R2063"/>
      <c r="S2063" s="82" t="s">
        <v>56</v>
      </c>
      <c r="T2063" s="82" t="s">
        <v>57</v>
      </c>
      <c r="U2063" s="77"/>
      <c r="V2063" s="77"/>
      <c r="W2063" s="77"/>
      <c r="X2063"/>
    </row>
    <row r="2064" spans="2:24" x14ac:dyDescent="0.3">
      <c r="B2064" s="81">
        <v>37346</v>
      </c>
      <c r="C2064" s="81" t="s">
        <v>1621</v>
      </c>
      <c r="D2064" s="77" t="s">
        <v>532</v>
      </c>
      <c r="E2064" s="82" t="s">
        <v>283</v>
      </c>
      <c r="F2064" s="77" t="s">
        <v>533</v>
      </c>
      <c r="G2064" s="77" t="s">
        <v>435</v>
      </c>
      <c r="H2064" s="77" t="s">
        <v>271</v>
      </c>
      <c r="I2064" s="77" t="s">
        <v>3417</v>
      </c>
      <c r="J2064" s="83">
        <v>855.74806619255673</v>
      </c>
      <c r="L2064" s="84"/>
      <c r="M2064" s="84"/>
      <c r="P2064"/>
      <c r="R2064"/>
      <c r="S2064" s="82" t="s">
        <v>56</v>
      </c>
      <c r="T2064" s="82" t="s">
        <v>57</v>
      </c>
      <c r="U2064" s="77"/>
      <c r="V2064" s="77"/>
      <c r="W2064" s="77"/>
      <c r="X2064"/>
    </row>
    <row r="2065" spans="2:24" x14ac:dyDescent="0.3">
      <c r="B2065" s="81">
        <v>37346</v>
      </c>
      <c r="C2065" s="81" t="s">
        <v>1621</v>
      </c>
      <c r="D2065" s="77" t="s">
        <v>532</v>
      </c>
      <c r="E2065" s="82" t="s">
        <v>283</v>
      </c>
      <c r="F2065" s="77" t="s">
        <v>533</v>
      </c>
      <c r="G2065" s="77" t="s">
        <v>435</v>
      </c>
      <c r="H2065" s="77" t="s">
        <v>271</v>
      </c>
      <c r="I2065" s="77" t="s">
        <v>3417</v>
      </c>
      <c r="J2065" s="83">
        <v>34.797871358140426</v>
      </c>
      <c r="L2065" s="84"/>
      <c r="M2065" s="84"/>
      <c r="P2065"/>
      <c r="R2065"/>
      <c r="S2065" s="82" t="s">
        <v>56</v>
      </c>
      <c r="T2065" s="82" t="s">
        <v>57</v>
      </c>
      <c r="U2065" s="77"/>
      <c r="V2065" s="77"/>
      <c r="W2065" s="77"/>
      <c r="X2065"/>
    </row>
    <row r="2066" spans="2:24" x14ac:dyDescent="0.3">
      <c r="B2066" s="81">
        <v>37346</v>
      </c>
      <c r="C2066" s="81" t="s">
        <v>1621</v>
      </c>
      <c r="D2066" s="77" t="s">
        <v>532</v>
      </c>
      <c r="E2066" s="82" t="s">
        <v>283</v>
      </c>
      <c r="F2066" s="77" t="s">
        <v>533</v>
      </c>
      <c r="G2066" s="77" t="s">
        <v>435</v>
      </c>
      <c r="H2066" s="77" t="s">
        <v>271</v>
      </c>
      <c r="I2066" s="77" t="s">
        <v>3417</v>
      </c>
      <c r="J2066" s="83">
        <v>3742.5415980733032</v>
      </c>
      <c r="L2066" s="84"/>
      <c r="M2066" s="84"/>
      <c r="P2066"/>
      <c r="R2066"/>
      <c r="S2066" s="82" t="s">
        <v>56</v>
      </c>
      <c r="T2066" s="82" t="s">
        <v>57</v>
      </c>
      <c r="U2066" s="77"/>
      <c r="V2066" s="77"/>
      <c r="W2066" s="77"/>
      <c r="X2066"/>
    </row>
    <row r="2067" spans="2:24" x14ac:dyDescent="0.3">
      <c r="B2067" s="81">
        <v>37346</v>
      </c>
      <c r="C2067" s="81" t="s">
        <v>1621</v>
      </c>
      <c r="D2067" s="77" t="s">
        <v>532</v>
      </c>
      <c r="E2067" s="82" t="s">
        <v>283</v>
      </c>
      <c r="F2067" s="77" t="s">
        <v>533</v>
      </c>
      <c r="G2067" s="77" t="s">
        <v>435</v>
      </c>
      <c r="H2067" s="77" t="s">
        <v>271</v>
      </c>
      <c r="I2067" s="77" t="s">
        <v>3417</v>
      </c>
      <c r="J2067" s="83">
        <v>564.08440707047168</v>
      </c>
      <c r="L2067" s="84"/>
      <c r="M2067" s="84"/>
      <c r="P2067"/>
      <c r="R2067"/>
      <c r="S2067" s="82" t="s">
        <v>56</v>
      </c>
      <c r="T2067" s="82" t="s">
        <v>57</v>
      </c>
      <c r="U2067" s="77"/>
      <c r="V2067" s="77"/>
      <c r="W2067" s="77"/>
      <c r="X2067"/>
    </row>
    <row r="2068" spans="2:24" x14ac:dyDescent="0.3">
      <c r="B2068" s="81">
        <v>37346</v>
      </c>
      <c r="C2068" s="81" t="s">
        <v>1621</v>
      </c>
      <c r="D2068" s="77" t="s">
        <v>532</v>
      </c>
      <c r="E2068" s="82" t="s">
        <v>283</v>
      </c>
      <c r="F2068" s="77" t="s">
        <v>533</v>
      </c>
      <c r="G2068" s="77" t="s">
        <v>435</v>
      </c>
      <c r="H2068" s="77" t="s">
        <v>271</v>
      </c>
      <c r="I2068" s="77" t="s">
        <v>3417</v>
      </c>
      <c r="J2068" s="83">
        <v>164.02890483996765</v>
      </c>
      <c r="L2068" s="84"/>
      <c r="M2068" s="84"/>
      <c r="P2068"/>
      <c r="R2068"/>
      <c r="S2068" s="82" t="s">
        <v>56</v>
      </c>
      <c r="T2068" s="82" t="s">
        <v>57</v>
      </c>
      <c r="U2068" s="77"/>
      <c r="V2068" s="77"/>
      <c r="W2068" s="77"/>
      <c r="X2068"/>
    </row>
    <row r="2069" spans="2:24" x14ac:dyDescent="0.3">
      <c r="B2069" s="81">
        <v>37346</v>
      </c>
      <c r="C2069" s="81" t="s">
        <v>1621</v>
      </c>
      <c r="D2069" s="77" t="s">
        <v>532</v>
      </c>
      <c r="E2069" s="82" t="s">
        <v>283</v>
      </c>
      <c r="F2069" s="77" t="s">
        <v>533</v>
      </c>
      <c r="G2069" s="77" t="s">
        <v>435</v>
      </c>
      <c r="H2069" s="77" t="s">
        <v>271</v>
      </c>
      <c r="I2069" s="77" t="s">
        <v>3417</v>
      </c>
      <c r="J2069" s="83">
        <v>976.36328553687633</v>
      </c>
      <c r="L2069" s="84"/>
      <c r="M2069" s="84"/>
      <c r="P2069"/>
      <c r="R2069"/>
      <c r="S2069" s="82" t="s">
        <v>56</v>
      </c>
      <c r="T2069" s="82" t="s">
        <v>57</v>
      </c>
      <c r="U2069" s="77"/>
      <c r="V2069" s="77"/>
      <c r="W2069" s="77"/>
      <c r="X2069"/>
    </row>
    <row r="2070" spans="2:24" x14ac:dyDescent="0.3">
      <c r="B2070" s="81">
        <v>37346</v>
      </c>
      <c r="C2070" s="81" t="s">
        <v>1621</v>
      </c>
      <c r="D2070" s="77" t="s">
        <v>532</v>
      </c>
      <c r="E2070" s="82" t="s">
        <v>283</v>
      </c>
      <c r="F2070" s="77" t="s">
        <v>533</v>
      </c>
      <c r="G2070" s="77" t="s">
        <v>435</v>
      </c>
      <c r="H2070" s="77" t="s">
        <v>271</v>
      </c>
      <c r="I2070" s="77" t="s">
        <v>3417</v>
      </c>
      <c r="J2070" s="83">
        <v>305.98637424748034</v>
      </c>
      <c r="L2070" s="84"/>
      <c r="M2070" s="84"/>
      <c r="P2070"/>
      <c r="R2070"/>
      <c r="S2070" s="82" t="s">
        <v>56</v>
      </c>
      <c r="T2070" s="82" t="s">
        <v>57</v>
      </c>
      <c r="U2070" s="77"/>
      <c r="V2070" s="77"/>
      <c r="W2070" s="77"/>
      <c r="X2070"/>
    </row>
    <row r="2071" spans="2:24" x14ac:dyDescent="0.3">
      <c r="B2071" s="81">
        <v>37346</v>
      </c>
      <c r="C2071" s="81" t="s">
        <v>1621</v>
      </c>
      <c r="D2071" s="77" t="s">
        <v>532</v>
      </c>
      <c r="E2071" s="82" t="s">
        <v>283</v>
      </c>
      <c r="F2071" s="77" t="s">
        <v>533</v>
      </c>
      <c r="G2071" s="77" t="s">
        <v>435</v>
      </c>
      <c r="H2071" s="77" t="s">
        <v>271</v>
      </c>
      <c r="I2071" s="77" t="s">
        <v>3417</v>
      </c>
      <c r="J2071" s="83">
        <v>126.31818598273178</v>
      </c>
      <c r="L2071" s="84"/>
      <c r="M2071" s="84"/>
      <c r="P2071"/>
      <c r="R2071"/>
      <c r="S2071" s="82" t="s">
        <v>56</v>
      </c>
      <c r="T2071" s="82" t="s">
        <v>57</v>
      </c>
      <c r="U2071" s="77"/>
      <c r="V2071" s="77"/>
      <c r="W2071" s="77"/>
      <c r="X2071"/>
    </row>
    <row r="2072" spans="2:24" x14ac:dyDescent="0.3">
      <c r="B2072" s="81">
        <v>37346</v>
      </c>
      <c r="C2072" s="81" t="s">
        <v>1621</v>
      </c>
      <c r="D2072" s="77" t="s">
        <v>532</v>
      </c>
      <c r="E2072" s="82" t="s">
        <v>283</v>
      </c>
      <c r="F2072" s="77" t="s">
        <v>533</v>
      </c>
      <c r="G2072" s="77" t="s">
        <v>435</v>
      </c>
      <c r="H2072" s="77" t="s">
        <v>271</v>
      </c>
      <c r="I2072" s="77" t="s">
        <v>3417</v>
      </c>
      <c r="J2072" s="83">
        <v>-1081.6669628601269</v>
      </c>
      <c r="L2072" s="84"/>
      <c r="M2072" s="84"/>
      <c r="P2072"/>
      <c r="R2072"/>
      <c r="S2072" s="82" t="s">
        <v>56</v>
      </c>
      <c r="T2072" s="82" t="s">
        <v>57</v>
      </c>
      <c r="U2072" s="77"/>
      <c r="V2072" s="77"/>
      <c r="W2072" s="77"/>
      <c r="X2072"/>
    </row>
    <row r="2073" spans="2:24" x14ac:dyDescent="0.3">
      <c r="B2073" s="81">
        <v>37346</v>
      </c>
      <c r="C2073" s="81" t="s">
        <v>1621</v>
      </c>
      <c r="D2073" s="77" t="s">
        <v>532</v>
      </c>
      <c r="E2073" s="82" t="s">
        <v>283</v>
      </c>
      <c r="F2073" s="77" t="s">
        <v>533</v>
      </c>
      <c r="G2073" s="77" t="s">
        <v>435</v>
      </c>
      <c r="H2073" s="77" t="s">
        <v>271</v>
      </c>
      <c r="I2073" s="77" t="s">
        <v>3417</v>
      </c>
      <c r="J2073" s="83">
        <v>-277.20498430449146</v>
      </c>
      <c r="L2073" s="84"/>
      <c r="M2073" s="84"/>
      <c r="P2073"/>
      <c r="R2073"/>
      <c r="S2073" s="82" t="s">
        <v>56</v>
      </c>
      <c r="T2073" s="82" t="s">
        <v>57</v>
      </c>
      <c r="U2073" s="77"/>
      <c r="V2073" s="77"/>
      <c r="W2073" s="77"/>
      <c r="X2073"/>
    </row>
    <row r="2074" spans="2:24" x14ac:dyDescent="0.3">
      <c r="B2074" s="81">
        <v>37346</v>
      </c>
      <c r="C2074" s="81" t="s">
        <v>1621</v>
      </c>
      <c r="D2074" s="77" t="s">
        <v>532</v>
      </c>
      <c r="E2074" s="82" t="s">
        <v>283</v>
      </c>
      <c r="F2074" s="77" t="s">
        <v>533</v>
      </c>
      <c r="G2074" s="77" t="s">
        <v>435</v>
      </c>
      <c r="H2074" s="77" t="s">
        <v>271</v>
      </c>
      <c r="I2074" s="77" t="s">
        <v>3417</v>
      </c>
      <c r="J2074" s="83">
        <v>-124.80551522308042</v>
      </c>
      <c r="L2074" s="84"/>
      <c r="M2074" s="84"/>
      <c r="P2074"/>
      <c r="R2074"/>
      <c r="S2074" s="82" t="s">
        <v>56</v>
      </c>
      <c r="T2074" s="82" t="s">
        <v>57</v>
      </c>
      <c r="U2074" s="77"/>
      <c r="V2074" s="77"/>
      <c r="W2074" s="77"/>
      <c r="X2074"/>
    </row>
    <row r="2075" spans="2:24" x14ac:dyDescent="0.3">
      <c r="B2075" s="81">
        <v>37346</v>
      </c>
      <c r="C2075" s="81" t="s">
        <v>1621</v>
      </c>
      <c r="D2075" s="77" t="s">
        <v>280</v>
      </c>
      <c r="E2075" s="82" t="s">
        <v>283</v>
      </c>
      <c r="F2075" s="77" t="s">
        <v>281</v>
      </c>
      <c r="G2075" s="77" t="s">
        <v>435</v>
      </c>
      <c r="H2075" s="77" t="s">
        <v>271</v>
      </c>
      <c r="I2075" s="77" t="s">
        <v>3418</v>
      </c>
      <c r="J2075" s="83">
        <v>-176.0558805662036</v>
      </c>
      <c r="L2075" s="84"/>
      <c r="M2075" s="84"/>
      <c r="P2075"/>
      <c r="R2075"/>
      <c r="S2075" s="82" t="s">
        <v>56</v>
      </c>
      <c r="T2075" s="82" t="s">
        <v>57</v>
      </c>
      <c r="U2075" s="77"/>
      <c r="V2075" s="77"/>
      <c r="W2075" s="77"/>
      <c r="X2075"/>
    </row>
    <row r="2076" spans="2:24" x14ac:dyDescent="0.3">
      <c r="B2076" s="81">
        <v>37346</v>
      </c>
      <c r="C2076" s="81" t="s">
        <v>1621</v>
      </c>
      <c r="D2076" s="77" t="s">
        <v>280</v>
      </c>
      <c r="E2076" s="82" t="s">
        <v>283</v>
      </c>
      <c r="F2076" s="77" t="s">
        <v>281</v>
      </c>
      <c r="G2076" s="77" t="s">
        <v>435</v>
      </c>
      <c r="H2076" s="77" t="s">
        <v>271</v>
      </c>
      <c r="I2076" s="77" t="s">
        <v>3418</v>
      </c>
      <c r="J2076" s="83">
        <v>174.75260713112115</v>
      </c>
      <c r="L2076" s="84"/>
      <c r="M2076" s="84"/>
      <c r="P2076"/>
      <c r="R2076"/>
      <c r="S2076" s="82" t="s">
        <v>56</v>
      </c>
      <c r="T2076" s="82" t="s">
        <v>57</v>
      </c>
      <c r="U2076" s="77"/>
      <c r="V2076" s="77"/>
      <c r="W2076" s="77"/>
      <c r="X2076"/>
    </row>
    <row r="2077" spans="2:24" x14ac:dyDescent="0.3">
      <c r="B2077" s="81">
        <v>37346</v>
      </c>
      <c r="C2077" s="81" t="s">
        <v>1621</v>
      </c>
      <c r="D2077" s="77" t="s">
        <v>280</v>
      </c>
      <c r="E2077" s="82" t="s">
        <v>283</v>
      </c>
      <c r="F2077" s="77" t="s">
        <v>281</v>
      </c>
      <c r="G2077" s="77" t="s">
        <v>435</v>
      </c>
      <c r="H2077" s="77" t="s">
        <v>271</v>
      </c>
      <c r="I2077" s="77" t="s">
        <v>3418</v>
      </c>
      <c r="J2077" s="83">
        <v>269.04197008629575</v>
      </c>
      <c r="L2077" s="84"/>
      <c r="M2077" s="84"/>
      <c r="P2077"/>
      <c r="R2077"/>
      <c r="S2077" s="82" t="s">
        <v>56</v>
      </c>
      <c r="T2077" s="82" t="s">
        <v>57</v>
      </c>
      <c r="U2077" s="77"/>
      <c r="V2077" s="77"/>
      <c r="W2077" s="77"/>
      <c r="X2077"/>
    </row>
    <row r="2078" spans="2:24" x14ac:dyDescent="0.3">
      <c r="B2078" s="81">
        <v>37346</v>
      </c>
      <c r="C2078" s="81" t="s">
        <v>1621</v>
      </c>
      <c r="D2078" s="77" t="s">
        <v>280</v>
      </c>
      <c r="E2078" s="82" t="s">
        <v>283</v>
      </c>
      <c r="F2078" s="77" t="s">
        <v>281</v>
      </c>
      <c r="G2078" s="77" t="s">
        <v>435</v>
      </c>
      <c r="H2078" s="77" t="s">
        <v>271</v>
      </c>
      <c r="I2078" s="77" t="s">
        <v>3418</v>
      </c>
      <c r="J2078" s="83">
        <v>141.4116533208273</v>
      </c>
      <c r="L2078" s="84"/>
      <c r="M2078" s="84"/>
      <c r="P2078"/>
      <c r="R2078"/>
      <c r="S2078" s="82" t="s">
        <v>56</v>
      </c>
      <c r="T2078" s="82" t="s">
        <v>57</v>
      </c>
      <c r="U2078" s="77"/>
      <c r="V2078" s="77"/>
      <c r="W2078" s="77"/>
      <c r="X2078"/>
    </row>
    <row r="2079" spans="2:24" x14ac:dyDescent="0.3">
      <c r="B2079" s="81">
        <v>37346</v>
      </c>
      <c r="C2079" s="81" t="s">
        <v>1621</v>
      </c>
      <c r="D2079" s="77" t="s">
        <v>280</v>
      </c>
      <c r="E2079" s="82" t="s">
        <v>283</v>
      </c>
      <c r="F2079" s="77" t="s">
        <v>281</v>
      </c>
      <c r="G2079" s="77" t="s">
        <v>435</v>
      </c>
      <c r="H2079" s="77" t="s">
        <v>271</v>
      </c>
      <c r="I2079" s="77" t="s">
        <v>3418</v>
      </c>
      <c r="J2079" s="83">
        <v>362.67889006100211</v>
      </c>
      <c r="L2079" s="84"/>
      <c r="M2079" s="84"/>
      <c r="P2079"/>
      <c r="R2079"/>
      <c r="S2079" s="82" t="s">
        <v>56</v>
      </c>
      <c r="T2079" s="82" t="s">
        <v>57</v>
      </c>
      <c r="U2079" s="77"/>
      <c r="V2079" s="77"/>
      <c r="W2079" s="77"/>
      <c r="X2079"/>
    </row>
    <row r="2080" spans="2:24" x14ac:dyDescent="0.3">
      <c r="B2080" s="81">
        <v>37346</v>
      </c>
      <c r="C2080" s="81" t="s">
        <v>1621</v>
      </c>
      <c r="D2080" s="77" t="s">
        <v>280</v>
      </c>
      <c r="E2080" s="82" t="s">
        <v>283</v>
      </c>
      <c r="F2080" s="77" t="s">
        <v>281</v>
      </c>
      <c r="G2080" s="77" t="s">
        <v>435</v>
      </c>
      <c r="H2080" s="77" t="s">
        <v>271</v>
      </c>
      <c r="I2080" s="77" t="s">
        <v>3418</v>
      </c>
      <c r="J2080" s="83">
        <v>112.66577440306619</v>
      </c>
      <c r="L2080" s="84"/>
      <c r="M2080" s="84"/>
      <c r="P2080"/>
      <c r="R2080"/>
      <c r="S2080" s="82" t="s">
        <v>56</v>
      </c>
      <c r="T2080" s="82" t="s">
        <v>57</v>
      </c>
      <c r="U2080" s="77"/>
      <c r="V2080" s="77"/>
      <c r="W2080" s="77"/>
      <c r="X2080"/>
    </row>
    <row r="2081" spans="2:24" x14ac:dyDescent="0.3">
      <c r="B2081" s="81">
        <v>37346</v>
      </c>
      <c r="C2081" s="81" t="s">
        <v>1621</v>
      </c>
      <c r="D2081" s="77" t="s">
        <v>548</v>
      </c>
      <c r="E2081" s="82" t="s">
        <v>289</v>
      </c>
      <c r="F2081" s="77" t="s">
        <v>549</v>
      </c>
      <c r="G2081" s="77" t="s">
        <v>435</v>
      </c>
      <c r="H2081" s="77" t="s">
        <v>290</v>
      </c>
      <c r="I2081" s="77" t="s">
        <v>3417</v>
      </c>
      <c r="J2081" s="83">
        <v>5979.1266073926126</v>
      </c>
      <c r="L2081" s="84"/>
      <c r="M2081" s="84"/>
      <c r="P2081"/>
      <c r="R2081"/>
      <c r="S2081" s="82" t="s">
        <v>56</v>
      </c>
      <c r="T2081" s="82" t="s">
        <v>57</v>
      </c>
      <c r="U2081" s="77"/>
      <c r="V2081" s="77"/>
      <c r="W2081" s="77"/>
      <c r="X2081"/>
    </row>
    <row r="2082" spans="2:24" x14ac:dyDescent="0.3">
      <c r="B2082" s="81">
        <v>37346</v>
      </c>
      <c r="C2082" s="81" t="s">
        <v>1621</v>
      </c>
      <c r="D2082" s="77" t="s">
        <v>548</v>
      </c>
      <c r="E2082" s="82" t="s">
        <v>289</v>
      </c>
      <c r="F2082" s="77" t="s">
        <v>549</v>
      </c>
      <c r="G2082" s="77" t="s">
        <v>435</v>
      </c>
      <c r="H2082" s="77" t="s">
        <v>290</v>
      </c>
      <c r="I2082" s="77" t="s">
        <v>3417</v>
      </c>
      <c r="J2082" s="83">
        <v>-571.39813237260307</v>
      </c>
      <c r="L2082" s="84"/>
      <c r="M2082" s="84"/>
      <c r="P2082"/>
      <c r="R2082"/>
      <c r="S2082" s="82" t="s">
        <v>56</v>
      </c>
      <c r="T2082" s="82" t="s">
        <v>57</v>
      </c>
      <c r="U2082" s="77"/>
      <c r="V2082" s="77"/>
      <c r="W2082" s="77"/>
      <c r="X2082"/>
    </row>
    <row r="2083" spans="2:24" x14ac:dyDescent="0.3">
      <c r="B2083" s="81">
        <v>37346</v>
      </c>
      <c r="C2083" s="81" t="s">
        <v>1621</v>
      </c>
      <c r="D2083" s="77" t="s">
        <v>286</v>
      </c>
      <c r="E2083" s="82" t="s">
        <v>289</v>
      </c>
      <c r="F2083" s="77" t="s">
        <v>287</v>
      </c>
      <c r="G2083" s="77" t="s">
        <v>435</v>
      </c>
      <c r="H2083" s="77" t="s">
        <v>290</v>
      </c>
      <c r="I2083" s="77" t="s">
        <v>3418</v>
      </c>
      <c r="J2083" s="83">
        <v>1353.248972650614</v>
      </c>
      <c r="L2083" s="84"/>
      <c r="M2083" s="84"/>
      <c r="P2083"/>
      <c r="R2083"/>
      <c r="S2083" s="82" t="s">
        <v>56</v>
      </c>
      <c r="T2083" s="82" t="s">
        <v>57</v>
      </c>
      <c r="U2083" s="77"/>
      <c r="V2083" s="77"/>
      <c r="W2083" s="77"/>
      <c r="X2083"/>
    </row>
    <row r="2084" spans="2:24" x14ac:dyDescent="0.3">
      <c r="B2084" s="81">
        <v>37346</v>
      </c>
      <c r="C2084" s="81" t="s">
        <v>1621</v>
      </c>
      <c r="D2084" s="77" t="s">
        <v>286</v>
      </c>
      <c r="E2084" s="82" t="s">
        <v>289</v>
      </c>
      <c r="F2084" s="77" t="s">
        <v>287</v>
      </c>
      <c r="G2084" s="77" t="s">
        <v>435</v>
      </c>
      <c r="H2084" s="77" t="s">
        <v>290</v>
      </c>
      <c r="I2084" s="77" t="s">
        <v>3418</v>
      </c>
      <c r="J2084" s="83">
        <v>-485.37105377389821</v>
      </c>
      <c r="L2084" s="84"/>
      <c r="M2084" s="84"/>
      <c r="P2084"/>
      <c r="R2084"/>
      <c r="S2084" s="82" t="s">
        <v>56</v>
      </c>
      <c r="T2084" s="82" t="s">
        <v>57</v>
      </c>
      <c r="U2084" s="77"/>
      <c r="V2084" s="77"/>
      <c r="W2084" s="77"/>
      <c r="X2084"/>
    </row>
    <row r="2085" spans="2:24" x14ac:dyDescent="0.3">
      <c r="B2085" s="81">
        <v>37346</v>
      </c>
      <c r="C2085" s="81" t="s">
        <v>1621</v>
      </c>
      <c r="D2085" s="77" t="s">
        <v>286</v>
      </c>
      <c r="E2085" s="82" t="s">
        <v>289</v>
      </c>
      <c r="F2085" s="77" t="s">
        <v>287</v>
      </c>
      <c r="G2085" s="77" t="s">
        <v>435</v>
      </c>
      <c r="H2085" s="77" t="s">
        <v>290</v>
      </c>
      <c r="I2085" s="77" t="s">
        <v>3418</v>
      </c>
      <c r="J2085" s="83">
        <v>-99.229335057379757</v>
      </c>
      <c r="L2085" s="84"/>
      <c r="M2085" s="84"/>
      <c r="P2085"/>
      <c r="R2085"/>
      <c r="S2085" s="82" t="s">
        <v>56</v>
      </c>
      <c r="T2085" s="82" t="s">
        <v>57</v>
      </c>
      <c r="U2085" s="77"/>
      <c r="V2085" s="77"/>
      <c r="W2085" s="77"/>
      <c r="X2085"/>
    </row>
    <row r="2086" spans="2:24" x14ac:dyDescent="0.3">
      <c r="B2086" s="81">
        <v>37346</v>
      </c>
      <c r="C2086" s="81" t="s">
        <v>1621</v>
      </c>
      <c r="D2086" s="77" t="s">
        <v>559</v>
      </c>
      <c r="E2086" s="82" t="s">
        <v>295</v>
      </c>
      <c r="F2086" s="77" t="s">
        <v>560</v>
      </c>
      <c r="G2086" s="77" t="s">
        <v>435</v>
      </c>
      <c r="H2086" s="77" t="s">
        <v>290</v>
      </c>
      <c r="I2086" s="77" t="s">
        <v>3417</v>
      </c>
      <c r="J2086" s="83">
        <v>219.99796999977053</v>
      </c>
      <c r="L2086" s="84"/>
      <c r="M2086" s="84"/>
      <c r="P2086"/>
      <c r="R2086"/>
      <c r="S2086" s="82" t="s">
        <v>56</v>
      </c>
      <c r="T2086" s="82" t="s">
        <v>57</v>
      </c>
      <c r="U2086" s="77"/>
      <c r="V2086" s="77"/>
      <c r="W2086" s="77"/>
      <c r="X2086"/>
    </row>
    <row r="2087" spans="2:24" x14ac:dyDescent="0.3">
      <c r="B2087" s="81">
        <v>37346</v>
      </c>
      <c r="C2087" s="81" t="s">
        <v>1621</v>
      </c>
      <c r="D2087" s="77" t="s">
        <v>1362</v>
      </c>
      <c r="E2087" s="82" t="s">
        <v>1365</v>
      </c>
      <c r="F2087" s="77" t="s">
        <v>1363</v>
      </c>
      <c r="G2087" s="77" t="s">
        <v>435</v>
      </c>
      <c r="H2087" s="77" t="s">
        <v>290</v>
      </c>
      <c r="I2087" s="77" t="s">
        <v>3417</v>
      </c>
      <c r="J2087" s="83">
        <v>0</v>
      </c>
      <c r="L2087" s="84"/>
      <c r="M2087" s="84"/>
      <c r="P2087"/>
      <c r="R2087"/>
      <c r="S2087" s="82" t="s">
        <v>56</v>
      </c>
      <c r="T2087" s="82" t="s">
        <v>57</v>
      </c>
      <c r="U2087" s="77"/>
      <c r="V2087" s="77"/>
      <c r="W2087" s="77"/>
      <c r="X2087"/>
    </row>
    <row r="2088" spans="2:24" x14ac:dyDescent="0.3">
      <c r="B2088" s="81">
        <v>37346</v>
      </c>
      <c r="C2088" s="81" t="s">
        <v>1621</v>
      </c>
      <c r="D2088" s="77" t="s">
        <v>1259</v>
      </c>
      <c r="E2088" s="82" t="s">
        <v>1262</v>
      </c>
      <c r="F2088" s="77" t="s">
        <v>621</v>
      </c>
      <c r="G2088" s="77" t="s">
        <v>435</v>
      </c>
      <c r="H2088" s="77" t="s">
        <v>290</v>
      </c>
      <c r="I2088" s="77" t="s">
        <v>3418</v>
      </c>
      <c r="J2088" s="83">
        <v>59.009465927053199</v>
      </c>
      <c r="L2088" s="84"/>
      <c r="M2088" s="84"/>
      <c r="P2088"/>
      <c r="R2088"/>
      <c r="S2088" s="82" t="s">
        <v>56</v>
      </c>
      <c r="T2088" s="82" t="s">
        <v>57</v>
      </c>
      <c r="U2088" s="77"/>
      <c r="V2088" s="77"/>
      <c r="W2088" s="77"/>
      <c r="X2088"/>
    </row>
    <row r="2089" spans="2:24" x14ac:dyDescent="0.3">
      <c r="B2089" s="81">
        <v>37346</v>
      </c>
      <c r="C2089" s="81" t="s">
        <v>1621</v>
      </c>
      <c r="D2089" s="77" t="s">
        <v>1259</v>
      </c>
      <c r="E2089" s="82" t="s">
        <v>1262</v>
      </c>
      <c r="F2089" s="77" t="s">
        <v>621</v>
      </c>
      <c r="G2089" s="77" t="s">
        <v>435</v>
      </c>
      <c r="H2089" s="77" t="s">
        <v>290</v>
      </c>
      <c r="I2089" s="77" t="s">
        <v>3418</v>
      </c>
      <c r="J2089" s="83">
        <v>15.522784913582539</v>
      </c>
      <c r="L2089" s="84"/>
      <c r="M2089" s="84"/>
      <c r="P2089"/>
      <c r="R2089"/>
      <c r="S2089" s="82" t="s">
        <v>56</v>
      </c>
      <c r="T2089" s="82" t="s">
        <v>57</v>
      </c>
      <c r="U2089" s="77"/>
      <c r="V2089" s="77"/>
      <c r="W2089" s="77"/>
      <c r="X2089"/>
    </row>
    <row r="2090" spans="2:24" x14ac:dyDescent="0.3">
      <c r="B2090" s="81">
        <v>37346</v>
      </c>
      <c r="C2090" s="81" t="s">
        <v>1621</v>
      </c>
      <c r="D2090" s="77" t="s">
        <v>1259</v>
      </c>
      <c r="E2090" s="82" t="s">
        <v>1262</v>
      </c>
      <c r="F2090" s="77" t="s">
        <v>621</v>
      </c>
      <c r="G2090" s="77" t="s">
        <v>435</v>
      </c>
      <c r="H2090" s="77" t="s">
        <v>290</v>
      </c>
      <c r="I2090" s="77" t="s">
        <v>3418</v>
      </c>
      <c r="J2090" s="83">
        <v>199.93339903324727</v>
      </c>
      <c r="L2090" s="84"/>
      <c r="M2090" s="84"/>
      <c r="P2090"/>
      <c r="R2090"/>
      <c r="S2090" s="82" t="s">
        <v>56</v>
      </c>
      <c r="T2090" s="82" t="s">
        <v>57</v>
      </c>
      <c r="U2090" s="77"/>
      <c r="V2090" s="77"/>
      <c r="W2090" s="77"/>
      <c r="X2090"/>
    </row>
    <row r="2091" spans="2:24" x14ac:dyDescent="0.3">
      <c r="B2091" s="81">
        <v>37346</v>
      </c>
      <c r="C2091" s="81" t="s">
        <v>1621</v>
      </c>
      <c r="D2091" s="77" t="s">
        <v>563</v>
      </c>
      <c r="E2091" s="82" t="s">
        <v>568</v>
      </c>
      <c r="F2091" s="77" t="s">
        <v>564</v>
      </c>
      <c r="G2091" s="77" t="s">
        <v>435</v>
      </c>
      <c r="H2091" s="77" t="s">
        <v>290</v>
      </c>
      <c r="I2091" s="77" t="s">
        <v>3417</v>
      </c>
      <c r="J2091" s="83">
        <v>1108.4782049343326</v>
      </c>
      <c r="L2091" s="84"/>
      <c r="M2091" s="84"/>
      <c r="P2091"/>
      <c r="R2091"/>
      <c r="S2091" s="82" t="s">
        <v>56</v>
      </c>
      <c r="T2091" s="82" t="s">
        <v>57</v>
      </c>
      <c r="U2091" s="77"/>
      <c r="V2091" s="77"/>
      <c r="W2091" s="77"/>
      <c r="X2091"/>
    </row>
    <row r="2092" spans="2:24" x14ac:dyDescent="0.3">
      <c r="B2092" s="81">
        <v>37346</v>
      </c>
      <c r="C2092" s="81" t="s">
        <v>1621</v>
      </c>
      <c r="D2092" s="77" t="s">
        <v>571</v>
      </c>
      <c r="E2092" s="82" t="s">
        <v>577</v>
      </c>
      <c r="F2092" s="77" t="s">
        <v>572</v>
      </c>
      <c r="G2092" s="77" t="s">
        <v>435</v>
      </c>
      <c r="H2092" s="77" t="s">
        <v>578</v>
      </c>
      <c r="I2092" s="77" t="s">
        <v>3417</v>
      </c>
      <c r="J2092" s="83">
        <v>4199.7669765397886</v>
      </c>
      <c r="L2092" s="84"/>
      <c r="M2092" s="84"/>
      <c r="P2092"/>
      <c r="R2092"/>
      <c r="S2092" s="82" t="s">
        <v>579</v>
      </c>
      <c r="T2092" s="82" t="s">
        <v>57</v>
      </c>
      <c r="U2092" s="77"/>
      <c r="V2092" s="77"/>
      <c r="W2092" s="77"/>
      <c r="X2092"/>
    </row>
    <row r="2093" spans="2:24" x14ac:dyDescent="0.3">
      <c r="B2093" s="81">
        <v>37346</v>
      </c>
      <c r="C2093" s="81" t="s">
        <v>1621</v>
      </c>
      <c r="D2093" s="77" t="s">
        <v>571</v>
      </c>
      <c r="E2093" s="82" t="s">
        <v>577</v>
      </c>
      <c r="F2093" s="77" t="s">
        <v>572</v>
      </c>
      <c r="G2093" s="77" t="s">
        <v>435</v>
      </c>
      <c r="H2093" s="77" t="s">
        <v>578</v>
      </c>
      <c r="I2093" s="77" t="s">
        <v>3417</v>
      </c>
      <c r="J2093" s="83">
        <v>155.62725705122523</v>
      </c>
      <c r="L2093" s="84"/>
      <c r="M2093" s="84"/>
      <c r="P2093"/>
      <c r="R2093"/>
      <c r="S2093" s="82" t="s">
        <v>579</v>
      </c>
      <c r="T2093" s="82" t="s">
        <v>57</v>
      </c>
      <c r="U2093" s="77"/>
      <c r="V2093" s="77"/>
      <c r="W2093" s="77"/>
      <c r="X2093"/>
    </row>
    <row r="2094" spans="2:24" x14ac:dyDescent="0.3">
      <c r="B2094" s="81">
        <v>37346</v>
      </c>
      <c r="C2094" s="81" t="s">
        <v>1621</v>
      </c>
      <c r="D2094" s="77" t="s">
        <v>582</v>
      </c>
      <c r="E2094" s="82" t="s">
        <v>577</v>
      </c>
      <c r="F2094" s="77" t="s">
        <v>583</v>
      </c>
      <c r="G2094" s="77" t="s">
        <v>435</v>
      </c>
      <c r="H2094" s="77" t="s">
        <v>578</v>
      </c>
      <c r="I2094" s="77" t="s">
        <v>3418</v>
      </c>
      <c r="J2094" s="83">
        <v>733.97749350539516</v>
      </c>
      <c r="L2094" s="84"/>
      <c r="M2094" s="84"/>
      <c r="P2094"/>
      <c r="R2094"/>
      <c r="S2094" s="82" t="s">
        <v>56</v>
      </c>
      <c r="T2094" s="82" t="s">
        <v>57</v>
      </c>
      <c r="U2094" s="77"/>
      <c r="V2094" s="77"/>
      <c r="W2094" s="77"/>
      <c r="X2094"/>
    </row>
    <row r="2095" spans="2:24" x14ac:dyDescent="0.3">
      <c r="B2095" s="81">
        <v>37346</v>
      </c>
      <c r="C2095" s="81" t="s">
        <v>1621</v>
      </c>
      <c r="D2095" s="77" t="s">
        <v>589</v>
      </c>
      <c r="E2095" s="82" t="s">
        <v>594</v>
      </c>
      <c r="F2095" s="77" t="s">
        <v>590</v>
      </c>
      <c r="G2095" s="77" t="s">
        <v>435</v>
      </c>
      <c r="H2095" s="77" t="s">
        <v>54</v>
      </c>
      <c r="I2095" s="77" t="s">
        <v>3417</v>
      </c>
      <c r="J2095" s="83">
        <v>449.60778010595982</v>
      </c>
      <c r="L2095" s="84"/>
      <c r="M2095" s="84"/>
      <c r="P2095"/>
      <c r="R2095"/>
      <c r="S2095" s="82" t="s">
        <v>56</v>
      </c>
      <c r="T2095" s="82" t="s">
        <v>57</v>
      </c>
      <c r="U2095" s="77"/>
      <c r="V2095" s="77"/>
      <c r="W2095" s="77"/>
      <c r="X2095"/>
    </row>
    <row r="2096" spans="2:24" x14ac:dyDescent="0.3">
      <c r="B2096" s="81">
        <v>37346</v>
      </c>
      <c r="C2096" s="81" t="s">
        <v>1621</v>
      </c>
      <c r="D2096" s="77" t="s">
        <v>589</v>
      </c>
      <c r="E2096" s="82" t="s">
        <v>594</v>
      </c>
      <c r="F2096" s="77" t="s">
        <v>590</v>
      </c>
      <c r="G2096" s="77" t="s">
        <v>435</v>
      </c>
      <c r="H2096" s="77" t="s">
        <v>54</v>
      </c>
      <c r="I2096" s="77" t="s">
        <v>3417</v>
      </c>
      <c r="J2096" s="83">
        <v>46.854566494850047</v>
      </c>
      <c r="L2096" s="84"/>
      <c r="M2096" s="84"/>
      <c r="P2096"/>
      <c r="R2096"/>
      <c r="S2096" s="82" t="s">
        <v>56</v>
      </c>
      <c r="T2096" s="82" t="s">
        <v>57</v>
      </c>
      <c r="U2096" s="77"/>
      <c r="V2096" s="77"/>
      <c r="W2096" s="77"/>
      <c r="X2096"/>
    </row>
    <row r="2097" spans="2:24" x14ac:dyDescent="0.3">
      <c r="B2097" s="81">
        <v>37346</v>
      </c>
      <c r="C2097" s="81" t="s">
        <v>1621</v>
      </c>
      <c r="D2097" s="77" t="s">
        <v>598</v>
      </c>
      <c r="E2097" s="82" t="s">
        <v>594</v>
      </c>
      <c r="F2097" s="77" t="s">
        <v>590</v>
      </c>
      <c r="G2097" s="77" t="s">
        <v>435</v>
      </c>
      <c r="H2097" s="77" t="s">
        <v>54</v>
      </c>
      <c r="I2097" s="77" t="s">
        <v>3418</v>
      </c>
      <c r="J2097" s="83">
        <v>575.36001376501622</v>
      </c>
      <c r="L2097" s="84"/>
      <c r="M2097" s="84"/>
      <c r="P2097"/>
      <c r="R2097"/>
      <c r="S2097" s="82" t="s">
        <v>56</v>
      </c>
      <c r="T2097" s="82" t="s">
        <v>57</v>
      </c>
      <c r="U2097" s="77"/>
      <c r="V2097" s="77"/>
      <c r="W2097" s="77"/>
      <c r="X2097"/>
    </row>
    <row r="2098" spans="2:24" x14ac:dyDescent="0.3">
      <c r="B2098" s="81">
        <v>37346</v>
      </c>
      <c r="C2098" s="81" t="s">
        <v>1621</v>
      </c>
      <c r="D2098" s="77" t="s">
        <v>600</v>
      </c>
      <c r="E2098" s="82" t="s">
        <v>299</v>
      </c>
      <c r="F2098" s="77" t="s">
        <v>500</v>
      </c>
      <c r="G2098" s="77" t="s">
        <v>435</v>
      </c>
      <c r="H2098" s="77" t="s">
        <v>271</v>
      </c>
      <c r="I2098" s="77" t="s">
        <v>3417</v>
      </c>
      <c r="J2098" s="83">
        <v>3658.572408867803</v>
      </c>
      <c r="L2098" s="84"/>
      <c r="M2098" s="84"/>
      <c r="P2098"/>
      <c r="R2098"/>
      <c r="S2098" s="82" t="s">
        <v>56</v>
      </c>
      <c r="T2098" s="82" t="s">
        <v>57</v>
      </c>
      <c r="U2098" s="77"/>
      <c r="V2098" s="77"/>
      <c r="W2098" s="77"/>
      <c r="X2098"/>
    </row>
    <row r="2099" spans="2:24" x14ac:dyDescent="0.3">
      <c r="B2099" s="81">
        <v>37346</v>
      </c>
      <c r="C2099" s="81" t="s">
        <v>1621</v>
      </c>
      <c r="D2099" s="77" t="s">
        <v>600</v>
      </c>
      <c r="E2099" s="82" t="s">
        <v>299</v>
      </c>
      <c r="F2099" s="77" t="s">
        <v>500</v>
      </c>
      <c r="G2099" s="77" t="s">
        <v>435</v>
      </c>
      <c r="H2099" s="77" t="s">
        <v>271</v>
      </c>
      <c r="I2099" s="77" t="s">
        <v>3417</v>
      </c>
      <c r="J2099" s="83">
        <v>-3895.860369204855</v>
      </c>
      <c r="L2099" s="84"/>
      <c r="M2099" s="84"/>
      <c r="P2099"/>
      <c r="R2099"/>
      <c r="S2099" s="82" t="s">
        <v>56</v>
      </c>
      <c r="T2099" s="82" t="s">
        <v>57</v>
      </c>
      <c r="U2099" s="77"/>
      <c r="V2099" s="77"/>
      <c r="W2099" s="77"/>
      <c r="X2099"/>
    </row>
    <row r="2100" spans="2:24" x14ac:dyDescent="0.3">
      <c r="B2100" s="81">
        <v>37346</v>
      </c>
      <c r="C2100" s="81" t="s">
        <v>1621</v>
      </c>
      <c r="D2100" s="77" t="s">
        <v>600</v>
      </c>
      <c r="E2100" s="82" t="s">
        <v>299</v>
      </c>
      <c r="F2100" s="77" t="s">
        <v>500</v>
      </c>
      <c r="G2100" s="77" t="s">
        <v>435</v>
      </c>
      <c r="H2100" s="77" t="s">
        <v>271</v>
      </c>
      <c r="I2100" s="77" t="s">
        <v>3417</v>
      </c>
      <c r="J2100" s="83">
        <v>6404.616440843125</v>
      </c>
      <c r="L2100" s="84"/>
      <c r="M2100" s="84"/>
      <c r="P2100"/>
      <c r="R2100"/>
      <c r="S2100" s="82" t="s">
        <v>56</v>
      </c>
      <c r="T2100" s="82" t="s">
        <v>57</v>
      </c>
      <c r="U2100" s="77"/>
      <c r="V2100" s="77"/>
      <c r="W2100" s="77"/>
      <c r="X2100"/>
    </row>
    <row r="2101" spans="2:24" x14ac:dyDescent="0.3">
      <c r="B2101" s="81">
        <v>37346</v>
      </c>
      <c r="C2101" s="81" t="s">
        <v>1621</v>
      </c>
      <c r="D2101" s="77" t="s">
        <v>606</v>
      </c>
      <c r="E2101" s="82" t="s">
        <v>608</v>
      </c>
      <c r="F2101" s="77" t="s">
        <v>276</v>
      </c>
      <c r="G2101" s="77" t="s">
        <v>435</v>
      </c>
      <c r="H2101" s="77" t="s">
        <v>271</v>
      </c>
      <c r="I2101" s="77" t="s">
        <v>3417</v>
      </c>
      <c r="J2101" s="83">
        <v>167.41510680829782</v>
      </c>
      <c r="L2101" s="84"/>
      <c r="M2101" s="84"/>
      <c r="P2101"/>
      <c r="R2101"/>
      <c r="S2101" s="82" t="s">
        <v>56</v>
      </c>
      <c r="T2101" s="82" t="s">
        <v>57</v>
      </c>
      <c r="U2101" s="77"/>
      <c r="V2101" s="77"/>
      <c r="W2101" s="77"/>
      <c r="X2101"/>
    </row>
    <row r="2102" spans="2:24" x14ac:dyDescent="0.3">
      <c r="B2102" s="81">
        <v>37346</v>
      </c>
      <c r="C2102" s="81" t="s">
        <v>1621</v>
      </c>
      <c r="D2102" s="77" t="s">
        <v>2063</v>
      </c>
      <c r="E2102" s="82" t="s">
        <v>2065</v>
      </c>
      <c r="F2102" s="77" t="s">
        <v>560</v>
      </c>
      <c r="G2102" s="77" t="s">
        <v>435</v>
      </c>
      <c r="H2102" s="77" t="s">
        <v>290</v>
      </c>
      <c r="I2102" s="77" t="s">
        <v>3417</v>
      </c>
      <c r="J2102" s="83">
        <v>1066.8615770611973</v>
      </c>
      <c r="L2102" s="84"/>
      <c r="M2102" s="84"/>
      <c r="P2102"/>
      <c r="R2102"/>
      <c r="S2102" s="82" t="s">
        <v>56</v>
      </c>
      <c r="T2102" s="82" t="s">
        <v>57</v>
      </c>
      <c r="U2102" s="77"/>
      <c r="V2102" s="77"/>
      <c r="W2102" s="77"/>
      <c r="X2102"/>
    </row>
    <row r="2103" spans="2:24" x14ac:dyDescent="0.3">
      <c r="B2103" s="81">
        <v>37346</v>
      </c>
      <c r="C2103" s="81" t="s">
        <v>1621</v>
      </c>
      <c r="D2103" s="77" t="s">
        <v>46</v>
      </c>
      <c r="E2103" s="82" t="s">
        <v>53</v>
      </c>
      <c r="F2103" s="77" t="s">
        <v>47</v>
      </c>
      <c r="G2103" s="77" t="s">
        <v>435</v>
      </c>
      <c r="H2103" s="77" t="s">
        <v>54</v>
      </c>
      <c r="I2103" s="77" t="s">
        <v>3417</v>
      </c>
      <c r="J2103" s="83">
        <v>-322.63908290786355</v>
      </c>
      <c r="L2103" s="84"/>
      <c r="M2103" s="84"/>
      <c r="P2103"/>
      <c r="R2103"/>
      <c r="S2103" s="82" t="s">
        <v>56</v>
      </c>
      <c r="T2103" s="82" t="s">
        <v>57</v>
      </c>
      <c r="U2103" s="77"/>
      <c r="V2103" s="77"/>
      <c r="W2103" s="77"/>
      <c r="X2103"/>
    </row>
    <row r="2104" spans="2:24" x14ac:dyDescent="0.3">
      <c r="B2104" s="81">
        <v>37346</v>
      </c>
      <c r="C2104" s="81" t="s">
        <v>1621</v>
      </c>
      <c r="D2104" s="77" t="s">
        <v>46</v>
      </c>
      <c r="E2104" s="82" t="s">
        <v>53</v>
      </c>
      <c r="F2104" s="77" t="s">
        <v>47</v>
      </c>
      <c r="G2104" s="77" t="s">
        <v>435</v>
      </c>
      <c r="H2104" s="77" t="s">
        <v>54</v>
      </c>
      <c r="I2104" s="77" t="s">
        <v>3417</v>
      </c>
      <c r="J2104" s="83">
        <v>246.6625198904371</v>
      </c>
      <c r="L2104" s="84"/>
      <c r="M2104" s="84"/>
      <c r="P2104"/>
      <c r="R2104"/>
      <c r="S2104" s="82" t="s">
        <v>56</v>
      </c>
      <c r="T2104" s="82" t="s">
        <v>57</v>
      </c>
      <c r="U2104" s="77"/>
      <c r="V2104" s="77"/>
      <c r="W2104" s="77"/>
      <c r="X2104"/>
    </row>
    <row r="2105" spans="2:24" x14ac:dyDescent="0.3">
      <c r="B2105" s="81">
        <v>37346</v>
      </c>
      <c r="C2105" s="81" t="s">
        <v>1621</v>
      </c>
      <c r="D2105" s="77" t="s">
        <v>46</v>
      </c>
      <c r="E2105" s="82" t="s">
        <v>53</v>
      </c>
      <c r="F2105" s="77" t="s">
        <v>47</v>
      </c>
      <c r="G2105" s="77" t="s">
        <v>435</v>
      </c>
      <c r="H2105" s="77" t="s">
        <v>54</v>
      </c>
      <c r="I2105" s="77" t="s">
        <v>3417</v>
      </c>
      <c r="J2105" s="83">
        <v>8.9990998639228703</v>
      </c>
      <c r="L2105" s="84"/>
      <c r="M2105" s="84"/>
      <c r="P2105"/>
      <c r="R2105"/>
      <c r="S2105" s="82" t="s">
        <v>56</v>
      </c>
      <c r="T2105" s="82" t="s">
        <v>57</v>
      </c>
      <c r="U2105" s="77"/>
      <c r="V2105" s="77"/>
      <c r="W2105" s="77"/>
      <c r="X2105"/>
    </row>
    <row r="2106" spans="2:24" x14ac:dyDescent="0.3">
      <c r="B2106" s="81">
        <v>37346</v>
      </c>
      <c r="C2106" s="81" t="s">
        <v>1621</v>
      </c>
      <c r="D2106" s="77" t="s">
        <v>46</v>
      </c>
      <c r="E2106" s="82" t="s">
        <v>53</v>
      </c>
      <c r="F2106" s="77" t="s">
        <v>47</v>
      </c>
      <c r="G2106" s="77" t="s">
        <v>435</v>
      </c>
      <c r="H2106" s="77" t="s">
        <v>54</v>
      </c>
      <c r="I2106" s="77" t="s">
        <v>3417</v>
      </c>
      <c r="J2106" s="83">
        <v>52.172107082538012</v>
      </c>
      <c r="L2106" s="84"/>
      <c r="M2106" s="84"/>
      <c r="P2106"/>
      <c r="R2106"/>
      <c r="S2106" s="82" t="s">
        <v>56</v>
      </c>
      <c r="T2106" s="82" t="s">
        <v>57</v>
      </c>
      <c r="U2106" s="77"/>
      <c r="V2106" s="77"/>
      <c r="W2106" s="77"/>
      <c r="X2106"/>
    </row>
    <row r="2107" spans="2:24" x14ac:dyDescent="0.3">
      <c r="B2107" s="81">
        <v>37346</v>
      </c>
      <c r="C2107" s="81" t="s">
        <v>1621</v>
      </c>
      <c r="D2107" s="77" t="s">
        <v>46</v>
      </c>
      <c r="E2107" s="82" t="s">
        <v>53</v>
      </c>
      <c r="F2107" s="77" t="s">
        <v>47</v>
      </c>
      <c r="G2107" s="77" t="s">
        <v>435</v>
      </c>
      <c r="H2107" s="77" t="s">
        <v>54</v>
      </c>
      <c r="I2107" s="77" t="s">
        <v>3417</v>
      </c>
      <c r="J2107" s="83">
        <v>49.996819507858611</v>
      </c>
      <c r="L2107" s="84"/>
      <c r="M2107" s="84"/>
      <c r="P2107"/>
      <c r="R2107"/>
      <c r="S2107" s="82" t="s">
        <v>56</v>
      </c>
      <c r="T2107" s="82" t="s">
        <v>57</v>
      </c>
      <c r="U2107" s="77"/>
      <c r="V2107" s="77"/>
      <c r="W2107" s="77"/>
      <c r="X2107"/>
    </row>
    <row r="2108" spans="2:24" x14ac:dyDescent="0.3">
      <c r="B2108" s="81">
        <v>37346</v>
      </c>
      <c r="C2108" s="81" t="s">
        <v>1621</v>
      </c>
      <c r="D2108" s="77" t="s">
        <v>46</v>
      </c>
      <c r="E2108" s="82" t="s">
        <v>53</v>
      </c>
      <c r="F2108" s="77" t="s">
        <v>47</v>
      </c>
      <c r="G2108" s="77" t="s">
        <v>435</v>
      </c>
      <c r="H2108" s="77" t="s">
        <v>54</v>
      </c>
      <c r="I2108" s="77" t="s">
        <v>3417</v>
      </c>
      <c r="J2108" s="83">
        <v>151.92513356902421</v>
      </c>
      <c r="L2108" s="84"/>
      <c r="M2108" s="84"/>
      <c r="P2108"/>
      <c r="R2108"/>
      <c r="S2108" s="82" t="s">
        <v>56</v>
      </c>
      <c r="T2108" s="82" t="s">
        <v>57</v>
      </c>
      <c r="U2108" s="77"/>
      <c r="V2108" s="77"/>
      <c r="W2108" s="77"/>
      <c r="X2108"/>
    </row>
    <row r="2109" spans="2:24" x14ac:dyDescent="0.3">
      <c r="B2109" s="81">
        <v>37346</v>
      </c>
      <c r="C2109" s="81" t="s">
        <v>1621</v>
      </c>
      <c r="D2109" s="77" t="s">
        <v>46</v>
      </c>
      <c r="E2109" s="82" t="s">
        <v>53</v>
      </c>
      <c r="F2109" s="77" t="s">
        <v>47</v>
      </c>
      <c r="G2109" s="77" t="s">
        <v>435</v>
      </c>
      <c r="H2109" s="77" t="s">
        <v>54</v>
      </c>
      <c r="I2109" s="77" t="s">
        <v>3417</v>
      </c>
      <c r="J2109" s="83">
        <v>-261.30169260380904</v>
      </c>
      <c r="L2109" s="84"/>
      <c r="M2109" s="84"/>
      <c r="P2109"/>
      <c r="R2109"/>
      <c r="S2109" s="82" t="s">
        <v>56</v>
      </c>
      <c r="T2109" s="82" t="s">
        <v>57</v>
      </c>
      <c r="U2109" s="77"/>
      <c r="V2109" s="77"/>
      <c r="W2109" s="77"/>
      <c r="X2109"/>
    </row>
    <row r="2110" spans="2:24" x14ac:dyDescent="0.3">
      <c r="B2110" s="81">
        <v>37346</v>
      </c>
      <c r="C2110" s="81" t="s">
        <v>1621</v>
      </c>
      <c r="D2110" s="77" t="s">
        <v>400</v>
      </c>
      <c r="E2110" s="82" t="s">
        <v>53</v>
      </c>
      <c r="F2110" s="77" t="s">
        <v>401</v>
      </c>
      <c r="G2110" s="77" t="s">
        <v>435</v>
      </c>
      <c r="H2110" s="77" t="s">
        <v>54</v>
      </c>
      <c r="I2110" s="77" t="s">
        <v>3418</v>
      </c>
      <c r="J2110" s="83">
        <v>5.1216792298999136</v>
      </c>
      <c r="L2110" s="84"/>
      <c r="M2110" s="84"/>
      <c r="P2110"/>
      <c r="R2110"/>
      <c r="S2110" s="82" t="s">
        <v>56</v>
      </c>
      <c r="T2110" s="82" t="s">
        <v>57</v>
      </c>
      <c r="U2110" s="77"/>
      <c r="V2110" s="77"/>
      <c r="W2110" s="77"/>
      <c r="X2110"/>
    </row>
    <row r="2111" spans="2:24" x14ac:dyDescent="0.3">
      <c r="B2111" s="81">
        <v>37346</v>
      </c>
      <c r="C2111" s="81" t="s">
        <v>1621</v>
      </c>
      <c r="D2111" s="77" t="s">
        <v>400</v>
      </c>
      <c r="E2111" s="82" t="s">
        <v>53</v>
      </c>
      <c r="F2111" s="77" t="s">
        <v>401</v>
      </c>
      <c r="G2111" s="77" t="s">
        <v>435</v>
      </c>
      <c r="H2111" s="77" t="s">
        <v>54</v>
      </c>
      <c r="I2111" s="77" t="s">
        <v>3418</v>
      </c>
      <c r="J2111" s="83">
        <v>20.138798008270104</v>
      </c>
      <c r="L2111" s="84"/>
      <c r="M2111" s="84"/>
      <c r="P2111"/>
      <c r="R2111"/>
      <c r="S2111" s="82" t="s">
        <v>56</v>
      </c>
      <c r="T2111" s="82" t="s">
        <v>57</v>
      </c>
      <c r="U2111" s="77"/>
      <c r="V2111" s="77"/>
      <c r="W2111" s="77"/>
      <c r="X2111"/>
    </row>
    <row r="2112" spans="2:24" x14ac:dyDescent="0.3">
      <c r="B2112" s="81">
        <v>37346</v>
      </c>
      <c r="C2112" s="81" t="s">
        <v>1621</v>
      </c>
      <c r="D2112" s="77" t="s">
        <v>400</v>
      </c>
      <c r="E2112" s="82" t="s">
        <v>53</v>
      </c>
      <c r="F2112" s="77" t="s">
        <v>401</v>
      </c>
      <c r="G2112" s="77" t="s">
        <v>435</v>
      </c>
      <c r="H2112" s="77" t="s">
        <v>54</v>
      </c>
      <c r="I2112" s="77" t="s">
        <v>3418</v>
      </c>
      <c r="J2112" s="83">
        <v>-290.89006012484612</v>
      </c>
      <c r="L2112" s="84"/>
      <c r="M2112" s="84"/>
      <c r="P2112"/>
      <c r="R2112"/>
      <c r="S2112" s="82" t="s">
        <v>56</v>
      </c>
      <c r="T2112" s="82" t="s">
        <v>57</v>
      </c>
      <c r="U2112" s="77"/>
      <c r="V2112" s="77"/>
      <c r="W2112" s="77"/>
      <c r="X2112"/>
    </row>
    <row r="2113" spans="2:24" x14ac:dyDescent="0.3">
      <c r="B2113" s="81">
        <v>37346</v>
      </c>
      <c r="C2113" s="81" t="s">
        <v>1621</v>
      </c>
      <c r="D2113" s="77" t="s">
        <v>75</v>
      </c>
      <c r="E2113" s="82" t="s">
        <v>78</v>
      </c>
      <c r="F2113" s="77" t="s">
        <v>76</v>
      </c>
      <c r="G2113" s="77" t="s">
        <v>435</v>
      </c>
      <c r="H2113" s="77" t="s">
        <v>54</v>
      </c>
      <c r="I2113" s="77" t="s">
        <v>3417</v>
      </c>
      <c r="J2113" s="83">
        <v>-40.595533611241756</v>
      </c>
      <c r="L2113" s="84"/>
      <c r="M2113" s="84"/>
      <c r="P2113"/>
      <c r="R2113"/>
      <c r="S2113" s="82" t="s">
        <v>56</v>
      </c>
      <c r="T2113" s="82" t="s">
        <v>57</v>
      </c>
      <c r="U2113" s="77"/>
      <c r="V2113" s="77"/>
      <c r="W2113" s="77"/>
      <c r="X2113"/>
    </row>
    <row r="2114" spans="2:24" x14ac:dyDescent="0.3">
      <c r="B2114" s="81">
        <v>37346</v>
      </c>
      <c r="C2114" s="81" t="s">
        <v>1621</v>
      </c>
      <c r="D2114" s="77" t="s">
        <v>649</v>
      </c>
      <c r="E2114" s="82" t="s">
        <v>78</v>
      </c>
      <c r="F2114" s="77" t="s">
        <v>650</v>
      </c>
      <c r="G2114" s="77" t="s">
        <v>435</v>
      </c>
      <c r="H2114" s="77" t="s">
        <v>54</v>
      </c>
      <c r="I2114" s="77" t="s">
        <v>3418</v>
      </c>
      <c r="J2114" s="83">
        <v>-162.1243089267725</v>
      </c>
      <c r="L2114" s="84"/>
      <c r="M2114" s="84"/>
      <c r="P2114"/>
      <c r="R2114"/>
      <c r="S2114" s="82" t="s">
        <v>56</v>
      </c>
      <c r="T2114" s="82" t="s">
        <v>57</v>
      </c>
      <c r="U2114" s="77"/>
      <c r="V2114" s="77"/>
      <c r="W2114" s="77"/>
      <c r="X2114"/>
    </row>
    <row r="2115" spans="2:24" x14ac:dyDescent="0.3">
      <c r="B2115" s="81">
        <v>37346</v>
      </c>
      <c r="C2115" s="81" t="s">
        <v>1621</v>
      </c>
      <c r="D2115" s="77" t="s">
        <v>649</v>
      </c>
      <c r="E2115" s="82" t="s">
        <v>78</v>
      </c>
      <c r="F2115" s="77" t="s">
        <v>650</v>
      </c>
      <c r="G2115" s="77" t="s">
        <v>435</v>
      </c>
      <c r="H2115" s="77" t="s">
        <v>54</v>
      </c>
      <c r="I2115" s="77" t="s">
        <v>3418</v>
      </c>
      <c r="J2115" s="83">
        <v>24.01648154779739</v>
      </c>
      <c r="L2115" s="84"/>
      <c r="M2115" s="84"/>
      <c r="P2115"/>
      <c r="R2115"/>
      <c r="S2115" s="82" t="s">
        <v>56</v>
      </c>
      <c r="T2115" s="82" t="s">
        <v>57</v>
      </c>
      <c r="U2115" s="77"/>
      <c r="V2115" s="77"/>
      <c r="W2115" s="77"/>
      <c r="X2115"/>
    </row>
    <row r="2116" spans="2:24" x14ac:dyDescent="0.3">
      <c r="B2116" s="81">
        <v>37346</v>
      </c>
      <c r="C2116" s="81" t="s">
        <v>1621</v>
      </c>
      <c r="D2116" s="77" t="s">
        <v>649</v>
      </c>
      <c r="E2116" s="82" t="s">
        <v>78</v>
      </c>
      <c r="F2116" s="77" t="s">
        <v>650</v>
      </c>
      <c r="G2116" s="77" t="s">
        <v>435</v>
      </c>
      <c r="H2116" s="77" t="s">
        <v>54</v>
      </c>
      <c r="I2116" s="77" t="s">
        <v>3418</v>
      </c>
      <c r="J2116" s="83">
        <v>478.45915055981465</v>
      </c>
      <c r="L2116" s="84"/>
      <c r="M2116" s="84"/>
      <c r="P2116"/>
      <c r="R2116"/>
      <c r="S2116" s="82" t="s">
        <v>56</v>
      </c>
      <c r="T2116" s="82" t="s">
        <v>57</v>
      </c>
      <c r="U2116" s="77"/>
      <c r="V2116" s="77"/>
      <c r="W2116" s="77"/>
      <c r="X2116"/>
    </row>
    <row r="2117" spans="2:24" x14ac:dyDescent="0.3">
      <c r="B2117" s="81">
        <v>37346</v>
      </c>
      <c r="C2117" s="81" t="s">
        <v>1621</v>
      </c>
      <c r="D2117" s="77" t="s">
        <v>1479</v>
      </c>
      <c r="E2117" s="82" t="s">
        <v>1482</v>
      </c>
      <c r="F2117" s="77" t="s">
        <v>1480</v>
      </c>
      <c r="G2117" s="77" t="s">
        <v>435</v>
      </c>
      <c r="H2117" s="77" t="s">
        <v>54</v>
      </c>
      <c r="I2117" s="77" t="s">
        <v>3418</v>
      </c>
      <c r="J2117" s="83">
        <v>1625.3928299826612</v>
      </c>
      <c r="L2117" s="84"/>
      <c r="M2117" s="84"/>
      <c r="P2117"/>
      <c r="R2117"/>
      <c r="S2117" s="82" t="s">
        <v>56</v>
      </c>
      <c r="T2117" s="82" t="s">
        <v>57</v>
      </c>
      <c r="U2117" s="77"/>
      <c r="V2117" s="77"/>
      <c r="W2117" s="77"/>
      <c r="X2117"/>
    </row>
    <row r="2118" spans="2:24" x14ac:dyDescent="0.3">
      <c r="B2118" s="81">
        <v>37346</v>
      </c>
      <c r="C2118" s="81" t="s">
        <v>1621</v>
      </c>
      <c r="D2118" s="77" t="s">
        <v>1479</v>
      </c>
      <c r="E2118" s="82" t="s">
        <v>1482</v>
      </c>
      <c r="F2118" s="77" t="s">
        <v>1480</v>
      </c>
      <c r="G2118" s="77" t="s">
        <v>435</v>
      </c>
      <c r="H2118" s="77" t="s">
        <v>54</v>
      </c>
      <c r="I2118" s="77" t="s">
        <v>3418</v>
      </c>
      <c r="J2118" s="83">
        <v>31.85586610226796</v>
      </c>
      <c r="L2118" s="84"/>
      <c r="M2118" s="84"/>
      <c r="P2118"/>
      <c r="R2118"/>
      <c r="S2118" s="82" t="s">
        <v>56</v>
      </c>
      <c r="T2118" s="82" t="s">
        <v>57</v>
      </c>
      <c r="U2118" s="77"/>
      <c r="V2118" s="77"/>
      <c r="W2118" s="77"/>
      <c r="X2118"/>
    </row>
    <row r="2119" spans="2:24" x14ac:dyDescent="0.3">
      <c r="B2119" s="81">
        <v>37346</v>
      </c>
      <c r="C2119" s="81" t="s">
        <v>1621</v>
      </c>
      <c r="D2119" s="77" t="s">
        <v>661</v>
      </c>
      <c r="E2119" s="82" t="s">
        <v>663</v>
      </c>
      <c r="F2119" s="77" t="s">
        <v>662</v>
      </c>
      <c r="G2119" s="77" t="s">
        <v>435</v>
      </c>
      <c r="H2119" s="77" t="s">
        <v>54</v>
      </c>
      <c r="I2119" s="77" t="s">
        <v>3417</v>
      </c>
      <c r="J2119" s="83">
        <v>1185.9503658992373</v>
      </c>
      <c r="L2119" s="84"/>
      <c r="M2119" s="84"/>
      <c r="P2119"/>
      <c r="R2119"/>
      <c r="S2119" s="82" t="s">
        <v>56</v>
      </c>
      <c r="T2119" s="82" t="s">
        <v>57</v>
      </c>
      <c r="U2119" s="77"/>
      <c r="V2119" s="77"/>
      <c r="W2119" s="77"/>
      <c r="X2119"/>
    </row>
    <row r="2120" spans="2:24" x14ac:dyDescent="0.3">
      <c r="B2120" s="81">
        <v>37346</v>
      </c>
      <c r="C2120" s="81" t="s">
        <v>1621</v>
      </c>
      <c r="D2120" s="77" t="s">
        <v>661</v>
      </c>
      <c r="E2120" s="82" t="s">
        <v>663</v>
      </c>
      <c r="F2120" s="77" t="s">
        <v>662</v>
      </c>
      <c r="G2120" s="77" t="s">
        <v>435</v>
      </c>
      <c r="H2120" s="77" t="s">
        <v>54</v>
      </c>
      <c r="I2120" s="77" t="s">
        <v>3417</v>
      </c>
      <c r="J2120" s="83">
        <v>-367.89308356684182</v>
      </c>
      <c r="L2120" s="84"/>
      <c r="M2120" s="84"/>
      <c r="P2120"/>
      <c r="R2120"/>
      <c r="S2120" s="82" t="s">
        <v>56</v>
      </c>
      <c r="T2120" s="82" t="s">
        <v>57</v>
      </c>
      <c r="U2120" s="77"/>
      <c r="V2120" s="77"/>
      <c r="W2120" s="77"/>
      <c r="X2120"/>
    </row>
    <row r="2121" spans="2:24" x14ac:dyDescent="0.3">
      <c r="B2121" s="81">
        <v>37346</v>
      </c>
      <c r="C2121" s="81" t="s">
        <v>1621</v>
      </c>
      <c r="D2121" s="77" t="s">
        <v>665</v>
      </c>
      <c r="E2121" s="82" t="s">
        <v>663</v>
      </c>
      <c r="F2121" s="77" t="s">
        <v>662</v>
      </c>
      <c r="G2121" s="77" t="s">
        <v>435</v>
      </c>
      <c r="H2121" s="77" t="s">
        <v>54</v>
      </c>
      <c r="I2121" s="77" t="s">
        <v>3418</v>
      </c>
      <c r="J2121" s="83">
        <v>209.27192540278855</v>
      </c>
      <c r="L2121" s="84"/>
      <c r="M2121" s="84"/>
      <c r="P2121"/>
      <c r="R2121"/>
      <c r="S2121" s="82" t="s">
        <v>56</v>
      </c>
      <c r="T2121" s="82" t="s">
        <v>57</v>
      </c>
      <c r="U2121" s="77"/>
      <c r="V2121" s="77"/>
      <c r="W2121" s="77"/>
      <c r="X2121"/>
    </row>
    <row r="2122" spans="2:24" x14ac:dyDescent="0.3">
      <c r="B2122" s="81">
        <v>37346</v>
      </c>
      <c r="C2122" s="81" t="s">
        <v>1621</v>
      </c>
      <c r="D2122" s="77" t="s">
        <v>90</v>
      </c>
      <c r="E2122" s="82" t="s">
        <v>93</v>
      </c>
      <c r="F2122" s="77" t="s">
        <v>91</v>
      </c>
      <c r="G2122" s="77" t="s">
        <v>435</v>
      </c>
      <c r="H2122" s="77" t="s">
        <v>54</v>
      </c>
      <c r="I2122" s="77" t="s">
        <v>3417</v>
      </c>
      <c r="J2122" s="83">
        <v>1535.3730130701324</v>
      </c>
      <c r="L2122" s="84"/>
      <c r="M2122" s="84"/>
      <c r="P2122"/>
      <c r="R2122"/>
      <c r="S2122" s="82" t="s">
        <v>56</v>
      </c>
      <c r="T2122" s="82" t="s">
        <v>57</v>
      </c>
      <c r="U2122" s="77"/>
      <c r="V2122" s="77"/>
      <c r="W2122" s="77"/>
      <c r="X2122"/>
    </row>
    <row r="2123" spans="2:24" x14ac:dyDescent="0.3">
      <c r="B2123" s="81">
        <v>37346</v>
      </c>
      <c r="C2123" s="81" t="s">
        <v>1621</v>
      </c>
      <c r="D2123" s="77" t="s">
        <v>90</v>
      </c>
      <c r="E2123" s="82" t="s">
        <v>93</v>
      </c>
      <c r="F2123" s="77" t="s">
        <v>91</v>
      </c>
      <c r="G2123" s="77" t="s">
        <v>435</v>
      </c>
      <c r="H2123" s="77" t="s">
        <v>54</v>
      </c>
      <c r="I2123" s="77" t="s">
        <v>3417</v>
      </c>
      <c r="J2123" s="83">
        <v>12.820558363258215</v>
      </c>
      <c r="L2123" s="84"/>
      <c r="M2123" s="84"/>
      <c r="P2123"/>
      <c r="R2123"/>
      <c r="S2123" s="82" t="s">
        <v>56</v>
      </c>
      <c r="T2123" s="82" t="s">
        <v>57</v>
      </c>
      <c r="U2123" s="77"/>
      <c r="V2123" s="77"/>
      <c r="W2123" s="77"/>
      <c r="X2123"/>
    </row>
    <row r="2124" spans="2:24" x14ac:dyDescent="0.3">
      <c r="B2124" s="81">
        <v>37346</v>
      </c>
      <c r="C2124" s="81" t="s">
        <v>1621</v>
      </c>
      <c r="D2124" s="77" t="s">
        <v>90</v>
      </c>
      <c r="E2124" s="82" t="s">
        <v>93</v>
      </c>
      <c r="F2124" s="77" t="s">
        <v>91</v>
      </c>
      <c r="G2124" s="77" t="s">
        <v>435</v>
      </c>
      <c r="H2124" s="77" t="s">
        <v>54</v>
      </c>
      <c r="I2124" s="77" t="s">
        <v>3417</v>
      </c>
      <c r="J2124" s="83">
        <v>744.13669765508905</v>
      </c>
      <c r="L2124" s="84"/>
      <c r="M2124" s="84"/>
      <c r="P2124"/>
      <c r="R2124"/>
      <c r="S2124" s="82" t="s">
        <v>56</v>
      </c>
      <c r="T2124" s="82" t="s">
        <v>57</v>
      </c>
      <c r="U2124" s="77"/>
      <c r="V2124" s="77"/>
      <c r="W2124" s="77"/>
      <c r="X2124"/>
    </row>
    <row r="2125" spans="2:24" x14ac:dyDescent="0.3">
      <c r="B2125" s="81">
        <v>37346</v>
      </c>
      <c r="C2125" s="81" t="s">
        <v>1621</v>
      </c>
      <c r="D2125" s="77" t="s">
        <v>90</v>
      </c>
      <c r="E2125" s="82" t="s">
        <v>93</v>
      </c>
      <c r="F2125" s="77" t="s">
        <v>91</v>
      </c>
      <c r="G2125" s="77" t="s">
        <v>435</v>
      </c>
      <c r="H2125" s="77" t="s">
        <v>54</v>
      </c>
      <c r="I2125" s="77" t="s">
        <v>3417</v>
      </c>
      <c r="J2125" s="83">
        <v>-976.1648125773213</v>
      </c>
      <c r="L2125" s="84"/>
      <c r="M2125" s="84"/>
      <c r="P2125"/>
      <c r="R2125"/>
      <c r="S2125" s="82" t="s">
        <v>56</v>
      </c>
      <c r="T2125" s="82" t="s">
        <v>57</v>
      </c>
      <c r="U2125" s="77"/>
      <c r="V2125" s="77"/>
      <c r="W2125" s="77"/>
      <c r="X2125"/>
    </row>
    <row r="2126" spans="2:24" x14ac:dyDescent="0.3">
      <c r="B2126" s="81">
        <v>37346</v>
      </c>
      <c r="C2126" s="81" t="s">
        <v>1621</v>
      </c>
      <c r="D2126" s="77" t="s">
        <v>673</v>
      </c>
      <c r="E2126" s="82" t="s">
        <v>93</v>
      </c>
      <c r="F2126" s="77" t="s">
        <v>674</v>
      </c>
      <c r="G2126" s="77" t="s">
        <v>435</v>
      </c>
      <c r="H2126" s="77" t="s">
        <v>54</v>
      </c>
      <c r="I2126" s="77" t="s">
        <v>3418</v>
      </c>
      <c r="J2126" s="83">
        <v>-119.17574917434268</v>
      </c>
      <c r="L2126" s="84"/>
      <c r="M2126" s="84"/>
      <c r="P2126"/>
      <c r="R2126"/>
      <c r="S2126" s="82" t="s">
        <v>56</v>
      </c>
      <c r="T2126" s="82" t="s">
        <v>57</v>
      </c>
      <c r="U2126" s="77"/>
      <c r="V2126" s="77"/>
      <c r="W2126" s="77"/>
      <c r="X2126"/>
    </row>
    <row r="2127" spans="2:24" x14ac:dyDescent="0.3">
      <c r="B2127" s="81">
        <v>37346</v>
      </c>
      <c r="C2127" s="81" t="s">
        <v>1621</v>
      </c>
      <c r="D2127" s="77" t="s">
        <v>673</v>
      </c>
      <c r="E2127" s="82" t="s">
        <v>93</v>
      </c>
      <c r="F2127" s="77" t="s">
        <v>674</v>
      </c>
      <c r="G2127" s="77" t="s">
        <v>435</v>
      </c>
      <c r="H2127" s="77" t="s">
        <v>54</v>
      </c>
      <c r="I2127" s="77" t="s">
        <v>3418</v>
      </c>
      <c r="J2127" s="83">
        <v>273.94524006691427</v>
      </c>
      <c r="L2127" s="84"/>
      <c r="M2127" s="84"/>
      <c r="P2127"/>
      <c r="R2127"/>
      <c r="S2127" s="82" t="s">
        <v>56</v>
      </c>
      <c r="T2127" s="82" t="s">
        <v>57</v>
      </c>
      <c r="U2127" s="77"/>
      <c r="V2127" s="77"/>
      <c r="W2127" s="77"/>
      <c r="X2127"/>
    </row>
    <row r="2128" spans="2:24" x14ac:dyDescent="0.3">
      <c r="B2128" s="81">
        <v>37346</v>
      </c>
      <c r="C2128" s="81" t="s">
        <v>1621</v>
      </c>
      <c r="D2128" s="77" t="s">
        <v>673</v>
      </c>
      <c r="E2128" s="82" t="s">
        <v>93</v>
      </c>
      <c r="F2128" s="77" t="s">
        <v>674</v>
      </c>
      <c r="G2128" s="77" t="s">
        <v>435</v>
      </c>
      <c r="H2128" s="77" t="s">
        <v>54</v>
      </c>
      <c r="I2128" s="77" t="s">
        <v>3418</v>
      </c>
      <c r="J2128" s="83">
        <v>694.96943904474529</v>
      </c>
      <c r="L2128" s="84"/>
      <c r="M2128" s="84"/>
      <c r="P2128"/>
      <c r="R2128"/>
      <c r="S2128" s="82" t="s">
        <v>56</v>
      </c>
      <c r="T2128" s="82" t="s">
        <v>57</v>
      </c>
      <c r="U2128" s="77"/>
      <c r="V2128" s="77"/>
      <c r="W2128" s="77"/>
      <c r="X2128"/>
    </row>
    <row r="2129" spans="2:24" x14ac:dyDescent="0.3">
      <c r="B2129" s="81">
        <v>37346</v>
      </c>
      <c r="C2129" s="81" t="s">
        <v>1621</v>
      </c>
      <c r="D2129" s="77" t="s">
        <v>98</v>
      </c>
      <c r="E2129" s="82" t="s">
        <v>101</v>
      </c>
      <c r="F2129" s="77" t="s">
        <v>99</v>
      </c>
      <c r="G2129" s="77" t="s">
        <v>435</v>
      </c>
      <c r="H2129" s="77" t="s">
        <v>102</v>
      </c>
      <c r="I2129" s="77" t="s">
        <v>3417</v>
      </c>
      <c r="J2129" s="83">
        <v>183.13233792791826</v>
      </c>
      <c r="L2129" s="84"/>
      <c r="M2129" s="84"/>
      <c r="P2129"/>
      <c r="R2129"/>
      <c r="S2129" s="82" t="s">
        <v>56</v>
      </c>
      <c r="T2129" s="82" t="s">
        <v>57</v>
      </c>
      <c r="U2129" s="77"/>
      <c r="V2129" s="77"/>
      <c r="W2129" s="77"/>
      <c r="X2129"/>
    </row>
    <row r="2130" spans="2:24" x14ac:dyDescent="0.3">
      <c r="B2130" s="81">
        <v>37346</v>
      </c>
      <c r="C2130" s="81" t="s">
        <v>1621</v>
      </c>
      <c r="D2130" s="77" t="s">
        <v>98</v>
      </c>
      <c r="E2130" s="82" t="s">
        <v>101</v>
      </c>
      <c r="F2130" s="77" t="s">
        <v>99</v>
      </c>
      <c r="G2130" s="77" t="s">
        <v>435</v>
      </c>
      <c r="H2130" s="77" t="s">
        <v>102</v>
      </c>
      <c r="I2130" s="77" t="s">
        <v>3417</v>
      </c>
      <c r="J2130" s="83">
        <v>146.73893509326101</v>
      </c>
      <c r="L2130" s="84"/>
      <c r="M2130" s="84"/>
      <c r="P2130"/>
      <c r="R2130"/>
      <c r="S2130" s="82" t="s">
        <v>56</v>
      </c>
      <c r="T2130" s="82" t="s">
        <v>57</v>
      </c>
      <c r="U2130" s="77"/>
      <c r="V2130" s="77"/>
      <c r="W2130" s="77"/>
      <c r="X2130"/>
    </row>
    <row r="2131" spans="2:24" x14ac:dyDescent="0.3">
      <c r="B2131" s="81">
        <v>37346</v>
      </c>
      <c r="C2131" s="81" t="s">
        <v>1621</v>
      </c>
      <c r="D2131" s="77" t="s">
        <v>110</v>
      </c>
      <c r="E2131" s="82" t="s">
        <v>113</v>
      </c>
      <c r="F2131" s="77" t="s">
        <v>111</v>
      </c>
      <c r="G2131" s="77" t="s">
        <v>435</v>
      </c>
      <c r="H2131" s="77" t="s">
        <v>102</v>
      </c>
      <c r="I2131" s="77" t="s">
        <v>3417</v>
      </c>
      <c r="J2131" s="83">
        <v>111.06709832755308</v>
      </c>
      <c r="L2131" s="84"/>
      <c r="M2131" s="84"/>
      <c r="P2131"/>
      <c r="R2131"/>
      <c r="S2131" s="82" t="s">
        <v>56</v>
      </c>
      <c r="T2131" s="82" t="s">
        <v>57</v>
      </c>
      <c r="U2131" s="77"/>
      <c r="V2131" s="77"/>
      <c r="W2131" s="77"/>
      <c r="X2131"/>
    </row>
    <row r="2132" spans="2:24" x14ac:dyDescent="0.3">
      <c r="B2132" s="81">
        <v>37346</v>
      </c>
      <c r="C2132" s="81" t="s">
        <v>1621</v>
      </c>
      <c r="D2132" s="77" t="s">
        <v>110</v>
      </c>
      <c r="E2132" s="82" t="s">
        <v>113</v>
      </c>
      <c r="F2132" s="77" t="s">
        <v>111</v>
      </c>
      <c r="G2132" s="77" t="s">
        <v>435</v>
      </c>
      <c r="H2132" s="77" t="s">
        <v>102</v>
      </c>
      <c r="I2132" s="77" t="s">
        <v>3417</v>
      </c>
      <c r="J2132" s="83">
        <v>70.684067269255308</v>
      </c>
      <c r="L2132" s="84"/>
      <c r="M2132" s="84"/>
      <c r="P2132"/>
      <c r="R2132"/>
      <c r="S2132" s="82" t="s">
        <v>56</v>
      </c>
      <c r="T2132" s="82" t="s">
        <v>57</v>
      </c>
      <c r="U2132" s="77"/>
      <c r="V2132" s="77"/>
      <c r="W2132" s="77"/>
      <c r="X2132"/>
    </row>
    <row r="2133" spans="2:24" x14ac:dyDescent="0.3">
      <c r="B2133" s="81">
        <v>37346</v>
      </c>
      <c r="C2133" s="81" t="s">
        <v>1621</v>
      </c>
      <c r="D2133" s="77" t="s">
        <v>373</v>
      </c>
      <c r="E2133" s="82" t="s">
        <v>113</v>
      </c>
      <c r="F2133" s="77" t="s">
        <v>374</v>
      </c>
      <c r="G2133" s="77" t="s">
        <v>435</v>
      </c>
      <c r="H2133" s="77" t="s">
        <v>102</v>
      </c>
      <c r="I2133" s="77" t="s">
        <v>3418</v>
      </c>
      <c r="J2133" s="83">
        <v>123.15672737160845</v>
      </c>
      <c r="L2133" s="84"/>
      <c r="M2133" s="84"/>
      <c r="P2133"/>
      <c r="R2133"/>
      <c r="S2133" s="82" t="s">
        <v>56</v>
      </c>
      <c r="T2133" s="82" t="s">
        <v>57</v>
      </c>
      <c r="U2133" s="77"/>
      <c r="V2133" s="77"/>
      <c r="W2133" s="77"/>
      <c r="X2133"/>
    </row>
    <row r="2134" spans="2:24" x14ac:dyDescent="0.3">
      <c r="B2134" s="81">
        <v>37346</v>
      </c>
      <c r="C2134" s="81" t="s">
        <v>1621</v>
      </c>
      <c r="D2134" s="77" t="s">
        <v>373</v>
      </c>
      <c r="E2134" s="82" t="s">
        <v>113</v>
      </c>
      <c r="F2134" s="77" t="s">
        <v>374</v>
      </c>
      <c r="G2134" s="77" t="s">
        <v>435</v>
      </c>
      <c r="H2134" s="77" t="s">
        <v>102</v>
      </c>
      <c r="I2134" s="77" t="s">
        <v>3418</v>
      </c>
      <c r="J2134" s="83">
        <v>160.38091692937604</v>
      </c>
      <c r="L2134" s="84"/>
      <c r="M2134" s="84"/>
      <c r="P2134"/>
      <c r="R2134"/>
      <c r="S2134" s="82" t="s">
        <v>56</v>
      </c>
      <c r="T2134" s="82" t="s">
        <v>57</v>
      </c>
      <c r="U2134" s="77"/>
      <c r="V2134" s="77"/>
      <c r="W2134" s="77"/>
      <c r="X2134"/>
    </row>
    <row r="2135" spans="2:24" x14ac:dyDescent="0.3">
      <c r="B2135" s="81">
        <v>37346</v>
      </c>
      <c r="C2135" s="81" t="s">
        <v>1621</v>
      </c>
      <c r="D2135" s="77" t="s">
        <v>373</v>
      </c>
      <c r="E2135" s="82" t="s">
        <v>113</v>
      </c>
      <c r="F2135" s="77" t="s">
        <v>374</v>
      </c>
      <c r="G2135" s="77" t="s">
        <v>435</v>
      </c>
      <c r="H2135" s="77" t="s">
        <v>102</v>
      </c>
      <c r="I2135" s="77" t="s">
        <v>3418</v>
      </c>
      <c r="J2135" s="83">
        <v>-116.5187910592968</v>
      </c>
      <c r="L2135" s="84"/>
      <c r="M2135" s="84"/>
      <c r="P2135"/>
      <c r="R2135"/>
      <c r="S2135" s="82" t="s">
        <v>56</v>
      </c>
      <c r="T2135" s="82" t="s">
        <v>57</v>
      </c>
      <c r="U2135" s="77"/>
      <c r="V2135" s="77"/>
      <c r="W2135" s="77"/>
      <c r="X2135"/>
    </row>
    <row r="2136" spans="2:24" x14ac:dyDescent="0.3">
      <c r="B2136" s="81">
        <v>37346</v>
      </c>
      <c r="C2136" s="81" t="s">
        <v>1621</v>
      </c>
      <c r="D2136" s="77" t="s">
        <v>118</v>
      </c>
      <c r="E2136" s="82" t="s">
        <v>121</v>
      </c>
      <c r="F2136" s="77" t="s">
        <v>119</v>
      </c>
      <c r="G2136" s="77" t="s">
        <v>435</v>
      </c>
      <c r="H2136" s="77" t="s">
        <v>102</v>
      </c>
      <c r="I2136" s="77" t="s">
        <v>3417</v>
      </c>
      <c r="J2136" s="83">
        <v>484.99942572632887</v>
      </c>
      <c r="L2136" s="84"/>
      <c r="M2136" s="84"/>
      <c r="P2136"/>
      <c r="R2136"/>
      <c r="S2136" s="82" t="s">
        <v>56</v>
      </c>
      <c r="T2136" s="82" t="s">
        <v>57</v>
      </c>
      <c r="U2136" s="77"/>
      <c r="V2136" s="77"/>
      <c r="W2136" s="77"/>
      <c r="X2136"/>
    </row>
    <row r="2137" spans="2:24" x14ac:dyDescent="0.3">
      <c r="B2137" s="81">
        <v>37346</v>
      </c>
      <c r="C2137" s="81" t="s">
        <v>1621</v>
      </c>
      <c r="D2137" s="77" t="s">
        <v>704</v>
      </c>
      <c r="E2137" s="82" t="s">
        <v>705</v>
      </c>
      <c r="F2137" s="77" t="s">
        <v>572</v>
      </c>
      <c r="G2137" s="77" t="s">
        <v>435</v>
      </c>
      <c r="H2137" s="77" t="s">
        <v>578</v>
      </c>
      <c r="I2137" s="77" t="s">
        <v>3417</v>
      </c>
      <c r="J2137" s="83">
        <v>329.12043586969116</v>
      </c>
      <c r="L2137" s="84"/>
      <c r="M2137" s="84"/>
      <c r="P2137"/>
      <c r="R2137"/>
      <c r="S2137" s="82" t="s">
        <v>579</v>
      </c>
      <c r="T2137" s="82" t="s">
        <v>57</v>
      </c>
      <c r="U2137" s="77"/>
      <c r="V2137" s="77"/>
      <c r="W2137" s="77"/>
      <c r="X2137"/>
    </row>
    <row r="2138" spans="2:24" x14ac:dyDescent="0.3">
      <c r="B2138" s="81">
        <v>37346</v>
      </c>
      <c r="C2138" s="81" t="s">
        <v>1621</v>
      </c>
      <c r="D2138" s="77" t="s">
        <v>707</v>
      </c>
      <c r="E2138" s="82" t="s">
        <v>705</v>
      </c>
      <c r="F2138" s="77" t="s">
        <v>708</v>
      </c>
      <c r="G2138" s="77" t="s">
        <v>435</v>
      </c>
      <c r="H2138" s="77" t="s">
        <v>578</v>
      </c>
      <c r="I2138" s="77" t="s">
        <v>3417</v>
      </c>
      <c r="J2138" s="83">
        <v>331.11991977000349</v>
      </c>
      <c r="L2138" s="84"/>
      <c r="M2138" s="84"/>
      <c r="P2138"/>
      <c r="R2138"/>
      <c r="S2138" s="82" t="s">
        <v>710</v>
      </c>
      <c r="T2138" s="82" t="s">
        <v>57</v>
      </c>
      <c r="U2138" s="77"/>
      <c r="V2138" s="77"/>
      <c r="W2138" s="77"/>
      <c r="X2138"/>
    </row>
    <row r="2139" spans="2:24" x14ac:dyDescent="0.3">
      <c r="B2139" s="81">
        <v>37346</v>
      </c>
      <c r="C2139" s="81" t="s">
        <v>1621</v>
      </c>
      <c r="D2139" s="77" t="s">
        <v>712</v>
      </c>
      <c r="E2139" s="82" t="s">
        <v>705</v>
      </c>
      <c r="F2139" s="77" t="s">
        <v>713</v>
      </c>
      <c r="G2139" s="77" t="s">
        <v>435</v>
      </c>
      <c r="H2139" s="77" t="s">
        <v>578</v>
      </c>
      <c r="I2139" s="77" t="s">
        <v>3417</v>
      </c>
      <c r="J2139" s="83">
        <v>380.57524106218591</v>
      </c>
      <c r="L2139" s="84"/>
      <c r="M2139" s="84"/>
      <c r="P2139"/>
      <c r="R2139"/>
      <c r="S2139" s="82" t="s">
        <v>715</v>
      </c>
      <c r="T2139" s="82" t="s">
        <v>57</v>
      </c>
      <c r="U2139" s="77"/>
      <c r="V2139" s="77"/>
      <c r="W2139" s="77"/>
      <c r="X2139"/>
    </row>
    <row r="2140" spans="2:24" x14ac:dyDescent="0.3">
      <c r="B2140" s="81">
        <v>37346</v>
      </c>
      <c r="C2140" s="81" t="s">
        <v>1621</v>
      </c>
      <c r="D2140" s="77" t="s">
        <v>717</v>
      </c>
      <c r="E2140" s="82" t="s">
        <v>705</v>
      </c>
      <c r="F2140" s="77" t="s">
        <v>583</v>
      </c>
      <c r="G2140" s="77" t="s">
        <v>435</v>
      </c>
      <c r="H2140" s="77" t="s">
        <v>578</v>
      </c>
      <c r="I2140" s="77" t="s">
        <v>3418</v>
      </c>
      <c r="J2140" s="83">
        <v>410.62165123132706</v>
      </c>
      <c r="L2140" s="84"/>
      <c r="M2140" s="84"/>
      <c r="P2140"/>
      <c r="R2140"/>
      <c r="S2140" s="82" t="s">
        <v>56</v>
      </c>
      <c r="T2140" s="82" t="s">
        <v>57</v>
      </c>
      <c r="U2140" s="77"/>
      <c r="V2140" s="77"/>
      <c r="W2140" s="77"/>
      <c r="X2140"/>
    </row>
    <row r="2141" spans="2:24" x14ac:dyDescent="0.3">
      <c r="B2141" s="81">
        <v>37346</v>
      </c>
      <c r="C2141" s="81" t="s">
        <v>1621</v>
      </c>
      <c r="D2141" s="77" t="s">
        <v>720</v>
      </c>
      <c r="E2141" s="82" t="s">
        <v>725</v>
      </c>
      <c r="F2141" s="77" t="s">
        <v>721</v>
      </c>
      <c r="G2141" s="77" t="s">
        <v>435</v>
      </c>
      <c r="H2141" s="77" t="s">
        <v>102</v>
      </c>
      <c r="I2141" s="77" t="s">
        <v>3417</v>
      </c>
      <c r="J2141" s="83">
        <v>90.784156838227858</v>
      </c>
      <c r="L2141" s="84"/>
      <c r="M2141" s="84"/>
      <c r="P2141"/>
      <c r="R2141"/>
      <c r="S2141" s="82" t="s">
        <v>56</v>
      </c>
      <c r="T2141" s="82" t="s">
        <v>57</v>
      </c>
      <c r="U2141" s="77"/>
      <c r="V2141" s="77"/>
      <c r="W2141" s="77"/>
      <c r="X2141"/>
    </row>
    <row r="2142" spans="2:24" x14ac:dyDescent="0.3">
      <c r="B2142" s="81">
        <v>37346</v>
      </c>
      <c r="C2142" s="81" t="s">
        <v>1621</v>
      </c>
      <c r="D2142" s="77" t="s">
        <v>728</v>
      </c>
      <c r="E2142" s="82" t="s">
        <v>725</v>
      </c>
      <c r="F2142" s="77" t="s">
        <v>729</v>
      </c>
      <c r="G2142" s="77" t="s">
        <v>435</v>
      </c>
      <c r="H2142" s="77" t="s">
        <v>102</v>
      </c>
      <c r="I2142" s="77" t="s">
        <v>3418</v>
      </c>
      <c r="J2142" s="83">
        <v>151.87549151500355</v>
      </c>
      <c r="L2142" s="84"/>
      <c r="M2142" s="84"/>
      <c r="P2142"/>
      <c r="R2142"/>
      <c r="S2142" s="82" t="s">
        <v>56</v>
      </c>
      <c r="T2142" s="82" t="s">
        <v>57</v>
      </c>
      <c r="U2142" s="77"/>
      <c r="V2142" s="77"/>
      <c r="W2142" s="77"/>
      <c r="X2142"/>
    </row>
    <row r="2143" spans="2:24" x14ac:dyDescent="0.3">
      <c r="B2143" s="81">
        <v>37346</v>
      </c>
      <c r="C2143" s="81" t="s">
        <v>1621</v>
      </c>
      <c r="D2143" s="77" t="s">
        <v>1041</v>
      </c>
      <c r="E2143" s="82" t="s">
        <v>1043</v>
      </c>
      <c r="F2143" s="77" t="s">
        <v>76</v>
      </c>
      <c r="G2143" s="77" t="s">
        <v>435</v>
      </c>
      <c r="H2143" s="77" t="s">
        <v>102</v>
      </c>
      <c r="I2143" s="77" t="s">
        <v>3417</v>
      </c>
      <c r="J2143" s="83">
        <v>352.73697397166075</v>
      </c>
      <c r="L2143" s="84"/>
      <c r="M2143" s="84"/>
      <c r="P2143"/>
      <c r="R2143"/>
      <c r="S2143" s="82" t="s">
        <v>56</v>
      </c>
      <c r="T2143" s="82" t="s">
        <v>57</v>
      </c>
      <c r="U2143" s="77"/>
      <c r="V2143" s="77"/>
      <c r="W2143" s="77"/>
      <c r="X2143"/>
    </row>
    <row r="2144" spans="2:24" x14ac:dyDescent="0.3">
      <c r="B2144" s="81">
        <v>37346</v>
      </c>
      <c r="C2144" s="81" t="s">
        <v>1621</v>
      </c>
      <c r="D2144" s="77" t="s">
        <v>731</v>
      </c>
      <c r="E2144" s="82" t="s">
        <v>734</v>
      </c>
      <c r="F2144" s="77" t="s">
        <v>732</v>
      </c>
      <c r="G2144" s="77" t="s">
        <v>435</v>
      </c>
      <c r="H2144" s="77" t="s">
        <v>271</v>
      </c>
      <c r="I2144" s="77" t="s">
        <v>3417</v>
      </c>
      <c r="J2144" s="83">
        <v>3997.3667412981504</v>
      </c>
      <c r="L2144" s="84"/>
      <c r="M2144" s="84"/>
      <c r="P2144"/>
      <c r="R2144"/>
      <c r="S2144" s="82" t="s">
        <v>56</v>
      </c>
      <c r="T2144" s="82" t="s">
        <v>57</v>
      </c>
      <c r="U2144" s="77"/>
      <c r="V2144" s="77"/>
      <c r="W2144" s="77"/>
      <c r="X2144"/>
    </row>
    <row r="2145" spans="2:24" x14ac:dyDescent="0.3">
      <c r="B2145" s="81">
        <v>37346</v>
      </c>
      <c r="C2145" s="81" t="s">
        <v>1621</v>
      </c>
      <c r="D2145" s="77" t="s">
        <v>731</v>
      </c>
      <c r="E2145" s="82" t="s">
        <v>734</v>
      </c>
      <c r="F2145" s="77" t="s">
        <v>732</v>
      </c>
      <c r="G2145" s="77" t="s">
        <v>435</v>
      </c>
      <c r="H2145" s="77" t="s">
        <v>271</v>
      </c>
      <c r="I2145" s="77" t="s">
        <v>3417</v>
      </c>
      <c r="J2145" s="83">
        <v>2068.2576830123735</v>
      </c>
      <c r="L2145" s="84"/>
      <c r="M2145" s="84"/>
      <c r="P2145"/>
      <c r="R2145"/>
      <c r="S2145" s="82" t="s">
        <v>56</v>
      </c>
      <c r="T2145" s="82" t="s">
        <v>57</v>
      </c>
      <c r="U2145" s="77"/>
      <c r="V2145" s="77"/>
      <c r="W2145" s="77"/>
      <c r="X2145"/>
    </row>
    <row r="2146" spans="2:24" x14ac:dyDescent="0.3">
      <c r="B2146" s="81">
        <v>37346</v>
      </c>
      <c r="C2146" s="81" t="s">
        <v>1621</v>
      </c>
      <c r="D2146" s="77" t="s">
        <v>731</v>
      </c>
      <c r="E2146" s="82" t="s">
        <v>734</v>
      </c>
      <c r="F2146" s="77" t="s">
        <v>732</v>
      </c>
      <c r="G2146" s="77" t="s">
        <v>435</v>
      </c>
      <c r="H2146" s="77" t="s">
        <v>271</v>
      </c>
      <c r="I2146" s="77" t="s">
        <v>3417</v>
      </c>
      <c r="J2146" s="83">
        <v>-1634.2399913231375</v>
      </c>
      <c r="L2146" s="84"/>
      <c r="M2146" s="84"/>
      <c r="P2146"/>
      <c r="R2146"/>
      <c r="S2146" s="82" t="s">
        <v>56</v>
      </c>
      <c r="T2146" s="82" t="s">
        <v>57</v>
      </c>
      <c r="U2146" s="77"/>
      <c r="V2146" s="77"/>
      <c r="W2146" s="77"/>
      <c r="X2146"/>
    </row>
    <row r="2147" spans="2:24" x14ac:dyDescent="0.3">
      <c r="B2147" s="81">
        <v>37346</v>
      </c>
      <c r="C2147" s="81" t="s">
        <v>1621</v>
      </c>
      <c r="D2147" s="77" t="s">
        <v>738</v>
      </c>
      <c r="E2147" s="82" t="s">
        <v>740</v>
      </c>
      <c r="F2147" s="77" t="s">
        <v>500</v>
      </c>
      <c r="G2147" s="77" t="s">
        <v>435</v>
      </c>
      <c r="H2147" s="77" t="s">
        <v>271</v>
      </c>
      <c r="I2147" s="77" t="s">
        <v>3417</v>
      </c>
      <c r="J2147" s="83">
        <v>-1735.6779009608936</v>
      </c>
      <c r="L2147" s="84"/>
      <c r="M2147" s="84"/>
      <c r="P2147"/>
      <c r="R2147"/>
      <c r="S2147" s="82" t="s">
        <v>56</v>
      </c>
      <c r="T2147" s="82" t="s">
        <v>57</v>
      </c>
      <c r="U2147" s="77"/>
      <c r="V2147" s="77"/>
      <c r="W2147" s="77"/>
      <c r="X2147"/>
    </row>
    <row r="2148" spans="2:24" x14ac:dyDescent="0.3">
      <c r="B2148" s="81">
        <v>37346</v>
      </c>
      <c r="C2148" s="81" t="s">
        <v>1621</v>
      </c>
      <c r="D2148" s="77" t="s">
        <v>738</v>
      </c>
      <c r="E2148" s="82" t="s">
        <v>740</v>
      </c>
      <c r="F2148" s="77" t="s">
        <v>500</v>
      </c>
      <c r="G2148" s="77" t="s">
        <v>435</v>
      </c>
      <c r="H2148" s="77" t="s">
        <v>271</v>
      </c>
      <c r="I2148" s="77" t="s">
        <v>3417</v>
      </c>
      <c r="J2148" s="83">
        <v>1918.6697987843263</v>
      </c>
      <c r="L2148" s="84"/>
      <c r="M2148" s="84"/>
      <c r="P2148"/>
      <c r="R2148"/>
      <c r="S2148" s="82" t="s">
        <v>56</v>
      </c>
      <c r="T2148" s="82" t="s">
        <v>57</v>
      </c>
      <c r="U2148" s="77"/>
      <c r="V2148" s="77"/>
      <c r="W2148" s="77"/>
      <c r="X2148"/>
    </row>
    <row r="2149" spans="2:24" x14ac:dyDescent="0.3">
      <c r="B2149" s="81">
        <v>37346</v>
      </c>
      <c r="C2149" s="81" t="s">
        <v>1621</v>
      </c>
      <c r="D2149" s="77" t="s">
        <v>738</v>
      </c>
      <c r="E2149" s="82" t="s">
        <v>740</v>
      </c>
      <c r="F2149" s="77" t="s">
        <v>500</v>
      </c>
      <c r="G2149" s="77" t="s">
        <v>435</v>
      </c>
      <c r="H2149" s="77" t="s">
        <v>271</v>
      </c>
      <c r="I2149" s="77" t="s">
        <v>3417</v>
      </c>
      <c r="J2149" s="83">
        <v>4620.2130787596261</v>
      </c>
      <c r="L2149" s="84"/>
      <c r="M2149" s="84"/>
      <c r="P2149"/>
      <c r="R2149"/>
      <c r="S2149" s="82" t="s">
        <v>56</v>
      </c>
      <c r="T2149" s="82" t="s">
        <v>57</v>
      </c>
      <c r="U2149" s="77"/>
      <c r="V2149" s="77"/>
      <c r="W2149" s="77"/>
      <c r="X2149"/>
    </row>
    <row r="2150" spans="2:24" x14ac:dyDescent="0.3">
      <c r="B2150" s="81">
        <v>37346</v>
      </c>
      <c r="C2150" s="81" t="s">
        <v>1621</v>
      </c>
      <c r="D2150" s="77" t="s">
        <v>751</v>
      </c>
      <c r="E2150" s="82" t="s">
        <v>756</v>
      </c>
      <c r="F2150" s="77" t="s">
        <v>752</v>
      </c>
      <c r="G2150" s="77" t="s">
        <v>435</v>
      </c>
      <c r="H2150" s="77" t="s">
        <v>271</v>
      </c>
      <c r="I2150" s="77" t="s">
        <v>3417</v>
      </c>
      <c r="J2150" s="83">
        <v>223.95316675940202</v>
      </c>
      <c r="L2150" s="84"/>
      <c r="M2150" s="84"/>
      <c r="P2150"/>
      <c r="R2150"/>
      <c r="S2150" s="82" t="s">
        <v>56</v>
      </c>
      <c r="T2150" s="82" t="s">
        <v>57</v>
      </c>
      <c r="U2150" s="77"/>
      <c r="V2150" s="77"/>
      <c r="W2150" s="77"/>
      <c r="X2150"/>
    </row>
    <row r="2151" spans="2:24" x14ac:dyDescent="0.3">
      <c r="B2151" s="81">
        <v>37346</v>
      </c>
      <c r="C2151" s="81" t="s">
        <v>1621</v>
      </c>
      <c r="D2151" s="77" t="s">
        <v>765</v>
      </c>
      <c r="E2151" s="82" t="s">
        <v>766</v>
      </c>
      <c r="F2151" s="77" t="s">
        <v>99</v>
      </c>
      <c r="G2151" s="77" t="s">
        <v>435</v>
      </c>
      <c r="H2151" s="77" t="s">
        <v>139</v>
      </c>
      <c r="I2151" s="77" t="s">
        <v>3418</v>
      </c>
      <c r="J2151" s="83">
        <v>-145.50936075342645</v>
      </c>
      <c r="L2151" s="84"/>
      <c r="M2151" s="84"/>
      <c r="P2151"/>
      <c r="R2151"/>
      <c r="S2151" s="82" t="s">
        <v>56</v>
      </c>
      <c r="T2151" s="82" t="s">
        <v>57</v>
      </c>
      <c r="U2151" s="77"/>
      <c r="V2151" s="77"/>
      <c r="W2151" s="77"/>
      <c r="X2151"/>
    </row>
    <row r="2152" spans="2:24" x14ac:dyDescent="0.3">
      <c r="B2152" s="81">
        <v>37346</v>
      </c>
      <c r="C2152" s="81" t="s">
        <v>1621</v>
      </c>
      <c r="D2152" s="77" t="s">
        <v>765</v>
      </c>
      <c r="E2152" s="82" t="s">
        <v>766</v>
      </c>
      <c r="F2152" s="77" t="s">
        <v>99</v>
      </c>
      <c r="G2152" s="77" t="s">
        <v>435</v>
      </c>
      <c r="H2152" s="77" t="s">
        <v>139</v>
      </c>
      <c r="I2152" s="77" t="s">
        <v>3418</v>
      </c>
      <c r="J2152" s="83">
        <v>-6.0358593717169251</v>
      </c>
      <c r="L2152" s="84"/>
      <c r="M2152" s="84"/>
      <c r="P2152"/>
      <c r="R2152"/>
      <c r="S2152" s="82" t="s">
        <v>56</v>
      </c>
      <c r="T2152" s="82" t="s">
        <v>57</v>
      </c>
      <c r="U2152" s="77"/>
      <c r="V2152" s="77"/>
      <c r="W2152" s="77"/>
      <c r="X2152"/>
    </row>
    <row r="2153" spans="2:24" x14ac:dyDescent="0.3">
      <c r="B2153" s="81">
        <v>37346</v>
      </c>
      <c r="C2153" s="81" t="s">
        <v>1621</v>
      </c>
      <c r="D2153" s="77" t="s">
        <v>765</v>
      </c>
      <c r="E2153" s="82" t="s">
        <v>766</v>
      </c>
      <c r="F2153" s="77" t="s">
        <v>99</v>
      </c>
      <c r="G2153" s="77" t="s">
        <v>435</v>
      </c>
      <c r="H2153" s="77" t="s">
        <v>139</v>
      </c>
      <c r="I2153" s="77" t="s">
        <v>3418</v>
      </c>
      <c r="J2153" s="83">
        <v>476.83199062464462</v>
      </c>
      <c r="L2153" s="84"/>
      <c r="M2153" s="84"/>
      <c r="P2153"/>
      <c r="R2153"/>
      <c r="S2153" s="82" t="s">
        <v>56</v>
      </c>
      <c r="T2153" s="82" t="s">
        <v>57</v>
      </c>
      <c r="U2153" s="77"/>
      <c r="V2153" s="77"/>
      <c r="W2153" s="77"/>
      <c r="X2153"/>
    </row>
    <row r="2154" spans="2:24" x14ac:dyDescent="0.3">
      <c r="B2154" s="81">
        <v>37346</v>
      </c>
      <c r="C2154" s="81" t="s">
        <v>1621</v>
      </c>
      <c r="D2154" s="77" t="s">
        <v>768</v>
      </c>
      <c r="E2154" s="82" t="s">
        <v>770</v>
      </c>
      <c r="F2154" s="77" t="s">
        <v>769</v>
      </c>
      <c r="G2154" s="77" t="s">
        <v>435</v>
      </c>
      <c r="H2154" s="77" t="s">
        <v>139</v>
      </c>
      <c r="I2154" s="77" t="s">
        <v>3417</v>
      </c>
      <c r="J2154" s="83">
        <v>2216.8944557324157</v>
      </c>
      <c r="L2154" s="84"/>
      <c r="M2154" s="84"/>
      <c r="P2154"/>
      <c r="R2154"/>
      <c r="S2154" s="82" t="s">
        <v>56</v>
      </c>
      <c r="T2154" s="82" t="s">
        <v>57</v>
      </c>
      <c r="U2154" s="77"/>
      <c r="V2154" s="77"/>
      <c r="W2154" s="77"/>
      <c r="X2154"/>
    </row>
    <row r="2155" spans="2:24" x14ac:dyDescent="0.3">
      <c r="B2155" s="81">
        <v>37346</v>
      </c>
      <c r="C2155" s="81" t="s">
        <v>1621</v>
      </c>
      <c r="D2155" s="77" t="s">
        <v>772</v>
      </c>
      <c r="E2155" s="82" t="s">
        <v>774</v>
      </c>
      <c r="F2155" s="77" t="s">
        <v>721</v>
      </c>
      <c r="G2155" s="77" t="s">
        <v>435</v>
      </c>
      <c r="H2155" s="77" t="s">
        <v>139</v>
      </c>
      <c r="I2155" s="77" t="s">
        <v>3417</v>
      </c>
      <c r="J2155" s="83">
        <v>436.9315382081727</v>
      </c>
      <c r="L2155" s="84"/>
      <c r="M2155" s="84"/>
      <c r="P2155"/>
      <c r="R2155"/>
      <c r="S2155" s="82" t="s">
        <v>56</v>
      </c>
      <c r="T2155" s="82" t="s">
        <v>57</v>
      </c>
      <c r="U2155" s="77"/>
      <c r="V2155" s="77"/>
      <c r="W2155" s="77"/>
      <c r="X2155"/>
    </row>
    <row r="2156" spans="2:24" x14ac:dyDescent="0.3">
      <c r="B2156" s="81">
        <v>37346</v>
      </c>
      <c r="C2156" s="81" t="s">
        <v>1621</v>
      </c>
      <c r="D2156" s="77" t="s">
        <v>776</v>
      </c>
      <c r="E2156" s="82" t="s">
        <v>778</v>
      </c>
      <c r="F2156" s="77" t="s">
        <v>777</v>
      </c>
      <c r="G2156" s="77" t="s">
        <v>435</v>
      </c>
      <c r="H2156" s="77" t="s">
        <v>779</v>
      </c>
      <c r="I2156" s="77" t="s">
        <v>3418</v>
      </c>
      <c r="J2156" s="83">
        <v>23.318271452588604</v>
      </c>
      <c r="L2156" s="84"/>
      <c r="M2156" s="84"/>
      <c r="P2156"/>
      <c r="R2156"/>
      <c r="S2156" s="82" t="s">
        <v>56</v>
      </c>
      <c r="T2156" s="82" t="s">
        <v>57</v>
      </c>
      <c r="U2156" s="77"/>
      <c r="V2156" s="77"/>
      <c r="W2156" s="77"/>
      <c r="X2156"/>
    </row>
    <row r="2157" spans="2:24" x14ac:dyDescent="0.3">
      <c r="B2157" s="81">
        <v>37346</v>
      </c>
      <c r="C2157" s="81" t="s">
        <v>1621</v>
      </c>
      <c r="D2157" s="77" t="s">
        <v>781</v>
      </c>
      <c r="E2157" s="82" t="s">
        <v>786</v>
      </c>
      <c r="F2157" s="77" t="s">
        <v>782</v>
      </c>
      <c r="G2157" s="77" t="s">
        <v>435</v>
      </c>
      <c r="H2157" s="77" t="s">
        <v>779</v>
      </c>
      <c r="I2157" s="77" t="s">
        <v>3417</v>
      </c>
      <c r="J2157" s="83">
        <v>2714.6960223621413</v>
      </c>
      <c r="L2157" s="84"/>
      <c r="M2157" s="84"/>
      <c r="P2157"/>
      <c r="R2157"/>
      <c r="S2157" s="82" t="s">
        <v>56</v>
      </c>
      <c r="T2157" s="82" t="s">
        <v>57</v>
      </c>
      <c r="U2157" s="77"/>
      <c r="V2157" s="77"/>
      <c r="W2157" s="77"/>
      <c r="X2157"/>
    </row>
    <row r="2158" spans="2:24" x14ac:dyDescent="0.3">
      <c r="B2158" s="81">
        <v>37346</v>
      </c>
      <c r="C2158" s="81" t="s">
        <v>1621</v>
      </c>
      <c r="D2158" s="77" t="s">
        <v>790</v>
      </c>
      <c r="E2158" s="82" t="s">
        <v>786</v>
      </c>
      <c r="F2158" s="77" t="s">
        <v>791</v>
      </c>
      <c r="G2158" s="77" t="s">
        <v>435</v>
      </c>
      <c r="H2158" s="77" t="s">
        <v>779</v>
      </c>
      <c r="I2158" s="77" t="s">
        <v>3418</v>
      </c>
      <c r="J2158" s="83">
        <v>1277.4695202552298</v>
      </c>
      <c r="L2158" s="84"/>
      <c r="M2158" s="84"/>
      <c r="P2158"/>
      <c r="R2158"/>
      <c r="S2158" s="82" t="s">
        <v>56</v>
      </c>
      <c r="T2158" s="82" t="s">
        <v>57</v>
      </c>
      <c r="U2158" s="77"/>
      <c r="V2158" s="77"/>
      <c r="W2158" s="77"/>
      <c r="X2158"/>
    </row>
    <row r="2159" spans="2:24" x14ac:dyDescent="0.3">
      <c r="B2159" s="81">
        <v>37346</v>
      </c>
      <c r="C2159" s="81" t="s">
        <v>1621</v>
      </c>
      <c r="D2159" s="77" t="s">
        <v>794</v>
      </c>
      <c r="E2159" s="82" t="s">
        <v>799</v>
      </c>
      <c r="F2159" s="77" t="s">
        <v>795</v>
      </c>
      <c r="G2159" s="77" t="s">
        <v>435</v>
      </c>
      <c r="H2159" s="77" t="s">
        <v>779</v>
      </c>
      <c r="I2159" s="77" t="s">
        <v>3417</v>
      </c>
      <c r="J2159" s="83">
        <v>235.48656648466579</v>
      </c>
      <c r="L2159" s="84"/>
      <c r="M2159" s="84"/>
      <c r="P2159"/>
      <c r="R2159"/>
      <c r="S2159" s="82" t="s">
        <v>56</v>
      </c>
      <c r="T2159" s="82" t="s">
        <v>57</v>
      </c>
      <c r="U2159" s="77"/>
      <c r="V2159" s="77"/>
      <c r="W2159" s="77"/>
      <c r="X2159"/>
    </row>
    <row r="2160" spans="2:24" x14ac:dyDescent="0.3">
      <c r="B2160" s="81">
        <v>37346</v>
      </c>
      <c r="C2160" s="81" t="s">
        <v>1621</v>
      </c>
      <c r="D2160" s="77" t="s">
        <v>802</v>
      </c>
      <c r="E2160" s="82" t="s">
        <v>805</v>
      </c>
      <c r="F2160" s="77" t="s">
        <v>803</v>
      </c>
      <c r="G2160" s="77" t="s">
        <v>435</v>
      </c>
      <c r="H2160" s="77" t="s">
        <v>779</v>
      </c>
      <c r="I2160" s="77" t="s">
        <v>3417</v>
      </c>
      <c r="J2160" s="83">
        <v>-1056.3205719859284</v>
      </c>
      <c r="L2160" s="84"/>
      <c r="M2160" s="84"/>
      <c r="P2160"/>
      <c r="R2160"/>
      <c r="S2160" s="82" t="s">
        <v>56</v>
      </c>
      <c r="T2160" s="82" t="s">
        <v>57</v>
      </c>
      <c r="U2160" s="77"/>
      <c r="V2160" s="77"/>
      <c r="W2160" s="77"/>
      <c r="X2160"/>
    </row>
    <row r="2161" spans="2:24" x14ac:dyDescent="0.3">
      <c r="B2161" s="81">
        <v>37346</v>
      </c>
      <c r="C2161" s="81" t="s">
        <v>1621</v>
      </c>
      <c r="D2161" s="77" t="s">
        <v>802</v>
      </c>
      <c r="E2161" s="82" t="s">
        <v>805</v>
      </c>
      <c r="F2161" s="77" t="s">
        <v>803</v>
      </c>
      <c r="G2161" s="77" t="s">
        <v>435</v>
      </c>
      <c r="H2161" s="77" t="s">
        <v>779</v>
      </c>
      <c r="I2161" s="77" t="s">
        <v>3417</v>
      </c>
      <c r="J2161" s="83">
        <v>2354.4652374706625</v>
      </c>
      <c r="L2161" s="84"/>
      <c r="M2161" s="84"/>
      <c r="P2161"/>
      <c r="R2161"/>
      <c r="S2161" s="82" t="s">
        <v>56</v>
      </c>
      <c r="T2161" s="82" t="s">
        <v>57</v>
      </c>
      <c r="U2161" s="77"/>
      <c r="V2161" s="77"/>
      <c r="W2161" s="77"/>
      <c r="X2161"/>
    </row>
    <row r="2162" spans="2:24" x14ac:dyDescent="0.3">
      <c r="B2162" s="81">
        <v>37346</v>
      </c>
      <c r="C2162" s="81" t="s">
        <v>1621</v>
      </c>
      <c r="D2162" s="77" t="s">
        <v>802</v>
      </c>
      <c r="E2162" s="82" t="s">
        <v>805</v>
      </c>
      <c r="F2162" s="77" t="s">
        <v>803</v>
      </c>
      <c r="G2162" s="77" t="s">
        <v>435</v>
      </c>
      <c r="H2162" s="77" t="s">
        <v>779</v>
      </c>
      <c r="I2162" s="77" t="s">
        <v>3417</v>
      </c>
      <c r="J2162" s="83">
        <v>1148.9409301034493</v>
      </c>
      <c r="L2162" s="84"/>
      <c r="M2162" s="84"/>
      <c r="P2162"/>
      <c r="R2162"/>
      <c r="S2162" s="82" t="s">
        <v>56</v>
      </c>
      <c r="T2162" s="82" t="s">
        <v>57</v>
      </c>
      <c r="U2162" s="77"/>
      <c r="V2162" s="77"/>
      <c r="W2162" s="77"/>
      <c r="X2162"/>
    </row>
    <row r="2163" spans="2:24" x14ac:dyDescent="0.3">
      <c r="B2163" s="81">
        <v>37346</v>
      </c>
      <c r="C2163" s="81" t="s">
        <v>1621</v>
      </c>
      <c r="D2163" s="77" t="s">
        <v>802</v>
      </c>
      <c r="E2163" s="82" t="s">
        <v>805</v>
      </c>
      <c r="F2163" s="77" t="s">
        <v>803</v>
      </c>
      <c r="G2163" s="77" t="s">
        <v>435</v>
      </c>
      <c r="H2163" s="77" t="s">
        <v>779</v>
      </c>
      <c r="I2163" s="77" t="s">
        <v>3417</v>
      </c>
      <c r="J2163" s="83">
        <v>14.143863743075459</v>
      </c>
      <c r="L2163" s="84"/>
      <c r="M2163" s="84"/>
      <c r="P2163"/>
      <c r="R2163"/>
      <c r="S2163" s="82" t="s">
        <v>56</v>
      </c>
      <c r="T2163" s="82" t="s">
        <v>57</v>
      </c>
      <c r="U2163" s="77"/>
      <c r="V2163" s="77"/>
      <c r="W2163" s="77"/>
      <c r="X2163"/>
    </row>
    <row r="2164" spans="2:24" x14ac:dyDescent="0.3">
      <c r="B2164" s="81">
        <v>37346</v>
      </c>
      <c r="C2164" s="81" t="s">
        <v>1621</v>
      </c>
      <c r="D2164" s="77" t="s">
        <v>809</v>
      </c>
      <c r="E2164" s="82" t="s">
        <v>805</v>
      </c>
      <c r="F2164" s="77" t="s">
        <v>810</v>
      </c>
      <c r="G2164" s="77" t="s">
        <v>435</v>
      </c>
      <c r="H2164" s="77" t="s">
        <v>779</v>
      </c>
      <c r="I2164" s="77" t="s">
        <v>3418</v>
      </c>
      <c r="J2164" s="83">
        <v>967.26697981083066</v>
      </c>
      <c r="L2164" s="84"/>
      <c r="M2164" s="84"/>
      <c r="P2164"/>
      <c r="R2164"/>
      <c r="S2164" s="82" t="s">
        <v>56</v>
      </c>
      <c r="T2164" s="82" t="s">
        <v>57</v>
      </c>
      <c r="U2164" s="77"/>
      <c r="V2164" s="77"/>
      <c r="W2164" s="77"/>
      <c r="X2164"/>
    </row>
    <row r="2165" spans="2:24" x14ac:dyDescent="0.3">
      <c r="B2165" s="81">
        <v>37346</v>
      </c>
      <c r="C2165" s="81" t="s">
        <v>1621</v>
      </c>
      <c r="D2165" s="77" t="s">
        <v>166</v>
      </c>
      <c r="E2165" s="82" t="s">
        <v>170</v>
      </c>
      <c r="F2165" s="77" t="s">
        <v>167</v>
      </c>
      <c r="G2165" s="77" t="s">
        <v>435</v>
      </c>
      <c r="H2165" s="77" t="s">
        <v>139</v>
      </c>
      <c r="I2165" s="77" t="s">
        <v>3417</v>
      </c>
      <c r="J2165" s="83">
        <v>184.74956120058351</v>
      </c>
      <c r="L2165" s="84"/>
      <c r="M2165" s="84"/>
      <c r="P2165"/>
      <c r="R2165"/>
      <c r="S2165" s="82" t="s">
        <v>56</v>
      </c>
      <c r="T2165" s="82" t="s">
        <v>57</v>
      </c>
      <c r="U2165" s="77"/>
      <c r="V2165" s="77"/>
      <c r="W2165" s="77"/>
      <c r="X2165"/>
    </row>
    <row r="2166" spans="2:24" x14ac:dyDescent="0.3">
      <c r="B2166" s="81">
        <v>37346</v>
      </c>
      <c r="C2166" s="81" t="s">
        <v>1621</v>
      </c>
      <c r="D2166" s="77" t="s">
        <v>812</v>
      </c>
      <c r="E2166" s="82" t="s">
        <v>815</v>
      </c>
      <c r="F2166" s="77" t="s">
        <v>732</v>
      </c>
      <c r="G2166" s="77" t="s">
        <v>435</v>
      </c>
      <c r="H2166" s="77" t="s">
        <v>271</v>
      </c>
      <c r="I2166" s="77" t="s">
        <v>3417</v>
      </c>
      <c r="J2166" s="83">
        <v>485.49985441783889</v>
      </c>
      <c r="L2166" s="84"/>
      <c r="M2166" s="84"/>
      <c r="P2166"/>
      <c r="R2166"/>
      <c r="S2166" s="82" t="s">
        <v>56</v>
      </c>
      <c r="T2166" s="82" t="s">
        <v>57</v>
      </c>
      <c r="U2166" s="77"/>
      <c r="V2166" s="77"/>
      <c r="W2166" s="77"/>
      <c r="X2166"/>
    </row>
    <row r="2167" spans="2:24" x14ac:dyDescent="0.3">
      <c r="B2167" s="81">
        <v>37346</v>
      </c>
      <c r="C2167" s="81" t="s">
        <v>1621</v>
      </c>
      <c r="D2167" s="77" t="s">
        <v>812</v>
      </c>
      <c r="E2167" s="82" t="s">
        <v>815</v>
      </c>
      <c r="F2167" s="77" t="s">
        <v>732</v>
      </c>
      <c r="G2167" s="77" t="s">
        <v>435</v>
      </c>
      <c r="H2167" s="77" t="s">
        <v>271</v>
      </c>
      <c r="I2167" s="77" t="s">
        <v>3417</v>
      </c>
      <c r="J2167" s="83">
        <v>43.428134799928202</v>
      </c>
      <c r="L2167" s="84"/>
      <c r="M2167" s="84"/>
      <c r="P2167"/>
      <c r="R2167"/>
      <c r="S2167" s="82" t="s">
        <v>56</v>
      </c>
      <c r="T2167" s="82" t="s">
        <v>57</v>
      </c>
      <c r="U2167" s="77"/>
      <c r="V2167" s="77"/>
      <c r="W2167" s="77"/>
      <c r="X2167"/>
    </row>
    <row r="2168" spans="2:24" x14ac:dyDescent="0.3">
      <c r="B2168" s="81">
        <v>37346</v>
      </c>
      <c r="C2168" s="81" t="s">
        <v>1621</v>
      </c>
      <c r="D2168" s="77" t="s">
        <v>812</v>
      </c>
      <c r="E2168" s="82" t="s">
        <v>815</v>
      </c>
      <c r="F2168" s="77" t="s">
        <v>732</v>
      </c>
      <c r="G2168" s="77" t="s">
        <v>435</v>
      </c>
      <c r="H2168" s="77" t="s">
        <v>271</v>
      </c>
      <c r="I2168" s="77" t="s">
        <v>3417</v>
      </c>
      <c r="J2168" s="83">
        <v>-37.348014574618603</v>
      </c>
      <c r="L2168" s="84"/>
      <c r="M2168" s="84"/>
      <c r="P2168"/>
      <c r="R2168"/>
      <c r="S2168" s="82" t="s">
        <v>56</v>
      </c>
      <c r="T2168" s="82" t="s">
        <v>57</v>
      </c>
      <c r="U2168" s="77"/>
      <c r="V2168" s="77"/>
      <c r="W2168" s="77"/>
      <c r="X2168"/>
    </row>
    <row r="2169" spans="2:24" x14ac:dyDescent="0.3">
      <c r="B2169" s="81">
        <v>37346</v>
      </c>
      <c r="C2169" s="81" t="s">
        <v>1621</v>
      </c>
      <c r="D2169" s="77" t="s">
        <v>833</v>
      </c>
      <c r="E2169" s="82" t="s">
        <v>834</v>
      </c>
      <c r="F2169" s="77" t="s">
        <v>500</v>
      </c>
      <c r="G2169" s="77" t="s">
        <v>435</v>
      </c>
      <c r="H2169" s="77" t="s">
        <v>271</v>
      </c>
      <c r="I2169" s="77" t="s">
        <v>3417</v>
      </c>
      <c r="J2169" s="83">
        <v>16.953071694072438</v>
      </c>
      <c r="L2169" s="84"/>
      <c r="M2169" s="84"/>
      <c r="P2169"/>
      <c r="R2169"/>
      <c r="S2169" s="82" t="s">
        <v>56</v>
      </c>
      <c r="T2169" s="82" t="s">
        <v>57</v>
      </c>
      <c r="U2169" s="77"/>
      <c r="V2169" s="77"/>
      <c r="W2169" s="77"/>
      <c r="X2169"/>
    </row>
    <row r="2170" spans="2:24" x14ac:dyDescent="0.3">
      <c r="B2170" s="81">
        <v>37346</v>
      </c>
      <c r="C2170" s="81" t="s">
        <v>1621</v>
      </c>
      <c r="D2170" s="77" t="s">
        <v>836</v>
      </c>
      <c r="E2170" s="82" t="s">
        <v>834</v>
      </c>
      <c r="F2170" s="77" t="s">
        <v>264</v>
      </c>
      <c r="G2170" s="77" t="s">
        <v>435</v>
      </c>
      <c r="H2170" s="77" t="s">
        <v>271</v>
      </c>
      <c r="I2170" s="77" t="s">
        <v>3418</v>
      </c>
      <c r="J2170" s="83">
        <v>-271.59265966391513</v>
      </c>
      <c r="L2170" s="84"/>
      <c r="M2170" s="84"/>
      <c r="P2170"/>
      <c r="R2170"/>
      <c r="S2170" s="82" t="s">
        <v>56</v>
      </c>
      <c r="T2170" s="82" t="s">
        <v>57</v>
      </c>
      <c r="U2170" s="77"/>
      <c r="V2170" s="77"/>
      <c r="W2170" s="77"/>
      <c r="X2170"/>
    </row>
    <row r="2171" spans="2:24" x14ac:dyDescent="0.3">
      <c r="B2171" s="81">
        <v>37346</v>
      </c>
      <c r="C2171" s="81" t="s">
        <v>1621</v>
      </c>
      <c r="D2171" s="77" t="s">
        <v>836</v>
      </c>
      <c r="E2171" s="82" t="s">
        <v>834</v>
      </c>
      <c r="F2171" s="77" t="s">
        <v>264</v>
      </c>
      <c r="G2171" s="77" t="s">
        <v>435</v>
      </c>
      <c r="H2171" s="77" t="s">
        <v>271</v>
      </c>
      <c r="I2171" s="77" t="s">
        <v>3418</v>
      </c>
      <c r="J2171" s="83">
        <v>917.65913810048016</v>
      </c>
      <c r="L2171" s="84"/>
      <c r="M2171" s="84"/>
      <c r="P2171"/>
      <c r="R2171"/>
      <c r="S2171" s="82" t="s">
        <v>56</v>
      </c>
      <c r="T2171" s="82" t="s">
        <v>57</v>
      </c>
      <c r="U2171" s="77"/>
      <c r="V2171" s="77"/>
      <c r="W2171" s="77"/>
      <c r="X2171"/>
    </row>
    <row r="2172" spans="2:24" x14ac:dyDescent="0.3">
      <c r="B2172" s="81">
        <v>37346</v>
      </c>
      <c r="C2172" s="81" t="s">
        <v>1621</v>
      </c>
      <c r="D2172" s="77" t="s">
        <v>836</v>
      </c>
      <c r="E2172" s="82" t="s">
        <v>834</v>
      </c>
      <c r="F2172" s="77" t="s">
        <v>264</v>
      </c>
      <c r="G2172" s="77" t="s">
        <v>435</v>
      </c>
      <c r="H2172" s="77" t="s">
        <v>271</v>
      </c>
      <c r="I2172" s="77" t="s">
        <v>3418</v>
      </c>
      <c r="J2172" s="83">
        <v>937.66661285194778</v>
      </c>
      <c r="L2172" s="84"/>
      <c r="M2172" s="84"/>
      <c r="P2172"/>
      <c r="R2172"/>
      <c r="S2172" s="82" t="s">
        <v>56</v>
      </c>
      <c r="T2172" s="82" t="s">
        <v>57</v>
      </c>
      <c r="U2172" s="77"/>
      <c r="V2172" s="77"/>
      <c r="W2172" s="77"/>
      <c r="X2172"/>
    </row>
    <row r="2173" spans="2:24" x14ac:dyDescent="0.3">
      <c r="B2173" s="81">
        <v>37346</v>
      </c>
      <c r="C2173" s="81" t="s">
        <v>1621</v>
      </c>
      <c r="D2173" s="77" t="s">
        <v>836</v>
      </c>
      <c r="E2173" s="82" t="s">
        <v>834</v>
      </c>
      <c r="F2173" s="77" t="s">
        <v>264</v>
      </c>
      <c r="G2173" s="77" t="s">
        <v>435</v>
      </c>
      <c r="H2173" s="77" t="s">
        <v>271</v>
      </c>
      <c r="I2173" s="77" t="s">
        <v>3418</v>
      </c>
      <c r="J2173" s="83">
        <v>798.3460787723983</v>
      </c>
      <c r="L2173" s="84"/>
      <c r="M2173" s="84"/>
      <c r="P2173"/>
      <c r="R2173"/>
      <c r="S2173" s="82" t="s">
        <v>56</v>
      </c>
      <c r="T2173" s="82" t="s">
        <v>57</v>
      </c>
      <c r="U2173" s="77"/>
      <c r="V2173" s="77"/>
      <c r="W2173" s="77"/>
      <c r="X2173"/>
    </row>
    <row r="2174" spans="2:24" x14ac:dyDescent="0.3">
      <c r="B2174" s="81">
        <v>37346</v>
      </c>
      <c r="C2174" s="81" t="s">
        <v>1621</v>
      </c>
      <c r="D2174" s="77" t="s">
        <v>836</v>
      </c>
      <c r="E2174" s="82" t="s">
        <v>834</v>
      </c>
      <c r="F2174" s="77" t="s">
        <v>264</v>
      </c>
      <c r="G2174" s="77" t="s">
        <v>435</v>
      </c>
      <c r="H2174" s="77" t="s">
        <v>271</v>
      </c>
      <c r="I2174" s="77" t="s">
        <v>3418</v>
      </c>
      <c r="J2174" s="83">
        <v>383.74895432638868</v>
      </c>
      <c r="L2174" s="84"/>
      <c r="M2174" s="84"/>
      <c r="P2174"/>
      <c r="R2174"/>
      <c r="S2174" s="82" t="s">
        <v>56</v>
      </c>
      <c r="T2174" s="82" t="s">
        <v>57</v>
      </c>
      <c r="U2174" s="77"/>
      <c r="V2174" s="77"/>
      <c r="W2174" s="77"/>
      <c r="X2174"/>
    </row>
    <row r="2175" spans="2:24" x14ac:dyDescent="0.3">
      <c r="B2175" s="81">
        <v>37346</v>
      </c>
      <c r="C2175" s="81" t="s">
        <v>1621</v>
      </c>
      <c r="D2175" s="77" t="s">
        <v>844</v>
      </c>
      <c r="E2175" s="82" t="s">
        <v>846</v>
      </c>
      <c r="F2175" s="77" t="s">
        <v>276</v>
      </c>
      <c r="G2175" s="77" t="s">
        <v>435</v>
      </c>
      <c r="H2175" s="77" t="s">
        <v>271</v>
      </c>
      <c r="I2175" s="77" t="s">
        <v>3418</v>
      </c>
      <c r="J2175" s="83">
        <v>56.463360748428407</v>
      </c>
      <c r="L2175" s="84"/>
      <c r="M2175" s="84"/>
      <c r="P2175"/>
      <c r="R2175"/>
      <c r="S2175" s="82" t="s">
        <v>56</v>
      </c>
      <c r="T2175" s="82" t="s">
        <v>57</v>
      </c>
      <c r="U2175" s="77"/>
      <c r="V2175" s="77"/>
      <c r="W2175" s="77"/>
      <c r="X2175"/>
    </row>
    <row r="2176" spans="2:24" x14ac:dyDescent="0.3">
      <c r="B2176" s="81">
        <v>37346</v>
      </c>
      <c r="C2176" s="81" t="s">
        <v>1621</v>
      </c>
      <c r="D2176" s="77" t="s">
        <v>844</v>
      </c>
      <c r="E2176" s="82" t="s">
        <v>846</v>
      </c>
      <c r="F2176" s="77" t="s">
        <v>276</v>
      </c>
      <c r="G2176" s="77" t="s">
        <v>435</v>
      </c>
      <c r="H2176" s="77" t="s">
        <v>271</v>
      </c>
      <c r="I2176" s="77" t="s">
        <v>3418</v>
      </c>
      <c r="J2176" s="83">
        <v>9.7953769548931682</v>
      </c>
      <c r="L2176" s="84"/>
      <c r="M2176" s="84"/>
      <c r="P2176"/>
      <c r="R2176"/>
      <c r="S2176" s="82" t="s">
        <v>56</v>
      </c>
      <c r="T2176" s="82" t="s">
        <v>57</v>
      </c>
      <c r="U2176" s="77"/>
      <c r="V2176" s="77"/>
      <c r="W2176" s="77"/>
      <c r="X2176"/>
    </row>
    <row r="2177" spans="2:24" x14ac:dyDescent="0.3">
      <c r="B2177" s="81">
        <v>37346</v>
      </c>
      <c r="C2177" s="81" t="s">
        <v>1621</v>
      </c>
      <c r="D2177" s="77" t="s">
        <v>844</v>
      </c>
      <c r="E2177" s="82" t="s">
        <v>846</v>
      </c>
      <c r="F2177" s="77" t="s">
        <v>276</v>
      </c>
      <c r="G2177" s="77" t="s">
        <v>435</v>
      </c>
      <c r="H2177" s="77" t="s">
        <v>271</v>
      </c>
      <c r="I2177" s="77" t="s">
        <v>3418</v>
      </c>
      <c r="J2177" s="83">
        <v>94.696837001611087</v>
      </c>
      <c r="L2177" s="84"/>
      <c r="M2177" s="84"/>
      <c r="P2177"/>
      <c r="R2177"/>
      <c r="S2177" s="82" t="s">
        <v>56</v>
      </c>
      <c r="T2177" s="82" t="s">
        <v>57</v>
      </c>
      <c r="U2177" s="77"/>
      <c r="V2177" s="77"/>
      <c r="W2177" s="77"/>
      <c r="X2177"/>
    </row>
    <row r="2178" spans="2:24" x14ac:dyDescent="0.3">
      <c r="B2178" s="81">
        <v>37346</v>
      </c>
      <c r="C2178" s="81" t="s">
        <v>1621</v>
      </c>
      <c r="D2178" s="77" t="s">
        <v>848</v>
      </c>
      <c r="E2178" s="82" t="s">
        <v>849</v>
      </c>
      <c r="F2178" s="77" t="s">
        <v>529</v>
      </c>
      <c r="G2178" s="77" t="s">
        <v>435</v>
      </c>
      <c r="H2178" s="77" t="s">
        <v>271</v>
      </c>
      <c r="I2178" s="77" t="s">
        <v>3418</v>
      </c>
      <c r="J2178" s="83">
        <v>81.373769468975297</v>
      </c>
      <c r="L2178" s="84"/>
      <c r="M2178" s="84"/>
      <c r="P2178"/>
      <c r="R2178"/>
      <c r="S2178" s="82" t="s">
        <v>56</v>
      </c>
      <c r="T2178" s="82" t="s">
        <v>57</v>
      </c>
      <c r="U2178" s="77"/>
      <c r="V2178" s="77"/>
      <c r="W2178" s="77"/>
      <c r="X2178"/>
    </row>
    <row r="2179" spans="2:24" x14ac:dyDescent="0.3">
      <c r="B2179" s="81">
        <v>37346</v>
      </c>
      <c r="C2179" s="81" t="s">
        <v>1621</v>
      </c>
      <c r="D2179" s="77" t="s">
        <v>860</v>
      </c>
      <c r="E2179" s="82" t="s">
        <v>853</v>
      </c>
      <c r="F2179" s="77" t="s">
        <v>281</v>
      </c>
      <c r="G2179" s="77" t="s">
        <v>435</v>
      </c>
      <c r="H2179" s="77" t="s">
        <v>271</v>
      </c>
      <c r="I2179" s="77" t="s">
        <v>3418</v>
      </c>
      <c r="J2179" s="83">
        <v>66.404072515046266</v>
      </c>
      <c r="L2179" s="84"/>
      <c r="M2179" s="84"/>
      <c r="P2179"/>
      <c r="R2179"/>
      <c r="S2179" s="82" t="s">
        <v>56</v>
      </c>
      <c r="T2179" s="82" t="s">
        <v>57</v>
      </c>
      <c r="U2179" s="77"/>
      <c r="V2179" s="77"/>
      <c r="W2179" s="77"/>
      <c r="X2179"/>
    </row>
    <row r="2180" spans="2:24" x14ac:dyDescent="0.3">
      <c r="B2180" s="81">
        <v>37346</v>
      </c>
      <c r="C2180" s="81" t="s">
        <v>1621</v>
      </c>
      <c r="D2180" s="77" t="s">
        <v>860</v>
      </c>
      <c r="E2180" s="82" t="s">
        <v>853</v>
      </c>
      <c r="F2180" s="77" t="s">
        <v>281</v>
      </c>
      <c r="G2180" s="77" t="s">
        <v>435</v>
      </c>
      <c r="H2180" s="77" t="s">
        <v>271</v>
      </c>
      <c r="I2180" s="77" t="s">
        <v>3418</v>
      </c>
      <c r="J2180" s="83">
        <v>40.544750060695293</v>
      </c>
      <c r="L2180" s="84"/>
      <c r="M2180" s="84"/>
      <c r="P2180"/>
      <c r="R2180"/>
      <c r="S2180" s="82" t="s">
        <v>56</v>
      </c>
      <c r="T2180" s="82" t="s">
        <v>57</v>
      </c>
      <c r="U2180" s="77"/>
      <c r="V2180" s="77"/>
      <c r="W2180" s="77"/>
      <c r="X2180"/>
    </row>
    <row r="2181" spans="2:24" x14ac:dyDescent="0.3">
      <c r="B2181" s="81">
        <v>37346</v>
      </c>
      <c r="C2181" s="81" t="s">
        <v>1621</v>
      </c>
      <c r="D2181" s="77" t="s">
        <v>860</v>
      </c>
      <c r="E2181" s="82" t="s">
        <v>853</v>
      </c>
      <c r="F2181" s="77" t="s">
        <v>281</v>
      </c>
      <c r="G2181" s="77" t="s">
        <v>435</v>
      </c>
      <c r="H2181" s="77" t="s">
        <v>271</v>
      </c>
      <c r="I2181" s="77" t="s">
        <v>3418</v>
      </c>
      <c r="J2181" s="83">
        <v>75.052475098153906</v>
      </c>
      <c r="L2181" s="84"/>
      <c r="M2181" s="84"/>
      <c r="P2181"/>
      <c r="R2181"/>
      <c r="S2181" s="82" t="s">
        <v>56</v>
      </c>
      <c r="T2181" s="82" t="s">
        <v>57</v>
      </c>
      <c r="U2181" s="77"/>
      <c r="V2181" s="77"/>
      <c r="W2181" s="77"/>
      <c r="X2181"/>
    </row>
    <row r="2182" spans="2:24" x14ac:dyDescent="0.3">
      <c r="B2182" s="81">
        <v>37346</v>
      </c>
      <c r="C2182" s="81" t="s">
        <v>1621</v>
      </c>
      <c r="D2182" s="77" t="s">
        <v>860</v>
      </c>
      <c r="E2182" s="82" t="s">
        <v>853</v>
      </c>
      <c r="F2182" s="77" t="s">
        <v>281</v>
      </c>
      <c r="G2182" s="77" t="s">
        <v>435</v>
      </c>
      <c r="H2182" s="77" t="s">
        <v>271</v>
      </c>
      <c r="I2182" s="77" t="s">
        <v>3418</v>
      </c>
      <c r="J2182" s="83">
        <v>-27.546071657297588</v>
      </c>
      <c r="L2182" s="84"/>
      <c r="M2182" s="84"/>
      <c r="P2182"/>
      <c r="R2182"/>
      <c r="S2182" s="82" t="s">
        <v>56</v>
      </c>
      <c r="T2182" s="82" t="s">
        <v>57</v>
      </c>
      <c r="U2182" s="77"/>
      <c r="V2182" s="77"/>
      <c r="W2182" s="77"/>
      <c r="X2182"/>
    </row>
    <row r="2183" spans="2:24" x14ac:dyDescent="0.3">
      <c r="B2183" s="81">
        <v>37346</v>
      </c>
      <c r="C2183" s="81" t="s">
        <v>1621</v>
      </c>
      <c r="D2183" s="77" t="s">
        <v>1564</v>
      </c>
      <c r="E2183" s="82" t="s">
        <v>1566</v>
      </c>
      <c r="F2183" s="77" t="s">
        <v>293</v>
      </c>
      <c r="G2183" s="77" t="s">
        <v>435</v>
      </c>
      <c r="H2183" s="77" t="s">
        <v>290</v>
      </c>
      <c r="I2183" s="77" t="s">
        <v>3418</v>
      </c>
      <c r="J2183" s="83">
        <v>98.270422471135518</v>
      </c>
      <c r="L2183" s="84"/>
      <c r="M2183" s="84"/>
      <c r="P2183"/>
      <c r="R2183"/>
      <c r="S2183" s="82" t="s">
        <v>56</v>
      </c>
      <c r="T2183" s="82" t="s">
        <v>57</v>
      </c>
      <c r="U2183" s="77"/>
      <c r="V2183" s="77"/>
      <c r="W2183" s="77"/>
      <c r="X2183"/>
    </row>
    <row r="2184" spans="2:24" x14ac:dyDescent="0.3">
      <c r="B2184" s="81">
        <v>37346</v>
      </c>
      <c r="C2184" s="81" t="s">
        <v>1621</v>
      </c>
      <c r="D2184" s="77" t="s">
        <v>865</v>
      </c>
      <c r="E2184" s="82" t="s">
        <v>870</v>
      </c>
      <c r="F2184" s="77" t="s">
        <v>866</v>
      </c>
      <c r="G2184" s="77" t="s">
        <v>435</v>
      </c>
      <c r="H2184" s="77" t="s">
        <v>139</v>
      </c>
      <c r="I2184" s="77" t="s">
        <v>3417</v>
      </c>
      <c r="J2184" s="83">
        <v>2018.0669468203519</v>
      </c>
      <c r="L2184" s="84"/>
      <c r="M2184" s="84"/>
      <c r="P2184"/>
      <c r="R2184"/>
      <c r="S2184" s="82" t="s">
        <v>56</v>
      </c>
      <c r="T2184" s="82" t="s">
        <v>57</v>
      </c>
      <c r="U2184" s="77"/>
      <c r="V2184" s="77"/>
      <c r="W2184" s="77"/>
      <c r="X2184"/>
    </row>
    <row r="2185" spans="2:24" x14ac:dyDescent="0.3">
      <c r="B2185" s="81">
        <v>37346</v>
      </c>
      <c r="C2185" s="81" t="s">
        <v>1621</v>
      </c>
      <c r="D2185" s="77" t="s">
        <v>874</v>
      </c>
      <c r="E2185" s="82" t="s">
        <v>870</v>
      </c>
      <c r="F2185" s="77" t="s">
        <v>875</v>
      </c>
      <c r="G2185" s="77" t="s">
        <v>435</v>
      </c>
      <c r="H2185" s="77" t="s">
        <v>139</v>
      </c>
      <c r="I2185" s="77" t="s">
        <v>3418</v>
      </c>
      <c r="J2185" s="83">
        <v>1947.3756026364656</v>
      </c>
      <c r="L2185" s="84"/>
      <c r="M2185" s="84"/>
      <c r="P2185"/>
      <c r="R2185"/>
      <c r="S2185" s="82" t="s">
        <v>56</v>
      </c>
      <c r="T2185" s="82" t="s">
        <v>57</v>
      </c>
      <c r="U2185" s="77"/>
      <c r="V2185" s="77"/>
      <c r="W2185" s="77"/>
      <c r="X2185"/>
    </row>
    <row r="2186" spans="2:24" x14ac:dyDescent="0.3">
      <c r="B2186" s="81">
        <v>37346</v>
      </c>
      <c r="C2186" s="81" t="s">
        <v>1621</v>
      </c>
      <c r="D2186" s="77" t="s">
        <v>155</v>
      </c>
      <c r="E2186" s="82" t="s">
        <v>157</v>
      </c>
      <c r="F2186" s="77" t="s">
        <v>111</v>
      </c>
      <c r="G2186" s="77" t="s">
        <v>435</v>
      </c>
      <c r="H2186" s="77" t="s">
        <v>102</v>
      </c>
      <c r="I2186" s="77" t="s">
        <v>3417</v>
      </c>
      <c r="J2186" s="83">
        <v>29.490568945651106</v>
      </c>
      <c r="L2186" s="84"/>
      <c r="M2186" s="84"/>
      <c r="P2186"/>
      <c r="R2186"/>
      <c r="S2186" s="82" t="s">
        <v>56</v>
      </c>
      <c r="T2186" s="82" t="s">
        <v>57</v>
      </c>
      <c r="U2186" s="77"/>
      <c r="V2186" s="77"/>
      <c r="W2186" s="77"/>
      <c r="X2186"/>
    </row>
    <row r="2187" spans="2:24" x14ac:dyDescent="0.3">
      <c r="B2187" s="81">
        <v>37346</v>
      </c>
      <c r="C2187" s="81" t="s">
        <v>1621</v>
      </c>
      <c r="D2187" s="77" t="s">
        <v>878</v>
      </c>
      <c r="E2187" s="82" t="s">
        <v>197</v>
      </c>
      <c r="F2187" s="77" t="s">
        <v>194</v>
      </c>
      <c r="G2187" s="77" t="s">
        <v>435</v>
      </c>
      <c r="H2187" s="77" t="s">
        <v>139</v>
      </c>
      <c r="I2187" s="77" t="s">
        <v>3417</v>
      </c>
      <c r="J2187" s="83">
        <v>276.83237105492577</v>
      </c>
      <c r="L2187" s="84"/>
      <c r="M2187" s="84"/>
      <c r="P2187"/>
      <c r="R2187"/>
      <c r="S2187" s="82" t="s">
        <v>56</v>
      </c>
      <c r="T2187" s="82" t="s">
        <v>57</v>
      </c>
      <c r="U2187" s="77"/>
      <c r="V2187" s="77"/>
      <c r="W2187" s="77"/>
      <c r="X2187"/>
    </row>
    <row r="2188" spans="2:24" x14ac:dyDescent="0.3">
      <c r="B2188" s="81">
        <v>37346</v>
      </c>
      <c r="C2188" s="81" t="s">
        <v>1621</v>
      </c>
      <c r="D2188" s="77" t="s">
        <v>878</v>
      </c>
      <c r="E2188" s="82" t="s">
        <v>197</v>
      </c>
      <c r="F2188" s="77" t="s">
        <v>194</v>
      </c>
      <c r="G2188" s="77" t="s">
        <v>435</v>
      </c>
      <c r="H2188" s="77" t="s">
        <v>139</v>
      </c>
      <c r="I2188" s="77" t="s">
        <v>3417</v>
      </c>
      <c r="J2188" s="83">
        <v>-276.94513754287755</v>
      </c>
      <c r="L2188" s="84"/>
      <c r="M2188" s="84"/>
      <c r="P2188"/>
      <c r="R2188"/>
      <c r="S2188" s="82" t="s">
        <v>56</v>
      </c>
      <c r="T2188" s="82" t="s">
        <v>57</v>
      </c>
      <c r="U2188" s="77"/>
      <c r="V2188" s="77"/>
      <c r="W2188" s="77"/>
      <c r="X2188"/>
    </row>
    <row r="2189" spans="2:24" x14ac:dyDescent="0.3">
      <c r="B2189" s="81">
        <v>37346</v>
      </c>
      <c r="C2189" s="81" t="s">
        <v>1621</v>
      </c>
      <c r="D2189" s="77" t="s">
        <v>193</v>
      </c>
      <c r="E2189" s="82" t="s">
        <v>197</v>
      </c>
      <c r="F2189" s="77" t="s">
        <v>194</v>
      </c>
      <c r="G2189" s="77" t="s">
        <v>435</v>
      </c>
      <c r="H2189" s="77" t="s">
        <v>139</v>
      </c>
      <c r="I2189" s="77" t="s">
        <v>3418</v>
      </c>
      <c r="J2189" s="83">
        <v>429.52062060105908</v>
      </c>
      <c r="L2189" s="84"/>
      <c r="M2189" s="84"/>
      <c r="P2189"/>
      <c r="R2189"/>
      <c r="S2189" s="82" t="s">
        <v>56</v>
      </c>
      <c r="T2189" s="82" t="s">
        <v>57</v>
      </c>
      <c r="U2189" s="77"/>
      <c r="V2189" s="77"/>
      <c r="W2189" s="77"/>
      <c r="X2189"/>
    </row>
    <row r="2190" spans="2:24" x14ac:dyDescent="0.3">
      <c r="B2190" s="81">
        <v>37346</v>
      </c>
      <c r="C2190" s="81" t="s">
        <v>1621</v>
      </c>
      <c r="D2190" s="77" t="s">
        <v>241</v>
      </c>
      <c r="E2190" s="82" t="s">
        <v>244</v>
      </c>
      <c r="F2190" s="77" t="s">
        <v>242</v>
      </c>
      <c r="G2190" s="77" t="s">
        <v>435</v>
      </c>
      <c r="H2190" s="77" t="s">
        <v>139</v>
      </c>
      <c r="I2190" s="77" t="s">
        <v>3417</v>
      </c>
      <c r="J2190" s="83">
        <v>-434.52528575654469</v>
      </c>
      <c r="L2190" s="84"/>
      <c r="M2190" s="84"/>
      <c r="P2190"/>
      <c r="R2190"/>
      <c r="S2190" s="82" t="s">
        <v>56</v>
      </c>
      <c r="T2190" s="82" t="s">
        <v>57</v>
      </c>
      <c r="U2190" s="77"/>
      <c r="V2190" s="77"/>
      <c r="W2190" s="77"/>
      <c r="X2190"/>
    </row>
    <row r="2191" spans="2:24" x14ac:dyDescent="0.3">
      <c r="B2191" s="81">
        <v>37346</v>
      </c>
      <c r="C2191" s="81" t="s">
        <v>1621</v>
      </c>
      <c r="D2191" s="77" t="s">
        <v>241</v>
      </c>
      <c r="E2191" s="82" t="s">
        <v>244</v>
      </c>
      <c r="F2191" s="77" t="s">
        <v>242</v>
      </c>
      <c r="G2191" s="77" t="s">
        <v>435</v>
      </c>
      <c r="H2191" s="77" t="s">
        <v>139</v>
      </c>
      <c r="I2191" s="77" t="s">
        <v>3417</v>
      </c>
      <c r="J2191" s="83">
        <v>11.637568713066912</v>
      </c>
      <c r="L2191" s="84"/>
      <c r="M2191" s="84"/>
      <c r="P2191"/>
      <c r="R2191"/>
      <c r="S2191" s="82" t="s">
        <v>56</v>
      </c>
      <c r="T2191" s="82" t="s">
        <v>57</v>
      </c>
      <c r="U2191" s="77"/>
      <c r="V2191" s="77"/>
      <c r="W2191" s="77"/>
      <c r="X2191"/>
    </row>
    <row r="2192" spans="2:24" x14ac:dyDescent="0.3">
      <c r="B2192" s="81">
        <v>37346</v>
      </c>
      <c r="C2192" s="81" t="s">
        <v>1621</v>
      </c>
      <c r="D2192" s="77" t="s">
        <v>241</v>
      </c>
      <c r="E2192" s="82" t="s">
        <v>244</v>
      </c>
      <c r="F2192" s="77" t="s">
        <v>242</v>
      </c>
      <c r="G2192" s="77" t="s">
        <v>435</v>
      </c>
      <c r="H2192" s="77" t="s">
        <v>139</v>
      </c>
      <c r="I2192" s="77" t="s">
        <v>3417</v>
      </c>
      <c r="J2192" s="83">
        <v>65.490670516099641</v>
      </c>
      <c r="L2192" s="84"/>
      <c r="M2192" s="84"/>
      <c r="P2192"/>
      <c r="R2192"/>
      <c r="S2192" s="82" t="s">
        <v>56</v>
      </c>
      <c r="T2192" s="82" t="s">
        <v>57</v>
      </c>
      <c r="U2192" s="77"/>
      <c r="V2192" s="77"/>
      <c r="W2192" s="77"/>
      <c r="X2192"/>
    </row>
    <row r="2193" spans="2:24" x14ac:dyDescent="0.3">
      <c r="B2193" s="81">
        <v>37346</v>
      </c>
      <c r="C2193" s="81" t="s">
        <v>1621</v>
      </c>
      <c r="D2193" s="77" t="s">
        <v>241</v>
      </c>
      <c r="E2193" s="82" t="s">
        <v>244</v>
      </c>
      <c r="F2193" s="77" t="s">
        <v>242</v>
      </c>
      <c r="G2193" s="77" t="s">
        <v>435</v>
      </c>
      <c r="H2193" s="77" t="s">
        <v>139</v>
      </c>
      <c r="I2193" s="77" t="s">
        <v>3417</v>
      </c>
      <c r="J2193" s="83">
        <v>52.853533529941913</v>
      </c>
      <c r="L2193" s="84"/>
      <c r="M2193" s="84"/>
      <c r="P2193"/>
      <c r="R2193"/>
      <c r="S2193" s="82" t="s">
        <v>56</v>
      </c>
      <c r="T2193" s="82" t="s">
        <v>57</v>
      </c>
      <c r="U2193" s="77"/>
      <c r="V2193" s="77"/>
      <c r="W2193" s="77"/>
      <c r="X2193"/>
    </row>
    <row r="2194" spans="2:24" x14ac:dyDescent="0.3">
      <c r="B2194" s="81">
        <v>37346</v>
      </c>
      <c r="C2194" s="81" t="s">
        <v>1621</v>
      </c>
      <c r="D2194" s="77" t="s">
        <v>241</v>
      </c>
      <c r="E2194" s="82" t="s">
        <v>244</v>
      </c>
      <c r="F2194" s="77" t="s">
        <v>242</v>
      </c>
      <c r="G2194" s="77" t="s">
        <v>435</v>
      </c>
      <c r="H2194" s="77" t="s">
        <v>139</v>
      </c>
      <c r="I2194" s="77" t="s">
        <v>3417</v>
      </c>
      <c r="J2194" s="83">
        <v>319.9689632955712</v>
      </c>
      <c r="L2194" s="84"/>
      <c r="M2194" s="84"/>
      <c r="P2194"/>
      <c r="R2194"/>
      <c r="S2194" s="82" t="s">
        <v>56</v>
      </c>
      <c r="T2194" s="82" t="s">
        <v>57</v>
      </c>
      <c r="U2194" s="77"/>
      <c r="V2194" s="77"/>
      <c r="W2194" s="77"/>
      <c r="X2194"/>
    </row>
    <row r="2195" spans="2:24" x14ac:dyDescent="0.3">
      <c r="B2195" s="81">
        <v>37346</v>
      </c>
      <c r="C2195" s="81" t="s">
        <v>1621</v>
      </c>
      <c r="D2195" s="77" t="s">
        <v>895</v>
      </c>
      <c r="E2195" s="82" t="s">
        <v>244</v>
      </c>
      <c r="F2195" s="77" t="s">
        <v>896</v>
      </c>
      <c r="G2195" s="77" t="s">
        <v>435</v>
      </c>
      <c r="H2195" s="77" t="s">
        <v>139</v>
      </c>
      <c r="I2195" s="77" t="s">
        <v>3418</v>
      </c>
      <c r="J2195" s="83">
        <v>196.06988663622434</v>
      </c>
      <c r="L2195" s="84"/>
      <c r="M2195" s="84"/>
      <c r="P2195"/>
      <c r="R2195"/>
      <c r="S2195" s="82" t="s">
        <v>56</v>
      </c>
      <c r="T2195" s="82" t="s">
        <v>57</v>
      </c>
      <c r="U2195" s="77"/>
      <c r="V2195" s="77"/>
      <c r="W2195" s="77"/>
      <c r="X2195"/>
    </row>
    <row r="2196" spans="2:24" x14ac:dyDescent="0.3">
      <c r="B2196" s="81">
        <v>37346</v>
      </c>
      <c r="C2196" s="81" t="s">
        <v>1621</v>
      </c>
      <c r="D2196" s="77" t="s">
        <v>2200</v>
      </c>
      <c r="E2196" s="82" t="s">
        <v>2205</v>
      </c>
      <c r="F2196" s="77" t="s">
        <v>2201</v>
      </c>
      <c r="G2196" s="77" t="s">
        <v>435</v>
      </c>
      <c r="H2196" s="77" t="s">
        <v>139</v>
      </c>
      <c r="I2196" s="77" t="s">
        <v>3418</v>
      </c>
      <c r="J2196" s="83">
        <v>2.4516173740799254</v>
      </c>
      <c r="L2196" s="84"/>
      <c r="M2196" s="84"/>
      <c r="P2196"/>
      <c r="R2196"/>
      <c r="S2196" s="82" t="s">
        <v>56</v>
      </c>
      <c r="T2196" s="82" t="s">
        <v>57</v>
      </c>
      <c r="U2196" s="77"/>
      <c r="V2196" s="77"/>
      <c r="W2196" s="77"/>
      <c r="X2196"/>
    </row>
    <row r="2197" spans="2:24" x14ac:dyDescent="0.3">
      <c r="B2197" s="81">
        <v>37346</v>
      </c>
      <c r="C2197" s="81" t="s">
        <v>1621</v>
      </c>
      <c r="D2197" s="77" t="s">
        <v>1086</v>
      </c>
      <c r="E2197" s="82" t="s">
        <v>1091</v>
      </c>
      <c r="F2197" s="77" t="s">
        <v>1087</v>
      </c>
      <c r="G2197" s="77" t="s">
        <v>435</v>
      </c>
      <c r="H2197" s="77" t="s">
        <v>1092</v>
      </c>
      <c r="I2197" s="77" t="s">
        <v>3417</v>
      </c>
      <c r="J2197" s="83">
        <v>627.29534019973312</v>
      </c>
      <c r="L2197" s="84"/>
      <c r="M2197" s="84"/>
      <c r="P2197"/>
      <c r="R2197"/>
      <c r="S2197" s="82" t="s">
        <v>56</v>
      </c>
      <c r="T2197" s="82" t="s">
        <v>57</v>
      </c>
      <c r="U2197" s="77"/>
      <c r="V2197" s="77"/>
      <c r="W2197" s="77"/>
      <c r="X2197"/>
    </row>
    <row r="2198" spans="2:24" x14ac:dyDescent="0.3">
      <c r="B2198" s="81">
        <v>37346</v>
      </c>
      <c r="C2198" s="81" t="s">
        <v>1621</v>
      </c>
      <c r="D2198" s="77" t="s">
        <v>1086</v>
      </c>
      <c r="E2198" s="82" t="s">
        <v>1091</v>
      </c>
      <c r="F2198" s="77" t="s">
        <v>1087</v>
      </c>
      <c r="G2198" s="77" t="s">
        <v>435</v>
      </c>
      <c r="H2198" s="77" t="s">
        <v>1092</v>
      </c>
      <c r="I2198" s="77" t="s">
        <v>3417</v>
      </c>
      <c r="J2198" s="83">
        <v>-688.31903543347175</v>
      </c>
      <c r="L2198" s="84"/>
      <c r="M2198" s="84"/>
      <c r="P2198"/>
      <c r="R2198"/>
      <c r="S2198" s="82" t="s">
        <v>56</v>
      </c>
      <c r="T2198" s="82" t="s">
        <v>57</v>
      </c>
      <c r="U2198" s="77"/>
      <c r="V2198" s="77"/>
      <c r="W2198" s="77"/>
      <c r="X2198"/>
    </row>
    <row r="2199" spans="2:24" x14ac:dyDescent="0.3">
      <c r="B2199" s="81">
        <v>37346</v>
      </c>
      <c r="C2199" s="81" t="s">
        <v>1621</v>
      </c>
      <c r="D2199" s="77" t="s">
        <v>911</v>
      </c>
      <c r="E2199" s="82" t="s">
        <v>913</v>
      </c>
      <c r="F2199" s="77" t="s">
        <v>769</v>
      </c>
      <c r="G2199" s="77" t="s">
        <v>435</v>
      </c>
      <c r="H2199" s="77" t="s">
        <v>578</v>
      </c>
      <c r="I2199" s="77" t="s">
        <v>3417</v>
      </c>
      <c r="J2199" s="83">
        <v>82.074360909817003</v>
      </c>
      <c r="L2199" s="84"/>
      <c r="M2199" s="84"/>
      <c r="P2199"/>
      <c r="R2199"/>
      <c r="S2199" s="82" t="s">
        <v>56</v>
      </c>
      <c r="T2199" s="82" t="s">
        <v>57</v>
      </c>
      <c r="U2199" s="77"/>
      <c r="V2199" s="77"/>
      <c r="W2199" s="77"/>
      <c r="X2199"/>
    </row>
    <row r="2200" spans="2:24" x14ac:dyDescent="0.3">
      <c r="B2200" s="81">
        <v>37346</v>
      </c>
      <c r="C2200" s="81" t="s">
        <v>1621</v>
      </c>
      <c r="D2200" s="77" t="s">
        <v>915</v>
      </c>
      <c r="E2200" s="82" t="s">
        <v>917</v>
      </c>
      <c r="F2200" s="77" t="s">
        <v>916</v>
      </c>
      <c r="G2200" s="77" t="s">
        <v>435</v>
      </c>
      <c r="H2200" s="77" t="s">
        <v>918</v>
      </c>
      <c r="I2200" s="77" t="s">
        <v>3417</v>
      </c>
      <c r="J2200" s="83">
        <v>338.72286754805134</v>
      </c>
      <c r="L2200" s="84"/>
      <c r="M2200" s="84"/>
      <c r="P2200"/>
      <c r="R2200"/>
      <c r="S2200" s="82" t="s">
        <v>56</v>
      </c>
      <c r="T2200" s="82" t="s">
        <v>57</v>
      </c>
      <c r="U2200" s="77"/>
      <c r="V2200" s="77"/>
      <c r="W2200" s="77"/>
      <c r="X2200"/>
    </row>
    <row r="2201" spans="2:24" x14ac:dyDescent="0.3">
      <c r="B2201" s="81">
        <v>37346</v>
      </c>
      <c r="C2201" s="81" t="s">
        <v>1621</v>
      </c>
      <c r="D2201" s="77" t="s">
        <v>920</v>
      </c>
      <c r="E2201" s="82" t="s">
        <v>922</v>
      </c>
      <c r="F2201" s="77" t="s">
        <v>921</v>
      </c>
      <c r="G2201" s="77" t="s">
        <v>435</v>
      </c>
      <c r="H2201" s="77" t="s">
        <v>578</v>
      </c>
      <c r="I2201" s="77" t="s">
        <v>3417</v>
      </c>
      <c r="J2201" s="83">
        <v>207.11536166461792</v>
      </c>
      <c r="L2201" s="84"/>
      <c r="M2201" s="84"/>
      <c r="P2201"/>
      <c r="R2201"/>
      <c r="S2201" s="82" t="s">
        <v>56</v>
      </c>
      <c r="T2201" s="82" t="s">
        <v>57</v>
      </c>
      <c r="U2201" s="77"/>
      <c r="V2201" s="77"/>
      <c r="W2201" s="77"/>
      <c r="X2201"/>
    </row>
    <row r="2202" spans="2:24" x14ac:dyDescent="0.3">
      <c r="B2202" s="81">
        <v>37346</v>
      </c>
      <c r="C2202" s="81" t="s">
        <v>1621</v>
      </c>
      <c r="D2202" s="77" t="s">
        <v>1608</v>
      </c>
      <c r="E2202" s="82" t="s">
        <v>1612</v>
      </c>
      <c r="F2202" s="77" t="s">
        <v>1609</v>
      </c>
      <c r="G2202" s="77" t="s">
        <v>435</v>
      </c>
      <c r="H2202" s="77" t="s">
        <v>1613</v>
      </c>
      <c r="I2202" s="77" t="s">
        <v>3417</v>
      </c>
      <c r="J2202" s="83">
        <v>59.511947463051236</v>
      </c>
      <c r="L2202" s="84"/>
      <c r="M2202" s="84"/>
      <c r="P2202"/>
      <c r="R2202"/>
      <c r="S2202" s="82" t="s">
        <v>56</v>
      </c>
      <c r="T2202" s="82" t="s">
        <v>57</v>
      </c>
      <c r="U2202" s="77"/>
      <c r="V2202" s="77"/>
      <c r="W2202" s="77"/>
      <c r="X2202"/>
    </row>
    <row r="2203" spans="2:24" x14ac:dyDescent="0.3">
      <c r="B2203" s="81">
        <v>37346</v>
      </c>
      <c r="C2203" s="81" t="s">
        <v>1621</v>
      </c>
      <c r="D2203" s="77" t="s">
        <v>1617</v>
      </c>
      <c r="E2203" s="82" t="s">
        <v>1612</v>
      </c>
      <c r="F2203" s="77" t="s">
        <v>1618</v>
      </c>
      <c r="G2203" s="77" t="s">
        <v>435</v>
      </c>
      <c r="H2203" s="77" t="s">
        <v>1613</v>
      </c>
      <c r="I2203" s="77" t="s">
        <v>3418</v>
      </c>
      <c r="J2203" s="83">
        <v>-776.94314861747694</v>
      </c>
      <c r="L2203" s="84"/>
      <c r="M2203" s="84"/>
      <c r="P2203"/>
      <c r="R2203"/>
      <c r="S2203" s="82" t="s">
        <v>56</v>
      </c>
      <c r="T2203" s="82" t="s">
        <v>57</v>
      </c>
      <c r="U2203" s="77"/>
      <c r="V2203" s="77"/>
      <c r="W2203" s="77"/>
      <c r="X2203"/>
    </row>
    <row r="2204" spans="2:24" x14ac:dyDescent="0.3">
      <c r="B2204" s="81">
        <v>37350</v>
      </c>
      <c r="C2204" s="81" t="s">
        <v>2213</v>
      </c>
      <c r="D2204" s="77" t="s">
        <v>474</v>
      </c>
      <c r="E2204" s="82" t="s">
        <v>471</v>
      </c>
      <c r="F2204" s="77" t="s">
        <v>475</v>
      </c>
      <c r="G2204" s="77" t="s">
        <v>435</v>
      </c>
      <c r="H2204" s="77" t="s">
        <v>472</v>
      </c>
      <c r="I2204" s="77" t="s">
        <v>3418</v>
      </c>
      <c r="J2204" s="83">
        <v>45164.50038750677</v>
      </c>
      <c r="L2204" s="84"/>
      <c r="M2204" s="84"/>
      <c r="P2204"/>
      <c r="R2204"/>
      <c r="S2204" s="82" t="s">
        <v>56</v>
      </c>
      <c r="T2204" s="82" t="s">
        <v>57</v>
      </c>
      <c r="U2204" s="77"/>
      <c r="V2204" s="77"/>
      <c r="W2204" s="77"/>
      <c r="X2204"/>
    </row>
    <row r="2205" spans="2:24" x14ac:dyDescent="0.3">
      <c r="B2205" s="81">
        <v>37350</v>
      </c>
      <c r="C2205" s="81" t="s">
        <v>2213</v>
      </c>
      <c r="D2205" s="77" t="s">
        <v>765</v>
      </c>
      <c r="E2205" s="82" t="s">
        <v>766</v>
      </c>
      <c r="F2205" s="77" t="s">
        <v>99</v>
      </c>
      <c r="G2205" s="77" t="s">
        <v>435</v>
      </c>
      <c r="H2205" s="77" t="s">
        <v>139</v>
      </c>
      <c r="I2205" s="77" t="s">
        <v>3418</v>
      </c>
      <c r="J2205" s="83">
        <v>21.069617934191605</v>
      </c>
      <c r="L2205" s="84"/>
      <c r="M2205" s="84"/>
      <c r="P2205"/>
      <c r="R2205"/>
      <c r="S2205" s="82" t="s">
        <v>56</v>
      </c>
      <c r="T2205" s="82" t="s">
        <v>57</v>
      </c>
      <c r="U2205" s="77"/>
      <c r="V2205" s="77"/>
      <c r="W2205" s="77"/>
      <c r="X2205"/>
    </row>
    <row r="2206" spans="2:24" x14ac:dyDescent="0.3">
      <c r="B2206" s="81">
        <v>37355</v>
      </c>
      <c r="C2206" s="81" t="s">
        <v>2213</v>
      </c>
      <c r="D2206" s="77" t="s">
        <v>400</v>
      </c>
      <c r="E2206" s="82" t="s">
        <v>53</v>
      </c>
      <c r="F2206" s="77" t="s">
        <v>401</v>
      </c>
      <c r="G2206" s="77" t="s">
        <v>435</v>
      </c>
      <c r="H2206" s="77" t="s">
        <v>54</v>
      </c>
      <c r="I2206" s="77" t="s">
        <v>3418</v>
      </c>
      <c r="J2206" s="83">
        <v>31.663799890499963</v>
      </c>
      <c r="L2206" s="84"/>
      <c r="M2206" s="84"/>
      <c r="P2206"/>
      <c r="R2206"/>
      <c r="S2206" s="82" t="s">
        <v>56</v>
      </c>
      <c r="T2206" s="82" t="s">
        <v>57</v>
      </c>
      <c r="U2206" s="77"/>
      <c r="V2206" s="77"/>
      <c r="W2206" s="77"/>
      <c r="X2206"/>
    </row>
    <row r="2207" spans="2:24" x14ac:dyDescent="0.3">
      <c r="B2207" s="81">
        <v>37355</v>
      </c>
      <c r="C2207" s="81" t="s">
        <v>2213</v>
      </c>
      <c r="D2207" s="77" t="s">
        <v>400</v>
      </c>
      <c r="E2207" s="82" t="s">
        <v>53</v>
      </c>
      <c r="F2207" s="77" t="s">
        <v>401</v>
      </c>
      <c r="G2207" s="77" t="s">
        <v>435</v>
      </c>
      <c r="H2207" s="77" t="s">
        <v>54</v>
      </c>
      <c r="I2207" s="77" t="s">
        <v>3418</v>
      </c>
      <c r="J2207" s="83">
        <v>14.834888977645718</v>
      </c>
      <c r="L2207" s="84"/>
      <c r="M2207" s="84"/>
      <c r="P2207"/>
      <c r="R2207"/>
      <c r="S2207" s="82" t="s">
        <v>56</v>
      </c>
      <c r="T2207" s="82" t="s">
        <v>57</v>
      </c>
      <c r="U2207" s="77"/>
      <c r="V2207" s="77"/>
      <c r="W2207" s="77"/>
      <c r="X2207"/>
    </row>
    <row r="2208" spans="2:24" x14ac:dyDescent="0.3">
      <c r="B2208" s="81">
        <v>37355</v>
      </c>
      <c r="C2208" s="81" t="s">
        <v>2213</v>
      </c>
      <c r="D2208" s="77" t="s">
        <v>649</v>
      </c>
      <c r="E2208" s="82" t="s">
        <v>78</v>
      </c>
      <c r="F2208" s="77" t="s">
        <v>650</v>
      </c>
      <c r="G2208" s="77" t="s">
        <v>435</v>
      </c>
      <c r="H2208" s="77" t="s">
        <v>54</v>
      </c>
      <c r="I2208" s="77" t="s">
        <v>3418</v>
      </c>
      <c r="J2208" s="83">
        <v>18.391700379493347</v>
      </c>
      <c r="L2208" s="84"/>
      <c r="M2208" s="84"/>
      <c r="P2208"/>
      <c r="R2208"/>
      <c r="S2208" s="82" t="s">
        <v>56</v>
      </c>
      <c r="T2208" s="82" t="s">
        <v>57</v>
      </c>
      <c r="U2208" s="77"/>
      <c r="V2208" s="77"/>
      <c r="W2208" s="77"/>
      <c r="X2208"/>
    </row>
    <row r="2209" spans="2:24" x14ac:dyDescent="0.3">
      <c r="B2209" s="81">
        <v>37355</v>
      </c>
      <c r="C2209" s="81" t="s">
        <v>2213</v>
      </c>
      <c r="D2209" s="77" t="s">
        <v>98</v>
      </c>
      <c r="E2209" s="82" t="s">
        <v>101</v>
      </c>
      <c r="F2209" s="77" t="s">
        <v>99</v>
      </c>
      <c r="G2209" s="77" t="s">
        <v>435</v>
      </c>
      <c r="H2209" s="77" t="s">
        <v>102</v>
      </c>
      <c r="I2209" s="77" t="s">
        <v>3417</v>
      </c>
      <c r="J2209" s="83">
        <v>17.687255808050438</v>
      </c>
      <c r="L2209" s="84"/>
      <c r="M2209" s="84"/>
      <c r="P2209"/>
      <c r="R2209"/>
      <c r="S2209" s="82" t="s">
        <v>56</v>
      </c>
      <c r="T2209" s="82" t="s">
        <v>57</v>
      </c>
      <c r="U2209" s="77"/>
      <c r="V2209" s="77"/>
      <c r="W2209" s="77"/>
      <c r="X2209"/>
    </row>
    <row r="2210" spans="2:24" x14ac:dyDescent="0.3">
      <c r="B2210" s="81">
        <v>37355</v>
      </c>
      <c r="C2210" s="81" t="s">
        <v>2213</v>
      </c>
      <c r="D2210" s="77" t="s">
        <v>110</v>
      </c>
      <c r="E2210" s="82" t="s">
        <v>113</v>
      </c>
      <c r="F2210" s="77" t="s">
        <v>111</v>
      </c>
      <c r="G2210" s="77" t="s">
        <v>435</v>
      </c>
      <c r="H2210" s="77" t="s">
        <v>102</v>
      </c>
      <c r="I2210" s="77" t="s">
        <v>3417</v>
      </c>
      <c r="J2210" s="83">
        <v>50.207244418123167</v>
      </c>
      <c r="L2210" s="84"/>
      <c r="M2210" s="84"/>
      <c r="P2210"/>
      <c r="R2210"/>
      <c r="S2210" s="82" t="s">
        <v>56</v>
      </c>
      <c r="T2210" s="82" t="s">
        <v>57</v>
      </c>
      <c r="U2210" s="77"/>
      <c r="V2210" s="77"/>
      <c r="W2210" s="77"/>
      <c r="X2210"/>
    </row>
    <row r="2211" spans="2:24" x14ac:dyDescent="0.3">
      <c r="B2211" s="81">
        <v>37355</v>
      </c>
      <c r="C2211" s="81" t="s">
        <v>2213</v>
      </c>
      <c r="D2211" s="77" t="s">
        <v>1163</v>
      </c>
      <c r="E2211" s="82" t="s">
        <v>1166</v>
      </c>
      <c r="F2211" s="77" t="s">
        <v>1164</v>
      </c>
      <c r="G2211" s="77" t="s">
        <v>435</v>
      </c>
      <c r="H2211" s="77" t="s">
        <v>1092</v>
      </c>
      <c r="I2211" s="77" t="s">
        <v>3417</v>
      </c>
      <c r="J2211" s="83">
        <v>53.669327879865712</v>
      </c>
      <c r="L2211" s="84"/>
      <c r="M2211" s="84"/>
      <c r="P2211"/>
      <c r="R2211"/>
      <c r="S2211" s="82" t="s">
        <v>56</v>
      </c>
      <c r="T2211" s="82" t="s">
        <v>57</v>
      </c>
      <c r="U2211" s="77"/>
      <c r="V2211" s="77"/>
      <c r="W2211" s="77"/>
      <c r="X2211"/>
    </row>
    <row r="2212" spans="2:24" x14ac:dyDescent="0.3">
      <c r="B2212" s="81">
        <v>37355</v>
      </c>
      <c r="C2212" s="81" t="s">
        <v>2213</v>
      </c>
      <c r="D2212" s="77" t="s">
        <v>241</v>
      </c>
      <c r="E2212" s="82" t="s">
        <v>244</v>
      </c>
      <c r="F2212" s="77" t="s">
        <v>242</v>
      </c>
      <c r="G2212" s="77" t="s">
        <v>435</v>
      </c>
      <c r="H2212" s="77" t="s">
        <v>139</v>
      </c>
      <c r="I2212" s="77" t="s">
        <v>3417</v>
      </c>
      <c r="J2212" s="83">
        <v>60.287492063598762</v>
      </c>
      <c r="L2212" s="84"/>
      <c r="M2212" s="84"/>
      <c r="P2212"/>
      <c r="R2212"/>
      <c r="S2212" s="82" t="s">
        <v>56</v>
      </c>
      <c r="T2212" s="82" t="s">
        <v>57</v>
      </c>
      <c r="U2212" s="77"/>
      <c r="V2212" s="77"/>
      <c r="W2212" s="77"/>
      <c r="X2212"/>
    </row>
    <row r="2213" spans="2:24" x14ac:dyDescent="0.3">
      <c r="B2213" s="81">
        <v>37355</v>
      </c>
      <c r="C2213" s="81" t="s">
        <v>2213</v>
      </c>
      <c r="D2213" s="77" t="s">
        <v>241</v>
      </c>
      <c r="E2213" s="82" t="s">
        <v>244</v>
      </c>
      <c r="F2213" s="77" t="s">
        <v>242</v>
      </c>
      <c r="G2213" s="77" t="s">
        <v>435</v>
      </c>
      <c r="H2213" s="77" t="s">
        <v>139</v>
      </c>
      <c r="I2213" s="77" t="s">
        <v>3417</v>
      </c>
      <c r="J2213" s="83">
        <v>60.989618819869378</v>
      </c>
      <c r="L2213" s="84"/>
      <c r="M2213" s="84"/>
      <c r="P2213"/>
      <c r="R2213"/>
      <c r="S2213" s="82" t="s">
        <v>56</v>
      </c>
      <c r="T2213" s="82" t="s">
        <v>57</v>
      </c>
      <c r="U2213" s="77"/>
      <c r="V2213" s="77"/>
      <c r="W2213" s="77"/>
      <c r="X2213"/>
    </row>
    <row r="2214" spans="2:24" x14ac:dyDescent="0.3">
      <c r="B2214" s="81">
        <v>37356</v>
      </c>
      <c r="C2214" s="81" t="s">
        <v>2213</v>
      </c>
      <c r="D2214" s="77" t="s">
        <v>193</v>
      </c>
      <c r="E2214" s="82" t="s">
        <v>197</v>
      </c>
      <c r="F2214" s="77" t="s">
        <v>194</v>
      </c>
      <c r="G2214" s="77" t="s">
        <v>435</v>
      </c>
      <c r="H2214" s="77" t="s">
        <v>139</v>
      </c>
      <c r="I2214" s="77" t="s">
        <v>3418</v>
      </c>
      <c r="J2214" s="83">
        <v>12.688271768082751</v>
      </c>
      <c r="L2214" s="84"/>
      <c r="M2214" s="84"/>
      <c r="P2214"/>
      <c r="R2214"/>
      <c r="S2214" s="82" t="s">
        <v>56</v>
      </c>
      <c r="T2214" s="82" t="s">
        <v>57</v>
      </c>
      <c r="U2214" s="77"/>
      <c r="V2214" s="77"/>
      <c r="W2214" s="77"/>
      <c r="X2214"/>
    </row>
    <row r="2215" spans="2:24" x14ac:dyDescent="0.3">
      <c r="B2215" s="81">
        <v>37357</v>
      </c>
      <c r="C2215" s="81" t="s">
        <v>2213</v>
      </c>
      <c r="D2215" s="77" t="s">
        <v>1660</v>
      </c>
      <c r="E2215" s="82" t="s">
        <v>157</v>
      </c>
      <c r="F2215" s="77" t="s">
        <v>374</v>
      </c>
      <c r="G2215" s="77" t="s">
        <v>435</v>
      </c>
      <c r="H2215" s="77" t="s">
        <v>102</v>
      </c>
      <c r="I2215" s="77" t="s">
        <v>3418</v>
      </c>
      <c r="J2215" s="83">
        <v>96.550886294275642</v>
      </c>
      <c r="L2215" s="84"/>
      <c r="M2215" s="84"/>
      <c r="P2215"/>
      <c r="R2215"/>
      <c r="S2215" s="82" t="s">
        <v>56</v>
      </c>
      <c r="T2215" s="82" t="s">
        <v>57</v>
      </c>
      <c r="U2215" s="77"/>
      <c r="V2215" s="77"/>
      <c r="W2215" s="77"/>
      <c r="X2215"/>
    </row>
    <row r="2216" spans="2:24" x14ac:dyDescent="0.3">
      <c r="B2216" s="81">
        <v>37357</v>
      </c>
      <c r="C2216" s="81" t="s">
        <v>2213</v>
      </c>
      <c r="D2216" s="77" t="s">
        <v>193</v>
      </c>
      <c r="E2216" s="82" t="s">
        <v>197</v>
      </c>
      <c r="F2216" s="77" t="s">
        <v>194</v>
      </c>
      <c r="G2216" s="77" t="s">
        <v>435</v>
      </c>
      <c r="H2216" s="77" t="s">
        <v>139</v>
      </c>
      <c r="I2216" s="77" t="s">
        <v>3418</v>
      </c>
      <c r="J2216" s="83">
        <v>16.259159515684232</v>
      </c>
      <c r="L2216" s="84"/>
      <c r="M2216" s="84"/>
      <c r="P2216"/>
      <c r="R2216"/>
      <c r="S2216" s="82" t="s">
        <v>56</v>
      </c>
      <c r="T2216" s="82" t="s">
        <v>57</v>
      </c>
      <c r="U2216" s="77"/>
      <c r="V2216" s="77"/>
      <c r="W2216" s="77"/>
      <c r="X2216"/>
    </row>
    <row r="2217" spans="2:24" x14ac:dyDescent="0.3">
      <c r="B2217" s="81">
        <v>37358</v>
      </c>
      <c r="C2217" s="81" t="s">
        <v>2213</v>
      </c>
      <c r="D2217" s="77" t="s">
        <v>467</v>
      </c>
      <c r="E2217" s="82" t="s">
        <v>471</v>
      </c>
      <c r="F2217" s="77" t="s">
        <v>468</v>
      </c>
      <c r="G2217" s="77" t="s">
        <v>435</v>
      </c>
      <c r="H2217" s="77" t="s">
        <v>472</v>
      </c>
      <c r="I2217" s="77" t="s">
        <v>3417</v>
      </c>
      <c r="J2217" s="83">
        <v>500.46393825601837</v>
      </c>
      <c r="L2217" s="84"/>
      <c r="M2217" s="84"/>
      <c r="P2217"/>
      <c r="R2217"/>
      <c r="S2217" s="82" t="s">
        <v>56</v>
      </c>
      <c r="T2217" s="82" t="s">
        <v>57</v>
      </c>
      <c r="U2217" s="77"/>
      <c r="V2217" s="77"/>
      <c r="W2217" s="77"/>
      <c r="X2217"/>
    </row>
    <row r="2218" spans="2:24" x14ac:dyDescent="0.3">
      <c r="B2218" s="81">
        <v>37358</v>
      </c>
      <c r="C2218" s="81" t="s">
        <v>2213</v>
      </c>
      <c r="D2218" s="77" t="s">
        <v>46</v>
      </c>
      <c r="E2218" s="82" t="s">
        <v>53</v>
      </c>
      <c r="F2218" s="77" t="s">
        <v>47</v>
      </c>
      <c r="G2218" s="77" t="s">
        <v>435</v>
      </c>
      <c r="H2218" s="77" t="s">
        <v>54</v>
      </c>
      <c r="I2218" s="77" t="s">
        <v>3417</v>
      </c>
      <c r="J2218" s="83">
        <v>43.875800763320633</v>
      </c>
      <c r="L2218" s="84"/>
      <c r="M2218" s="84"/>
      <c r="P2218"/>
      <c r="R2218"/>
      <c r="S2218" s="82" t="s">
        <v>56</v>
      </c>
      <c r="T2218" s="82" t="s">
        <v>57</v>
      </c>
      <c r="U2218" s="77"/>
      <c r="V2218" s="77"/>
      <c r="W2218" s="77"/>
      <c r="X2218"/>
    </row>
    <row r="2219" spans="2:24" x14ac:dyDescent="0.3">
      <c r="B2219" s="81">
        <v>37358</v>
      </c>
      <c r="C2219" s="81" t="s">
        <v>2213</v>
      </c>
      <c r="D2219" s="77" t="s">
        <v>46</v>
      </c>
      <c r="E2219" s="82" t="s">
        <v>53</v>
      </c>
      <c r="F2219" s="77" t="s">
        <v>47</v>
      </c>
      <c r="G2219" s="77" t="s">
        <v>435</v>
      </c>
      <c r="H2219" s="77" t="s">
        <v>54</v>
      </c>
      <c r="I2219" s="77" t="s">
        <v>3417</v>
      </c>
      <c r="J2219" s="83">
        <v>23.626006122070411</v>
      </c>
      <c r="L2219" s="84"/>
      <c r="M2219" s="84"/>
      <c r="P2219"/>
      <c r="R2219"/>
      <c r="S2219" s="82" t="s">
        <v>56</v>
      </c>
      <c r="T2219" s="82" t="s">
        <v>57</v>
      </c>
      <c r="U2219" s="77"/>
      <c r="V2219" s="77"/>
      <c r="W2219" s="77"/>
      <c r="X2219"/>
    </row>
    <row r="2220" spans="2:24" x14ac:dyDescent="0.3">
      <c r="B2220" s="81">
        <v>37358</v>
      </c>
      <c r="C2220" s="81" t="s">
        <v>2213</v>
      </c>
      <c r="D2220" s="77" t="s">
        <v>46</v>
      </c>
      <c r="E2220" s="82" t="s">
        <v>53</v>
      </c>
      <c r="F2220" s="77" t="s">
        <v>47</v>
      </c>
      <c r="G2220" s="77" t="s">
        <v>435</v>
      </c>
      <c r="H2220" s="77" t="s">
        <v>54</v>
      </c>
      <c r="I2220" s="77" t="s">
        <v>3417</v>
      </c>
      <c r="J2220" s="83">
        <v>175.02615301358819</v>
      </c>
      <c r="L2220" s="84"/>
      <c r="M2220" s="84"/>
      <c r="P2220"/>
      <c r="R2220"/>
      <c r="S2220" s="82" t="s">
        <v>56</v>
      </c>
      <c r="T2220" s="82" t="s">
        <v>57</v>
      </c>
      <c r="U2220" s="77"/>
      <c r="V2220" s="77"/>
      <c r="W2220" s="77"/>
      <c r="X2220"/>
    </row>
    <row r="2221" spans="2:24" x14ac:dyDescent="0.3">
      <c r="B2221" s="81">
        <v>37358</v>
      </c>
      <c r="C2221" s="81" t="s">
        <v>2213</v>
      </c>
      <c r="D2221" s="77" t="s">
        <v>46</v>
      </c>
      <c r="E2221" s="82" t="s">
        <v>53</v>
      </c>
      <c r="F2221" s="77" t="s">
        <v>47</v>
      </c>
      <c r="G2221" s="77" t="s">
        <v>435</v>
      </c>
      <c r="H2221" s="77" t="s">
        <v>54</v>
      </c>
      <c r="I2221" s="77" t="s">
        <v>3417</v>
      </c>
      <c r="J2221" s="83">
        <v>13.830593626093764</v>
      </c>
      <c r="L2221" s="84"/>
      <c r="M2221" s="84"/>
      <c r="P2221"/>
      <c r="R2221"/>
      <c r="S2221" s="82" t="s">
        <v>56</v>
      </c>
      <c r="T2221" s="82" t="s">
        <v>57</v>
      </c>
      <c r="U2221" s="77"/>
      <c r="V2221" s="77"/>
      <c r="W2221" s="77"/>
      <c r="X2221"/>
    </row>
    <row r="2222" spans="2:24" x14ac:dyDescent="0.3">
      <c r="B2222" s="81">
        <v>37358</v>
      </c>
      <c r="C2222" s="81" t="s">
        <v>2213</v>
      </c>
      <c r="D2222" s="77" t="s">
        <v>46</v>
      </c>
      <c r="E2222" s="82" t="s">
        <v>53</v>
      </c>
      <c r="F2222" s="77" t="s">
        <v>47</v>
      </c>
      <c r="G2222" s="77" t="s">
        <v>435</v>
      </c>
      <c r="H2222" s="77" t="s">
        <v>54</v>
      </c>
      <c r="I2222" s="77" t="s">
        <v>3417</v>
      </c>
      <c r="J2222" s="83">
        <v>50.257965275338321</v>
      </c>
      <c r="L2222" s="84"/>
      <c r="M2222" s="84"/>
      <c r="P2222"/>
      <c r="R2222"/>
      <c r="S2222" s="82" t="s">
        <v>56</v>
      </c>
      <c r="T2222" s="82" t="s">
        <v>57</v>
      </c>
      <c r="U2222" s="77"/>
      <c r="V2222" s="77"/>
      <c r="W2222" s="77"/>
      <c r="X2222"/>
    </row>
    <row r="2223" spans="2:24" x14ac:dyDescent="0.3">
      <c r="B2223" s="81">
        <v>37358</v>
      </c>
      <c r="C2223" s="81" t="s">
        <v>2213</v>
      </c>
      <c r="D2223" s="77" t="s">
        <v>75</v>
      </c>
      <c r="E2223" s="82" t="s">
        <v>78</v>
      </c>
      <c r="F2223" s="77" t="s">
        <v>76</v>
      </c>
      <c r="G2223" s="77" t="s">
        <v>435</v>
      </c>
      <c r="H2223" s="77" t="s">
        <v>54</v>
      </c>
      <c r="I2223" s="77" t="s">
        <v>3417</v>
      </c>
      <c r="J2223" s="83">
        <v>159.30685366799653</v>
      </c>
      <c r="L2223" s="84"/>
      <c r="M2223" s="84"/>
      <c r="P2223"/>
      <c r="R2223"/>
      <c r="S2223" s="82" t="s">
        <v>56</v>
      </c>
      <c r="T2223" s="82" t="s">
        <v>57</v>
      </c>
      <c r="U2223" s="77"/>
      <c r="V2223" s="77"/>
      <c r="W2223" s="77"/>
      <c r="X2223"/>
    </row>
    <row r="2224" spans="2:24" x14ac:dyDescent="0.3">
      <c r="B2224" s="81">
        <v>37358</v>
      </c>
      <c r="C2224" s="81" t="s">
        <v>2213</v>
      </c>
      <c r="D2224" s="77" t="s">
        <v>75</v>
      </c>
      <c r="E2224" s="82" t="s">
        <v>78</v>
      </c>
      <c r="F2224" s="77" t="s">
        <v>76</v>
      </c>
      <c r="G2224" s="77" t="s">
        <v>435</v>
      </c>
      <c r="H2224" s="77" t="s">
        <v>54</v>
      </c>
      <c r="I2224" s="77" t="s">
        <v>3417</v>
      </c>
      <c r="J2224" s="83">
        <v>107.54838140429962</v>
      </c>
      <c r="L2224" s="84"/>
      <c r="M2224" s="84"/>
      <c r="P2224"/>
      <c r="R2224"/>
      <c r="S2224" s="82" t="s">
        <v>56</v>
      </c>
      <c r="T2224" s="82" t="s">
        <v>57</v>
      </c>
      <c r="U2224" s="77"/>
      <c r="V2224" s="77"/>
      <c r="W2224" s="77"/>
      <c r="X2224"/>
    </row>
    <row r="2225" spans="2:24" x14ac:dyDescent="0.3">
      <c r="B2225" s="81">
        <v>37358</v>
      </c>
      <c r="C2225" s="81" t="s">
        <v>2213</v>
      </c>
      <c r="D2225" s="77" t="s">
        <v>90</v>
      </c>
      <c r="E2225" s="82" t="s">
        <v>93</v>
      </c>
      <c r="F2225" s="77" t="s">
        <v>91</v>
      </c>
      <c r="G2225" s="77" t="s">
        <v>435</v>
      </c>
      <c r="H2225" s="77" t="s">
        <v>54</v>
      </c>
      <c r="I2225" s="77" t="s">
        <v>3417</v>
      </c>
      <c r="J2225" s="83">
        <v>1016.7429505239356</v>
      </c>
      <c r="L2225" s="84"/>
      <c r="M2225" s="84"/>
      <c r="P2225"/>
      <c r="R2225"/>
      <c r="S2225" s="82" t="s">
        <v>56</v>
      </c>
      <c r="T2225" s="82" t="s">
        <v>57</v>
      </c>
      <c r="U2225" s="77"/>
      <c r="V2225" s="77"/>
      <c r="W2225" s="77"/>
      <c r="X2225"/>
    </row>
    <row r="2226" spans="2:24" x14ac:dyDescent="0.3">
      <c r="B2226" s="81">
        <v>37358</v>
      </c>
      <c r="C2226" s="81" t="s">
        <v>2213</v>
      </c>
      <c r="D2226" s="77" t="s">
        <v>110</v>
      </c>
      <c r="E2226" s="82" t="s">
        <v>113</v>
      </c>
      <c r="F2226" s="77" t="s">
        <v>111</v>
      </c>
      <c r="G2226" s="77" t="s">
        <v>435</v>
      </c>
      <c r="H2226" s="77" t="s">
        <v>102</v>
      </c>
      <c r="I2226" s="77" t="s">
        <v>3417</v>
      </c>
      <c r="J2226" s="83">
        <v>43.017904095743496</v>
      </c>
      <c r="L2226" s="84"/>
      <c r="M2226" s="84"/>
      <c r="P2226"/>
      <c r="R2226"/>
      <c r="S2226" s="82" t="s">
        <v>56</v>
      </c>
      <c r="T2226" s="82" t="s">
        <v>57</v>
      </c>
      <c r="U2226" s="77"/>
      <c r="V2226" s="77"/>
      <c r="W2226" s="77"/>
      <c r="X2226"/>
    </row>
    <row r="2227" spans="2:24" x14ac:dyDescent="0.3">
      <c r="B2227" s="81">
        <v>37358</v>
      </c>
      <c r="C2227" s="81" t="s">
        <v>2213</v>
      </c>
      <c r="D2227" s="77" t="s">
        <v>136</v>
      </c>
      <c r="E2227" s="82" t="s">
        <v>138</v>
      </c>
      <c r="F2227" s="77" t="s">
        <v>91</v>
      </c>
      <c r="G2227" s="77" t="s">
        <v>435</v>
      </c>
      <c r="H2227" s="77" t="s">
        <v>139</v>
      </c>
      <c r="I2227" s="77" t="s">
        <v>3417</v>
      </c>
      <c r="J2227" s="83">
        <v>59.55106768073005</v>
      </c>
      <c r="L2227" s="84"/>
      <c r="M2227" s="84"/>
      <c r="P2227"/>
      <c r="R2227"/>
      <c r="S2227" s="82" t="s">
        <v>56</v>
      </c>
      <c r="T2227" s="82" t="s">
        <v>57</v>
      </c>
      <c r="U2227" s="77"/>
      <c r="V2227" s="77"/>
      <c r="W2227" s="77"/>
      <c r="X2227"/>
    </row>
    <row r="2228" spans="2:24" x14ac:dyDescent="0.3">
      <c r="B2228" s="81">
        <v>37358</v>
      </c>
      <c r="C2228" s="81" t="s">
        <v>2213</v>
      </c>
      <c r="D2228" s="77" t="s">
        <v>2299</v>
      </c>
      <c r="E2228" s="82" t="s">
        <v>1526</v>
      </c>
      <c r="F2228" s="77" t="s">
        <v>2300</v>
      </c>
      <c r="G2228" s="77" t="s">
        <v>435</v>
      </c>
      <c r="H2228" s="77" t="s">
        <v>139</v>
      </c>
      <c r="I2228" s="77" t="s">
        <v>3417</v>
      </c>
      <c r="J2228" s="83">
        <v>59.134538312300101</v>
      </c>
      <c r="L2228" s="84"/>
      <c r="M2228" s="84"/>
      <c r="P2228"/>
      <c r="R2228"/>
      <c r="S2228" s="82" t="s">
        <v>56</v>
      </c>
      <c r="T2228" s="82" t="s">
        <v>57</v>
      </c>
      <c r="U2228" s="77"/>
      <c r="V2228" s="77"/>
      <c r="W2228" s="77"/>
      <c r="X2228"/>
    </row>
    <row r="2229" spans="2:24" x14ac:dyDescent="0.3">
      <c r="B2229" s="81">
        <v>37358</v>
      </c>
      <c r="C2229" s="81" t="s">
        <v>2213</v>
      </c>
      <c r="D2229" s="77" t="s">
        <v>155</v>
      </c>
      <c r="E2229" s="82" t="s">
        <v>157</v>
      </c>
      <c r="F2229" s="77" t="s">
        <v>111</v>
      </c>
      <c r="G2229" s="77" t="s">
        <v>435</v>
      </c>
      <c r="H2229" s="77" t="s">
        <v>102</v>
      </c>
      <c r="I2229" s="77" t="s">
        <v>3417</v>
      </c>
      <c r="J2229" s="83">
        <v>42.022272796451233</v>
      </c>
      <c r="L2229" s="84"/>
      <c r="M2229" s="84"/>
      <c r="P2229"/>
      <c r="R2229"/>
      <c r="S2229" s="82" t="s">
        <v>56</v>
      </c>
      <c r="T2229" s="82" t="s">
        <v>57</v>
      </c>
      <c r="U2229" s="77"/>
      <c r="V2229" s="77"/>
      <c r="W2229" s="77"/>
      <c r="X2229"/>
    </row>
    <row r="2230" spans="2:24" x14ac:dyDescent="0.3">
      <c r="B2230" s="81">
        <v>37358</v>
      </c>
      <c r="C2230" s="81" t="s">
        <v>2213</v>
      </c>
      <c r="D2230" s="77" t="s">
        <v>241</v>
      </c>
      <c r="E2230" s="82" t="s">
        <v>244</v>
      </c>
      <c r="F2230" s="77" t="s">
        <v>242</v>
      </c>
      <c r="G2230" s="77" t="s">
        <v>435</v>
      </c>
      <c r="H2230" s="77" t="s">
        <v>139</v>
      </c>
      <c r="I2230" s="77" t="s">
        <v>3417</v>
      </c>
      <c r="J2230" s="83">
        <v>43.724683970383033</v>
      </c>
      <c r="L2230" s="84"/>
      <c r="M2230" s="84"/>
      <c r="P2230"/>
      <c r="R2230"/>
      <c r="S2230" s="82" t="s">
        <v>56</v>
      </c>
      <c r="T2230" s="82" t="s">
        <v>57</v>
      </c>
      <c r="U2230" s="77"/>
      <c r="V2230" s="77"/>
      <c r="W2230" s="77"/>
      <c r="X2230"/>
    </row>
    <row r="2231" spans="2:24" x14ac:dyDescent="0.3">
      <c r="B2231" s="81">
        <v>37358</v>
      </c>
      <c r="C2231" s="81" t="s">
        <v>2213</v>
      </c>
      <c r="D2231" s="77" t="s">
        <v>241</v>
      </c>
      <c r="E2231" s="82" t="s">
        <v>244</v>
      </c>
      <c r="F2231" s="77" t="s">
        <v>242</v>
      </c>
      <c r="G2231" s="77" t="s">
        <v>435</v>
      </c>
      <c r="H2231" s="77" t="s">
        <v>139</v>
      </c>
      <c r="I2231" s="77" t="s">
        <v>3417</v>
      </c>
      <c r="J2231" s="83">
        <v>17.985944367046656</v>
      </c>
      <c r="L2231" s="84"/>
      <c r="M2231" s="84"/>
      <c r="P2231"/>
      <c r="R2231"/>
      <c r="S2231" s="82" t="s">
        <v>56</v>
      </c>
      <c r="T2231" s="82" t="s">
        <v>57</v>
      </c>
      <c r="U2231" s="77"/>
      <c r="V2231" s="77"/>
      <c r="W2231" s="77"/>
      <c r="X2231"/>
    </row>
    <row r="2232" spans="2:24" x14ac:dyDescent="0.3">
      <c r="B2232" s="81">
        <v>37358</v>
      </c>
      <c r="C2232" s="81" t="s">
        <v>2213</v>
      </c>
      <c r="D2232" s="77" t="s">
        <v>241</v>
      </c>
      <c r="E2232" s="82" t="s">
        <v>244</v>
      </c>
      <c r="F2232" s="77" t="s">
        <v>242</v>
      </c>
      <c r="G2232" s="77" t="s">
        <v>435</v>
      </c>
      <c r="H2232" s="77" t="s">
        <v>139</v>
      </c>
      <c r="I2232" s="77" t="s">
        <v>3417</v>
      </c>
      <c r="J2232" s="83">
        <v>66.440713251798286</v>
      </c>
      <c r="L2232" s="84"/>
      <c r="M2232" s="84"/>
      <c r="P2232"/>
      <c r="R2232"/>
      <c r="S2232" s="82" t="s">
        <v>56</v>
      </c>
      <c r="T2232" s="82" t="s">
        <v>57</v>
      </c>
      <c r="U2232" s="77"/>
      <c r="V2232" s="77"/>
      <c r="W2232" s="77"/>
      <c r="X2232"/>
    </row>
    <row r="2233" spans="2:24" x14ac:dyDescent="0.3">
      <c r="B2233" s="81">
        <v>37362</v>
      </c>
      <c r="C2233" s="81" t="s">
        <v>2213</v>
      </c>
      <c r="D2233" s="77" t="s">
        <v>126</v>
      </c>
      <c r="E2233" s="82" t="s">
        <v>121</v>
      </c>
      <c r="F2233" s="77" t="s">
        <v>127</v>
      </c>
      <c r="G2233" s="77" t="s">
        <v>435</v>
      </c>
      <c r="H2233" s="77" t="s">
        <v>102</v>
      </c>
      <c r="I2233" s="77" t="s">
        <v>3418</v>
      </c>
      <c r="J2233" s="83">
        <v>5.3195690429864966</v>
      </c>
      <c r="L2233" s="84"/>
      <c r="M2233" s="84"/>
      <c r="P2233"/>
      <c r="R2233"/>
      <c r="S2233" s="82" t="s">
        <v>56</v>
      </c>
      <c r="T2233" s="82" t="s">
        <v>57</v>
      </c>
      <c r="U2233" s="77"/>
      <c r="V2233" s="77"/>
      <c r="W2233" s="77"/>
      <c r="X2233"/>
    </row>
    <row r="2234" spans="2:24" x14ac:dyDescent="0.3">
      <c r="B2234" s="81">
        <v>37362</v>
      </c>
      <c r="C2234" s="81" t="s">
        <v>2213</v>
      </c>
      <c r="D2234" s="77" t="s">
        <v>126</v>
      </c>
      <c r="E2234" s="82" t="s">
        <v>121</v>
      </c>
      <c r="F2234" s="77" t="s">
        <v>127</v>
      </c>
      <c r="G2234" s="77" t="s">
        <v>435</v>
      </c>
      <c r="H2234" s="77" t="s">
        <v>102</v>
      </c>
      <c r="I2234" s="77" t="s">
        <v>3418</v>
      </c>
      <c r="J2234" s="83">
        <v>38.987218712761816</v>
      </c>
      <c r="L2234" s="84"/>
      <c r="M2234" s="84"/>
      <c r="P2234"/>
      <c r="R2234"/>
      <c r="S2234" s="82" t="s">
        <v>56</v>
      </c>
      <c r="T2234" s="82" t="s">
        <v>57</v>
      </c>
      <c r="U2234" s="77"/>
      <c r="V2234" s="77"/>
      <c r="W2234" s="77"/>
      <c r="X2234"/>
    </row>
    <row r="2235" spans="2:24" x14ac:dyDescent="0.3">
      <c r="B2235" s="81">
        <v>37363</v>
      </c>
      <c r="C2235" s="81" t="s">
        <v>2213</v>
      </c>
      <c r="D2235" s="77" t="s">
        <v>126</v>
      </c>
      <c r="E2235" s="82" t="s">
        <v>121</v>
      </c>
      <c r="F2235" s="77" t="s">
        <v>127</v>
      </c>
      <c r="G2235" s="77" t="s">
        <v>435</v>
      </c>
      <c r="H2235" s="77" t="s">
        <v>102</v>
      </c>
      <c r="I2235" s="77" t="s">
        <v>3418</v>
      </c>
      <c r="J2235" s="83">
        <v>-4.6918607951984592</v>
      </c>
      <c r="L2235" s="84"/>
      <c r="M2235" s="84"/>
      <c r="P2235"/>
      <c r="R2235"/>
      <c r="S2235" s="82" t="s">
        <v>56</v>
      </c>
      <c r="T2235" s="82" t="s">
        <v>57</v>
      </c>
      <c r="U2235" s="77"/>
      <c r="V2235" s="77"/>
      <c r="W2235" s="77"/>
      <c r="X2235"/>
    </row>
    <row r="2236" spans="2:24" x14ac:dyDescent="0.3">
      <c r="B2236" s="81">
        <v>37364</v>
      </c>
      <c r="C2236" s="81" t="s">
        <v>2213</v>
      </c>
      <c r="D2236" s="77" t="s">
        <v>661</v>
      </c>
      <c r="E2236" s="82" t="s">
        <v>663</v>
      </c>
      <c r="F2236" s="77" t="s">
        <v>662</v>
      </c>
      <c r="G2236" s="77" t="s">
        <v>435</v>
      </c>
      <c r="H2236" s="77" t="s">
        <v>54</v>
      </c>
      <c r="I2236" s="77" t="s">
        <v>3417</v>
      </c>
      <c r="J2236" s="83">
        <v>1282.2154948653954</v>
      </c>
      <c r="L2236" s="84"/>
      <c r="M2236" s="84"/>
      <c r="P2236"/>
      <c r="R2236"/>
      <c r="S2236" s="82" t="s">
        <v>56</v>
      </c>
      <c r="T2236" s="82" t="s">
        <v>57</v>
      </c>
      <c r="U2236" s="77"/>
      <c r="V2236" s="77"/>
      <c r="W2236" s="77"/>
      <c r="X2236"/>
    </row>
    <row r="2237" spans="2:24" x14ac:dyDescent="0.3">
      <c r="B2237" s="81">
        <v>37364</v>
      </c>
      <c r="C2237" s="81" t="s">
        <v>2213</v>
      </c>
      <c r="D2237" s="77" t="s">
        <v>193</v>
      </c>
      <c r="E2237" s="82" t="s">
        <v>197</v>
      </c>
      <c r="F2237" s="77" t="s">
        <v>194</v>
      </c>
      <c r="G2237" s="77" t="s">
        <v>435</v>
      </c>
      <c r="H2237" s="77" t="s">
        <v>139</v>
      </c>
      <c r="I2237" s="77" t="s">
        <v>3418</v>
      </c>
      <c r="J2237" s="83">
        <v>39.595217824617066</v>
      </c>
      <c r="L2237" s="84"/>
      <c r="M2237" s="84"/>
      <c r="P2237"/>
      <c r="R2237"/>
      <c r="S2237" s="82" t="s">
        <v>56</v>
      </c>
      <c r="T2237" s="82" t="s">
        <v>57</v>
      </c>
      <c r="U2237" s="77"/>
      <c r="V2237" s="77"/>
      <c r="W2237" s="77"/>
      <c r="X2237"/>
    </row>
    <row r="2238" spans="2:24" x14ac:dyDescent="0.3">
      <c r="B2238" s="81">
        <v>37364</v>
      </c>
      <c r="C2238" s="81" t="s">
        <v>2213</v>
      </c>
      <c r="D2238" s="77" t="s">
        <v>2346</v>
      </c>
      <c r="E2238" s="82" t="s">
        <v>2349</v>
      </c>
      <c r="F2238" s="77" t="s">
        <v>2347</v>
      </c>
      <c r="G2238" s="77" t="s">
        <v>435</v>
      </c>
      <c r="H2238" s="77" t="s">
        <v>139</v>
      </c>
      <c r="I2238" s="77" t="s">
        <v>3418</v>
      </c>
      <c r="J2238" s="83">
        <v>13.605067585213972</v>
      </c>
      <c r="L2238" s="84"/>
      <c r="M2238" s="84"/>
      <c r="P2238"/>
      <c r="R2238"/>
      <c r="S2238" s="82" t="s">
        <v>56</v>
      </c>
      <c r="T2238" s="82" t="s">
        <v>57</v>
      </c>
      <c r="U2238" s="77"/>
      <c r="V2238" s="77"/>
      <c r="W2238" s="77"/>
      <c r="X2238"/>
    </row>
    <row r="2239" spans="2:24" x14ac:dyDescent="0.3">
      <c r="B2239" s="81">
        <v>37368</v>
      </c>
      <c r="C2239" s="81" t="s">
        <v>2213</v>
      </c>
      <c r="D2239" s="77" t="s">
        <v>1259</v>
      </c>
      <c r="E2239" s="82" t="s">
        <v>1262</v>
      </c>
      <c r="F2239" s="77" t="s">
        <v>621</v>
      </c>
      <c r="G2239" s="77" t="s">
        <v>435</v>
      </c>
      <c r="H2239" s="77" t="s">
        <v>290</v>
      </c>
      <c r="I2239" s="77" t="s">
        <v>3418</v>
      </c>
      <c r="J2239" s="83">
        <v>56.577851195968833</v>
      </c>
      <c r="L2239" s="84"/>
      <c r="M2239" s="84"/>
      <c r="P2239"/>
      <c r="R2239"/>
      <c r="S2239" s="82" t="s">
        <v>56</v>
      </c>
      <c r="T2239" s="82" t="s">
        <v>57</v>
      </c>
      <c r="U2239" s="77"/>
      <c r="V2239" s="77"/>
      <c r="W2239" s="77"/>
      <c r="X2239"/>
    </row>
    <row r="2240" spans="2:24" x14ac:dyDescent="0.3">
      <c r="B2240" s="81">
        <v>37368</v>
      </c>
      <c r="C2240" s="81" t="s">
        <v>2213</v>
      </c>
      <c r="D2240" s="77" t="s">
        <v>1259</v>
      </c>
      <c r="E2240" s="82" t="s">
        <v>1262</v>
      </c>
      <c r="F2240" s="77" t="s">
        <v>621</v>
      </c>
      <c r="G2240" s="77" t="s">
        <v>435</v>
      </c>
      <c r="H2240" s="77" t="s">
        <v>290</v>
      </c>
      <c r="I2240" s="77" t="s">
        <v>3418</v>
      </c>
      <c r="J2240" s="83">
        <v>47.520353024354527</v>
      </c>
      <c r="L2240" s="84"/>
      <c r="M2240" s="84"/>
      <c r="P2240"/>
      <c r="R2240"/>
      <c r="S2240" s="82" t="s">
        <v>56</v>
      </c>
      <c r="T2240" s="82" t="s">
        <v>57</v>
      </c>
      <c r="U2240" s="77"/>
      <c r="V2240" s="77"/>
      <c r="W2240" s="77"/>
      <c r="X2240"/>
    </row>
    <row r="2241" spans="2:24" x14ac:dyDescent="0.3">
      <c r="B2241" s="81">
        <v>37368</v>
      </c>
      <c r="C2241" s="81" t="s">
        <v>2213</v>
      </c>
      <c r="D2241" s="77" t="s">
        <v>1259</v>
      </c>
      <c r="E2241" s="82" t="s">
        <v>1262</v>
      </c>
      <c r="F2241" s="77" t="s">
        <v>621</v>
      </c>
      <c r="G2241" s="77" t="s">
        <v>435</v>
      </c>
      <c r="H2241" s="77" t="s">
        <v>290</v>
      </c>
      <c r="I2241" s="77" t="s">
        <v>3418</v>
      </c>
      <c r="J2241" s="83">
        <v>45.015624133477189</v>
      </c>
      <c r="L2241" s="84"/>
      <c r="M2241" s="84"/>
      <c r="P2241"/>
      <c r="R2241"/>
      <c r="S2241" s="82" t="s">
        <v>56</v>
      </c>
      <c r="T2241" s="82" t="s">
        <v>57</v>
      </c>
      <c r="U2241" s="77"/>
      <c r="V2241" s="77"/>
      <c r="W2241" s="77"/>
      <c r="X2241"/>
    </row>
    <row r="2242" spans="2:24" x14ac:dyDescent="0.3">
      <c r="B2242" s="81">
        <v>37368</v>
      </c>
      <c r="C2242" s="81" t="s">
        <v>2213</v>
      </c>
      <c r="D2242" s="77" t="s">
        <v>1259</v>
      </c>
      <c r="E2242" s="82" t="s">
        <v>1262</v>
      </c>
      <c r="F2242" s="77" t="s">
        <v>621</v>
      </c>
      <c r="G2242" s="77" t="s">
        <v>435</v>
      </c>
      <c r="H2242" s="77" t="s">
        <v>290</v>
      </c>
      <c r="I2242" s="77" t="s">
        <v>3418</v>
      </c>
      <c r="J2242" s="83">
        <v>114.97800390458535</v>
      </c>
      <c r="L2242" s="84"/>
      <c r="M2242" s="84"/>
      <c r="P2242"/>
      <c r="R2242"/>
      <c r="S2242" s="82" t="s">
        <v>56</v>
      </c>
      <c r="T2242" s="82" t="s">
        <v>57</v>
      </c>
      <c r="U2242" s="77"/>
      <c r="V2242" s="77"/>
      <c r="W2242" s="77"/>
      <c r="X2242"/>
    </row>
    <row r="2243" spans="2:24" x14ac:dyDescent="0.3">
      <c r="B2243" s="81">
        <v>37368</v>
      </c>
      <c r="C2243" s="81" t="s">
        <v>2213</v>
      </c>
      <c r="D2243" s="77" t="s">
        <v>1259</v>
      </c>
      <c r="E2243" s="82" t="s">
        <v>1262</v>
      </c>
      <c r="F2243" s="77" t="s">
        <v>621</v>
      </c>
      <c r="G2243" s="77" t="s">
        <v>435</v>
      </c>
      <c r="H2243" s="77" t="s">
        <v>290</v>
      </c>
      <c r="I2243" s="77" t="s">
        <v>3418</v>
      </c>
      <c r="J2243" s="83">
        <v>19.256886682425232</v>
      </c>
      <c r="L2243" s="84"/>
      <c r="M2243" s="84"/>
      <c r="P2243"/>
      <c r="R2243"/>
      <c r="S2243" s="82" t="s">
        <v>56</v>
      </c>
      <c r="T2243" s="82" t="s">
        <v>57</v>
      </c>
      <c r="U2243" s="77"/>
      <c r="V2243" s="77"/>
      <c r="W2243" s="77"/>
      <c r="X2243"/>
    </row>
    <row r="2244" spans="2:24" x14ac:dyDescent="0.3">
      <c r="B2244" s="81">
        <v>37368</v>
      </c>
      <c r="C2244" s="81" t="s">
        <v>2213</v>
      </c>
      <c r="D2244" s="77" t="s">
        <v>1259</v>
      </c>
      <c r="E2244" s="82" t="s">
        <v>1262</v>
      </c>
      <c r="F2244" s="77" t="s">
        <v>621</v>
      </c>
      <c r="G2244" s="77" t="s">
        <v>435</v>
      </c>
      <c r="H2244" s="77" t="s">
        <v>290</v>
      </c>
      <c r="I2244" s="77" t="s">
        <v>3418</v>
      </c>
      <c r="J2244" s="83">
        <v>15.00051917448106</v>
      </c>
      <c r="L2244" s="84"/>
      <c r="M2244" s="84"/>
      <c r="P2244"/>
      <c r="R2244"/>
      <c r="S2244" s="82" t="s">
        <v>56</v>
      </c>
      <c r="T2244" s="82" t="s">
        <v>57</v>
      </c>
      <c r="U2244" s="77"/>
      <c r="V2244" s="77"/>
      <c r="W2244" s="77"/>
      <c r="X2244"/>
    </row>
    <row r="2245" spans="2:24" x14ac:dyDescent="0.3">
      <c r="B2245" s="81">
        <v>37368</v>
      </c>
      <c r="C2245" s="81" t="s">
        <v>2213</v>
      </c>
      <c r="D2245" s="77" t="s">
        <v>1259</v>
      </c>
      <c r="E2245" s="82" t="s">
        <v>1262</v>
      </c>
      <c r="F2245" s="77" t="s">
        <v>621</v>
      </c>
      <c r="G2245" s="77" t="s">
        <v>435</v>
      </c>
      <c r="H2245" s="77" t="s">
        <v>290</v>
      </c>
      <c r="I2245" s="77" t="s">
        <v>3418</v>
      </c>
      <c r="J2245" s="83">
        <v>-18.04156370810421</v>
      </c>
      <c r="L2245" s="84"/>
      <c r="M2245" s="84"/>
      <c r="P2245"/>
      <c r="R2245"/>
      <c r="S2245" s="82" t="s">
        <v>56</v>
      </c>
      <c r="T2245" s="82" t="s">
        <v>57</v>
      </c>
      <c r="U2245" s="77"/>
      <c r="V2245" s="77"/>
      <c r="W2245" s="77"/>
      <c r="X2245"/>
    </row>
    <row r="2246" spans="2:24" x14ac:dyDescent="0.3">
      <c r="B2246" s="81">
        <v>37368</v>
      </c>
      <c r="C2246" s="81" t="s">
        <v>2213</v>
      </c>
      <c r="D2246" s="77" t="s">
        <v>46</v>
      </c>
      <c r="E2246" s="82" t="s">
        <v>53</v>
      </c>
      <c r="F2246" s="77" t="s">
        <v>47</v>
      </c>
      <c r="G2246" s="77" t="s">
        <v>435</v>
      </c>
      <c r="H2246" s="77" t="s">
        <v>54</v>
      </c>
      <c r="I2246" s="77" t="s">
        <v>3417</v>
      </c>
      <c r="J2246" s="83">
        <v>31.997530653730255</v>
      </c>
      <c r="L2246" s="84"/>
      <c r="M2246" s="84"/>
      <c r="P2246"/>
      <c r="R2246"/>
      <c r="S2246" s="82" t="s">
        <v>56</v>
      </c>
      <c r="T2246" s="82" t="s">
        <v>57</v>
      </c>
      <c r="U2246" s="77"/>
      <c r="V2246" s="77"/>
      <c r="W2246" s="77"/>
      <c r="X2246"/>
    </row>
    <row r="2247" spans="2:24" x14ac:dyDescent="0.3">
      <c r="B2247" s="81">
        <v>37368</v>
      </c>
      <c r="C2247" s="81" t="s">
        <v>2213</v>
      </c>
      <c r="D2247" s="77" t="s">
        <v>46</v>
      </c>
      <c r="E2247" s="82" t="s">
        <v>53</v>
      </c>
      <c r="F2247" s="77" t="s">
        <v>47</v>
      </c>
      <c r="G2247" s="77" t="s">
        <v>435</v>
      </c>
      <c r="H2247" s="77" t="s">
        <v>54</v>
      </c>
      <c r="I2247" s="77" t="s">
        <v>3417</v>
      </c>
      <c r="J2247" s="83">
        <v>97.217953112062332</v>
      </c>
      <c r="L2247" s="84"/>
      <c r="M2247" s="84"/>
      <c r="P2247"/>
      <c r="R2247"/>
      <c r="S2247" s="82" t="s">
        <v>56</v>
      </c>
      <c r="T2247" s="82" t="s">
        <v>57</v>
      </c>
      <c r="U2247" s="77"/>
      <c r="V2247" s="77"/>
      <c r="W2247" s="77"/>
      <c r="X2247"/>
    </row>
    <row r="2248" spans="2:24" x14ac:dyDescent="0.3">
      <c r="B2248" s="81">
        <v>37368</v>
      </c>
      <c r="C2248" s="81" t="s">
        <v>2213</v>
      </c>
      <c r="D2248" s="77" t="s">
        <v>46</v>
      </c>
      <c r="E2248" s="82" t="s">
        <v>53</v>
      </c>
      <c r="F2248" s="77" t="s">
        <v>47</v>
      </c>
      <c r="G2248" s="77" t="s">
        <v>435</v>
      </c>
      <c r="H2248" s="77" t="s">
        <v>54</v>
      </c>
      <c r="I2248" s="77" t="s">
        <v>3417</v>
      </c>
      <c r="J2248" s="83">
        <v>302.81785237678702</v>
      </c>
      <c r="L2248" s="84"/>
      <c r="M2248" s="84"/>
      <c r="P2248"/>
      <c r="R2248"/>
      <c r="S2248" s="82" t="s">
        <v>56</v>
      </c>
      <c r="T2248" s="82" t="s">
        <v>57</v>
      </c>
      <c r="U2248" s="77"/>
      <c r="V2248" s="77"/>
      <c r="W2248" s="77"/>
      <c r="X2248"/>
    </row>
    <row r="2249" spans="2:24" x14ac:dyDescent="0.3">
      <c r="B2249" s="81">
        <v>37368</v>
      </c>
      <c r="C2249" s="81" t="s">
        <v>2213</v>
      </c>
      <c r="D2249" s="77" t="s">
        <v>400</v>
      </c>
      <c r="E2249" s="82" t="s">
        <v>53</v>
      </c>
      <c r="F2249" s="77" t="s">
        <v>401</v>
      </c>
      <c r="G2249" s="77" t="s">
        <v>435</v>
      </c>
      <c r="H2249" s="77" t="s">
        <v>54</v>
      </c>
      <c r="I2249" s="77" t="s">
        <v>3418</v>
      </c>
      <c r="J2249" s="83">
        <v>548.47523762761955</v>
      </c>
      <c r="L2249" s="84"/>
      <c r="M2249" s="84"/>
      <c r="P2249"/>
      <c r="R2249"/>
      <c r="S2249" s="82" t="s">
        <v>56</v>
      </c>
      <c r="T2249" s="82" t="s">
        <v>57</v>
      </c>
      <c r="U2249" s="77"/>
      <c r="V2249" s="77"/>
      <c r="W2249" s="77"/>
      <c r="X2249"/>
    </row>
    <row r="2250" spans="2:24" x14ac:dyDescent="0.3">
      <c r="B2250" s="81">
        <v>37368</v>
      </c>
      <c r="C2250" s="81" t="s">
        <v>2213</v>
      </c>
      <c r="D2250" s="77" t="s">
        <v>75</v>
      </c>
      <c r="E2250" s="82" t="s">
        <v>78</v>
      </c>
      <c r="F2250" s="77" t="s">
        <v>76</v>
      </c>
      <c r="G2250" s="77" t="s">
        <v>435</v>
      </c>
      <c r="H2250" s="77" t="s">
        <v>54</v>
      </c>
      <c r="I2250" s="77" t="s">
        <v>3417</v>
      </c>
      <c r="J2250" s="83">
        <v>829.77819135293282</v>
      </c>
      <c r="L2250" s="84"/>
      <c r="M2250" s="84"/>
      <c r="P2250"/>
      <c r="R2250"/>
      <c r="S2250" s="82" t="s">
        <v>56</v>
      </c>
      <c r="T2250" s="82" t="s">
        <v>57</v>
      </c>
      <c r="U2250" s="77"/>
      <c r="V2250" s="77"/>
      <c r="W2250" s="77"/>
      <c r="X2250"/>
    </row>
    <row r="2251" spans="2:24" x14ac:dyDescent="0.3">
      <c r="B2251" s="81">
        <v>37368</v>
      </c>
      <c r="C2251" s="81" t="s">
        <v>2213</v>
      </c>
      <c r="D2251" s="77" t="s">
        <v>75</v>
      </c>
      <c r="E2251" s="82" t="s">
        <v>78</v>
      </c>
      <c r="F2251" s="77" t="s">
        <v>76</v>
      </c>
      <c r="G2251" s="77" t="s">
        <v>435</v>
      </c>
      <c r="H2251" s="77" t="s">
        <v>54</v>
      </c>
      <c r="I2251" s="77" t="s">
        <v>3417</v>
      </c>
      <c r="J2251" s="83">
        <v>178.36329154218078</v>
      </c>
      <c r="L2251" s="84"/>
      <c r="M2251" s="84"/>
      <c r="P2251"/>
      <c r="R2251"/>
      <c r="S2251" s="82" t="s">
        <v>56</v>
      </c>
      <c r="T2251" s="82" t="s">
        <v>57</v>
      </c>
      <c r="U2251" s="77"/>
      <c r="V2251" s="77"/>
      <c r="W2251" s="77"/>
      <c r="X2251"/>
    </row>
    <row r="2252" spans="2:24" x14ac:dyDescent="0.3">
      <c r="B2252" s="81">
        <v>37368</v>
      </c>
      <c r="C2252" s="81" t="s">
        <v>2213</v>
      </c>
      <c r="D2252" s="77" t="s">
        <v>75</v>
      </c>
      <c r="E2252" s="82" t="s">
        <v>78</v>
      </c>
      <c r="F2252" s="77" t="s">
        <v>76</v>
      </c>
      <c r="G2252" s="77" t="s">
        <v>435</v>
      </c>
      <c r="H2252" s="77" t="s">
        <v>54</v>
      </c>
      <c r="I2252" s="77" t="s">
        <v>3417</v>
      </c>
      <c r="J2252" s="83">
        <v>57.593976441938665</v>
      </c>
      <c r="L2252" s="84"/>
      <c r="M2252" s="84"/>
      <c r="P2252"/>
      <c r="R2252"/>
      <c r="S2252" s="82" t="s">
        <v>56</v>
      </c>
      <c r="T2252" s="82" t="s">
        <v>57</v>
      </c>
      <c r="U2252" s="77"/>
      <c r="V2252" s="77"/>
      <c r="W2252" s="77"/>
      <c r="X2252"/>
    </row>
    <row r="2253" spans="2:24" x14ac:dyDescent="0.3">
      <c r="B2253" s="81">
        <v>37368</v>
      </c>
      <c r="C2253" s="81" t="s">
        <v>2213</v>
      </c>
      <c r="D2253" s="77" t="s">
        <v>649</v>
      </c>
      <c r="E2253" s="82" t="s">
        <v>78</v>
      </c>
      <c r="F2253" s="77" t="s">
        <v>650</v>
      </c>
      <c r="G2253" s="77" t="s">
        <v>435</v>
      </c>
      <c r="H2253" s="77" t="s">
        <v>54</v>
      </c>
      <c r="I2253" s="77" t="s">
        <v>3418</v>
      </c>
      <c r="J2253" s="83">
        <v>20.096665978595045</v>
      </c>
      <c r="L2253" s="84"/>
      <c r="M2253" s="84"/>
      <c r="P2253"/>
      <c r="R2253"/>
      <c r="S2253" s="82" t="s">
        <v>56</v>
      </c>
      <c r="T2253" s="82" t="s">
        <v>57</v>
      </c>
      <c r="U2253" s="77"/>
      <c r="V2253" s="77"/>
      <c r="W2253" s="77"/>
      <c r="X2253"/>
    </row>
    <row r="2254" spans="2:24" x14ac:dyDescent="0.3">
      <c r="B2254" s="81">
        <v>37368</v>
      </c>
      <c r="C2254" s="81" t="s">
        <v>2213</v>
      </c>
      <c r="D2254" s="77" t="s">
        <v>90</v>
      </c>
      <c r="E2254" s="82" t="s">
        <v>93</v>
      </c>
      <c r="F2254" s="77" t="s">
        <v>91</v>
      </c>
      <c r="G2254" s="77" t="s">
        <v>435</v>
      </c>
      <c r="H2254" s="77" t="s">
        <v>54</v>
      </c>
      <c r="I2254" s="77" t="s">
        <v>3417</v>
      </c>
      <c r="J2254" s="83">
        <v>42.536345035365684</v>
      </c>
      <c r="L2254" s="84"/>
      <c r="M2254" s="84"/>
      <c r="P2254"/>
      <c r="R2254"/>
      <c r="S2254" s="82" t="s">
        <v>56</v>
      </c>
      <c r="T2254" s="82" t="s">
        <v>57</v>
      </c>
      <c r="U2254" s="77"/>
      <c r="V2254" s="77"/>
      <c r="W2254" s="77"/>
      <c r="X2254"/>
    </row>
    <row r="2255" spans="2:24" x14ac:dyDescent="0.3">
      <c r="B2255" s="81">
        <v>37368</v>
      </c>
      <c r="C2255" s="81" t="s">
        <v>2213</v>
      </c>
      <c r="D2255" s="77" t="s">
        <v>90</v>
      </c>
      <c r="E2255" s="82" t="s">
        <v>93</v>
      </c>
      <c r="F2255" s="77" t="s">
        <v>91</v>
      </c>
      <c r="G2255" s="77" t="s">
        <v>435</v>
      </c>
      <c r="H2255" s="77" t="s">
        <v>54</v>
      </c>
      <c r="I2255" s="77" t="s">
        <v>3417</v>
      </c>
      <c r="J2255" s="83">
        <v>1126.0670536283678</v>
      </c>
      <c r="L2255" s="84"/>
      <c r="M2255" s="84"/>
      <c r="P2255"/>
      <c r="R2255"/>
      <c r="S2255" s="82" t="s">
        <v>56</v>
      </c>
      <c r="T2255" s="82" t="s">
        <v>57</v>
      </c>
      <c r="U2255" s="77"/>
      <c r="V2255" s="77"/>
      <c r="W2255" s="77"/>
      <c r="X2255"/>
    </row>
    <row r="2256" spans="2:24" x14ac:dyDescent="0.3">
      <c r="B2256" s="81">
        <v>37368</v>
      </c>
      <c r="C2256" s="81" t="s">
        <v>2213</v>
      </c>
      <c r="D2256" s="77" t="s">
        <v>110</v>
      </c>
      <c r="E2256" s="82" t="s">
        <v>113</v>
      </c>
      <c r="F2256" s="77" t="s">
        <v>111</v>
      </c>
      <c r="G2256" s="77" t="s">
        <v>435</v>
      </c>
      <c r="H2256" s="77" t="s">
        <v>102</v>
      </c>
      <c r="I2256" s="77" t="s">
        <v>3417</v>
      </c>
      <c r="J2256" s="83">
        <v>84.771233311078845</v>
      </c>
      <c r="L2256" s="84"/>
      <c r="M2256" s="84"/>
      <c r="P2256"/>
      <c r="R2256"/>
      <c r="S2256" s="82" t="s">
        <v>56</v>
      </c>
      <c r="T2256" s="82" t="s">
        <v>57</v>
      </c>
      <c r="U2256" s="77"/>
      <c r="V2256" s="77"/>
      <c r="W2256" s="77"/>
      <c r="X2256"/>
    </row>
    <row r="2257" spans="2:24" x14ac:dyDescent="0.3">
      <c r="B2257" s="81">
        <v>37368</v>
      </c>
      <c r="C2257" s="81" t="s">
        <v>2213</v>
      </c>
      <c r="D2257" s="77" t="s">
        <v>1041</v>
      </c>
      <c r="E2257" s="82" t="s">
        <v>1043</v>
      </c>
      <c r="F2257" s="77" t="s">
        <v>76</v>
      </c>
      <c r="G2257" s="77" t="s">
        <v>435</v>
      </c>
      <c r="H2257" s="77" t="s">
        <v>102</v>
      </c>
      <c r="I2257" s="77" t="s">
        <v>3417</v>
      </c>
      <c r="J2257" s="83">
        <v>12.952932855771973</v>
      </c>
      <c r="L2257" s="84"/>
      <c r="M2257" s="84"/>
      <c r="P2257"/>
      <c r="R2257"/>
      <c r="S2257" s="82" t="s">
        <v>56</v>
      </c>
      <c r="T2257" s="82" t="s">
        <v>57</v>
      </c>
      <c r="U2257" s="77"/>
      <c r="V2257" s="77"/>
      <c r="W2257" s="77"/>
      <c r="X2257"/>
    </row>
    <row r="2258" spans="2:24" x14ac:dyDescent="0.3">
      <c r="B2258" s="81">
        <v>37368</v>
      </c>
      <c r="C2258" s="81" t="s">
        <v>2213</v>
      </c>
      <c r="D2258" s="77" t="s">
        <v>233</v>
      </c>
      <c r="E2258" s="82" t="s">
        <v>236</v>
      </c>
      <c r="F2258" s="77" t="s">
        <v>234</v>
      </c>
      <c r="G2258" s="77" t="s">
        <v>435</v>
      </c>
      <c r="H2258" s="77" t="s">
        <v>54</v>
      </c>
      <c r="I2258" s="77" t="s">
        <v>3417</v>
      </c>
      <c r="J2258" s="83">
        <v>189.24895784479429</v>
      </c>
      <c r="L2258" s="84"/>
      <c r="M2258" s="84"/>
      <c r="P2258"/>
      <c r="R2258"/>
      <c r="S2258" s="82" t="s">
        <v>56</v>
      </c>
      <c r="T2258" s="82" t="s">
        <v>57</v>
      </c>
      <c r="U2258" s="77"/>
      <c r="V2258" s="77"/>
      <c r="W2258" s="77"/>
      <c r="X2258"/>
    </row>
    <row r="2259" spans="2:24" x14ac:dyDescent="0.3">
      <c r="B2259" s="81">
        <v>37368</v>
      </c>
      <c r="C2259" s="81" t="s">
        <v>2213</v>
      </c>
      <c r="D2259" s="77" t="s">
        <v>2299</v>
      </c>
      <c r="E2259" s="82" t="s">
        <v>1526</v>
      </c>
      <c r="F2259" s="77" t="s">
        <v>2300</v>
      </c>
      <c r="G2259" s="77" t="s">
        <v>435</v>
      </c>
      <c r="H2259" s="77" t="s">
        <v>139</v>
      </c>
      <c r="I2259" s="77" t="s">
        <v>3417</v>
      </c>
      <c r="J2259" s="83">
        <v>52.508639751451547</v>
      </c>
      <c r="L2259" s="84"/>
      <c r="M2259" s="84"/>
      <c r="P2259"/>
      <c r="R2259"/>
      <c r="S2259" s="82" t="s">
        <v>56</v>
      </c>
      <c r="T2259" s="82" t="s">
        <v>57</v>
      </c>
      <c r="U2259" s="77"/>
      <c r="V2259" s="77"/>
      <c r="W2259" s="77"/>
      <c r="X2259"/>
    </row>
    <row r="2260" spans="2:24" x14ac:dyDescent="0.3">
      <c r="B2260" s="81">
        <v>37368</v>
      </c>
      <c r="C2260" s="81" t="s">
        <v>2213</v>
      </c>
      <c r="D2260" s="77" t="s">
        <v>2299</v>
      </c>
      <c r="E2260" s="82" t="s">
        <v>1526</v>
      </c>
      <c r="F2260" s="77" t="s">
        <v>2300</v>
      </c>
      <c r="G2260" s="77" t="s">
        <v>435</v>
      </c>
      <c r="H2260" s="77" t="s">
        <v>139</v>
      </c>
      <c r="I2260" s="77" t="s">
        <v>3417</v>
      </c>
      <c r="J2260" s="83">
        <v>27.855108629207365</v>
      </c>
      <c r="L2260" s="84"/>
      <c r="M2260" s="84"/>
      <c r="P2260"/>
      <c r="R2260"/>
      <c r="S2260" s="82" t="s">
        <v>56</v>
      </c>
      <c r="T2260" s="82" t="s">
        <v>57</v>
      </c>
      <c r="U2260" s="77"/>
      <c r="V2260" s="77"/>
      <c r="W2260" s="77"/>
      <c r="X2260"/>
    </row>
    <row r="2261" spans="2:24" x14ac:dyDescent="0.3">
      <c r="B2261" s="81">
        <v>37368</v>
      </c>
      <c r="C2261" s="81" t="s">
        <v>2213</v>
      </c>
      <c r="D2261" s="77" t="s">
        <v>2299</v>
      </c>
      <c r="E2261" s="82" t="s">
        <v>1526</v>
      </c>
      <c r="F2261" s="77" t="s">
        <v>2300</v>
      </c>
      <c r="G2261" s="77" t="s">
        <v>435</v>
      </c>
      <c r="H2261" s="77" t="s">
        <v>139</v>
      </c>
      <c r="I2261" s="77" t="s">
        <v>3417</v>
      </c>
      <c r="J2261" s="83">
        <v>63.785110860330278</v>
      </c>
      <c r="L2261" s="84"/>
      <c r="M2261" s="84"/>
      <c r="P2261"/>
      <c r="R2261"/>
      <c r="S2261" s="82" t="s">
        <v>56</v>
      </c>
      <c r="T2261" s="82" t="s">
        <v>57</v>
      </c>
      <c r="U2261" s="77"/>
      <c r="V2261" s="77"/>
      <c r="W2261" s="77"/>
      <c r="X2261"/>
    </row>
    <row r="2262" spans="2:24" x14ac:dyDescent="0.3">
      <c r="B2262" s="81">
        <v>37368</v>
      </c>
      <c r="C2262" s="81" t="s">
        <v>2213</v>
      </c>
      <c r="D2262" s="77" t="s">
        <v>765</v>
      </c>
      <c r="E2262" s="82" t="s">
        <v>766</v>
      </c>
      <c r="F2262" s="77" t="s">
        <v>99</v>
      </c>
      <c r="G2262" s="77" t="s">
        <v>435</v>
      </c>
      <c r="H2262" s="77" t="s">
        <v>139</v>
      </c>
      <c r="I2262" s="77" t="s">
        <v>3418</v>
      </c>
      <c r="J2262" s="83">
        <v>-13.822925195586516</v>
      </c>
      <c r="L2262" s="84"/>
      <c r="M2262" s="84"/>
      <c r="P2262"/>
      <c r="R2262"/>
      <c r="S2262" s="82" t="s">
        <v>56</v>
      </c>
      <c r="T2262" s="82" t="s">
        <v>57</v>
      </c>
      <c r="U2262" s="77"/>
      <c r="V2262" s="77"/>
      <c r="W2262" s="77"/>
      <c r="X2262"/>
    </row>
    <row r="2263" spans="2:24" x14ac:dyDescent="0.3">
      <c r="B2263" s="81">
        <v>37368</v>
      </c>
      <c r="C2263" s="81" t="s">
        <v>2213</v>
      </c>
      <c r="D2263" s="77" t="s">
        <v>155</v>
      </c>
      <c r="E2263" s="82" t="s">
        <v>157</v>
      </c>
      <c r="F2263" s="77" t="s">
        <v>111</v>
      </c>
      <c r="G2263" s="77" t="s">
        <v>435</v>
      </c>
      <c r="H2263" s="77" t="s">
        <v>102</v>
      </c>
      <c r="I2263" s="77" t="s">
        <v>3417</v>
      </c>
      <c r="J2263" s="83">
        <v>39.871262796609329</v>
      </c>
      <c r="L2263" s="84"/>
      <c r="M2263" s="84"/>
      <c r="P2263"/>
      <c r="R2263"/>
      <c r="S2263" s="82" t="s">
        <v>56</v>
      </c>
      <c r="T2263" s="82" t="s">
        <v>57</v>
      </c>
      <c r="U2263" s="77"/>
      <c r="V2263" s="77"/>
      <c r="W2263" s="77"/>
      <c r="X2263"/>
    </row>
    <row r="2264" spans="2:24" x14ac:dyDescent="0.3">
      <c r="B2264" s="81">
        <v>37368</v>
      </c>
      <c r="C2264" s="81" t="s">
        <v>2213</v>
      </c>
      <c r="D2264" s="77" t="s">
        <v>2346</v>
      </c>
      <c r="E2264" s="82" t="s">
        <v>2349</v>
      </c>
      <c r="F2264" s="77" t="s">
        <v>2347</v>
      </c>
      <c r="G2264" s="77" t="s">
        <v>435</v>
      </c>
      <c r="H2264" s="77" t="s">
        <v>139</v>
      </c>
      <c r="I2264" s="77" t="s">
        <v>3418</v>
      </c>
      <c r="J2264" s="83">
        <v>16.986359938724505</v>
      </c>
      <c r="L2264" s="84"/>
      <c r="M2264" s="84"/>
      <c r="P2264"/>
      <c r="R2264"/>
      <c r="S2264" s="82" t="s">
        <v>56</v>
      </c>
      <c r="T2264" s="82" t="s">
        <v>57</v>
      </c>
      <c r="U2264" s="77"/>
      <c r="V2264" s="77"/>
      <c r="W2264" s="77"/>
      <c r="X2264"/>
    </row>
    <row r="2265" spans="2:24" x14ac:dyDescent="0.3">
      <c r="B2265" s="81">
        <v>37368</v>
      </c>
      <c r="C2265" s="81" t="s">
        <v>2213</v>
      </c>
      <c r="D2265" s="77" t="s">
        <v>241</v>
      </c>
      <c r="E2265" s="82" t="s">
        <v>244</v>
      </c>
      <c r="F2265" s="77" t="s">
        <v>242</v>
      </c>
      <c r="G2265" s="77" t="s">
        <v>435</v>
      </c>
      <c r="H2265" s="77" t="s">
        <v>139</v>
      </c>
      <c r="I2265" s="77" t="s">
        <v>3417</v>
      </c>
      <c r="J2265" s="83">
        <v>5.85921527887864</v>
      </c>
      <c r="L2265" s="84"/>
      <c r="M2265" s="84"/>
      <c r="P2265"/>
      <c r="R2265"/>
      <c r="S2265" s="82" t="s">
        <v>56</v>
      </c>
      <c r="T2265" s="82" t="s">
        <v>57</v>
      </c>
      <c r="U2265" s="77"/>
      <c r="V2265" s="77"/>
      <c r="W2265" s="77"/>
      <c r="X2265"/>
    </row>
    <row r="2266" spans="2:24" x14ac:dyDescent="0.3">
      <c r="B2266" s="81">
        <v>37369</v>
      </c>
      <c r="C2266" s="81" t="s">
        <v>2213</v>
      </c>
      <c r="D2266" s="77" t="s">
        <v>253</v>
      </c>
      <c r="E2266" s="82" t="s">
        <v>257</v>
      </c>
      <c r="F2266" s="77" t="s">
        <v>254</v>
      </c>
      <c r="G2266" s="77" t="s">
        <v>435</v>
      </c>
      <c r="H2266" s="77" t="s">
        <v>102</v>
      </c>
      <c r="I2266" s="77" t="s">
        <v>3418</v>
      </c>
      <c r="J2266" s="83">
        <v>1330.160138755482</v>
      </c>
      <c r="L2266" s="84"/>
      <c r="M2266" s="84"/>
      <c r="P2266"/>
      <c r="R2266"/>
      <c r="S2266" s="82" t="s">
        <v>56</v>
      </c>
      <c r="T2266" s="82" t="s">
        <v>57</v>
      </c>
      <c r="U2266" s="77"/>
      <c r="V2266" s="77"/>
      <c r="W2266" s="77"/>
      <c r="X2266"/>
    </row>
    <row r="2267" spans="2:24" x14ac:dyDescent="0.3">
      <c r="B2267" s="81">
        <v>37371</v>
      </c>
      <c r="C2267" s="81" t="s">
        <v>2213</v>
      </c>
      <c r="D2267" s="77" t="s">
        <v>46</v>
      </c>
      <c r="E2267" s="82" t="s">
        <v>53</v>
      </c>
      <c r="F2267" s="77" t="s">
        <v>47</v>
      </c>
      <c r="G2267" s="77" t="s">
        <v>435</v>
      </c>
      <c r="H2267" s="77" t="s">
        <v>54</v>
      </c>
      <c r="I2267" s="77" t="s">
        <v>3417</v>
      </c>
      <c r="J2267" s="83">
        <v>59.916671195214143</v>
      </c>
      <c r="L2267" s="84"/>
      <c r="M2267" s="84"/>
      <c r="P2267"/>
      <c r="R2267"/>
      <c r="S2267" s="82" t="s">
        <v>56</v>
      </c>
      <c r="T2267" s="82" t="s">
        <v>57</v>
      </c>
      <c r="U2267" s="77"/>
      <c r="V2267" s="77"/>
      <c r="W2267" s="77"/>
      <c r="X2267"/>
    </row>
    <row r="2268" spans="2:24" x14ac:dyDescent="0.3">
      <c r="B2268" s="81">
        <v>37371</v>
      </c>
      <c r="C2268" s="81" t="s">
        <v>2213</v>
      </c>
      <c r="D2268" s="77" t="s">
        <v>75</v>
      </c>
      <c r="E2268" s="82" t="s">
        <v>78</v>
      </c>
      <c r="F2268" s="77" t="s">
        <v>76</v>
      </c>
      <c r="G2268" s="77" t="s">
        <v>435</v>
      </c>
      <c r="H2268" s="77" t="s">
        <v>54</v>
      </c>
      <c r="I2268" s="77" t="s">
        <v>3417</v>
      </c>
      <c r="J2268" s="83">
        <v>127.98109622596354</v>
      </c>
      <c r="L2268" s="84"/>
      <c r="M2268" s="84"/>
      <c r="P2268"/>
      <c r="R2268"/>
      <c r="S2268" s="82" t="s">
        <v>56</v>
      </c>
      <c r="T2268" s="82" t="s">
        <v>57</v>
      </c>
      <c r="U2268" s="77"/>
      <c r="V2268" s="77"/>
      <c r="W2268" s="77"/>
      <c r="X2268"/>
    </row>
    <row r="2269" spans="2:24" x14ac:dyDescent="0.3">
      <c r="B2269" s="81">
        <v>37371</v>
      </c>
      <c r="C2269" s="81" t="s">
        <v>2213</v>
      </c>
      <c r="D2269" s="77" t="s">
        <v>649</v>
      </c>
      <c r="E2269" s="82" t="s">
        <v>78</v>
      </c>
      <c r="F2269" s="77" t="s">
        <v>650</v>
      </c>
      <c r="G2269" s="77" t="s">
        <v>435</v>
      </c>
      <c r="H2269" s="77" t="s">
        <v>54</v>
      </c>
      <c r="I2269" s="77" t="s">
        <v>3418</v>
      </c>
      <c r="J2269" s="83">
        <v>4.9848549574936882</v>
      </c>
      <c r="L2269" s="84"/>
      <c r="M2269" s="84"/>
      <c r="P2269"/>
      <c r="R2269"/>
      <c r="S2269" s="82" t="s">
        <v>56</v>
      </c>
      <c r="T2269" s="82" t="s">
        <v>57</v>
      </c>
      <c r="U2269" s="77"/>
      <c r="V2269" s="77"/>
      <c r="W2269" s="77"/>
      <c r="X2269"/>
    </row>
    <row r="2270" spans="2:24" x14ac:dyDescent="0.3">
      <c r="B2270" s="81">
        <v>37371</v>
      </c>
      <c r="C2270" s="81" t="s">
        <v>2213</v>
      </c>
      <c r="D2270" s="77" t="s">
        <v>649</v>
      </c>
      <c r="E2270" s="82" t="s">
        <v>78</v>
      </c>
      <c r="F2270" s="77" t="s">
        <v>650</v>
      </c>
      <c r="G2270" s="77" t="s">
        <v>435</v>
      </c>
      <c r="H2270" s="77" t="s">
        <v>54</v>
      </c>
      <c r="I2270" s="77" t="s">
        <v>3418</v>
      </c>
      <c r="J2270" s="83">
        <v>6.9318071147442382</v>
      </c>
      <c r="L2270" s="84"/>
      <c r="M2270" s="84"/>
      <c r="P2270"/>
      <c r="R2270"/>
      <c r="S2270" s="82" t="s">
        <v>56</v>
      </c>
      <c r="T2270" s="82" t="s">
        <v>57</v>
      </c>
      <c r="U2270" s="77"/>
      <c r="V2270" s="77"/>
      <c r="W2270" s="77"/>
      <c r="X2270"/>
    </row>
    <row r="2271" spans="2:24" x14ac:dyDescent="0.3">
      <c r="B2271" s="81">
        <v>37371</v>
      </c>
      <c r="C2271" s="81" t="s">
        <v>2213</v>
      </c>
      <c r="D2271" s="77" t="s">
        <v>649</v>
      </c>
      <c r="E2271" s="82" t="s">
        <v>78</v>
      </c>
      <c r="F2271" s="77" t="s">
        <v>650</v>
      </c>
      <c r="G2271" s="77" t="s">
        <v>435</v>
      </c>
      <c r="H2271" s="77" t="s">
        <v>54</v>
      </c>
      <c r="I2271" s="77" t="s">
        <v>3418</v>
      </c>
      <c r="J2271" s="83">
        <v>105.40148212599483</v>
      </c>
      <c r="L2271" s="84"/>
      <c r="M2271" s="84"/>
      <c r="P2271"/>
      <c r="R2271"/>
      <c r="S2271" s="82" t="s">
        <v>56</v>
      </c>
      <c r="T2271" s="82" t="s">
        <v>57</v>
      </c>
      <c r="U2271" s="77"/>
      <c r="V2271" s="77"/>
      <c r="W2271" s="77"/>
      <c r="X2271"/>
    </row>
    <row r="2272" spans="2:24" x14ac:dyDescent="0.3">
      <c r="B2272" s="81">
        <v>37371</v>
      </c>
      <c r="C2272" s="81" t="s">
        <v>2213</v>
      </c>
      <c r="D2272" s="77" t="s">
        <v>2473</v>
      </c>
      <c r="E2272" s="82" t="s">
        <v>1482</v>
      </c>
      <c r="F2272" s="77" t="s">
        <v>234</v>
      </c>
      <c r="G2272" s="77" t="s">
        <v>435</v>
      </c>
      <c r="H2272" s="77" t="s">
        <v>54</v>
      </c>
      <c r="I2272" s="77" t="s">
        <v>3417</v>
      </c>
      <c r="J2272" s="83">
        <v>191.61045749800687</v>
      </c>
      <c r="L2272" s="84"/>
      <c r="M2272" s="84"/>
      <c r="P2272"/>
      <c r="R2272"/>
      <c r="S2272" s="82" t="s">
        <v>56</v>
      </c>
      <c r="T2272" s="82" t="s">
        <v>57</v>
      </c>
      <c r="U2272" s="77"/>
      <c r="V2272" s="77"/>
      <c r="W2272" s="77"/>
      <c r="X2272"/>
    </row>
    <row r="2273" spans="2:24" x14ac:dyDescent="0.3">
      <c r="B2273" s="81">
        <v>37371</v>
      </c>
      <c r="C2273" s="81" t="s">
        <v>2213</v>
      </c>
      <c r="D2273" s="77" t="s">
        <v>90</v>
      </c>
      <c r="E2273" s="82" t="s">
        <v>93</v>
      </c>
      <c r="F2273" s="77" t="s">
        <v>91</v>
      </c>
      <c r="G2273" s="77" t="s">
        <v>435</v>
      </c>
      <c r="H2273" s="77" t="s">
        <v>54</v>
      </c>
      <c r="I2273" s="77" t="s">
        <v>3417</v>
      </c>
      <c r="J2273" s="83">
        <v>824.69061646033708</v>
      </c>
      <c r="L2273" s="84"/>
      <c r="M2273" s="84"/>
      <c r="P2273"/>
      <c r="R2273"/>
      <c r="S2273" s="82" t="s">
        <v>56</v>
      </c>
      <c r="T2273" s="82" t="s">
        <v>57</v>
      </c>
      <c r="U2273" s="77"/>
      <c r="V2273" s="77"/>
      <c r="W2273" s="77"/>
      <c r="X2273"/>
    </row>
    <row r="2274" spans="2:24" x14ac:dyDescent="0.3">
      <c r="B2274" s="81">
        <v>37371</v>
      </c>
      <c r="C2274" s="81" t="s">
        <v>2213</v>
      </c>
      <c r="D2274" s="77" t="s">
        <v>373</v>
      </c>
      <c r="E2274" s="82" t="s">
        <v>113</v>
      </c>
      <c r="F2274" s="77" t="s">
        <v>374</v>
      </c>
      <c r="G2274" s="77" t="s">
        <v>435</v>
      </c>
      <c r="H2274" s="77" t="s">
        <v>102</v>
      </c>
      <c r="I2274" s="77" t="s">
        <v>3418</v>
      </c>
      <c r="J2274" s="83">
        <v>119.91052710386901</v>
      </c>
      <c r="L2274" s="84"/>
      <c r="M2274" s="84"/>
      <c r="P2274"/>
      <c r="R2274"/>
      <c r="S2274" s="82" t="s">
        <v>56</v>
      </c>
      <c r="T2274" s="82" t="s">
        <v>57</v>
      </c>
      <c r="U2274" s="77"/>
      <c r="V2274" s="77"/>
      <c r="W2274" s="77"/>
      <c r="X2274"/>
    </row>
    <row r="2275" spans="2:24" x14ac:dyDescent="0.3">
      <c r="B2275" s="81">
        <v>37371</v>
      </c>
      <c r="C2275" s="81" t="s">
        <v>2213</v>
      </c>
      <c r="D2275" s="77" t="s">
        <v>118</v>
      </c>
      <c r="E2275" s="82" t="s">
        <v>121</v>
      </c>
      <c r="F2275" s="77" t="s">
        <v>119</v>
      </c>
      <c r="G2275" s="77" t="s">
        <v>435</v>
      </c>
      <c r="H2275" s="77" t="s">
        <v>102</v>
      </c>
      <c r="I2275" s="77" t="s">
        <v>3417</v>
      </c>
      <c r="J2275" s="83">
        <v>116.00959138132448</v>
      </c>
      <c r="L2275" s="84"/>
      <c r="M2275" s="84"/>
      <c r="P2275"/>
      <c r="R2275"/>
      <c r="S2275" s="82" t="s">
        <v>56</v>
      </c>
      <c r="T2275" s="82" t="s">
        <v>57</v>
      </c>
      <c r="U2275" s="77"/>
      <c r="V2275" s="77"/>
      <c r="W2275" s="77"/>
      <c r="X2275"/>
    </row>
    <row r="2276" spans="2:24" x14ac:dyDescent="0.3">
      <c r="B2276" s="81">
        <v>37371</v>
      </c>
      <c r="C2276" s="81" t="s">
        <v>2213</v>
      </c>
      <c r="D2276" s="77" t="s">
        <v>136</v>
      </c>
      <c r="E2276" s="82" t="s">
        <v>138</v>
      </c>
      <c r="F2276" s="77" t="s">
        <v>91</v>
      </c>
      <c r="G2276" s="77" t="s">
        <v>435</v>
      </c>
      <c r="H2276" s="77" t="s">
        <v>139</v>
      </c>
      <c r="I2276" s="77" t="s">
        <v>3417</v>
      </c>
      <c r="J2276" s="83">
        <v>43.091583257308919</v>
      </c>
      <c r="L2276" s="84"/>
      <c r="M2276" s="84"/>
      <c r="P2276"/>
      <c r="R2276"/>
      <c r="S2276" s="82" t="s">
        <v>56</v>
      </c>
      <c r="T2276" s="82" t="s">
        <v>57</v>
      </c>
      <c r="U2276" s="77"/>
      <c r="V2276" s="77"/>
      <c r="W2276" s="77"/>
      <c r="X2276"/>
    </row>
    <row r="2277" spans="2:24" x14ac:dyDescent="0.3">
      <c r="B2277" s="81">
        <v>37371</v>
      </c>
      <c r="C2277" s="81" t="s">
        <v>2213</v>
      </c>
      <c r="D2277" s="77" t="s">
        <v>2299</v>
      </c>
      <c r="E2277" s="82" t="s">
        <v>1526</v>
      </c>
      <c r="F2277" s="77" t="s">
        <v>2300</v>
      </c>
      <c r="G2277" s="77" t="s">
        <v>435</v>
      </c>
      <c r="H2277" s="77" t="s">
        <v>139</v>
      </c>
      <c r="I2277" s="77" t="s">
        <v>3417</v>
      </c>
      <c r="J2277" s="83">
        <v>37.582696571602682</v>
      </c>
      <c r="L2277" s="84"/>
      <c r="M2277" s="84"/>
      <c r="P2277"/>
      <c r="R2277"/>
      <c r="S2277" s="82" t="s">
        <v>56</v>
      </c>
      <c r="T2277" s="82" t="s">
        <v>57</v>
      </c>
      <c r="U2277" s="77"/>
      <c r="V2277" s="77"/>
      <c r="W2277" s="77"/>
      <c r="X2277"/>
    </row>
    <row r="2278" spans="2:24" x14ac:dyDescent="0.3">
      <c r="B2278" s="81">
        <v>37371</v>
      </c>
      <c r="C2278" s="81" t="s">
        <v>2213</v>
      </c>
      <c r="D2278" s="77" t="s">
        <v>2299</v>
      </c>
      <c r="E2278" s="82" t="s">
        <v>1526</v>
      </c>
      <c r="F2278" s="77" t="s">
        <v>2300</v>
      </c>
      <c r="G2278" s="77" t="s">
        <v>435</v>
      </c>
      <c r="H2278" s="77" t="s">
        <v>139</v>
      </c>
      <c r="I2278" s="77" t="s">
        <v>3417</v>
      </c>
      <c r="J2278" s="83">
        <v>38.706047290379573</v>
      </c>
      <c r="L2278" s="84"/>
      <c r="M2278" s="84"/>
      <c r="P2278"/>
      <c r="R2278"/>
      <c r="S2278" s="82" t="s">
        <v>56</v>
      </c>
      <c r="T2278" s="82" t="s">
        <v>57</v>
      </c>
      <c r="U2278" s="77"/>
      <c r="V2278" s="77"/>
      <c r="W2278" s="77"/>
      <c r="X2278"/>
    </row>
    <row r="2279" spans="2:24" x14ac:dyDescent="0.3">
      <c r="B2279" s="81">
        <v>37371</v>
      </c>
      <c r="C2279" s="81" t="s">
        <v>2213</v>
      </c>
      <c r="D2279" s="77" t="s">
        <v>765</v>
      </c>
      <c r="E2279" s="82" t="s">
        <v>766</v>
      </c>
      <c r="F2279" s="77" t="s">
        <v>99</v>
      </c>
      <c r="G2279" s="77" t="s">
        <v>435</v>
      </c>
      <c r="H2279" s="77" t="s">
        <v>139</v>
      </c>
      <c r="I2279" s="77" t="s">
        <v>3418</v>
      </c>
      <c r="J2279" s="83">
        <v>242.065011393253</v>
      </c>
      <c r="L2279" s="84"/>
      <c r="M2279" s="84"/>
      <c r="P2279"/>
      <c r="R2279"/>
      <c r="S2279" s="82" t="s">
        <v>56</v>
      </c>
      <c r="T2279" s="82" t="s">
        <v>57</v>
      </c>
      <c r="U2279" s="77"/>
      <c r="V2279" s="77"/>
      <c r="W2279" s="77"/>
      <c r="X2279"/>
    </row>
    <row r="2280" spans="2:24" x14ac:dyDescent="0.3">
      <c r="B2280" s="81">
        <v>37371</v>
      </c>
      <c r="C2280" s="81" t="s">
        <v>2213</v>
      </c>
      <c r="D2280" s="77" t="s">
        <v>155</v>
      </c>
      <c r="E2280" s="82" t="s">
        <v>157</v>
      </c>
      <c r="F2280" s="77" t="s">
        <v>111</v>
      </c>
      <c r="G2280" s="77" t="s">
        <v>435</v>
      </c>
      <c r="H2280" s="77" t="s">
        <v>102</v>
      </c>
      <c r="I2280" s="77" t="s">
        <v>3417</v>
      </c>
      <c r="J2280" s="83">
        <v>92.144234315570358</v>
      </c>
      <c r="L2280" s="84"/>
      <c r="M2280" s="84"/>
      <c r="P2280"/>
      <c r="R2280"/>
      <c r="S2280" s="82" t="s">
        <v>56</v>
      </c>
      <c r="T2280" s="82" t="s">
        <v>57</v>
      </c>
      <c r="U2280" s="77"/>
      <c r="V2280" s="77"/>
      <c r="W2280" s="77"/>
      <c r="X2280"/>
    </row>
    <row r="2281" spans="2:24" x14ac:dyDescent="0.3">
      <c r="B2281" s="81">
        <v>37371</v>
      </c>
      <c r="C2281" s="81" t="s">
        <v>2213</v>
      </c>
      <c r="D2281" s="77" t="s">
        <v>193</v>
      </c>
      <c r="E2281" s="82" t="s">
        <v>197</v>
      </c>
      <c r="F2281" s="77" t="s">
        <v>194</v>
      </c>
      <c r="G2281" s="77" t="s">
        <v>435</v>
      </c>
      <c r="H2281" s="77" t="s">
        <v>139</v>
      </c>
      <c r="I2281" s="77" t="s">
        <v>3418</v>
      </c>
      <c r="J2281" s="83">
        <v>27.047644560343102</v>
      </c>
      <c r="L2281" s="84"/>
      <c r="M2281" s="84"/>
      <c r="P2281"/>
      <c r="R2281"/>
      <c r="S2281" s="82" t="s">
        <v>56</v>
      </c>
      <c r="T2281" s="82" t="s">
        <v>57</v>
      </c>
      <c r="U2281" s="77"/>
      <c r="V2281" s="77"/>
      <c r="W2281" s="77"/>
      <c r="X2281"/>
    </row>
    <row r="2282" spans="2:24" x14ac:dyDescent="0.3">
      <c r="B2282" s="81">
        <v>37371</v>
      </c>
      <c r="C2282" s="81" t="s">
        <v>2213</v>
      </c>
      <c r="D2282" s="77" t="s">
        <v>241</v>
      </c>
      <c r="E2282" s="82" t="s">
        <v>244</v>
      </c>
      <c r="F2282" s="77" t="s">
        <v>242</v>
      </c>
      <c r="G2282" s="77" t="s">
        <v>435</v>
      </c>
      <c r="H2282" s="77" t="s">
        <v>139</v>
      </c>
      <c r="I2282" s="77" t="s">
        <v>3417</v>
      </c>
      <c r="J2282" s="83">
        <v>24.531374474482245</v>
      </c>
      <c r="L2282" s="84"/>
      <c r="M2282" s="84"/>
      <c r="P2282"/>
      <c r="R2282"/>
      <c r="S2282" s="82" t="s">
        <v>56</v>
      </c>
      <c r="T2282" s="82" t="s">
        <v>57</v>
      </c>
      <c r="U2282" s="77"/>
      <c r="V2282" s="77"/>
      <c r="W2282" s="77"/>
      <c r="X2282"/>
    </row>
    <row r="2283" spans="2:24" x14ac:dyDescent="0.3">
      <c r="B2283" s="81">
        <v>37371</v>
      </c>
      <c r="C2283" s="81" t="s">
        <v>2213</v>
      </c>
      <c r="D2283" s="77" t="s">
        <v>241</v>
      </c>
      <c r="E2283" s="82" t="s">
        <v>244</v>
      </c>
      <c r="F2283" s="77" t="s">
        <v>242</v>
      </c>
      <c r="G2283" s="77" t="s">
        <v>435</v>
      </c>
      <c r="H2283" s="77" t="s">
        <v>139</v>
      </c>
      <c r="I2283" s="77" t="s">
        <v>3417</v>
      </c>
      <c r="J2283" s="83">
        <v>72.322099956918478</v>
      </c>
      <c r="L2283" s="84"/>
      <c r="M2283" s="84"/>
      <c r="P2283"/>
      <c r="R2283"/>
      <c r="S2283" s="82" t="s">
        <v>56</v>
      </c>
      <c r="T2283" s="82" t="s">
        <v>57</v>
      </c>
      <c r="U2283" s="77"/>
      <c r="V2283" s="77"/>
      <c r="W2283" s="77"/>
      <c r="X2283"/>
    </row>
    <row r="2284" spans="2:24" x14ac:dyDescent="0.3">
      <c r="B2284" s="81">
        <v>37371</v>
      </c>
      <c r="C2284" s="81" t="s">
        <v>2213</v>
      </c>
      <c r="D2284" s="77" t="s">
        <v>241</v>
      </c>
      <c r="E2284" s="82" t="s">
        <v>244</v>
      </c>
      <c r="F2284" s="77" t="s">
        <v>242</v>
      </c>
      <c r="G2284" s="77" t="s">
        <v>435</v>
      </c>
      <c r="H2284" s="77" t="s">
        <v>139</v>
      </c>
      <c r="I2284" s="77" t="s">
        <v>3417</v>
      </c>
      <c r="J2284" s="83">
        <v>8.9515242901990693</v>
      </c>
      <c r="L2284" s="84"/>
      <c r="M2284" s="84"/>
      <c r="P2284"/>
      <c r="R2284"/>
      <c r="S2284" s="82" t="s">
        <v>56</v>
      </c>
      <c r="T2284" s="82" t="s">
        <v>57</v>
      </c>
      <c r="U2284" s="77"/>
      <c r="V2284" s="77"/>
      <c r="W2284" s="77"/>
      <c r="X2284"/>
    </row>
    <row r="2285" spans="2:24" x14ac:dyDescent="0.3">
      <c r="B2285" s="81">
        <v>37371</v>
      </c>
      <c r="C2285" s="81" t="s">
        <v>2213</v>
      </c>
      <c r="D2285" s="77" t="s">
        <v>895</v>
      </c>
      <c r="E2285" s="82" t="s">
        <v>244</v>
      </c>
      <c r="F2285" s="77" t="s">
        <v>896</v>
      </c>
      <c r="G2285" s="77" t="s">
        <v>435</v>
      </c>
      <c r="H2285" s="77" t="s">
        <v>139</v>
      </c>
      <c r="I2285" s="77" t="s">
        <v>3418</v>
      </c>
      <c r="J2285" s="83">
        <v>17.410116165984967</v>
      </c>
      <c r="L2285" s="84"/>
      <c r="M2285" s="84"/>
      <c r="P2285"/>
      <c r="R2285"/>
      <c r="S2285" s="82" t="s">
        <v>56</v>
      </c>
      <c r="T2285" s="82" t="s">
        <v>57</v>
      </c>
      <c r="U2285" s="77"/>
      <c r="V2285" s="77"/>
      <c r="W2285" s="77"/>
      <c r="X2285"/>
    </row>
    <row r="2286" spans="2:24" x14ac:dyDescent="0.3">
      <c r="B2286" s="81">
        <v>37372</v>
      </c>
      <c r="C2286" s="81" t="s">
        <v>2213</v>
      </c>
      <c r="D2286" s="77" t="s">
        <v>253</v>
      </c>
      <c r="E2286" s="82" t="s">
        <v>257</v>
      </c>
      <c r="F2286" s="77" t="s">
        <v>254</v>
      </c>
      <c r="G2286" s="77" t="s">
        <v>435</v>
      </c>
      <c r="H2286" s="77" t="s">
        <v>102</v>
      </c>
      <c r="I2286" s="77" t="s">
        <v>3418</v>
      </c>
      <c r="J2286" s="83">
        <v>31.968803716865704</v>
      </c>
      <c r="L2286" s="84"/>
      <c r="M2286" s="84"/>
      <c r="P2286"/>
      <c r="R2286"/>
      <c r="S2286" s="82" t="s">
        <v>56</v>
      </c>
      <c r="T2286" s="82" t="s">
        <v>57</v>
      </c>
      <c r="U2286" s="77"/>
      <c r="V2286" s="77"/>
      <c r="W2286" s="77"/>
      <c r="X2286"/>
    </row>
    <row r="2287" spans="2:24" x14ac:dyDescent="0.3">
      <c r="B2287" s="81">
        <v>37376</v>
      </c>
      <c r="C2287" s="81" t="s">
        <v>2213</v>
      </c>
      <c r="D2287" s="77" t="s">
        <v>415</v>
      </c>
      <c r="E2287" s="82" t="s">
        <v>419</v>
      </c>
      <c r="F2287" s="77" t="s">
        <v>416</v>
      </c>
      <c r="G2287" s="77" t="s">
        <v>435</v>
      </c>
      <c r="H2287" s="77" t="s">
        <v>420</v>
      </c>
      <c r="I2287" s="77" t="s">
        <v>3418</v>
      </c>
      <c r="J2287" s="83">
        <v>-5212.119321328224</v>
      </c>
      <c r="L2287" s="84"/>
      <c r="M2287" s="84"/>
      <c r="P2287"/>
      <c r="R2287"/>
      <c r="S2287" s="82" t="s">
        <v>56</v>
      </c>
      <c r="T2287" s="82" t="s">
        <v>57</v>
      </c>
      <c r="U2287" s="77"/>
      <c r="V2287" s="77"/>
      <c r="W2287" s="77"/>
      <c r="X2287"/>
    </row>
    <row r="2288" spans="2:24" x14ac:dyDescent="0.3">
      <c r="B2288" s="81">
        <v>37376</v>
      </c>
      <c r="C2288" s="81" t="s">
        <v>2213</v>
      </c>
      <c r="D2288" s="77" t="s">
        <v>422</v>
      </c>
      <c r="E2288" s="82" t="s">
        <v>424</v>
      </c>
      <c r="F2288" s="77" t="s">
        <v>423</v>
      </c>
      <c r="G2288" s="77" t="s">
        <v>435</v>
      </c>
      <c r="H2288" s="77" t="s">
        <v>425</v>
      </c>
      <c r="I2288" s="77" t="s">
        <v>3418</v>
      </c>
      <c r="J2288" s="83">
        <v>-11508.271830313983</v>
      </c>
      <c r="L2288" s="84"/>
      <c r="M2288" s="84"/>
      <c r="P2288"/>
      <c r="R2288"/>
      <c r="S2288" s="82" t="s">
        <v>56</v>
      </c>
      <c r="T2288" s="82" t="s">
        <v>57</v>
      </c>
      <c r="U2288" s="77"/>
      <c r="V2288" s="77"/>
      <c r="W2288" s="77"/>
      <c r="X2288"/>
    </row>
    <row r="2289" spans="2:24" x14ac:dyDescent="0.3">
      <c r="B2289" s="81">
        <v>37376</v>
      </c>
      <c r="C2289" s="81" t="s">
        <v>2213</v>
      </c>
      <c r="D2289" s="77" t="s">
        <v>427</v>
      </c>
      <c r="E2289" s="82" t="s">
        <v>433</v>
      </c>
      <c r="F2289" s="77" t="s">
        <v>428</v>
      </c>
      <c r="G2289" s="77" t="s">
        <v>435</v>
      </c>
      <c r="H2289" s="77" t="s">
        <v>420</v>
      </c>
      <c r="I2289" s="77" t="s">
        <v>3417</v>
      </c>
      <c r="J2289" s="83">
        <v>-20863.690027252826</v>
      </c>
      <c r="L2289" s="84"/>
      <c r="M2289" s="84"/>
      <c r="P2289"/>
      <c r="R2289"/>
      <c r="S2289" s="82" t="s">
        <v>56</v>
      </c>
      <c r="T2289" s="82" t="s">
        <v>57</v>
      </c>
      <c r="U2289" s="77"/>
      <c r="V2289" s="77"/>
      <c r="W2289" s="77"/>
      <c r="X2289"/>
    </row>
    <row r="2290" spans="2:24" x14ac:dyDescent="0.3">
      <c r="B2290" s="81">
        <v>37376</v>
      </c>
      <c r="C2290" s="81" t="s">
        <v>2213</v>
      </c>
      <c r="D2290" s="77" t="s">
        <v>427</v>
      </c>
      <c r="E2290" s="82" t="s">
        <v>433</v>
      </c>
      <c r="F2290" s="77" t="s">
        <v>428</v>
      </c>
      <c r="G2290" s="77" t="s">
        <v>435</v>
      </c>
      <c r="H2290" s="77" t="s">
        <v>420</v>
      </c>
      <c r="I2290" s="77" t="s">
        <v>3417</v>
      </c>
      <c r="J2290" s="83">
        <v>-32636.237846723103</v>
      </c>
      <c r="L2290" s="84"/>
      <c r="M2290" s="84"/>
      <c r="P2290"/>
      <c r="R2290"/>
      <c r="S2290" s="82" t="s">
        <v>56</v>
      </c>
      <c r="T2290" s="82" t="s">
        <v>57</v>
      </c>
      <c r="U2290" s="77"/>
      <c r="V2290" s="77"/>
      <c r="W2290" s="77"/>
      <c r="X2290"/>
    </row>
    <row r="2291" spans="2:24" x14ac:dyDescent="0.3">
      <c r="B2291" s="81">
        <v>37376</v>
      </c>
      <c r="C2291" s="81" t="s">
        <v>2213</v>
      </c>
      <c r="D2291" s="77" t="s">
        <v>427</v>
      </c>
      <c r="E2291" s="82" t="s">
        <v>433</v>
      </c>
      <c r="F2291" s="77" t="s">
        <v>428</v>
      </c>
      <c r="G2291" s="77" t="s">
        <v>435</v>
      </c>
      <c r="H2291" s="77" t="s">
        <v>420</v>
      </c>
      <c r="I2291" s="77" t="s">
        <v>3417</v>
      </c>
      <c r="J2291" s="83">
        <v>-51688.430790124163</v>
      </c>
      <c r="L2291" s="84"/>
      <c r="M2291" s="84"/>
      <c r="P2291"/>
      <c r="R2291"/>
      <c r="S2291" s="82" t="s">
        <v>56</v>
      </c>
      <c r="T2291" s="82" t="s">
        <v>57</v>
      </c>
      <c r="U2291" s="77"/>
      <c r="V2291" s="77"/>
      <c r="W2291" s="77"/>
      <c r="X2291"/>
    </row>
    <row r="2292" spans="2:24" x14ac:dyDescent="0.3">
      <c r="B2292" s="81">
        <v>37376</v>
      </c>
      <c r="C2292" s="81" t="s">
        <v>2213</v>
      </c>
      <c r="D2292" s="77" t="s">
        <v>427</v>
      </c>
      <c r="E2292" s="82" t="s">
        <v>433</v>
      </c>
      <c r="F2292" s="77" t="s">
        <v>428</v>
      </c>
      <c r="G2292" s="77" t="s">
        <v>435</v>
      </c>
      <c r="H2292" s="77" t="s">
        <v>420</v>
      </c>
      <c r="I2292" s="77" t="s">
        <v>3417</v>
      </c>
      <c r="J2292" s="83">
        <v>-6897.4635129812659</v>
      </c>
      <c r="L2292" s="84"/>
      <c r="M2292" s="84"/>
      <c r="P2292"/>
      <c r="R2292"/>
      <c r="S2292" s="82" t="s">
        <v>56</v>
      </c>
      <c r="T2292" s="82" t="s">
        <v>57</v>
      </c>
      <c r="U2292" s="77"/>
      <c r="V2292" s="77"/>
      <c r="W2292" s="77"/>
      <c r="X2292"/>
    </row>
    <row r="2293" spans="2:24" x14ac:dyDescent="0.3">
      <c r="B2293" s="81">
        <v>37376</v>
      </c>
      <c r="C2293" s="81" t="s">
        <v>2213</v>
      </c>
      <c r="D2293" s="77" t="s">
        <v>427</v>
      </c>
      <c r="E2293" s="82" t="s">
        <v>433</v>
      </c>
      <c r="F2293" s="77" t="s">
        <v>428</v>
      </c>
      <c r="G2293" s="77" t="s">
        <v>435</v>
      </c>
      <c r="H2293" s="77" t="s">
        <v>420</v>
      </c>
      <c r="I2293" s="77" t="s">
        <v>3417</v>
      </c>
      <c r="J2293" s="83">
        <v>519.15726280835588</v>
      </c>
      <c r="L2293" s="84"/>
      <c r="M2293" s="84"/>
      <c r="P2293"/>
      <c r="R2293"/>
      <c r="S2293" s="82" t="s">
        <v>56</v>
      </c>
      <c r="T2293" s="82" t="s">
        <v>57</v>
      </c>
      <c r="U2293" s="77"/>
      <c r="V2293" s="77"/>
      <c r="W2293" s="77"/>
      <c r="X2293"/>
    </row>
    <row r="2294" spans="2:24" x14ac:dyDescent="0.3">
      <c r="B2294" s="81">
        <v>37376</v>
      </c>
      <c r="C2294" s="81" t="s">
        <v>2213</v>
      </c>
      <c r="D2294" s="77" t="s">
        <v>441</v>
      </c>
      <c r="E2294" s="82" t="s">
        <v>433</v>
      </c>
      <c r="F2294" s="77" t="s">
        <v>442</v>
      </c>
      <c r="G2294" s="77" t="s">
        <v>435</v>
      </c>
      <c r="H2294" s="77" t="s">
        <v>420</v>
      </c>
      <c r="I2294" s="77" t="s">
        <v>3418</v>
      </c>
      <c r="J2294" s="83">
        <v>-17424.489545217351</v>
      </c>
      <c r="L2294" s="84"/>
      <c r="M2294" s="84"/>
      <c r="P2294"/>
      <c r="R2294"/>
      <c r="S2294" s="82" t="s">
        <v>56</v>
      </c>
      <c r="T2294" s="82" t="s">
        <v>57</v>
      </c>
      <c r="U2294" s="77"/>
      <c r="V2294" s="77"/>
      <c r="W2294" s="77"/>
      <c r="X2294"/>
    </row>
    <row r="2295" spans="2:24" x14ac:dyDescent="0.3">
      <c r="B2295" s="81">
        <v>37376</v>
      </c>
      <c r="C2295" s="81" t="s">
        <v>2213</v>
      </c>
      <c r="D2295" s="77" t="s">
        <v>441</v>
      </c>
      <c r="E2295" s="82" t="s">
        <v>433</v>
      </c>
      <c r="F2295" s="77" t="s">
        <v>442</v>
      </c>
      <c r="G2295" s="77" t="s">
        <v>435</v>
      </c>
      <c r="H2295" s="77" t="s">
        <v>420</v>
      </c>
      <c r="I2295" s="77" t="s">
        <v>3418</v>
      </c>
      <c r="J2295" s="83">
        <v>1119.9233304420293</v>
      </c>
      <c r="L2295" s="84"/>
      <c r="M2295" s="84"/>
      <c r="P2295"/>
      <c r="R2295"/>
      <c r="S2295" s="82" t="s">
        <v>56</v>
      </c>
      <c r="T2295" s="82" t="s">
        <v>57</v>
      </c>
      <c r="U2295" s="77"/>
      <c r="V2295" s="77"/>
      <c r="W2295" s="77"/>
      <c r="X2295"/>
    </row>
    <row r="2296" spans="2:24" x14ac:dyDescent="0.3">
      <c r="B2296" s="81">
        <v>37376</v>
      </c>
      <c r="C2296" s="81" t="s">
        <v>2213</v>
      </c>
      <c r="D2296" s="77" t="s">
        <v>447</v>
      </c>
      <c r="E2296" s="82" t="s">
        <v>449</v>
      </c>
      <c r="F2296" s="77" t="s">
        <v>448</v>
      </c>
      <c r="G2296" s="77" t="s">
        <v>435</v>
      </c>
      <c r="H2296" s="77" t="s">
        <v>420</v>
      </c>
      <c r="I2296" s="77" t="s">
        <v>3418</v>
      </c>
      <c r="J2296" s="83">
        <v>-567.86410986844169</v>
      </c>
      <c r="L2296" s="84"/>
      <c r="M2296" s="84"/>
      <c r="P2296"/>
      <c r="R2296"/>
      <c r="S2296" s="82" t="s">
        <v>56</v>
      </c>
      <c r="T2296" s="82" t="s">
        <v>57</v>
      </c>
      <c r="U2296" s="77"/>
      <c r="V2296" s="77"/>
      <c r="W2296" s="77"/>
      <c r="X2296"/>
    </row>
    <row r="2297" spans="2:24" x14ac:dyDescent="0.3">
      <c r="B2297" s="81">
        <v>37376</v>
      </c>
      <c r="C2297" s="81" t="s">
        <v>2213</v>
      </c>
      <c r="D2297" s="77" t="s">
        <v>447</v>
      </c>
      <c r="E2297" s="82" t="s">
        <v>449</v>
      </c>
      <c r="F2297" s="77" t="s">
        <v>448</v>
      </c>
      <c r="G2297" s="77" t="s">
        <v>435</v>
      </c>
      <c r="H2297" s="77" t="s">
        <v>420</v>
      </c>
      <c r="I2297" s="77" t="s">
        <v>3418</v>
      </c>
      <c r="J2297" s="83">
        <v>-40203.833510893492</v>
      </c>
      <c r="L2297" s="84"/>
      <c r="M2297" s="84"/>
      <c r="P2297"/>
      <c r="R2297"/>
      <c r="S2297" s="82" t="s">
        <v>56</v>
      </c>
      <c r="T2297" s="82" t="s">
        <v>57</v>
      </c>
      <c r="U2297" s="77"/>
      <c r="V2297" s="77"/>
      <c r="W2297" s="77"/>
      <c r="X2297"/>
    </row>
    <row r="2298" spans="2:24" x14ac:dyDescent="0.3">
      <c r="B2298" s="81">
        <v>37376</v>
      </c>
      <c r="C2298" s="81" t="s">
        <v>2213</v>
      </c>
      <c r="D2298" s="77" t="s">
        <v>451</v>
      </c>
      <c r="E2298" s="82" t="s">
        <v>454</v>
      </c>
      <c r="F2298" s="77" t="s">
        <v>452</v>
      </c>
      <c r="G2298" s="77" t="s">
        <v>435</v>
      </c>
      <c r="H2298" s="77" t="s">
        <v>420</v>
      </c>
      <c r="I2298" s="77" t="s">
        <v>3417</v>
      </c>
      <c r="J2298" s="83">
        <v>-1813.7186627976678</v>
      </c>
      <c r="L2298" s="84"/>
      <c r="M2298" s="84"/>
      <c r="P2298"/>
      <c r="R2298"/>
      <c r="S2298" s="82" t="s">
        <v>56</v>
      </c>
      <c r="T2298" s="82" t="s">
        <v>57</v>
      </c>
      <c r="U2298" s="77"/>
      <c r="V2298" s="77"/>
      <c r="W2298" s="77"/>
      <c r="X2298"/>
    </row>
    <row r="2299" spans="2:24" x14ac:dyDescent="0.3">
      <c r="B2299" s="81">
        <v>37376</v>
      </c>
      <c r="C2299" s="81" t="s">
        <v>2213</v>
      </c>
      <c r="D2299" s="77" t="s">
        <v>456</v>
      </c>
      <c r="E2299" s="82" t="s">
        <v>461</v>
      </c>
      <c r="F2299" s="77" t="s">
        <v>457</v>
      </c>
      <c r="G2299" s="77" t="s">
        <v>435</v>
      </c>
      <c r="H2299" s="77" t="s">
        <v>425</v>
      </c>
      <c r="I2299" s="77" t="s">
        <v>3417</v>
      </c>
      <c r="J2299" s="83">
        <v>-5.925234663431457</v>
      </c>
      <c r="L2299" s="84"/>
      <c r="M2299" s="84"/>
      <c r="P2299"/>
      <c r="R2299"/>
      <c r="S2299" s="82" t="s">
        <v>56</v>
      </c>
      <c r="T2299" s="82" t="s">
        <v>57</v>
      </c>
      <c r="U2299" s="77"/>
      <c r="V2299" s="77"/>
      <c r="W2299" s="77"/>
      <c r="X2299"/>
    </row>
    <row r="2300" spans="2:24" x14ac:dyDescent="0.3">
      <c r="B2300" s="81">
        <v>37376</v>
      </c>
      <c r="C2300" s="81" t="s">
        <v>2213</v>
      </c>
      <c r="D2300" s="77" t="s">
        <v>464</v>
      </c>
      <c r="E2300" s="82" t="s">
        <v>461</v>
      </c>
      <c r="F2300" s="77" t="s">
        <v>465</v>
      </c>
      <c r="G2300" s="77" t="s">
        <v>435</v>
      </c>
      <c r="H2300" s="77" t="s">
        <v>425</v>
      </c>
      <c r="I2300" s="77" t="s">
        <v>3418</v>
      </c>
      <c r="J2300" s="83">
        <v>-132.83227733194244</v>
      </c>
      <c r="L2300" s="84"/>
      <c r="M2300" s="84"/>
      <c r="P2300"/>
      <c r="R2300"/>
      <c r="S2300" s="82" t="s">
        <v>56</v>
      </c>
      <c r="T2300" s="82" t="s">
        <v>57</v>
      </c>
      <c r="U2300" s="77"/>
      <c r="V2300" s="77"/>
      <c r="W2300" s="77"/>
      <c r="X2300"/>
    </row>
    <row r="2301" spans="2:24" x14ac:dyDescent="0.3">
      <c r="B2301" s="81">
        <v>37376</v>
      </c>
      <c r="C2301" s="81" t="s">
        <v>2213</v>
      </c>
      <c r="D2301" s="77" t="s">
        <v>467</v>
      </c>
      <c r="E2301" s="82" t="s">
        <v>471</v>
      </c>
      <c r="F2301" s="77" t="s">
        <v>468</v>
      </c>
      <c r="G2301" s="77" t="s">
        <v>435</v>
      </c>
      <c r="H2301" s="77" t="s">
        <v>472</v>
      </c>
      <c r="I2301" s="77" t="s">
        <v>3417</v>
      </c>
      <c r="J2301" s="83">
        <v>36852.057623171655</v>
      </c>
      <c r="L2301" s="84"/>
      <c r="M2301" s="84"/>
      <c r="P2301"/>
      <c r="R2301"/>
      <c r="S2301" s="82" t="s">
        <v>56</v>
      </c>
      <c r="T2301" s="82" t="s">
        <v>57</v>
      </c>
      <c r="U2301" s="77"/>
      <c r="V2301" s="77"/>
      <c r="W2301" s="77"/>
      <c r="X2301"/>
    </row>
    <row r="2302" spans="2:24" x14ac:dyDescent="0.3">
      <c r="B2302" s="81">
        <v>37376</v>
      </c>
      <c r="C2302" s="81" t="s">
        <v>2213</v>
      </c>
      <c r="D2302" s="77" t="s">
        <v>467</v>
      </c>
      <c r="E2302" s="82" t="s">
        <v>471</v>
      </c>
      <c r="F2302" s="77" t="s">
        <v>468</v>
      </c>
      <c r="G2302" s="77" t="s">
        <v>435</v>
      </c>
      <c r="H2302" s="77" t="s">
        <v>472</v>
      </c>
      <c r="I2302" s="77" t="s">
        <v>3417</v>
      </c>
      <c r="J2302" s="83">
        <v>648.58621901877655</v>
      </c>
      <c r="L2302" s="84"/>
      <c r="M2302" s="84"/>
      <c r="P2302"/>
      <c r="R2302"/>
      <c r="S2302" s="82" t="s">
        <v>56</v>
      </c>
      <c r="T2302" s="82" t="s">
        <v>57</v>
      </c>
      <c r="U2302" s="77"/>
      <c r="V2302" s="77"/>
      <c r="W2302" s="77"/>
      <c r="X2302"/>
    </row>
    <row r="2303" spans="2:24" x14ac:dyDescent="0.3">
      <c r="B2303" s="81">
        <v>37376</v>
      </c>
      <c r="C2303" s="81" t="s">
        <v>2213</v>
      </c>
      <c r="D2303" s="77" t="s">
        <v>474</v>
      </c>
      <c r="E2303" s="82" t="s">
        <v>471</v>
      </c>
      <c r="F2303" s="77" t="s">
        <v>475</v>
      </c>
      <c r="G2303" s="77" t="s">
        <v>435</v>
      </c>
      <c r="H2303" s="77" t="s">
        <v>472</v>
      </c>
      <c r="I2303" s="77" t="s">
        <v>3418</v>
      </c>
      <c r="J2303" s="83">
        <v>36435.17689311484</v>
      </c>
      <c r="L2303" s="84"/>
      <c r="M2303" s="84"/>
      <c r="P2303"/>
      <c r="R2303"/>
      <c r="S2303" s="82" t="s">
        <v>56</v>
      </c>
      <c r="T2303" s="82" t="s">
        <v>57</v>
      </c>
      <c r="U2303" s="77"/>
      <c r="V2303" s="77"/>
      <c r="W2303" s="77"/>
      <c r="X2303"/>
    </row>
    <row r="2304" spans="2:24" x14ac:dyDescent="0.3">
      <c r="B2304" s="81">
        <v>37376</v>
      </c>
      <c r="C2304" s="81" t="s">
        <v>2213</v>
      </c>
      <c r="D2304" s="77" t="s">
        <v>474</v>
      </c>
      <c r="E2304" s="82" t="s">
        <v>471</v>
      </c>
      <c r="F2304" s="77" t="s">
        <v>475</v>
      </c>
      <c r="G2304" s="77" t="s">
        <v>435</v>
      </c>
      <c r="H2304" s="77" t="s">
        <v>472</v>
      </c>
      <c r="I2304" s="77" t="s">
        <v>3418</v>
      </c>
      <c r="J2304" s="83">
        <v>-36979.718430424582</v>
      </c>
      <c r="L2304" s="84"/>
      <c r="M2304" s="84"/>
      <c r="P2304"/>
      <c r="R2304"/>
      <c r="S2304" s="82" t="s">
        <v>56</v>
      </c>
      <c r="T2304" s="82" t="s">
        <v>57</v>
      </c>
      <c r="U2304" s="77"/>
      <c r="V2304" s="77"/>
      <c r="W2304" s="77"/>
      <c r="X2304"/>
    </row>
    <row r="2305" spans="2:24" x14ac:dyDescent="0.3">
      <c r="B2305" s="81">
        <v>37376</v>
      </c>
      <c r="C2305" s="81" t="s">
        <v>2213</v>
      </c>
      <c r="D2305" s="77" t="s">
        <v>480</v>
      </c>
      <c r="E2305" s="82" t="s">
        <v>485</v>
      </c>
      <c r="F2305" s="77" t="s">
        <v>481</v>
      </c>
      <c r="G2305" s="77" t="s">
        <v>435</v>
      </c>
      <c r="H2305" s="77" t="s">
        <v>472</v>
      </c>
      <c r="I2305" s="77" t="s">
        <v>3418</v>
      </c>
      <c r="J2305" s="83">
        <v>-959.88659373740632</v>
      </c>
      <c r="L2305" s="84"/>
      <c r="M2305" s="84"/>
      <c r="P2305"/>
      <c r="R2305"/>
      <c r="S2305" s="82" t="s">
        <v>56</v>
      </c>
      <c r="T2305" s="82" t="s">
        <v>57</v>
      </c>
      <c r="U2305" s="77"/>
      <c r="V2305" s="77"/>
      <c r="W2305" s="77"/>
      <c r="X2305"/>
    </row>
    <row r="2306" spans="2:24" x14ac:dyDescent="0.3">
      <c r="B2306" s="81">
        <v>37376</v>
      </c>
      <c r="C2306" s="81" t="s">
        <v>2213</v>
      </c>
      <c r="D2306" s="77" t="s">
        <v>480</v>
      </c>
      <c r="E2306" s="82" t="s">
        <v>485</v>
      </c>
      <c r="F2306" s="77" t="s">
        <v>481</v>
      </c>
      <c r="G2306" s="77" t="s">
        <v>435</v>
      </c>
      <c r="H2306" s="77" t="s">
        <v>472</v>
      </c>
      <c r="I2306" s="77" t="s">
        <v>3418</v>
      </c>
      <c r="J2306" s="83">
        <v>5788.2372487014436</v>
      </c>
      <c r="L2306" s="84"/>
      <c r="M2306" s="84"/>
      <c r="P2306"/>
      <c r="R2306"/>
      <c r="S2306" s="82" t="s">
        <v>56</v>
      </c>
      <c r="T2306" s="82" t="s">
        <v>57</v>
      </c>
      <c r="U2306" s="77"/>
      <c r="V2306" s="77"/>
      <c r="W2306" s="77"/>
      <c r="X2306"/>
    </row>
    <row r="2307" spans="2:24" x14ac:dyDescent="0.3">
      <c r="B2307" s="81">
        <v>37376</v>
      </c>
      <c r="C2307" s="81" t="s">
        <v>2213</v>
      </c>
      <c r="D2307" s="77" t="s">
        <v>487</v>
      </c>
      <c r="E2307" s="82" t="s">
        <v>492</v>
      </c>
      <c r="F2307" s="77" t="s">
        <v>488</v>
      </c>
      <c r="G2307" s="77" t="s">
        <v>435</v>
      </c>
      <c r="H2307" s="77" t="s">
        <v>472</v>
      </c>
      <c r="I2307" s="77" t="s">
        <v>3417</v>
      </c>
      <c r="J2307" s="83">
        <v>1858.1547193968581</v>
      </c>
      <c r="L2307" s="84"/>
      <c r="M2307" s="84"/>
      <c r="P2307"/>
      <c r="R2307"/>
      <c r="S2307" s="82" t="s">
        <v>56</v>
      </c>
      <c r="T2307" s="82" t="s">
        <v>57</v>
      </c>
      <c r="U2307" s="77"/>
      <c r="V2307" s="77"/>
      <c r="W2307" s="77"/>
      <c r="X2307"/>
    </row>
    <row r="2308" spans="2:24" x14ac:dyDescent="0.3">
      <c r="B2308" s="81">
        <v>37376</v>
      </c>
      <c r="C2308" s="81" t="s">
        <v>2213</v>
      </c>
      <c r="D2308" s="77" t="s">
        <v>495</v>
      </c>
      <c r="E2308" s="82" t="s">
        <v>492</v>
      </c>
      <c r="F2308" s="77" t="s">
        <v>496</v>
      </c>
      <c r="G2308" s="77" t="s">
        <v>435</v>
      </c>
      <c r="H2308" s="77" t="s">
        <v>472</v>
      </c>
      <c r="I2308" s="77" t="s">
        <v>3418</v>
      </c>
      <c r="J2308" s="83">
        <v>1405.2667428056893</v>
      </c>
      <c r="L2308" s="84"/>
      <c r="M2308" s="84"/>
      <c r="P2308"/>
      <c r="R2308"/>
      <c r="S2308" s="82" t="s">
        <v>56</v>
      </c>
      <c r="T2308" s="82" t="s">
        <v>57</v>
      </c>
      <c r="U2308" s="77"/>
      <c r="V2308" s="77"/>
      <c r="W2308" s="77"/>
      <c r="X2308"/>
    </row>
    <row r="2309" spans="2:24" x14ac:dyDescent="0.3">
      <c r="B2309" s="81">
        <v>37376</v>
      </c>
      <c r="C2309" s="81" t="s">
        <v>2213</v>
      </c>
      <c r="D2309" s="77" t="s">
        <v>1307</v>
      </c>
      <c r="E2309" s="82" t="s">
        <v>1008</v>
      </c>
      <c r="F2309" s="77" t="s">
        <v>1005</v>
      </c>
      <c r="G2309" s="77" t="s">
        <v>435</v>
      </c>
      <c r="H2309" s="77" t="s">
        <v>472</v>
      </c>
      <c r="I2309" s="77" t="s">
        <v>3417</v>
      </c>
      <c r="J2309" s="83">
        <v>464.30121145995093</v>
      </c>
      <c r="L2309" s="84"/>
      <c r="M2309" s="84"/>
      <c r="P2309"/>
      <c r="R2309"/>
      <c r="S2309" s="82" t="s">
        <v>56</v>
      </c>
      <c r="T2309" s="82" t="s">
        <v>57</v>
      </c>
      <c r="U2309" s="77"/>
      <c r="V2309" s="77"/>
      <c r="W2309" s="77"/>
      <c r="X2309"/>
    </row>
    <row r="2310" spans="2:24" x14ac:dyDescent="0.3">
      <c r="B2310" s="81">
        <v>37376</v>
      </c>
      <c r="C2310" s="81" t="s">
        <v>2213</v>
      </c>
      <c r="D2310" s="77" t="s">
        <v>499</v>
      </c>
      <c r="E2310" s="82" t="s">
        <v>270</v>
      </c>
      <c r="F2310" s="77" t="s">
        <v>500</v>
      </c>
      <c r="G2310" s="77" t="s">
        <v>435</v>
      </c>
      <c r="H2310" s="77" t="s">
        <v>271</v>
      </c>
      <c r="I2310" s="77" t="s">
        <v>3417</v>
      </c>
      <c r="J2310" s="83">
        <v>309.43405430559915</v>
      </c>
      <c r="L2310" s="84"/>
      <c r="M2310" s="84"/>
      <c r="P2310"/>
      <c r="R2310"/>
      <c r="S2310" s="82" t="s">
        <v>56</v>
      </c>
      <c r="T2310" s="82" t="s">
        <v>57</v>
      </c>
      <c r="U2310" s="77"/>
      <c r="V2310" s="77"/>
      <c r="W2310" s="77"/>
      <c r="X2310"/>
    </row>
    <row r="2311" spans="2:24" x14ac:dyDescent="0.3">
      <c r="B2311" s="81">
        <v>37376</v>
      </c>
      <c r="C2311" s="81" t="s">
        <v>2213</v>
      </c>
      <c r="D2311" s="77" t="s">
        <v>499</v>
      </c>
      <c r="E2311" s="82" t="s">
        <v>270</v>
      </c>
      <c r="F2311" s="77" t="s">
        <v>500</v>
      </c>
      <c r="G2311" s="77" t="s">
        <v>435</v>
      </c>
      <c r="H2311" s="77" t="s">
        <v>271</v>
      </c>
      <c r="I2311" s="77" t="s">
        <v>3417</v>
      </c>
      <c r="J2311" s="83">
        <v>2021.2552495743055</v>
      </c>
      <c r="L2311" s="84"/>
      <c r="M2311" s="84"/>
      <c r="P2311"/>
      <c r="R2311"/>
      <c r="S2311" s="82" t="s">
        <v>56</v>
      </c>
      <c r="T2311" s="82" t="s">
        <v>57</v>
      </c>
      <c r="U2311" s="77"/>
      <c r="V2311" s="77"/>
      <c r="W2311" s="77"/>
      <c r="X2311"/>
    </row>
    <row r="2312" spans="2:24" x14ac:dyDescent="0.3">
      <c r="B2312" s="81">
        <v>37376</v>
      </c>
      <c r="C2312" s="81" t="s">
        <v>2213</v>
      </c>
      <c r="D2312" s="77" t="s">
        <v>499</v>
      </c>
      <c r="E2312" s="82" t="s">
        <v>270</v>
      </c>
      <c r="F2312" s="77" t="s">
        <v>500</v>
      </c>
      <c r="G2312" s="77" t="s">
        <v>435</v>
      </c>
      <c r="H2312" s="77" t="s">
        <v>271</v>
      </c>
      <c r="I2312" s="77" t="s">
        <v>3417</v>
      </c>
      <c r="J2312" s="83">
        <v>8513.6566628134406</v>
      </c>
      <c r="L2312" s="84"/>
      <c r="M2312" s="84"/>
      <c r="P2312"/>
      <c r="R2312"/>
      <c r="S2312" s="82" t="s">
        <v>56</v>
      </c>
      <c r="T2312" s="82" t="s">
        <v>57</v>
      </c>
      <c r="U2312" s="77"/>
      <c r="V2312" s="77"/>
      <c r="W2312" s="77"/>
      <c r="X2312"/>
    </row>
    <row r="2313" spans="2:24" x14ac:dyDescent="0.3">
      <c r="B2313" s="81">
        <v>37376</v>
      </c>
      <c r="C2313" s="81" t="s">
        <v>2213</v>
      </c>
      <c r="D2313" s="77" t="s">
        <v>499</v>
      </c>
      <c r="E2313" s="82" t="s">
        <v>270</v>
      </c>
      <c r="F2313" s="77" t="s">
        <v>500</v>
      </c>
      <c r="G2313" s="77" t="s">
        <v>435</v>
      </c>
      <c r="H2313" s="77" t="s">
        <v>271</v>
      </c>
      <c r="I2313" s="77" t="s">
        <v>3417</v>
      </c>
      <c r="J2313" s="83">
        <v>-6924.0630889532804</v>
      </c>
      <c r="L2313" s="84"/>
      <c r="M2313" s="84"/>
      <c r="P2313"/>
      <c r="R2313"/>
      <c r="S2313" s="82" t="s">
        <v>56</v>
      </c>
      <c r="T2313" s="82" t="s">
        <v>57</v>
      </c>
      <c r="U2313" s="77"/>
      <c r="V2313" s="77"/>
      <c r="W2313" s="77"/>
      <c r="X2313"/>
    </row>
    <row r="2314" spans="2:24" x14ac:dyDescent="0.3">
      <c r="B2314" s="81">
        <v>37376</v>
      </c>
      <c r="C2314" s="81" t="s">
        <v>2213</v>
      </c>
      <c r="D2314" s="77" t="s">
        <v>499</v>
      </c>
      <c r="E2314" s="82" t="s">
        <v>270</v>
      </c>
      <c r="F2314" s="77" t="s">
        <v>500</v>
      </c>
      <c r="G2314" s="77" t="s">
        <v>435</v>
      </c>
      <c r="H2314" s="77" t="s">
        <v>271</v>
      </c>
      <c r="I2314" s="77" t="s">
        <v>3417</v>
      </c>
      <c r="J2314" s="83">
        <v>11008.200505988973</v>
      </c>
      <c r="L2314" s="84"/>
      <c r="M2314" s="84"/>
      <c r="P2314"/>
      <c r="R2314"/>
      <c r="S2314" s="82" t="s">
        <v>56</v>
      </c>
      <c r="T2314" s="82" t="s">
        <v>57</v>
      </c>
      <c r="U2314" s="77"/>
      <c r="V2314" s="77"/>
      <c r="W2314" s="77"/>
      <c r="X2314"/>
    </row>
    <row r="2315" spans="2:24" x14ac:dyDescent="0.3">
      <c r="B2315" s="81">
        <v>37376</v>
      </c>
      <c r="C2315" s="81" t="s">
        <v>2213</v>
      </c>
      <c r="D2315" s="77" t="s">
        <v>263</v>
      </c>
      <c r="E2315" s="82" t="s">
        <v>270</v>
      </c>
      <c r="F2315" s="77" t="s">
        <v>264</v>
      </c>
      <c r="G2315" s="77" t="s">
        <v>435</v>
      </c>
      <c r="H2315" s="77" t="s">
        <v>271</v>
      </c>
      <c r="I2315" s="77" t="s">
        <v>3418</v>
      </c>
      <c r="J2315" s="83">
        <v>2689.2314016269629</v>
      </c>
      <c r="L2315" s="84"/>
      <c r="M2315" s="84"/>
      <c r="P2315"/>
      <c r="R2315"/>
      <c r="S2315" s="82" t="s">
        <v>56</v>
      </c>
      <c r="T2315" s="82" t="s">
        <v>57</v>
      </c>
      <c r="U2315" s="77"/>
      <c r="V2315" s="77"/>
      <c r="W2315" s="77"/>
      <c r="X2315"/>
    </row>
    <row r="2316" spans="2:24" x14ac:dyDescent="0.3">
      <c r="B2316" s="81">
        <v>37376</v>
      </c>
      <c r="C2316" s="81" t="s">
        <v>2213</v>
      </c>
      <c r="D2316" s="77" t="s">
        <v>263</v>
      </c>
      <c r="E2316" s="82" t="s">
        <v>270</v>
      </c>
      <c r="F2316" s="77" t="s">
        <v>264</v>
      </c>
      <c r="G2316" s="77" t="s">
        <v>435</v>
      </c>
      <c r="H2316" s="77" t="s">
        <v>271</v>
      </c>
      <c r="I2316" s="77" t="s">
        <v>3418</v>
      </c>
      <c r="J2316" s="83">
        <v>2828.0271282938083</v>
      </c>
      <c r="L2316" s="84"/>
      <c r="M2316" s="84"/>
      <c r="P2316"/>
      <c r="R2316"/>
      <c r="S2316" s="82" t="s">
        <v>56</v>
      </c>
      <c r="T2316" s="82" t="s">
        <v>57</v>
      </c>
      <c r="U2316" s="77"/>
      <c r="V2316" s="77"/>
      <c r="W2316" s="77"/>
      <c r="X2316"/>
    </row>
    <row r="2317" spans="2:24" x14ac:dyDescent="0.3">
      <c r="B2317" s="81">
        <v>37376</v>
      </c>
      <c r="C2317" s="81" t="s">
        <v>2213</v>
      </c>
      <c r="D2317" s="77" t="s">
        <v>263</v>
      </c>
      <c r="E2317" s="82" t="s">
        <v>270</v>
      </c>
      <c r="F2317" s="77" t="s">
        <v>264</v>
      </c>
      <c r="G2317" s="77" t="s">
        <v>435</v>
      </c>
      <c r="H2317" s="77" t="s">
        <v>271</v>
      </c>
      <c r="I2317" s="77" t="s">
        <v>3418</v>
      </c>
      <c r="J2317" s="83">
        <v>514.49750929797301</v>
      </c>
      <c r="L2317" s="84"/>
      <c r="M2317" s="84"/>
      <c r="P2317"/>
      <c r="R2317"/>
      <c r="S2317" s="82" t="s">
        <v>56</v>
      </c>
      <c r="T2317" s="82" t="s">
        <v>57</v>
      </c>
      <c r="U2317" s="77"/>
      <c r="V2317" s="77"/>
      <c r="W2317" s="77"/>
      <c r="X2317"/>
    </row>
    <row r="2318" spans="2:24" x14ac:dyDescent="0.3">
      <c r="B2318" s="81">
        <v>37376</v>
      </c>
      <c r="C2318" s="81" t="s">
        <v>2213</v>
      </c>
      <c r="D2318" s="77" t="s">
        <v>263</v>
      </c>
      <c r="E2318" s="82" t="s">
        <v>270</v>
      </c>
      <c r="F2318" s="77" t="s">
        <v>264</v>
      </c>
      <c r="G2318" s="77" t="s">
        <v>435</v>
      </c>
      <c r="H2318" s="77" t="s">
        <v>271</v>
      </c>
      <c r="I2318" s="77" t="s">
        <v>3418</v>
      </c>
      <c r="J2318" s="83">
        <v>-1622.8556852164018</v>
      </c>
      <c r="L2318" s="84"/>
      <c r="M2318" s="84"/>
      <c r="P2318"/>
      <c r="R2318"/>
      <c r="S2318" s="82" t="s">
        <v>56</v>
      </c>
      <c r="T2318" s="82" t="s">
        <v>57</v>
      </c>
      <c r="U2318" s="77"/>
      <c r="V2318" s="77"/>
      <c r="W2318" s="77"/>
      <c r="X2318"/>
    </row>
    <row r="2319" spans="2:24" x14ac:dyDescent="0.3">
      <c r="B2319" s="81">
        <v>37376</v>
      </c>
      <c r="C2319" s="81" t="s">
        <v>2213</v>
      </c>
      <c r="D2319" s="77" t="s">
        <v>263</v>
      </c>
      <c r="E2319" s="82" t="s">
        <v>270</v>
      </c>
      <c r="F2319" s="77" t="s">
        <v>264</v>
      </c>
      <c r="G2319" s="77" t="s">
        <v>435</v>
      </c>
      <c r="H2319" s="77" t="s">
        <v>271</v>
      </c>
      <c r="I2319" s="77" t="s">
        <v>3418</v>
      </c>
      <c r="J2319" s="83">
        <v>2671.7065490658824</v>
      </c>
      <c r="L2319" s="84"/>
      <c r="M2319" s="84"/>
      <c r="P2319"/>
      <c r="R2319"/>
      <c r="S2319" s="82" t="s">
        <v>56</v>
      </c>
      <c r="T2319" s="82" t="s">
        <v>57</v>
      </c>
      <c r="U2319" s="77"/>
      <c r="V2319" s="77"/>
      <c r="W2319" s="77"/>
      <c r="X2319"/>
    </row>
    <row r="2320" spans="2:24" x14ac:dyDescent="0.3">
      <c r="B2320" s="81">
        <v>37376</v>
      </c>
      <c r="C2320" s="81" t="s">
        <v>2213</v>
      </c>
      <c r="D2320" s="77" t="s">
        <v>263</v>
      </c>
      <c r="E2320" s="82" t="s">
        <v>270</v>
      </c>
      <c r="F2320" s="77" t="s">
        <v>264</v>
      </c>
      <c r="G2320" s="77" t="s">
        <v>435</v>
      </c>
      <c r="H2320" s="77" t="s">
        <v>271</v>
      </c>
      <c r="I2320" s="77" t="s">
        <v>3418</v>
      </c>
      <c r="J2320" s="83">
        <v>1363.8335214216715</v>
      </c>
      <c r="L2320" s="84"/>
      <c r="M2320" s="84"/>
      <c r="P2320"/>
      <c r="R2320"/>
      <c r="S2320" s="82" t="s">
        <v>56</v>
      </c>
      <c r="T2320" s="82" t="s">
        <v>57</v>
      </c>
      <c r="U2320" s="77"/>
      <c r="V2320" s="77"/>
      <c r="W2320" s="77"/>
      <c r="X2320"/>
    </row>
    <row r="2321" spans="2:24" x14ac:dyDescent="0.3">
      <c r="B2321" s="81">
        <v>37376</v>
      </c>
      <c r="C2321" s="81" t="s">
        <v>2213</v>
      </c>
      <c r="D2321" s="77" t="s">
        <v>523</v>
      </c>
      <c r="E2321" s="82" t="s">
        <v>278</v>
      </c>
      <c r="F2321" s="77" t="s">
        <v>276</v>
      </c>
      <c r="G2321" s="77" t="s">
        <v>435</v>
      </c>
      <c r="H2321" s="77" t="s">
        <v>271</v>
      </c>
      <c r="I2321" s="77" t="s">
        <v>3417</v>
      </c>
      <c r="J2321" s="83">
        <v>37.914404129368293</v>
      </c>
      <c r="L2321" s="84"/>
      <c r="M2321" s="84"/>
      <c r="P2321"/>
      <c r="R2321"/>
      <c r="S2321" s="82" t="s">
        <v>56</v>
      </c>
      <c r="T2321" s="82" t="s">
        <v>57</v>
      </c>
      <c r="U2321" s="77"/>
      <c r="V2321" s="77"/>
      <c r="W2321" s="77"/>
      <c r="X2321"/>
    </row>
    <row r="2322" spans="2:24" x14ac:dyDescent="0.3">
      <c r="B2322" s="81">
        <v>37376</v>
      </c>
      <c r="C2322" s="81" t="s">
        <v>2213</v>
      </c>
      <c r="D2322" s="77" t="s">
        <v>523</v>
      </c>
      <c r="E2322" s="82" t="s">
        <v>278</v>
      </c>
      <c r="F2322" s="77" t="s">
        <v>276</v>
      </c>
      <c r="G2322" s="77" t="s">
        <v>435</v>
      </c>
      <c r="H2322" s="77" t="s">
        <v>271</v>
      </c>
      <c r="I2322" s="77" t="s">
        <v>3417</v>
      </c>
      <c r="J2322" s="83">
        <v>334.79696078865237</v>
      </c>
      <c r="L2322" s="84"/>
      <c r="M2322" s="84"/>
      <c r="P2322"/>
      <c r="R2322"/>
      <c r="S2322" s="82" t="s">
        <v>56</v>
      </c>
      <c r="T2322" s="82" t="s">
        <v>57</v>
      </c>
      <c r="U2322" s="77"/>
      <c r="V2322" s="77"/>
      <c r="W2322" s="77"/>
      <c r="X2322"/>
    </row>
    <row r="2323" spans="2:24" x14ac:dyDescent="0.3">
      <c r="B2323" s="81">
        <v>37376</v>
      </c>
      <c r="C2323" s="81" t="s">
        <v>2213</v>
      </c>
      <c r="D2323" s="77" t="s">
        <v>275</v>
      </c>
      <c r="E2323" s="82" t="s">
        <v>278</v>
      </c>
      <c r="F2323" s="77" t="s">
        <v>276</v>
      </c>
      <c r="G2323" s="77" t="s">
        <v>435</v>
      </c>
      <c r="H2323" s="77" t="s">
        <v>271</v>
      </c>
      <c r="I2323" s="77" t="s">
        <v>3418</v>
      </c>
      <c r="J2323" s="83">
        <v>78.786998545868485</v>
      </c>
      <c r="L2323" s="84"/>
      <c r="M2323" s="84"/>
      <c r="P2323"/>
      <c r="R2323"/>
      <c r="S2323" s="82" t="s">
        <v>56</v>
      </c>
      <c r="T2323" s="82" t="s">
        <v>57</v>
      </c>
      <c r="U2323" s="77"/>
      <c r="V2323" s="77"/>
      <c r="W2323" s="77"/>
      <c r="X2323"/>
    </row>
    <row r="2324" spans="2:24" x14ac:dyDescent="0.3">
      <c r="B2324" s="81">
        <v>37376</v>
      </c>
      <c r="C2324" s="81" t="s">
        <v>2213</v>
      </c>
      <c r="D2324" s="77" t="s">
        <v>275</v>
      </c>
      <c r="E2324" s="82" t="s">
        <v>278</v>
      </c>
      <c r="F2324" s="77" t="s">
        <v>276</v>
      </c>
      <c r="G2324" s="77" t="s">
        <v>435</v>
      </c>
      <c r="H2324" s="77" t="s">
        <v>271</v>
      </c>
      <c r="I2324" s="77" t="s">
        <v>3418</v>
      </c>
      <c r="J2324" s="83">
        <v>32.884423983937069</v>
      </c>
      <c r="L2324" s="84"/>
      <c r="M2324" s="84"/>
      <c r="P2324"/>
      <c r="R2324"/>
      <c r="S2324" s="82" t="s">
        <v>56</v>
      </c>
      <c r="T2324" s="82" t="s">
        <v>57</v>
      </c>
      <c r="U2324" s="77"/>
      <c r="V2324" s="77"/>
      <c r="W2324" s="77"/>
      <c r="X2324"/>
    </row>
    <row r="2325" spans="2:24" x14ac:dyDescent="0.3">
      <c r="B2325" s="81">
        <v>37376</v>
      </c>
      <c r="C2325" s="81" t="s">
        <v>2213</v>
      </c>
      <c r="D2325" s="77" t="s">
        <v>275</v>
      </c>
      <c r="E2325" s="82" t="s">
        <v>278</v>
      </c>
      <c r="F2325" s="77" t="s">
        <v>276</v>
      </c>
      <c r="G2325" s="77" t="s">
        <v>435</v>
      </c>
      <c r="H2325" s="77" t="s">
        <v>271</v>
      </c>
      <c r="I2325" s="77" t="s">
        <v>3418</v>
      </c>
      <c r="J2325" s="83">
        <v>69.374045557968415</v>
      </c>
      <c r="L2325" s="84"/>
      <c r="M2325" s="84"/>
      <c r="P2325"/>
      <c r="R2325"/>
      <c r="S2325" s="82" t="s">
        <v>56</v>
      </c>
      <c r="T2325" s="82" t="s">
        <v>57</v>
      </c>
      <c r="U2325" s="77"/>
      <c r="V2325" s="77"/>
      <c r="W2325" s="77"/>
      <c r="X2325"/>
    </row>
    <row r="2326" spans="2:24" x14ac:dyDescent="0.3">
      <c r="B2326" s="81">
        <v>37376</v>
      </c>
      <c r="C2326" s="81" t="s">
        <v>2213</v>
      </c>
      <c r="D2326" s="77" t="s">
        <v>275</v>
      </c>
      <c r="E2326" s="82" t="s">
        <v>278</v>
      </c>
      <c r="F2326" s="77" t="s">
        <v>276</v>
      </c>
      <c r="G2326" s="77" t="s">
        <v>435</v>
      </c>
      <c r="H2326" s="77" t="s">
        <v>271</v>
      </c>
      <c r="I2326" s="77" t="s">
        <v>3418</v>
      </c>
      <c r="J2326" s="83">
        <v>-109.42181358551353</v>
      </c>
      <c r="L2326" s="84"/>
      <c r="M2326" s="84"/>
      <c r="P2326"/>
      <c r="R2326"/>
      <c r="S2326" s="82" t="s">
        <v>56</v>
      </c>
      <c r="T2326" s="82" t="s">
        <v>57</v>
      </c>
      <c r="U2326" s="77"/>
      <c r="V2326" s="77"/>
      <c r="W2326" s="77"/>
      <c r="X2326"/>
    </row>
    <row r="2327" spans="2:24" x14ac:dyDescent="0.3">
      <c r="B2327" s="81">
        <v>37376</v>
      </c>
      <c r="C2327" s="81" t="s">
        <v>2213</v>
      </c>
      <c r="D2327" s="77" t="s">
        <v>275</v>
      </c>
      <c r="E2327" s="82" t="s">
        <v>278</v>
      </c>
      <c r="F2327" s="77" t="s">
        <v>276</v>
      </c>
      <c r="G2327" s="77" t="s">
        <v>435</v>
      </c>
      <c r="H2327" s="77" t="s">
        <v>271</v>
      </c>
      <c r="I2327" s="77" t="s">
        <v>3418</v>
      </c>
      <c r="J2327" s="83">
        <v>33.891154420611883</v>
      </c>
      <c r="L2327" s="84"/>
      <c r="M2327" s="84"/>
      <c r="P2327"/>
      <c r="R2327"/>
      <c r="S2327" s="82" t="s">
        <v>56</v>
      </c>
      <c r="T2327" s="82" t="s">
        <v>57</v>
      </c>
      <c r="U2327" s="77"/>
      <c r="V2327" s="77"/>
      <c r="W2327" s="77"/>
      <c r="X2327"/>
    </row>
    <row r="2328" spans="2:24" x14ac:dyDescent="0.3">
      <c r="B2328" s="81">
        <v>37376</v>
      </c>
      <c r="C2328" s="81" t="s">
        <v>2213</v>
      </c>
      <c r="D2328" s="77" t="s">
        <v>275</v>
      </c>
      <c r="E2328" s="82" t="s">
        <v>278</v>
      </c>
      <c r="F2328" s="77" t="s">
        <v>276</v>
      </c>
      <c r="G2328" s="77" t="s">
        <v>435</v>
      </c>
      <c r="H2328" s="77" t="s">
        <v>271</v>
      </c>
      <c r="I2328" s="77" t="s">
        <v>3418</v>
      </c>
      <c r="J2328" s="83">
        <v>0</v>
      </c>
      <c r="L2328" s="84"/>
      <c r="M2328" s="84"/>
      <c r="P2328"/>
      <c r="R2328"/>
      <c r="S2328" s="82" t="s">
        <v>56</v>
      </c>
      <c r="T2328" s="82" t="s">
        <v>57</v>
      </c>
      <c r="U2328" s="77"/>
      <c r="V2328" s="77"/>
      <c r="W2328" s="77"/>
      <c r="X2328"/>
    </row>
    <row r="2329" spans="2:24" x14ac:dyDescent="0.3">
      <c r="B2329" s="81">
        <v>37376</v>
      </c>
      <c r="C2329" s="81" t="s">
        <v>2213</v>
      </c>
      <c r="D2329" s="77" t="s">
        <v>528</v>
      </c>
      <c r="E2329" s="82" t="s">
        <v>530</v>
      </c>
      <c r="F2329" s="77" t="s">
        <v>529</v>
      </c>
      <c r="G2329" s="77" t="s">
        <v>435</v>
      </c>
      <c r="H2329" s="77" t="s">
        <v>271</v>
      </c>
      <c r="I2329" s="77" t="s">
        <v>3418</v>
      </c>
      <c r="J2329" s="83">
        <v>305.32537681337271</v>
      </c>
      <c r="L2329" s="84"/>
      <c r="M2329" s="84"/>
      <c r="P2329"/>
      <c r="R2329"/>
      <c r="S2329" s="82" t="s">
        <v>56</v>
      </c>
      <c r="T2329" s="82" t="s">
        <v>57</v>
      </c>
      <c r="U2329" s="77"/>
      <c r="V2329" s="77"/>
      <c r="W2329" s="77"/>
      <c r="X2329"/>
    </row>
    <row r="2330" spans="2:24" x14ac:dyDescent="0.3">
      <c r="B2330" s="81">
        <v>37376</v>
      </c>
      <c r="C2330" s="81" t="s">
        <v>2213</v>
      </c>
      <c r="D2330" s="77" t="s">
        <v>532</v>
      </c>
      <c r="E2330" s="82" t="s">
        <v>283</v>
      </c>
      <c r="F2330" s="77" t="s">
        <v>533</v>
      </c>
      <c r="G2330" s="77" t="s">
        <v>435</v>
      </c>
      <c r="H2330" s="77" t="s">
        <v>271</v>
      </c>
      <c r="I2330" s="77" t="s">
        <v>3417</v>
      </c>
      <c r="J2330" s="83">
        <v>34.550169307545836</v>
      </c>
      <c r="L2330" s="84"/>
      <c r="M2330" s="84"/>
      <c r="P2330"/>
      <c r="R2330"/>
      <c r="S2330" s="82" t="s">
        <v>56</v>
      </c>
      <c r="T2330" s="82" t="s">
        <v>57</v>
      </c>
      <c r="U2330" s="77"/>
      <c r="V2330" s="77"/>
      <c r="W2330" s="77"/>
      <c r="X2330"/>
    </row>
    <row r="2331" spans="2:24" x14ac:dyDescent="0.3">
      <c r="B2331" s="81">
        <v>37376</v>
      </c>
      <c r="C2331" s="81" t="s">
        <v>2213</v>
      </c>
      <c r="D2331" s="77" t="s">
        <v>532</v>
      </c>
      <c r="E2331" s="82" t="s">
        <v>283</v>
      </c>
      <c r="F2331" s="77" t="s">
        <v>533</v>
      </c>
      <c r="G2331" s="77" t="s">
        <v>435</v>
      </c>
      <c r="H2331" s="77" t="s">
        <v>271</v>
      </c>
      <c r="I2331" s="77" t="s">
        <v>3417</v>
      </c>
      <c r="J2331" s="83">
        <v>1915.4595029663296</v>
      </c>
      <c r="L2331" s="84"/>
      <c r="M2331" s="84"/>
      <c r="P2331"/>
      <c r="R2331"/>
      <c r="S2331" s="82" t="s">
        <v>56</v>
      </c>
      <c r="T2331" s="82" t="s">
        <v>57</v>
      </c>
      <c r="U2331" s="77"/>
      <c r="V2331" s="77"/>
      <c r="W2331" s="77"/>
      <c r="X2331"/>
    </row>
    <row r="2332" spans="2:24" x14ac:dyDescent="0.3">
      <c r="B2332" s="81">
        <v>37376</v>
      </c>
      <c r="C2332" s="81" t="s">
        <v>2213</v>
      </c>
      <c r="D2332" s="77" t="s">
        <v>532</v>
      </c>
      <c r="E2332" s="82" t="s">
        <v>283</v>
      </c>
      <c r="F2332" s="77" t="s">
        <v>533</v>
      </c>
      <c r="G2332" s="77" t="s">
        <v>435</v>
      </c>
      <c r="H2332" s="77" t="s">
        <v>271</v>
      </c>
      <c r="I2332" s="77" t="s">
        <v>3417</v>
      </c>
      <c r="J2332" s="83">
        <v>590.17354799071029</v>
      </c>
      <c r="L2332" s="84"/>
      <c r="M2332" s="84"/>
      <c r="P2332"/>
      <c r="R2332"/>
      <c r="S2332" s="82" t="s">
        <v>56</v>
      </c>
      <c r="T2332" s="82" t="s">
        <v>57</v>
      </c>
      <c r="U2332" s="77"/>
      <c r="V2332" s="77"/>
      <c r="W2332" s="77"/>
      <c r="X2332"/>
    </row>
    <row r="2333" spans="2:24" x14ac:dyDescent="0.3">
      <c r="B2333" s="81">
        <v>37376</v>
      </c>
      <c r="C2333" s="81" t="s">
        <v>2213</v>
      </c>
      <c r="D2333" s="77" t="s">
        <v>532</v>
      </c>
      <c r="E2333" s="82" t="s">
        <v>283</v>
      </c>
      <c r="F2333" s="77" t="s">
        <v>533</v>
      </c>
      <c r="G2333" s="77" t="s">
        <v>435</v>
      </c>
      <c r="H2333" s="77" t="s">
        <v>271</v>
      </c>
      <c r="I2333" s="77" t="s">
        <v>3417</v>
      </c>
      <c r="J2333" s="83">
        <v>71.697281032702108</v>
      </c>
      <c r="L2333" s="84"/>
      <c r="M2333" s="84"/>
      <c r="P2333"/>
      <c r="R2333"/>
      <c r="S2333" s="82" t="s">
        <v>56</v>
      </c>
      <c r="T2333" s="82" t="s">
        <v>57</v>
      </c>
      <c r="U2333" s="77"/>
      <c r="V2333" s="77"/>
      <c r="W2333" s="77"/>
      <c r="X2333"/>
    </row>
    <row r="2334" spans="2:24" x14ac:dyDescent="0.3">
      <c r="B2334" s="81">
        <v>37376</v>
      </c>
      <c r="C2334" s="81" t="s">
        <v>2213</v>
      </c>
      <c r="D2334" s="77" t="s">
        <v>532</v>
      </c>
      <c r="E2334" s="82" t="s">
        <v>283</v>
      </c>
      <c r="F2334" s="77" t="s">
        <v>533</v>
      </c>
      <c r="G2334" s="77" t="s">
        <v>435</v>
      </c>
      <c r="H2334" s="77" t="s">
        <v>271</v>
      </c>
      <c r="I2334" s="77" t="s">
        <v>3417</v>
      </c>
      <c r="J2334" s="83">
        <v>-1030.4786863976151</v>
      </c>
      <c r="L2334" s="84"/>
      <c r="M2334" s="84"/>
      <c r="P2334"/>
      <c r="R2334"/>
      <c r="S2334" s="82" t="s">
        <v>56</v>
      </c>
      <c r="T2334" s="82" t="s">
        <v>57</v>
      </c>
      <c r="U2334" s="77"/>
      <c r="V2334" s="77"/>
      <c r="W2334" s="77"/>
      <c r="X2334"/>
    </row>
    <row r="2335" spans="2:24" x14ac:dyDescent="0.3">
      <c r="B2335" s="81">
        <v>37376</v>
      </c>
      <c r="C2335" s="81" t="s">
        <v>2213</v>
      </c>
      <c r="D2335" s="77" t="s">
        <v>532</v>
      </c>
      <c r="E2335" s="82" t="s">
        <v>283</v>
      </c>
      <c r="F2335" s="77" t="s">
        <v>533</v>
      </c>
      <c r="G2335" s="77" t="s">
        <v>435</v>
      </c>
      <c r="H2335" s="77" t="s">
        <v>271</v>
      </c>
      <c r="I2335" s="77" t="s">
        <v>3417</v>
      </c>
      <c r="J2335" s="83">
        <v>-211.89057801520465</v>
      </c>
      <c r="L2335" s="84"/>
      <c r="M2335" s="84"/>
      <c r="P2335"/>
      <c r="R2335"/>
      <c r="S2335" s="82" t="s">
        <v>56</v>
      </c>
      <c r="T2335" s="82" t="s">
        <v>57</v>
      </c>
      <c r="U2335" s="77"/>
      <c r="V2335" s="77"/>
      <c r="W2335" s="77"/>
      <c r="X2335"/>
    </row>
    <row r="2336" spans="2:24" x14ac:dyDescent="0.3">
      <c r="B2336" s="81">
        <v>37376</v>
      </c>
      <c r="C2336" s="81" t="s">
        <v>2213</v>
      </c>
      <c r="D2336" s="77" t="s">
        <v>532</v>
      </c>
      <c r="E2336" s="82" t="s">
        <v>283</v>
      </c>
      <c r="F2336" s="77" t="s">
        <v>533</v>
      </c>
      <c r="G2336" s="77" t="s">
        <v>435</v>
      </c>
      <c r="H2336" s="77" t="s">
        <v>271</v>
      </c>
      <c r="I2336" s="77" t="s">
        <v>3417</v>
      </c>
      <c r="J2336" s="83">
        <v>-146.64277454374141</v>
      </c>
      <c r="L2336" s="84"/>
      <c r="M2336" s="84"/>
      <c r="P2336"/>
      <c r="R2336"/>
      <c r="S2336" s="82" t="s">
        <v>56</v>
      </c>
      <c r="T2336" s="82" t="s">
        <v>57</v>
      </c>
      <c r="U2336" s="77"/>
      <c r="V2336" s="77"/>
      <c r="W2336" s="77"/>
      <c r="X2336"/>
    </row>
    <row r="2337" spans="2:24" x14ac:dyDescent="0.3">
      <c r="B2337" s="81">
        <v>37376</v>
      </c>
      <c r="C2337" s="81" t="s">
        <v>2213</v>
      </c>
      <c r="D2337" s="77" t="s">
        <v>532</v>
      </c>
      <c r="E2337" s="82" t="s">
        <v>283</v>
      </c>
      <c r="F2337" s="77" t="s">
        <v>533</v>
      </c>
      <c r="G2337" s="77" t="s">
        <v>435</v>
      </c>
      <c r="H2337" s="77" t="s">
        <v>271</v>
      </c>
      <c r="I2337" s="77" t="s">
        <v>3417</v>
      </c>
      <c r="J2337" s="83">
        <v>1598.0520615224732</v>
      </c>
      <c r="L2337" s="84"/>
      <c r="M2337" s="84"/>
      <c r="P2337"/>
      <c r="R2337"/>
      <c r="S2337" s="82" t="s">
        <v>56</v>
      </c>
      <c r="T2337" s="82" t="s">
        <v>57</v>
      </c>
      <c r="U2337" s="77"/>
      <c r="V2337" s="77"/>
      <c r="W2337" s="77"/>
      <c r="X2337"/>
    </row>
    <row r="2338" spans="2:24" x14ac:dyDescent="0.3">
      <c r="B2338" s="81">
        <v>37376</v>
      </c>
      <c r="C2338" s="81" t="s">
        <v>2213</v>
      </c>
      <c r="D2338" s="77" t="s">
        <v>532</v>
      </c>
      <c r="E2338" s="82" t="s">
        <v>283</v>
      </c>
      <c r="F2338" s="77" t="s">
        <v>533</v>
      </c>
      <c r="G2338" s="77" t="s">
        <v>435</v>
      </c>
      <c r="H2338" s="77" t="s">
        <v>271</v>
      </c>
      <c r="I2338" s="77" t="s">
        <v>3417</v>
      </c>
      <c r="J2338" s="83">
        <v>366.47014622220576</v>
      </c>
      <c r="L2338" s="84"/>
      <c r="M2338" s="84"/>
      <c r="P2338"/>
      <c r="R2338"/>
      <c r="S2338" s="82" t="s">
        <v>56</v>
      </c>
      <c r="T2338" s="82" t="s">
        <v>57</v>
      </c>
      <c r="U2338" s="77"/>
      <c r="V2338" s="77"/>
      <c r="W2338" s="77"/>
      <c r="X2338"/>
    </row>
    <row r="2339" spans="2:24" x14ac:dyDescent="0.3">
      <c r="B2339" s="81">
        <v>37376</v>
      </c>
      <c r="C2339" s="81" t="s">
        <v>2213</v>
      </c>
      <c r="D2339" s="77" t="s">
        <v>532</v>
      </c>
      <c r="E2339" s="82" t="s">
        <v>283</v>
      </c>
      <c r="F2339" s="77" t="s">
        <v>533</v>
      </c>
      <c r="G2339" s="77" t="s">
        <v>435</v>
      </c>
      <c r="H2339" s="77" t="s">
        <v>271</v>
      </c>
      <c r="I2339" s="77" t="s">
        <v>3417</v>
      </c>
      <c r="J2339" s="83">
        <v>121.80881621270926</v>
      </c>
      <c r="L2339" s="84"/>
      <c r="M2339" s="84"/>
      <c r="P2339"/>
      <c r="R2339"/>
      <c r="S2339" s="82" t="s">
        <v>56</v>
      </c>
      <c r="T2339" s="82" t="s">
        <v>57</v>
      </c>
      <c r="U2339" s="77"/>
      <c r="V2339" s="77"/>
      <c r="W2339" s="77"/>
      <c r="X2339"/>
    </row>
    <row r="2340" spans="2:24" x14ac:dyDescent="0.3">
      <c r="B2340" s="81">
        <v>37376</v>
      </c>
      <c r="C2340" s="81" t="s">
        <v>2213</v>
      </c>
      <c r="D2340" s="77" t="s">
        <v>280</v>
      </c>
      <c r="E2340" s="82" t="s">
        <v>283</v>
      </c>
      <c r="F2340" s="77" t="s">
        <v>281</v>
      </c>
      <c r="G2340" s="77" t="s">
        <v>435</v>
      </c>
      <c r="H2340" s="77" t="s">
        <v>271</v>
      </c>
      <c r="I2340" s="77" t="s">
        <v>3418</v>
      </c>
      <c r="J2340" s="83">
        <v>-198.64038369738057</v>
      </c>
      <c r="L2340" s="84"/>
      <c r="M2340" s="84"/>
      <c r="P2340"/>
      <c r="R2340"/>
      <c r="S2340" s="82" t="s">
        <v>56</v>
      </c>
      <c r="T2340" s="82" t="s">
        <v>57</v>
      </c>
      <c r="U2340" s="77"/>
      <c r="V2340" s="77"/>
      <c r="W2340" s="77"/>
      <c r="X2340"/>
    </row>
    <row r="2341" spans="2:24" x14ac:dyDescent="0.3">
      <c r="B2341" s="81">
        <v>37376</v>
      </c>
      <c r="C2341" s="81" t="s">
        <v>2213</v>
      </c>
      <c r="D2341" s="77" t="s">
        <v>280</v>
      </c>
      <c r="E2341" s="82" t="s">
        <v>283</v>
      </c>
      <c r="F2341" s="77" t="s">
        <v>281</v>
      </c>
      <c r="G2341" s="77" t="s">
        <v>435</v>
      </c>
      <c r="H2341" s="77" t="s">
        <v>271</v>
      </c>
      <c r="I2341" s="77" t="s">
        <v>3418</v>
      </c>
      <c r="J2341" s="83">
        <v>314.28213394373432</v>
      </c>
      <c r="L2341" s="84"/>
      <c r="M2341" s="84"/>
      <c r="P2341"/>
      <c r="R2341"/>
      <c r="S2341" s="82" t="s">
        <v>56</v>
      </c>
      <c r="T2341" s="82" t="s">
        <v>57</v>
      </c>
      <c r="U2341" s="77"/>
      <c r="V2341" s="77"/>
      <c r="W2341" s="77"/>
      <c r="X2341"/>
    </row>
    <row r="2342" spans="2:24" x14ac:dyDescent="0.3">
      <c r="B2342" s="81">
        <v>37376</v>
      </c>
      <c r="C2342" s="81" t="s">
        <v>2213</v>
      </c>
      <c r="D2342" s="77" t="s">
        <v>280</v>
      </c>
      <c r="E2342" s="82" t="s">
        <v>283</v>
      </c>
      <c r="F2342" s="77" t="s">
        <v>281</v>
      </c>
      <c r="G2342" s="77" t="s">
        <v>435</v>
      </c>
      <c r="H2342" s="77" t="s">
        <v>271</v>
      </c>
      <c r="I2342" s="77" t="s">
        <v>3418</v>
      </c>
      <c r="J2342" s="83">
        <v>118.82836289209862</v>
      </c>
      <c r="L2342" s="84"/>
      <c r="M2342" s="84"/>
      <c r="P2342"/>
      <c r="R2342"/>
      <c r="S2342" s="82" t="s">
        <v>56</v>
      </c>
      <c r="T2342" s="82" t="s">
        <v>57</v>
      </c>
      <c r="U2342" s="77"/>
      <c r="V2342" s="77"/>
      <c r="W2342" s="77"/>
      <c r="X2342"/>
    </row>
    <row r="2343" spans="2:24" x14ac:dyDescent="0.3">
      <c r="B2343" s="81">
        <v>37376</v>
      </c>
      <c r="C2343" s="81" t="s">
        <v>2213</v>
      </c>
      <c r="D2343" s="77" t="s">
        <v>280</v>
      </c>
      <c r="E2343" s="82" t="s">
        <v>283</v>
      </c>
      <c r="F2343" s="77" t="s">
        <v>281</v>
      </c>
      <c r="G2343" s="77" t="s">
        <v>435</v>
      </c>
      <c r="H2343" s="77" t="s">
        <v>271</v>
      </c>
      <c r="I2343" s="77" t="s">
        <v>3418</v>
      </c>
      <c r="J2343" s="83">
        <v>267.70766845560246</v>
      </c>
      <c r="L2343" s="84"/>
      <c r="M2343" s="84"/>
      <c r="P2343"/>
      <c r="R2343"/>
      <c r="S2343" s="82" t="s">
        <v>56</v>
      </c>
      <c r="T2343" s="82" t="s">
        <v>57</v>
      </c>
      <c r="U2343" s="77"/>
      <c r="V2343" s="77"/>
      <c r="W2343" s="77"/>
      <c r="X2343"/>
    </row>
    <row r="2344" spans="2:24" x14ac:dyDescent="0.3">
      <c r="B2344" s="81">
        <v>37376</v>
      </c>
      <c r="C2344" s="81" t="s">
        <v>2213</v>
      </c>
      <c r="D2344" s="77" t="s">
        <v>280</v>
      </c>
      <c r="E2344" s="82" t="s">
        <v>283</v>
      </c>
      <c r="F2344" s="77" t="s">
        <v>281</v>
      </c>
      <c r="G2344" s="77" t="s">
        <v>435</v>
      </c>
      <c r="H2344" s="77" t="s">
        <v>271</v>
      </c>
      <c r="I2344" s="77" t="s">
        <v>3418</v>
      </c>
      <c r="J2344" s="83">
        <v>97.934979083287018</v>
      </c>
      <c r="L2344" s="84"/>
      <c r="M2344" s="84"/>
      <c r="P2344"/>
      <c r="R2344"/>
      <c r="S2344" s="82" t="s">
        <v>56</v>
      </c>
      <c r="T2344" s="82" t="s">
        <v>57</v>
      </c>
      <c r="U2344" s="77"/>
      <c r="V2344" s="77"/>
      <c r="W2344" s="77"/>
      <c r="X2344"/>
    </row>
    <row r="2345" spans="2:24" x14ac:dyDescent="0.3">
      <c r="B2345" s="81">
        <v>37376</v>
      </c>
      <c r="C2345" s="81" t="s">
        <v>2213</v>
      </c>
      <c r="D2345" s="77" t="s">
        <v>280</v>
      </c>
      <c r="E2345" s="82" t="s">
        <v>283</v>
      </c>
      <c r="F2345" s="77" t="s">
        <v>281</v>
      </c>
      <c r="G2345" s="77" t="s">
        <v>435</v>
      </c>
      <c r="H2345" s="77" t="s">
        <v>271</v>
      </c>
      <c r="I2345" s="77" t="s">
        <v>3418</v>
      </c>
      <c r="J2345" s="83">
        <v>301.68714440107078</v>
      </c>
      <c r="L2345" s="84"/>
      <c r="M2345" s="84"/>
      <c r="P2345"/>
      <c r="R2345"/>
      <c r="S2345" s="82" t="s">
        <v>56</v>
      </c>
      <c r="T2345" s="82" t="s">
        <v>57</v>
      </c>
      <c r="U2345" s="77"/>
      <c r="V2345" s="77"/>
      <c r="W2345" s="77"/>
      <c r="X2345"/>
    </row>
    <row r="2346" spans="2:24" x14ac:dyDescent="0.3">
      <c r="B2346" s="81">
        <v>37376</v>
      </c>
      <c r="C2346" s="81" t="s">
        <v>2213</v>
      </c>
      <c r="D2346" s="77" t="s">
        <v>548</v>
      </c>
      <c r="E2346" s="82" t="s">
        <v>289</v>
      </c>
      <c r="F2346" s="77" t="s">
        <v>549</v>
      </c>
      <c r="G2346" s="77" t="s">
        <v>435</v>
      </c>
      <c r="H2346" s="77" t="s">
        <v>290</v>
      </c>
      <c r="I2346" s="77" t="s">
        <v>3417</v>
      </c>
      <c r="J2346" s="83">
        <v>4591.5938907343843</v>
      </c>
      <c r="L2346" s="84"/>
      <c r="M2346" s="84"/>
      <c r="P2346"/>
      <c r="R2346"/>
      <c r="S2346" s="82" t="s">
        <v>56</v>
      </c>
      <c r="T2346" s="82" t="s">
        <v>57</v>
      </c>
      <c r="U2346" s="77"/>
      <c r="V2346" s="77"/>
      <c r="W2346" s="77"/>
      <c r="X2346"/>
    </row>
    <row r="2347" spans="2:24" x14ac:dyDescent="0.3">
      <c r="B2347" s="81">
        <v>37376</v>
      </c>
      <c r="C2347" s="81" t="s">
        <v>2213</v>
      </c>
      <c r="D2347" s="77" t="s">
        <v>548</v>
      </c>
      <c r="E2347" s="82" t="s">
        <v>289</v>
      </c>
      <c r="F2347" s="77" t="s">
        <v>549</v>
      </c>
      <c r="G2347" s="77" t="s">
        <v>435</v>
      </c>
      <c r="H2347" s="77" t="s">
        <v>290</v>
      </c>
      <c r="I2347" s="77" t="s">
        <v>3417</v>
      </c>
      <c r="J2347" s="83">
        <v>-916.09277037097695</v>
      </c>
      <c r="L2347" s="84"/>
      <c r="M2347" s="84"/>
      <c r="P2347"/>
      <c r="R2347"/>
      <c r="S2347" s="82" t="s">
        <v>56</v>
      </c>
      <c r="T2347" s="82" t="s">
        <v>57</v>
      </c>
      <c r="U2347" s="77"/>
      <c r="V2347" s="77"/>
      <c r="W2347" s="77"/>
      <c r="X2347"/>
    </row>
    <row r="2348" spans="2:24" x14ac:dyDescent="0.3">
      <c r="B2348" s="81">
        <v>37376</v>
      </c>
      <c r="C2348" s="81" t="s">
        <v>2213</v>
      </c>
      <c r="D2348" s="77" t="s">
        <v>286</v>
      </c>
      <c r="E2348" s="82" t="s">
        <v>289</v>
      </c>
      <c r="F2348" s="77" t="s">
        <v>287</v>
      </c>
      <c r="G2348" s="77" t="s">
        <v>435</v>
      </c>
      <c r="H2348" s="77" t="s">
        <v>290</v>
      </c>
      <c r="I2348" s="77" t="s">
        <v>3418</v>
      </c>
      <c r="J2348" s="83">
        <v>1416.5067913095265</v>
      </c>
      <c r="L2348" s="84"/>
      <c r="M2348" s="84"/>
      <c r="P2348"/>
      <c r="R2348"/>
      <c r="S2348" s="82" t="s">
        <v>56</v>
      </c>
      <c r="T2348" s="82" t="s">
        <v>57</v>
      </c>
      <c r="U2348" s="77"/>
      <c r="V2348" s="77"/>
      <c r="W2348" s="77"/>
      <c r="X2348"/>
    </row>
    <row r="2349" spans="2:24" x14ac:dyDescent="0.3">
      <c r="B2349" s="81">
        <v>37376</v>
      </c>
      <c r="C2349" s="81" t="s">
        <v>2213</v>
      </c>
      <c r="D2349" s="77" t="s">
        <v>286</v>
      </c>
      <c r="E2349" s="82" t="s">
        <v>289</v>
      </c>
      <c r="F2349" s="77" t="s">
        <v>287</v>
      </c>
      <c r="G2349" s="77" t="s">
        <v>435</v>
      </c>
      <c r="H2349" s="77" t="s">
        <v>290</v>
      </c>
      <c r="I2349" s="77" t="s">
        <v>3418</v>
      </c>
      <c r="J2349" s="83">
        <v>-147.47283798873258</v>
      </c>
      <c r="L2349" s="84"/>
      <c r="M2349" s="84"/>
      <c r="P2349"/>
      <c r="R2349"/>
      <c r="S2349" s="82" t="s">
        <v>56</v>
      </c>
      <c r="T2349" s="82" t="s">
        <v>57</v>
      </c>
      <c r="U2349" s="77"/>
      <c r="V2349" s="77"/>
      <c r="W2349" s="77"/>
      <c r="X2349"/>
    </row>
    <row r="2350" spans="2:24" x14ac:dyDescent="0.3">
      <c r="B2350" s="81">
        <v>37376</v>
      </c>
      <c r="C2350" s="81" t="s">
        <v>2213</v>
      </c>
      <c r="D2350" s="77" t="s">
        <v>286</v>
      </c>
      <c r="E2350" s="82" t="s">
        <v>289</v>
      </c>
      <c r="F2350" s="77" t="s">
        <v>287</v>
      </c>
      <c r="G2350" s="77" t="s">
        <v>435</v>
      </c>
      <c r="H2350" s="77" t="s">
        <v>290</v>
      </c>
      <c r="I2350" s="77" t="s">
        <v>3418</v>
      </c>
      <c r="J2350" s="83">
        <v>-163.85403421154169</v>
      </c>
      <c r="L2350" s="84"/>
      <c r="M2350" s="84"/>
      <c r="P2350"/>
      <c r="R2350"/>
      <c r="S2350" s="82" t="s">
        <v>56</v>
      </c>
      <c r="T2350" s="82" t="s">
        <v>57</v>
      </c>
      <c r="U2350" s="77"/>
      <c r="V2350" s="77"/>
      <c r="W2350" s="77"/>
      <c r="X2350"/>
    </row>
    <row r="2351" spans="2:24" x14ac:dyDescent="0.3">
      <c r="B2351" s="81">
        <v>37376</v>
      </c>
      <c r="C2351" s="81" t="s">
        <v>2213</v>
      </c>
      <c r="D2351" s="77" t="s">
        <v>559</v>
      </c>
      <c r="E2351" s="82" t="s">
        <v>295</v>
      </c>
      <c r="F2351" s="77" t="s">
        <v>560</v>
      </c>
      <c r="G2351" s="77" t="s">
        <v>435</v>
      </c>
      <c r="H2351" s="77" t="s">
        <v>290</v>
      </c>
      <c r="I2351" s="77" t="s">
        <v>3417</v>
      </c>
      <c r="J2351" s="83">
        <v>609.14640362248144</v>
      </c>
      <c r="L2351" s="84"/>
      <c r="M2351" s="84"/>
      <c r="P2351"/>
      <c r="R2351"/>
      <c r="S2351" s="82" t="s">
        <v>56</v>
      </c>
      <c r="T2351" s="82" t="s">
        <v>57</v>
      </c>
      <c r="U2351" s="77"/>
      <c r="V2351" s="77"/>
      <c r="W2351" s="77"/>
      <c r="X2351"/>
    </row>
    <row r="2352" spans="2:24" x14ac:dyDescent="0.3">
      <c r="B2352" s="81">
        <v>37376</v>
      </c>
      <c r="C2352" s="81" t="s">
        <v>2213</v>
      </c>
      <c r="D2352" s="77" t="s">
        <v>292</v>
      </c>
      <c r="E2352" s="82" t="s">
        <v>295</v>
      </c>
      <c r="F2352" s="77" t="s">
        <v>293</v>
      </c>
      <c r="G2352" s="77" t="s">
        <v>435</v>
      </c>
      <c r="H2352" s="77" t="s">
        <v>290</v>
      </c>
      <c r="I2352" s="77" t="s">
        <v>3418</v>
      </c>
      <c r="J2352" s="83">
        <v>0</v>
      </c>
      <c r="L2352" s="84"/>
      <c r="M2352" s="84"/>
      <c r="P2352"/>
      <c r="R2352"/>
      <c r="S2352" s="82" t="s">
        <v>56</v>
      </c>
      <c r="T2352" s="82" t="s">
        <v>57</v>
      </c>
      <c r="U2352" s="77"/>
      <c r="V2352" s="77"/>
      <c r="W2352" s="77"/>
      <c r="X2352"/>
    </row>
    <row r="2353" spans="2:24" x14ac:dyDescent="0.3">
      <c r="B2353" s="81">
        <v>37376</v>
      </c>
      <c r="C2353" s="81" t="s">
        <v>2213</v>
      </c>
      <c r="D2353" s="77" t="s">
        <v>292</v>
      </c>
      <c r="E2353" s="82" t="s">
        <v>295</v>
      </c>
      <c r="F2353" s="77" t="s">
        <v>293</v>
      </c>
      <c r="G2353" s="77" t="s">
        <v>435</v>
      </c>
      <c r="H2353" s="77" t="s">
        <v>290</v>
      </c>
      <c r="I2353" s="77" t="s">
        <v>3418</v>
      </c>
      <c r="J2353" s="83">
        <v>0</v>
      </c>
      <c r="L2353" s="84"/>
      <c r="M2353" s="84"/>
      <c r="P2353"/>
      <c r="R2353"/>
      <c r="S2353" s="82" t="s">
        <v>56</v>
      </c>
      <c r="T2353" s="82" t="s">
        <v>57</v>
      </c>
      <c r="U2353" s="77"/>
      <c r="V2353" s="77"/>
      <c r="W2353" s="77"/>
      <c r="X2353"/>
    </row>
    <row r="2354" spans="2:24" x14ac:dyDescent="0.3">
      <c r="B2354" s="81">
        <v>37376</v>
      </c>
      <c r="C2354" s="81" t="s">
        <v>2213</v>
      </c>
      <c r="D2354" s="77" t="s">
        <v>292</v>
      </c>
      <c r="E2354" s="82" t="s">
        <v>295</v>
      </c>
      <c r="F2354" s="77" t="s">
        <v>293</v>
      </c>
      <c r="G2354" s="77" t="s">
        <v>435</v>
      </c>
      <c r="H2354" s="77" t="s">
        <v>290</v>
      </c>
      <c r="I2354" s="77" t="s">
        <v>3418</v>
      </c>
      <c r="J2354" s="83">
        <v>0</v>
      </c>
      <c r="L2354" s="84"/>
      <c r="M2354" s="84"/>
      <c r="P2354"/>
      <c r="R2354"/>
      <c r="S2354" s="82" t="s">
        <v>56</v>
      </c>
      <c r="T2354" s="82" t="s">
        <v>57</v>
      </c>
      <c r="U2354" s="77"/>
      <c r="V2354" s="77"/>
      <c r="W2354" s="77"/>
      <c r="X2354"/>
    </row>
    <row r="2355" spans="2:24" x14ac:dyDescent="0.3">
      <c r="B2355" s="81">
        <v>37376</v>
      </c>
      <c r="C2355" s="81" t="s">
        <v>2213</v>
      </c>
      <c r="D2355" s="77" t="s">
        <v>292</v>
      </c>
      <c r="E2355" s="82" t="s">
        <v>295</v>
      </c>
      <c r="F2355" s="77" t="s">
        <v>293</v>
      </c>
      <c r="G2355" s="77" t="s">
        <v>435</v>
      </c>
      <c r="H2355" s="77" t="s">
        <v>290</v>
      </c>
      <c r="I2355" s="77" t="s">
        <v>3418</v>
      </c>
      <c r="J2355" s="83">
        <v>605.58323670636321</v>
      </c>
      <c r="L2355" s="84"/>
      <c r="M2355" s="84"/>
      <c r="P2355"/>
      <c r="R2355"/>
      <c r="S2355" s="82" t="s">
        <v>56</v>
      </c>
      <c r="T2355" s="82" t="s">
        <v>57</v>
      </c>
      <c r="U2355" s="77"/>
      <c r="V2355" s="77"/>
      <c r="W2355" s="77"/>
      <c r="X2355"/>
    </row>
    <row r="2356" spans="2:24" x14ac:dyDescent="0.3">
      <c r="B2356" s="81">
        <v>37376</v>
      </c>
      <c r="C2356" s="81" t="s">
        <v>2213</v>
      </c>
      <c r="D2356" s="77" t="s">
        <v>1362</v>
      </c>
      <c r="E2356" s="82" t="s">
        <v>1365</v>
      </c>
      <c r="F2356" s="77" t="s">
        <v>1363</v>
      </c>
      <c r="G2356" s="77" t="s">
        <v>435</v>
      </c>
      <c r="H2356" s="77" t="s">
        <v>290</v>
      </c>
      <c r="I2356" s="77" t="s">
        <v>3417</v>
      </c>
      <c r="J2356" s="83">
        <v>0</v>
      </c>
      <c r="L2356" s="84"/>
      <c r="M2356" s="84"/>
      <c r="P2356"/>
      <c r="R2356"/>
      <c r="S2356" s="82" t="s">
        <v>56</v>
      </c>
      <c r="T2356" s="82" t="s">
        <v>57</v>
      </c>
      <c r="U2356" s="77"/>
      <c r="V2356" s="77"/>
      <c r="W2356" s="77"/>
      <c r="X2356"/>
    </row>
    <row r="2357" spans="2:24" x14ac:dyDescent="0.3">
      <c r="B2357" s="81">
        <v>37376</v>
      </c>
      <c r="C2357" s="81" t="s">
        <v>2213</v>
      </c>
      <c r="D2357" s="77" t="s">
        <v>1096</v>
      </c>
      <c r="E2357" s="82" t="s">
        <v>1100</v>
      </c>
      <c r="F2357" s="77" t="s">
        <v>1097</v>
      </c>
      <c r="G2357" s="77" t="s">
        <v>435</v>
      </c>
      <c r="H2357" s="77" t="s">
        <v>290</v>
      </c>
      <c r="I2357" s="77" t="s">
        <v>3417</v>
      </c>
      <c r="J2357" s="83">
        <v>17.05440327016758</v>
      </c>
      <c r="L2357" s="84"/>
      <c r="M2357" s="84"/>
      <c r="P2357"/>
      <c r="R2357"/>
      <c r="S2357" s="82" t="s">
        <v>56</v>
      </c>
      <c r="T2357" s="82" t="s">
        <v>57</v>
      </c>
      <c r="U2357" s="77"/>
      <c r="V2357" s="77"/>
      <c r="W2357" s="77"/>
      <c r="X2357"/>
    </row>
    <row r="2358" spans="2:24" x14ac:dyDescent="0.3">
      <c r="B2358" s="81">
        <v>37376</v>
      </c>
      <c r="C2358" s="81" t="s">
        <v>2213</v>
      </c>
      <c r="D2358" s="77" t="s">
        <v>1259</v>
      </c>
      <c r="E2358" s="82" t="s">
        <v>1262</v>
      </c>
      <c r="F2358" s="77" t="s">
        <v>621</v>
      </c>
      <c r="G2358" s="77" t="s">
        <v>435</v>
      </c>
      <c r="H2358" s="77" t="s">
        <v>290</v>
      </c>
      <c r="I2358" s="77" t="s">
        <v>3418</v>
      </c>
      <c r="J2358" s="83">
        <v>-135.67867950117545</v>
      </c>
      <c r="L2358" s="84"/>
      <c r="M2358" s="84"/>
      <c r="P2358"/>
      <c r="R2358"/>
      <c r="S2358" s="82" t="s">
        <v>56</v>
      </c>
      <c r="T2358" s="82" t="s">
        <v>57</v>
      </c>
      <c r="U2358" s="77"/>
      <c r="V2358" s="77"/>
      <c r="W2358" s="77"/>
      <c r="X2358"/>
    </row>
    <row r="2359" spans="2:24" x14ac:dyDescent="0.3">
      <c r="B2359" s="81">
        <v>37376</v>
      </c>
      <c r="C2359" s="81" t="s">
        <v>2213</v>
      </c>
      <c r="D2359" s="77" t="s">
        <v>1259</v>
      </c>
      <c r="E2359" s="82" t="s">
        <v>1262</v>
      </c>
      <c r="F2359" s="77" t="s">
        <v>621</v>
      </c>
      <c r="G2359" s="77" t="s">
        <v>435</v>
      </c>
      <c r="H2359" s="77" t="s">
        <v>290</v>
      </c>
      <c r="I2359" s="77" t="s">
        <v>3418</v>
      </c>
      <c r="J2359" s="83">
        <v>-16.73519496413023</v>
      </c>
      <c r="L2359" s="84"/>
      <c r="M2359" s="84"/>
      <c r="P2359"/>
      <c r="R2359"/>
      <c r="S2359" s="82" t="s">
        <v>56</v>
      </c>
      <c r="T2359" s="82" t="s">
        <v>57</v>
      </c>
      <c r="U2359" s="77"/>
      <c r="V2359" s="77"/>
      <c r="W2359" s="77"/>
      <c r="X2359"/>
    </row>
    <row r="2360" spans="2:24" x14ac:dyDescent="0.3">
      <c r="B2360" s="81">
        <v>37376</v>
      </c>
      <c r="C2360" s="81" t="s">
        <v>2213</v>
      </c>
      <c r="D2360" s="77" t="s">
        <v>1259</v>
      </c>
      <c r="E2360" s="82" t="s">
        <v>1262</v>
      </c>
      <c r="F2360" s="77" t="s">
        <v>621</v>
      </c>
      <c r="G2360" s="77" t="s">
        <v>435</v>
      </c>
      <c r="H2360" s="77" t="s">
        <v>290</v>
      </c>
      <c r="I2360" s="77" t="s">
        <v>3418</v>
      </c>
      <c r="J2360" s="83">
        <v>164.92017637441771</v>
      </c>
      <c r="L2360" s="84"/>
      <c r="M2360" s="84"/>
      <c r="P2360"/>
      <c r="R2360"/>
      <c r="S2360" s="82" t="s">
        <v>56</v>
      </c>
      <c r="T2360" s="82" t="s">
        <v>57</v>
      </c>
      <c r="U2360" s="77"/>
      <c r="V2360" s="77"/>
      <c r="W2360" s="77"/>
      <c r="X2360"/>
    </row>
    <row r="2361" spans="2:24" x14ac:dyDescent="0.3">
      <c r="B2361" s="81">
        <v>37376</v>
      </c>
      <c r="C2361" s="81" t="s">
        <v>2213</v>
      </c>
      <c r="D2361" s="77" t="s">
        <v>563</v>
      </c>
      <c r="E2361" s="82" t="s">
        <v>568</v>
      </c>
      <c r="F2361" s="77" t="s">
        <v>564</v>
      </c>
      <c r="G2361" s="77" t="s">
        <v>435</v>
      </c>
      <c r="H2361" s="77" t="s">
        <v>290</v>
      </c>
      <c r="I2361" s="77" t="s">
        <v>3417</v>
      </c>
      <c r="J2361" s="83">
        <v>363.36870603176266</v>
      </c>
      <c r="L2361" s="84"/>
      <c r="M2361" s="84"/>
      <c r="P2361"/>
      <c r="R2361"/>
      <c r="S2361" s="82" t="s">
        <v>56</v>
      </c>
      <c r="T2361" s="82" t="s">
        <v>57</v>
      </c>
      <c r="U2361" s="77"/>
      <c r="V2361" s="77"/>
      <c r="W2361" s="77"/>
      <c r="X2361"/>
    </row>
    <row r="2362" spans="2:24" x14ac:dyDescent="0.3">
      <c r="B2362" s="81">
        <v>37376</v>
      </c>
      <c r="C2362" s="81" t="s">
        <v>2213</v>
      </c>
      <c r="D2362" s="77" t="s">
        <v>2630</v>
      </c>
      <c r="E2362" s="82" t="s">
        <v>568</v>
      </c>
      <c r="F2362" s="77" t="s">
        <v>2631</v>
      </c>
      <c r="G2362" s="77" t="s">
        <v>435</v>
      </c>
      <c r="H2362" s="77" t="s">
        <v>290</v>
      </c>
      <c r="I2362" s="77" t="s">
        <v>3418</v>
      </c>
      <c r="J2362" s="83">
        <v>0</v>
      </c>
      <c r="L2362" s="84"/>
      <c r="M2362" s="84"/>
      <c r="P2362"/>
      <c r="R2362"/>
      <c r="S2362" s="82" t="s">
        <v>56</v>
      </c>
      <c r="T2362" s="82" t="s">
        <v>57</v>
      </c>
      <c r="U2362" s="77"/>
      <c r="V2362" s="77"/>
      <c r="W2362" s="77"/>
      <c r="X2362"/>
    </row>
    <row r="2363" spans="2:24" x14ac:dyDescent="0.3">
      <c r="B2363" s="81">
        <v>37376</v>
      </c>
      <c r="C2363" s="81" t="s">
        <v>2213</v>
      </c>
      <c r="D2363" s="77" t="s">
        <v>2630</v>
      </c>
      <c r="E2363" s="82" t="s">
        <v>568</v>
      </c>
      <c r="F2363" s="77" t="s">
        <v>2631</v>
      </c>
      <c r="G2363" s="77" t="s">
        <v>435</v>
      </c>
      <c r="H2363" s="77" t="s">
        <v>290</v>
      </c>
      <c r="I2363" s="77" t="s">
        <v>3418</v>
      </c>
      <c r="J2363" s="83">
        <v>0</v>
      </c>
      <c r="L2363" s="84"/>
      <c r="M2363" s="84"/>
      <c r="P2363"/>
      <c r="R2363"/>
      <c r="S2363" s="82" t="s">
        <v>56</v>
      </c>
      <c r="T2363" s="82" t="s">
        <v>57</v>
      </c>
      <c r="U2363" s="77"/>
      <c r="V2363" s="77"/>
      <c r="W2363" s="77"/>
      <c r="X2363"/>
    </row>
    <row r="2364" spans="2:24" x14ac:dyDescent="0.3">
      <c r="B2364" s="81">
        <v>37376</v>
      </c>
      <c r="C2364" s="81" t="s">
        <v>2213</v>
      </c>
      <c r="D2364" s="77" t="s">
        <v>2630</v>
      </c>
      <c r="E2364" s="82" t="s">
        <v>568</v>
      </c>
      <c r="F2364" s="77" t="s">
        <v>2631</v>
      </c>
      <c r="G2364" s="77" t="s">
        <v>435</v>
      </c>
      <c r="H2364" s="77" t="s">
        <v>290</v>
      </c>
      <c r="I2364" s="77" t="s">
        <v>3418</v>
      </c>
      <c r="J2364" s="83">
        <v>0</v>
      </c>
      <c r="L2364" s="84"/>
      <c r="M2364" s="84"/>
      <c r="P2364"/>
      <c r="R2364"/>
      <c r="S2364" s="82" t="s">
        <v>56</v>
      </c>
      <c r="T2364" s="82" t="s">
        <v>57</v>
      </c>
      <c r="U2364" s="77"/>
      <c r="V2364" s="77"/>
      <c r="W2364" s="77"/>
      <c r="X2364"/>
    </row>
    <row r="2365" spans="2:24" x14ac:dyDescent="0.3">
      <c r="B2365" s="81">
        <v>37376</v>
      </c>
      <c r="C2365" s="81" t="s">
        <v>2213</v>
      </c>
      <c r="D2365" s="77" t="s">
        <v>2630</v>
      </c>
      <c r="E2365" s="82" t="s">
        <v>568</v>
      </c>
      <c r="F2365" s="77" t="s">
        <v>2631</v>
      </c>
      <c r="G2365" s="77" t="s">
        <v>435</v>
      </c>
      <c r="H2365" s="77" t="s">
        <v>290</v>
      </c>
      <c r="I2365" s="77" t="s">
        <v>3418</v>
      </c>
      <c r="J2365" s="83">
        <v>0</v>
      </c>
      <c r="L2365" s="84"/>
      <c r="M2365" s="84"/>
      <c r="P2365"/>
      <c r="R2365"/>
      <c r="S2365" s="82" t="s">
        <v>56</v>
      </c>
      <c r="T2365" s="82" t="s">
        <v>57</v>
      </c>
      <c r="U2365" s="77"/>
      <c r="V2365" s="77"/>
      <c r="W2365" s="77"/>
      <c r="X2365"/>
    </row>
    <row r="2366" spans="2:24" x14ac:dyDescent="0.3">
      <c r="B2366" s="81">
        <v>37376</v>
      </c>
      <c r="C2366" s="81" t="s">
        <v>2213</v>
      </c>
      <c r="D2366" s="77" t="s">
        <v>571</v>
      </c>
      <c r="E2366" s="82" t="s">
        <v>577</v>
      </c>
      <c r="F2366" s="77" t="s">
        <v>572</v>
      </c>
      <c r="G2366" s="77" t="s">
        <v>435</v>
      </c>
      <c r="H2366" s="77" t="s">
        <v>578</v>
      </c>
      <c r="I2366" s="77" t="s">
        <v>3417</v>
      </c>
      <c r="J2366" s="83">
        <v>188.03510936909524</v>
      </c>
      <c r="L2366" s="84"/>
      <c r="M2366" s="84"/>
      <c r="P2366"/>
      <c r="R2366"/>
      <c r="S2366" s="82" t="s">
        <v>579</v>
      </c>
      <c r="T2366" s="82" t="s">
        <v>57</v>
      </c>
      <c r="U2366" s="77"/>
      <c r="V2366" s="77"/>
      <c r="W2366" s="77"/>
      <c r="X2366"/>
    </row>
    <row r="2367" spans="2:24" x14ac:dyDescent="0.3">
      <c r="B2367" s="81">
        <v>37376</v>
      </c>
      <c r="C2367" s="81" t="s">
        <v>2213</v>
      </c>
      <c r="D2367" s="77" t="s">
        <v>571</v>
      </c>
      <c r="E2367" s="82" t="s">
        <v>577</v>
      </c>
      <c r="F2367" s="77" t="s">
        <v>572</v>
      </c>
      <c r="G2367" s="77" t="s">
        <v>435</v>
      </c>
      <c r="H2367" s="77" t="s">
        <v>578</v>
      </c>
      <c r="I2367" s="77" t="s">
        <v>3417</v>
      </c>
      <c r="J2367" s="83">
        <v>3635.2484893394953</v>
      </c>
      <c r="L2367" s="84"/>
      <c r="M2367" s="84"/>
      <c r="P2367"/>
      <c r="R2367"/>
      <c r="S2367" s="82" t="s">
        <v>579</v>
      </c>
      <c r="T2367" s="82" t="s">
        <v>57</v>
      </c>
      <c r="U2367" s="77"/>
      <c r="V2367" s="77"/>
      <c r="W2367" s="77"/>
      <c r="X2367"/>
    </row>
    <row r="2368" spans="2:24" x14ac:dyDescent="0.3">
      <c r="B2368" s="81">
        <v>37376</v>
      </c>
      <c r="C2368" s="81" t="s">
        <v>2213</v>
      </c>
      <c r="D2368" s="77" t="s">
        <v>582</v>
      </c>
      <c r="E2368" s="82" t="s">
        <v>577</v>
      </c>
      <c r="F2368" s="77" t="s">
        <v>583</v>
      </c>
      <c r="G2368" s="77" t="s">
        <v>435</v>
      </c>
      <c r="H2368" s="77" t="s">
        <v>578</v>
      </c>
      <c r="I2368" s="77" t="s">
        <v>3418</v>
      </c>
      <c r="J2368" s="83">
        <v>638.80662185232211</v>
      </c>
      <c r="L2368" s="84"/>
      <c r="M2368" s="84"/>
      <c r="P2368"/>
      <c r="R2368"/>
      <c r="S2368" s="82" t="s">
        <v>56</v>
      </c>
      <c r="T2368" s="82" t="s">
        <v>57</v>
      </c>
      <c r="U2368" s="77"/>
      <c r="V2368" s="77"/>
      <c r="W2368" s="77"/>
      <c r="X2368"/>
    </row>
    <row r="2369" spans="2:24" x14ac:dyDescent="0.3">
      <c r="B2369" s="81">
        <v>37376</v>
      </c>
      <c r="C2369" s="81" t="s">
        <v>2213</v>
      </c>
      <c r="D2369" s="77" t="s">
        <v>589</v>
      </c>
      <c r="E2369" s="82" t="s">
        <v>594</v>
      </c>
      <c r="F2369" s="77" t="s">
        <v>590</v>
      </c>
      <c r="G2369" s="77" t="s">
        <v>435</v>
      </c>
      <c r="H2369" s="77" t="s">
        <v>54</v>
      </c>
      <c r="I2369" s="77" t="s">
        <v>3417</v>
      </c>
      <c r="J2369" s="83">
        <v>459.06289042056085</v>
      </c>
      <c r="L2369" s="84"/>
      <c r="M2369" s="84"/>
      <c r="P2369"/>
      <c r="R2369"/>
      <c r="S2369" s="82" t="s">
        <v>56</v>
      </c>
      <c r="T2369" s="82" t="s">
        <v>57</v>
      </c>
      <c r="U2369" s="77"/>
      <c r="V2369" s="77"/>
      <c r="W2369" s="77"/>
      <c r="X2369"/>
    </row>
    <row r="2370" spans="2:24" x14ac:dyDescent="0.3">
      <c r="B2370" s="81">
        <v>37376</v>
      </c>
      <c r="C2370" s="81" t="s">
        <v>2213</v>
      </c>
      <c r="D2370" s="77" t="s">
        <v>589</v>
      </c>
      <c r="E2370" s="82" t="s">
        <v>594</v>
      </c>
      <c r="F2370" s="77" t="s">
        <v>590</v>
      </c>
      <c r="G2370" s="77" t="s">
        <v>435</v>
      </c>
      <c r="H2370" s="77" t="s">
        <v>54</v>
      </c>
      <c r="I2370" s="77" t="s">
        <v>3417</v>
      </c>
      <c r="J2370" s="83">
        <v>43.129942637592833</v>
      </c>
      <c r="L2370" s="84"/>
      <c r="M2370" s="84"/>
      <c r="P2370"/>
      <c r="R2370"/>
      <c r="S2370" s="82" t="s">
        <v>56</v>
      </c>
      <c r="T2370" s="82" t="s">
        <v>57</v>
      </c>
      <c r="U2370" s="77"/>
      <c r="V2370" s="77"/>
      <c r="W2370" s="77"/>
      <c r="X2370"/>
    </row>
    <row r="2371" spans="2:24" x14ac:dyDescent="0.3">
      <c r="B2371" s="81">
        <v>37376</v>
      </c>
      <c r="C2371" s="81" t="s">
        <v>2213</v>
      </c>
      <c r="D2371" s="77" t="s">
        <v>598</v>
      </c>
      <c r="E2371" s="82" t="s">
        <v>594</v>
      </c>
      <c r="F2371" s="77" t="s">
        <v>590</v>
      </c>
      <c r="G2371" s="77" t="s">
        <v>435</v>
      </c>
      <c r="H2371" s="77" t="s">
        <v>54</v>
      </c>
      <c r="I2371" s="77" t="s">
        <v>3418</v>
      </c>
      <c r="J2371" s="83">
        <v>493.68605082977496</v>
      </c>
      <c r="L2371" s="84"/>
      <c r="M2371" s="84"/>
      <c r="P2371"/>
      <c r="R2371"/>
      <c r="S2371" s="82" t="s">
        <v>56</v>
      </c>
      <c r="T2371" s="82" t="s">
        <v>57</v>
      </c>
      <c r="U2371" s="77"/>
      <c r="V2371" s="77"/>
      <c r="W2371" s="77"/>
      <c r="X2371"/>
    </row>
    <row r="2372" spans="2:24" x14ac:dyDescent="0.3">
      <c r="B2372" s="81">
        <v>37376</v>
      </c>
      <c r="C2372" s="81" t="s">
        <v>2213</v>
      </c>
      <c r="D2372" s="77" t="s">
        <v>600</v>
      </c>
      <c r="E2372" s="82" t="s">
        <v>299</v>
      </c>
      <c r="F2372" s="77" t="s">
        <v>500</v>
      </c>
      <c r="G2372" s="77" t="s">
        <v>435</v>
      </c>
      <c r="H2372" s="77" t="s">
        <v>271</v>
      </c>
      <c r="I2372" s="77" t="s">
        <v>3417</v>
      </c>
      <c r="J2372" s="83">
        <v>5873.6389868106726</v>
      </c>
      <c r="L2372" s="84"/>
      <c r="M2372" s="84"/>
      <c r="P2372"/>
      <c r="R2372"/>
      <c r="S2372" s="82" t="s">
        <v>56</v>
      </c>
      <c r="T2372" s="82" t="s">
        <v>57</v>
      </c>
      <c r="U2372" s="77"/>
      <c r="V2372" s="77"/>
      <c r="W2372" s="77"/>
      <c r="X2372"/>
    </row>
    <row r="2373" spans="2:24" x14ac:dyDescent="0.3">
      <c r="B2373" s="81">
        <v>37376</v>
      </c>
      <c r="C2373" s="81" t="s">
        <v>2213</v>
      </c>
      <c r="D2373" s="77" t="s">
        <v>600</v>
      </c>
      <c r="E2373" s="82" t="s">
        <v>299</v>
      </c>
      <c r="F2373" s="77" t="s">
        <v>500</v>
      </c>
      <c r="G2373" s="77" t="s">
        <v>435</v>
      </c>
      <c r="H2373" s="77" t="s">
        <v>271</v>
      </c>
      <c r="I2373" s="77" t="s">
        <v>3417</v>
      </c>
      <c r="J2373" s="83">
        <v>-3325.213935721104</v>
      </c>
      <c r="L2373" s="84"/>
      <c r="M2373" s="84"/>
      <c r="P2373"/>
      <c r="R2373"/>
      <c r="S2373" s="82" t="s">
        <v>56</v>
      </c>
      <c r="T2373" s="82" t="s">
        <v>57</v>
      </c>
      <c r="U2373" s="77"/>
      <c r="V2373" s="77"/>
      <c r="W2373" s="77"/>
      <c r="X2373"/>
    </row>
    <row r="2374" spans="2:24" x14ac:dyDescent="0.3">
      <c r="B2374" s="81">
        <v>37376</v>
      </c>
      <c r="C2374" s="81" t="s">
        <v>2213</v>
      </c>
      <c r="D2374" s="77" t="s">
        <v>600</v>
      </c>
      <c r="E2374" s="82" t="s">
        <v>299</v>
      </c>
      <c r="F2374" s="77" t="s">
        <v>500</v>
      </c>
      <c r="G2374" s="77" t="s">
        <v>435</v>
      </c>
      <c r="H2374" s="77" t="s">
        <v>271</v>
      </c>
      <c r="I2374" s="77" t="s">
        <v>3417</v>
      </c>
      <c r="J2374" s="83">
        <v>5608.211976112816</v>
      </c>
      <c r="L2374" s="84"/>
      <c r="M2374" s="84"/>
      <c r="P2374"/>
      <c r="R2374"/>
      <c r="S2374" s="82" t="s">
        <v>56</v>
      </c>
      <c r="T2374" s="82" t="s">
        <v>57</v>
      </c>
      <c r="U2374" s="77"/>
      <c r="V2374" s="77"/>
      <c r="W2374" s="77"/>
      <c r="X2374"/>
    </row>
    <row r="2375" spans="2:24" x14ac:dyDescent="0.3">
      <c r="B2375" s="81">
        <v>37376</v>
      </c>
      <c r="C2375" s="81" t="s">
        <v>2213</v>
      </c>
      <c r="D2375" s="77" t="s">
        <v>297</v>
      </c>
      <c r="E2375" s="82" t="s">
        <v>299</v>
      </c>
      <c r="F2375" s="77" t="s">
        <v>264</v>
      </c>
      <c r="G2375" s="77" t="s">
        <v>435</v>
      </c>
      <c r="H2375" s="77" t="s">
        <v>271</v>
      </c>
      <c r="I2375" s="77" t="s">
        <v>3418</v>
      </c>
      <c r="J2375" s="83">
        <v>0</v>
      </c>
      <c r="L2375" s="84"/>
      <c r="M2375" s="84"/>
      <c r="P2375"/>
      <c r="R2375"/>
      <c r="S2375" s="82" t="s">
        <v>56</v>
      </c>
      <c r="T2375" s="82" t="s">
        <v>57</v>
      </c>
      <c r="U2375" s="77"/>
      <c r="V2375" s="77"/>
      <c r="W2375" s="77"/>
      <c r="X2375"/>
    </row>
    <row r="2376" spans="2:24" x14ac:dyDescent="0.3">
      <c r="B2376" s="81">
        <v>37376</v>
      </c>
      <c r="C2376" s="81" t="s">
        <v>2213</v>
      </c>
      <c r="D2376" s="77" t="s">
        <v>297</v>
      </c>
      <c r="E2376" s="82" t="s">
        <v>299</v>
      </c>
      <c r="F2376" s="77" t="s">
        <v>264</v>
      </c>
      <c r="G2376" s="77" t="s">
        <v>435</v>
      </c>
      <c r="H2376" s="77" t="s">
        <v>271</v>
      </c>
      <c r="I2376" s="77" t="s">
        <v>3418</v>
      </c>
      <c r="J2376" s="83">
        <v>0</v>
      </c>
      <c r="L2376" s="84"/>
      <c r="M2376" s="84"/>
      <c r="P2376"/>
      <c r="R2376"/>
      <c r="S2376" s="82" t="s">
        <v>56</v>
      </c>
      <c r="T2376" s="82" t="s">
        <v>57</v>
      </c>
      <c r="U2376" s="77"/>
      <c r="V2376" s="77"/>
      <c r="W2376" s="77"/>
      <c r="X2376"/>
    </row>
    <row r="2377" spans="2:24" x14ac:dyDescent="0.3">
      <c r="B2377" s="81">
        <v>37376</v>
      </c>
      <c r="C2377" s="81" t="s">
        <v>2213</v>
      </c>
      <c r="D2377" s="77" t="s">
        <v>606</v>
      </c>
      <c r="E2377" s="82" t="s">
        <v>608</v>
      </c>
      <c r="F2377" s="77" t="s">
        <v>276</v>
      </c>
      <c r="G2377" s="77" t="s">
        <v>435</v>
      </c>
      <c r="H2377" s="77" t="s">
        <v>271</v>
      </c>
      <c r="I2377" s="77" t="s">
        <v>3417</v>
      </c>
      <c r="J2377" s="83">
        <v>216.47201351508448</v>
      </c>
      <c r="L2377" s="84"/>
      <c r="M2377" s="84"/>
      <c r="P2377"/>
      <c r="R2377"/>
      <c r="S2377" s="82" t="s">
        <v>56</v>
      </c>
      <c r="T2377" s="82" t="s">
        <v>57</v>
      </c>
      <c r="U2377" s="77"/>
      <c r="V2377" s="77"/>
      <c r="W2377" s="77"/>
      <c r="X2377"/>
    </row>
    <row r="2378" spans="2:24" x14ac:dyDescent="0.3">
      <c r="B2378" s="81">
        <v>37376</v>
      </c>
      <c r="C2378" s="81" t="s">
        <v>2213</v>
      </c>
      <c r="D2378" s="77" t="s">
        <v>2647</v>
      </c>
      <c r="E2378" s="82" t="s">
        <v>608</v>
      </c>
      <c r="F2378" s="77" t="s">
        <v>276</v>
      </c>
      <c r="G2378" s="77" t="s">
        <v>435</v>
      </c>
      <c r="H2378" s="77" t="s">
        <v>271</v>
      </c>
      <c r="I2378" s="77" t="s">
        <v>3418</v>
      </c>
      <c r="J2378" s="83">
        <v>0</v>
      </c>
      <c r="L2378" s="84"/>
      <c r="M2378" s="84"/>
      <c r="P2378"/>
      <c r="R2378"/>
      <c r="S2378" s="82" t="s">
        <v>56</v>
      </c>
      <c r="T2378" s="82" t="s">
        <v>57</v>
      </c>
      <c r="U2378" s="77"/>
      <c r="V2378" s="77"/>
      <c r="W2378" s="77"/>
      <c r="X2378"/>
    </row>
    <row r="2379" spans="2:24" x14ac:dyDescent="0.3">
      <c r="B2379" s="81">
        <v>37376</v>
      </c>
      <c r="C2379" s="81" t="s">
        <v>2213</v>
      </c>
      <c r="D2379" s="77" t="s">
        <v>2647</v>
      </c>
      <c r="E2379" s="82" t="s">
        <v>608</v>
      </c>
      <c r="F2379" s="77" t="s">
        <v>276</v>
      </c>
      <c r="G2379" s="77" t="s">
        <v>435</v>
      </c>
      <c r="H2379" s="77" t="s">
        <v>271</v>
      </c>
      <c r="I2379" s="77" t="s">
        <v>3418</v>
      </c>
      <c r="J2379" s="83">
        <v>0</v>
      </c>
      <c r="L2379" s="84"/>
      <c r="M2379" s="84"/>
      <c r="P2379"/>
      <c r="R2379"/>
      <c r="S2379" s="82" t="s">
        <v>56</v>
      </c>
      <c r="T2379" s="82" t="s">
        <v>57</v>
      </c>
      <c r="U2379" s="77"/>
      <c r="V2379" s="77"/>
      <c r="W2379" s="77"/>
      <c r="X2379"/>
    </row>
    <row r="2380" spans="2:24" x14ac:dyDescent="0.3">
      <c r="B2380" s="81">
        <v>37376</v>
      </c>
      <c r="C2380" s="81" t="s">
        <v>2213</v>
      </c>
      <c r="D2380" s="77" t="s">
        <v>301</v>
      </c>
      <c r="E2380" s="82" t="s">
        <v>303</v>
      </c>
      <c r="F2380" s="77" t="s">
        <v>281</v>
      </c>
      <c r="G2380" s="77" t="s">
        <v>435</v>
      </c>
      <c r="H2380" s="77" t="s">
        <v>271</v>
      </c>
      <c r="I2380" s="77" t="s">
        <v>3418</v>
      </c>
      <c r="J2380" s="83">
        <v>0</v>
      </c>
      <c r="L2380" s="84"/>
      <c r="M2380" s="84"/>
      <c r="P2380"/>
      <c r="R2380"/>
      <c r="S2380" s="82" t="s">
        <v>56</v>
      </c>
      <c r="T2380" s="82" t="s">
        <v>57</v>
      </c>
      <c r="U2380" s="77"/>
      <c r="V2380" s="77"/>
      <c r="W2380" s="77"/>
      <c r="X2380"/>
    </row>
    <row r="2381" spans="2:24" x14ac:dyDescent="0.3">
      <c r="B2381" s="81">
        <v>37376</v>
      </c>
      <c r="C2381" s="81" t="s">
        <v>2213</v>
      </c>
      <c r="D2381" s="77" t="s">
        <v>301</v>
      </c>
      <c r="E2381" s="82" t="s">
        <v>303</v>
      </c>
      <c r="F2381" s="77" t="s">
        <v>281</v>
      </c>
      <c r="G2381" s="77" t="s">
        <v>435</v>
      </c>
      <c r="H2381" s="77" t="s">
        <v>271</v>
      </c>
      <c r="I2381" s="77" t="s">
        <v>3418</v>
      </c>
      <c r="J2381" s="83">
        <v>0</v>
      </c>
      <c r="L2381" s="84"/>
      <c r="M2381" s="84"/>
      <c r="P2381"/>
      <c r="R2381"/>
      <c r="S2381" s="82" t="s">
        <v>56</v>
      </c>
      <c r="T2381" s="82" t="s">
        <v>57</v>
      </c>
      <c r="U2381" s="77"/>
      <c r="V2381" s="77"/>
      <c r="W2381" s="77"/>
      <c r="X2381"/>
    </row>
    <row r="2382" spans="2:24" x14ac:dyDescent="0.3">
      <c r="B2382" s="81">
        <v>37376</v>
      </c>
      <c r="C2382" s="81" t="s">
        <v>2213</v>
      </c>
      <c r="D2382" s="77" t="s">
        <v>2063</v>
      </c>
      <c r="E2382" s="82" t="s">
        <v>2065</v>
      </c>
      <c r="F2382" s="77" t="s">
        <v>560</v>
      </c>
      <c r="G2382" s="77" t="s">
        <v>435</v>
      </c>
      <c r="H2382" s="77" t="s">
        <v>290</v>
      </c>
      <c r="I2382" s="77" t="s">
        <v>3417</v>
      </c>
      <c r="J2382" s="83">
        <v>551.59995674066931</v>
      </c>
      <c r="L2382" s="84"/>
      <c r="M2382" s="84"/>
      <c r="P2382"/>
      <c r="R2382"/>
      <c r="S2382" s="82" t="s">
        <v>56</v>
      </c>
      <c r="T2382" s="82" t="s">
        <v>57</v>
      </c>
      <c r="U2382" s="77"/>
      <c r="V2382" s="77"/>
      <c r="W2382" s="77"/>
      <c r="X2382"/>
    </row>
    <row r="2383" spans="2:24" x14ac:dyDescent="0.3">
      <c r="B2383" s="81">
        <v>37376</v>
      </c>
      <c r="C2383" s="81" t="s">
        <v>2213</v>
      </c>
      <c r="D2383" s="77" t="s">
        <v>2650</v>
      </c>
      <c r="E2383" s="82" t="s">
        <v>2065</v>
      </c>
      <c r="F2383" s="77" t="s">
        <v>293</v>
      </c>
      <c r="G2383" s="77" t="s">
        <v>435</v>
      </c>
      <c r="H2383" s="77" t="s">
        <v>290</v>
      </c>
      <c r="I2383" s="77" t="s">
        <v>3418</v>
      </c>
      <c r="J2383" s="83">
        <v>0</v>
      </c>
      <c r="L2383" s="84"/>
      <c r="M2383" s="84"/>
      <c r="P2383"/>
      <c r="R2383"/>
      <c r="S2383" s="82" t="s">
        <v>56</v>
      </c>
      <c r="T2383" s="82" t="s">
        <v>57</v>
      </c>
      <c r="U2383" s="77"/>
      <c r="V2383" s="77"/>
      <c r="W2383" s="77"/>
      <c r="X2383"/>
    </row>
    <row r="2384" spans="2:24" x14ac:dyDescent="0.3">
      <c r="B2384" s="81">
        <v>37376</v>
      </c>
      <c r="C2384" s="81" t="s">
        <v>2213</v>
      </c>
      <c r="D2384" s="77" t="s">
        <v>2650</v>
      </c>
      <c r="E2384" s="82" t="s">
        <v>2065</v>
      </c>
      <c r="F2384" s="77" t="s">
        <v>293</v>
      </c>
      <c r="G2384" s="77" t="s">
        <v>435</v>
      </c>
      <c r="H2384" s="77" t="s">
        <v>290</v>
      </c>
      <c r="I2384" s="77" t="s">
        <v>3418</v>
      </c>
      <c r="J2384" s="83">
        <v>0</v>
      </c>
      <c r="L2384" s="84"/>
      <c r="M2384" s="84"/>
      <c r="P2384"/>
      <c r="R2384"/>
      <c r="S2384" s="82" t="s">
        <v>56</v>
      </c>
      <c r="T2384" s="82" t="s">
        <v>57</v>
      </c>
      <c r="U2384" s="77"/>
      <c r="V2384" s="77"/>
      <c r="W2384" s="77"/>
      <c r="X2384"/>
    </row>
    <row r="2385" spans="2:24" x14ac:dyDescent="0.3">
      <c r="B2385" s="81">
        <v>37376</v>
      </c>
      <c r="C2385" s="81" t="s">
        <v>2213</v>
      </c>
      <c r="D2385" s="77" t="s">
        <v>2652</v>
      </c>
      <c r="E2385" s="82" t="s">
        <v>2653</v>
      </c>
      <c r="F2385" s="77" t="s">
        <v>2631</v>
      </c>
      <c r="G2385" s="77" t="s">
        <v>435</v>
      </c>
      <c r="H2385" s="77" t="s">
        <v>1092</v>
      </c>
      <c r="I2385" s="77" t="s">
        <v>3418</v>
      </c>
      <c r="J2385" s="83">
        <v>0</v>
      </c>
      <c r="L2385" s="84"/>
      <c r="M2385" s="84"/>
      <c r="P2385"/>
      <c r="R2385"/>
      <c r="S2385" s="82" t="s">
        <v>56</v>
      </c>
      <c r="T2385" s="82" t="s">
        <v>57</v>
      </c>
      <c r="U2385" s="77"/>
      <c r="V2385" s="77"/>
      <c r="W2385" s="77"/>
      <c r="X2385"/>
    </row>
    <row r="2386" spans="2:24" x14ac:dyDescent="0.3">
      <c r="B2386" s="81">
        <v>37376</v>
      </c>
      <c r="C2386" s="81" t="s">
        <v>2213</v>
      </c>
      <c r="D2386" s="77" t="s">
        <v>2652</v>
      </c>
      <c r="E2386" s="82" t="s">
        <v>2653</v>
      </c>
      <c r="F2386" s="77" t="s">
        <v>2631</v>
      </c>
      <c r="G2386" s="77" t="s">
        <v>435</v>
      </c>
      <c r="H2386" s="77" t="s">
        <v>1092</v>
      </c>
      <c r="I2386" s="77" t="s">
        <v>3418</v>
      </c>
      <c r="J2386" s="83">
        <v>0</v>
      </c>
      <c r="L2386" s="84"/>
      <c r="M2386" s="84"/>
      <c r="P2386"/>
      <c r="R2386"/>
      <c r="S2386" s="82" t="s">
        <v>56</v>
      </c>
      <c r="T2386" s="82" t="s">
        <v>57</v>
      </c>
      <c r="U2386" s="77"/>
      <c r="V2386" s="77"/>
      <c r="W2386" s="77"/>
      <c r="X2386"/>
    </row>
    <row r="2387" spans="2:24" x14ac:dyDescent="0.3">
      <c r="B2387" s="81">
        <v>37376</v>
      </c>
      <c r="C2387" s="81" t="s">
        <v>2213</v>
      </c>
      <c r="D2387" s="77" t="s">
        <v>46</v>
      </c>
      <c r="E2387" s="82" t="s">
        <v>53</v>
      </c>
      <c r="F2387" s="77" t="s">
        <v>47</v>
      </c>
      <c r="G2387" s="77" t="s">
        <v>435</v>
      </c>
      <c r="H2387" s="77" t="s">
        <v>54</v>
      </c>
      <c r="I2387" s="77" t="s">
        <v>3417</v>
      </c>
      <c r="J2387" s="83">
        <v>41.468429722267274</v>
      </c>
      <c r="L2387" s="84"/>
      <c r="M2387" s="84"/>
      <c r="P2387"/>
      <c r="R2387"/>
      <c r="S2387" s="82" t="s">
        <v>56</v>
      </c>
      <c r="T2387" s="82" t="s">
        <v>57</v>
      </c>
      <c r="U2387" s="77"/>
      <c r="V2387" s="77"/>
      <c r="W2387" s="77"/>
      <c r="X2387"/>
    </row>
    <row r="2388" spans="2:24" x14ac:dyDescent="0.3">
      <c r="B2388" s="81">
        <v>37376</v>
      </c>
      <c r="C2388" s="81" t="s">
        <v>2213</v>
      </c>
      <c r="D2388" s="77" t="s">
        <v>46</v>
      </c>
      <c r="E2388" s="82" t="s">
        <v>53</v>
      </c>
      <c r="F2388" s="77" t="s">
        <v>47</v>
      </c>
      <c r="G2388" s="77" t="s">
        <v>435</v>
      </c>
      <c r="H2388" s="77" t="s">
        <v>54</v>
      </c>
      <c r="I2388" s="77" t="s">
        <v>3417</v>
      </c>
      <c r="J2388" s="83">
        <v>5.863144684687331</v>
      </c>
      <c r="L2388" s="84"/>
      <c r="M2388" s="84"/>
      <c r="P2388"/>
      <c r="R2388"/>
      <c r="S2388" s="82" t="s">
        <v>56</v>
      </c>
      <c r="T2388" s="82" t="s">
        <v>57</v>
      </c>
      <c r="U2388" s="77"/>
      <c r="V2388" s="77"/>
      <c r="W2388" s="77"/>
      <c r="X2388"/>
    </row>
    <row r="2389" spans="2:24" x14ac:dyDescent="0.3">
      <c r="B2389" s="81">
        <v>37376</v>
      </c>
      <c r="C2389" s="81" t="s">
        <v>2213</v>
      </c>
      <c r="D2389" s="77" t="s">
        <v>46</v>
      </c>
      <c r="E2389" s="82" t="s">
        <v>53</v>
      </c>
      <c r="F2389" s="77" t="s">
        <v>47</v>
      </c>
      <c r="G2389" s="77" t="s">
        <v>435</v>
      </c>
      <c r="H2389" s="77" t="s">
        <v>54</v>
      </c>
      <c r="I2389" s="77" t="s">
        <v>3417</v>
      </c>
      <c r="J2389" s="83">
        <v>21.50307450552371</v>
      </c>
      <c r="L2389" s="84"/>
      <c r="M2389" s="84"/>
      <c r="P2389"/>
      <c r="R2389"/>
      <c r="S2389" s="82" t="s">
        <v>56</v>
      </c>
      <c r="T2389" s="82" t="s">
        <v>57</v>
      </c>
      <c r="U2389" s="77"/>
      <c r="V2389" s="77"/>
      <c r="W2389" s="77"/>
      <c r="X2389"/>
    </row>
    <row r="2390" spans="2:24" x14ac:dyDescent="0.3">
      <c r="B2390" s="81">
        <v>37376</v>
      </c>
      <c r="C2390" s="81" t="s">
        <v>2213</v>
      </c>
      <c r="D2390" s="77" t="s">
        <v>46</v>
      </c>
      <c r="E2390" s="82" t="s">
        <v>53</v>
      </c>
      <c r="F2390" s="77" t="s">
        <v>47</v>
      </c>
      <c r="G2390" s="77" t="s">
        <v>435</v>
      </c>
      <c r="H2390" s="77" t="s">
        <v>54</v>
      </c>
      <c r="I2390" s="77" t="s">
        <v>3417</v>
      </c>
      <c r="J2390" s="83">
        <v>365.93490543569226</v>
      </c>
      <c r="L2390" s="84"/>
      <c r="M2390" s="84"/>
      <c r="P2390"/>
      <c r="R2390"/>
      <c r="S2390" s="82" t="s">
        <v>56</v>
      </c>
      <c r="T2390" s="82" t="s">
        <v>57</v>
      </c>
      <c r="U2390" s="77"/>
      <c r="V2390" s="77"/>
      <c r="W2390" s="77"/>
      <c r="X2390"/>
    </row>
    <row r="2391" spans="2:24" x14ac:dyDescent="0.3">
      <c r="B2391" s="81">
        <v>37376</v>
      </c>
      <c r="C2391" s="81" t="s">
        <v>2213</v>
      </c>
      <c r="D2391" s="77" t="s">
        <v>46</v>
      </c>
      <c r="E2391" s="82" t="s">
        <v>53</v>
      </c>
      <c r="F2391" s="77" t="s">
        <v>47</v>
      </c>
      <c r="G2391" s="77" t="s">
        <v>435</v>
      </c>
      <c r="H2391" s="77" t="s">
        <v>54</v>
      </c>
      <c r="I2391" s="77" t="s">
        <v>3417</v>
      </c>
      <c r="J2391" s="83">
        <v>175.59005323983587</v>
      </c>
      <c r="L2391" s="84"/>
      <c r="M2391" s="84"/>
      <c r="P2391"/>
      <c r="R2391"/>
      <c r="S2391" s="82" t="s">
        <v>56</v>
      </c>
      <c r="T2391" s="82" t="s">
        <v>57</v>
      </c>
      <c r="U2391" s="77"/>
      <c r="V2391" s="77"/>
      <c r="W2391" s="77"/>
      <c r="X2391"/>
    </row>
    <row r="2392" spans="2:24" x14ac:dyDescent="0.3">
      <c r="B2392" s="81">
        <v>37376</v>
      </c>
      <c r="C2392" s="81" t="s">
        <v>2213</v>
      </c>
      <c r="D2392" s="77" t="s">
        <v>46</v>
      </c>
      <c r="E2392" s="82" t="s">
        <v>53</v>
      </c>
      <c r="F2392" s="77" t="s">
        <v>47</v>
      </c>
      <c r="G2392" s="77" t="s">
        <v>435</v>
      </c>
      <c r="H2392" s="77" t="s">
        <v>54</v>
      </c>
      <c r="I2392" s="77" t="s">
        <v>3417</v>
      </c>
      <c r="J2392" s="83">
        <v>-246.74710240023055</v>
      </c>
      <c r="L2392" s="84"/>
      <c r="M2392" s="84"/>
      <c r="P2392"/>
      <c r="R2392"/>
      <c r="S2392" s="82" t="s">
        <v>56</v>
      </c>
      <c r="T2392" s="82" t="s">
        <v>57</v>
      </c>
      <c r="U2392" s="77"/>
      <c r="V2392" s="77"/>
      <c r="W2392" s="77"/>
      <c r="X2392"/>
    </row>
    <row r="2393" spans="2:24" x14ac:dyDescent="0.3">
      <c r="B2393" s="81">
        <v>37376</v>
      </c>
      <c r="C2393" s="81" t="s">
        <v>2213</v>
      </c>
      <c r="D2393" s="77" t="s">
        <v>400</v>
      </c>
      <c r="E2393" s="82" t="s">
        <v>53</v>
      </c>
      <c r="F2393" s="77" t="s">
        <v>401</v>
      </c>
      <c r="G2393" s="77" t="s">
        <v>435</v>
      </c>
      <c r="H2393" s="77" t="s">
        <v>54</v>
      </c>
      <c r="I2393" s="77" t="s">
        <v>3418</v>
      </c>
      <c r="J2393" s="83">
        <v>-4.6012936098209476</v>
      </c>
      <c r="L2393" s="84"/>
      <c r="M2393" s="84"/>
      <c r="P2393"/>
      <c r="R2393"/>
      <c r="S2393" s="82" t="s">
        <v>56</v>
      </c>
      <c r="T2393" s="82" t="s">
        <v>57</v>
      </c>
      <c r="U2393" s="77"/>
      <c r="V2393" s="77"/>
      <c r="W2393" s="77"/>
      <c r="X2393"/>
    </row>
    <row r="2394" spans="2:24" x14ac:dyDescent="0.3">
      <c r="B2394" s="81">
        <v>37376</v>
      </c>
      <c r="C2394" s="81" t="s">
        <v>2213</v>
      </c>
      <c r="D2394" s="77" t="s">
        <v>661</v>
      </c>
      <c r="E2394" s="82" t="s">
        <v>663</v>
      </c>
      <c r="F2394" s="77" t="s">
        <v>662</v>
      </c>
      <c r="G2394" s="77" t="s">
        <v>435</v>
      </c>
      <c r="H2394" s="77" t="s">
        <v>54</v>
      </c>
      <c r="I2394" s="77" t="s">
        <v>3417</v>
      </c>
      <c r="J2394" s="83">
        <v>-1135.6341906716798</v>
      </c>
      <c r="L2394" s="84"/>
      <c r="M2394" s="84"/>
      <c r="P2394"/>
      <c r="R2394"/>
      <c r="S2394" s="82" t="s">
        <v>56</v>
      </c>
      <c r="T2394" s="82" t="s">
        <v>57</v>
      </c>
      <c r="U2394" s="77"/>
      <c r="V2394" s="77"/>
      <c r="W2394" s="77"/>
      <c r="X2394"/>
    </row>
    <row r="2395" spans="2:24" x14ac:dyDescent="0.3">
      <c r="B2395" s="81">
        <v>37376</v>
      </c>
      <c r="C2395" s="81" t="s">
        <v>2213</v>
      </c>
      <c r="D2395" s="77" t="s">
        <v>661</v>
      </c>
      <c r="E2395" s="82" t="s">
        <v>663</v>
      </c>
      <c r="F2395" s="77" t="s">
        <v>662</v>
      </c>
      <c r="G2395" s="77" t="s">
        <v>435</v>
      </c>
      <c r="H2395" s="77" t="s">
        <v>54</v>
      </c>
      <c r="I2395" s="77" t="s">
        <v>3417</v>
      </c>
      <c r="J2395" s="83">
        <v>1646.9631909031089</v>
      </c>
      <c r="L2395" s="84"/>
      <c r="M2395" s="84"/>
      <c r="P2395"/>
      <c r="R2395"/>
      <c r="S2395" s="82" t="s">
        <v>56</v>
      </c>
      <c r="T2395" s="82" t="s">
        <v>57</v>
      </c>
      <c r="U2395" s="77"/>
      <c r="V2395" s="77"/>
      <c r="W2395" s="77"/>
      <c r="X2395"/>
    </row>
    <row r="2396" spans="2:24" x14ac:dyDescent="0.3">
      <c r="B2396" s="81">
        <v>37376</v>
      </c>
      <c r="C2396" s="81" t="s">
        <v>2213</v>
      </c>
      <c r="D2396" s="77" t="s">
        <v>661</v>
      </c>
      <c r="E2396" s="82" t="s">
        <v>663</v>
      </c>
      <c r="F2396" s="77" t="s">
        <v>662</v>
      </c>
      <c r="G2396" s="77" t="s">
        <v>435</v>
      </c>
      <c r="H2396" s="77" t="s">
        <v>54</v>
      </c>
      <c r="I2396" s="77" t="s">
        <v>3417</v>
      </c>
      <c r="J2396" s="83">
        <v>254.40791950819451</v>
      </c>
      <c r="L2396" s="84"/>
      <c r="M2396" s="84"/>
      <c r="P2396"/>
      <c r="R2396"/>
      <c r="S2396" s="82" t="s">
        <v>56</v>
      </c>
      <c r="T2396" s="82" t="s">
        <v>57</v>
      </c>
      <c r="U2396" s="77"/>
      <c r="V2396" s="77"/>
      <c r="W2396" s="77"/>
      <c r="X2396"/>
    </row>
    <row r="2397" spans="2:24" x14ac:dyDescent="0.3">
      <c r="B2397" s="81">
        <v>37376</v>
      </c>
      <c r="C2397" s="81" t="s">
        <v>2213</v>
      </c>
      <c r="D2397" s="77" t="s">
        <v>665</v>
      </c>
      <c r="E2397" s="82" t="s">
        <v>663</v>
      </c>
      <c r="F2397" s="77" t="s">
        <v>662</v>
      </c>
      <c r="G2397" s="77" t="s">
        <v>435</v>
      </c>
      <c r="H2397" s="77" t="s">
        <v>54</v>
      </c>
      <c r="I2397" s="77" t="s">
        <v>3418</v>
      </c>
      <c r="J2397" s="83">
        <v>-233.08727102332224</v>
      </c>
      <c r="L2397" s="84"/>
      <c r="M2397" s="84"/>
      <c r="P2397"/>
      <c r="R2397"/>
      <c r="S2397" s="82" t="s">
        <v>56</v>
      </c>
      <c r="T2397" s="82" t="s">
        <v>57</v>
      </c>
      <c r="U2397" s="77"/>
      <c r="V2397" s="77"/>
      <c r="W2397" s="77"/>
      <c r="X2397"/>
    </row>
    <row r="2398" spans="2:24" x14ac:dyDescent="0.3">
      <c r="B2398" s="81">
        <v>37376</v>
      </c>
      <c r="C2398" s="81" t="s">
        <v>2213</v>
      </c>
      <c r="D2398" s="77" t="s">
        <v>90</v>
      </c>
      <c r="E2398" s="82" t="s">
        <v>93</v>
      </c>
      <c r="F2398" s="77" t="s">
        <v>91</v>
      </c>
      <c r="G2398" s="77" t="s">
        <v>435</v>
      </c>
      <c r="H2398" s="77" t="s">
        <v>54</v>
      </c>
      <c r="I2398" s="77" t="s">
        <v>3417</v>
      </c>
      <c r="J2398" s="83">
        <v>-1512.6256208413906</v>
      </c>
      <c r="L2398" s="84"/>
      <c r="M2398" s="84"/>
      <c r="P2398"/>
      <c r="R2398"/>
      <c r="S2398" s="82" t="s">
        <v>56</v>
      </c>
      <c r="T2398" s="82" t="s">
        <v>57</v>
      </c>
      <c r="U2398" s="77"/>
      <c r="V2398" s="77"/>
      <c r="W2398" s="77"/>
      <c r="X2398"/>
    </row>
    <row r="2399" spans="2:24" x14ac:dyDescent="0.3">
      <c r="B2399" s="81">
        <v>37376</v>
      </c>
      <c r="C2399" s="81" t="s">
        <v>2213</v>
      </c>
      <c r="D2399" s="77" t="s">
        <v>90</v>
      </c>
      <c r="E2399" s="82" t="s">
        <v>93</v>
      </c>
      <c r="F2399" s="77" t="s">
        <v>91</v>
      </c>
      <c r="G2399" s="77" t="s">
        <v>435</v>
      </c>
      <c r="H2399" s="77" t="s">
        <v>54</v>
      </c>
      <c r="I2399" s="77" t="s">
        <v>3417</v>
      </c>
      <c r="J2399" s="83">
        <v>2046.6695894319587</v>
      </c>
      <c r="L2399" s="84"/>
      <c r="M2399" s="84"/>
      <c r="P2399"/>
      <c r="R2399"/>
      <c r="S2399" s="82" t="s">
        <v>56</v>
      </c>
      <c r="T2399" s="82" t="s">
        <v>57</v>
      </c>
      <c r="U2399" s="77"/>
      <c r="V2399" s="77"/>
      <c r="W2399" s="77"/>
      <c r="X2399"/>
    </row>
    <row r="2400" spans="2:24" x14ac:dyDescent="0.3">
      <c r="B2400" s="81">
        <v>37376</v>
      </c>
      <c r="C2400" s="81" t="s">
        <v>2213</v>
      </c>
      <c r="D2400" s="77" t="s">
        <v>90</v>
      </c>
      <c r="E2400" s="82" t="s">
        <v>93</v>
      </c>
      <c r="F2400" s="77" t="s">
        <v>91</v>
      </c>
      <c r="G2400" s="77" t="s">
        <v>435</v>
      </c>
      <c r="H2400" s="77" t="s">
        <v>54</v>
      </c>
      <c r="I2400" s="77" t="s">
        <v>3417</v>
      </c>
      <c r="J2400" s="83">
        <v>929.13063313116709</v>
      </c>
      <c r="L2400" s="84"/>
      <c r="M2400" s="84"/>
      <c r="P2400"/>
      <c r="R2400"/>
      <c r="S2400" s="82" t="s">
        <v>56</v>
      </c>
      <c r="T2400" s="82" t="s">
        <v>57</v>
      </c>
      <c r="U2400" s="77"/>
      <c r="V2400" s="77"/>
      <c r="W2400" s="77"/>
      <c r="X2400"/>
    </row>
    <row r="2401" spans="2:24" x14ac:dyDescent="0.3">
      <c r="B2401" s="81">
        <v>37376</v>
      </c>
      <c r="C2401" s="81" t="s">
        <v>2213</v>
      </c>
      <c r="D2401" s="77" t="s">
        <v>90</v>
      </c>
      <c r="E2401" s="82" t="s">
        <v>93</v>
      </c>
      <c r="F2401" s="77" t="s">
        <v>91</v>
      </c>
      <c r="G2401" s="77" t="s">
        <v>435</v>
      </c>
      <c r="H2401" s="77" t="s">
        <v>54</v>
      </c>
      <c r="I2401" s="77" t="s">
        <v>3417</v>
      </c>
      <c r="J2401" s="83">
        <v>15.276391980114619</v>
      </c>
      <c r="L2401" s="84"/>
      <c r="M2401" s="84"/>
      <c r="P2401"/>
      <c r="R2401"/>
      <c r="S2401" s="82" t="s">
        <v>56</v>
      </c>
      <c r="T2401" s="82" t="s">
        <v>57</v>
      </c>
      <c r="U2401" s="77"/>
      <c r="V2401" s="77"/>
      <c r="W2401" s="77"/>
      <c r="X2401"/>
    </row>
    <row r="2402" spans="2:24" x14ac:dyDescent="0.3">
      <c r="B2402" s="81">
        <v>37376</v>
      </c>
      <c r="C2402" s="81" t="s">
        <v>2213</v>
      </c>
      <c r="D2402" s="77" t="s">
        <v>673</v>
      </c>
      <c r="E2402" s="82" t="s">
        <v>93</v>
      </c>
      <c r="F2402" s="77" t="s">
        <v>674</v>
      </c>
      <c r="G2402" s="77" t="s">
        <v>435</v>
      </c>
      <c r="H2402" s="77" t="s">
        <v>54</v>
      </c>
      <c r="I2402" s="77" t="s">
        <v>3418</v>
      </c>
      <c r="J2402" s="83">
        <v>252.85115304346098</v>
      </c>
      <c r="L2402" s="84"/>
      <c r="M2402" s="84"/>
      <c r="P2402"/>
      <c r="R2402"/>
      <c r="S2402" s="82" t="s">
        <v>56</v>
      </c>
      <c r="T2402" s="82" t="s">
        <v>57</v>
      </c>
      <c r="U2402" s="77"/>
      <c r="V2402" s="77"/>
      <c r="W2402" s="77"/>
      <c r="X2402"/>
    </row>
    <row r="2403" spans="2:24" x14ac:dyDescent="0.3">
      <c r="B2403" s="81">
        <v>37376</v>
      </c>
      <c r="C2403" s="81" t="s">
        <v>2213</v>
      </c>
      <c r="D2403" s="77" t="s">
        <v>673</v>
      </c>
      <c r="E2403" s="82" t="s">
        <v>93</v>
      </c>
      <c r="F2403" s="77" t="s">
        <v>674</v>
      </c>
      <c r="G2403" s="77" t="s">
        <v>435</v>
      </c>
      <c r="H2403" s="77" t="s">
        <v>54</v>
      </c>
      <c r="I2403" s="77" t="s">
        <v>3418</v>
      </c>
      <c r="J2403" s="83">
        <v>956.7330410442637</v>
      </c>
      <c r="L2403" s="84"/>
      <c r="M2403" s="84"/>
      <c r="P2403"/>
      <c r="R2403"/>
      <c r="S2403" s="82" t="s">
        <v>56</v>
      </c>
      <c r="T2403" s="82" t="s">
        <v>57</v>
      </c>
      <c r="U2403" s="77"/>
      <c r="V2403" s="77"/>
      <c r="W2403" s="77"/>
      <c r="X2403"/>
    </row>
    <row r="2404" spans="2:24" x14ac:dyDescent="0.3">
      <c r="B2404" s="81">
        <v>37376</v>
      </c>
      <c r="C2404" s="81" t="s">
        <v>2213</v>
      </c>
      <c r="D2404" s="77" t="s">
        <v>673</v>
      </c>
      <c r="E2404" s="82" t="s">
        <v>93</v>
      </c>
      <c r="F2404" s="77" t="s">
        <v>674</v>
      </c>
      <c r="G2404" s="77" t="s">
        <v>435</v>
      </c>
      <c r="H2404" s="77" t="s">
        <v>54</v>
      </c>
      <c r="I2404" s="77" t="s">
        <v>3418</v>
      </c>
      <c r="J2404" s="83">
        <v>-238.40754514295764</v>
      </c>
      <c r="L2404" s="84"/>
      <c r="M2404" s="84"/>
      <c r="P2404"/>
      <c r="R2404"/>
      <c r="S2404" s="82" t="s">
        <v>56</v>
      </c>
      <c r="T2404" s="82" t="s">
        <v>57</v>
      </c>
      <c r="U2404" s="77"/>
      <c r="V2404" s="77"/>
      <c r="W2404" s="77"/>
      <c r="X2404"/>
    </row>
    <row r="2405" spans="2:24" x14ac:dyDescent="0.3">
      <c r="B2405" s="81">
        <v>37376</v>
      </c>
      <c r="C2405" s="81" t="s">
        <v>2213</v>
      </c>
      <c r="D2405" s="77" t="s">
        <v>362</v>
      </c>
      <c r="E2405" s="82" t="s">
        <v>365</v>
      </c>
      <c r="F2405" s="77" t="s">
        <v>363</v>
      </c>
      <c r="G2405" s="77" t="s">
        <v>435</v>
      </c>
      <c r="H2405" s="77" t="s">
        <v>54</v>
      </c>
      <c r="I2405" s="77" t="s">
        <v>3417</v>
      </c>
      <c r="J2405" s="83">
        <v>556.45167981028999</v>
      </c>
      <c r="L2405" s="84"/>
      <c r="M2405" s="84"/>
      <c r="P2405"/>
      <c r="R2405"/>
      <c r="S2405" s="82" t="s">
        <v>56</v>
      </c>
      <c r="T2405" s="82" t="s">
        <v>57</v>
      </c>
      <c r="U2405" s="77"/>
      <c r="V2405" s="77"/>
      <c r="W2405" s="77"/>
      <c r="X2405"/>
    </row>
    <row r="2406" spans="2:24" x14ac:dyDescent="0.3">
      <c r="B2406" s="81">
        <v>37376</v>
      </c>
      <c r="C2406" s="81" t="s">
        <v>2213</v>
      </c>
      <c r="D2406" s="77" t="s">
        <v>362</v>
      </c>
      <c r="E2406" s="82" t="s">
        <v>365</v>
      </c>
      <c r="F2406" s="77" t="s">
        <v>363</v>
      </c>
      <c r="G2406" s="77" t="s">
        <v>435</v>
      </c>
      <c r="H2406" s="77" t="s">
        <v>54</v>
      </c>
      <c r="I2406" s="77" t="s">
        <v>3417</v>
      </c>
      <c r="J2406" s="83">
        <v>116.53610398009673</v>
      </c>
      <c r="L2406" s="84"/>
      <c r="M2406" s="84"/>
      <c r="P2406"/>
      <c r="R2406"/>
      <c r="S2406" s="82" t="s">
        <v>56</v>
      </c>
      <c r="T2406" s="82" t="s">
        <v>57</v>
      </c>
      <c r="U2406" s="77"/>
      <c r="V2406" s="77"/>
      <c r="W2406" s="77"/>
      <c r="X2406"/>
    </row>
    <row r="2407" spans="2:24" x14ac:dyDescent="0.3">
      <c r="B2407" s="81">
        <v>37376</v>
      </c>
      <c r="C2407" s="81" t="s">
        <v>2213</v>
      </c>
      <c r="D2407" s="77" t="s">
        <v>98</v>
      </c>
      <c r="E2407" s="82" t="s">
        <v>101</v>
      </c>
      <c r="F2407" s="77" t="s">
        <v>99</v>
      </c>
      <c r="G2407" s="77" t="s">
        <v>435</v>
      </c>
      <c r="H2407" s="77" t="s">
        <v>102</v>
      </c>
      <c r="I2407" s="77" t="s">
        <v>3417</v>
      </c>
      <c r="J2407" s="83">
        <v>44.314515902339224</v>
      </c>
      <c r="L2407" s="84"/>
      <c r="M2407" s="84"/>
      <c r="P2407"/>
      <c r="R2407"/>
      <c r="S2407" s="82" t="s">
        <v>56</v>
      </c>
      <c r="T2407" s="82" t="s">
        <v>57</v>
      </c>
      <c r="U2407" s="77"/>
      <c r="V2407" s="77"/>
      <c r="W2407" s="77"/>
      <c r="X2407"/>
    </row>
    <row r="2408" spans="2:24" x14ac:dyDescent="0.3">
      <c r="B2408" s="81">
        <v>37376</v>
      </c>
      <c r="C2408" s="81" t="s">
        <v>2213</v>
      </c>
      <c r="D2408" s="77" t="s">
        <v>98</v>
      </c>
      <c r="E2408" s="82" t="s">
        <v>101</v>
      </c>
      <c r="F2408" s="77" t="s">
        <v>99</v>
      </c>
      <c r="G2408" s="77" t="s">
        <v>435</v>
      </c>
      <c r="H2408" s="77" t="s">
        <v>102</v>
      </c>
      <c r="I2408" s="77" t="s">
        <v>3417</v>
      </c>
      <c r="J2408" s="83">
        <v>298.21413643484925</v>
      </c>
      <c r="L2408" s="84"/>
      <c r="M2408" s="84"/>
      <c r="P2408"/>
      <c r="R2408"/>
      <c r="S2408" s="82" t="s">
        <v>56</v>
      </c>
      <c r="T2408" s="82" t="s">
        <v>57</v>
      </c>
      <c r="U2408" s="77"/>
      <c r="V2408" s="77"/>
      <c r="W2408" s="77"/>
      <c r="X2408"/>
    </row>
    <row r="2409" spans="2:24" x14ac:dyDescent="0.3">
      <c r="B2409" s="81">
        <v>37376</v>
      </c>
      <c r="C2409" s="81" t="s">
        <v>2213</v>
      </c>
      <c r="D2409" s="77" t="s">
        <v>98</v>
      </c>
      <c r="E2409" s="82" t="s">
        <v>101</v>
      </c>
      <c r="F2409" s="77" t="s">
        <v>99</v>
      </c>
      <c r="G2409" s="77" t="s">
        <v>435</v>
      </c>
      <c r="H2409" s="77" t="s">
        <v>102</v>
      </c>
      <c r="I2409" s="77" t="s">
        <v>3417</v>
      </c>
      <c r="J2409" s="83">
        <v>84.823479445372612</v>
      </c>
      <c r="L2409" s="84"/>
      <c r="M2409" s="84"/>
      <c r="P2409"/>
      <c r="R2409"/>
      <c r="S2409" s="82" t="s">
        <v>56</v>
      </c>
      <c r="T2409" s="82" t="s">
        <v>57</v>
      </c>
      <c r="U2409" s="77"/>
      <c r="V2409" s="77"/>
      <c r="W2409" s="77"/>
      <c r="X2409"/>
    </row>
    <row r="2410" spans="2:24" x14ac:dyDescent="0.3">
      <c r="B2410" s="81">
        <v>37376</v>
      </c>
      <c r="C2410" s="81" t="s">
        <v>2213</v>
      </c>
      <c r="D2410" s="77" t="s">
        <v>110</v>
      </c>
      <c r="E2410" s="82" t="s">
        <v>113</v>
      </c>
      <c r="F2410" s="77" t="s">
        <v>111</v>
      </c>
      <c r="G2410" s="77" t="s">
        <v>435</v>
      </c>
      <c r="H2410" s="77" t="s">
        <v>102</v>
      </c>
      <c r="I2410" s="77" t="s">
        <v>3417</v>
      </c>
      <c r="J2410" s="83">
        <v>419.4281882904412</v>
      </c>
      <c r="L2410" s="84"/>
      <c r="M2410" s="84"/>
      <c r="P2410"/>
      <c r="R2410"/>
      <c r="S2410" s="82" t="s">
        <v>56</v>
      </c>
      <c r="T2410" s="82" t="s">
        <v>57</v>
      </c>
      <c r="U2410" s="77"/>
      <c r="V2410" s="77"/>
      <c r="W2410" s="77"/>
      <c r="X2410"/>
    </row>
    <row r="2411" spans="2:24" x14ac:dyDescent="0.3">
      <c r="B2411" s="81">
        <v>37376</v>
      </c>
      <c r="C2411" s="81" t="s">
        <v>2213</v>
      </c>
      <c r="D2411" s="77" t="s">
        <v>373</v>
      </c>
      <c r="E2411" s="82" t="s">
        <v>113</v>
      </c>
      <c r="F2411" s="77" t="s">
        <v>374</v>
      </c>
      <c r="G2411" s="77" t="s">
        <v>435</v>
      </c>
      <c r="H2411" s="77" t="s">
        <v>102</v>
      </c>
      <c r="I2411" s="77" t="s">
        <v>3418</v>
      </c>
      <c r="J2411" s="83">
        <v>122.24576312325162</v>
      </c>
      <c r="L2411" s="84"/>
      <c r="M2411" s="84"/>
      <c r="P2411"/>
      <c r="R2411"/>
      <c r="S2411" s="82" t="s">
        <v>56</v>
      </c>
      <c r="T2411" s="82" t="s">
        <v>57</v>
      </c>
      <c r="U2411" s="77"/>
      <c r="V2411" s="77"/>
      <c r="W2411" s="77"/>
      <c r="X2411"/>
    </row>
    <row r="2412" spans="2:24" x14ac:dyDescent="0.3">
      <c r="B2412" s="81">
        <v>37376</v>
      </c>
      <c r="C2412" s="81" t="s">
        <v>2213</v>
      </c>
      <c r="D2412" s="77" t="s">
        <v>373</v>
      </c>
      <c r="E2412" s="82" t="s">
        <v>113</v>
      </c>
      <c r="F2412" s="77" t="s">
        <v>374</v>
      </c>
      <c r="G2412" s="77" t="s">
        <v>435</v>
      </c>
      <c r="H2412" s="77" t="s">
        <v>102</v>
      </c>
      <c r="I2412" s="77" t="s">
        <v>3418</v>
      </c>
      <c r="J2412" s="83">
        <v>155.99966661357325</v>
      </c>
      <c r="L2412" s="84"/>
      <c r="M2412" s="84"/>
      <c r="P2412"/>
      <c r="R2412"/>
      <c r="S2412" s="82" t="s">
        <v>56</v>
      </c>
      <c r="T2412" s="82" t="s">
        <v>57</v>
      </c>
      <c r="U2412" s="77"/>
      <c r="V2412" s="77"/>
      <c r="W2412" s="77"/>
      <c r="X2412"/>
    </row>
    <row r="2413" spans="2:24" x14ac:dyDescent="0.3">
      <c r="B2413" s="81">
        <v>37376</v>
      </c>
      <c r="C2413" s="81" t="s">
        <v>2213</v>
      </c>
      <c r="D2413" s="77" t="s">
        <v>373</v>
      </c>
      <c r="E2413" s="82" t="s">
        <v>113</v>
      </c>
      <c r="F2413" s="77" t="s">
        <v>374</v>
      </c>
      <c r="G2413" s="77" t="s">
        <v>435</v>
      </c>
      <c r="H2413" s="77" t="s">
        <v>102</v>
      </c>
      <c r="I2413" s="77" t="s">
        <v>3418</v>
      </c>
      <c r="J2413" s="83">
        <v>48.48673103569358</v>
      </c>
      <c r="L2413" s="84"/>
      <c r="M2413" s="84"/>
      <c r="P2413"/>
      <c r="R2413"/>
      <c r="S2413" s="82" t="s">
        <v>56</v>
      </c>
      <c r="T2413" s="82" t="s">
        <v>57</v>
      </c>
      <c r="U2413" s="77"/>
      <c r="V2413" s="77"/>
      <c r="W2413" s="77"/>
      <c r="X2413"/>
    </row>
    <row r="2414" spans="2:24" x14ac:dyDescent="0.3">
      <c r="B2414" s="81">
        <v>37376</v>
      </c>
      <c r="C2414" s="81" t="s">
        <v>2213</v>
      </c>
      <c r="D2414" s="77" t="s">
        <v>373</v>
      </c>
      <c r="E2414" s="82" t="s">
        <v>113</v>
      </c>
      <c r="F2414" s="77" t="s">
        <v>374</v>
      </c>
      <c r="G2414" s="77" t="s">
        <v>435</v>
      </c>
      <c r="H2414" s="77" t="s">
        <v>102</v>
      </c>
      <c r="I2414" s="77" t="s">
        <v>3418</v>
      </c>
      <c r="J2414" s="83">
        <v>-106.97379468954927</v>
      </c>
      <c r="L2414" s="84"/>
      <c r="M2414" s="84"/>
      <c r="P2414"/>
      <c r="R2414"/>
      <c r="S2414" s="82" t="s">
        <v>56</v>
      </c>
      <c r="T2414" s="82" t="s">
        <v>57</v>
      </c>
      <c r="U2414" s="77"/>
      <c r="V2414" s="77"/>
      <c r="W2414" s="77"/>
      <c r="X2414"/>
    </row>
    <row r="2415" spans="2:24" x14ac:dyDescent="0.3">
      <c r="B2415" s="81">
        <v>37376</v>
      </c>
      <c r="C2415" s="81" t="s">
        <v>2213</v>
      </c>
      <c r="D2415" s="77" t="s">
        <v>373</v>
      </c>
      <c r="E2415" s="82" t="s">
        <v>113</v>
      </c>
      <c r="F2415" s="77" t="s">
        <v>374</v>
      </c>
      <c r="G2415" s="77" t="s">
        <v>435</v>
      </c>
      <c r="H2415" s="77" t="s">
        <v>102</v>
      </c>
      <c r="I2415" s="77" t="s">
        <v>3418</v>
      </c>
      <c r="J2415" s="83">
        <v>-145.45217383540367</v>
      </c>
      <c r="L2415" s="84"/>
      <c r="M2415" s="84"/>
      <c r="P2415"/>
      <c r="R2415"/>
      <c r="S2415" s="82" t="s">
        <v>56</v>
      </c>
      <c r="T2415" s="82" t="s">
        <v>57</v>
      </c>
      <c r="U2415" s="77"/>
      <c r="V2415" s="77"/>
      <c r="W2415" s="77"/>
      <c r="X2415"/>
    </row>
    <row r="2416" spans="2:24" x14ac:dyDescent="0.3">
      <c r="B2416" s="81">
        <v>37376</v>
      </c>
      <c r="C2416" s="81" t="s">
        <v>2213</v>
      </c>
      <c r="D2416" s="77" t="s">
        <v>704</v>
      </c>
      <c r="E2416" s="82" t="s">
        <v>705</v>
      </c>
      <c r="F2416" s="77" t="s">
        <v>572</v>
      </c>
      <c r="G2416" s="77" t="s">
        <v>435</v>
      </c>
      <c r="H2416" s="77" t="s">
        <v>578</v>
      </c>
      <c r="I2416" s="77" t="s">
        <v>3417</v>
      </c>
      <c r="J2416" s="83">
        <v>415.35697607847624</v>
      </c>
      <c r="L2416" s="84"/>
      <c r="M2416" s="84"/>
      <c r="P2416"/>
      <c r="R2416"/>
      <c r="S2416" s="82" t="s">
        <v>579</v>
      </c>
      <c r="T2416" s="82" t="s">
        <v>57</v>
      </c>
      <c r="U2416" s="77"/>
      <c r="V2416" s="77"/>
      <c r="W2416" s="77"/>
      <c r="X2416"/>
    </row>
    <row r="2417" spans="2:24" x14ac:dyDescent="0.3">
      <c r="B2417" s="81">
        <v>37376</v>
      </c>
      <c r="C2417" s="81" t="s">
        <v>2213</v>
      </c>
      <c r="D2417" s="77" t="s">
        <v>707</v>
      </c>
      <c r="E2417" s="82" t="s">
        <v>705</v>
      </c>
      <c r="F2417" s="77" t="s">
        <v>708</v>
      </c>
      <c r="G2417" s="77" t="s">
        <v>435</v>
      </c>
      <c r="H2417" s="77" t="s">
        <v>578</v>
      </c>
      <c r="I2417" s="77" t="s">
        <v>3417</v>
      </c>
      <c r="J2417" s="83">
        <v>317.6351822225613</v>
      </c>
      <c r="L2417" s="84"/>
      <c r="M2417" s="84"/>
      <c r="P2417"/>
      <c r="R2417"/>
      <c r="S2417" s="82" t="s">
        <v>710</v>
      </c>
      <c r="T2417" s="82" t="s">
        <v>57</v>
      </c>
      <c r="U2417" s="77"/>
      <c r="V2417" s="77"/>
      <c r="W2417" s="77"/>
      <c r="X2417"/>
    </row>
    <row r="2418" spans="2:24" x14ac:dyDescent="0.3">
      <c r="B2418" s="81">
        <v>37376</v>
      </c>
      <c r="C2418" s="81" t="s">
        <v>2213</v>
      </c>
      <c r="D2418" s="77" t="s">
        <v>712</v>
      </c>
      <c r="E2418" s="82" t="s">
        <v>705</v>
      </c>
      <c r="F2418" s="77" t="s">
        <v>713</v>
      </c>
      <c r="G2418" s="77" t="s">
        <v>435</v>
      </c>
      <c r="H2418" s="77" t="s">
        <v>578</v>
      </c>
      <c r="I2418" s="77" t="s">
        <v>3417</v>
      </c>
      <c r="J2418" s="83">
        <v>346.50084833182797</v>
      </c>
      <c r="L2418" s="84"/>
      <c r="M2418" s="84"/>
      <c r="P2418"/>
      <c r="R2418"/>
      <c r="S2418" s="82" t="s">
        <v>715</v>
      </c>
      <c r="T2418" s="82" t="s">
        <v>57</v>
      </c>
      <c r="U2418" s="77"/>
      <c r="V2418" s="77"/>
      <c r="W2418" s="77"/>
      <c r="X2418"/>
    </row>
    <row r="2419" spans="2:24" x14ac:dyDescent="0.3">
      <c r="B2419" s="81">
        <v>37376</v>
      </c>
      <c r="C2419" s="81" t="s">
        <v>2213</v>
      </c>
      <c r="D2419" s="77" t="s">
        <v>717</v>
      </c>
      <c r="E2419" s="82" t="s">
        <v>705</v>
      </c>
      <c r="F2419" s="77" t="s">
        <v>583</v>
      </c>
      <c r="G2419" s="77" t="s">
        <v>435</v>
      </c>
      <c r="H2419" s="77" t="s">
        <v>578</v>
      </c>
      <c r="I2419" s="77" t="s">
        <v>3418</v>
      </c>
      <c r="J2419" s="83">
        <v>377.82870643058993</v>
      </c>
      <c r="L2419" s="84"/>
      <c r="M2419" s="84"/>
      <c r="P2419"/>
      <c r="R2419"/>
      <c r="S2419" s="82" t="s">
        <v>56</v>
      </c>
      <c r="T2419" s="82" t="s">
        <v>57</v>
      </c>
      <c r="U2419" s="77"/>
      <c r="V2419" s="77"/>
      <c r="W2419" s="77"/>
      <c r="X2419"/>
    </row>
    <row r="2420" spans="2:24" x14ac:dyDescent="0.3">
      <c r="B2420" s="81">
        <v>37376</v>
      </c>
      <c r="C2420" s="81" t="s">
        <v>2213</v>
      </c>
      <c r="D2420" s="77" t="s">
        <v>720</v>
      </c>
      <c r="E2420" s="82" t="s">
        <v>725</v>
      </c>
      <c r="F2420" s="77" t="s">
        <v>721</v>
      </c>
      <c r="G2420" s="77" t="s">
        <v>435</v>
      </c>
      <c r="H2420" s="77" t="s">
        <v>102</v>
      </c>
      <c r="I2420" s="77" t="s">
        <v>3417</v>
      </c>
      <c r="J2420" s="83">
        <v>73.195615695781456</v>
      </c>
      <c r="L2420" s="84"/>
      <c r="M2420" s="84"/>
      <c r="P2420"/>
      <c r="R2420"/>
      <c r="S2420" s="82" t="s">
        <v>56</v>
      </c>
      <c r="T2420" s="82" t="s">
        <v>57</v>
      </c>
      <c r="U2420" s="77"/>
      <c r="V2420" s="77"/>
      <c r="W2420" s="77"/>
      <c r="X2420"/>
    </row>
    <row r="2421" spans="2:24" x14ac:dyDescent="0.3">
      <c r="B2421" s="81">
        <v>37376</v>
      </c>
      <c r="C2421" s="81" t="s">
        <v>2213</v>
      </c>
      <c r="D2421" s="77" t="s">
        <v>728</v>
      </c>
      <c r="E2421" s="82" t="s">
        <v>725</v>
      </c>
      <c r="F2421" s="77" t="s">
        <v>729</v>
      </c>
      <c r="G2421" s="77" t="s">
        <v>435</v>
      </c>
      <c r="H2421" s="77" t="s">
        <v>102</v>
      </c>
      <c r="I2421" s="77" t="s">
        <v>3418</v>
      </c>
      <c r="J2421" s="83">
        <v>133.31230027420537</v>
      </c>
      <c r="L2421" s="84"/>
      <c r="M2421" s="84"/>
      <c r="P2421"/>
      <c r="R2421"/>
      <c r="S2421" s="82" t="s">
        <v>56</v>
      </c>
      <c r="T2421" s="82" t="s">
        <v>57</v>
      </c>
      <c r="U2421" s="77"/>
      <c r="V2421" s="77"/>
      <c r="W2421" s="77"/>
      <c r="X2421"/>
    </row>
    <row r="2422" spans="2:24" x14ac:dyDescent="0.3">
      <c r="B2422" s="81">
        <v>37376</v>
      </c>
      <c r="C2422" s="81" t="s">
        <v>2213</v>
      </c>
      <c r="D2422" s="77" t="s">
        <v>1041</v>
      </c>
      <c r="E2422" s="82" t="s">
        <v>1043</v>
      </c>
      <c r="F2422" s="77" t="s">
        <v>76</v>
      </c>
      <c r="G2422" s="77" t="s">
        <v>435</v>
      </c>
      <c r="H2422" s="77" t="s">
        <v>102</v>
      </c>
      <c r="I2422" s="77" t="s">
        <v>3417</v>
      </c>
      <c r="J2422" s="83">
        <v>555.21916593853689</v>
      </c>
      <c r="L2422" s="84"/>
      <c r="M2422" s="84"/>
      <c r="P2422"/>
      <c r="R2422"/>
      <c r="S2422" s="82" t="s">
        <v>56</v>
      </c>
      <c r="T2422" s="82" t="s">
        <v>57</v>
      </c>
      <c r="U2422" s="77"/>
      <c r="V2422" s="77"/>
      <c r="W2422" s="77"/>
      <c r="X2422"/>
    </row>
    <row r="2423" spans="2:24" x14ac:dyDescent="0.3">
      <c r="B2423" s="81">
        <v>37376</v>
      </c>
      <c r="C2423" s="81" t="s">
        <v>2213</v>
      </c>
      <c r="D2423" s="77" t="s">
        <v>1041</v>
      </c>
      <c r="E2423" s="82" t="s">
        <v>1043</v>
      </c>
      <c r="F2423" s="77" t="s">
        <v>76</v>
      </c>
      <c r="G2423" s="77" t="s">
        <v>435</v>
      </c>
      <c r="H2423" s="77" t="s">
        <v>102</v>
      </c>
      <c r="I2423" s="77" t="s">
        <v>3417</v>
      </c>
      <c r="J2423" s="83">
        <v>204.22920139201065</v>
      </c>
      <c r="L2423" s="84"/>
      <c r="M2423" s="84"/>
      <c r="P2423"/>
      <c r="R2423"/>
      <c r="S2423" s="82" t="s">
        <v>56</v>
      </c>
      <c r="T2423" s="82" t="s">
        <v>57</v>
      </c>
      <c r="U2423" s="77"/>
      <c r="V2423" s="77"/>
      <c r="W2423" s="77"/>
      <c r="X2423"/>
    </row>
    <row r="2424" spans="2:24" x14ac:dyDescent="0.3">
      <c r="B2424" s="81">
        <v>37376</v>
      </c>
      <c r="C2424" s="81" t="s">
        <v>2213</v>
      </c>
      <c r="D2424" s="77" t="s">
        <v>233</v>
      </c>
      <c r="E2424" s="82" t="s">
        <v>236</v>
      </c>
      <c r="F2424" s="77" t="s">
        <v>234</v>
      </c>
      <c r="G2424" s="77" t="s">
        <v>435</v>
      </c>
      <c r="H2424" s="77" t="s">
        <v>54</v>
      </c>
      <c r="I2424" s="77" t="s">
        <v>3417</v>
      </c>
      <c r="J2424" s="83">
        <v>-176.45848403738145</v>
      </c>
      <c r="L2424" s="84"/>
      <c r="M2424" s="84"/>
      <c r="P2424"/>
      <c r="R2424"/>
      <c r="S2424" s="82" t="s">
        <v>56</v>
      </c>
      <c r="T2424" s="82" t="s">
        <v>57</v>
      </c>
      <c r="U2424" s="77"/>
      <c r="V2424" s="77"/>
      <c r="W2424" s="77"/>
      <c r="X2424"/>
    </row>
    <row r="2425" spans="2:24" x14ac:dyDescent="0.3">
      <c r="B2425" s="81">
        <v>37376</v>
      </c>
      <c r="C2425" s="81" t="s">
        <v>2213</v>
      </c>
      <c r="D2425" s="77" t="s">
        <v>731</v>
      </c>
      <c r="E2425" s="82" t="s">
        <v>734</v>
      </c>
      <c r="F2425" s="77" t="s">
        <v>732</v>
      </c>
      <c r="G2425" s="77" t="s">
        <v>435</v>
      </c>
      <c r="H2425" s="77" t="s">
        <v>271</v>
      </c>
      <c r="I2425" s="77" t="s">
        <v>3417</v>
      </c>
      <c r="J2425" s="83">
        <v>3967.0045532107642</v>
      </c>
      <c r="L2425" s="84"/>
      <c r="M2425" s="84"/>
      <c r="P2425"/>
      <c r="R2425"/>
      <c r="S2425" s="82" t="s">
        <v>56</v>
      </c>
      <c r="T2425" s="82" t="s">
        <v>57</v>
      </c>
      <c r="U2425" s="77"/>
      <c r="V2425" s="77"/>
      <c r="W2425" s="77"/>
      <c r="X2425"/>
    </row>
    <row r="2426" spans="2:24" x14ac:dyDescent="0.3">
      <c r="B2426" s="81">
        <v>37376</v>
      </c>
      <c r="C2426" s="81" t="s">
        <v>2213</v>
      </c>
      <c r="D2426" s="77" t="s">
        <v>731</v>
      </c>
      <c r="E2426" s="82" t="s">
        <v>734</v>
      </c>
      <c r="F2426" s="77" t="s">
        <v>732</v>
      </c>
      <c r="G2426" s="77" t="s">
        <v>435</v>
      </c>
      <c r="H2426" s="77" t="s">
        <v>271</v>
      </c>
      <c r="I2426" s="77" t="s">
        <v>3417</v>
      </c>
      <c r="J2426" s="83">
        <v>2280.0353555591382</v>
      </c>
      <c r="L2426" s="84"/>
      <c r="M2426" s="84"/>
      <c r="P2426"/>
      <c r="R2426"/>
      <c r="S2426" s="82" t="s">
        <v>56</v>
      </c>
      <c r="T2426" s="82" t="s">
        <v>57</v>
      </c>
      <c r="U2426" s="77"/>
      <c r="V2426" s="77"/>
      <c r="W2426" s="77"/>
      <c r="X2426"/>
    </row>
    <row r="2427" spans="2:24" x14ac:dyDescent="0.3">
      <c r="B2427" s="81">
        <v>37376</v>
      </c>
      <c r="C2427" s="81" t="s">
        <v>2213</v>
      </c>
      <c r="D2427" s="77" t="s">
        <v>731</v>
      </c>
      <c r="E2427" s="82" t="s">
        <v>734</v>
      </c>
      <c r="F2427" s="77" t="s">
        <v>732</v>
      </c>
      <c r="G2427" s="77" t="s">
        <v>435</v>
      </c>
      <c r="H2427" s="77" t="s">
        <v>271</v>
      </c>
      <c r="I2427" s="77" t="s">
        <v>3417</v>
      </c>
      <c r="J2427" s="83">
        <v>-1985.8668021673109</v>
      </c>
      <c r="L2427" s="84"/>
      <c r="M2427" s="84"/>
      <c r="P2427"/>
      <c r="R2427"/>
      <c r="S2427" s="82" t="s">
        <v>56</v>
      </c>
      <c r="T2427" s="82" t="s">
        <v>57</v>
      </c>
      <c r="U2427" s="77"/>
      <c r="V2427" s="77"/>
      <c r="W2427" s="77"/>
      <c r="X2427"/>
    </row>
    <row r="2428" spans="2:24" x14ac:dyDescent="0.3">
      <c r="B2428" s="81">
        <v>37376</v>
      </c>
      <c r="C2428" s="81" t="s">
        <v>2213</v>
      </c>
      <c r="D2428" s="77" t="s">
        <v>738</v>
      </c>
      <c r="E2428" s="82" t="s">
        <v>740</v>
      </c>
      <c r="F2428" s="77" t="s">
        <v>500</v>
      </c>
      <c r="G2428" s="77" t="s">
        <v>435</v>
      </c>
      <c r="H2428" s="77" t="s">
        <v>271</v>
      </c>
      <c r="I2428" s="77" t="s">
        <v>3417</v>
      </c>
      <c r="J2428" s="83">
        <v>-2554.3478702539478</v>
      </c>
      <c r="L2428" s="84"/>
      <c r="M2428" s="84"/>
      <c r="P2428"/>
      <c r="R2428"/>
      <c r="S2428" s="82" t="s">
        <v>56</v>
      </c>
      <c r="T2428" s="82" t="s">
        <v>57</v>
      </c>
      <c r="U2428" s="77"/>
      <c r="V2428" s="77"/>
      <c r="W2428" s="77"/>
      <c r="X2428"/>
    </row>
    <row r="2429" spans="2:24" x14ac:dyDescent="0.3">
      <c r="B2429" s="81">
        <v>37376</v>
      </c>
      <c r="C2429" s="81" t="s">
        <v>2213</v>
      </c>
      <c r="D2429" s="77" t="s">
        <v>738</v>
      </c>
      <c r="E2429" s="82" t="s">
        <v>740</v>
      </c>
      <c r="F2429" s="77" t="s">
        <v>500</v>
      </c>
      <c r="G2429" s="77" t="s">
        <v>435</v>
      </c>
      <c r="H2429" s="77" t="s">
        <v>271</v>
      </c>
      <c r="I2429" s="77" t="s">
        <v>3417</v>
      </c>
      <c r="J2429" s="83">
        <v>3325.9753475510988</v>
      </c>
      <c r="L2429" s="84"/>
      <c r="M2429" s="84"/>
      <c r="P2429"/>
      <c r="R2429"/>
      <c r="S2429" s="82" t="s">
        <v>56</v>
      </c>
      <c r="T2429" s="82" t="s">
        <v>57</v>
      </c>
      <c r="U2429" s="77"/>
      <c r="V2429" s="77"/>
      <c r="W2429" s="77"/>
      <c r="X2429"/>
    </row>
    <row r="2430" spans="2:24" x14ac:dyDescent="0.3">
      <c r="B2430" s="81">
        <v>37376</v>
      </c>
      <c r="C2430" s="81" t="s">
        <v>2213</v>
      </c>
      <c r="D2430" s="77" t="s">
        <v>738</v>
      </c>
      <c r="E2430" s="82" t="s">
        <v>740</v>
      </c>
      <c r="F2430" s="77" t="s">
        <v>500</v>
      </c>
      <c r="G2430" s="77" t="s">
        <v>435</v>
      </c>
      <c r="H2430" s="77" t="s">
        <v>271</v>
      </c>
      <c r="I2430" s="77" t="s">
        <v>3417</v>
      </c>
      <c r="J2430" s="83">
        <v>5658.039344866811</v>
      </c>
      <c r="L2430" s="84"/>
      <c r="M2430" s="84"/>
      <c r="P2430"/>
      <c r="R2430"/>
      <c r="S2430" s="82" t="s">
        <v>56</v>
      </c>
      <c r="T2430" s="82" t="s">
        <v>57</v>
      </c>
      <c r="U2430" s="77"/>
      <c r="V2430" s="77"/>
      <c r="W2430" s="77"/>
      <c r="X2430"/>
    </row>
    <row r="2431" spans="2:24" x14ac:dyDescent="0.3">
      <c r="B2431" s="81">
        <v>37376</v>
      </c>
      <c r="C2431" s="81" t="s">
        <v>2213</v>
      </c>
      <c r="D2431" s="77" t="s">
        <v>765</v>
      </c>
      <c r="E2431" s="82" t="s">
        <v>766</v>
      </c>
      <c r="F2431" s="77" t="s">
        <v>99</v>
      </c>
      <c r="G2431" s="77" t="s">
        <v>435</v>
      </c>
      <c r="H2431" s="77" t="s">
        <v>139</v>
      </c>
      <c r="I2431" s="77" t="s">
        <v>3418</v>
      </c>
      <c r="J2431" s="83">
        <v>-392.76200225143054</v>
      </c>
      <c r="L2431" s="84"/>
      <c r="M2431" s="84"/>
      <c r="P2431"/>
      <c r="R2431"/>
      <c r="S2431" s="82" t="s">
        <v>56</v>
      </c>
      <c r="T2431" s="82" t="s">
        <v>57</v>
      </c>
      <c r="U2431" s="77"/>
      <c r="V2431" s="77"/>
      <c r="W2431" s="77"/>
      <c r="X2431"/>
    </row>
    <row r="2432" spans="2:24" x14ac:dyDescent="0.3">
      <c r="B2432" s="81">
        <v>37376</v>
      </c>
      <c r="C2432" s="81" t="s">
        <v>2213</v>
      </c>
      <c r="D2432" s="77" t="s">
        <v>765</v>
      </c>
      <c r="E2432" s="82" t="s">
        <v>766</v>
      </c>
      <c r="F2432" s="77" t="s">
        <v>99</v>
      </c>
      <c r="G2432" s="77" t="s">
        <v>435</v>
      </c>
      <c r="H2432" s="77" t="s">
        <v>139</v>
      </c>
      <c r="I2432" s="77" t="s">
        <v>3418</v>
      </c>
      <c r="J2432" s="83">
        <v>5.3312384369356316</v>
      </c>
      <c r="L2432" s="84"/>
      <c r="M2432" s="84"/>
      <c r="P2432"/>
      <c r="R2432"/>
      <c r="S2432" s="82" t="s">
        <v>56</v>
      </c>
      <c r="T2432" s="82" t="s">
        <v>57</v>
      </c>
      <c r="U2432" s="77"/>
      <c r="V2432" s="77"/>
      <c r="W2432" s="77"/>
      <c r="X2432"/>
    </row>
    <row r="2433" spans="2:24" x14ac:dyDescent="0.3">
      <c r="B2433" s="81">
        <v>37376</v>
      </c>
      <c r="C2433" s="81" t="s">
        <v>2213</v>
      </c>
      <c r="D2433" s="77" t="s">
        <v>765</v>
      </c>
      <c r="E2433" s="82" t="s">
        <v>766</v>
      </c>
      <c r="F2433" s="77" t="s">
        <v>99</v>
      </c>
      <c r="G2433" s="77" t="s">
        <v>435</v>
      </c>
      <c r="H2433" s="77" t="s">
        <v>139</v>
      </c>
      <c r="I2433" s="77" t="s">
        <v>3418</v>
      </c>
      <c r="J2433" s="83">
        <v>462.40196537106453</v>
      </c>
      <c r="L2433" s="84"/>
      <c r="M2433" s="84"/>
      <c r="P2433"/>
      <c r="R2433"/>
      <c r="S2433" s="82" t="s">
        <v>56</v>
      </c>
      <c r="T2433" s="82" t="s">
        <v>57</v>
      </c>
      <c r="U2433" s="77"/>
      <c r="V2433" s="77"/>
      <c r="W2433" s="77"/>
      <c r="X2433"/>
    </row>
    <row r="2434" spans="2:24" x14ac:dyDescent="0.3">
      <c r="B2434" s="81">
        <v>37376</v>
      </c>
      <c r="C2434" s="81" t="s">
        <v>2213</v>
      </c>
      <c r="D2434" s="77" t="s">
        <v>765</v>
      </c>
      <c r="E2434" s="82" t="s">
        <v>766</v>
      </c>
      <c r="F2434" s="77" t="s">
        <v>99</v>
      </c>
      <c r="G2434" s="77" t="s">
        <v>435</v>
      </c>
      <c r="H2434" s="77" t="s">
        <v>139</v>
      </c>
      <c r="I2434" s="77" t="s">
        <v>3418</v>
      </c>
      <c r="J2434" s="83">
        <v>72.341867016954737</v>
      </c>
      <c r="L2434" s="84"/>
      <c r="M2434" s="84"/>
      <c r="P2434"/>
      <c r="R2434"/>
      <c r="S2434" s="82" t="s">
        <v>56</v>
      </c>
      <c r="T2434" s="82" t="s">
        <v>57</v>
      </c>
      <c r="U2434" s="77"/>
      <c r="V2434" s="77"/>
      <c r="W2434" s="77"/>
      <c r="X2434"/>
    </row>
    <row r="2435" spans="2:24" x14ac:dyDescent="0.3">
      <c r="B2435" s="81">
        <v>37376</v>
      </c>
      <c r="C2435" s="81" t="s">
        <v>2213</v>
      </c>
      <c r="D2435" s="77" t="s">
        <v>765</v>
      </c>
      <c r="E2435" s="82" t="s">
        <v>766</v>
      </c>
      <c r="F2435" s="77" t="s">
        <v>99</v>
      </c>
      <c r="G2435" s="77" t="s">
        <v>435</v>
      </c>
      <c r="H2435" s="77" t="s">
        <v>139</v>
      </c>
      <c r="I2435" s="77" t="s">
        <v>3418</v>
      </c>
      <c r="J2435" s="83">
        <v>24.838512710399744</v>
      </c>
      <c r="L2435" s="84"/>
      <c r="M2435" s="84"/>
      <c r="P2435"/>
      <c r="R2435"/>
      <c r="S2435" s="82" t="s">
        <v>56</v>
      </c>
      <c r="T2435" s="82" t="s">
        <v>57</v>
      </c>
      <c r="U2435" s="77"/>
      <c r="V2435" s="77"/>
      <c r="W2435" s="77"/>
      <c r="X2435"/>
    </row>
    <row r="2436" spans="2:24" x14ac:dyDescent="0.3">
      <c r="B2436" s="81">
        <v>37376</v>
      </c>
      <c r="C2436" s="81" t="s">
        <v>2213</v>
      </c>
      <c r="D2436" s="77" t="s">
        <v>768</v>
      </c>
      <c r="E2436" s="82" t="s">
        <v>770</v>
      </c>
      <c r="F2436" s="77" t="s">
        <v>769</v>
      </c>
      <c r="G2436" s="77" t="s">
        <v>435</v>
      </c>
      <c r="H2436" s="77" t="s">
        <v>139</v>
      </c>
      <c r="I2436" s="77" t="s">
        <v>3417</v>
      </c>
      <c r="J2436" s="83">
        <v>1702.5360020957596</v>
      </c>
      <c r="L2436" s="84"/>
      <c r="M2436" s="84"/>
      <c r="P2436"/>
      <c r="R2436"/>
      <c r="S2436" s="82" t="s">
        <v>56</v>
      </c>
      <c r="T2436" s="82" t="s">
        <v>57</v>
      </c>
      <c r="U2436" s="77"/>
      <c r="V2436" s="77"/>
      <c r="W2436" s="77"/>
      <c r="X2436"/>
    </row>
    <row r="2437" spans="2:24" x14ac:dyDescent="0.3">
      <c r="B2437" s="81">
        <v>37376</v>
      </c>
      <c r="C2437" s="81" t="s">
        <v>2213</v>
      </c>
      <c r="D2437" s="77" t="s">
        <v>772</v>
      </c>
      <c r="E2437" s="82" t="s">
        <v>774</v>
      </c>
      <c r="F2437" s="77" t="s">
        <v>721</v>
      </c>
      <c r="G2437" s="77" t="s">
        <v>435</v>
      </c>
      <c r="H2437" s="77" t="s">
        <v>139</v>
      </c>
      <c r="I2437" s="77" t="s">
        <v>3417</v>
      </c>
      <c r="J2437" s="83">
        <v>453.55604266614915</v>
      </c>
      <c r="L2437" s="84"/>
      <c r="M2437" s="84"/>
      <c r="P2437"/>
      <c r="R2437"/>
      <c r="S2437" s="82" t="s">
        <v>56</v>
      </c>
      <c r="T2437" s="82" t="s">
        <v>57</v>
      </c>
      <c r="U2437" s="77"/>
      <c r="V2437" s="77"/>
      <c r="W2437" s="77"/>
      <c r="X2437"/>
    </row>
    <row r="2438" spans="2:24" x14ac:dyDescent="0.3">
      <c r="B2438" s="81">
        <v>37376</v>
      </c>
      <c r="C2438" s="81" t="s">
        <v>2213</v>
      </c>
      <c r="D2438" s="77" t="s">
        <v>1163</v>
      </c>
      <c r="E2438" s="82" t="s">
        <v>1166</v>
      </c>
      <c r="F2438" s="77" t="s">
        <v>1164</v>
      </c>
      <c r="G2438" s="77" t="s">
        <v>435</v>
      </c>
      <c r="H2438" s="77" t="s">
        <v>1092</v>
      </c>
      <c r="I2438" s="77" t="s">
        <v>3417</v>
      </c>
      <c r="J2438" s="83">
        <v>-220.20443852548522</v>
      </c>
      <c r="L2438" s="84"/>
      <c r="M2438" s="84"/>
      <c r="P2438"/>
      <c r="R2438"/>
      <c r="S2438" s="82" t="s">
        <v>56</v>
      </c>
      <c r="T2438" s="82" t="s">
        <v>57</v>
      </c>
      <c r="U2438" s="77"/>
      <c r="V2438" s="77"/>
      <c r="W2438" s="77"/>
      <c r="X2438"/>
    </row>
    <row r="2439" spans="2:24" x14ac:dyDescent="0.3">
      <c r="B2439" s="81">
        <v>37376</v>
      </c>
      <c r="C2439" s="81" t="s">
        <v>2213</v>
      </c>
      <c r="D2439" s="77" t="s">
        <v>1163</v>
      </c>
      <c r="E2439" s="82" t="s">
        <v>1166</v>
      </c>
      <c r="F2439" s="77" t="s">
        <v>1164</v>
      </c>
      <c r="G2439" s="77" t="s">
        <v>435</v>
      </c>
      <c r="H2439" s="77" t="s">
        <v>1092</v>
      </c>
      <c r="I2439" s="77" t="s">
        <v>3417</v>
      </c>
      <c r="J2439" s="83">
        <v>160.60373785580202</v>
      </c>
      <c r="L2439" s="84"/>
      <c r="M2439" s="84"/>
      <c r="P2439"/>
      <c r="R2439"/>
      <c r="S2439" s="82" t="s">
        <v>56</v>
      </c>
      <c r="T2439" s="82" t="s">
        <v>57</v>
      </c>
      <c r="U2439" s="77"/>
      <c r="V2439" s="77"/>
      <c r="W2439" s="77"/>
      <c r="X2439"/>
    </row>
    <row r="2440" spans="2:24" x14ac:dyDescent="0.3">
      <c r="B2440" s="81">
        <v>37376</v>
      </c>
      <c r="C2440" s="81" t="s">
        <v>2213</v>
      </c>
      <c r="D2440" s="77" t="s">
        <v>188</v>
      </c>
      <c r="E2440" s="82" t="s">
        <v>191</v>
      </c>
      <c r="F2440" s="77" t="s">
        <v>189</v>
      </c>
      <c r="G2440" s="77" t="s">
        <v>435</v>
      </c>
      <c r="H2440" s="77" t="s">
        <v>139</v>
      </c>
      <c r="I2440" s="77" t="s">
        <v>3417</v>
      </c>
      <c r="J2440" s="83">
        <v>720.71311559912613</v>
      </c>
      <c r="L2440" s="84"/>
      <c r="M2440" s="84"/>
      <c r="P2440"/>
      <c r="R2440"/>
      <c r="S2440" s="82" t="s">
        <v>56</v>
      </c>
      <c r="T2440" s="82" t="s">
        <v>57</v>
      </c>
      <c r="U2440" s="77"/>
      <c r="V2440" s="77"/>
      <c r="W2440" s="77"/>
      <c r="X2440"/>
    </row>
    <row r="2441" spans="2:24" x14ac:dyDescent="0.3">
      <c r="B2441" s="81">
        <v>37376</v>
      </c>
      <c r="C2441" s="81" t="s">
        <v>2213</v>
      </c>
      <c r="D2441" s="77" t="s">
        <v>776</v>
      </c>
      <c r="E2441" s="82" t="s">
        <v>778</v>
      </c>
      <c r="F2441" s="77" t="s">
        <v>777</v>
      </c>
      <c r="G2441" s="77" t="s">
        <v>435</v>
      </c>
      <c r="H2441" s="77" t="s">
        <v>779</v>
      </c>
      <c r="I2441" s="77" t="s">
        <v>3418</v>
      </c>
      <c r="J2441" s="83">
        <v>20.666046321139167</v>
      </c>
      <c r="L2441" s="84"/>
      <c r="M2441" s="84"/>
      <c r="P2441"/>
      <c r="R2441"/>
      <c r="S2441" s="82" t="s">
        <v>56</v>
      </c>
      <c r="T2441" s="82" t="s">
        <v>57</v>
      </c>
      <c r="U2441" s="77"/>
      <c r="V2441" s="77"/>
      <c r="W2441" s="77"/>
      <c r="X2441"/>
    </row>
    <row r="2442" spans="2:24" x14ac:dyDescent="0.3">
      <c r="B2442" s="81">
        <v>37376</v>
      </c>
      <c r="C2442" s="81" t="s">
        <v>2213</v>
      </c>
      <c r="D2442" s="77" t="s">
        <v>781</v>
      </c>
      <c r="E2442" s="82" t="s">
        <v>786</v>
      </c>
      <c r="F2442" s="77" t="s">
        <v>782</v>
      </c>
      <c r="G2442" s="77" t="s">
        <v>435</v>
      </c>
      <c r="H2442" s="77" t="s">
        <v>779</v>
      </c>
      <c r="I2442" s="77" t="s">
        <v>3417</v>
      </c>
      <c r="J2442" s="83">
        <v>2866.4747648919542</v>
      </c>
      <c r="L2442" s="84"/>
      <c r="M2442" s="84"/>
      <c r="P2442"/>
      <c r="R2442"/>
      <c r="S2442" s="82" t="s">
        <v>56</v>
      </c>
      <c r="T2442" s="82" t="s">
        <v>57</v>
      </c>
      <c r="U2442" s="77"/>
      <c r="V2442" s="77"/>
      <c r="W2442" s="77"/>
      <c r="X2442"/>
    </row>
    <row r="2443" spans="2:24" x14ac:dyDescent="0.3">
      <c r="B2443" s="81">
        <v>37376</v>
      </c>
      <c r="C2443" s="81" t="s">
        <v>2213</v>
      </c>
      <c r="D2443" s="77" t="s">
        <v>790</v>
      </c>
      <c r="E2443" s="82" t="s">
        <v>786</v>
      </c>
      <c r="F2443" s="77" t="s">
        <v>791</v>
      </c>
      <c r="G2443" s="77" t="s">
        <v>435</v>
      </c>
      <c r="H2443" s="77" t="s">
        <v>779</v>
      </c>
      <c r="I2443" s="77" t="s">
        <v>3418</v>
      </c>
      <c r="J2443" s="83">
        <v>1427.0976147051695</v>
      </c>
      <c r="L2443" s="84"/>
      <c r="M2443" s="84"/>
      <c r="P2443"/>
      <c r="R2443"/>
      <c r="S2443" s="82" t="s">
        <v>56</v>
      </c>
      <c r="T2443" s="82" t="s">
        <v>57</v>
      </c>
      <c r="U2443" s="77"/>
      <c r="V2443" s="77"/>
      <c r="W2443" s="77"/>
      <c r="X2443"/>
    </row>
    <row r="2444" spans="2:24" x14ac:dyDescent="0.3">
      <c r="B2444" s="81">
        <v>37376</v>
      </c>
      <c r="C2444" s="81" t="s">
        <v>2213</v>
      </c>
      <c r="D2444" s="77" t="s">
        <v>2724</v>
      </c>
      <c r="E2444" s="82" t="s">
        <v>2726</v>
      </c>
      <c r="F2444" s="77" t="s">
        <v>2725</v>
      </c>
      <c r="G2444" s="77" t="s">
        <v>435</v>
      </c>
      <c r="H2444" s="77" t="s">
        <v>779</v>
      </c>
      <c r="I2444" s="77" t="s">
        <v>3417</v>
      </c>
      <c r="J2444" s="83">
        <v>564.03710932854779</v>
      </c>
      <c r="L2444" s="84"/>
      <c r="M2444" s="84"/>
      <c r="P2444"/>
      <c r="R2444"/>
      <c r="S2444" s="82" t="s">
        <v>56</v>
      </c>
      <c r="T2444" s="82" t="s">
        <v>57</v>
      </c>
      <c r="U2444" s="77"/>
      <c r="V2444" s="77"/>
      <c r="W2444" s="77"/>
      <c r="X2444"/>
    </row>
    <row r="2445" spans="2:24" x14ac:dyDescent="0.3">
      <c r="B2445" s="81">
        <v>37376</v>
      </c>
      <c r="C2445" s="81" t="s">
        <v>2213</v>
      </c>
      <c r="D2445" s="77" t="s">
        <v>794</v>
      </c>
      <c r="E2445" s="82" t="s">
        <v>799</v>
      </c>
      <c r="F2445" s="77" t="s">
        <v>795</v>
      </c>
      <c r="G2445" s="77" t="s">
        <v>435</v>
      </c>
      <c r="H2445" s="77" t="s">
        <v>779</v>
      </c>
      <c r="I2445" s="77" t="s">
        <v>3417</v>
      </c>
      <c r="J2445" s="83">
        <v>203.05692843262767</v>
      </c>
      <c r="L2445" s="84"/>
      <c r="M2445" s="84"/>
      <c r="P2445"/>
      <c r="R2445"/>
      <c r="S2445" s="82" t="s">
        <v>56</v>
      </c>
      <c r="T2445" s="82" t="s">
        <v>57</v>
      </c>
      <c r="U2445" s="77"/>
      <c r="V2445" s="77"/>
      <c r="W2445" s="77"/>
      <c r="X2445"/>
    </row>
    <row r="2446" spans="2:24" x14ac:dyDescent="0.3">
      <c r="B2446" s="81">
        <v>37376</v>
      </c>
      <c r="C2446" s="81" t="s">
        <v>2213</v>
      </c>
      <c r="D2446" s="77" t="s">
        <v>794</v>
      </c>
      <c r="E2446" s="82" t="s">
        <v>799</v>
      </c>
      <c r="F2446" s="77" t="s">
        <v>795</v>
      </c>
      <c r="G2446" s="77" t="s">
        <v>435</v>
      </c>
      <c r="H2446" s="77" t="s">
        <v>779</v>
      </c>
      <c r="I2446" s="77" t="s">
        <v>3417</v>
      </c>
      <c r="J2446" s="83">
        <v>254.10081482339942</v>
      </c>
      <c r="L2446" s="84"/>
      <c r="M2446" s="84"/>
      <c r="P2446"/>
      <c r="R2446"/>
      <c r="S2446" s="82" t="s">
        <v>56</v>
      </c>
      <c r="T2446" s="82" t="s">
        <v>57</v>
      </c>
      <c r="U2446" s="77"/>
      <c r="V2446" s="77"/>
      <c r="W2446" s="77"/>
      <c r="X2446"/>
    </row>
    <row r="2447" spans="2:24" x14ac:dyDescent="0.3">
      <c r="B2447" s="81">
        <v>37376</v>
      </c>
      <c r="C2447" s="81" t="s">
        <v>2213</v>
      </c>
      <c r="D2447" s="77" t="s">
        <v>802</v>
      </c>
      <c r="E2447" s="82" t="s">
        <v>805</v>
      </c>
      <c r="F2447" s="77" t="s">
        <v>803</v>
      </c>
      <c r="G2447" s="77" t="s">
        <v>435</v>
      </c>
      <c r="H2447" s="77" t="s">
        <v>779</v>
      </c>
      <c r="I2447" s="77" t="s">
        <v>3417</v>
      </c>
      <c r="J2447" s="83">
        <v>2173.8846825979076</v>
      </c>
      <c r="L2447" s="84"/>
      <c r="M2447" s="84"/>
      <c r="P2447"/>
      <c r="R2447"/>
      <c r="S2447" s="82" t="s">
        <v>56</v>
      </c>
      <c r="T2447" s="82" t="s">
        <v>57</v>
      </c>
      <c r="U2447" s="77"/>
      <c r="V2447" s="77"/>
      <c r="W2447" s="77"/>
      <c r="X2447"/>
    </row>
    <row r="2448" spans="2:24" x14ac:dyDescent="0.3">
      <c r="B2448" s="81">
        <v>37376</v>
      </c>
      <c r="C2448" s="81" t="s">
        <v>2213</v>
      </c>
      <c r="D2448" s="77" t="s">
        <v>802</v>
      </c>
      <c r="E2448" s="82" t="s">
        <v>805</v>
      </c>
      <c r="F2448" s="77" t="s">
        <v>803</v>
      </c>
      <c r="G2448" s="77" t="s">
        <v>435</v>
      </c>
      <c r="H2448" s="77" t="s">
        <v>779</v>
      </c>
      <c r="I2448" s="77" t="s">
        <v>3417</v>
      </c>
      <c r="J2448" s="83">
        <v>1357.9920896491853</v>
      </c>
      <c r="L2448" s="84"/>
      <c r="M2448" s="84"/>
      <c r="P2448"/>
      <c r="R2448"/>
      <c r="S2448" s="82" t="s">
        <v>56</v>
      </c>
      <c r="T2448" s="82" t="s">
        <v>57</v>
      </c>
      <c r="U2448" s="77"/>
      <c r="V2448" s="77"/>
      <c r="W2448" s="77"/>
      <c r="X2448"/>
    </row>
    <row r="2449" spans="2:24" x14ac:dyDescent="0.3">
      <c r="B2449" s="81">
        <v>37376</v>
      </c>
      <c r="C2449" s="81" t="s">
        <v>2213</v>
      </c>
      <c r="D2449" s="77" t="s">
        <v>802</v>
      </c>
      <c r="E2449" s="82" t="s">
        <v>805</v>
      </c>
      <c r="F2449" s="77" t="s">
        <v>803</v>
      </c>
      <c r="G2449" s="77" t="s">
        <v>435</v>
      </c>
      <c r="H2449" s="77" t="s">
        <v>779</v>
      </c>
      <c r="I2449" s="77" t="s">
        <v>3417</v>
      </c>
      <c r="J2449" s="83">
        <v>-1147.3730815002616</v>
      </c>
      <c r="L2449" s="84"/>
      <c r="M2449" s="84"/>
      <c r="P2449"/>
      <c r="R2449"/>
      <c r="S2449" s="82" t="s">
        <v>56</v>
      </c>
      <c r="T2449" s="82" t="s">
        <v>57</v>
      </c>
      <c r="U2449" s="77"/>
      <c r="V2449" s="77"/>
      <c r="W2449" s="77"/>
      <c r="X2449"/>
    </row>
    <row r="2450" spans="2:24" x14ac:dyDescent="0.3">
      <c r="B2450" s="81">
        <v>37376</v>
      </c>
      <c r="C2450" s="81" t="s">
        <v>2213</v>
      </c>
      <c r="D2450" s="77" t="s">
        <v>809</v>
      </c>
      <c r="E2450" s="82" t="s">
        <v>805</v>
      </c>
      <c r="F2450" s="77" t="s">
        <v>810</v>
      </c>
      <c r="G2450" s="77" t="s">
        <v>435</v>
      </c>
      <c r="H2450" s="77" t="s">
        <v>779</v>
      </c>
      <c r="I2450" s="77" t="s">
        <v>3418</v>
      </c>
      <c r="J2450" s="83">
        <v>839.11203053382224</v>
      </c>
      <c r="L2450" s="84"/>
      <c r="M2450" s="84"/>
      <c r="P2450"/>
      <c r="R2450"/>
      <c r="S2450" s="82" t="s">
        <v>56</v>
      </c>
      <c r="T2450" s="82" t="s">
        <v>57</v>
      </c>
      <c r="U2450" s="77"/>
      <c r="V2450" s="77"/>
      <c r="W2450" s="77"/>
      <c r="X2450"/>
    </row>
    <row r="2451" spans="2:24" x14ac:dyDescent="0.3">
      <c r="B2451" s="81">
        <v>37376</v>
      </c>
      <c r="C2451" s="81" t="s">
        <v>2213</v>
      </c>
      <c r="D2451" s="77" t="s">
        <v>812</v>
      </c>
      <c r="E2451" s="82" t="s">
        <v>815</v>
      </c>
      <c r="F2451" s="77" t="s">
        <v>732</v>
      </c>
      <c r="G2451" s="77" t="s">
        <v>435</v>
      </c>
      <c r="H2451" s="77" t="s">
        <v>271</v>
      </c>
      <c r="I2451" s="77" t="s">
        <v>3417</v>
      </c>
      <c r="J2451" s="83">
        <v>506.69682985875346</v>
      </c>
      <c r="L2451" s="84"/>
      <c r="M2451" s="84"/>
      <c r="P2451"/>
      <c r="R2451"/>
      <c r="S2451" s="82" t="s">
        <v>56</v>
      </c>
      <c r="T2451" s="82" t="s">
        <v>57</v>
      </c>
      <c r="U2451" s="77"/>
      <c r="V2451" s="77"/>
      <c r="W2451" s="77"/>
      <c r="X2451"/>
    </row>
    <row r="2452" spans="2:24" x14ac:dyDescent="0.3">
      <c r="B2452" s="81">
        <v>37376</v>
      </c>
      <c r="C2452" s="81" t="s">
        <v>2213</v>
      </c>
      <c r="D2452" s="77" t="s">
        <v>833</v>
      </c>
      <c r="E2452" s="82" t="s">
        <v>834</v>
      </c>
      <c r="F2452" s="77" t="s">
        <v>500</v>
      </c>
      <c r="G2452" s="77" t="s">
        <v>435</v>
      </c>
      <c r="H2452" s="77" t="s">
        <v>271</v>
      </c>
      <c r="I2452" s="77" t="s">
        <v>3417</v>
      </c>
      <c r="J2452" s="83">
        <v>-23.50877900063697</v>
      </c>
      <c r="L2452" s="84"/>
      <c r="M2452" s="84"/>
      <c r="P2452"/>
      <c r="R2452"/>
      <c r="S2452" s="82" t="s">
        <v>56</v>
      </c>
      <c r="T2452" s="82" t="s">
        <v>57</v>
      </c>
      <c r="U2452" s="77"/>
      <c r="V2452" s="77"/>
      <c r="W2452" s="77"/>
      <c r="X2452"/>
    </row>
    <row r="2453" spans="2:24" x14ac:dyDescent="0.3">
      <c r="B2453" s="81">
        <v>37376</v>
      </c>
      <c r="C2453" s="81" t="s">
        <v>2213</v>
      </c>
      <c r="D2453" s="77" t="s">
        <v>833</v>
      </c>
      <c r="E2453" s="82" t="s">
        <v>834</v>
      </c>
      <c r="F2453" s="77" t="s">
        <v>500</v>
      </c>
      <c r="G2453" s="77" t="s">
        <v>435</v>
      </c>
      <c r="H2453" s="77" t="s">
        <v>271</v>
      </c>
      <c r="I2453" s="77" t="s">
        <v>3417</v>
      </c>
      <c r="J2453" s="83">
        <v>63.747195520181215</v>
      </c>
      <c r="L2453" s="84"/>
      <c r="M2453" s="84"/>
      <c r="P2453"/>
      <c r="R2453"/>
      <c r="S2453" s="82" t="s">
        <v>56</v>
      </c>
      <c r="T2453" s="82" t="s">
        <v>57</v>
      </c>
      <c r="U2453" s="77"/>
      <c r="V2453" s="77"/>
      <c r="W2453" s="77"/>
      <c r="X2453"/>
    </row>
    <row r="2454" spans="2:24" x14ac:dyDescent="0.3">
      <c r="B2454" s="81">
        <v>37376</v>
      </c>
      <c r="C2454" s="81" t="s">
        <v>2213</v>
      </c>
      <c r="D2454" s="77" t="s">
        <v>833</v>
      </c>
      <c r="E2454" s="82" t="s">
        <v>834</v>
      </c>
      <c r="F2454" s="77" t="s">
        <v>500</v>
      </c>
      <c r="G2454" s="77" t="s">
        <v>435</v>
      </c>
      <c r="H2454" s="77" t="s">
        <v>271</v>
      </c>
      <c r="I2454" s="77" t="s">
        <v>3417</v>
      </c>
      <c r="J2454" s="83">
        <v>128.54850776136311</v>
      </c>
      <c r="L2454" s="84"/>
      <c r="M2454" s="84"/>
      <c r="P2454"/>
      <c r="R2454"/>
      <c r="S2454" s="82" t="s">
        <v>56</v>
      </c>
      <c r="T2454" s="82" t="s">
        <v>57</v>
      </c>
      <c r="U2454" s="77"/>
      <c r="V2454" s="77"/>
      <c r="W2454" s="77"/>
      <c r="X2454"/>
    </row>
    <row r="2455" spans="2:24" x14ac:dyDescent="0.3">
      <c r="B2455" s="81">
        <v>37376</v>
      </c>
      <c r="C2455" s="81" t="s">
        <v>2213</v>
      </c>
      <c r="D2455" s="77" t="s">
        <v>836</v>
      </c>
      <c r="E2455" s="82" t="s">
        <v>834</v>
      </c>
      <c r="F2455" s="77" t="s">
        <v>264</v>
      </c>
      <c r="G2455" s="77" t="s">
        <v>435</v>
      </c>
      <c r="H2455" s="77" t="s">
        <v>271</v>
      </c>
      <c r="I2455" s="77" t="s">
        <v>3418</v>
      </c>
      <c r="J2455" s="83">
        <v>-418.73775632256138</v>
      </c>
      <c r="L2455" s="84"/>
      <c r="M2455" s="84"/>
      <c r="P2455"/>
      <c r="R2455"/>
      <c r="S2455" s="82" t="s">
        <v>56</v>
      </c>
      <c r="T2455" s="82" t="s">
        <v>57</v>
      </c>
      <c r="U2455" s="77"/>
      <c r="V2455" s="77"/>
      <c r="W2455" s="77"/>
      <c r="X2455"/>
    </row>
    <row r="2456" spans="2:24" x14ac:dyDescent="0.3">
      <c r="B2456" s="81">
        <v>37376</v>
      </c>
      <c r="C2456" s="81" t="s">
        <v>2213</v>
      </c>
      <c r="D2456" s="77" t="s">
        <v>836</v>
      </c>
      <c r="E2456" s="82" t="s">
        <v>834</v>
      </c>
      <c r="F2456" s="77" t="s">
        <v>264</v>
      </c>
      <c r="G2456" s="77" t="s">
        <v>435</v>
      </c>
      <c r="H2456" s="77" t="s">
        <v>271</v>
      </c>
      <c r="I2456" s="77" t="s">
        <v>3418</v>
      </c>
      <c r="J2456" s="83">
        <v>828.91008498203587</v>
      </c>
      <c r="L2456" s="84"/>
      <c r="M2456" s="84"/>
      <c r="P2456"/>
      <c r="R2456"/>
      <c r="S2456" s="82" t="s">
        <v>56</v>
      </c>
      <c r="T2456" s="82" t="s">
        <v>57</v>
      </c>
      <c r="U2456" s="77"/>
      <c r="V2456" s="77"/>
      <c r="W2456" s="77"/>
      <c r="X2456"/>
    </row>
    <row r="2457" spans="2:24" x14ac:dyDescent="0.3">
      <c r="B2457" s="81">
        <v>37376</v>
      </c>
      <c r="C2457" s="81" t="s">
        <v>2213</v>
      </c>
      <c r="D2457" s="77" t="s">
        <v>836</v>
      </c>
      <c r="E2457" s="82" t="s">
        <v>834</v>
      </c>
      <c r="F2457" s="77" t="s">
        <v>264</v>
      </c>
      <c r="G2457" s="77" t="s">
        <v>435</v>
      </c>
      <c r="H2457" s="77" t="s">
        <v>271</v>
      </c>
      <c r="I2457" s="77" t="s">
        <v>3418</v>
      </c>
      <c r="J2457" s="83">
        <v>905.63119662838847</v>
      </c>
      <c r="L2457" s="84"/>
      <c r="M2457" s="84"/>
      <c r="P2457"/>
      <c r="R2457"/>
      <c r="S2457" s="82" t="s">
        <v>56</v>
      </c>
      <c r="T2457" s="82" t="s">
        <v>57</v>
      </c>
      <c r="U2457" s="77"/>
      <c r="V2457" s="77"/>
      <c r="W2457" s="77"/>
      <c r="X2457"/>
    </row>
    <row r="2458" spans="2:24" x14ac:dyDescent="0.3">
      <c r="B2458" s="81">
        <v>37376</v>
      </c>
      <c r="C2458" s="81" t="s">
        <v>2213</v>
      </c>
      <c r="D2458" s="77" t="s">
        <v>836</v>
      </c>
      <c r="E2458" s="82" t="s">
        <v>834</v>
      </c>
      <c r="F2458" s="77" t="s">
        <v>264</v>
      </c>
      <c r="G2458" s="77" t="s">
        <v>435</v>
      </c>
      <c r="H2458" s="77" t="s">
        <v>271</v>
      </c>
      <c r="I2458" s="77" t="s">
        <v>3418</v>
      </c>
      <c r="J2458" s="83">
        <v>486.36328510110741</v>
      </c>
      <c r="L2458" s="84"/>
      <c r="M2458" s="84"/>
      <c r="P2458"/>
      <c r="R2458"/>
      <c r="S2458" s="82" t="s">
        <v>56</v>
      </c>
      <c r="T2458" s="82" t="s">
        <v>57</v>
      </c>
      <c r="U2458" s="77"/>
      <c r="V2458" s="77"/>
      <c r="W2458" s="77"/>
      <c r="X2458"/>
    </row>
    <row r="2459" spans="2:24" x14ac:dyDescent="0.3">
      <c r="B2459" s="81">
        <v>37376</v>
      </c>
      <c r="C2459" s="81" t="s">
        <v>2213</v>
      </c>
      <c r="D2459" s="77" t="s">
        <v>844</v>
      </c>
      <c r="E2459" s="82" t="s">
        <v>846</v>
      </c>
      <c r="F2459" s="77" t="s">
        <v>276</v>
      </c>
      <c r="G2459" s="77" t="s">
        <v>435</v>
      </c>
      <c r="H2459" s="77" t="s">
        <v>271</v>
      </c>
      <c r="I2459" s="77" t="s">
        <v>3418</v>
      </c>
      <c r="J2459" s="83">
        <v>89.346259868248666</v>
      </c>
      <c r="L2459" s="84"/>
      <c r="M2459" s="84"/>
      <c r="P2459"/>
      <c r="R2459"/>
      <c r="S2459" s="82" t="s">
        <v>56</v>
      </c>
      <c r="T2459" s="82" t="s">
        <v>57</v>
      </c>
      <c r="U2459" s="77"/>
      <c r="V2459" s="77"/>
      <c r="W2459" s="77"/>
      <c r="X2459"/>
    </row>
    <row r="2460" spans="2:24" x14ac:dyDescent="0.3">
      <c r="B2460" s="81">
        <v>37376</v>
      </c>
      <c r="C2460" s="81" t="s">
        <v>2213</v>
      </c>
      <c r="D2460" s="77" t="s">
        <v>844</v>
      </c>
      <c r="E2460" s="82" t="s">
        <v>846</v>
      </c>
      <c r="F2460" s="77" t="s">
        <v>276</v>
      </c>
      <c r="G2460" s="77" t="s">
        <v>435</v>
      </c>
      <c r="H2460" s="77" t="s">
        <v>271</v>
      </c>
      <c r="I2460" s="77" t="s">
        <v>3418</v>
      </c>
      <c r="J2460" s="83">
        <v>149.11285861683638</v>
      </c>
      <c r="L2460" s="84"/>
      <c r="M2460" s="84"/>
      <c r="P2460"/>
      <c r="R2460"/>
      <c r="S2460" s="82" t="s">
        <v>56</v>
      </c>
      <c r="T2460" s="82" t="s">
        <v>57</v>
      </c>
      <c r="U2460" s="77"/>
      <c r="V2460" s="77"/>
      <c r="W2460" s="77"/>
      <c r="X2460"/>
    </row>
    <row r="2461" spans="2:24" x14ac:dyDescent="0.3">
      <c r="B2461" s="81">
        <v>37376</v>
      </c>
      <c r="C2461" s="81" t="s">
        <v>2213</v>
      </c>
      <c r="D2461" s="77" t="s">
        <v>844</v>
      </c>
      <c r="E2461" s="82" t="s">
        <v>846</v>
      </c>
      <c r="F2461" s="77" t="s">
        <v>276</v>
      </c>
      <c r="G2461" s="77" t="s">
        <v>435</v>
      </c>
      <c r="H2461" s="77" t="s">
        <v>271</v>
      </c>
      <c r="I2461" s="77" t="s">
        <v>3418</v>
      </c>
      <c r="J2461" s="83">
        <v>-46.539448142652184</v>
      </c>
      <c r="L2461" s="84"/>
      <c r="M2461" s="84"/>
      <c r="P2461"/>
      <c r="R2461"/>
      <c r="S2461" s="82" t="s">
        <v>56</v>
      </c>
      <c r="T2461" s="82" t="s">
        <v>57</v>
      </c>
      <c r="U2461" s="77"/>
      <c r="V2461" s="77"/>
      <c r="W2461" s="77"/>
      <c r="X2461"/>
    </row>
    <row r="2462" spans="2:24" x14ac:dyDescent="0.3">
      <c r="B2462" s="81">
        <v>37376</v>
      </c>
      <c r="C2462" s="81" t="s">
        <v>2213</v>
      </c>
      <c r="D2462" s="77" t="s">
        <v>844</v>
      </c>
      <c r="E2462" s="82" t="s">
        <v>846</v>
      </c>
      <c r="F2462" s="77" t="s">
        <v>276</v>
      </c>
      <c r="G2462" s="77" t="s">
        <v>435</v>
      </c>
      <c r="H2462" s="77" t="s">
        <v>271</v>
      </c>
      <c r="I2462" s="77" t="s">
        <v>3418</v>
      </c>
      <c r="J2462" s="83">
        <v>25.406811233478798</v>
      </c>
      <c r="L2462" s="84"/>
      <c r="M2462" s="84"/>
      <c r="P2462"/>
      <c r="R2462"/>
      <c r="S2462" s="82" t="s">
        <v>56</v>
      </c>
      <c r="T2462" s="82" t="s">
        <v>57</v>
      </c>
      <c r="U2462" s="77"/>
      <c r="V2462" s="77"/>
      <c r="W2462" s="77"/>
      <c r="X2462"/>
    </row>
    <row r="2463" spans="2:24" x14ac:dyDescent="0.3">
      <c r="B2463" s="81">
        <v>37376</v>
      </c>
      <c r="C2463" s="81" t="s">
        <v>2213</v>
      </c>
      <c r="D2463" s="77" t="s">
        <v>848</v>
      </c>
      <c r="E2463" s="82" t="s">
        <v>849</v>
      </c>
      <c r="F2463" s="77" t="s">
        <v>529</v>
      </c>
      <c r="G2463" s="77" t="s">
        <v>435</v>
      </c>
      <c r="H2463" s="77" t="s">
        <v>271</v>
      </c>
      <c r="I2463" s="77" t="s">
        <v>3418</v>
      </c>
      <c r="J2463" s="83">
        <v>80.199954192618421</v>
      </c>
      <c r="L2463" s="84"/>
      <c r="M2463" s="84"/>
      <c r="P2463"/>
      <c r="R2463"/>
      <c r="S2463" s="82" t="s">
        <v>56</v>
      </c>
      <c r="T2463" s="82" t="s">
        <v>57</v>
      </c>
      <c r="U2463" s="77"/>
      <c r="V2463" s="77"/>
      <c r="W2463" s="77"/>
      <c r="X2463"/>
    </row>
    <row r="2464" spans="2:24" x14ac:dyDescent="0.3">
      <c r="B2464" s="81">
        <v>37376</v>
      </c>
      <c r="C2464" s="81" t="s">
        <v>2213</v>
      </c>
      <c r="D2464" s="77" t="s">
        <v>860</v>
      </c>
      <c r="E2464" s="82" t="s">
        <v>853</v>
      </c>
      <c r="F2464" s="77" t="s">
        <v>281</v>
      </c>
      <c r="G2464" s="77" t="s">
        <v>435</v>
      </c>
      <c r="H2464" s="77" t="s">
        <v>271</v>
      </c>
      <c r="I2464" s="77" t="s">
        <v>3418</v>
      </c>
      <c r="J2464" s="83">
        <v>106.37723474455215</v>
      </c>
      <c r="L2464" s="84"/>
      <c r="M2464" s="84"/>
      <c r="P2464"/>
      <c r="R2464"/>
      <c r="S2464" s="82" t="s">
        <v>56</v>
      </c>
      <c r="T2464" s="82" t="s">
        <v>57</v>
      </c>
      <c r="U2464" s="77"/>
      <c r="V2464" s="77"/>
      <c r="W2464" s="77"/>
      <c r="X2464"/>
    </row>
    <row r="2465" spans="2:24" x14ac:dyDescent="0.3">
      <c r="B2465" s="81">
        <v>37376</v>
      </c>
      <c r="C2465" s="81" t="s">
        <v>2213</v>
      </c>
      <c r="D2465" s="77" t="s">
        <v>860</v>
      </c>
      <c r="E2465" s="82" t="s">
        <v>853</v>
      </c>
      <c r="F2465" s="77" t="s">
        <v>281</v>
      </c>
      <c r="G2465" s="77" t="s">
        <v>435</v>
      </c>
      <c r="H2465" s="77" t="s">
        <v>271</v>
      </c>
      <c r="I2465" s="77" t="s">
        <v>3418</v>
      </c>
      <c r="J2465" s="83">
        <v>72.081710515852933</v>
      </c>
      <c r="L2465" s="84"/>
      <c r="M2465" s="84"/>
      <c r="P2465"/>
      <c r="R2465"/>
      <c r="S2465" s="82" t="s">
        <v>56</v>
      </c>
      <c r="T2465" s="82" t="s">
        <v>57</v>
      </c>
      <c r="U2465" s="77"/>
      <c r="V2465" s="77"/>
      <c r="W2465" s="77"/>
      <c r="X2465"/>
    </row>
    <row r="2466" spans="2:24" x14ac:dyDescent="0.3">
      <c r="B2466" s="81">
        <v>37376</v>
      </c>
      <c r="C2466" s="81" t="s">
        <v>2213</v>
      </c>
      <c r="D2466" s="77" t="s">
        <v>860</v>
      </c>
      <c r="E2466" s="82" t="s">
        <v>853</v>
      </c>
      <c r="F2466" s="77" t="s">
        <v>281</v>
      </c>
      <c r="G2466" s="77" t="s">
        <v>435</v>
      </c>
      <c r="H2466" s="77" t="s">
        <v>271</v>
      </c>
      <c r="I2466" s="77" t="s">
        <v>3418</v>
      </c>
      <c r="J2466" s="83">
        <v>72.842630148464664</v>
      </c>
      <c r="L2466" s="84"/>
      <c r="M2466" s="84"/>
      <c r="P2466"/>
      <c r="R2466"/>
      <c r="S2466" s="82" t="s">
        <v>56</v>
      </c>
      <c r="T2466" s="82" t="s">
        <v>57</v>
      </c>
      <c r="U2466" s="77"/>
      <c r="V2466" s="77"/>
      <c r="W2466" s="77"/>
      <c r="X2466"/>
    </row>
    <row r="2467" spans="2:24" x14ac:dyDescent="0.3">
      <c r="B2467" s="81">
        <v>37376</v>
      </c>
      <c r="C2467" s="81" t="s">
        <v>2213</v>
      </c>
      <c r="D2467" s="77" t="s">
        <v>860</v>
      </c>
      <c r="E2467" s="82" t="s">
        <v>853</v>
      </c>
      <c r="F2467" s="77" t="s">
        <v>281</v>
      </c>
      <c r="G2467" s="77" t="s">
        <v>435</v>
      </c>
      <c r="H2467" s="77" t="s">
        <v>271</v>
      </c>
      <c r="I2467" s="77" t="s">
        <v>3418</v>
      </c>
      <c r="J2467" s="83">
        <v>-55.565849552135134</v>
      </c>
      <c r="L2467" s="84"/>
      <c r="M2467" s="84"/>
      <c r="P2467"/>
      <c r="R2467"/>
      <c r="S2467" s="82" t="s">
        <v>56</v>
      </c>
      <c r="T2467" s="82" t="s">
        <v>57</v>
      </c>
      <c r="U2467" s="77"/>
      <c r="V2467" s="77"/>
      <c r="W2467" s="77"/>
      <c r="X2467"/>
    </row>
    <row r="2468" spans="2:24" x14ac:dyDescent="0.3">
      <c r="B2468" s="81">
        <v>37376</v>
      </c>
      <c r="C2468" s="81" t="s">
        <v>2213</v>
      </c>
      <c r="D2468" s="77" t="s">
        <v>1564</v>
      </c>
      <c r="E2468" s="82" t="s">
        <v>1566</v>
      </c>
      <c r="F2468" s="77" t="s">
        <v>293</v>
      </c>
      <c r="G2468" s="77" t="s">
        <v>435</v>
      </c>
      <c r="H2468" s="77" t="s">
        <v>290</v>
      </c>
      <c r="I2468" s="77" t="s">
        <v>3418</v>
      </c>
      <c r="J2468" s="83">
        <v>0</v>
      </c>
      <c r="L2468" s="84"/>
      <c r="M2468" s="84"/>
      <c r="P2468"/>
      <c r="R2468"/>
      <c r="S2468" s="82" t="s">
        <v>56</v>
      </c>
      <c r="T2468" s="82" t="s">
        <v>57</v>
      </c>
      <c r="U2468" s="77"/>
      <c r="V2468" s="77"/>
      <c r="W2468" s="77"/>
      <c r="X2468"/>
    </row>
    <row r="2469" spans="2:24" x14ac:dyDescent="0.3">
      <c r="B2469" s="81">
        <v>37376</v>
      </c>
      <c r="C2469" s="81" t="s">
        <v>2213</v>
      </c>
      <c r="D2469" s="77" t="s">
        <v>1564</v>
      </c>
      <c r="E2469" s="82" t="s">
        <v>1566</v>
      </c>
      <c r="F2469" s="77" t="s">
        <v>293</v>
      </c>
      <c r="G2469" s="77" t="s">
        <v>435</v>
      </c>
      <c r="H2469" s="77" t="s">
        <v>290</v>
      </c>
      <c r="I2469" s="77" t="s">
        <v>3418</v>
      </c>
      <c r="J2469" s="83">
        <v>0</v>
      </c>
      <c r="L2469" s="84"/>
      <c r="M2469" s="84"/>
      <c r="P2469"/>
      <c r="R2469"/>
      <c r="S2469" s="82" t="s">
        <v>56</v>
      </c>
      <c r="T2469" s="82" t="s">
        <v>57</v>
      </c>
      <c r="U2469" s="77"/>
      <c r="V2469" s="77"/>
      <c r="W2469" s="77"/>
      <c r="X2469"/>
    </row>
    <row r="2470" spans="2:24" x14ac:dyDescent="0.3">
      <c r="B2470" s="81">
        <v>37376</v>
      </c>
      <c r="C2470" s="81" t="s">
        <v>2213</v>
      </c>
      <c r="D2470" s="77" t="s">
        <v>2743</v>
      </c>
      <c r="E2470" s="82" t="s">
        <v>2744</v>
      </c>
      <c r="F2470" s="77" t="s">
        <v>2631</v>
      </c>
      <c r="G2470" s="77" t="s">
        <v>435</v>
      </c>
      <c r="H2470" s="77" t="s">
        <v>1092</v>
      </c>
      <c r="I2470" s="77" t="s">
        <v>3418</v>
      </c>
      <c r="J2470" s="83">
        <v>0</v>
      </c>
      <c r="L2470" s="84"/>
      <c r="M2470" s="84"/>
      <c r="P2470"/>
      <c r="R2470"/>
      <c r="S2470" s="82" t="s">
        <v>56</v>
      </c>
      <c r="T2470" s="82" t="s">
        <v>57</v>
      </c>
      <c r="U2470" s="77"/>
      <c r="V2470" s="77"/>
      <c r="W2470" s="77"/>
      <c r="X2470"/>
    </row>
    <row r="2471" spans="2:24" x14ac:dyDescent="0.3">
      <c r="B2471" s="81">
        <v>37376</v>
      </c>
      <c r="C2471" s="81" t="s">
        <v>2213</v>
      </c>
      <c r="D2471" s="77" t="s">
        <v>2743</v>
      </c>
      <c r="E2471" s="82" t="s">
        <v>2744</v>
      </c>
      <c r="F2471" s="77" t="s">
        <v>2631</v>
      </c>
      <c r="G2471" s="77" t="s">
        <v>435</v>
      </c>
      <c r="H2471" s="77" t="s">
        <v>1092</v>
      </c>
      <c r="I2471" s="77" t="s">
        <v>3418</v>
      </c>
      <c r="J2471" s="83">
        <v>0</v>
      </c>
      <c r="L2471" s="84"/>
      <c r="M2471" s="84"/>
      <c r="P2471"/>
      <c r="R2471"/>
      <c r="S2471" s="82" t="s">
        <v>56</v>
      </c>
      <c r="T2471" s="82" t="s">
        <v>57</v>
      </c>
      <c r="U2471" s="77"/>
      <c r="V2471" s="77"/>
      <c r="W2471" s="77"/>
      <c r="X2471"/>
    </row>
    <row r="2472" spans="2:24" x14ac:dyDescent="0.3">
      <c r="B2472" s="81">
        <v>37376</v>
      </c>
      <c r="C2472" s="81" t="s">
        <v>2213</v>
      </c>
      <c r="D2472" s="77" t="s">
        <v>865</v>
      </c>
      <c r="E2472" s="82" t="s">
        <v>870</v>
      </c>
      <c r="F2472" s="77" t="s">
        <v>866</v>
      </c>
      <c r="G2472" s="77" t="s">
        <v>435</v>
      </c>
      <c r="H2472" s="77" t="s">
        <v>139</v>
      </c>
      <c r="I2472" s="77" t="s">
        <v>3417</v>
      </c>
      <c r="J2472" s="83">
        <v>2687.2896400616778</v>
      </c>
      <c r="L2472" s="84"/>
      <c r="M2472" s="84"/>
      <c r="P2472"/>
      <c r="R2472"/>
      <c r="S2472" s="82" t="s">
        <v>56</v>
      </c>
      <c r="T2472" s="82" t="s">
        <v>57</v>
      </c>
      <c r="U2472" s="77"/>
      <c r="V2472" s="77"/>
      <c r="W2472" s="77"/>
      <c r="X2472"/>
    </row>
    <row r="2473" spans="2:24" x14ac:dyDescent="0.3">
      <c r="B2473" s="81">
        <v>37376</v>
      </c>
      <c r="C2473" s="81" t="s">
        <v>2213</v>
      </c>
      <c r="D2473" s="77" t="s">
        <v>874</v>
      </c>
      <c r="E2473" s="82" t="s">
        <v>870</v>
      </c>
      <c r="F2473" s="77" t="s">
        <v>875</v>
      </c>
      <c r="G2473" s="77" t="s">
        <v>435</v>
      </c>
      <c r="H2473" s="77" t="s">
        <v>139</v>
      </c>
      <c r="I2473" s="77" t="s">
        <v>3418</v>
      </c>
      <c r="J2473" s="83">
        <v>1487.4981145568047</v>
      </c>
      <c r="L2473" s="84"/>
      <c r="M2473" s="84"/>
      <c r="P2473"/>
      <c r="R2473"/>
      <c r="S2473" s="82" t="s">
        <v>56</v>
      </c>
      <c r="T2473" s="82" t="s">
        <v>57</v>
      </c>
      <c r="U2473" s="77"/>
      <c r="V2473" s="77"/>
      <c r="W2473" s="77"/>
      <c r="X2473"/>
    </row>
    <row r="2474" spans="2:24" x14ac:dyDescent="0.3">
      <c r="B2474" s="81">
        <v>37376</v>
      </c>
      <c r="C2474" s="81" t="s">
        <v>2213</v>
      </c>
      <c r="D2474" s="77" t="s">
        <v>1171</v>
      </c>
      <c r="E2474" s="82" t="s">
        <v>1172</v>
      </c>
      <c r="F2474" s="77" t="s">
        <v>99</v>
      </c>
      <c r="G2474" s="77" t="s">
        <v>435</v>
      </c>
      <c r="H2474" s="77" t="s">
        <v>102</v>
      </c>
      <c r="I2474" s="77" t="s">
        <v>3417</v>
      </c>
      <c r="J2474" s="83">
        <v>69.319351955172536</v>
      </c>
      <c r="L2474" s="84"/>
      <c r="M2474" s="84"/>
      <c r="P2474"/>
      <c r="R2474"/>
      <c r="S2474" s="82" t="s">
        <v>56</v>
      </c>
      <c r="T2474" s="82" t="s">
        <v>57</v>
      </c>
      <c r="U2474" s="77"/>
      <c r="V2474" s="77"/>
      <c r="W2474" s="77"/>
      <c r="X2474"/>
    </row>
    <row r="2475" spans="2:24" x14ac:dyDescent="0.3">
      <c r="B2475" s="81">
        <v>37376</v>
      </c>
      <c r="C2475" s="81" t="s">
        <v>2213</v>
      </c>
      <c r="D2475" s="77" t="s">
        <v>155</v>
      </c>
      <c r="E2475" s="82" t="s">
        <v>157</v>
      </c>
      <c r="F2475" s="77" t="s">
        <v>111</v>
      </c>
      <c r="G2475" s="77" t="s">
        <v>435</v>
      </c>
      <c r="H2475" s="77" t="s">
        <v>102</v>
      </c>
      <c r="I2475" s="77" t="s">
        <v>3417</v>
      </c>
      <c r="J2475" s="83">
        <v>107.99520677452276</v>
      </c>
      <c r="L2475" s="84"/>
      <c r="M2475" s="84"/>
      <c r="P2475"/>
      <c r="R2475"/>
      <c r="S2475" s="82" t="s">
        <v>56</v>
      </c>
      <c r="T2475" s="82" t="s">
        <v>57</v>
      </c>
      <c r="U2475" s="77"/>
      <c r="V2475" s="77"/>
      <c r="W2475" s="77"/>
      <c r="X2475"/>
    </row>
    <row r="2476" spans="2:24" x14ac:dyDescent="0.3">
      <c r="B2476" s="81">
        <v>37376</v>
      </c>
      <c r="C2476" s="81" t="s">
        <v>2213</v>
      </c>
      <c r="D2476" s="77" t="s">
        <v>155</v>
      </c>
      <c r="E2476" s="82" t="s">
        <v>157</v>
      </c>
      <c r="F2476" s="77" t="s">
        <v>111</v>
      </c>
      <c r="G2476" s="77" t="s">
        <v>435</v>
      </c>
      <c r="H2476" s="77" t="s">
        <v>102</v>
      </c>
      <c r="I2476" s="77" t="s">
        <v>3417</v>
      </c>
      <c r="J2476" s="83">
        <v>199.6729316706618</v>
      </c>
      <c r="L2476" s="84"/>
      <c r="M2476" s="84"/>
      <c r="P2476"/>
      <c r="R2476"/>
      <c r="S2476" s="82" t="s">
        <v>56</v>
      </c>
      <c r="T2476" s="82" t="s">
        <v>57</v>
      </c>
      <c r="U2476" s="77"/>
      <c r="V2476" s="77"/>
      <c r="W2476" s="77"/>
      <c r="X2476"/>
    </row>
    <row r="2477" spans="2:24" x14ac:dyDescent="0.3">
      <c r="B2477" s="81">
        <v>37376</v>
      </c>
      <c r="C2477" s="81" t="s">
        <v>2213</v>
      </c>
      <c r="D2477" s="77" t="s">
        <v>155</v>
      </c>
      <c r="E2477" s="82" t="s">
        <v>157</v>
      </c>
      <c r="F2477" s="77" t="s">
        <v>111</v>
      </c>
      <c r="G2477" s="77" t="s">
        <v>435</v>
      </c>
      <c r="H2477" s="77" t="s">
        <v>102</v>
      </c>
      <c r="I2477" s="77" t="s">
        <v>3417</v>
      </c>
      <c r="J2477" s="83">
        <v>-428.94110169106898</v>
      </c>
      <c r="L2477" s="84"/>
      <c r="M2477" s="84"/>
      <c r="P2477"/>
      <c r="R2477"/>
      <c r="S2477" s="82" t="s">
        <v>56</v>
      </c>
      <c r="T2477" s="82" t="s">
        <v>57</v>
      </c>
      <c r="U2477" s="77"/>
      <c r="V2477" s="77"/>
      <c r="W2477" s="77"/>
      <c r="X2477"/>
    </row>
    <row r="2478" spans="2:24" x14ac:dyDescent="0.3">
      <c r="B2478" s="81">
        <v>37376</v>
      </c>
      <c r="C2478" s="81" t="s">
        <v>2213</v>
      </c>
      <c r="D2478" s="77" t="s">
        <v>155</v>
      </c>
      <c r="E2478" s="82" t="s">
        <v>157</v>
      </c>
      <c r="F2478" s="77" t="s">
        <v>111</v>
      </c>
      <c r="G2478" s="77" t="s">
        <v>435</v>
      </c>
      <c r="H2478" s="77" t="s">
        <v>102</v>
      </c>
      <c r="I2478" s="77" t="s">
        <v>3417</v>
      </c>
      <c r="J2478" s="83">
        <v>51.50154676516113</v>
      </c>
      <c r="L2478" s="84"/>
      <c r="M2478" s="84"/>
      <c r="P2478"/>
      <c r="R2478"/>
      <c r="S2478" s="82" t="s">
        <v>56</v>
      </c>
      <c r="T2478" s="82" t="s">
        <v>57</v>
      </c>
      <c r="U2478" s="77"/>
      <c r="V2478" s="77"/>
      <c r="W2478" s="77"/>
      <c r="X2478"/>
    </row>
    <row r="2479" spans="2:24" x14ac:dyDescent="0.3">
      <c r="B2479" s="81">
        <v>37376</v>
      </c>
      <c r="C2479" s="81" t="s">
        <v>2213</v>
      </c>
      <c r="D2479" s="77" t="s">
        <v>155</v>
      </c>
      <c r="E2479" s="82" t="s">
        <v>157</v>
      </c>
      <c r="F2479" s="77" t="s">
        <v>111</v>
      </c>
      <c r="G2479" s="77" t="s">
        <v>435</v>
      </c>
      <c r="H2479" s="77" t="s">
        <v>102</v>
      </c>
      <c r="I2479" s="77" t="s">
        <v>3417</v>
      </c>
      <c r="J2479" s="83">
        <v>68.726637911464749</v>
      </c>
      <c r="L2479" s="84"/>
      <c r="M2479" s="84"/>
      <c r="P2479"/>
      <c r="R2479"/>
      <c r="S2479" s="82" t="s">
        <v>56</v>
      </c>
      <c r="T2479" s="82" t="s">
        <v>57</v>
      </c>
      <c r="U2479" s="77"/>
      <c r="V2479" s="77"/>
      <c r="W2479" s="77"/>
      <c r="X2479"/>
    </row>
    <row r="2480" spans="2:24" x14ac:dyDescent="0.3">
      <c r="B2480" s="81">
        <v>37376</v>
      </c>
      <c r="C2480" s="81" t="s">
        <v>2213</v>
      </c>
      <c r="D2480" s="77" t="s">
        <v>878</v>
      </c>
      <c r="E2480" s="82" t="s">
        <v>197</v>
      </c>
      <c r="F2480" s="77" t="s">
        <v>194</v>
      </c>
      <c r="G2480" s="77" t="s">
        <v>435</v>
      </c>
      <c r="H2480" s="77" t="s">
        <v>139</v>
      </c>
      <c r="I2480" s="77" t="s">
        <v>3417</v>
      </c>
      <c r="J2480" s="83">
        <v>9.5462443051499246</v>
      </c>
      <c r="L2480" s="84"/>
      <c r="M2480" s="84"/>
      <c r="P2480"/>
      <c r="R2480"/>
      <c r="S2480" s="82" t="s">
        <v>56</v>
      </c>
      <c r="T2480" s="82" t="s">
        <v>57</v>
      </c>
      <c r="U2480" s="77"/>
      <c r="V2480" s="77"/>
      <c r="W2480" s="77"/>
      <c r="X2480"/>
    </row>
    <row r="2481" spans="2:24" x14ac:dyDescent="0.3">
      <c r="B2481" s="81">
        <v>37376</v>
      </c>
      <c r="C2481" s="81" t="s">
        <v>2213</v>
      </c>
      <c r="D2481" s="77" t="s">
        <v>878</v>
      </c>
      <c r="E2481" s="82" t="s">
        <v>197</v>
      </c>
      <c r="F2481" s="77" t="s">
        <v>194</v>
      </c>
      <c r="G2481" s="77" t="s">
        <v>435</v>
      </c>
      <c r="H2481" s="77" t="s">
        <v>139</v>
      </c>
      <c r="I2481" s="77" t="s">
        <v>3417</v>
      </c>
      <c r="J2481" s="83">
        <v>97.157777662823676</v>
      </c>
      <c r="L2481" s="84"/>
      <c r="M2481" s="84"/>
      <c r="P2481"/>
      <c r="R2481"/>
      <c r="S2481" s="82" t="s">
        <v>56</v>
      </c>
      <c r="T2481" s="82" t="s">
        <v>57</v>
      </c>
      <c r="U2481" s="77"/>
      <c r="V2481" s="77"/>
      <c r="W2481" s="77"/>
      <c r="X2481"/>
    </row>
    <row r="2482" spans="2:24" x14ac:dyDescent="0.3">
      <c r="B2482" s="81">
        <v>37376</v>
      </c>
      <c r="C2482" s="81" t="s">
        <v>2213</v>
      </c>
      <c r="D2482" s="77" t="s">
        <v>193</v>
      </c>
      <c r="E2482" s="82" t="s">
        <v>197</v>
      </c>
      <c r="F2482" s="77" t="s">
        <v>194</v>
      </c>
      <c r="G2482" s="77" t="s">
        <v>435</v>
      </c>
      <c r="H2482" s="77" t="s">
        <v>139</v>
      </c>
      <c r="I2482" s="77" t="s">
        <v>3418</v>
      </c>
      <c r="J2482" s="83">
        <v>40.877748387184745</v>
      </c>
      <c r="L2482" s="84"/>
      <c r="M2482" s="84"/>
      <c r="P2482"/>
      <c r="R2482"/>
      <c r="S2482" s="82" t="s">
        <v>56</v>
      </c>
      <c r="T2482" s="82" t="s">
        <v>57</v>
      </c>
      <c r="U2482" s="77"/>
      <c r="V2482" s="77"/>
      <c r="W2482" s="77"/>
      <c r="X2482"/>
    </row>
    <row r="2483" spans="2:24" x14ac:dyDescent="0.3">
      <c r="B2483" s="81">
        <v>37376</v>
      </c>
      <c r="C2483" s="81" t="s">
        <v>2213</v>
      </c>
      <c r="D2483" s="77" t="s">
        <v>1054</v>
      </c>
      <c r="E2483" s="82" t="s">
        <v>1056</v>
      </c>
      <c r="F2483" s="77" t="s">
        <v>1055</v>
      </c>
      <c r="G2483" s="77" t="s">
        <v>435</v>
      </c>
      <c r="H2483" s="77" t="s">
        <v>139</v>
      </c>
      <c r="I2483" s="77" t="s">
        <v>3417</v>
      </c>
      <c r="J2483" s="83">
        <v>219.20473829835879</v>
      </c>
      <c r="L2483" s="84"/>
      <c r="M2483" s="84"/>
      <c r="P2483"/>
      <c r="R2483"/>
      <c r="S2483" s="82" t="s">
        <v>56</v>
      </c>
      <c r="T2483" s="82" t="s">
        <v>57</v>
      </c>
      <c r="U2483" s="77"/>
      <c r="V2483" s="77"/>
      <c r="W2483" s="77"/>
      <c r="X2483"/>
    </row>
    <row r="2484" spans="2:24" x14ac:dyDescent="0.3">
      <c r="B2484" s="81">
        <v>37376</v>
      </c>
      <c r="C2484" s="81" t="s">
        <v>2213</v>
      </c>
      <c r="D2484" s="77" t="s">
        <v>241</v>
      </c>
      <c r="E2484" s="82" t="s">
        <v>244</v>
      </c>
      <c r="F2484" s="77" t="s">
        <v>242</v>
      </c>
      <c r="G2484" s="77" t="s">
        <v>435</v>
      </c>
      <c r="H2484" s="77" t="s">
        <v>139</v>
      </c>
      <c r="I2484" s="77" t="s">
        <v>3417</v>
      </c>
      <c r="J2484" s="83">
        <v>69.997980201138532</v>
      </c>
      <c r="L2484" s="84"/>
      <c r="M2484" s="84"/>
      <c r="P2484"/>
      <c r="R2484"/>
      <c r="S2484" s="82" t="s">
        <v>56</v>
      </c>
      <c r="T2484" s="82" t="s">
        <v>57</v>
      </c>
      <c r="U2484" s="77"/>
      <c r="V2484" s="77"/>
      <c r="W2484" s="77"/>
      <c r="X2484"/>
    </row>
    <row r="2485" spans="2:24" x14ac:dyDescent="0.3">
      <c r="B2485" s="81">
        <v>37376</v>
      </c>
      <c r="C2485" s="81" t="s">
        <v>2213</v>
      </c>
      <c r="D2485" s="77" t="s">
        <v>241</v>
      </c>
      <c r="E2485" s="82" t="s">
        <v>244</v>
      </c>
      <c r="F2485" s="77" t="s">
        <v>242</v>
      </c>
      <c r="G2485" s="77" t="s">
        <v>435</v>
      </c>
      <c r="H2485" s="77" t="s">
        <v>139</v>
      </c>
      <c r="I2485" s="77" t="s">
        <v>3417</v>
      </c>
      <c r="J2485" s="83">
        <v>5.1794031610110833</v>
      </c>
      <c r="L2485" s="84"/>
      <c r="M2485" s="84"/>
      <c r="P2485"/>
      <c r="R2485"/>
      <c r="S2485" s="82" t="s">
        <v>56</v>
      </c>
      <c r="T2485" s="82" t="s">
        <v>57</v>
      </c>
      <c r="U2485" s="77"/>
      <c r="V2485" s="77"/>
      <c r="W2485" s="77"/>
      <c r="X2485"/>
    </row>
    <row r="2486" spans="2:24" x14ac:dyDescent="0.3">
      <c r="B2486" s="81">
        <v>37376</v>
      </c>
      <c r="C2486" s="81" t="s">
        <v>2213</v>
      </c>
      <c r="D2486" s="77" t="s">
        <v>241</v>
      </c>
      <c r="E2486" s="82" t="s">
        <v>244</v>
      </c>
      <c r="F2486" s="77" t="s">
        <v>242</v>
      </c>
      <c r="G2486" s="77" t="s">
        <v>435</v>
      </c>
      <c r="H2486" s="77" t="s">
        <v>139</v>
      </c>
      <c r="I2486" s="77" t="s">
        <v>3417</v>
      </c>
      <c r="J2486" s="83">
        <v>84.653898127353727</v>
      </c>
      <c r="L2486" s="84"/>
      <c r="M2486" s="84"/>
      <c r="P2486"/>
      <c r="R2486"/>
      <c r="S2486" s="82" t="s">
        <v>56</v>
      </c>
      <c r="T2486" s="82" t="s">
        <v>57</v>
      </c>
      <c r="U2486" s="77"/>
      <c r="V2486" s="77"/>
      <c r="W2486" s="77"/>
      <c r="X2486"/>
    </row>
    <row r="2487" spans="2:24" x14ac:dyDescent="0.3">
      <c r="B2487" s="81">
        <v>37376</v>
      </c>
      <c r="C2487" s="81" t="s">
        <v>2213</v>
      </c>
      <c r="D2487" s="77" t="s">
        <v>895</v>
      </c>
      <c r="E2487" s="82" t="s">
        <v>244</v>
      </c>
      <c r="F2487" s="77" t="s">
        <v>896</v>
      </c>
      <c r="G2487" s="77" t="s">
        <v>435</v>
      </c>
      <c r="H2487" s="77" t="s">
        <v>139</v>
      </c>
      <c r="I2487" s="77" t="s">
        <v>3418</v>
      </c>
      <c r="J2487" s="83">
        <v>36.031816992113342</v>
      </c>
      <c r="L2487" s="84"/>
      <c r="M2487" s="84"/>
      <c r="P2487"/>
      <c r="R2487"/>
      <c r="S2487" s="82" t="s">
        <v>56</v>
      </c>
      <c r="T2487" s="82" t="s">
        <v>57</v>
      </c>
      <c r="U2487" s="77"/>
      <c r="V2487" s="77"/>
      <c r="W2487" s="77"/>
      <c r="X2487"/>
    </row>
    <row r="2488" spans="2:24" x14ac:dyDescent="0.3">
      <c r="B2488" s="81">
        <v>37376</v>
      </c>
      <c r="C2488" s="81" t="s">
        <v>2213</v>
      </c>
      <c r="D2488" s="77" t="s">
        <v>911</v>
      </c>
      <c r="E2488" s="82" t="s">
        <v>913</v>
      </c>
      <c r="F2488" s="77" t="s">
        <v>769</v>
      </c>
      <c r="G2488" s="77" t="s">
        <v>435</v>
      </c>
      <c r="H2488" s="77" t="s">
        <v>578</v>
      </c>
      <c r="I2488" s="77" t="s">
        <v>3417</v>
      </c>
      <c r="J2488" s="83">
        <v>78.842133364926468</v>
      </c>
      <c r="L2488" s="84"/>
      <c r="M2488" s="84"/>
      <c r="P2488"/>
      <c r="R2488"/>
      <c r="S2488" s="82" t="s">
        <v>56</v>
      </c>
      <c r="T2488" s="82" t="s">
        <v>57</v>
      </c>
      <c r="U2488" s="77"/>
      <c r="V2488" s="77"/>
      <c r="W2488" s="77"/>
      <c r="X2488"/>
    </row>
    <row r="2489" spans="2:24" x14ac:dyDescent="0.3">
      <c r="B2489" s="81">
        <v>37376</v>
      </c>
      <c r="C2489" s="81" t="s">
        <v>2213</v>
      </c>
      <c r="D2489" s="77" t="s">
        <v>915</v>
      </c>
      <c r="E2489" s="82" t="s">
        <v>917</v>
      </c>
      <c r="F2489" s="77" t="s">
        <v>916</v>
      </c>
      <c r="G2489" s="77" t="s">
        <v>435</v>
      </c>
      <c r="H2489" s="77" t="s">
        <v>918</v>
      </c>
      <c r="I2489" s="77" t="s">
        <v>3417</v>
      </c>
      <c r="J2489" s="83">
        <v>428.27311929622351</v>
      </c>
      <c r="L2489" s="84"/>
      <c r="M2489" s="84"/>
      <c r="P2489"/>
      <c r="R2489"/>
      <c r="S2489" s="82" t="s">
        <v>56</v>
      </c>
      <c r="T2489" s="82" t="s">
        <v>57</v>
      </c>
      <c r="U2489" s="77"/>
      <c r="V2489" s="77"/>
      <c r="W2489" s="77"/>
      <c r="X2489"/>
    </row>
    <row r="2490" spans="2:24" x14ac:dyDescent="0.3">
      <c r="B2490" s="81">
        <v>37376</v>
      </c>
      <c r="C2490" s="81" t="s">
        <v>2213</v>
      </c>
      <c r="D2490" s="77" t="s">
        <v>920</v>
      </c>
      <c r="E2490" s="82" t="s">
        <v>922</v>
      </c>
      <c r="F2490" s="77" t="s">
        <v>921</v>
      </c>
      <c r="G2490" s="77" t="s">
        <v>435</v>
      </c>
      <c r="H2490" s="77" t="s">
        <v>578</v>
      </c>
      <c r="I2490" s="77" t="s">
        <v>3417</v>
      </c>
      <c r="J2490" s="83">
        <v>215.4850847716616</v>
      </c>
      <c r="L2490" s="84"/>
      <c r="M2490" s="84"/>
      <c r="P2490"/>
      <c r="R2490"/>
      <c r="S2490" s="82" t="s">
        <v>56</v>
      </c>
      <c r="T2490" s="82" t="s">
        <v>57</v>
      </c>
      <c r="U2490" s="77"/>
      <c r="V2490" s="77"/>
      <c r="W2490" s="77"/>
      <c r="X2490"/>
    </row>
    <row r="2491" spans="2:24" x14ac:dyDescent="0.3">
      <c r="B2491" s="81">
        <v>37376</v>
      </c>
      <c r="C2491" s="81" t="s">
        <v>2213</v>
      </c>
      <c r="D2491" s="77" t="s">
        <v>924</v>
      </c>
      <c r="E2491" s="82" t="s">
        <v>927</v>
      </c>
      <c r="F2491" s="77" t="s">
        <v>925</v>
      </c>
      <c r="G2491" s="77" t="s">
        <v>435</v>
      </c>
      <c r="H2491" s="77" t="s">
        <v>928</v>
      </c>
      <c r="I2491" s="77" t="s">
        <v>3418</v>
      </c>
      <c r="J2491" s="83">
        <v>-682.11992387483667</v>
      </c>
      <c r="L2491" s="84"/>
      <c r="M2491" s="84"/>
      <c r="P2491"/>
      <c r="R2491"/>
      <c r="S2491" s="82" t="s">
        <v>56</v>
      </c>
      <c r="T2491" s="82" t="s">
        <v>57</v>
      </c>
      <c r="U2491" s="77"/>
      <c r="V2491" s="77"/>
      <c r="W2491" s="77"/>
      <c r="X2491"/>
    </row>
    <row r="2492" spans="2:24" x14ac:dyDescent="0.3">
      <c r="B2492" s="81">
        <v>37376</v>
      </c>
      <c r="C2492" s="81" t="s">
        <v>2213</v>
      </c>
      <c r="D2492" s="77" t="s">
        <v>1608</v>
      </c>
      <c r="E2492" s="82" t="s">
        <v>1612</v>
      </c>
      <c r="F2492" s="77" t="s">
        <v>1609</v>
      </c>
      <c r="G2492" s="77" t="s">
        <v>435</v>
      </c>
      <c r="H2492" s="77" t="s">
        <v>1613</v>
      </c>
      <c r="I2492" s="77" t="s">
        <v>3417</v>
      </c>
      <c r="J2492" s="83">
        <v>-231.90502998980273</v>
      </c>
      <c r="L2492" s="84"/>
      <c r="M2492" s="84"/>
      <c r="P2492"/>
      <c r="R2492"/>
      <c r="S2492" s="82" t="s">
        <v>56</v>
      </c>
      <c r="T2492" s="82" t="s">
        <v>57</v>
      </c>
      <c r="U2492" s="77"/>
      <c r="V2492" s="77"/>
      <c r="W2492" s="77"/>
      <c r="X2492"/>
    </row>
    <row r="2493" spans="2:24" x14ac:dyDescent="0.3">
      <c r="B2493" s="81">
        <v>37376</v>
      </c>
      <c r="C2493" s="81" t="s">
        <v>2213</v>
      </c>
      <c r="D2493" s="77" t="s">
        <v>1617</v>
      </c>
      <c r="E2493" s="82" t="s">
        <v>1612</v>
      </c>
      <c r="F2493" s="77" t="s">
        <v>1618</v>
      </c>
      <c r="G2493" s="77" t="s">
        <v>435</v>
      </c>
      <c r="H2493" s="77" t="s">
        <v>1613</v>
      </c>
      <c r="I2493" s="77" t="s">
        <v>3418</v>
      </c>
      <c r="J2493" s="83">
        <v>-746.62686762664123</v>
      </c>
      <c r="L2493" s="84"/>
      <c r="M2493" s="84"/>
      <c r="P2493"/>
      <c r="R2493"/>
      <c r="S2493" s="82" t="s">
        <v>56</v>
      </c>
      <c r="T2493" s="82" t="s">
        <v>57</v>
      </c>
      <c r="U2493" s="77"/>
      <c r="V2493" s="77"/>
      <c r="W2493" s="77"/>
      <c r="X2493"/>
    </row>
    <row r="2494" spans="2:24" x14ac:dyDescent="0.3">
      <c r="B2494" s="81">
        <v>37382</v>
      </c>
      <c r="C2494" s="81" t="s">
        <v>2791</v>
      </c>
      <c r="D2494" s="77" t="s">
        <v>1259</v>
      </c>
      <c r="E2494" s="82" t="s">
        <v>1262</v>
      </c>
      <c r="F2494" s="77" t="s">
        <v>621</v>
      </c>
      <c r="G2494" s="77" t="s">
        <v>435</v>
      </c>
      <c r="H2494" s="77" t="s">
        <v>290</v>
      </c>
      <c r="I2494" s="77" t="s">
        <v>3418</v>
      </c>
      <c r="J2494" s="83">
        <v>-21.946382212577433</v>
      </c>
      <c r="L2494" s="84"/>
      <c r="M2494" s="84"/>
      <c r="P2494"/>
      <c r="R2494"/>
      <c r="S2494" s="82" t="s">
        <v>56</v>
      </c>
      <c r="T2494" s="82" t="s">
        <v>57</v>
      </c>
      <c r="U2494" s="77"/>
      <c r="V2494" s="77"/>
      <c r="W2494" s="77"/>
      <c r="X2494"/>
    </row>
    <row r="2495" spans="2:24" x14ac:dyDescent="0.3">
      <c r="B2495" s="81">
        <v>37382</v>
      </c>
      <c r="C2495" s="81" t="s">
        <v>2791</v>
      </c>
      <c r="D2495" s="77" t="s">
        <v>400</v>
      </c>
      <c r="E2495" s="82" t="s">
        <v>53</v>
      </c>
      <c r="F2495" s="77" t="s">
        <v>401</v>
      </c>
      <c r="G2495" s="77" t="s">
        <v>435</v>
      </c>
      <c r="H2495" s="77" t="s">
        <v>54</v>
      </c>
      <c r="I2495" s="77" t="s">
        <v>3418</v>
      </c>
      <c r="J2495" s="83">
        <v>-5.5560230964526998</v>
      </c>
      <c r="L2495" s="84"/>
      <c r="M2495" s="84"/>
      <c r="P2495"/>
      <c r="R2495"/>
      <c r="S2495" s="82" t="s">
        <v>56</v>
      </c>
      <c r="T2495" s="82" t="s">
        <v>57</v>
      </c>
      <c r="U2495" s="77"/>
      <c r="V2495" s="77"/>
      <c r="W2495" s="77"/>
      <c r="X2495"/>
    </row>
    <row r="2496" spans="2:24" x14ac:dyDescent="0.3">
      <c r="B2496" s="81">
        <v>37383</v>
      </c>
      <c r="C2496" s="81" t="s">
        <v>2791</v>
      </c>
      <c r="D2496" s="77" t="s">
        <v>474</v>
      </c>
      <c r="E2496" s="82" t="s">
        <v>471</v>
      </c>
      <c r="F2496" s="77" t="s">
        <v>475</v>
      </c>
      <c r="G2496" s="77" t="s">
        <v>435</v>
      </c>
      <c r="H2496" s="77" t="s">
        <v>472</v>
      </c>
      <c r="I2496" s="77" t="s">
        <v>3418</v>
      </c>
      <c r="J2496" s="83">
        <v>41593.839189507627</v>
      </c>
      <c r="L2496" s="84"/>
      <c r="M2496" s="84"/>
      <c r="P2496"/>
      <c r="R2496"/>
      <c r="S2496" s="82" t="s">
        <v>56</v>
      </c>
      <c r="T2496" s="82" t="s">
        <v>57</v>
      </c>
      <c r="U2496" s="77"/>
      <c r="V2496" s="77"/>
      <c r="W2496" s="77"/>
      <c r="X2496"/>
    </row>
    <row r="2497" spans="2:24" x14ac:dyDescent="0.3">
      <c r="B2497" s="81">
        <v>37383</v>
      </c>
      <c r="C2497" s="81" t="s">
        <v>2791</v>
      </c>
      <c r="D2497" s="77" t="s">
        <v>649</v>
      </c>
      <c r="E2497" s="82" t="s">
        <v>78</v>
      </c>
      <c r="F2497" s="77" t="s">
        <v>650</v>
      </c>
      <c r="G2497" s="77" t="s">
        <v>435</v>
      </c>
      <c r="H2497" s="77" t="s">
        <v>54</v>
      </c>
      <c r="I2497" s="77" t="s">
        <v>3418</v>
      </c>
      <c r="J2497" s="83">
        <v>14.565730021298879</v>
      </c>
      <c r="L2497" s="84"/>
      <c r="M2497" s="84"/>
      <c r="P2497"/>
      <c r="R2497"/>
      <c r="S2497" s="82" t="s">
        <v>56</v>
      </c>
      <c r="T2497" s="82" t="s">
        <v>57</v>
      </c>
      <c r="U2497" s="77"/>
      <c r="V2497" s="77"/>
      <c r="W2497" s="77"/>
      <c r="X2497"/>
    </row>
    <row r="2498" spans="2:24" x14ac:dyDescent="0.3">
      <c r="B2498" s="81">
        <v>37383</v>
      </c>
      <c r="C2498" s="81" t="s">
        <v>2791</v>
      </c>
      <c r="D2498" s="77" t="s">
        <v>649</v>
      </c>
      <c r="E2498" s="82" t="s">
        <v>78</v>
      </c>
      <c r="F2498" s="77" t="s">
        <v>650</v>
      </c>
      <c r="G2498" s="77" t="s">
        <v>435</v>
      </c>
      <c r="H2498" s="77" t="s">
        <v>54</v>
      </c>
      <c r="I2498" s="77" t="s">
        <v>3418</v>
      </c>
      <c r="J2498" s="83">
        <v>6.1265715870927151</v>
      </c>
      <c r="L2498" s="84"/>
      <c r="M2498" s="84"/>
      <c r="P2498"/>
      <c r="R2498"/>
      <c r="S2498" s="82" t="s">
        <v>56</v>
      </c>
      <c r="T2498" s="82" t="s">
        <v>57</v>
      </c>
      <c r="U2498" s="77"/>
      <c r="V2498" s="77"/>
      <c r="W2498" s="77"/>
      <c r="X2498"/>
    </row>
    <row r="2499" spans="2:24" x14ac:dyDescent="0.3">
      <c r="B2499" s="81">
        <v>37383</v>
      </c>
      <c r="C2499" s="81" t="s">
        <v>2791</v>
      </c>
      <c r="D2499" s="77" t="s">
        <v>193</v>
      </c>
      <c r="E2499" s="82" t="s">
        <v>197</v>
      </c>
      <c r="F2499" s="77" t="s">
        <v>194</v>
      </c>
      <c r="G2499" s="77" t="s">
        <v>435</v>
      </c>
      <c r="H2499" s="77" t="s">
        <v>139</v>
      </c>
      <c r="I2499" s="77" t="s">
        <v>3418</v>
      </c>
      <c r="J2499" s="83">
        <v>42.819656432577929</v>
      </c>
      <c r="L2499" s="84"/>
      <c r="M2499" s="84"/>
      <c r="P2499"/>
      <c r="R2499"/>
      <c r="S2499" s="82" t="s">
        <v>56</v>
      </c>
      <c r="T2499" s="82" t="s">
        <v>57</v>
      </c>
      <c r="U2499" s="77"/>
      <c r="V2499" s="77"/>
      <c r="W2499" s="77"/>
      <c r="X2499"/>
    </row>
    <row r="2500" spans="2:24" x14ac:dyDescent="0.3">
      <c r="B2500" s="81">
        <v>37383</v>
      </c>
      <c r="C2500" s="81" t="s">
        <v>2791</v>
      </c>
      <c r="D2500" s="77" t="s">
        <v>241</v>
      </c>
      <c r="E2500" s="82" t="s">
        <v>244</v>
      </c>
      <c r="F2500" s="77" t="s">
        <v>242</v>
      </c>
      <c r="G2500" s="77" t="s">
        <v>435</v>
      </c>
      <c r="H2500" s="77" t="s">
        <v>139</v>
      </c>
      <c r="I2500" s="77" t="s">
        <v>3417</v>
      </c>
      <c r="J2500" s="83">
        <v>8.5438403271909866</v>
      </c>
      <c r="L2500" s="84"/>
      <c r="M2500" s="84"/>
      <c r="P2500"/>
      <c r="R2500"/>
      <c r="S2500" s="82" t="s">
        <v>56</v>
      </c>
      <c r="T2500" s="82" t="s">
        <v>57</v>
      </c>
      <c r="U2500" s="77"/>
      <c r="V2500" s="77"/>
      <c r="W2500" s="77"/>
      <c r="X2500"/>
    </row>
    <row r="2501" spans="2:24" x14ac:dyDescent="0.3">
      <c r="B2501" s="81">
        <v>37383</v>
      </c>
      <c r="C2501" s="81" t="s">
        <v>2791</v>
      </c>
      <c r="D2501" s="77" t="s">
        <v>895</v>
      </c>
      <c r="E2501" s="82" t="s">
        <v>244</v>
      </c>
      <c r="F2501" s="77" t="s">
        <v>896</v>
      </c>
      <c r="G2501" s="77" t="s">
        <v>435</v>
      </c>
      <c r="H2501" s="77" t="s">
        <v>139</v>
      </c>
      <c r="I2501" s="77" t="s">
        <v>3418</v>
      </c>
      <c r="J2501" s="83">
        <v>3.9843438753388423</v>
      </c>
      <c r="L2501" s="84"/>
      <c r="M2501" s="84"/>
      <c r="P2501"/>
      <c r="R2501"/>
      <c r="S2501" s="82" t="s">
        <v>56</v>
      </c>
      <c r="T2501" s="82" t="s">
        <v>57</v>
      </c>
      <c r="U2501" s="77"/>
      <c r="V2501" s="77"/>
      <c r="W2501" s="77"/>
      <c r="X2501"/>
    </row>
    <row r="2502" spans="2:24" x14ac:dyDescent="0.3">
      <c r="B2502" s="81">
        <v>37385</v>
      </c>
      <c r="C2502" s="81" t="s">
        <v>2791</v>
      </c>
      <c r="D2502" s="77" t="s">
        <v>467</v>
      </c>
      <c r="E2502" s="82" t="s">
        <v>471</v>
      </c>
      <c r="F2502" s="77" t="s">
        <v>468</v>
      </c>
      <c r="G2502" s="77" t="s">
        <v>435</v>
      </c>
      <c r="H2502" s="77" t="s">
        <v>472</v>
      </c>
      <c r="I2502" s="77" t="s">
        <v>3417</v>
      </c>
      <c r="J2502" s="83">
        <v>487.29574958053706</v>
      </c>
      <c r="L2502" s="84"/>
      <c r="M2502" s="84"/>
      <c r="P2502"/>
      <c r="R2502"/>
      <c r="S2502" s="82" t="s">
        <v>56</v>
      </c>
      <c r="T2502" s="82" t="s">
        <v>57</v>
      </c>
      <c r="U2502" s="77"/>
      <c r="V2502" s="77"/>
      <c r="W2502" s="77"/>
      <c r="X2502"/>
    </row>
    <row r="2503" spans="2:24" x14ac:dyDescent="0.3">
      <c r="B2503" s="81">
        <v>37385</v>
      </c>
      <c r="C2503" s="81" t="s">
        <v>2791</v>
      </c>
      <c r="D2503" s="77" t="s">
        <v>46</v>
      </c>
      <c r="E2503" s="82" t="s">
        <v>53</v>
      </c>
      <c r="F2503" s="77" t="s">
        <v>47</v>
      </c>
      <c r="G2503" s="77" t="s">
        <v>435</v>
      </c>
      <c r="H2503" s="77" t="s">
        <v>54</v>
      </c>
      <c r="I2503" s="77" t="s">
        <v>3417</v>
      </c>
      <c r="J2503" s="83">
        <v>90.084411411255786</v>
      </c>
      <c r="L2503" s="84"/>
      <c r="M2503" s="84"/>
      <c r="P2503"/>
      <c r="R2503"/>
      <c r="S2503" s="82" t="s">
        <v>56</v>
      </c>
      <c r="T2503" s="82" t="s">
        <v>57</v>
      </c>
      <c r="U2503" s="77"/>
      <c r="V2503" s="77"/>
      <c r="W2503" s="77"/>
      <c r="X2503"/>
    </row>
    <row r="2504" spans="2:24" x14ac:dyDescent="0.3">
      <c r="B2504" s="81">
        <v>37385</v>
      </c>
      <c r="C2504" s="81" t="s">
        <v>2791</v>
      </c>
      <c r="D2504" s="77" t="s">
        <v>46</v>
      </c>
      <c r="E2504" s="82" t="s">
        <v>53</v>
      </c>
      <c r="F2504" s="77" t="s">
        <v>47</v>
      </c>
      <c r="G2504" s="77" t="s">
        <v>435</v>
      </c>
      <c r="H2504" s="77" t="s">
        <v>54</v>
      </c>
      <c r="I2504" s="77" t="s">
        <v>3417</v>
      </c>
      <c r="J2504" s="83">
        <v>97.868248578560909</v>
      </c>
      <c r="L2504" s="84"/>
      <c r="M2504" s="84"/>
      <c r="P2504"/>
      <c r="R2504"/>
      <c r="S2504" s="82" t="s">
        <v>56</v>
      </c>
      <c r="T2504" s="82" t="s">
        <v>57</v>
      </c>
      <c r="U2504" s="77"/>
      <c r="V2504" s="77"/>
      <c r="W2504" s="77"/>
      <c r="X2504"/>
    </row>
    <row r="2505" spans="2:24" x14ac:dyDescent="0.3">
      <c r="B2505" s="81">
        <v>37385</v>
      </c>
      <c r="C2505" s="81" t="s">
        <v>2791</v>
      </c>
      <c r="D2505" s="77" t="s">
        <v>46</v>
      </c>
      <c r="E2505" s="82" t="s">
        <v>53</v>
      </c>
      <c r="F2505" s="77" t="s">
        <v>47</v>
      </c>
      <c r="G2505" s="77" t="s">
        <v>435</v>
      </c>
      <c r="H2505" s="77" t="s">
        <v>54</v>
      </c>
      <c r="I2505" s="77" t="s">
        <v>3417</v>
      </c>
      <c r="J2505" s="83">
        <v>70.172428808133574</v>
      </c>
      <c r="L2505" s="84"/>
      <c r="M2505" s="84"/>
      <c r="P2505"/>
      <c r="R2505"/>
      <c r="S2505" s="82" t="s">
        <v>56</v>
      </c>
      <c r="T2505" s="82" t="s">
        <v>57</v>
      </c>
      <c r="U2505" s="77"/>
      <c r="V2505" s="77"/>
      <c r="W2505" s="77"/>
      <c r="X2505"/>
    </row>
    <row r="2506" spans="2:24" x14ac:dyDescent="0.3">
      <c r="B2506" s="81">
        <v>37385</v>
      </c>
      <c r="C2506" s="81" t="s">
        <v>2791</v>
      </c>
      <c r="D2506" s="77" t="s">
        <v>46</v>
      </c>
      <c r="E2506" s="82" t="s">
        <v>53</v>
      </c>
      <c r="F2506" s="77" t="s">
        <v>47</v>
      </c>
      <c r="G2506" s="77" t="s">
        <v>435</v>
      </c>
      <c r="H2506" s="77" t="s">
        <v>54</v>
      </c>
      <c r="I2506" s="77" t="s">
        <v>3417</v>
      </c>
      <c r="J2506" s="83">
        <v>109.68417295349407</v>
      </c>
      <c r="L2506" s="84"/>
      <c r="M2506" s="84"/>
      <c r="P2506"/>
      <c r="R2506"/>
      <c r="S2506" s="82" t="s">
        <v>56</v>
      </c>
      <c r="T2506" s="82" t="s">
        <v>57</v>
      </c>
      <c r="U2506" s="77"/>
      <c r="V2506" s="77"/>
      <c r="W2506" s="77"/>
      <c r="X2506"/>
    </row>
    <row r="2507" spans="2:24" x14ac:dyDescent="0.3">
      <c r="B2507" s="81">
        <v>37385</v>
      </c>
      <c r="C2507" s="81" t="s">
        <v>2791</v>
      </c>
      <c r="D2507" s="77" t="s">
        <v>46</v>
      </c>
      <c r="E2507" s="82" t="s">
        <v>53</v>
      </c>
      <c r="F2507" s="77" t="s">
        <v>47</v>
      </c>
      <c r="G2507" s="77" t="s">
        <v>435</v>
      </c>
      <c r="H2507" s="77" t="s">
        <v>54</v>
      </c>
      <c r="I2507" s="77" t="s">
        <v>3417</v>
      </c>
      <c r="J2507" s="83">
        <v>22.854890733509652</v>
      </c>
      <c r="L2507" s="84"/>
      <c r="M2507" s="84"/>
      <c r="P2507"/>
      <c r="R2507"/>
      <c r="S2507" s="82" t="s">
        <v>56</v>
      </c>
      <c r="T2507" s="82" t="s">
        <v>57</v>
      </c>
      <c r="U2507" s="77"/>
      <c r="V2507" s="77"/>
      <c r="W2507" s="77"/>
      <c r="X2507"/>
    </row>
    <row r="2508" spans="2:24" x14ac:dyDescent="0.3">
      <c r="B2508" s="81">
        <v>37385</v>
      </c>
      <c r="C2508" s="81" t="s">
        <v>2791</v>
      </c>
      <c r="D2508" s="77" t="s">
        <v>75</v>
      </c>
      <c r="E2508" s="82" t="s">
        <v>78</v>
      </c>
      <c r="F2508" s="77" t="s">
        <v>76</v>
      </c>
      <c r="G2508" s="77" t="s">
        <v>435</v>
      </c>
      <c r="H2508" s="77" t="s">
        <v>54</v>
      </c>
      <c r="I2508" s="77" t="s">
        <v>3417</v>
      </c>
      <c r="J2508" s="83">
        <v>22.438700539211236</v>
      </c>
      <c r="L2508" s="84"/>
      <c r="M2508" s="84"/>
      <c r="P2508"/>
      <c r="R2508"/>
      <c r="S2508" s="82" t="s">
        <v>56</v>
      </c>
      <c r="T2508" s="82" t="s">
        <v>57</v>
      </c>
      <c r="U2508" s="77"/>
      <c r="V2508" s="77"/>
      <c r="W2508" s="77"/>
      <c r="X2508"/>
    </row>
    <row r="2509" spans="2:24" x14ac:dyDescent="0.3">
      <c r="B2509" s="81">
        <v>37385</v>
      </c>
      <c r="C2509" s="81" t="s">
        <v>2791</v>
      </c>
      <c r="D2509" s="77" t="s">
        <v>75</v>
      </c>
      <c r="E2509" s="82" t="s">
        <v>78</v>
      </c>
      <c r="F2509" s="77" t="s">
        <v>76</v>
      </c>
      <c r="G2509" s="77" t="s">
        <v>435</v>
      </c>
      <c r="H2509" s="77" t="s">
        <v>54</v>
      </c>
      <c r="I2509" s="77" t="s">
        <v>3417</v>
      </c>
      <c r="J2509" s="83">
        <v>70.932572899678661</v>
      </c>
      <c r="L2509" s="84"/>
      <c r="M2509" s="84"/>
      <c r="P2509"/>
      <c r="R2509"/>
      <c r="S2509" s="82" t="s">
        <v>56</v>
      </c>
      <c r="T2509" s="82" t="s">
        <v>57</v>
      </c>
      <c r="U2509" s="77"/>
      <c r="V2509" s="77"/>
      <c r="W2509" s="77"/>
      <c r="X2509"/>
    </row>
    <row r="2510" spans="2:24" x14ac:dyDescent="0.3">
      <c r="B2510" s="81">
        <v>37385</v>
      </c>
      <c r="C2510" s="81" t="s">
        <v>2791</v>
      </c>
      <c r="D2510" s="77" t="s">
        <v>75</v>
      </c>
      <c r="E2510" s="82" t="s">
        <v>78</v>
      </c>
      <c r="F2510" s="77" t="s">
        <v>76</v>
      </c>
      <c r="G2510" s="77" t="s">
        <v>435</v>
      </c>
      <c r="H2510" s="77" t="s">
        <v>54</v>
      </c>
      <c r="I2510" s="77" t="s">
        <v>3417</v>
      </c>
      <c r="J2510" s="83">
        <v>27.098325266993061</v>
      </c>
      <c r="L2510" s="84"/>
      <c r="M2510" s="84"/>
      <c r="P2510"/>
      <c r="R2510"/>
      <c r="S2510" s="82" t="s">
        <v>56</v>
      </c>
      <c r="T2510" s="82" t="s">
        <v>57</v>
      </c>
      <c r="U2510" s="77"/>
      <c r="V2510" s="77"/>
      <c r="W2510" s="77"/>
      <c r="X2510"/>
    </row>
    <row r="2511" spans="2:24" x14ac:dyDescent="0.3">
      <c r="B2511" s="81">
        <v>37385</v>
      </c>
      <c r="C2511" s="81" t="s">
        <v>2791</v>
      </c>
      <c r="D2511" s="77" t="s">
        <v>75</v>
      </c>
      <c r="E2511" s="82" t="s">
        <v>78</v>
      </c>
      <c r="F2511" s="77" t="s">
        <v>76</v>
      </c>
      <c r="G2511" s="77" t="s">
        <v>435</v>
      </c>
      <c r="H2511" s="77" t="s">
        <v>54</v>
      </c>
      <c r="I2511" s="77" t="s">
        <v>3417</v>
      </c>
      <c r="J2511" s="83">
        <v>91.146547545742976</v>
      </c>
      <c r="L2511" s="84"/>
      <c r="M2511" s="84"/>
      <c r="P2511"/>
      <c r="R2511"/>
      <c r="S2511" s="82" t="s">
        <v>56</v>
      </c>
      <c r="T2511" s="82" t="s">
        <v>57</v>
      </c>
      <c r="U2511" s="77"/>
      <c r="V2511" s="77"/>
      <c r="W2511" s="77"/>
      <c r="X2511"/>
    </row>
    <row r="2512" spans="2:24" x14ac:dyDescent="0.3">
      <c r="B2512" s="81">
        <v>37385</v>
      </c>
      <c r="C2512" s="81" t="s">
        <v>2791</v>
      </c>
      <c r="D2512" s="77" t="s">
        <v>75</v>
      </c>
      <c r="E2512" s="82" t="s">
        <v>78</v>
      </c>
      <c r="F2512" s="77" t="s">
        <v>76</v>
      </c>
      <c r="G2512" s="77" t="s">
        <v>435</v>
      </c>
      <c r="H2512" s="77" t="s">
        <v>54</v>
      </c>
      <c r="I2512" s="77" t="s">
        <v>3417</v>
      </c>
      <c r="J2512" s="83">
        <v>-74.20879977558171</v>
      </c>
      <c r="L2512" s="84"/>
      <c r="M2512" s="84"/>
      <c r="P2512"/>
      <c r="R2512"/>
      <c r="S2512" s="82" t="s">
        <v>56</v>
      </c>
      <c r="T2512" s="82" t="s">
        <v>57</v>
      </c>
      <c r="U2512" s="77"/>
      <c r="V2512" s="77"/>
      <c r="W2512" s="77"/>
      <c r="X2512"/>
    </row>
    <row r="2513" spans="2:24" x14ac:dyDescent="0.3">
      <c r="B2513" s="81">
        <v>37385</v>
      </c>
      <c r="C2513" s="81" t="s">
        <v>2791</v>
      </c>
      <c r="D2513" s="77" t="s">
        <v>75</v>
      </c>
      <c r="E2513" s="82" t="s">
        <v>78</v>
      </c>
      <c r="F2513" s="77" t="s">
        <v>76</v>
      </c>
      <c r="G2513" s="77" t="s">
        <v>435</v>
      </c>
      <c r="H2513" s="77" t="s">
        <v>54</v>
      </c>
      <c r="I2513" s="77" t="s">
        <v>3417</v>
      </c>
      <c r="J2513" s="83">
        <v>4.2274985788926003</v>
      </c>
      <c r="L2513" s="84"/>
      <c r="M2513" s="84"/>
      <c r="P2513"/>
      <c r="R2513"/>
      <c r="S2513" s="82" t="s">
        <v>56</v>
      </c>
      <c r="T2513" s="82" t="s">
        <v>57</v>
      </c>
      <c r="U2513" s="77"/>
      <c r="V2513" s="77"/>
      <c r="W2513" s="77"/>
      <c r="X2513"/>
    </row>
    <row r="2514" spans="2:24" x14ac:dyDescent="0.3">
      <c r="B2514" s="81">
        <v>37385</v>
      </c>
      <c r="C2514" s="81" t="s">
        <v>2791</v>
      </c>
      <c r="D2514" s="77" t="s">
        <v>75</v>
      </c>
      <c r="E2514" s="82" t="s">
        <v>78</v>
      </c>
      <c r="F2514" s="77" t="s">
        <v>76</v>
      </c>
      <c r="G2514" s="77" t="s">
        <v>435</v>
      </c>
      <c r="H2514" s="77" t="s">
        <v>54</v>
      </c>
      <c r="I2514" s="77" t="s">
        <v>3417</v>
      </c>
      <c r="J2514" s="83">
        <v>4.8110651852533524</v>
      </c>
      <c r="L2514" s="84"/>
      <c r="M2514" s="84"/>
      <c r="P2514"/>
      <c r="R2514"/>
      <c r="S2514" s="82" t="s">
        <v>56</v>
      </c>
      <c r="T2514" s="82" t="s">
        <v>57</v>
      </c>
      <c r="U2514" s="77"/>
      <c r="V2514" s="77"/>
      <c r="W2514" s="77"/>
      <c r="X2514"/>
    </row>
    <row r="2515" spans="2:24" x14ac:dyDescent="0.3">
      <c r="B2515" s="81">
        <v>37385</v>
      </c>
      <c r="C2515" s="81" t="s">
        <v>2791</v>
      </c>
      <c r="D2515" s="77" t="s">
        <v>75</v>
      </c>
      <c r="E2515" s="82" t="s">
        <v>78</v>
      </c>
      <c r="F2515" s="77" t="s">
        <v>76</v>
      </c>
      <c r="G2515" s="77" t="s">
        <v>435</v>
      </c>
      <c r="H2515" s="77" t="s">
        <v>54</v>
      </c>
      <c r="I2515" s="77" t="s">
        <v>3417</v>
      </c>
      <c r="J2515" s="83">
        <v>8.7301142927399127</v>
      </c>
      <c r="L2515" s="84"/>
      <c r="M2515" s="84"/>
      <c r="P2515"/>
      <c r="R2515"/>
      <c r="S2515" s="82" t="s">
        <v>56</v>
      </c>
      <c r="T2515" s="82" t="s">
        <v>57</v>
      </c>
      <c r="U2515" s="77"/>
      <c r="V2515" s="77"/>
      <c r="W2515" s="77"/>
      <c r="X2515"/>
    </row>
    <row r="2516" spans="2:24" x14ac:dyDescent="0.3">
      <c r="B2516" s="81">
        <v>37385</v>
      </c>
      <c r="C2516" s="81" t="s">
        <v>2791</v>
      </c>
      <c r="D2516" s="77" t="s">
        <v>90</v>
      </c>
      <c r="E2516" s="82" t="s">
        <v>93</v>
      </c>
      <c r="F2516" s="77" t="s">
        <v>91</v>
      </c>
      <c r="G2516" s="77" t="s">
        <v>435</v>
      </c>
      <c r="H2516" s="77" t="s">
        <v>54</v>
      </c>
      <c r="I2516" s="77" t="s">
        <v>3417</v>
      </c>
      <c r="J2516" s="83">
        <v>1191.2182489988891</v>
      </c>
      <c r="L2516" s="84"/>
      <c r="M2516" s="84"/>
      <c r="P2516"/>
      <c r="R2516"/>
      <c r="S2516" s="82" t="s">
        <v>56</v>
      </c>
      <c r="T2516" s="82" t="s">
        <v>57</v>
      </c>
      <c r="U2516" s="77"/>
      <c r="V2516" s="77"/>
      <c r="W2516" s="77"/>
      <c r="X2516"/>
    </row>
    <row r="2517" spans="2:24" x14ac:dyDescent="0.3">
      <c r="B2517" s="81">
        <v>37385</v>
      </c>
      <c r="C2517" s="81" t="s">
        <v>2791</v>
      </c>
      <c r="D2517" s="77" t="s">
        <v>362</v>
      </c>
      <c r="E2517" s="82" t="s">
        <v>365</v>
      </c>
      <c r="F2517" s="77" t="s">
        <v>363</v>
      </c>
      <c r="G2517" s="77" t="s">
        <v>435</v>
      </c>
      <c r="H2517" s="77" t="s">
        <v>54</v>
      </c>
      <c r="I2517" s="77" t="s">
        <v>3417</v>
      </c>
      <c r="J2517" s="83">
        <v>228.88139289658085</v>
      </c>
      <c r="L2517" s="84"/>
      <c r="M2517" s="84"/>
      <c r="P2517"/>
      <c r="R2517"/>
      <c r="S2517" s="82" t="s">
        <v>56</v>
      </c>
      <c r="T2517" s="82" t="s">
        <v>57</v>
      </c>
      <c r="U2517" s="77"/>
      <c r="V2517" s="77"/>
      <c r="W2517" s="77"/>
      <c r="X2517"/>
    </row>
    <row r="2518" spans="2:24" x14ac:dyDescent="0.3">
      <c r="B2518" s="81">
        <v>37385</v>
      </c>
      <c r="C2518" s="81" t="s">
        <v>2791</v>
      </c>
      <c r="D2518" s="77" t="s">
        <v>98</v>
      </c>
      <c r="E2518" s="82" t="s">
        <v>101</v>
      </c>
      <c r="F2518" s="77" t="s">
        <v>99</v>
      </c>
      <c r="G2518" s="77" t="s">
        <v>435</v>
      </c>
      <c r="H2518" s="77" t="s">
        <v>102</v>
      </c>
      <c r="I2518" s="77" t="s">
        <v>3417</v>
      </c>
      <c r="J2518" s="83">
        <v>12.448986905655705</v>
      </c>
      <c r="L2518" s="84"/>
      <c r="M2518" s="84"/>
      <c r="P2518"/>
      <c r="R2518"/>
      <c r="S2518" s="82" t="s">
        <v>56</v>
      </c>
      <c r="T2518" s="82" t="s">
        <v>57</v>
      </c>
      <c r="U2518" s="77"/>
      <c r="V2518" s="77"/>
      <c r="W2518" s="77"/>
      <c r="X2518"/>
    </row>
    <row r="2519" spans="2:24" x14ac:dyDescent="0.3">
      <c r="B2519" s="81">
        <v>37385</v>
      </c>
      <c r="C2519" s="81" t="s">
        <v>2791</v>
      </c>
      <c r="D2519" s="77" t="s">
        <v>110</v>
      </c>
      <c r="E2519" s="82" t="s">
        <v>113</v>
      </c>
      <c r="F2519" s="77" t="s">
        <v>111</v>
      </c>
      <c r="G2519" s="77" t="s">
        <v>435</v>
      </c>
      <c r="H2519" s="77" t="s">
        <v>102</v>
      </c>
      <c r="I2519" s="77" t="s">
        <v>3417</v>
      </c>
      <c r="J2519" s="83">
        <v>4.1228904085237978</v>
      </c>
      <c r="L2519" s="84"/>
      <c r="M2519" s="84"/>
      <c r="P2519"/>
      <c r="R2519"/>
      <c r="S2519" s="82" t="s">
        <v>56</v>
      </c>
      <c r="T2519" s="82" t="s">
        <v>57</v>
      </c>
      <c r="U2519" s="77"/>
      <c r="V2519" s="77"/>
      <c r="W2519" s="77"/>
      <c r="X2519"/>
    </row>
    <row r="2520" spans="2:24" x14ac:dyDescent="0.3">
      <c r="B2520" s="81">
        <v>37385</v>
      </c>
      <c r="C2520" s="81" t="s">
        <v>2791</v>
      </c>
      <c r="D2520" s="77" t="s">
        <v>110</v>
      </c>
      <c r="E2520" s="82" t="s">
        <v>113</v>
      </c>
      <c r="F2520" s="77" t="s">
        <v>111</v>
      </c>
      <c r="G2520" s="77" t="s">
        <v>435</v>
      </c>
      <c r="H2520" s="77" t="s">
        <v>102</v>
      </c>
      <c r="I2520" s="77" t="s">
        <v>3417</v>
      </c>
      <c r="J2520" s="83">
        <v>101.55751690996559</v>
      </c>
      <c r="L2520" s="84"/>
      <c r="M2520" s="84"/>
      <c r="P2520"/>
      <c r="R2520"/>
      <c r="S2520" s="82" t="s">
        <v>56</v>
      </c>
      <c r="T2520" s="82" t="s">
        <v>57</v>
      </c>
      <c r="U2520" s="77"/>
      <c r="V2520" s="77"/>
      <c r="W2520" s="77"/>
      <c r="X2520"/>
    </row>
    <row r="2521" spans="2:24" x14ac:dyDescent="0.3">
      <c r="B2521" s="81">
        <v>37385</v>
      </c>
      <c r="C2521" s="81" t="s">
        <v>2791</v>
      </c>
      <c r="D2521" s="77" t="s">
        <v>110</v>
      </c>
      <c r="E2521" s="82" t="s">
        <v>113</v>
      </c>
      <c r="F2521" s="77" t="s">
        <v>111</v>
      </c>
      <c r="G2521" s="77" t="s">
        <v>435</v>
      </c>
      <c r="H2521" s="77" t="s">
        <v>102</v>
      </c>
      <c r="I2521" s="77" t="s">
        <v>3417</v>
      </c>
      <c r="J2521" s="83">
        <v>56.061963443618545</v>
      </c>
      <c r="L2521" s="84"/>
      <c r="M2521" s="84"/>
      <c r="P2521"/>
      <c r="R2521"/>
      <c r="S2521" s="82" t="s">
        <v>56</v>
      </c>
      <c r="T2521" s="82" t="s">
        <v>57</v>
      </c>
      <c r="U2521" s="77"/>
      <c r="V2521" s="77"/>
      <c r="W2521" s="77"/>
      <c r="X2521"/>
    </row>
    <row r="2522" spans="2:24" x14ac:dyDescent="0.3">
      <c r="B2522" s="81">
        <v>37385</v>
      </c>
      <c r="C2522" s="81" t="s">
        <v>2791</v>
      </c>
      <c r="D2522" s="77" t="s">
        <v>118</v>
      </c>
      <c r="E2522" s="82" t="s">
        <v>121</v>
      </c>
      <c r="F2522" s="77" t="s">
        <v>119</v>
      </c>
      <c r="G2522" s="77" t="s">
        <v>435</v>
      </c>
      <c r="H2522" s="77" t="s">
        <v>102</v>
      </c>
      <c r="I2522" s="77" t="s">
        <v>3417</v>
      </c>
      <c r="J2522" s="83">
        <v>25.57952876704093</v>
      </c>
      <c r="L2522" s="84"/>
      <c r="M2522" s="84"/>
      <c r="P2522"/>
      <c r="R2522"/>
      <c r="S2522" s="82" t="s">
        <v>56</v>
      </c>
      <c r="T2522" s="82" t="s">
        <v>57</v>
      </c>
      <c r="U2522" s="77"/>
      <c r="V2522" s="77"/>
      <c r="W2522" s="77"/>
      <c r="X2522"/>
    </row>
    <row r="2523" spans="2:24" x14ac:dyDescent="0.3">
      <c r="B2523" s="81">
        <v>37385</v>
      </c>
      <c r="C2523" s="81" t="s">
        <v>2791</v>
      </c>
      <c r="D2523" s="77" t="s">
        <v>136</v>
      </c>
      <c r="E2523" s="82" t="s">
        <v>138</v>
      </c>
      <c r="F2523" s="77" t="s">
        <v>91</v>
      </c>
      <c r="G2523" s="77" t="s">
        <v>435</v>
      </c>
      <c r="H2523" s="77" t="s">
        <v>139</v>
      </c>
      <c r="I2523" s="77" t="s">
        <v>3417</v>
      </c>
      <c r="J2523" s="83">
        <v>71.361492399508464</v>
      </c>
      <c r="L2523" s="84"/>
      <c r="M2523" s="84"/>
      <c r="P2523"/>
      <c r="R2523"/>
      <c r="S2523" s="82" t="s">
        <v>56</v>
      </c>
      <c r="T2523" s="82" t="s">
        <v>57</v>
      </c>
      <c r="U2523" s="77"/>
      <c r="V2523" s="77"/>
      <c r="W2523" s="77"/>
      <c r="X2523"/>
    </row>
    <row r="2524" spans="2:24" x14ac:dyDescent="0.3">
      <c r="B2524" s="81">
        <v>37385</v>
      </c>
      <c r="C2524" s="81" t="s">
        <v>2791</v>
      </c>
      <c r="D2524" s="77" t="s">
        <v>1171</v>
      </c>
      <c r="E2524" s="82" t="s">
        <v>1172</v>
      </c>
      <c r="F2524" s="77" t="s">
        <v>99</v>
      </c>
      <c r="G2524" s="77" t="s">
        <v>435</v>
      </c>
      <c r="H2524" s="77" t="s">
        <v>102</v>
      </c>
      <c r="I2524" s="77" t="s">
        <v>3417</v>
      </c>
      <c r="J2524" s="83">
        <v>57.296823648421622</v>
      </c>
      <c r="L2524" s="84"/>
      <c r="M2524" s="84"/>
      <c r="P2524"/>
      <c r="R2524"/>
      <c r="S2524" s="82" t="s">
        <v>56</v>
      </c>
      <c r="T2524" s="82" t="s">
        <v>57</v>
      </c>
      <c r="U2524" s="77"/>
      <c r="V2524" s="77"/>
      <c r="W2524" s="77"/>
      <c r="X2524"/>
    </row>
    <row r="2525" spans="2:24" x14ac:dyDescent="0.3">
      <c r="B2525" s="81">
        <v>37385</v>
      </c>
      <c r="C2525" s="81" t="s">
        <v>2791</v>
      </c>
      <c r="D2525" s="77" t="s">
        <v>878</v>
      </c>
      <c r="E2525" s="82" t="s">
        <v>197</v>
      </c>
      <c r="F2525" s="77" t="s">
        <v>194</v>
      </c>
      <c r="G2525" s="77" t="s">
        <v>435</v>
      </c>
      <c r="H2525" s="77" t="s">
        <v>139</v>
      </c>
      <c r="I2525" s="77" t="s">
        <v>3417</v>
      </c>
      <c r="J2525" s="83">
        <v>119.97199958528003</v>
      </c>
      <c r="L2525" s="84"/>
      <c r="M2525" s="84"/>
      <c r="P2525"/>
      <c r="R2525"/>
      <c r="S2525" s="82" t="s">
        <v>56</v>
      </c>
      <c r="T2525" s="82" t="s">
        <v>57</v>
      </c>
      <c r="U2525" s="77"/>
      <c r="V2525" s="77"/>
      <c r="W2525" s="77"/>
      <c r="X2525"/>
    </row>
    <row r="2526" spans="2:24" x14ac:dyDescent="0.3">
      <c r="B2526" s="81">
        <v>37385</v>
      </c>
      <c r="C2526" s="81" t="s">
        <v>2791</v>
      </c>
      <c r="D2526" s="77" t="s">
        <v>1054</v>
      </c>
      <c r="E2526" s="82" t="s">
        <v>1056</v>
      </c>
      <c r="F2526" s="77" t="s">
        <v>1055</v>
      </c>
      <c r="G2526" s="77" t="s">
        <v>435</v>
      </c>
      <c r="H2526" s="77" t="s">
        <v>139</v>
      </c>
      <c r="I2526" s="77" t="s">
        <v>3417</v>
      </c>
      <c r="J2526" s="83">
        <v>52.531147038591378</v>
      </c>
      <c r="L2526" s="84"/>
      <c r="M2526" s="84"/>
      <c r="P2526"/>
      <c r="R2526"/>
      <c r="S2526" s="82" t="s">
        <v>56</v>
      </c>
      <c r="T2526" s="82" t="s">
        <v>57</v>
      </c>
      <c r="U2526" s="77"/>
      <c r="V2526" s="77"/>
      <c r="W2526" s="77"/>
      <c r="X2526"/>
    </row>
    <row r="2527" spans="2:24" x14ac:dyDescent="0.3">
      <c r="B2527" s="81">
        <v>37385</v>
      </c>
      <c r="C2527" s="81" t="s">
        <v>2791</v>
      </c>
      <c r="D2527" s="77" t="s">
        <v>241</v>
      </c>
      <c r="E2527" s="82" t="s">
        <v>244</v>
      </c>
      <c r="F2527" s="77" t="s">
        <v>242</v>
      </c>
      <c r="G2527" s="77" t="s">
        <v>435</v>
      </c>
      <c r="H2527" s="77" t="s">
        <v>139</v>
      </c>
      <c r="I2527" s="77" t="s">
        <v>3417</v>
      </c>
      <c r="J2527" s="83">
        <v>32.237413459163804</v>
      </c>
      <c r="L2527" s="84"/>
      <c r="M2527" s="84"/>
      <c r="P2527"/>
      <c r="R2527"/>
      <c r="S2527" s="82" t="s">
        <v>56</v>
      </c>
      <c r="T2527" s="82" t="s">
        <v>57</v>
      </c>
      <c r="U2527" s="77"/>
      <c r="V2527" s="77"/>
      <c r="W2527" s="77"/>
      <c r="X2527"/>
    </row>
    <row r="2528" spans="2:24" x14ac:dyDescent="0.3">
      <c r="B2528" s="81">
        <v>37385</v>
      </c>
      <c r="C2528" s="81" t="s">
        <v>2791</v>
      </c>
      <c r="D2528" s="77" t="s">
        <v>241</v>
      </c>
      <c r="E2528" s="82" t="s">
        <v>244</v>
      </c>
      <c r="F2528" s="77" t="s">
        <v>242</v>
      </c>
      <c r="G2528" s="77" t="s">
        <v>435</v>
      </c>
      <c r="H2528" s="77" t="s">
        <v>139</v>
      </c>
      <c r="I2528" s="77" t="s">
        <v>3417</v>
      </c>
      <c r="J2528" s="83">
        <v>15.144507751249707</v>
      </c>
      <c r="L2528" s="84"/>
      <c r="M2528" s="84"/>
      <c r="P2528"/>
      <c r="R2528"/>
      <c r="S2528" s="82" t="s">
        <v>56</v>
      </c>
      <c r="T2528" s="82" t="s">
        <v>57</v>
      </c>
      <c r="U2528" s="77"/>
      <c r="V2528" s="77"/>
      <c r="W2528" s="77"/>
      <c r="X2528"/>
    </row>
    <row r="2529" spans="2:24" x14ac:dyDescent="0.3">
      <c r="B2529" s="81">
        <v>37385</v>
      </c>
      <c r="C2529" s="81" t="s">
        <v>2791</v>
      </c>
      <c r="D2529" s="77" t="s">
        <v>241</v>
      </c>
      <c r="E2529" s="82" t="s">
        <v>244</v>
      </c>
      <c r="F2529" s="77" t="s">
        <v>242</v>
      </c>
      <c r="G2529" s="77" t="s">
        <v>435</v>
      </c>
      <c r="H2529" s="77" t="s">
        <v>139</v>
      </c>
      <c r="I2529" s="77" t="s">
        <v>3417</v>
      </c>
      <c r="J2529" s="83">
        <v>67.987774123844602</v>
      </c>
      <c r="L2529" s="84"/>
      <c r="M2529" s="84"/>
      <c r="P2529"/>
      <c r="R2529"/>
      <c r="S2529" s="82" t="s">
        <v>56</v>
      </c>
      <c r="T2529" s="82" t="s">
        <v>57</v>
      </c>
      <c r="U2529" s="77"/>
      <c r="V2529" s="77"/>
      <c r="W2529" s="77"/>
      <c r="X2529"/>
    </row>
    <row r="2530" spans="2:24" x14ac:dyDescent="0.3">
      <c r="B2530" s="81">
        <v>37389</v>
      </c>
      <c r="C2530" s="81" t="s">
        <v>2791</v>
      </c>
      <c r="D2530" s="77" t="s">
        <v>649</v>
      </c>
      <c r="E2530" s="82" t="s">
        <v>78</v>
      </c>
      <c r="F2530" s="77" t="s">
        <v>650</v>
      </c>
      <c r="G2530" s="77" t="s">
        <v>435</v>
      </c>
      <c r="H2530" s="77" t="s">
        <v>54</v>
      </c>
      <c r="I2530" s="77" t="s">
        <v>3418</v>
      </c>
      <c r="J2530" s="83">
        <v>-36.558251908947682</v>
      </c>
      <c r="L2530" s="84"/>
      <c r="M2530" s="84"/>
      <c r="P2530"/>
      <c r="R2530"/>
      <c r="S2530" s="82" t="s">
        <v>56</v>
      </c>
      <c r="T2530" s="82" t="s">
        <v>57</v>
      </c>
      <c r="U2530" s="77"/>
      <c r="V2530" s="77"/>
      <c r="W2530" s="77"/>
      <c r="X2530"/>
    </row>
    <row r="2531" spans="2:24" x14ac:dyDescent="0.3">
      <c r="B2531" s="81">
        <v>37389</v>
      </c>
      <c r="C2531" s="81" t="s">
        <v>2791</v>
      </c>
      <c r="D2531" s="77" t="s">
        <v>2914</v>
      </c>
      <c r="E2531" s="82" t="s">
        <v>2917</v>
      </c>
      <c r="F2531" s="77" t="s">
        <v>621</v>
      </c>
      <c r="G2531" s="77" t="s">
        <v>435</v>
      </c>
      <c r="H2531" s="77" t="s">
        <v>290</v>
      </c>
      <c r="I2531" s="77" t="s">
        <v>3417</v>
      </c>
      <c r="J2531" s="83">
        <v>136.42947833611487</v>
      </c>
      <c r="L2531" s="84"/>
      <c r="M2531" s="84"/>
      <c r="P2531"/>
      <c r="R2531"/>
      <c r="S2531" s="82" t="s">
        <v>56</v>
      </c>
      <c r="T2531" s="82" t="s">
        <v>57</v>
      </c>
      <c r="U2531" s="77"/>
      <c r="V2531" s="77"/>
      <c r="W2531" s="77"/>
      <c r="X2531"/>
    </row>
    <row r="2532" spans="2:24" x14ac:dyDescent="0.3">
      <c r="B2532" s="81">
        <v>37390</v>
      </c>
      <c r="C2532" s="81" t="s">
        <v>2791</v>
      </c>
      <c r="D2532" s="77" t="s">
        <v>1004</v>
      </c>
      <c r="E2532" s="82" t="s">
        <v>1008</v>
      </c>
      <c r="F2532" s="77" t="s">
        <v>1005</v>
      </c>
      <c r="G2532" s="77" t="s">
        <v>435</v>
      </c>
      <c r="H2532" s="77" t="s">
        <v>472</v>
      </c>
      <c r="I2532" s="77" t="s">
        <v>3417</v>
      </c>
      <c r="J2532" s="83">
        <v>138.62089202161039</v>
      </c>
      <c r="L2532" s="84"/>
      <c r="M2532" s="84"/>
      <c r="P2532"/>
      <c r="R2532"/>
      <c r="S2532" s="82" t="s">
        <v>579</v>
      </c>
      <c r="T2532" s="82" t="s">
        <v>57</v>
      </c>
      <c r="U2532" s="77"/>
      <c r="V2532" s="77"/>
      <c r="W2532" s="77"/>
      <c r="X2532"/>
    </row>
    <row r="2533" spans="2:24" x14ac:dyDescent="0.3">
      <c r="B2533" s="81">
        <v>37390</v>
      </c>
      <c r="C2533" s="81" t="s">
        <v>2791</v>
      </c>
      <c r="D2533" s="77" t="s">
        <v>400</v>
      </c>
      <c r="E2533" s="82" t="s">
        <v>53</v>
      </c>
      <c r="F2533" s="77" t="s">
        <v>401</v>
      </c>
      <c r="G2533" s="77" t="s">
        <v>435</v>
      </c>
      <c r="H2533" s="77" t="s">
        <v>54</v>
      </c>
      <c r="I2533" s="77" t="s">
        <v>3418</v>
      </c>
      <c r="J2533" s="83">
        <v>11.746494215045564</v>
      </c>
      <c r="L2533" s="84"/>
      <c r="M2533" s="84"/>
      <c r="P2533"/>
      <c r="R2533"/>
      <c r="S2533" s="82" t="s">
        <v>56</v>
      </c>
      <c r="T2533" s="82" t="s">
        <v>57</v>
      </c>
      <c r="U2533" s="77"/>
      <c r="V2533" s="77"/>
      <c r="W2533" s="77"/>
      <c r="X2533"/>
    </row>
    <row r="2534" spans="2:24" x14ac:dyDescent="0.3">
      <c r="B2534" s="81">
        <v>37390</v>
      </c>
      <c r="C2534" s="81" t="s">
        <v>2791</v>
      </c>
      <c r="D2534" s="77" t="s">
        <v>1660</v>
      </c>
      <c r="E2534" s="82" t="s">
        <v>157</v>
      </c>
      <c r="F2534" s="77" t="s">
        <v>374</v>
      </c>
      <c r="G2534" s="77" t="s">
        <v>435</v>
      </c>
      <c r="H2534" s="77" t="s">
        <v>102</v>
      </c>
      <c r="I2534" s="77" t="s">
        <v>3418</v>
      </c>
      <c r="J2534" s="83">
        <v>89.006561078297651</v>
      </c>
      <c r="L2534" s="84"/>
      <c r="M2534" s="84"/>
      <c r="P2534"/>
      <c r="R2534"/>
      <c r="S2534" s="82" t="s">
        <v>56</v>
      </c>
      <c r="T2534" s="82" t="s">
        <v>57</v>
      </c>
      <c r="U2534" s="77"/>
      <c r="V2534" s="77"/>
      <c r="W2534" s="77"/>
      <c r="X2534"/>
    </row>
    <row r="2535" spans="2:24" x14ac:dyDescent="0.3">
      <c r="B2535" s="81">
        <v>37390</v>
      </c>
      <c r="C2535" s="81" t="s">
        <v>2791</v>
      </c>
      <c r="D2535" s="77" t="s">
        <v>193</v>
      </c>
      <c r="E2535" s="82" t="s">
        <v>197</v>
      </c>
      <c r="F2535" s="77" t="s">
        <v>194</v>
      </c>
      <c r="G2535" s="77" t="s">
        <v>435</v>
      </c>
      <c r="H2535" s="77" t="s">
        <v>139</v>
      </c>
      <c r="I2535" s="77" t="s">
        <v>3418</v>
      </c>
      <c r="J2535" s="83">
        <v>27.983481524289211</v>
      </c>
      <c r="L2535" s="84"/>
      <c r="M2535" s="84"/>
      <c r="P2535"/>
      <c r="R2535"/>
      <c r="S2535" s="82" t="s">
        <v>56</v>
      </c>
      <c r="T2535" s="82" t="s">
        <v>57</v>
      </c>
      <c r="U2535" s="77"/>
      <c r="V2535" s="77"/>
      <c r="W2535" s="77"/>
      <c r="X2535"/>
    </row>
    <row r="2536" spans="2:24" x14ac:dyDescent="0.3">
      <c r="B2536" s="81">
        <v>37390</v>
      </c>
      <c r="C2536" s="81" t="s">
        <v>2791</v>
      </c>
      <c r="D2536" s="77" t="s">
        <v>895</v>
      </c>
      <c r="E2536" s="82" t="s">
        <v>244</v>
      </c>
      <c r="F2536" s="77" t="s">
        <v>896</v>
      </c>
      <c r="G2536" s="77" t="s">
        <v>435</v>
      </c>
      <c r="H2536" s="77" t="s">
        <v>139</v>
      </c>
      <c r="I2536" s="77" t="s">
        <v>3418</v>
      </c>
      <c r="J2536" s="83">
        <v>59.209571613840644</v>
      </c>
      <c r="L2536" s="84"/>
      <c r="M2536" s="84"/>
      <c r="P2536"/>
      <c r="R2536"/>
      <c r="S2536" s="82" t="s">
        <v>56</v>
      </c>
      <c r="T2536" s="82" t="s">
        <v>57</v>
      </c>
      <c r="U2536" s="77"/>
      <c r="V2536" s="77"/>
      <c r="W2536" s="77"/>
      <c r="X2536"/>
    </row>
    <row r="2537" spans="2:24" x14ac:dyDescent="0.3">
      <c r="B2537" s="81">
        <v>37391</v>
      </c>
      <c r="C2537" s="81" t="s">
        <v>2791</v>
      </c>
      <c r="D2537" s="77" t="s">
        <v>155</v>
      </c>
      <c r="E2537" s="82" t="s">
        <v>157</v>
      </c>
      <c r="F2537" s="77" t="s">
        <v>111</v>
      </c>
      <c r="G2537" s="77" t="s">
        <v>435</v>
      </c>
      <c r="H2537" s="77" t="s">
        <v>102</v>
      </c>
      <c r="I2537" s="77" t="s">
        <v>3417</v>
      </c>
      <c r="J2537" s="83">
        <v>60.811011451966536</v>
      </c>
      <c r="L2537" s="84"/>
      <c r="M2537" s="84"/>
      <c r="P2537"/>
      <c r="R2537"/>
      <c r="S2537" s="82" t="s">
        <v>56</v>
      </c>
      <c r="T2537" s="82" t="s">
        <v>57</v>
      </c>
      <c r="U2537" s="77"/>
      <c r="V2537" s="77"/>
      <c r="W2537" s="77"/>
      <c r="X2537"/>
    </row>
    <row r="2538" spans="2:24" x14ac:dyDescent="0.3">
      <c r="B2538" s="81">
        <v>37392</v>
      </c>
      <c r="C2538" s="81" t="s">
        <v>2791</v>
      </c>
      <c r="D2538" s="77" t="s">
        <v>241</v>
      </c>
      <c r="E2538" s="82" t="s">
        <v>244</v>
      </c>
      <c r="F2538" s="77" t="s">
        <v>242</v>
      </c>
      <c r="G2538" s="77" t="s">
        <v>435</v>
      </c>
      <c r="H2538" s="77" t="s">
        <v>139</v>
      </c>
      <c r="I2538" s="77" t="s">
        <v>3417</v>
      </c>
      <c r="J2538" s="83">
        <v>22.586419166277455</v>
      </c>
      <c r="L2538" s="84"/>
      <c r="M2538" s="84"/>
      <c r="P2538"/>
      <c r="R2538"/>
      <c r="S2538" s="82" t="s">
        <v>56</v>
      </c>
      <c r="T2538" s="82" t="s">
        <v>57</v>
      </c>
      <c r="U2538" s="77"/>
      <c r="V2538" s="77"/>
      <c r="W2538" s="77"/>
      <c r="X2538"/>
    </row>
    <row r="2539" spans="2:24" x14ac:dyDescent="0.3">
      <c r="B2539" s="81">
        <v>37392</v>
      </c>
      <c r="C2539" s="81" t="s">
        <v>2791</v>
      </c>
      <c r="D2539" s="77" t="s">
        <v>895</v>
      </c>
      <c r="E2539" s="82" t="s">
        <v>244</v>
      </c>
      <c r="F2539" s="77" t="s">
        <v>896</v>
      </c>
      <c r="G2539" s="77" t="s">
        <v>435</v>
      </c>
      <c r="H2539" s="77" t="s">
        <v>139</v>
      </c>
      <c r="I2539" s="77" t="s">
        <v>3418</v>
      </c>
      <c r="J2539" s="83">
        <v>9.992624747810698</v>
      </c>
      <c r="L2539" s="84"/>
      <c r="M2539" s="84"/>
      <c r="P2539"/>
      <c r="R2539"/>
      <c r="S2539" s="82" t="s">
        <v>56</v>
      </c>
      <c r="T2539" s="82" t="s">
        <v>57</v>
      </c>
      <c r="U2539" s="77"/>
      <c r="V2539" s="77"/>
      <c r="W2539" s="77"/>
      <c r="X2539"/>
    </row>
    <row r="2540" spans="2:24" x14ac:dyDescent="0.3">
      <c r="B2540" s="81">
        <v>37396</v>
      </c>
      <c r="C2540" s="81" t="s">
        <v>2791</v>
      </c>
      <c r="D2540" s="77" t="s">
        <v>46</v>
      </c>
      <c r="E2540" s="82" t="s">
        <v>53</v>
      </c>
      <c r="F2540" s="77" t="s">
        <v>47</v>
      </c>
      <c r="G2540" s="77" t="s">
        <v>435</v>
      </c>
      <c r="H2540" s="77" t="s">
        <v>54</v>
      </c>
      <c r="I2540" s="77" t="s">
        <v>3417</v>
      </c>
      <c r="J2540" s="83">
        <v>22.062480049236715</v>
      </c>
      <c r="L2540" s="84"/>
      <c r="M2540" s="84"/>
      <c r="P2540"/>
      <c r="R2540"/>
      <c r="S2540" s="82" t="s">
        <v>56</v>
      </c>
      <c r="T2540" s="82" t="s">
        <v>57</v>
      </c>
      <c r="U2540" s="77"/>
      <c r="V2540" s="77"/>
      <c r="W2540" s="77"/>
      <c r="X2540"/>
    </row>
    <row r="2541" spans="2:24" x14ac:dyDescent="0.3">
      <c r="B2541" s="81">
        <v>37396</v>
      </c>
      <c r="C2541" s="81" t="s">
        <v>2791</v>
      </c>
      <c r="D2541" s="77" t="s">
        <v>46</v>
      </c>
      <c r="E2541" s="82" t="s">
        <v>53</v>
      </c>
      <c r="F2541" s="77" t="s">
        <v>47</v>
      </c>
      <c r="G2541" s="77" t="s">
        <v>435</v>
      </c>
      <c r="H2541" s="77" t="s">
        <v>54</v>
      </c>
      <c r="I2541" s="77" t="s">
        <v>3417</v>
      </c>
      <c r="J2541" s="83">
        <v>14.584203272233108</v>
      </c>
      <c r="L2541" s="84"/>
      <c r="M2541" s="84"/>
      <c r="P2541"/>
      <c r="R2541"/>
      <c r="S2541" s="82" t="s">
        <v>56</v>
      </c>
      <c r="T2541" s="82" t="s">
        <v>57</v>
      </c>
      <c r="U2541" s="77"/>
      <c r="V2541" s="77"/>
      <c r="W2541" s="77"/>
      <c r="X2541"/>
    </row>
    <row r="2542" spans="2:24" x14ac:dyDescent="0.3">
      <c r="B2542" s="81">
        <v>37396</v>
      </c>
      <c r="C2542" s="81" t="s">
        <v>2791</v>
      </c>
      <c r="D2542" s="77" t="s">
        <v>46</v>
      </c>
      <c r="E2542" s="82" t="s">
        <v>53</v>
      </c>
      <c r="F2542" s="77" t="s">
        <v>47</v>
      </c>
      <c r="G2542" s="77" t="s">
        <v>435</v>
      </c>
      <c r="H2542" s="77" t="s">
        <v>54</v>
      </c>
      <c r="I2542" s="77" t="s">
        <v>3417</v>
      </c>
      <c r="J2542" s="83">
        <v>70.98586099523115</v>
      </c>
      <c r="L2542" s="84"/>
      <c r="M2542" s="84"/>
      <c r="P2542"/>
      <c r="R2542"/>
      <c r="S2542" s="82" t="s">
        <v>56</v>
      </c>
      <c r="T2542" s="82" t="s">
        <v>57</v>
      </c>
      <c r="U2542" s="77"/>
      <c r="V2542" s="77"/>
      <c r="W2542" s="77"/>
      <c r="X2542"/>
    </row>
    <row r="2543" spans="2:24" x14ac:dyDescent="0.3">
      <c r="B2543" s="81">
        <v>37396</v>
      </c>
      <c r="C2543" s="81" t="s">
        <v>2791</v>
      </c>
      <c r="D2543" s="77" t="s">
        <v>46</v>
      </c>
      <c r="E2543" s="82" t="s">
        <v>53</v>
      </c>
      <c r="F2543" s="77" t="s">
        <v>47</v>
      </c>
      <c r="G2543" s="77" t="s">
        <v>435</v>
      </c>
      <c r="H2543" s="77" t="s">
        <v>54</v>
      </c>
      <c r="I2543" s="77" t="s">
        <v>3417</v>
      </c>
      <c r="J2543" s="83">
        <v>25.813589593272344</v>
      </c>
      <c r="L2543" s="84"/>
      <c r="M2543" s="84"/>
      <c r="P2543"/>
      <c r="R2543"/>
      <c r="S2543" s="82" t="s">
        <v>56</v>
      </c>
      <c r="T2543" s="82" t="s">
        <v>57</v>
      </c>
      <c r="U2543" s="77"/>
      <c r="V2543" s="77"/>
      <c r="W2543" s="77"/>
      <c r="X2543"/>
    </row>
    <row r="2544" spans="2:24" x14ac:dyDescent="0.3">
      <c r="B2544" s="81">
        <v>37396</v>
      </c>
      <c r="C2544" s="81" t="s">
        <v>2791</v>
      </c>
      <c r="D2544" s="77" t="s">
        <v>75</v>
      </c>
      <c r="E2544" s="82" t="s">
        <v>78</v>
      </c>
      <c r="F2544" s="77" t="s">
        <v>76</v>
      </c>
      <c r="G2544" s="77" t="s">
        <v>435</v>
      </c>
      <c r="H2544" s="77" t="s">
        <v>54</v>
      </c>
      <c r="I2544" s="77" t="s">
        <v>3417</v>
      </c>
      <c r="J2544" s="83">
        <v>183.02971240729906</v>
      </c>
      <c r="L2544" s="84"/>
      <c r="M2544" s="84"/>
      <c r="P2544"/>
      <c r="R2544"/>
      <c r="S2544" s="82" t="s">
        <v>56</v>
      </c>
      <c r="T2544" s="82" t="s">
        <v>57</v>
      </c>
      <c r="U2544" s="77"/>
      <c r="V2544" s="77"/>
      <c r="W2544" s="77"/>
      <c r="X2544"/>
    </row>
    <row r="2545" spans="2:24" x14ac:dyDescent="0.3">
      <c r="B2545" s="81">
        <v>37396</v>
      </c>
      <c r="C2545" s="81" t="s">
        <v>2791</v>
      </c>
      <c r="D2545" s="77" t="s">
        <v>75</v>
      </c>
      <c r="E2545" s="82" t="s">
        <v>78</v>
      </c>
      <c r="F2545" s="77" t="s">
        <v>76</v>
      </c>
      <c r="G2545" s="77" t="s">
        <v>435</v>
      </c>
      <c r="H2545" s="77" t="s">
        <v>54</v>
      </c>
      <c r="I2545" s="77" t="s">
        <v>3417</v>
      </c>
      <c r="J2545" s="83">
        <v>30.712184992092922</v>
      </c>
      <c r="L2545" s="84"/>
      <c r="M2545" s="84"/>
      <c r="P2545"/>
      <c r="R2545"/>
      <c r="S2545" s="82" t="s">
        <v>56</v>
      </c>
      <c r="T2545" s="82" t="s">
        <v>57</v>
      </c>
      <c r="U2545" s="77"/>
      <c r="V2545" s="77"/>
      <c r="W2545" s="77"/>
      <c r="X2545"/>
    </row>
    <row r="2546" spans="2:24" x14ac:dyDescent="0.3">
      <c r="B2546" s="81">
        <v>37396</v>
      </c>
      <c r="C2546" s="81" t="s">
        <v>2791</v>
      </c>
      <c r="D2546" s="77" t="s">
        <v>90</v>
      </c>
      <c r="E2546" s="82" t="s">
        <v>93</v>
      </c>
      <c r="F2546" s="77" t="s">
        <v>91</v>
      </c>
      <c r="G2546" s="77" t="s">
        <v>435</v>
      </c>
      <c r="H2546" s="77" t="s">
        <v>54</v>
      </c>
      <c r="I2546" s="77" t="s">
        <v>3417</v>
      </c>
      <c r="J2546" s="83">
        <v>782.82505357333241</v>
      </c>
      <c r="L2546" s="84"/>
      <c r="M2546" s="84"/>
      <c r="P2546"/>
      <c r="R2546"/>
      <c r="S2546" s="82" t="s">
        <v>56</v>
      </c>
      <c r="T2546" s="82" t="s">
        <v>57</v>
      </c>
      <c r="U2546" s="77"/>
      <c r="V2546" s="77"/>
      <c r="W2546" s="77"/>
      <c r="X2546"/>
    </row>
    <row r="2547" spans="2:24" x14ac:dyDescent="0.3">
      <c r="B2547" s="81">
        <v>37396</v>
      </c>
      <c r="C2547" s="81" t="s">
        <v>2791</v>
      </c>
      <c r="D2547" s="77" t="s">
        <v>233</v>
      </c>
      <c r="E2547" s="82" t="s">
        <v>236</v>
      </c>
      <c r="F2547" s="77" t="s">
        <v>234</v>
      </c>
      <c r="G2547" s="77" t="s">
        <v>435</v>
      </c>
      <c r="H2547" s="77" t="s">
        <v>54</v>
      </c>
      <c r="I2547" s="77" t="s">
        <v>3417</v>
      </c>
      <c r="J2547" s="83">
        <v>217.22545425542543</v>
      </c>
      <c r="L2547" s="84"/>
      <c r="M2547" s="84"/>
      <c r="P2547"/>
      <c r="R2547"/>
      <c r="S2547" s="82" t="s">
        <v>56</v>
      </c>
      <c r="T2547" s="82" t="s">
        <v>57</v>
      </c>
      <c r="U2547" s="77"/>
      <c r="V2547" s="77"/>
      <c r="W2547" s="77"/>
      <c r="X2547"/>
    </row>
    <row r="2548" spans="2:24" x14ac:dyDescent="0.3">
      <c r="B2548" s="81">
        <v>37396</v>
      </c>
      <c r="C2548" s="81" t="s">
        <v>2791</v>
      </c>
      <c r="D2548" s="77" t="s">
        <v>2985</v>
      </c>
      <c r="E2548" s="82" t="s">
        <v>2988</v>
      </c>
      <c r="F2548" s="77" t="s">
        <v>2986</v>
      </c>
      <c r="G2548" s="77" t="s">
        <v>435</v>
      </c>
      <c r="H2548" s="77" t="s">
        <v>1092</v>
      </c>
      <c r="I2548" s="77" t="s">
        <v>3417</v>
      </c>
      <c r="J2548" s="83">
        <v>126.58861220067283</v>
      </c>
      <c r="L2548" s="84"/>
      <c r="M2548" s="84"/>
      <c r="P2548"/>
      <c r="R2548"/>
      <c r="S2548" s="82" t="s">
        <v>56</v>
      </c>
      <c r="T2548" s="82" t="s">
        <v>57</v>
      </c>
      <c r="U2548" s="77"/>
      <c r="V2548" s="77"/>
      <c r="W2548" s="77"/>
      <c r="X2548"/>
    </row>
    <row r="2549" spans="2:24" x14ac:dyDescent="0.3">
      <c r="B2549" s="81">
        <v>37396</v>
      </c>
      <c r="C2549" s="81" t="s">
        <v>2791</v>
      </c>
      <c r="D2549" s="77" t="s">
        <v>155</v>
      </c>
      <c r="E2549" s="82" t="s">
        <v>157</v>
      </c>
      <c r="F2549" s="77" t="s">
        <v>111</v>
      </c>
      <c r="G2549" s="77" t="s">
        <v>435</v>
      </c>
      <c r="H2549" s="77" t="s">
        <v>102</v>
      </c>
      <c r="I2549" s="77" t="s">
        <v>3417</v>
      </c>
      <c r="J2549" s="83">
        <v>36.164884776453675</v>
      </c>
      <c r="L2549" s="84"/>
      <c r="M2549" s="84"/>
      <c r="P2549"/>
      <c r="R2549"/>
      <c r="S2549" s="82" t="s">
        <v>56</v>
      </c>
      <c r="T2549" s="82" t="s">
        <v>57</v>
      </c>
      <c r="U2549" s="77"/>
      <c r="V2549" s="77"/>
      <c r="W2549" s="77"/>
      <c r="X2549"/>
    </row>
    <row r="2550" spans="2:24" x14ac:dyDescent="0.3">
      <c r="B2550" s="81">
        <v>37396</v>
      </c>
      <c r="C2550" s="81" t="s">
        <v>2791</v>
      </c>
      <c r="D2550" s="77" t="s">
        <v>241</v>
      </c>
      <c r="E2550" s="82" t="s">
        <v>244</v>
      </c>
      <c r="F2550" s="77" t="s">
        <v>242</v>
      </c>
      <c r="G2550" s="77" t="s">
        <v>435</v>
      </c>
      <c r="H2550" s="77" t="s">
        <v>139</v>
      </c>
      <c r="I2550" s="77" t="s">
        <v>3417</v>
      </c>
      <c r="J2550" s="83">
        <v>76.787057035797048</v>
      </c>
      <c r="L2550" s="84"/>
      <c r="M2550" s="84"/>
      <c r="P2550"/>
      <c r="R2550"/>
      <c r="S2550" s="82" t="s">
        <v>56</v>
      </c>
      <c r="T2550" s="82" t="s">
        <v>57</v>
      </c>
      <c r="U2550" s="77"/>
      <c r="V2550" s="77"/>
      <c r="W2550" s="77"/>
      <c r="X2550"/>
    </row>
    <row r="2551" spans="2:24" x14ac:dyDescent="0.3">
      <c r="B2551" s="81">
        <v>37396</v>
      </c>
      <c r="C2551" s="81" t="s">
        <v>2791</v>
      </c>
      <c r="D2551" s="77" t="s">
        <v>241</v>
      </c>
      <c r="E2551" s="82" t="s">
        <v>244</v>
      </c>
      <c r="F2551" s="77" t="s">
        <v>242</v>
      </c>
      <c r="G2551" s="77" t="s">
        <v>435</v>
      </c>
      <c r="H2551" s="77" t="s">
        <v>139</v>
      </c>
      <c r="I2551" s="77" t="s">
        <v>3417</v>
      </c>
      <c r="J2551" s="83">
        <v>6.4362910496387107</v>
      </c>
      <c r="L2551" s="84"/>
      <c r="M2551" s="84"/>
      <c r="P2551"/>
      <c r="R2551"/>
      <c r="S2551" s="82" t="s">
        <v>56</v>
      </c>
      <c r="T2551" s="82" t="s">
        <v>57</v>
      </c>
      <c r="U2551" s="77"/>
      <c r="V2551" s="77"/>
      <c r="W2551" s="77"/>
      <c r="X2551"/>
    </row>
    <row r="2552" spans="2:24" x14ac:dyDescent="0.3">
      <c r="B2552" s="81">
        <v>37397</v>
      </c>
      <c r="C2552" s="81" t="s">
        <v>2791</v>
      </c>
      <c r="D2552" s="77" t="s">
        <v>110</v>
      </c>
      <c r="E2552" s="82" t="s">
        <v>113</v>
      </c>
      <c r="F2552" s="77" t="s">
        <v>111</v>
      </c>
      <c r="G2552" s="77" t="s">
        <v>435</v>
      </c>
      <c r="H2552" s="77" t="s">
        <v>102</v>
      </c>
      <c r="I2552" s="77" t="s">
        <v>3417</v>
      </c>
      <c r="J2552" s="83">
        <v>109.46133515628244</v>
      </c>
      <c r="L2552" s="84"/>
      <c r="M2552" s="84"/>
      <c r="P2552"/>
      <c r="R2552"/>
      <c r="S2552" s="82" t="s">
        <v>56</v>
      </c>
      <c r="T2552" s="82" t="s">
        <v>57</v>
      </c>
      <c r="U2552" s="77"/>
      <c r="V2552" s="77"/>
      <c r="W2552" s="77"/>
      <c r="X2552"/>
    </row>
    <row r="2553" spans="2:24" x14ac:dyDescent="0.3">
      <c r="B2553" s="81">
        <v>37399</v>
      </c>
      <c r="C2553" s="81" t="s">
        <v>2791</v>
      </c>
      <c r="D2553" s="77" t="s">
        <v>46</v>
      </c>
      <c r="E2553" s="82" t="s">
        <v>53</v>
      </c>
      <c r="F2553" s="77" t="s">
        <v>47</v>
      </c>
      <c r="G2553" s="77" t="s">
        <v>435</v>
      </c>
      <c r="H2553" s="77" t="s">
        <v>54</v>
      </c>
      <c r="I2553" s="77" t="s">
        <v>3417</v>
      </c>
      <c r="J2553" s="83">
        <v>86.564242060998652</v>
      </c>
      <c r="L2553" s="84"/>
      <c r="M2553" s="84"/>
      <c r="P2553"/>
      <c r="R2553"/>
      <c r="S2553" s="82" t="s">
        <v>56</v>
      </c>
      <c r="T2553" s="82" t="s">
        <v>57</v>
      </c>
      <c r="U2553" s="77"/>
      <c r="V2553" s="77"/>
      <c r="W2553" s="77"/>
      <c r="X2553"/>
    </row>
    <row r="2554" spans="2:24" x14ac:dyDescent="0.3">
      <c r="B2554" s="81">
        <v>37399</v>
      </c>
      <c r="C2554" s="81" t="s">
        <v>2791</v>
      </c>
      <c r="D2554" s="77" t="s">
        <v>46</v>
      </c>
      <c r="E2554" s="82" t="s">
        <v>53</v>
      </c>
      <c r="F2554" s="77" t="s">
        <v>47</v>
      </c>
      <c r="G2554" s="77" t="s">
        <v>435</v>
      </c>
      <c r="H2554" s="77" t="s">
        <v>54</v>
      </c>
      <c r="I2554" s="77" t="s">
        <v>3417</v>
      </c>
      <c r="J2554" s="83">
        <v>46.254221674841411</v>
      </c>
      <c r="L2554" s="84"/>
      <c r="M2554" s="84"/>
      <c r="P2554"/>
      <c r="R2554"/>
      <c r="S2554" s="82" t="s">
        <v>56</v>
      </c>
      <c r="T2554" s="82" t="s">
        <v>57</v>
      </c>
      <c r="U2554" s="77"/>
      <c r="V2554" s="77"/>
      <c r="W2554" s="77"/>
      <c r="X2554"/>
    </row>
    <row r="2555" spans="2:24" x14ac:dyDescent="0.3">
      <c r="B2555" s="81">
        <v>37399</v>
      </c>
      <c r="C2555" s="81" t="s">
        <v>2791</v>
      </c>
      <c r="D2555" s="77" t="s">
        <v>46</v>
      </c>
      <c r="E2555" s="82" t="s">
        <v>53</v>
      </c>
      <c r="F2555" s="77" t="s">
        <v>47</v>
      </c>
      <c r="G2555" s="77" t="s">
        <v>435</v>
      </c>
      <c r="H2555" s="77" t="s">
        <v>54</v>
      </c>
      <c r="I2555" s="77" t="s">
        <v>3417</v>
      </c>
      <c r="J2555" s="83">
        <v>56.995388780880887</v>
      </c>
      <c r="L2555" s="84"/>
      <c r="M2555" s="84"/>
      <c r="P2555"/>
      <c r="R2555"/>
      <c r="S2555" s="82" t="s">
        <v>56</v>
      </c>
      <c r="T2555" s="82" t="s">
        <v>57</v>
      </c>
      <c r="U2555" s="77"/>
      <c r="V2555" s="77"/>
      <c r="W2555" s="77"/>
      <c r="X2555"/>
    </row>
    <row r="2556" spans="2:24" x14ac:dyDescent="0.3">
      <c r="B2556" s="81">
        <v>37399</v>
      </c>
      <c r="C2556" s="81" t="s">
        <v>2791</v>
      </c>
      <c r="D2556" s="77" t="s">
        <v>46</v>
      </c>
      <c r="E2556" s="82" t="s">
        <v>53</v>
      </c>
      <c r="F2556" s="77" t="s">
        <v>47</v>
      </c>
      <c r="G2556" s="77" t="s">
        <v>435</v>
      </c>
      <c r="H2556" s="77" t="s">
        <v>54</v>
      </c>
      <c r="I2556" s="77" t="s">
        <v>3417</v>
      </c>
      <c r="J2556" s="83">
        <v>233.69924838037656</v>
      </c>
      <c r="L2556" s="84"/>
      <c r="M2556" s="84"/>
      <c r="P2556"/>
      <c r="R2556"/>
      <c r="S2556" s="82" t="s">
        <v>56</v>
      </c>
      <c r="T2556" s="82" t="s">
        <v>57</v>
      </c>
      <c r="U2556" s="77"/>
      <c r="V2556" s="77"/>
      <c r="W2556" s="77"/>
      <c r="X2556"/>
    </row>
    <row r="2557" spans="2:24" x14ac:dyDescent="0.3">
      <c r="B2557" s="81">
        <v>37399</v>
      </c>
      <c r="C2557" s="81" t="s">
        <v>2791</v>
      </c>
      <c r="D2557" s="77" t="s">
        <v>46</v>
      </c>
      <c r="E2557" s="82" t="s">
        <v>53</v>
      </c>
      <c r="F2557" s="77" t="s">
        <v>47</v>
      </c>
      <c r="G2557" s="77" t="s">
        <v>435</v>
      </c>
      <c r="H2557" s="77" t="s">
        <v>54</v>
      </c>
      <c r="I2557" s="77" t="s">
        <v>3417</v>
      </c>
      <c r="J2557" s="83">
        <v>17.090591744094162</v>
      </c>
      <c r="L2557" s="84"/>
      <c r="M2557" s="84"/>
      <c r="P2557"/>
      <c r="R2557"/>
      <c r="S2557" s="82" t="s">
        <v>56</v>
      </c>
      <c r="T2557" s="82" t="s">
        <v>57</v>
      </c>
      <c r="U2557" s="77"/>
      <c r="V2557" s="77"/>
      <c r="W2557" s="77"/>
      <c r="X2557"/>
    </row>
    <row r="2558" spans="2:24" x14ac:dyDescent="0.3">
      <c r="B2558" s="81">
        <v>37399</v>
      </c>
      <c r="C2558" s="81" t="s">
        <v>2791</v>
      </c>
      <c r="D2558" s="77" t="s">
        <v>46</v>
      </c>
      <c r="E2558" s="82" t="s">
        <v>53</v>
      </c>
      <c r="F2558" s="77" t="s">
        <v>47</v>
      </c>
      <c r="G2558" s="77" t="s">
        <v>435</v>
      </c>
      <c r="H2558" s="77" t="s">
        <v>54</v>
      </c>
      <c r="I2558" s="77" t="s">
        <v>3417</v>
      </c>
      <c r="J2558" s="83">
        <v>69.700698615231119</v>
      </c>
      <c r="L2558" s="84"/>
      <c r="M2558" s="84"/>
      <c r="P2558"/>
      <c r="R2558"/>
      <c r="S2558" s="82" t="s">
        <v>56</v>
      </c>
      <c r="T2558" s="82" t="s">
        <v>57</v>
      </c>
      <c r="U2558" s="77"/>
      <c r="V2558" s="77"/>
      <c r="W2558" s="77"/>
      <c r="X2558"/>
    </row>
    <row r="2559" spans="2:24" x14ac:dyDescent="0.3">
      <c r="B2559" s="81">
        <v>37399</v>
      </c>
      <c r="C2559" s="81" t="s">
        <v>2791</v>
      </c>
      <c r="D2559" s="77" t="s">
        <v>46</v>
      </c>
      <c r="E2559" s="82" t="s">
        <v>53</v>
      </c>
      <c r="F2559" s="77" t="s">
        <v>47</v>
      </c>
      <c r="G2559" s="77" t="s">
        <v>435</v>
      </c>
      <c r="H2559" s="77" t="s">
        <v>54</v>
      </c>
      <c r="I2559" s="77" t="s">
        <v>3417</v>
      </c>
      <c r="J2559" s="83">
        <v>256.69890037761388</v>
      </c>
      <c r="L2559" s="84"/>
      <c r="M2559" s="84"/>
      <c r="P2559"/>
      <c r="R2559"/>
      <c r="S2559" s="82" t="s">
        <v>56</v>
      </c>
      <c r="T2559" s="82" t="s">
        <v>57</v>
      </c>
      <c r="U2559" s="77"/>
      <c r="V2559" s="77"/>
      <c r="W2559" s="77"/>
      <c r="X2559"/>
    </row>
    <row r="2560" spans="2:24" x14ac:dyDescent="0.3">
      <c r="B2560" s="81">
        <v>37399</v>
      </c>
      <c r="C2560" s="81" t="s">
        <v>2791</v>
      </c>
      <c r="D2560" s="77" t="s">
        <v>75</v>
      </c>
      <c r="E2560" s="82" t="s">
        <v>78</v>
      </c>
      <c r="F2560" s="77" t="s">
        <v>76</v>
      </c>
      <c r="G2560" s="77" t="s">
        <v>435</v>
      </c>
      <c r="H2560" s="77" t="s">
        <v>54</v>
      </c>
      <c r="I2560" s="77" t="s">
        <v>3417</v>
      </c>
      <c r="J2560" s="83">
        <v>100.43244296228322</v>
      </c>
      <c r="L2560" s="84"/>
      <c r="M2560" s="84"/>
      <c r="P2560"/>
      <c r="R2560"/>
      <c r="S2560" s="82" t="s">
        <v>56</v>
      </c>
      <c r="T2560" s="82" t="s">
        <v>57</v>
      </c>
      <c r="U2560" s="77"/>
      <c r="V2560" s="77"/>
      <c r="W2560" s="77"/>
      <c r="X2560"/>
    </row>
    <row r="2561" spans="2:24" x14ac:dyDescent="0.3">
      <c r="B2561" s="81">
        <v>37399</v>
      </c>
      <c r="C2561" s="81" t="s">
        <v>2791</v>
      </c>
      <c r="D2561" s="77" t="s">
        <v>75</v>
      </c>
      <c r="E2561" s="82" t="s">
        <v>78</v>
      </c>
      <c r="F2561" s="77" t="s">
        <v>76</v>
      </c>
      <c r="G2561" s="77" t="s">
        <v>435</v>
      </c>
      <c r="H2561" s="77" t="s">
        <v>54</v>
      </c>
      <c r="I2561" s="77" t="s">
        <v>3417</v>
      </c>
      <c r="J2561" s="83">
        <v>11.715696310070445</v>
      </c>
      <c r="L2561" s="84"/>
      <c r="M2561" s="84"/>
      <c r="P2561"/>
      <c r="R2561"/>
      <c r="S2561" s="82" t="s">
        <v>56</v>
      </c>
      <c r="T2561" s="82" t="s">
        <v>57</v>
      </c>
      <c r="U2561" s="77"/>
      <c r="V2561" s="77"/>
      <c r="W2561" s="77"/>
      <c r="X2561"/>
    </row>
    <row r="2562" spans="2:24" x14ac:dyDescent="0.3">
      <c r="B2562" s="81">
        <v>37399</v>
      </c>
      <c r="C2562" s="81" t="s">
        <v>2791</v>
      </c>
      <c r="D2562" s="77" t="s">
        <v>649</v>
      </c>
      <c r="E2562" s="82" t="s">
        <v>78</v>
      </c>
      <c r="F2562" s="77" t="s">
        <v>650</v>
      </c>
      <c r="G2562" s="77" t="s">
        <v>435</v>
      </c>
      <c r="H2562" s="77" t="s">
        <v>54</v>
      </c>
      <c r="I2562" s="77" t="s">
        <v>3418</v>
      </c>
      <c r="J2562" s="83">
        <v>40.355548797794206</v>
      </c>
      <c r="L2562" s="84"/>
      <c r="M2562" s="84"/>
      <c r="P2562"/>
      <c r="R2562"/>
      <c r="S2562" s="82" t="s">
        <v>56</v>
      </c>
      <c r="T2562" s="82" t="s">
        <v>57</v>
      </c>
      <c r="U2562" s="77"/>
      <c r="V2562" s="77"/>
      <c r="W2562" s="77"/>
      <c r="X2562"/>
    </row>
    <row r="2563" spans="2:24" x14ac:dyDescent="0.3">
      <c r="B2563" s="81">
        <v>37399</v>
      </c>
      <c r="C2563" s="81" t="s">
        <v>2791</v>
      </c>
      <c r="D2563" s="77" t="s">
        <v>362</v>
      </c>
      <c r="E2563" s="82" t="s">
        <v>365</v>
      </c>
      <c r="F2563" s="77" t="s">
        <v>363</v>
      </c>
      <c r="G2563" s="77" t="s">
        <v>435</v>
      </c>
      <c r="H2563" s="77" t="s">
        <v>54</v>
      </c>
      <c r="I2563" s="77" t="s">
        <v>3417</v>
      </c>
      <c r="J2563" s="83">
        <v>52.948250766466408</v>
      </c>
      <c r="L2563" s="84"/>
      <c r="M2563" s="84"/>
      <c r="P2563"/>
      <c r="R2563"/>
      <c r="S2563" s="82" t="s">
        <v>56</v>
      </c>
      <c r="T2563" s="82" t="s">
        <v>57</v>
      </c>
      <c r="U2563" s="77"/>
      <c r="V2563" s="77"/>
      <c r="W2563" s="77"/>
      <c r="X2563"/>
    </row>
    <row r="2564" spans="2:24" x14ac:dyDescent="0.3">
      <c r="B2564" s="81">
        <v>37399</v>
      </c>
      <c r="C2564" s="81" t="s">
        <v>2791</v>
      </c>
      <c r="D2564" s="77" t="s">
        <v>3043</v>
      </c>
      <c r="E2564" s="82" t="s">
        <v>3045</v>
      </c>
      <c r="F2564" s="77" t="s">
        <v>2986</v>
      </c>
      <c r="G2564" s="77" t="s">
        <v>435</v>
      </c>
      <c r="H2564" s="77" t="s">
        <v>1092</v>
      </c>
      <c r="I2564" s="77" t="s">
        <v>3417</v>
      </c>
      <c r="J2564" s="83">
        <v>126.42449281858306</v>
      </c>
      <c r="L2564" s="84"/>
      <c r="M2564" s="84"/>
      <c r="P2564"/>
      <c r="R2564"/>
      <c r="S2564" s="82" t="s">
        <v>56</v>
      </c>
      <c r="T2564" s="82" t="s">
        <v>57</v>
      </c>
      <c r="U2564" s="77"/>
      <c r="V2564" s="77"/>
      <c r="W2564" s="77"/>
      <c r="X2564"/>
    </row>
    <row r="2565" spans="2:24" x14ac:dyDescent="0.3">
      <c r="B2565" s="81">
        <v>37399</v>
      </c>
      <c r="C2565" s="81" t="s">
        <v>2791</v>
      </c>
      <c r="D2565" s="77" t="s">
        <v>253</v>
      </c>
      <c r="E2565" s="82" t="s">
        <v>257</v>
      </c>
      <c r="F2565" s="77" t="s">
        <v>254</v>
      </c>
      <c r="G2565" s="77" t="s">
        <v>435</v>
      </c>
      <c r="H2565" s="77" t="s">
        <v>102</v>
      </c>
      <c r="I2565" s="77" t="s">
        <v>3418</v>
      </c>
      <c r="J2565" s="83">
        <v>949.55131632435007</v>
      </c>
      <c r="L2565" s="84"/>
      <c r="M2565" s="84"/>
      <c r="P2565"/>
      <c r="R2565"/>
      <c r="S2565" s="82" t="s">
        <v>56</v>
      </c>
      <c r="T2565" s="82" t="s">
        <v>57</v>
      </c>
      <c r="U2565" s="77"/>
      <c r="V2565" s="77"/>
      <c r="W2565" s="77"/>
      <c r="X2565"/>
    </row>
    <row r="2566" spans="2:24" x14ac:dyDescent="0.3">
      <c r="B2566" s="81">
        <v>37399</v>
      </c>
      <c r="C2566" s="81" t="s">
        <v>2791</v>
      </c>
      <c r="D2566" s="77" t="s">
        <v>3054</v>
      </c>
      <c r="E2566" s="82" t="s">
        <v>3056</v>
      </c>
      <c r="F2566" s="77" t="s">
        <v>47</v>
      </c>
      <c r="G2566" s="77" t="s">
        <v>435</v>
      </c>
      <c r="H2566" s="77" t="s">
        <v>1092</v>
      </c>
      <c r="I2566" s="77" t="s">
        <v>3417</v>
      </c>
      <c r="J2566" s="83">
        <v>529.7375357549106</v>
      </c>
      <c r="L2566" s="84"/>
      <c r="M2566" s="84"/>
      <c r="P2566"/>
      <c r="R2566"/>
      <c r="S2566" s="82" t="s">
        <v>56</v>
      </c>
      <c r="T2566" s="82" t="s">
        <v>57</v>
      </c>
      <c r="U2566" s="77"/>
      <c r="V2566" s="77"/>
      <c r="W2566" s="77"/>
      <c r="X2566"/>
    </row>
    <row r="2567" spans="2:24" x14ac:dyDescent="0.3">
      <c r="B2567" s="81">
        <v>37399</v>
      </c>
      <c r="C2567" s="81" t="s">
        <v>2791</v>
      </c>
      <c r="D2567" s="77" t="s">
        <v>136</v>
      </c>
      <c r="E2567" s="82" t="s">
        <v>138</v>
      </c>
      <c r="F2567" s="77" t="s">
        <v>91</v>
      </c>
      <c r="G2567" s="77" t="s">
        <v>435</v>
      </c>
      <c r="H2567" s="77" t="s">
        <v>139</v>
      </c>
      <c r="I2567" s="77" t="s">
        <v>3417</v>
      </c>
      <c r="J2567" s="83">
        <v>72.34114015354281</v>
      </c>
      <c r="L2567" s="84"/>
      <c r="M2567" s="84"/>
      <c r="P2567"/>
      <c r="R2567"/>
      <c r="S2567" s="82" t="s">
        <v>56</v>
      </c>
      <c r="T2567" s="82" t="s">
        <v>57</v>
      </c>
      <c r="U2567" s="77"/>
      <c r="V2567" s="77"/>
      <c r="W2567" s="77"/>
      <c r="X2567"/>
    </row>
    <row r="2568" spans="2:24" x14ac:dyDescent="0.3">
      <c r="B2568" s="81">
        <v>37399</v>
      </c>
      <c r="C2568" s="81" t="s">
        <v>2791</v>
      </c>
      <c r="D2568" s="77" t="s">
        <v>865</v>
      </c>
      <c r="E2568" s="82" t="s">
        <v>870</v>
      </c>
      <c r="F2568" s="77" t="s">
        <v>866</v>
      </c>
      <c r="G2568" s="77" t="s">
        <v>435</v>
      </c>
      <c r="H2568" s="77" t="s">
        <v>139</v>
      </c>
      <c r="I2568" s="77" t="s">
        <v>3417</v>
      </c>
      <c r="J2568" s="83">
        <v>2499.3401336806237</v>
      </c>
      <c r="L2568" s="84"/>
      <c r="M2568" s="84"/>
      <c r="P2568"/>
      <c r="R2568"/>
      <c r="S2568" s="82" t="s">
        <v>56</v>
      </c>
      <c r="T2568" s="82" t="s">
        <v>57</v>
      </c>
      <c r="U2568" s="77"/>
      <c r="V2568" s="77"/>
      <c r="W2568" s="77"/>
      <c r="X2568"/>
    </row>
    <row r="2569" spans="2:24" x14ac:dyDescent="0.3">
      <c r="B2569" s="81">
        <v>37399</v>
      </c>
      <c r="C2569" s="81" t="s">
        <v>2791</v>
      </c>
      <c r="D2569" s="77" t="s">
        <v>874</v>
      </c>
      <c r="E2569" s="82" t="s">
        <v>870</v>
      </c>
      <c r="F2569" s="77" t="s">
        <v>875</v>
      </c>
      <c r="G2569" s="77" t="s">
        <v>435</v>
      </c>
      <c r="H2569" s="77" t="s">
        <v>139</v>
      </c>
      <c r="I2569" s="77" t="s">
        <v>3418</v>
      </c>
      <c r="J2569" s="83">
        <v>1932.4512845706579</v>
      </c>
      <c r="L2569" s="84"/>
      <c r="M2569" s="84"/>
      <c r="P2569"/>
      <c r="R2569"/>
      <c r="S2569" s="82" t="s">
        <v>56</v>
      </c>
      <c r="T2569" s="82" t="s">
        <v>57</v>
      </c>
      <c r="U2569" s="77"/>
      <c r="V2569" s="77"/>
      <c r="W2569" s="77"/>
      <c r="X2569"/>
    </row>
    <row r="2570" spans="2:24" x14ac:dyDescent="0.3">
      <c r="B2570" s="81">
        <v>37399</v>
      </c>
      <c r="C2570" s="81" t="s">
        <v>2791</v>
      </c>
      <c r="D2570" s="77" t="s">
        <v>193</v>
      </c>
      <c r="E2570" s="82" t="s">
        <v>197</v>
      </c>
      <c r="F2570" s="77" t="s">
        <v>194</v>
      </c>
      <c r="G2570" s="77" t="s">
        <v>435</v>
      </c>
      <c r="H2570" s="77" t="s">
        <v>139</v>
      </c>
      <c r="I2570" s="77" t="s">
        <v>3418</v>
      </c>
      <c r="J2570" s="83">
        <v>1021.3215244774285</v>
      </c>
      <c r="L2570" s="84"/>
      <c r="M2570" s="84"/>
      <c r="P2570"/>
      <c r="R2570"/>
      <c r="S2570" s="82" t="s">
        <v>56</v>
      </c>
      <c r="T2570" s="82" t="s">
        <v>57</v>
      </c>
      <c r="U2570" s="77"/>
      <c r="V2570" s="77"/>
      <c r="W2570" s="77"/>
      <c r="X2570"/>
    </row>
    <row r="2571" spans="2:24" x14ac:dyDescent="0.3">
      <c r="B2571" s="81">
        <v>37399</v>
      </c>
      <c r="C2571" s="81" t="s">
        <v>2791</v>
      </c>
      <c r="D2571" s="77" t="s">
        <v>193</v>
      </c>
      <c r="E2571" s="82" t="s">
        <v>197</v>
      </c>
      <c r="F2571" s="77" t="s">
        <v>194</v>
      </c>
      <c r="G2571" s="77" t="s">
        <v>435</v>
      </c>
      <c r="H2571" s="77" t="s">
        <v>139</v>
      </c>
      <c r="I2571" s="77" t="s">
        <v>3418</v>
      </c>
      <c r="J2571" s="83">
        <v>43.756427387964358</v>
      </c>
      <c r="L2571" s="84"/>
      <c r="M2571" s="84"/>
      <c r="P2571"/>
      <c r="R2571"/>
      <c r="S2571" s="82" t="s">
        <v>56</v>
      </c>
      <c r="T2571" s="82" t="s">
        <v>57</v>
      </c>
      <c r="U2571" s="77"/>
      <c r="V2571" s="77"/>
      <c r="W2571" s="77"/>
      <c r="X2571"/>
    </row>
    <row r="2572" spans="2:24" x14ac:dyDescent="0.3">
      <c r="B2572" s="81">
        <v>37399</v>
      </c>
      <c r="C2572" s="81" t="s">
        <v>2791</v>
      </c>
      <c r="D2572" s="77" t="s">
        <v>241</v>
      </c>
      <c r="E2572" s="82" t="s">
        <v>244</v>
      </c>
      <c r="F2572" s="77" t="s">
        <v>242</v>
      </c>
      <c r="G2572" s="77" t="s">
        <v>435</v>
      </c>
      <c r="H2572" s="77" t="s">
        <v>139</v>
      </c>
      <c r="I2572" s="77" t="s">
        <v>3417</v>
      </c>
      <c r="J2572" s="83">
        <v>9.4370178919286047</v>
      </c>
      <c r="L2572" s="84"/>
      <c r="M2572" s="84"/>
      <c r="P2572"/>
      <c r="R2572"/>
      <c r="S2572" s="82" t="s">
        <v>56</v>
      </c>
      <c r="T2572" s="82" t="s">
        <v>57</v>
      </c>
      <c r="U2572" s="77"/>
      <c r="V2572" s="77"/>
      <c r="W2572" s="77"/>
      <c r="X2572"/>
    </row>
    <row r="2573" spans="2:24" x14ac:dyDescent="0.3">
      <c r="B2573" s="81">
        <v>37399</v>
      </c>
      <c r="C2573" s="81" t="s">
        <v>2791</v>
      </c>
      <c r="D2573" s="77" t="s">
        <v>241</v>
      </c>
      <c r="E2573" s="82" t="s">
        <v>244</v>
      </c>
      <c r="F2573" s="77" t="s">
        <v>242</v>
      </c>
      <c r="G2573" s="77" t="s">
        <v>435</v>
      </c>
      <c r="H2573" s="77" t="s">
        <v>139</v>
      </c>
      <c r="I2573" s="77" t="s">
        <v>3417</v>
      </c>
      <c r="J2573" s="83">
        <v>55.986332921612195</v>
      </c>
      <c r="L2573" s="84"/>
      <c r="M2573" s="84"/>
      <c r="P2573"/>
      <c r="R2573"/>
      <c r="S2573" s="82" t="s">
        <v>56</v>
      </c>
      <c r="T2573" s="82" t="s">
        <v>57</v>
      </c>
      <c r="U2573" s="77"/>
      <c r="V2573" s="77"/>
      <c r="W2573" s="77"/>
      <c r="X2573"/>
    </row>
    <row r="2574" spans="2:24" x14ac:dyDescent="0.3">
      <c r="B2574" s="81">
        <v>37400</v>
      </c>
      <c r="C2574" s="81" t="s">
        <v>2791</v>
      </c>
      <c r="D2574" s="77" t="s">
        <v>155</v>
      </c>
      <c r="E2574" s="82" t="s">
        <v>157</v>
      </c>
      <c r="F2574" s="77" t="s">
        <v>111</v>
      </c>
      <c r="G2574" s="77" t="s">
        <v>435</v>
      </c>
      <c r="H2574" s="77" t="s">
        <v>102</v>
      </c>
      <c r="I2574" s="77" t="s">
        <v>3417</v>
      </c>
      <c r="J2574" s="83">
        <v>203.90549762938181</v>
      </c>
      <c r="L2574" s="84"/>
      <c r="M2574" s="84"/>
      <c r="P2574"/>
      <c r="R2574"/>
      <c r="S2574" s="82" t="s">
        <v>56</v>
      </c>
      <c r="T2574" s="82" t="s">
        <v>57</v>
      </c>
      <c r="U2574" s="77"/>
      <c r="V2574" s="77"/>
      <c r="W2574" s="77"/>
      <c r="X2574"/>
    </row>
    <row r="2575" spans="2:24" x14ac:dyDescent="0.3">
      <c r="B2575" s="81">
        <v>37404</v>
      </c>
      <c r="C2575" s="81" t="s">
        <v>2791</v>
      </c>
      <c r="D2575" s="77" t="s">
        <v>46</v>
      </c>
      <c r="E2575" s="82" t="s">
        <v>53</v>
      </c>
      <c r="F2575" s="77" t="s">
        <v>47</v>
      </c>
      <c r="G2575" s="77" t="s">
        <v>435</v>
      </c>
      <c r="H2575" s="77" t="s">
        <v>54</v>
      </c>
      <c r="I2575" s="77" t="s">
        <v>3417</v>
      </c>
      <c r="J2575" s="83">
        <v>15.853118867587323</v>
      </c>
      <c r="L2575" s="84"/>
      <c r="M2575" s="84"/>
      <c r="P2575"/>
      <c r="R2575"/>
      <c r="S2575" s="82" t="s">
        <v>56</v>
      </c>
      <c r="T2575" s="82" t="s">
        <v>57</v>
      </c>
      <c r="U2575" s="77"/>
      <c r="V2575" s="77"/>
      <c r="W2575" s="77"/>
      <c r="X2575"/>
    </row>
    <row r="2576" spans="2:24" x14ac:dyDescent="0.3">
      <c r="B2576" s="81">
        <v>37404</v>
      </c>
      <c r="C2576" s="81" t="s">
        <v>2791</v>
      </c>
      <c r="D2576" s="77" t="s">
        <v>46</v>
      </c>
      <c r="E2576" s="82" t="s">
        <v>53</v>
      </c>
      <c r="F2576" s="77" t="s">
        <v>47</v>
      </c>
      <c r="G2576" s="77" t="s">
        <v>435</v>
      </c>
      <c r="H2576" s="77" t="s">
        <v>54</v>
      </c>
      <c r="I2576" s="77" t="s">
        <v>3417</v>
      </c>
      <c r="J2576" s="83">
        <v>64.044208724321351</v>
      </c>
      <c r="L2576" s="84"/>
      <c r="M2576" s="84"/>
      <c r="P2576"/>
      <c r="R2576"/>
      <c r="S2576" s="82" t="s">
        <v>56</v>
      </c>
      <c r="T2576" s="82" t="s">
        <v>57</v>
      </c>
      <c r="U2576" s="77"/>
      <c r="V2576" s="77"/>
      <c r="W2576" s="77"/>
      <c r="X2576"/>
    </row>
    <row r="2577" spans="2:24" x14ac:dyDescent="0.3">
      <c r="B2577" s="81">
        <v>37404</v>
      </c>
      <c r="C2577" s="81" t="s">
        <v>2791</v>
      </c>
      <c r="D2577" s="77" t="s">
        <v>46</v>
      </c>
      <c r="E2577" s="82" t="s">
        <v>53</v>
      </c>
      <c r="F2577" s="77" t="s">
        <v>47</v>
      </c>
      <c r="G2577" s="77" t="s">
        <v>435</v>
      </c>
      <c r="H2577" s="77" t="s">
        <v>54</v>
      </c>
      <c r="I2577" s="77" t="s">
        <v>3417</v>
      </c>
      <c r="J2577" s="83">
        <v>3.2022658251916782</v>
      </c>
      <c r="L2577" s="84"/>
      <c r="M2577" s="84"/>
      <c r="P2577"/>
      <c r="R2577"/>
      <c r="S2577" s="82" t="s">
        <v>56</v>
      </c>
      <c r="T2577" s="82" t="s">
        <v>57</v>
      </c>
      <c r="U2577" s="77"/>
      <c r="V2577" s="77"/>
      <c r="W2577" s="77"/>
      <c r="X2577"/>
    </row>
    <row r="2578" spans="2:24" x14ac:dyDescent="0.3">
      <c r="B2578" s="81">
        <v>37404</v>
      </c>
      <c r="C2578" s="81" t="s">
        <v>2791</v>
      </c>
      <c r="D2578" s="77" t="s">
        <v>75</v>
      </c>
      <c r="E2578" s="82" t="s">
        <v>78</v>
      </c>
      <c r="F2578" s="77" t="s">
        <v>76</v>
      </c>
      <c r="G2578" s="77" t="s">
        <v>435</v>
      </c>
      <c r="H2578" s="77" t="s">
        <v>54</v>
      </c>
      <c r="I2578" s="77" t="s">
        <v>3417</v>
      </c>
      <c r="J2578" s="83">
        <v>11.70541315469314</v>
      </c>
      <c r="L2578" s="84"/>
      <c r="M2578" s="84"/>
      <c r="P2578"/>
      <c r="R2578"/>
      <c r="S2578" s="82" t="s">
        <v>56</v>
      </c>
      <c r="T2578" s="82" t="s">
        <v>57</v>
      </c>
      <c r="U2578" s="77"/>
      <c r="V2578" s="77"/>
      <c r="W2578" s="77"/>
      <c r="X2578"/>
    </row>
    <row r="2579" spans="2:24" x14ac:dyDescent="0.3">
      <c r="B2579" s="81">
        <v>37404</v>
      </c>
      <c r="C2579" s="81" t="s">
        <v>2791</v>
      </c>
      <c r="D2579" s="77" t="s">
        <v>75</v>
      </c>
      <c r="E2579" s="82" t="s">
        <v>78</v>
      </c>
      <c r="F2579" s="77" t="s">
        <v>76</v>
      </c>
      <c r="G2579" s="77" t="s">
        <v>435</v>
      </c>
      <c r="H2579" s="77" t="s">
        <v>54</v>
      </c>
      <c r="I2579" s="77" t="s">
        <v>3417</v>
      </c>
      <c r="J2579" s="83">
        <v>165.11515973282039</v>
      </c>
      <c r="L2579" s="84"/>
      <c r="M2579" s="84"/>
      <c r="P2579"/>
      <c r="R2579"/>
      <c r="S2579" s="82" t="s">
        <v>56</v>
      </c>
      <c r="T2579" s="82" t="s">
        <v>57</v>
      </c>
      <c r="U2579" s="77"/>
      <c r="V2579" s="77"/>
      <c r="W2579" s="77"/>
      <c r="X2579"/>
    </row>
    <row r="2580" spans="2:24" x14ac:dyDescent="0.3">
      <c r="B2580" s="81">
        <v>37404</v>
      </c>
      <c r="C2580" s="81" t="s">
        <v>2791</v>
      </c>
      <c r="D2580" s="77" t="s">
        <v>75</v>
      </c>
      <c r="E2580" s="82" t="s">
        <v>78</v>
      </c>
      <c r="F2580" s="77" t="s">
        <v>76</v>
      </c>
      <c r="G2580" s="77" t="s">
        <v>435</v>
      </c>
      <c r="H2580" s="77" t="s">
        <v>54</v>
      </c>
      <c r="I2580" s="77" t="s">
        <v>3417</v>
      </c>
      <c r="J2580" s="83">
        <v>23.923236500957913</v>
      </c>
      <c r="L2580" s="84"/>
      <c r="M2580" s="84"/>
      <c r="P2580"/>
      <c r="R2580"/>
      <c r="S2580" s="82" t="s">
        <v>56</v>
      </c>
      <c r="T2580" s="82" t="s">
        <v>57</v>
      </c>
      <c r="U2580" s="77"/>
      <c r="V2580" s="77"/>
      <c r="W2580" s="77"/>
      <c r="X2580"/>
    </row>
    <row r="2581" spans="2:24" x14ac:dyDescent="0.3">
      <c r="B2581" s="81">
        <v>37404</v>
      </c>
      <c r="C2581" s="81" t="s">
        <v>2791</v>
      </c>
      <c r="D2581" s="77" t="s">
        <v>90</v>
      </c>
      <c r="E2581" s="82" t="s">
        <v>93</v>
      </c>
      <c r="F2581" s="77" t="s">
        <v>91</v>
      </c>
      <c r="G2581" s="77" t="s">
        <v>435</v>
      </c>
      <c r="H2581" s="77" t="s">
        <v>54</v>
      </c>
      <c r="I2581" s="77" t="s">
        <v>3417</v>
      </c>
      <c r="J2581" s="83">
        <v>1004.6619186232479</v>
      </c>
      <c r="L2581" s="84"/>
      <c r="M2581" s="84"/>
      <c r="P2581"/>
      <c r="R2581"/>
      <c r="S2581" s="82" t="s">
        <v>56</v>
      </c>
      <c r="T2581" s="82" t="s">
        <v>57</v>
      </c>
      <c r="U2581" s="77"/>
      <c r="V2581" s="77"/>
      <c r="W2581" s="77"/>
      <c r="X2581"/>
    </row>
    <row r="2582" spans="2:24" x14ac:dyDescent="0.3">
      <c r="B2582" s="81">
        <v>37404</v>
      </c>
      <c r="C2582" s="81" t="s">
        <v>2791</v>
      </c>
      <c r="D2582" s="77" t="s">
        <v>98</v>
      </c>
      <c r="E2582" s="82" t="s">
        <v>101</v>
      </c>
      <c r="F2582" s="77" t="s">
        <v>99</v>
      </c>
      <c r="G2582" s="77" t="s">
        <v>435</v>
      </c>
      <c r="H2582" s="77" t="s">
        <v>102</v>
      </c>
      <c r="I2582" s="77" t="s">
        <v>3417</v>
      </c>
      <c r="J2582" s="83">
        <v>11.0565140380982</v>
      </c>
      <c r="L2582" s="84"/>
      <c r="M2582" s="84"/>
      <c r="P2582"/>
      <c r="R2582"/>
      <c r="S2582" s="82" t="s">
        <v>56</v>
      </c>
      <c r="T2582" s="82" t="s">
        <v>57</v>
      </c>
      <c r="U2582" s="77"/>
      <c r="V2582" s="77"/>
      <c r="W2582" s="77"/>
      <c r="X2582"/>
    </row>
    <row r="2583" spans="2:24" x14ac:dyDescent="0.3">
      <c r="B2583" s="81">
        <v>37404</v>
      </c>
      <c r="C2583" s="81" t="s">
        <v>2791</v>
      </c>
      <c r="D2583" s="77" t="s">
        <v>136</v>
      </c>
      <c r="E2583" s="82" t="s">
        <v>138</v>
      </c>
      <c r="F2583" s="77" t="s">
        <v>91</v>
      </c>
      <c r="G2583" s="77" t="s">
        <v>435</v>
      </c>
      <c r="H2583" s="77" t="s">
        <v>139</v>
      </c>
      <c r="I2583" s="77" t="s">
        <v>3417</v>
      </c>
      <c r="J2583" s="83">
        <v>33.289970176187403</v>
      </c>
      <c r="L2583" s="84"/>
      <c r="M2583" s="84"/>
      <c r="P2583"/>
      <c r="R2583"/>
      <c r="S2583" s="82" t="s">
        <v>56</v>
      </c>
      <c r="T2583" s="82" t="s">
        <v>57</v>
      </c>
      <c r="U2583" s="77"/>
      <c r="V2583" s="77"/>
      <c r="W2583" s="77"/>
      <c r="X2583"/>
    </row>
    <row r="2584" spans="2:24" x14ac:dyDescent="0.3">
      <c r="B2584" s="81">
        <v>37404</v>
      </c>
      <c r="C2584" s="81" t="s">
        <v>2791</v>
      </c>
      <c r="D2584" s="77" t="s">
        <v>241</v>
      </c>
      <c r="E2584" s="82" t="s">
        <v>244</v>
      </c>
      <c r="F2584" s="77" t="s">
        <v>242</v>
      </c>
      <c r="G2584" s="77" t="s">
        <v>435</v>
      </c>
      <c r="H2584" s="77" t="s">
        <v>139</v>
      </c>
      <c r="I2584" s="77" t="s">
        <v>3417</v>
      </c>
      <c r="J2584" s="83">
        <v>79.807128890486425</v>
      </c>
      <c r="L2584" s="84"/>
      <c r="M2584" s="84"/>
      <c r="P2584"/>
      <c r="R2584"/>
      <c r="S2584" s="82" t="s">
        <v>56</v>
      </c>
      <c r="T2584" s="82" t="s">
        <v>57</v>
      </c>
      <c r="U2584" s="77"/>
      <c r="V2584" s="77"/>
      <c r="W2584" s="77"/>
      <c r="X2584"/>
    </row>
    <row r="2585" spans="2:24" x14ac:dyDescent="0.3">
      <c r="B2585" s="81">
        <v>37404</v>
      </c>
      <c r="C2585" s="81" t="s">
        <v>2791</v>
      </c>
      <c r="D2585" s="77" t="s">
        <v>241</v>
      </c>
      <c r="E2585" s="82" t="s">
        <v>244</v>
      </c>
      <c r="F2585" s="77" t="s">
        <v>242</v>
      </c>
      <c r="G2585" s="77" t="s">
        <v>435</v>
      </c>
      <c r="H2585" s="77" t="s">
        <v>139</v>
      </c>
      <c r="I2585" s="77" t="s">
        <v>3417</v>
      </c>
      <c r="J2585" s="83">
        <v>6.2618564929700735</v>
      </c>
      <c r="L2585" s="84"/>
      <c r="M2585" s="84"/>
      <c r="P2585"/>
      <c r="R2585"/>
      <c r="S2585" s="82" t="s">
        <v>56</v>
      </c>
      <c r="T2585" s="82" t="s">
        <v>57</v>
      </c>
      <c r="U2585" s="77"/>
      <c r="V2585" s="77"/>
      <c r="W2585" s="77"/>
      <c r="X2585"/>
    </row>
    <row r="2586" spans="2:24" x14ac:dyDescent="0.3">
      <c r="B2586" s="81">
        <v>37406</v>
      </c>
      <c r="C2586" s="81" t="s">
        <v>2791</v>
      </c>
      <c r="D2586" s="77" t="s">
        <v>373</v>
      </c>
      <c r="E2586" s="82" t="s">
        <v>113</v>
      </c>
      <c r="F2586" s="77" t="s">
        <v>374</v>
      </c>
      <c r="G2586" s="77" t="s">
        <v>435</v>
      </c>
      <c r="H2586" s="77" t="s">
        <v>102</v>
      </c>
      <c r="I2586" s="77" t="s">
        <v>3418</v>
      </c>
      <c r="J2586" s="83">
        <v>119.61644523511097</v>
      </c>
      <c r="L2586" s="84"/>
      <c r="M2586" s="84"/>
      <c r="P2586"/>
      <c r="R2586"/>
      <c r="S2586" s="82" t="s">
        <v>56</v>
      </c>
      <c r="T2586" s="82" t="s">
        <v>57</v>
      </c>
      <c r="U2586" s="77"/>
      <c r="V2586" s="77"/>
      <c r="W2586" s="77"/>
      <c r="X2586"/>
    </row>
    <row r="2587" spans="2:24" x14ac:dyDescent="0.3">
      <c r="B2587" s="81">
        <v>37406</v>
      </c>
      <c r="C2587" s="81" t="s">
        <v>2791</v>
      </c>
      <c r="D2587" s="77" t="s">
        <v>765</v>
      </c>
      <c r="E2587" s="82" t="s">
        <v>766</v>
      </c>
      <c r="F2587" s="77" t="s">
        <v>99</v>
      </c>
      <c r="G2587" s="77" t="s">
        <v>435</v>
      </c>
      <c r="H2587" s="77" t="s">
        <v>139</v>
      </c>
      <c r="I2587" s="77" t="s">
        <v>3418</v>
      </c>
      <c r="J2587" s="83">
        <v>95.404112740382885</v>
      </c>
      <c r="L2587" s="84"/>
      <c r="M2587" s="84"/>
      <c r="P2587"/>
      <c r="R2587"/>
      <c r="S2587" s="82" t="s">
        <v>56</v>
      </c>
      <c r="T2587" s="82" t="s">
        <v>57</v>
      </c>
      <c r="U2587" s="77"/>
      <c r="V2587" s="77"/>
      <c r="W2587" s="77"/>
      <c r="X2587"/>
    </row>
    <row r="2588" spans="2:24" x14ac:dyDescent="0.3">
      <c r="B2588" s="81">
        <v>37406</v>
      </c>
      <c r="C2588" s="81" t="s">
        <v>2791</v>
      </c>
      <c r="D2588" s="77" t="s">
        <v>765</v>
      </c>
      <c r="E2588" s="82" t="s">
        <v>766</v>
      </c>
      <c r="F2588" s="77" t="s">
        <v>99</v>
      </c>
      <c r="G2588" s="77" t="s">
        <v>435</v>
      </c>
      <c r="H2588" s="77" t="s">
        <v>139</v>
      </c>
      <c r="I2588" s="77" t="s">
        <v>3418</v>
      </c>
      <c r="J2588" s="83">
        <v>63.969821028606091</v>
      </c>
      <c r="L2588" s="84"/>
      <c r="M2588" s="84"/>
      <c r="P2588"/>
      <c r="R2588"/>
      <c r="S2588" s="82" t="s">
        <v>56</v>
      </c>
      <c r="T2588" s="82" t="s">
        <v>57</v>
      </c>
      <c r="U2588" s="77"/>
      <c r="V2588" s="77"/>
      <c r="W2588" s="77"/>
      <c r="X2588"/>
    </row>
    <row r="2589" spans="2:24" x14ac:dyDescent="0.3">
      <c r="B2589" s="81">
        <v>37406</v>
      </c>
      <c r="C2589" s="81" t="s">
        <v>2791</v>
      </c>
      <c r="D2589" s="77" t="s">
        <v>193</v>
      </c>
      <c r="E2589" s="82" t="s">
        <v>197</v>
      </c>
      <c r="F2589" s="77" t="s">
        <v>194</v>
      </c>
      <c r="G2589" s="77" t="s">
        <v>435</v>
      </c>
      <c r="H2589" s="77" t="s">
        <v>139</v>
      </c>
      <c r="I2589" s="77" t="s">
        <v>3418</v>
      </c>
      <c r="J2589" s="83">
        <v>11.785759508537566</v>
      </c>
      <c r="L2589" s="84"/>
      <c r="M2589" s="84"/>
      <c r="P2589"/>
      <c r="R2589"/>
      <c r="S2589" s="82" t="s">
        <v>56</v>
      </c>
      <c r="T2589" s="82" t="s">
        <v>57</v>
      </c>
      <c r="U2589" s="77"/>
      <c r="V2589" s="77"/>
      <c r="W2589" s="77"/>
      <c r="X2589"/>
    </row>
    <row r="2590" spans="2:24" x14ac:dyDescent="0.3">
      <c r="B2590" s="81">
        <v>37407</v>
      </c>
      <c r="C2590" s="81" t="s">
        <v>2791</v>
      </c>
      <c r="D2590" s="77" t="s">
        <v>415</v>
      </c>
      <c r="E2590" s="82" t="s">
        <v>419</v>
      </c>
      <c r="F2590" s="77" t="s">
        <v>416</v>
      </c>
      <c r="G2590" s="77" t="s">
        <v>435</v>
      </c>
      <c r="H2590" s="77" t="s">
        <v>420</v>
      </c>
      <c r="I2590" s="77" t="s">
        <v>3418</v>
      </c>
      <c r="J2590" s="83">
        <v>-5549.5001996313886</v>
      </c>
      <c r="L2590" s="84"/>
      <c r="M2590" s="84"/>
      <c r="P2590"/>
      <c r="R2590"/>
      <c r="S2590" s="82" t="s">
        <v>56</v>
      </c>
      <c r="T2590" s="82" t="s">
        <v>57</v>
      </c>
      <c r="U2590" s="77"/>
      <c r="V2590" s="77"/>
      <c r="W2590" s="77"/>
      <c r="X2590"/>
    </row>
    <row r="2591" spans="2:24" x14ac:dyDescent="0.3">
      <c r="B2591" s="81">
        <v>37407</v>
      </c>
      <c r="C2591" s="81" t="s">
        <v>2791</v>
      </c>
      <c r="D2591" s="77" t="s">
        <v>422</v>
      </c>
      <c r="E2591" s="82" t="s">
        <v>424</v>
      </c>
      <c r="F2591" s="77" t="s">
        <v>423</v>
      </c>
      <c r="G2591" s="77" t="s">
        <v>435</v>
      </c>
      <c r="H2591" s="77" t="s">
        <v>425</v>
      </c>
      <c r="I2591" s="77" t="s">
        <v>3418</v>
      </c>
      <c r="J2591" s="83">
        <v>-12685.51469671278</v>
      </c>
      <c r="L2591" s="84"/>
      <c r="M2591" s="84"/>
      <c r="P2591"/>
      <c r="R2591"/>
      <c r="S2591" s="82" t="s">
        <v>56</v>
      </c>
      <c r="T2591" s="82" t="s">
        <v>57</v>
      </c>
      <c r="U2591" s="77"/>
      <c r="V2591" s="77"/>
      <c r="W2591" s="77"/>
      <c r="X2591"/>
    </row>
    <row r="2592" spans="2:24" x14ac:dyDescent="0.3">
      <c r="B2592" s="81">
        <v>37407</v>
      </c>
      <c r="C2592" s="81" t="s">
        <v>2791</v>
      </c>
      <c r="D2592" s="77" t="s">
        <v>427</v>
      </c>
      <c r="E2592" s="82" t="s">
        <v>433</v>
      </c>
      <c r="F2592" s="77" t="s">
        <v>428</v>
      </c>
      <c r="G2592" s="77" t="s">
        <v>435</v>
      </c>
      <c r="H2592" s="77" t="s">
        <v>420</v>
      </c>
      <c r="I2592" s="77" t="s">
        <v>3417</v>
      </c>
      <c r="J2592" s="83">
        <v>-26712.832917673277</v>
      </c>
      <c r="L2592" s="84"/>
      <c r="M2592" s="84"/>
      <c r="P2592"/>
      <c r="R2592"/>
      <c r="S2592" s="82" t="s">
        <v>56</v>
      </c>
      <c r="T2592" s="82" t="s">
        <v>57</v>
      </c>
      <c r="U2592" s="77"/>
      <c r="V2592" s="77"/>
      <c r="W2592" s="77"/>
      <c r="X2592"/>
    </row>
    <row r="2593" spans="2:24" x14ac:dyDescent="0.3">
      <c r="B2593" s="81">
        <v>37407</v>
      </c>
      <c r="C2593" s="81" t="s">
        <v>2791</v>
      </c>
      <c r="D2593" s="77" t="s">
        <v>427</v>
      </c>
      <c r="E2593" s="82" t="s">
        <v>433</v>
      </c>
      <c r="F2593" s="77" t="s">
        <v>428</v>
      </c>
      <c r="G2593" s="77" t="s">
        <v>435</v>
      </c>
      <c r="H2593" s="77" t="s">
        <v>420</v>
      </c>
      <c r="I2593" s="77" t="s">
        <v>3417</v>
      </c>
      <c r="J2593" s="83">
        <v>-25507.292487339742</v>
      </c>
      <c r="L2593" s="84"/>
      <c r="M2593" s="84"/>
      <c r="P2593"/>
      <c r="R2593"/>
      <c r="S2593" s="82" t="s">
        <v>56</v>
      </c>
      <c r="T2593" s="82" t="s">
        <v>57</v>
      </c>
      <c r="U2593" s="77"/>
      <c r="V2593" s="77"/>
      <c r="W2593" s="77"/>
      <c r="X2593"/>
    </row>
    <row r="2594" spans="2:24" x14ac:dyDescent="0.3">
      <c r="B2594" s="81">
        <v>37407</v>
      </c>
      <c r="C2594" s="81" t="s">
        <v>2791</v>
      </c>
      <c r="D2594" s="77" t="s">
        <v>427</v>
      </c>
      <c r="E2594" s="82" t="s">
        <v>433</v>
      </c>
      <c r="F2594" s="77" t="s">
        <v>428</v>
      </c>
      <c r="G2594" s="77" t="s">
        <v>435</v>
      </c>
      <c r="H2594" s="77" t="s">
        <v>420</v>
      </c>
      <c r="I2594" s="77" t="s">
        <v>3417</v>
      </c>
      <c r="J2594" s="83">
        <v>-45201.956671052241</v>
      </c>
      <c r="L2594" s="84"/>
      <c r="M2594" s="84"/>
      <c r="P2594"/>
      <c r="R2594"/>
      <c r="S2594" s="82" t="s">
        <v>56</v>
      </c>
      <c r="T2594" s="82" t="s">
        <v>57</v>
      </c>
      <c r="U2594" s="77"/>
      <c r="V2594" s="77"/>
      <c r="W2594" s="77"/>
      <c r="X2594"/>
    </row>
    <row r="2595" spans="2:24" x14ac:dyDescent="0.3">
      <c r="B2595" s="81">
        <v>37407</v>
      </c>
      <c r="C2595" s="81" t="s">
        <v>2791</v>
      </c>
      <c r="D2595" s="77" t="s">
        <v>427</v>
      </c>
      <c r="E2595" s="82" t="s">
        <v>433</v>
      </c>
      <c r="F2595" s="77" t="s">
        <v>428</v>
      </c>
      <c r="G2595" s="77" t="s">
        <v>435</v>
      </c>
      <c r="H2595" s="77" t="s">
        <v>420</v>
      </c>
      <c r="I2595" s="77" t="s">
        <v>3417</v>
      </c>
      <c r="J2595" s="83">
        <v>-5813.17087913662</v>
      </c>
      <c r="L2595" s="84"/>
      <c r="M2595" s="84"/>
      <c r="P2595"/>
      <c r="R2595"/>
      <c r="S2595" s="82" t="s">
        <v>56</v>
      </c>
      <c r="T2595" s="82" t="s">
        <v>57</v>
      </c>
      <c r="U2595" s="77"/>
      <c r="V2595" s="77"/>
      <c r="W2595" s="77"/>
      <c r="X2595"/>
    </row>
    <row r="2596" spans="2:24" x14ac:dyDescent="0.3">
      <c r="B2596" s="81">
        <v>37407</v>
      </c>
      <c r="C2596" s="81" t="s">
        <v>2791</v>
      </c>
      <c r="D2596" s="77" t="s">
        <v>427</v>
      </c>
      <c r="E2596" s="82" t="s">
        <v>433</v>
      </c>
      <c r="F2596" s="77" t="s">
        <v>428</v>
      </c>
      <c r="G2596" s="77" t="s">
        <v>435</v>
      </c>
      <c r="H2596" s="77" t="s">
        <v>420</v>
      </c>
      <c r="I2596" s="77" t="s">
        <v>3417</v>
      </c>
      <c r="J2596" s="83">
        <v>-373.8860118892851</v>
      </c>
      <c r="L2596" s="84"/>
      <c r="M2596" s="84"/>
      <c r="P2596"/>
      <c r="R2596"/>
      <c r="S2596" s="82" t="s">
        <v>56</v>
      </c>
      <c r="T2596" s="82" t="s">
        <v>57</v>
      </c>
      <c r="U2596" s="77"/>
      <c r="V2596" s="77"/>
      <c r="W2596" s="77"/>
      <c r="X2596"/>
    </row>
    <row r="2597" spans="2:24" x14ac:dyDescent="0.3">
      <c r="B2597" s="81">
        <v>37407</v>
      </c>
      <c r="C2597" s="81" t="s">
        <v>2791</v>
      </c>
      <c r="D2597" s="77" t="s">
        <v>441</v>
      </c>
      <c r="E2597" s="82" t="s">
        <v>433</v>
      </c>
      <c r="F2597" s="77" t="s">
        <v>442</v>
      </c>
      <c r="G2597" s="77" t="s">
        <v>435</v>
      </c>
      <c r="H2597" s="77" t="s">
        <v>420</v>
      </c>
      <c r="I2597" s="77" t="s">
        <v>3418</v>
      </c>
      <c r="J2597" s="83">
        <v>-23476.898048851654</v>
      </c>
      <c r="L2597" s="84"/>
      <c r="M2597" s="84"/>
      <c r="P2597"/>
      <c r="R2597"/>
      <c r="S2597" s="82" t="s">
        <v>56</v>
      </c>
      <c r="T2597" s="82" t="s">
        <v>57</v>
      </c>
      <c r="U2597" s="77"/>
      <c r="V2597" s="77"/>
      <c r="W2597" s="77"/>
      <c r="X2597"/>
    </row>
    <row r="2598" spans="2:24" x14ac:dyDescent="0.3">
      <c r="B2598" s="81">
        <v>37407</v>
      </c>
      <c r="C2598" s="81" t="s">
        <v>2791</v>
      </c>
      <c r="D2598" s="77" t="s">
        <v>447</v>
      </c>
      <c r="E2598" s="82" t="s">
        <v>449</v>
      </c>
      <c r="F2598" s="77" t="s">
        <v>448</v>
      </c>
      <c r="G2598" s="77" t="s">
        <v>435</v>
      </c>
      <c r="H2598" s="77" t="s">
        <v>420</v>
      </c>
      <c r="I2598" s="77" t="s">
        <v>3418</v>
      </c>
      <c r="J2598" s="83">
        <v>-554.77090576798048</v>
      </c>
      <c r="L2598" s="84"/>
      <c r="M2598" s="84"/>
      <c r="P2598"/>
      <c r="R2598"/>
      <c r="S2598" s="82" t="s">
        <v>56</v>
      </c>
      <c r="T2598" s="82" t="s">
        <v>57</v>
      </c>
      <c r="U2598" s="77"/>
      <c r="V2598" s="77"/>
      <c r="W2598" s="77"/>
      <c r="X2598"/>
    </row>
    <row r="2599" spans="2:24" x14ac:dyDescent="0.3">
      <c r="B2599" s="81">
        <v>37407</v>
      </c>
      <c r="C2599" s="81" t="s">
        <v>2791</v>
      </c>
      <c r="D2599" s="77" t="s">
        <v>447</v>
      </c>
      <c r="E2599" s="82" t="s">
        <v>449</v>
      </c>
      <c r="F2599" s="77" t="s">
        <v>448</v>
      </c>
      <c r="G2599" s="77" t="s">
        <v>435</v>
      </c>
      <c r="H2599" s="77" t="s">
        <v>420</v>
      </c>
      <c r="I2599" s="77" t="s">
        <v>3418</v>
      </c>
      <c r="J2599" s="83">
        <v>-39118.374563890902</v>
      </c>
      <c r="L2599" s="84"/>
      <c r="M2599" s="84"/>
      <c r="P2599"/>
      <c r="R2599"/>
      <c r="S2599" s="82" t="s">
        <v>56</v>
      </c>
      <c r="T2599" s="82" t="s">
        <v>57</v>
      </c>
      <c r="U2599" s="77"/>
      <c r="V2599" s="77"/>
      <c r="W2599" s="77"/>
      <c r="X2599"/>
    </row>
    <row r="2600" spans="2:24" x14ac:dyDescent="0.3">
      <c r="B2600" s="81">
        <v>37407</v>
      </c>
      <c r="C2600" s="81" t="s">
        <v>2791</v>
      </c>
      <c r="D2600" s="77" t="s">
        <v>451</v>
      </c>
      <c r="E2600" s="82" t="s">
        <v>454</v>
      </c>
      <c r="F2600" s="77" t="s">
        <v>452</v>
      </c>
      <c r="G2600" s="77" t="s">
        <v>435</v>
      </c>
      <c r="H2600" s="77" t="s">
        <v>420</v>
      </c>
      <c r="I2600" s="77" t="s">
        <v>3417</v>
      </c>
      <c r="J2600" s="83">
        <v>-2400.2949725780363</v>
      </c>
      <c r="L2600" s="84"/>
      <c r="M2600" s="84"/>
      <c r="P2600"/>
      <c r="R2600"/>
      <c r="S2600" s="82" t="s">
        <v>56</v>
      </c>
      <c r="T2600" s="82" t="s">
        <v>57</v>
      </c>
      <c r="U2600" s="77"/>
      <c r="V2600" s="77"/>
      <c r="W2600" s="77"/>
      <c r="X2600"/>
    </row>
    <row r="2601" spans="2:24" x14ac:dyDescent="0.3">
      <c r="B2601" s="81">
        <v>37407</v>
      </c>
      <c r="C2601" s="81" t="s">
        <v>2791</v>
      </c>
      <c r="D2601" s="77" t="s">
        <v>456</v>
      </c>
      <c r="E2601" s="82" t="s">
        <v>461</v>
      </c>
      <c r="F2601" s="77" t="s">
        <v>457</v>
      </c>
      <c r="G2601" s="77" t="s">
        <v>435</v>
      </c>
      <c r="H2601" s="77" t="s">
        <v>425</v>
      </c>
      <c r="I2601" s="77" t="s">
        <v>3417</v>
      </c>
      <c r="J2601" s="83">
        <v>-9.3160398406410057</v>
      </c>
      <c r="L2601" s="84"/>
      <c r="M2601" s="84"/>
      <c r="P2601"/>
      <c r="R2601"/>
      <c r="S2601" s="82" t="s">
        <v>56</v>
      </c>
      <c r="T2601" s="82" t="s">
        <v>57</v>
      </c>
      <c r="U2601" s="77"/>
      <c r="V2601" s="77"/>
      <c r="W2601" s="77"/>
      <c r="X2601"/>
    </row>
    <row r="2602" spans="2:24" x14ac:dyDescent="0.3">
      <c r="B2602" s="81">
        <v>37407</v>
      </c>
      <c r="C2602" s="81" t="s">
        <v>2791</v>
      </c>
      <c r="D2602" s="77" t="s">
        <v>464</v>
      </c>
      <c r="E2602" s="82" t="s">
        <v>461</v>
      </c>
      <c r="F2602" s="77" t="s">
        <v>465</v>
      </c>
      <c r="G2602" s="77" t="s">
        <v>435</v>
      </c>
      <c r="H2602" s="77" t="s">
        <v>425</v>
      </c>
      <c r="I2602" s="77" t="s">
        <v>3418</v>
      </c>
      <c r="J2602" s="83">
        <v>-163.37081754599677</v>
      </c>
      <c r="L2602" s="84"/>
      <c r="M2602" s="84"/>
      <c r="P2602"/>
      <c r="R2602"/>
      <c r="S2602" s="82" t="s">
        <v>56</v>
      </c>
      <c r="T2602" s="82" t="s">
        <v>57</v>
      </c>
      <c r="U2602" s="77"/>
      <c r="V2602" s="77"/>
      <c r="W2602" s="77"/>
      <c r="X2602"/>
    </row>
    <row r="2603" spans="2:24" x14ac:dyDescent="0.3">
      <c r="B2603" s="81">
        <v>37407</v>
      </c>
      <c r="C2603" s="81" t="s">
        <v>2791</v>
      </c>
      <c r="D2603" s="77" t="s">
        <v>467</v>
      </c>
      <c r="E2603" s="82" t="s">
        <v>471</v>
      </c>
      <c r="F2603" s="77" t="s">
        <v>468</v>
      </c>
      <c r="G2603" s="77" t="s">
        <v>435</v>
      </c>
      <c r="H2603" s="77" t="s">
        <v>472</v>
      </c>
      <c r="I2603" s="77" t="s">
        <v>3417</v>
      </c>
      <c r="J2603" s="83">
        <v>31968.652339882647</v>
      </c>
      <c r="L2603" s="84"/>
      <c r="M2603" s="84"/>
      <c r="P2603"/>
      <c r="R2603"/>
      <c r="S2603" s="82" t="s">
        <v>56</v>
      </c>
      <c r="T2603" s="82" t="s">
        <v>57</v>
      </c>
      <c r="U2603" s="77"/>
      <c r="V2603" s="77"/>
      <c r="W2603" s="77"/>
      <c r="X2603"/>
    </row>
    <row r="2604" spans="2:24" x14ac:dyDescent="0.3">
      <c r="B2604" s="81">
        <v>37407</v>
      </c>
      <c r="C2604" s="81" t="s">
        <v>2791</v>
      </c>
      <c r="D2604" s="77" t="s">
        <v>474</v>
      </c>
      <c r="E2604" s="82" t="s">
        <v>471</v>
      </c>
      <c r="F2604" s="77" t="s">
        <v>475</v>
      </c>
      <c r="G2604" s="77" t="s">
        <v>435</v>
      </c>
      <c r="H2604" s="77" t="s">
        <v>472</v>
      </c>
      <c r="I2604" s="77" t="s">
        <v>3418</v>
      </c>
      <c r="J2604" s="83">
        <v>45555.143405904098</v>
      </c>
      <c r="L2604" s="84"/>
      <c r="M2604" s="84"/>
      <c r="P2604"/>
      <c r="R2604"/>
      <c r="S2604" s="82" t="s">
        <v>56</v>
      </c>
      <c r="T2604" s="82" t="s">
        <v>57</v>
      </c>
      <c r="U2604" s="77"/>
      <c r="V2604" s="77"/>
      <c r="W2604" s="77"/>
      <c r="X2604"/>
    </row>
    <row r="2605" spans="2:24" x14ac:dyDescent="0.3">
      <c r="B2605" s="81">
        <v>37407</v>
      </c>
      <c r="C2605" s="81" t="s">
        <v>2791</v>
      </c>
      <c r="D2605" s="77" t="s">
        <v>474</v>
      </c>
      <c r="E2605" s="82" t="s">
        <v>471</v>
      </c>
      <c r="F2605" s="77" t="s">
        <v>475</v>
      </c>
      <c r="G2605" s="77" t="s">
        <v>435</v>
      </c>
      <c r="H2605" s="77" t="s">
        <v>472</v>
      </c>
      <c r="I2605" s="77" t="s">
        <v>3418</v>
      </c>
      <c r="J2605" s="83">
        <v>-41831.379570803452</v>
      </c>
      <c r="L2605" s="84"/>
      <c r="M2605" s="84"/>
      <c r="P2605"/>
      <c r="R2605"/>
      <c r="S2605" s="82" t="s">
        <v>56</v>
      </c>
      <c r="T2605" s="82" t="s">
        <v>57</v>
      </c>
      <c r="U2605" s="77"/>
      <c r="V2605" s="77"/>
      <c r="W2605" s="77"/>
      <c r="X2605"/>
    </row>
    <row r="2606" spans="2:24" x14ac:dyDescent="0.3">
      <c r="B2606" s="81">
        <v>37407</v>
      </c>
      <c r="C2606" s="81" t="s">
        <v>2791</v>
      </c>
      <c r="D2606" s="77" t="s">
        <v>480</v>
      </c>
      <c r="E2606" s="82" t="s">
        <v>485</v>
      </c>
      <c r="F2606" s="77" t="s">
        <v>481</v>
      </c>
      <c r="G2606" s="77" t="s">
        <v>435</v>
      </c>
      <c r="H2606" s="77" t="s">
        <v>472</v>
      </c>
      <c r="I2606" s="77" t="s">
        <v>3418</v>
      </c>
      <c r="J2606" s="83">
        <v>5424.8709765124067</v>
      </c>
      <c r="L2606" s="84"/>
      <c r="M2606" s="84"/>
      <c r="P2606"/>
      <c r="R2606"/>
      <c r="S2606" s="82" t="s">
        <v>56</v>
      </c>
      <c r="T2606" s="82" t="s">
        <v>57</v>
      </c>
      <c r="U2606" s="77"/>
      <c r="V2606" s="77"/>
      <c r="W2606" s="77"/>
      <c r="X2606"/>
    </row>
    <row r="2607" spans="2:24" x14ac:dyDescent="0.3">
      <c r="B2607" s="81">
        <v>37407</v>
      </c>
      <c r="C2607" s="81" t="s">
        <v>2791</v>
      </c>
      <c r="D2607" s="77" t="s">
        <v>487</v>
      </c>
      <c r="E2607" s="82" t="s">
        <v>492</v>
      </c>
      <c r="F2607" s="77" t="s">
        <v>488</v>
      </c>
      <c r="G2607" s="77" t="s">
        <v>435</v>
      </c>
      <c r="H2607" s="77" t="s">
        <v>472</v>
      </c>
      <c r="I2607" s="77" t="s">
        <v>3417</v>
      </c>
      <c r="J2607" s="83">
        <v>1476.7349387966058</v>
      </c>
      <c r="L2607" s="84"/>
      <c r="M2607" s="84"/>
      <c r="P2607"/>
      <c r="R2607"/>
      <c r="S2607" s="82" t="s">
        <v>56</v>
      </c>
      <c r="T2607" s="82" t="s">
        <v>57</v>
      </c>
      <c r="U2607" s="77"/>
      <c r="V2607" s="77"/>
      <c r="W2607" s="77"/>
      <c r="X2607"/>
    </row>
    <row r="2608" spans="2:24" x14ac:dyDescent="0.3">
      <c r="B2608" s="81">
        <v>37407</v>
      </c>
      <c r="C2608" s="81" t="s">
        <v>2791</v>
      </c>
      <c r="D2608" s="77" t="s">
        <v>495</v>
      </c>
      <c r="E2608" s="82" t="s">
        <v>492</v>
      </c>
      <c r="F2608" s="77" t="s">
        <v>496</v>
      </c>
      <c r="G2608" s="77" t="s">
        <v>435</v>
      </c>
      <c r="H2608" s="77" t="s">
        <v>472</v>
      </c>
      <c r="I2608" s="77" t="s">
        <v>3418</v>
      </c>
      <c r="J2608" s="83">
        <v>1408.4928296004871</v>
      </c>
      <c r="L2608" s="84"/>
      <c r="M2608" s="84"/>
      <c r="P2608"/>
      <c r="R2608"/>
      <c r="S2608" s="82" t="s">
        <v>56</v>
      </c>
      <c r="T2608" s="82" t="s">
        <v>57</v>
      </c>
      <c r="U2608" s="77"/>
      <c r="V2608" s="77"/>
      <c r="W2608" s="77"/>
      <c r="X2608"/>
    </row>
    <row r="2609" spans="2:24" x14ac:dyDescent="0.3">
      <c r="B2609" s="81">
        <v>37407</v>
      </c>
      <c r="C2609" s="81" t="s">
        <v>2791</v>
      </c>
      <c r="D2609" s="77" t="s">
        <v>499</v>
      </c>
      <c r="E2609" s="82" t="s">
        <v>270</v>
      </c>
      <c r="F2609" s="77" t="s">
        <v>500</v>
      </c>
      <c r="G2609" s="77" t="s">
        <v>435</v>
      </c>
      <c r="H2609" s="77" t="s">
        <v>271</v>
      </c>
      <c r="I2609" s="77" t="s">
        <v>3417</v>
      </c>
      <c r="J2609" s="83">
        <v>4072.6942235331126</v>
      </c>
      <c r="L2609" s="84"/>
      <c r="M2609" s="84"/>
      <c r="P2609"/>
      <c r="R2609"/>
      <c r="S2609" s="82" t="s">
        <v>56</v>
      </c>
      <c r="T2609" s="82" t="s">
        <v>57</v>
      </c>
      <c r="U2609" s="77"/>
      <c r="V2609" s="77"/>
      <c r="W2609" s="77"/>
      <c r="X2609"/>
    </row>
    <row r="2610" spans="2:24" x14ac:dyDescent="0.3">
      <c r="B2610" s="81">
        <v>37407</v>
      </c>
      <c r="C2610" s="81" t="s">
        <v>2791</v>
      </c>
      <c r="D2610" s="77" t="s">
        <v>499</v>
      </c>
      <c r="E2610" s="82" t="s">
        <v>270</v>
      </c>
      <c r="F2610" s="77" t="s">
        <v>500</v>
      </c>
      <c r="G2610" s="77" t="s">
        <v>435</v>
      </c>
      <c r="H2610" s="77" t="s">
        <v>271</v>
      </c>
      <c r="I2610" s="77" t="s">
        <v>3417</v>
      </c>
      <c r="J2610" s="83">
        <v>-9610.7573245917465</v>
      </c>
      <c r="L2610" s="84"/>
      <c r="M2610" s="84"/>
      <c r="P2610"/>
      <c r="R2610"/>
      <c r="S2610" s="82" t="s">
        <v>56</v>
      </c>
      <c r="T2610" s="82" t="s">
        <v>57</v>
      </c>
      <c r="U2610" s="77"/>
      <c r="V2610" s="77"/>
      <c r="W2610" s="77"/>
      <c r="X2610"/>
    </row>
    <row r="2611" spans="2:24" x14ac:dyDescent="0.3">
      <c r="B2611" s="81">
        <v>37407</v>
      </c>
      <c r="C2611" s="81" t="s">
        <v>2791</v>
      </c>
      <c r="D2611" s="77" t="s">
        <v>499</v>
      </c>
      <c r="E2611" s="82" t="s">
        <v>270</v>
      </c>
      <c r="F2611" s="77" t="s">
        <v>500</v>
      </c>
      <c r="G2611" s="77" t="s">
        <v>435</v>
      </c>
      <c r="H2611" s="77" t="s">
        <v>271</v>
      </c>
      <c r="I2611" s="77" t="s">
        <v>3417</v>
      </c>
      <c r="J2611" s="83">
        <v>22230.660637036093</v>
      </c>
      <c r="L2611" s="84"/>
      <c r="M2611" s="84"/>
      <c r="P2611"/>
      <c r="R2611"/>
      <c r="S2611" s="82" t="s">
        <v>56</v>
      </c>
      <c r="T2611" s="82" t="s">
        <v>57</v>
      </c>
      <c r="U2611" s="77"/>
      <c r="V2611" s="77"/>
      <c r="W2611" s="77"/>
      <c r="X2611"/>
    </row>
    <row r="2612" spans="2:24" x14ac:dyDescent="0.3">
      <c r="B2612" s="81">
        <v>37407</v>
      </c>
      <c r="C2612" s="81" t="s">
        <v>2791</v>
      </c>
      <c r="D2612" s="77" t="s">
        <v>263</v>
      </c>
      <c r="E2612" s="82" t="s">
        <v>270</v>
      </c>
      <c r="F2612" s="77" t="s">
        <v>264</v>
      </c>
      <c r="G2612" s="77" t="s">
        <v>435</v>
      </c>
      <c r="H2612" s="77" t="s">
        <v>271</v>
      </c>
      <c r="I2612" s="77" t="s">
        <v>3418</v>
      </c>
      <c r="J2612" s="83">
        <v>-3024.892835680595</v>
      </c>
      <c r="L2612" s="84"/>
      <c r="M2612" s="84"/>
      <c r="P2612"/>
      <c r="R2612"/>
      <c r="S2612" s="82" t="s">
        <v>56</v>
      </c>
      <c r="T2612" s="82" t="s">
        <v>57</v>
      </c>
      <c r="U2612" s="77"/>
      <c r="V2612" s="77"/>
      <c r="W2612" s="77"/>
      <c r="X2612"/>
    </row>
    <row r="2613" spans="2:24" x14ac:dyDescent="0.3">
      <c r="B2613" s="81">
        <v>37407</v>
      </c>
      <c r="C2613" s="81" t="s">
        <v>2791</v>
      </c>
      <c r="D2613" s="77" t="s">
        <v>263</v>
      </c>
      <c r="E2613" s="82" t="s">
        <v>270</v>
      </c>
      <c r="F2613" s="77" t="s">
        <v>264</v>
      </c>
      <c r="G2613" s="77" t="s">
        <v>435</v>
      </c>
      <c r="H2613" s="77" t="s">
        <v>271</v>
      </c>
      <c r="I2613" s="77" t="s">
        <v>3418</v>
      </c>
      <c r="J2613" s="83">
        <v>2134.5737965569292</v>
      </c>
      <c r="L2613" s="84"/>
      <c r="M2613" s="84"/>
      <c r="P2613"/>
      <c r="R2613"/>
      <c r="S2613" s="82" t="s">
        <v>56</v>
      </c>
      <c r="T2613" s="82" t="s">
        <v>57</v>
      </c>
      <c r="U2613" s="77"/>
      <c r="V2613" s="77"/>
      <c r="W2613" s="77"/>
      <c r="X2613"/>
    </row>
    <row r="2614" spans="2:24" x14ac:dyDescent="0.3">
      <c r="B2614" s="81">
        <v>37407</v>
      </c>
      <c r="C2614" s="81" t="s">
        <v>2791</v>
      </c>
      <c r="D2614" s="77" t="s">
        <v>263</v>
      </c>
      <c r="E2614" s="82" t="s">
        <v>270</v>
      </c>
      <c r="F2614" s="77" t="s">
        <v>264</v>
      </c>
      <c r="G2614" s="77" t="s">
        <v>435</v>
      </c>
      <c r="H2614" s="77" t="s">
        <v>271</v>
      </c>
      <c r="I2614" s="77" t="s">
        <v>3418</v>
      </c>
      <c r="J2614" s="83">
        <v>1066.8476885514581</v>
      </c>
      <c r="L2614" s="84"/>
      <c r="M2614" s="84"/>
      <c r="P2614"/>
      <c r="R2614"/>
      <c r="S2614" s="82" t="s">
        <v>56</v>
      </c>
      <c r="T2614" s="82" t="s">
        <v>57</v>
      </c>
      <c r="U2614" s="77"/>
      <c r="V2614" s="77"/>
      <c r="W2614" s="77"/>
      <c r="X2614"/>
    </row>
    <row r="2615" spans="2:24" x14ac:dyDescent="0.3">
      <c r="B2615" s="81">
        <v>37407</v>
      </c>
      <c r="C2615" s="81" t="s">
        <v>2791</v>
      </c>
      <c r="D2615" s="77" t="s">
        <v>263</v>
      </c>
      <c r="E2615" s="82" t="s">
        <v>270</v>
      </c>
      <c r="F2615" s="77" t="s">
        <v>264</v>
      </c>
      <c r="G2615" s="77" t="s">
        <v>435</v>
      </c>
      <c r="H2615" s="77" t="s">
        <v>271</v>
      </c>
      <c r="I2615" s="77" t="s">
        <v>3418</v>
      </c>
      <c r="J2615" s="83">
        <v>2262.1431313027424</v>
      </c>
      <c r="L2615" s="84"/>
      <c r="M2615" s="84"/>
      <c r="P2615"/>
      <c r="R2615"/>
      <c r="S2615" s="82" t="s">
        <v>56</v>
      </c>
      <c r="T2615" s="82" t="s">
        <v>57</v>
      </c>
      <c r="U2615" s="77"/>
      <c r="V2615" s="77"/>
      <c r="W2615" s="77"/>
      <c r="X2615"/>
    </row>
    <row r="2616" spans="2:24" x14ac:dyDescent="0.3">
      <c r="B2616" s="81">
        <v>37407</v>
      </c>
      <c r="C2616" s="81" t="s">
        <v>2791</v>
      </c>
      <c r="D2616" s="77" t="s">
        <v>263</v>
      </c>
      <c r="E2616" s="82" t="s">
        <v>270</v>
      </c>
      <c r="F2616" s="77" t="s">
        <v>264</v>
      </c>
      <c r="G2616" s="77" t="s">
        <v>435</v>
      </c>
      <c r="H2616" s="77" t="s">
        <v>271</v>
      </c>
      <c r="I2616" s="77" t="s">
        <v>3418</v>
      </c>
      <c r="J2616" s="83">
        <v>1321.1184021164556</v>
      </c>
      <c r="L2616" s="84"/>
      <c r="M2616" s="84"/>
      <c r="P2616"/>
      <c r="R2616"/>
      <c r="S2616" s="82" t="s">
        <v>56</v>
      </c>
      <c r="T2616" s="82" t="s">
        <v>57</v>
      </c>
      <c r="U2616" s="77"/>
      <c r="V2616" s="77"/>
      <c r="W2616" s="77"/>
      <c r="X2616"/>
    </row>
    <row r="2617" spans="2:24" x14ac:dyDescent="0.3">
      <c r="B2617" s="81">
        <v>37407</v>
      </c>
      <c r="C2617" s="81" t="s">
        <v>2791</v>
      </c>
      <c r="D2617" s="77" t="s">
        <v>263</v>
      </c>
      <c r="E2617" s="82" t="s">
        <v>270</v>
      </c>
      <c r="F2617" s="77" t="s">
        <v>264</v>
      </c>
      <c r="G2617" s="77" t="s">
        <v>435</v>
      </c>
      <c r="H2617" s="77" t="s">
        <v>271</v>
      </c>
      <c r="I2617" s="77" t="s">
        <v>3418</v>
      </c>
      <c r="J2617" s="83">
        <v>2555.194446712776</v>
      </c>
      <c r="L2617" s="84"/>
      <c r="M2617" s="84"/>
      <c r="P2617"/>
      <c r="R2617"/>
      <c r="S2617" s="82" t="s">
        <v>56</v>
      </c>
      <c r="T2617" s="82" t="s">
        <v>57</v>
      </c>
      <c r="U2617" s="77"/>
      <c r="V2617" s="77"/>
      <c r="W2617" s="77"/>
      <c r="X2617"/>
    </row>
    <row r="2618" spans="2:24" x14ac:dyDescent="0.3">
      <c r="B2618" s="81">
        <v>37407</v>
      </c>
      <c r="C2618" s="81" t="s">
        <v>2791</v>
      </c>
      <c r="D2618" s="77" t="s">
        <v>263</v>
      </c>
      <c r="E2618" s="82" t="s">
        <v>270</v>
      </c>
      <c r="F2618" s="77" t="s">
        <v>264</v>
      </c>
      <c r="G2618" s="77" t="s">
        <v>435</v>
      </c>
      <c r="H2618" s="77" t="s">
        <v>271</v>
      </c>
      <c r="I2618" s="77" t="s">
        <v>3418</v>
      </c>
      <c r="J2618" s="83">
        <v>1006.9291879986108</v>
      </c>
      <c r="L2618" s="84"/>
      <c r="M2618" s="84"/>
      <c r="P2618"/>
      <c r="R2618"/>
      <c r="S2618" s="82" t="s">
        <v>56</v>
      </c>
      <c r="T2618" s="82" t="s">
        <v>57</v>
      </c>
      <c r="U2618" s="77"/>
      <c r="V2618" s="77"/>
      <c r="W2618" s="77"/>
      <c r="X2618"/>
    </row>
    <row r="2619" spans="2:24" x14ac:dyDescent="0.3">
      <c r="B2619" s="81">
        <v>37407</v>
      </c>
      <c r="C2619" s="81" t="s">
        <v>2791</v>
      </c>
      <c r="D2619" s="77" t="s">
        <v>523</v>
      </c>
      <c r="E2619" s="82" t="s">
        <v>278</v>
      </c>
      <c r="F2619" s="77" t="s">
        <v>276</v>
      </c>
      <c r="G2619" s="77" t="s">
        <v>435</v>
      </c>
      <c r="H2619" s="77" t="s">
        <v>271</v>
      </c>
      <c r="I2619" s="77" t="s">
        <v>3417</v>
      </c>
      <c r="J2619" s="83">
        <v>1301.758917194398</v>
      </c>
      <c r="L2619" s="84"/>
      <c r="M2619" s="84"/>
      <c r="P2619"/>
      <c r="R2619"/>
      <c r="S2619" s="82" t="s">
        <v>56</v>
      </c>
      <c r="T2619" s="82" t="s">
        <v>57</v>
      </c>
      <c r="U2619" s="77"/>
      <c r="V2619" s="77"/>
      <c r="W2619" s="77"/>
      <c r="X2619"/>
    </row>
    <row r="2620" spans="2:24" x14ac:dyDescent="0.3">
      <c r="B2620" s="81">
        <v>37407</v>
      </c>
      <c r="C2620" s="81" t="s">
        <v>2791</v>
      </c>
      <c r="D2620" s="77" t="s">
        <v>275</v>
      </c>
      <c r="E2620" s="82" t="s">
        <v>278</v>
      </c>
      <c r="F2620" s="77" t="s">
        <v>276</v>
      </c>
      <c r="G2620" s="77" t="s">
        <v>435</v>
      </c>
      <c r="H2620" s="77" t="s">
        <v>271</v>
      </c>
      <c r="I2620" s="77" t="s">
        <v>3418</v>
      </c>
      <c r="J2620" s="83">
        <v>-86.977435847214437</v>
      </c>
      <c r="L2620" s="84"/>
      <c r="M2620" s="84"/>
      <c r="P2620"/>
      <c r="R2620"/>
      <c r="S2620" s="82" t="s">
        <v>56</v>
      </c>
      <c r="T2620" s="82" t="s">
        <v>57</v>
      </c>
      <c r="U2620" s="77"/>
      <c r="V2620" s="77"/>
      <c r="W2620" s="77"/>
      <c r="X2620"/>
    </row>
    <row r="2621" spans="2:24" x14ac:dyDescent="0.3">
      <c r="B2621" s="81">
        <v>37407</v>
      </c>
      <c r="C2621" s="81" t="s">
        <v>2791</v>
      </c>
      <c r="D2621" s="77" t="s">
        <v>275</v>
      </c>
      <c r="E2621" s="82" t="s">
        <v>278</v>
      </c>
      <c r="F2621" s="77" t="s">
        <v>276</v>
      </c>
      <c r="G2621" s="77" t="s">
        <v>435</v>
      </c>
      <c r="H2621" s="77" t="s">
        <v>271</v>
      </c>
      <c r="I2621" s="77" t="s">
        <v>3418</v>
      </c>
      <c r="J2621" s="83">
        <v>59.432302492066462</v>
      </c>
      <c r="L2621" s="84"/>
      <c r="M2621" s="84"/>
      <c r="P2621"/>
      <c r="R2621"/>
      <c r="S2621" s="82" t="s">
        <v>56</v>
      </c>
      <c r="T2621" s="82" t="s">
        <v>57</v>
      </c>
      <c r="U2621" s="77"/>
      <c r="V2621" s="77"/>
      <c r="W2621" s="77"/>
      <c r="X2621"/>
    </row>
    <row r="2622" spans="2:24" x14ac:dyDescent="0.3">
      <c r="B2622" s="81">
        <v>37407</v>
      </c>
      <c r="C2622" s="81" t="s">
        <v>2791</v>
      </c>
      <c r="D2622" s="77" t="s">
        <v>275</v>
      </c>
      <c r="E2622" s="82" t="s">
        <v>278</v>
      </c>
      <c r="F2622" s="77" t="s">
        <v>276</v>
      </c>
      <c r="G2622" s="77" t="s">
        <v>435</v>
      </c>
      <c r="H2622" s="77" t="s">
        <v>271</v>
      </c>
      <c r="I2622" s="77" t="s">
        <v>3418</v>
      </c>
      <c r="J2622" s="83">
        <v>0</v>
      </c>
      <c r="L2622" s="84"/>
      <c r="M2622" s="84"/>
      <c r="P2622"/>
      <c r="R2622"/>
      <c r="S2622" s="82" t="s">
        <v>56</v>
      </c>
      <c r="T2622" s="82" t="s">
        <v>57</v>
      </c>
      <c r="U2622" s="77"/>
      <c r="V2622" s="77"/>
      <c r="W2622" s="77"/>
      <c r="X2622"/>
    </row>
    <row r="2623" spans="2:24" x14ac:dyDescent="0.3">
      <c r="B2623" s="81">
        <v>37407</v>
      </c>
      <c r="C2623" s="81" t="s">
        <v>2791</v>
      </c>
      <c r="D2623" s="77" t="s">
        <v>275</v>
      </c>
      <c r="E2623" s="82" t="s">
        <v>278</v>
      </c>
      <c r="F2623" s="77" t="s">
        <v>276</v>
      </c>
      <c r="G2623" s="77" t="s">
        <v>435</v>
      </c>
      <c r="H2623" s="77" t="s">
        <v>271</v>
      </c>
      <c r="I2623" s="77" t="s">
        <v>3418</v>
      </c>
      <c r="J2623" s="83">
        <v>10.606091876448254</v>
      </c>
      <c r="L2623" s="84"/>
      <c r="M2623" s="84"/>
      <c r="P2623"/>
      <c r="R2623"/>
      <c r="S2623" s="82" t="s">
        <v>56</v>
      </c>
      <c r="T2623" s="82" t="s">
        <v>57</v>
      </c>
      <c r="U2623" s="77"/>
      <c r="V2623" s="77"/>
      <c r="W2623" s="77"/>
      <c r="X2623"/>
    </row>
    <row r="2624" spans="2:24" x14ac:dyDescent="0.3">
      <c r="B2624" s="81">
        <v>37407</v>
      </c>
      <c r="C2624" s="81" t="s">
        <v>2791</v>
      </c>
      <c r="D2624" s="77" t="s">
        <v>275</v>
      </c>
      <c r="E2624" s="82" t="s">
        <v>278</v>
      </c>
      <c r="F2624" s="77" t="s">
        <v>276</v>
      </c>
      <c r="G2624" s="77" t="s">
        <v>435</v>
      </c>
      <c r="H2624" s="77" t="s">
        <v>271</v>
      </c>
      <c r="I2624" s="77" t="s">
        <v>3418</v>
      </c>
      <c r="J2624" s="83">
        <v>0</v>
      </c>
      <c r="L2624" s="84"/>
      <c r="M2624" s="84"/>
      <c r="P2624"/>
      <c r="R2624"/>
      <c r="S2624" s="82" t="s">
        <v>56</v>
      </c>
      <c r="T2624" s="82" t="s">
        <v>57</v>
      </c>
      <c r="U2624" s="77"/>
      <c r="V2624" s="77"/>
      <c r="W2624" s="77"/>
      <c r="X2624"/>
    </row>
    <row r="2625" spans="2:24" x14ac:dyDescent="0.3">
      <c r="B2625" s="81">
        <v>37407</v>
      </c>
      <c r="C2625" s="81" t="s">
        <v>2791</v>
      </c>
      <c r="D2625" s="77" t="s">
        <v>275</v>
      </c>
      <c r="E2625" s="82" t="s">
        <v>278</v>
      </c>
      <c r="F2625" s="77" t="s">
        <v>276</v>
      </c>
      <c r="G2625" s="77" t="s">
        <v>435</v>
      </c>
      <c r="H2625" s="77" t="s">
        <v>271</v>
      </c>
      <c r="I2625" s="77" t="s">
        <v>3418</v>
      </c>
      <c r="J2625" s="83">
        <v>357.35670709139055</v>
      </c>
      <c r="L2625" s="84"/>
      <c r="M2625" s="84"/>
      <c r="P2625"/>
      <c r="R2625"/>
      <c r="S2625" s="82" t="s">
        <v>56</v>
      </c>
      <c r="T2625" s="82" t="s">
        <v>57</v>
      </c>
      <c r="U2625" s="77"/>
      <c r="V2625" s="77"/>
      <c r="W2625" s="77"/>
      <c r="X2625"/>
    </row>
    <row r="2626" spans="2:24" x14ac:dyDescent="0.3">
      <c r="B2626" s="81">
        <v>37407</v>
      </c>
      <c r="C2626" s="81" t="s">
        <v>2791</v>
      </c>
      <c r="D2626" s="77" t="s">
        <v>275</v>
      </c>
      <c r="E2626" s="82" t="s">
        <v>278</v>
      </c>
      <c r="F2626" s="77" t="s">
        <v>276</v>
      </c>
      <c r="G2626" s="77" t="s">
        <v>435</v>
      </c>
      <c r="H2626" s="77" t="s">
        <v>271</v>
      </c>
      <c r="I2626" s="77" t="s">
        <v>3418</v>
      </c>
      <c r="J2626" s="83">
        <v>240.14684028497356</v>
      </c>
      <c r="L2626" s="84"/>
      <c r="M2626" s="84"/>
      <c r="P2626"/>
      <c r="R2626"/>
      <c r="S2626" s="82" t="s">
        <v>56</v>
      </c>
      <c r="T2626" s="82" t="s">
        <v>57</v>
      </c>
      <c r="U2626" s="77"/>
      <c r="V2626" s="77"/>
      <c r="W2626" s="77"/>
      <c r="X2626"/>
    </row>
    <row r="2627" spans="2:24" x14ac:dyDescent="0.3">
      <c r="B2627" s="81">
        <v>37407</v>
      </c>
      <c r="C2627" s="81" t="s">
        <v>2791</v>
      </c>
      <c r="D2627" s="77" t="s">
        <v>528</v>
      </c>
      <c r="E2627" s="82" t="s">
        <v>530</v>
      </c>
      <c r="F2627" s="77" t="s">
        <v>529</v>
      </c>
      <c r="G2627" s="77" t="s">
        <v>435</v>
      </c>
      <c r="H2627" s="77" t="s">
        <v>271</v>
      </c>
      <c r="I2627" s="77" t="s">
        <v>3418</v>
      </c>
      <c r="J2627" s="83">
        <v>304.0024447471439</v>
      </c>
      <c r="L2627" s="84"/>
      <c r="M2627" s="84"/>
      <c r="P2627"/>
      <c r="R2627"/>
      <c r="S2627" s="82" t="s">
        <v>56</v>
      </c>
      <c r="T2627" s="82" t="s">
        <v>57</v>
      </c>
      <c r="U2627" s="77"/>
      <c r="V2627" s="77"/>
      <c r="W2627" s="77"/>
      <c r="X2627"/>
    </row>
    <row r="2628" spans="2:24" x14ac:dyDescent="0.3">
      <c r="B2628" s="81">
        <v>37407</v>
      </c>
      <c r="C2628" s="81" t="s">
        <v>2791</v>
      </c>
      <c r="D2628" s="77" t="s">
        <v>532</v>
      </c>
      <c r="E2628" s="82" t="s">
        <v>283</v>
      </c>
      <c r="F2628" s="77" t="s">
        <v>533</v>
      </c>
      <c r="G2628" s="77" t="s">
        <v>435</v>
      </c>
      <c r="H2628" s="77" t="s">
        <v>271</v>
      </c>
      <c r="I2628" s="77" t="s">
        <v>3417</v>
      </c>
      <c r="J2628" s="83">
        <v>35.202925108805246</v>
      </c>
      <c r="L2628" s="84"/>
      <c r="M2628" s="84"/>
      <c r="P2628"/>
      <c r="R2628"/>
      <c r="S2628" s="82" t="s">
        <v>56</v>
      </c>
      <c r="T2628" s="82" t="s">
        <v>57</v>
      </c>
      <c r="U2628" s="77"/>
      <c r="V2628" s="77"/>
      <c r="W2628" s="77"/>
      <c r="X2628"/>
    </row>
    <row r="2629" spans="2:24" x14ac:dyDescent="0.3">
      <c r="B2629" s="81">
        <v>37407</v>
      </c>
      <c r="C2629" s="81" t="s">
        <v>2791</v>
      </c>
      <c r="D2629" s="77" t="s">
        <v>532</v>
      </c>
      <c r="E2629" s="82" t="s">
        <v>283</v>
      </c>
      <c r="F2629" s="77" t="s">
        <v>533</v>
      </c>
      <c r="G2629" s="77" t="s">
        <v>435</v>
      </c>
      <c r="H2629" s="77" t="s">
        <v>271</v>
      </c>
      <c r="I2629" s="77" t="s">
        <v>3417</v>
      </c>
      <c r="J2629" s="83">
        <v>3161.7480496168432</v>
      </c>
      <c r="L2629" s="84"/>
      <c r="M2629" s="84"/>
      <c r="P2629"/>
      <c r="R2629"/>
      <c r="S2629" s="82" t="s">
        <v>56</v>
      </c>
      <c r="T2629" s="82" t="s">
        <v>57</v>
      </c>
      <c r="U2629" s="77"/>
      <c r="V2629" s="77"/>
      <c r="W2629" s="77"/>
      <c r="X2629"/>
    </row>
    <row r="2630" spans="2:24" x14ac:dyDescent="0.3">
      <c r="B2630" s="81">
        <v>37407</v>
      </c>
      <c r="C2630" s="81" t="s">
        <v>2791</v>
      </c>
      <c r="D2630" s="77" t="s">
        <v>532</v>
      </c>
      <c r="E2630" s="82" t="s">
        <v>283</v>
      </c>
      <c r="F2630" s="77" t="s">
        <v>533</v>
      </c>
      <c r="G2630" s="77" t="s">
        <v>435</v>
      </c>
      <c r="H2630" s="77" t="s">
        <v>271</v>
      </c>
      <c r="I2630" s="77" t="s">
        <v>3417</v>
      </c>
      <c r="J2630" s="83">
        <v>656.79408790690979</v>
      </c>
      <c r="L2630" s="84"/>
      <c r="M2630" s="84"/>
      <c r="P2630"/>
      <c r="R2630"/>
      <c r="S2630" s="82" t="s">
        <v>56</v>
      </c>
      <c r="T2630" s="82" t="s">
        <v>57</v>
      </c>
      <c r="U2630" s="77"/>
      <c r="V2630" s="77"/>
      <c r="W2630" s="77"/>
      <c r="X2630"/>
    </row>
    <row r="2631" spans="2:24" x14ac:dyDescent="0.3">
      <c r="B2631" s="81">
        <v>37407</v>
      </c>
      <c r="C2631" s="81" t="s">
        <v>2791</v>
      </c>
      <c r="D2631" s="77" t="s">
        <v>532</v>
      </c>
      <c r="E2631" s="82" t="s">
        <v>283</v>
      </c>
      <c r="F2631" s="77" t="s">
        <v>533</v>
      </c>
      <c r="G2631" s="77" t="s">
        <v>435</v>
      </c>
      <c r="H2631" s="77" t="s">
        <v>271</v>
      </c>
      <c r="I2631" s="77" t="s">
        <v>3417</v>
      </c>
      <c r="J2631" s="83">
        <v>46.499011102388366</v>
      </c>
      <c r="L2631" s="84"/>
      <c r="M2631" s="84"/>
      <c r="P2631"/>
      <c r="R2631"/>
      <c r="S2631" s="82" t="s">
        <v>56</v>
      </c>
      <c r="T2631" s="82" t="s">
        <v>57</v>
      </c>
      <c r="U2631" s="77"/>
      <c r="V2631" s="77"/>
      <c r="W2631" s="77"/>
      <c r="X2631"/>
    </row>
    <row r="2632" spans="2:24" x14ac:dyDescent="0.3">
      <c r="B2632" s="81">
        <v>37407</v>
      </c>
      <c r="C2632" s="81" t="s">
        <v>2791</v>
      </c>
      <c r="D2632" s="77" t="s">
        <v>532</v>
      </c>
      <c r="E2632" s="82" t="s">
        <v>283</v>
      </c>
      <c r="F2632" s="77" t="s">
        <v>533</v>
      </c>
      <c r="G2632" s="77" t="s">
        <v>435</v>
      </c>
      <c r="H2632" s="77" t="s">
        <v>271</v>
      </c>
      <c r="I2632" s="77" t="s">
        <v>3417</v>
      </c>
      <c r="J2632" s="83">
        <v>602.0922007576105</v>
      </c>
      <c r="L2632" s="84"/>
      <c r="M2632" s="84"/>
      <c r="P2632"/>
      <c r="R2632"/>
      <c r="S2632" s="82" t="s">
        <v>56</v>
      </c>
      <c r="T2632" s="82" t="s">
        <v>57</v>
      </c>
      <c r="U2632" s="77"/>
      <c r="V2632" s="77"/>
      <c r="W2632" s="77"/>
      <c r="X2632"/>
    </row>
    <row r="2633" spans="2:24" x14ac:dyDescent="0.3">
      <c r="B2633" s="81">
        <v>37407</v>
      </c>
      <c r="C2633" s="81" t="s">
        <v>2791</v>
      </c>
      <c r="D2633" s="77" t="s">
        <v>532</v>
      </c>
      <c r="E2633" s="82" t="s">
        <v>283</v>
      </c>
      <c r="F2633" s="77" t="s">
        <v>533</v>
      </c>
      <c r="G2633" s="77" t="s">
        <v>435</v>
      </c>
      <c r="H2633" s="77" t="s">
        <v>271</v>
      </c>
      <c r="I2633" s="77" t="s">
        <v>3417</v>
      </c>
      <c r="J2633" s="83">
        <v>142.20326326873109</v>
      </c>
      <c r="L2633" s="84"/>
      <c r="M2633" s="84"/>
      <c r="P2633"/>
      <c r="R2633"/>
      <c r="S2633" s="82" t="s">
        <v>56</v>
      </c>
      <c r="T2633" s="82" t="s">
        <v>57</v>
      </c>
      <c r="U2633" s="77"/>
      <c r="V2633" s="77"/>
      <c r="W2633" s="77"/>
      <c r="X2633"/>
    </row>
    <row r="2634" spans="2:24" x14ac:dyDescent="0.3">
      <c r="B2634" s="81">
        <v>37407</v>
      </c>
      <c r="C2634" s="81" t="s">
        <v>2791</v>
      </c>
      <c r="D2634" s="77" t="s">
        <v>532</v>
      </c>
      <c r="E2634" s="82" t="s">
        <v>283</v>
      </c>
      <c r="F2634" s="77" t="s">
        <v>533</v>
      </c>
      <c r="G2634" s="77" t="s">
        <v>435</v>
      </c>
      <c r="H2634" s="77" t="s">
        <v>271</v>
      </c>
      <c r="I2634" s="77" t="s">
        <v>3417</v>
      </c>
      <c r="J2634" s="83">
        <v>65.45449006093223</v>
      </c>
      <c r="L2634" s="84"/>
      <c r="M2634" s="84"/>
      <c r="P2634"/>
      <c r="R2634"/>
      <c r="S2634" s="82" t="s">
        <v>56</v>
      </c>
      <c r="T2634" s="82" t="s">
        <v>57</v>
      </c>
      <c r="U2634" s="77"/>
      <c r="V2634" s="77"/>
      <c r="W2634" s="77"/>
      <c r="X2634"/>
    </row>
    <row r="2635" spans="2:24" x14ac:dyDescent="0.3">
      <c r="B2635" s="81">
        <v>37407</v>
      </c>
      <c r="C2635" s="81" t="s">
        <v>2791</v>
      </c>
      <c r="D2635" s="77" t="s">
        <v>532</v>
      </c>
      <c r="E2635" s="82" t="s">
        <v>283</v>
      </c>
      <c r="F2635" s="77" t="s">
        <v>533</v>
      </c>
      <c r="G2635" s="77" t="s">
        <v>435</v>
      </c>
      <c r="H2635" s="77" t="s">
        <v>271</v>
      </c>
      <c r="I2635" s="77" t="s">
        <v>3417</v>
      </c>
      <c r="J2635" s="83">
        <v>-1611.8276240726343</v>
      </c>
      <c r="L2635" s="84"/>
      <c r="M2635" s="84"/>
      <c r="P2635"/>
      <c r="R2635"/>
      <c r="S2635" s="82" t="s">
        <v>56</v>
      </c>
      <c r="T2635" s="82" t="s">
        <v>57</v>
      </c>
      <c r="U2635" s="77"/>
      <c r="V2635" s="77"/>
      <c r="W2635" s="77"/>
      <c r="X2635"/>
    </row>
    <row r="2636" spans="2:24" x14ac:dyDescent="0.3">
      <c r="B2636" s="81">
        <v>37407</v>
      </c>
      <c r="C2636" s="81" t="s">
        <v>2791</v>
      </c>
      <c r="D2636" s="77" t="s">
        <v>532</v>
      </c>
      <c r="E2636" s="82" t="s">
        <v>283</v>
      </c>
      <c r="F2636" s="77" t="s">
        <v>533</v>
      </c>
      <c r="G2636" s="77" t="s">
        <v>435</v>
      </c>
      <c r="H2636" s="77" t="s">
        <v>271</v>
      </c>
      <c r="I2636" s="77" t="s">
        <v>3417</v>
      </c>
      <c r="J2636" s="83">
        <v>-298.08453412727164</v>
      </c>
      <c r="L2636" s="84"/>
      <c r="M2636" s="84"/>
      <c r="P2636"/>
      <c r="R2636"/>
      <c r="S2636" s="82" t="s">
        <v>56</v>
      </c>
      <c r="T2636" s="82" t="s">
        <v>57</v>
      </c>
      <c r="U2636" s="77"/>
      <c r="V2636" s="77"/>
      <c r="W2636" s="77"/>
      <c r="X2636"/>
    </row>
    <row r="2637" spans="2:24" x14ac:dyDescent="0.3">
      <c r="B2637" s="81">
        <v>37407</v>
      </c>
      <c r="C2637" s="81" t="s">
        <v>2791</v>
      </c>
      <c r="D2637" s="77" t="s">
        <v>532</v>
      </c>
      <c r="E2637" s="82" t="s">
        <v>283</v>
      </c>
      <c r="F2637" s="77" t="s">
        <v>533</v>
      </c>
      <c r="G2637" s="77" t="s">
        <v>435</v>
      </c>
      <c r="H2637" s="77" t="s">
        <v>271</v>
      </c>
      <c r="I2637" s="77" t="s">
        <v>3417</v>
      </c>
      <c r="J2637" s="83">
        <v>-177.39923080711154</v>
      </c>
      <c r="L2637" s="84"/>
      <c r="M2637" s="84"/>
      <c r="P2637"/>
      <c r="R2637"/>
      <c r="S2637" s="82" t="s">
        <v>56</v>
      </c>
      <c r="T2637" s="82" t="s">
        <v>57</v>
      </c>
      <c r="U2637" s="77"/>
      <c r="V2637" s="77"/>
      <c r="W2637" s="77"/>
      <c r="X2637"/>
    </row>
    <row r="2638" spans="2:24" x14ac:dyDescent="0.3">
      <c r="B2638" s="81">
        <v>37407</v>
      </c>
      <c r="C2638" s="81" t="s">
        <v>2791</v>
      </c>
      <c r="D2638" s="77" t="s">
        <v>280</v>
      </c>
      <c r="E2638" s="82" t="s">
        <v>283</v>
      </c>
      <c r="F2638" s="77" t="s">
        <v>281</v>
      </c>
      <c r="G2638" s="77" t="s">
        <v>435</v>
      </c>
      <c r="H2638" s="77" t="s">
        <v>271</v>
      </c>
      <c r="I2638" s="77" t="s">
        <v>3418</v>
      </c>
      <c r="J2638" s="83">
        <v>-318.96889555007425</v>
      </c>
      <c r="L2638" s="84"/>
      <c r="M2638" s="84"/>
      <c r="P2638"/>
      <c r="R2638"/>
      <c r="S2638" s="82" t="s">
        <v>56</v>
      </c>
      <c r="T2638" s="82" t="s">
        <v>57</v>
      </c>
      <c r="U2638" s="77"/>
      <c r="V2638" s="77"/>
      <c r="W2638" s="77"/>
      <c r="X2638"/>
    </row>
    <row r="2639" spans="2:24" x14ac:dyDescent="0.3">
      <c r="B2639" s="81">
        <v>37407</v>
      </c>
      <c r="C2639" s="81" t="s">
        <v>2791</v>
      </c>
      <c r="D2639" s="77" t="s">
        <v>280</v>
      </c>
      <c r="E2639" s="82" t="s">
        <v>283</v>
      </c>
      <c r="F2639" s="77" t="s">
        <v>281</v>
      </c>
      <c r="G2639" s="77" t="s">
        <v>435</v>
      </c>
      <c r="H2639" s="77" t="s">
        <v>271</v>
      </c>
      <c r="I2639" s="77" t="s">
        <v>3418</v>
      </c>
      <c r="J2639" s="83">
        <v>227.65493291313419</v>
      </c>
      <c r="L2639" s="84"/>
      <c r="M2639" s="84"/>
      <c r="P2639"/>
      <c r="R2639"/>
      <c r="S2639" s="82" t="s">
        <v>56</v>
      </c>
      <c r="T2639" s="82" t="s">
        <v>57</v>
      </c>
      <c r="U2639" s="77"/>
      <c r="V2639" s="77"/>
      <c r="W2639" s="77"/>
      <c r="X2639"/>
    </row>
    <row r="2640" spans="2:24" x14ac:dyDescent="0.3">
      <c r="B2640" s="81">
        <v>37407</v>
      </c>
      <c r="C2640" s="81" t="s">
        <v>2791</v>
      </c>
      <c r="D2640" s="77" t="s">
        <v>280</v>
      </c>
      <c r="E2640" s="82" t="s">
        <v>283</v>
      </c>
      <c r="F2640" s="77" t="s">
        <v>281</v>
      </c>
      <c r="G2640" s="77" t="s">
        <v>435</v>
      </c>
      <c r="H2640" s="77" t="s">
        <v>271</v>
      </c>
      <c r="I2640" s="77" t="s">
        <v>3418</v>
      </c>
      <c r="J2640" s="83">
        <v>96.711988445646512</v>
      </c>
      <c r="L2640" s="84"/>
      <c r="M2640" s="84"/>
      <c r="P2640"/>
      <c r="R2640"/>
      <c r="S2640" s="82" t="s">
        <v>56</v>
      </c>
      <c r="T2640" s="82" t="s">
        <v>57</v>
      </c>
      <c r="U2640" s="77"/>
      <c r="V2640" s="77"/>
      <c r="W2640" s="77"/>
      <c r="X2640"/>
    </row>
    <row r="2641" spans="2:24" x14ac:dyDescent="0.3">
      <c r="B2641" s="81">
        <v>37407</v>
      </c>
      <c r="C2641" s="81" t="s">
        <v>2791</v>
      </c>
      <c r="D2641" s="77" t="s">
        <v>280</v>
      </c>
      <c r="E2641" s="82" t="s">
        <v>283</v>
      </c>
      <c r="F2641" s="77" t="s">
        <v>281</v>
      </c>
      <c r="G2641" s="77" t="s">
        <v>435</v>
      </c>
      <c r="H2641" s="77" t="s">
        <v>271</v>
      </c>
      <c r="I2641" s="77" t="s">
        <v>3418</v>
      </c>
      <c r="J2641" s="83">
        <v>256.8058395633015</v>
      </c>
      <c r="L2641" s="84"/>
      <c r="M2641" s="84"/>
      <c r="P2641"/>
      <c r="R2641"/>
      <c r="S2641" s="82" t="s">
        <v>56</v>
      </c>
      <c r="T2641" s="82" t="s">
        <v>57</v>
      </c>
      <c r="U2641" s="77"/>
      <c r="V2641" s="77"/>
      <c r="W2641" s="77"/>
      <c r="X2641"/>
    </row>
    <row r="2642" spans="2:24" x14ac:dyDescent="0.3">
      <c r="B2642" s="81">
        <v>37407</v>
      </c>
      <c r="C2642" s="81" t="s">
        <v>2791</v>
      </c>
      <c r="D2642" s="77" t="s">
        <v>280</v>
      </c>
      <c r="E2642" s="82" t="s">
        <v>283</v>
      </c>
      <c r="F2642" s="77" t="s">
        <v>281</v>
      </c>
      <c r="G2642" s="77" t="s">
        <v>435</v>
      </c>
      <c r="H2642" s="77" t="s">
        <v>271</v>
      </c>
      <c r="I2642" s="77" t="s">
        <v>3418</v>
      </c>
      <c r="J2642" s="83">
        <v>101.8355978463736</v>
      </c>
      <c r="L2642" s="84"/>
      <c r="M2642" s="84"/>
      <c r="P2642"/>
      <c r="R2642"/>
      <c r="S2642" s="82" t="s">
        <v>56</v>
      </c>
      <c r="T2642" s="82" t="s">
        <v>57</v>
      </c>
      <c r="U2642" s="77"/>
      <c r="V2642" s="77"/>
      <c r="W2642" s="77"/>
      <c r="X2642"/>
    </row>
    <row r="2643" spans="2:24" x14ac:dyDescent="0.3">
      <c r="B2643" s="81">
        <v>37407</v>
      </c>
      <c r="C2643" s="81" t="s">
        <v>2791</v>
      </c>
      <c r="D2643" s="77" t="s">
        <v>280</v>
      </c>
      <c r="E2643" s="82" t="s">
        <v>283</v>
      </c>
      <c r="F2643" s="77" t="s">
        <v>281</v>
      </c>
      <c r="G2643" s="77" t="s">
        <v>435</v>
      </c>
      <c r="H2643" s="77" t="s">
        <v>271</v>
      </c>
      <c r="I2643" s="77" t="s">
        <v>3418</v>
      </c>
      <c r="J2643" s="83">
        <v>247.09046490235752</v>
      </c>
      <c r="L2643" s="84"/>
      <c r="M2643" s="84"/>
      <c r="P2643"/>
      <c r="R2643"/>
      <c r="S2643" s="82" t="s">
        <v>56</v>
      </c>
      <c r="T2643" s="82" t="s">
        <v>57</v>
      </c>
      <c r="U2643" s="77"/>
      <c r="V2643" s="77"/>
      <c r="W2643" s="77"/>
      <c r="X2643"/>
    </row>
    <row r="2644" spans="2:24" x14ac:dyDescent="0.3">
      <c r="B2644" s="81">
        <v>37407</v>
      </c>
      <c r="C2644" s="81" t="s">
        <v>2791</v>
      </c>
      <c r="D2644" s="77" t="s">
        <v>280</v>
      </c>
      <c r="E2644" s="82" t="s">
        <v>283</v>
      </c>
      <c r="F2644" s="77" t="s">
        <v>281</v>
      </c>
      <c r="G2644" s="77" t="s">
        <v>435</v>
      </c>
      <c r="H2644" s="77" t="s">
        <v>271</v>
      </c>
      <c r="I2644" s="77" t="s">
        <v>3418</v>
      </c>
      <c r="J2644" s="83">
        <v>150.77545931954322</v>
      </c>
      <c r="L2644" s="84"/>
      <c r="M2644" s="84"/>
      <c r="P2644"/>
      <c r="R2644"/>
      <c r="S2644" s="82" t="s">
        <v>56</v>
      </c>
      <c r="T2644" s="82" t="s">
        <v>57</v>
      </c>
      <c r="U2644" s="77"/>
      <c r="V2644" s="77"/>
      <c r="W2644" s="77"/>
      <c r="X2644"/>
    </row>
    <row r="2645" spans="2:24" x14ac:dyDescent="0.3">
      <c r="B2645" s="81">
        <v>37407</v>
      </c>
      <c r="C2645" s="81" t="s">
        <v>2791</v>
      </c>
      <c r="D2645" s="77" t="s">
        <v>548</v>
      </c>
      <c r="E2645" s="82" t="s">
        <v>289</v>
      </c>
      <c r="F2645" s="77" t="s">
        <v>549</v>
      </c>
      <c r="G2645" s="77" t="s">
        <v>435</v>
      </c>
      <c r="H2645" s="77" t="s">
        <v>290</v>
      </c>
      <c r="I2645" s="77" t="s">
        <v>3417</v>
      </c>
      <c r="J2645" s="83">
        <v>5920.6378802316476</v>
      </c>
      <c r="L2645" s="84"/>
      <c r="M2645" s="84"/>
      <c r="P2645"/>
      <c r="R2645"/>
      <c r="S2645" s="82" t="s">
        <v>56</v>
      </c>
      <c r="T2645" s="82" t="s">
        <v>57</v>
      </c>
      <c r="U2645" s="77"/>
      <c r="V2645" s="77"/>
      <c r="W2645" s="77"/>
      <c r="X2645"/>
    </row>
    <row r="2646" spans="2:24" x14ac:dyDescent="0.3">
      <c r="B2646" s="81">
        <v>37407</v>
      </c>
      <c r="C2646" s="81" t="s">
        <v>2791</v>
      </c>
      <c r="D2646" s="77" t="s">
        <v>548</v>
      </c>
      <c r="E2646" s="82" t="s">
        <v>289</v>
      </c>
      <c r="F2646" s="77" t="s">
        <v>549</v>
      </c>
      <c r="G2646" s="77" t="s">
        <v>435</v>
      </c>
      <c r="H2646" s="77" t="s">
        <v>290</v>
      </c>
      <c r="I2646" s="77" t="s">
        <v>3417</v>
      </c>
      <c r="J2646" s="83">
        <v>-1022.2361526828956</v>
      </c>
      <c r="L2646" s="84"/>
      <c r="M2646" s="84"/>
      <c r="P2646"/>
      <c r="R2646"/>
      <c r="S2646" s="82" t="s">
        <v>56</v>
      </c>
      <c r="T2646" s="82" t="s">
        <v>57</v>
      </c>
      <c r="U2646" s="77"/>
      <c r="V2646" s="77"/>
      <c r="W2646" s="77"/>
      <c r="X2646"/>
    </row>
    <row r="2647" spans="2:24" x14ac:dyDescent="0.3">
      <c r="B2647" s="81">
        <v>37407</v>
      </c>
      <c r="C2647" s="81" t="s">
        <v>2791</v>
      </c>
      <c r="D2647" s="77" t="s">
        <v>286</v>
      </c>
      <c r="E2647" s="82" t="s">
        <v>289</v>
      </c>
      <c r="F2647" s="77" t="s">
        <v>287</v>
      </c>
      <c r="G2647" s="77" t="s">
        <v>435</v>
      </c>
      <c r="H2647" s="77" t="s">
        <v>290</v>
      </c>
      <c r="I2647" s="77" t="s">
        <v>3418</v>
      </c>
      <c r="J2647" s="83">
        <v>1365.3798192484981</v>
      </c>
      <c r="L2647" s="84"/>
      <c r="M2647" s="84"/>
      <c r="P2647"/>
      <c r="R2647"/>
      <c r="S2647" s="82" t="s">
        <v>56</v>
      </c>
      <c r="T2647" s="82" t="s">
        <v>57</v>
      </c>
      <c r="U2647" s="77"/>
      <c r="V2647" s="77"/>
      <c r="W2647" s="77"/>
      <c r="X2647"/>
    </row>
    <row r="2648" spans="2:24" x14ac:dyDescent="0.3">
      <c r="B2648" s="81">
        <v>37407</v>
      </c>
      <c r="C2648" s="81" t="s">
        <v>2791</v>
      </c>
      <c r="D2648" s="77" t="s">
        <v>286</v>
      </c>
      <c r="E2648" s="82" t="s">
        <v>289</v>
      </c>
      <c r="F2648" s="77" t="s">
        <v>287</v>
      </c>
      <c r="G2648" s="77" t="s">
        <v>435</v>
      </c>
      <c r="H2648" s="77" t="s">
        <v>290</v>
      </c>
      <c r="I2648" s="77" t="s">
        <v>3418</v>
      </c>
      <c r="J2648" s="83">
        <v>-117.81728944485741</v>
      </c>
      <c r="L2648" s="84"/>
      <c r="M2648" s="84"/>
      <c r="P2648"/>
      <c r="R2648"/>
      <c r="S2648" s="82" t="s">
        <v>56</v>
      </c>
      <c r="T2648" s="82" t="s">
        <v>57</v>
      </c>
      <c r="U2648" s="77"/>
      <c r="V2648" s="77"/>
      <c r="W2648" s="77"/>
      <c r="X2648"/>
    </row>
    <row r="2649" spans="2:24" x14ac:dyDescent="0.3">
      <c r="B2649" s="81">
        <v>37407</v>
      </c>
      <c r="C2649" s="81" t="s">
        <v>2791</v>
      </c>
      <c r="D2649" s="77" t="s">
        <v>286</v>
      </c>
      <c r="E2649" s="82" t="s">
        <v>289</v>
      </c>
      <c r="F2649" s="77" t="s">
        <v>287</v>
      </c>
      <c r="G2649" s="77" t="s">
        <v>435</v>
      </c>
      <c r="H2649" s="77" t="s">
        <v>290</v>
      </c>
      <c r="I2649" s="77" t="s">
        <v>3418</v>
      </c>
      <c r="J2649" s="83">
        <v>-149.49823207335683</v>
      </c>
      <c r="L2649" s="84"/>
      <c r="M2649" s="84"/>
      <c r="P2649"/>
      <c r="R2649"/>
      <c r="S2649" s="82" t="s">
        <v>56</v>
      </c>
      <c r="T2649" s="82" t="s">
        <v>57</v>
      </c>
      <c r="U2649" s="77"/>
      <c r="V2649" s="77"/>
      <c r="W2649" s="77"/>
      <c r="X2649"/>
    </row>
    <row r="2650" spans="2:24" x14ac:dyDescent="0.3">
      <c r="B2650" s="81">
        <v>37407</v>
      </c>
      <c r="C2650" s="81" t="s">
        <v>2791</v>
      </c>
      <c r="D2650" s="77" t="s">
        <v>286</v>
      </c>
      <c r="E2650" s="82" t="s">
        <v>289</v>
      </c>
      <c r="F2650" s="77" t="s">
        <v>287</v>
      </c>
      <c r="G2650" s="77" t="s">
        <v>435</v>
      </c>
      <c r="H2650" s="77" t="s">
        <v>290</v>
      </c>
      <c r="I2650" s="77" t="s">
        <v>3418</v>
      </c>
      <c r="J2650" s="83">
        <v>-155.9799493948926</v>
      </c>
      <c r="L2650" s="84"/>
      <c r="M2650" s="84"/>
      <c r="P2650"/>
      <c r="R2650"/>
      <c r="S2650" s="82" t="s">
        <v>56</v>
      </c>
      <c r="T2650" s="82" t="s">
        <v>57</v>
      </c>
      <c r="U2650" s="77"/>
      <c r="V2650" s="77"/>
      <c r="W2650" s="77"/>
      <c r="X2650"/>
    </row>
    <row r="2651" spans="2:24" x14ac:dyDescent="0.3">
      <c r="B2651" s="81">
        <v>37407</v>
      </c>
      <c r="C2651" s="81" t="s">
        <v>2791</v>
      </c>
      <c r="D2651" s="77" t="s">
        <v>559</v>
      </c>
      <c r="E2651" s="82" t="s">
        <v>295</v>
      </c>
      <c r="F2651" s="77" t="s">
        <v>560</v>
      </c>
      <c r="G2651" s="77" t="s">
        <v>435</v>
      </c>
      <c r="H2651" s="77" t="s">
        <v>290</v>
      </c>
      <c r="I2651" s="77" t="s">
        <v>3417</v>
      </c>
      <c r="J2651" s="83">
        <v>78.391064064998417</v>
      </c>
      <c r="L2651" s="84"/>
      <c r="M2651" s="84"/>
      <c r="P2651"/>
      <c r="R2651"/>
      <c r="S2651" s="82" t="s">
        <v>56</v>
      </c>
      <c r="T2651" s="82" t="s">
        <v>57</v>
      </c>
      <c r="U2651" s="77"/>
      <c r="V2651" s="77"/>
      <c r="W2651" s="77"/>
      <c r="X2651"/>
    </row>
    <row r="2652" spans="2:24" x14ac:dyDescent="0.3">
      <c r="B2652" s="81">
        <v>37407</v>
      </c>
      <c r="C2652" s="81" t="s">
        <v>2791</v>
      </c>
      <c r="D2652" s="77" t="s">
        <v>292</v>
      </c>
      <c r="E2652" s="82" t="s">
        <v>295</v>
      </c>
      <c r="F2652" s="77" t="s">
        <v>293</v>
      </c>
      <c r="G2652" s="77" t="s">
        <v>435</v>
      </c>
      <c r="H2652" s="77" t="s">
        <v>290</v>
      </c>
      <c r="I2652" s="77" t="s">
        <v>3418</v>
      </c>
      <c r="J2652" s="83">
        <v>0</v>
      </c>
      <c r="L2652" s="84"/>
      <c r="M2652" s="84"/>
      <c r="P2652"/>
      <c r="R2652"/>
      <c r="S2652" s="82" t="s">
        <v>56</v>
      </c>
      <c r="T2652" s="82" t="s">
        <v>57</v>
      </c>
      <c r="U2652" s="77"/>
      <c r="V2652" s="77"/>
      <c r="W2652" s="77"/>
      <c r="X2652"/>
    </row>
    <row r="2653" spans="2:24" x14ac:dyDescent="0.3">
      <c r="B2653" s="81">
        <v>37407</v>
      </c>
      <c r="C2653" s="81" t="s">
        <v>2791</v>
      </c>
      <c r="D2653" s="77" t="s">
        <v>292</v>
      </c>
      <c r="E2653" s="82" t="s">
        <v>295</v>
      </c>
      <c r="F2653" s="77" t="s">
        <v>293</v>
      </c>
      <c r="G2653" s="77" t="s">
        <v>435</v>
      </c>
      <c r="H2653" s="77" t="s">
        <v>290</v>
      </c>
      <c r="I2653" s="77" t="s">
        <v>3418</v>
      </c>
      <c r="J2653" s="83">
        <v>0</v>
      </c>
      <c r="L2653" s="84"/>
      <c r="M2653" s="84"/>
      <c r="P2653"/>
      <c r="R2653"/>
      <c r="S2653" s="82" t="s">
        <v>56</v>
      </c>
      <c r="T2653" s="82" t="s">
        <v>57</v>
      </c>
      <c r="U2653" s="77"/>
      <c r="V2653" s="77"/>
      <c r="W2653" s="77"/>
      <c r="X2653"/>
    </row>
    <row r="2654" spans="2:24" x14ac:dyDescent="0.3">
      <c r="B2654" s="81">
        <v>37407</v>
      </c>
      <c r="C2654" s="81" t="s">
        <v>2791</v>
      </c>
      <c r="D2654" s="77" t="s">
        <v>292</v>
      </c>
      <c r="E2654" s="82" t="s">
        <v>295</v>
      </c>
      <c r="F2654" s="77" t="s">
        <v>293</v>
      </c>
      <c r="G2654" s="77" t="s">
        <v>435</v>
      </c>
      <c r="H2654" s="77" t="s">
        <v>290</v>
      </c>
      <c r="I2654" s="77" t="s">
        <v>3418</v>
      </c>
      <c r="J2654" s="83">
        <v>350.81514541316773</v>
      </c>
      <c r="L2654" s="84"/>
      <c r="M2654" s="84"/>
      <c r="P2654"/>
      <c r="R2654"/>
      <c r="S2654" s="82" t="s">
        <v>56</v>
      </c>
      <c r="T2654" s="82" t="s">
        <v>57</v>
      </c>
      <c r="U2654" s="77"/>
      <c r="V2654" s="77"/>
      <c r="W2654" s="77"/>
      <c r="X2654"/>
    </row>
    <row r="2655" spans="2:24" x14ac:dyDescent="0.3">
      <c r="B2655" s="81">
        <v>37407</v>
      </c>
      <c r="C2655" s="81" t="s">
        <v>2791</v>
      </c>
      <c r="D2655" s="77" t="s">
        <v>292</v>
      </c>
      <c r="E2655" s="82" t="s">
        <v>295</v>
      </c>
      <c r="F2655" s="77" t="s">
        <v>293</v>
      </c>
      <c r="G2655" s="77" t="s">
        <v>435</v>
      </c>
      <c r="H2655" s="77" t="s">
        <v>290</v>
      </c>
      <c r="I2655" s="77" t="s">
        <v>3418</v>
      </c>
      <c r="J2655" s="83">
        <v>127.56892332246603</v>
      </c>
      <c r="L2655" s="84"/>
      <c r="M2655" s="84"/>
      <c r="P2655"/>
      <c r="R2655"/>
      <c r="S2655" s="82" t="s">
        <v>56</v>
      </c>
      <c r="T2655" s="82" t="s">
        <v>57</v>
      </c>
      <c r="U2655" s="77"/>
      <c r="V2655" s="77"/>
      <c r="W2655" s="77"/>
      <c r="X2655"/>
    </row>
    <row r="2656" spans="2:24" x14ac:dyDescent="0.3">
      <c r="B2656" s="81">
        <v>37407</v>
      </c>
      <c r="C2656" s="81" t="s">
        <v>2791</v>
      </c>
      <c r="D2656" s="77" t="s">
        <v>292</v>
      </c>
      <c r="E2656" s="82" t="s">
        <v>295</v>
      </c>
      <c r="F2656" s="77" t="s">
        <v>293</v>
      </c>
      <c r="G2656" s="77" t="s">
        <v>435</v>
      </c>
      <c r="H2656" s="77" t="s">
        <v>290</v>
      </c>
      <c r="I2656" s="77" t="s">
        <v>3418</v>
      </c>
      <c r="J2656" s="83">
        <v>121.41740702531803</v>
      </c>
      <c r="L2656" s="84"/>
      <c r="M2656" s="84"/>
      <c r="P2656"/>
      <c r="R2656"/>
      <c r="S2656" s="82" t="s">
        <v>56</v>
      </c>
      <c r="T2656" s="82" t="s">
        <v>57</v>
      </c>
      <c r="U2656" s="77"/>
      <c r="V2656" s="77"/>
      <c r="W2656" s="77"/>
      <c r="X2656"/>
    </row>
    <row r="2657" spans="2:24" x14ac:dyDescent="0.3">
      <c r="B2657" s="81">
        <v>37407</v>
      </c>
      <c r="C2657" s="81" t="s">
        <v>2791</v>
      </c>
      <c r="D2657" s="77" t="s">
        <v>292</v>
      </c>
      <c r="E2657" s="82" t="s">
        <v>295</v>
      </c>
      <c r="F2657" s="77" t="s">
        <v>293</v>
      </c>
      <c r="G2657" s="77" t="s">
        <v>435</v>
      </c>
      <c r="H2657" s="77" t="s">
        <v>290</v>
      </c>
      <c r="I2657" s="77" t="s">
        <v>3418</v>
      </c>
      <c r="J2657" s="83">
        <v>0</v>
      </c>
      <c r="L2657" s="84"/>
      <c r="M2657" s="84"/>
      <c r="P2657"/>
      <c r="R2657"/>
      <c r="S2657" s="82" t="s">
        <v>56</v>
      </c>
      <c r="T2657" s="82" t="s">
        <v>57</v>
      </c>
      <c r="U2657" s="77"/>
      <c r="V2657" s="77"/>
      <c r="W2657" s="77"/>
      <c r="X2657"/>
    </row>
    <row r="2658" spans="2:24" x14ac:dyDescent="0.3">
      <c r="B2658" s="81">
        <v>37407</v>
      </c>
      <c r="C2658" s="81" t="s">
        <v>2791</v>
      </c>
      <c r="D2658" s="77" t="s">
        <v>1362</v>
      </c>
      <c r="E2658" s="82" t="s">
        <v>1365</v>
      </c>
      <c r="F2658" s="77" t="s">
        <v>1363</v>
      </c>
      <c r="G2658" s="77" t="s">
        <v>435</v>
      </c>
      <c r="H2658" s="77" t="s">
        <v>290</v>
      </c>
      <c r="I2658" s="77" t="s">
        <v>3417</v>
      </c>
      <c r="J2658" s="83">
        <v>0</v>
      </c>
      <c r="L2658" s="84"/>
      <c r="M2658" s="84"/>
      <c r="P2658"/>
      <c r="R2658"/>
      <c r="S2658" s="82" t="s">
        <v>56</v>
      </c>
      <c r="T2658" s="82" t="s">
        <v>57</v>
      </c>
      <c r="U2658" s="77"/>
      <c r="V2658" s="77"/>
      <c r="W2658" s="77"/>
      <c r="X2658"/>
    </row>
    <row r="2659" spans="2:24" x14ac:dyDescent="0.3">
      <c r="B2659" s="81">
        <v>37407</v>
      </c>
      <c r="C2659" s="81" t="s">
        <v>2791</v>
      </c>
      <c r="D2659" s="77" t="s">
        <v>1096</v>
      </c>
      <c r="E2659" s="82" t="s">
        <v>1100</v>
      </c>
      <c r="F2659" s="77" t="s">
        <v>1097</v>
      </c>
      <c r="G2659" s="77" t="s">
        <v>435</v>
      </c>
      <c r="H2659" s="77" t="s">
        <v>290</v>
      </c>
      <c r="I2659" s="77" t="s">
        <v>3417</v>
      </c>
      <c r="J2659" s="83">
        <v>127.67750545783342</v>
      </c>
      <c r="L2659" s="84"/>
      <c r="M2659" s="84"/>
      <c r="P2659"/>
      <c r="R2659"/>
      <c r="S2659" s="82" t="s">
        <v>56</v>
      </c>
      <c r="T2659" s="82" t="s">
        <v>57</v>
      </c>
      <c r="U2659" s="77"/>
      <c r="V2659" s="77"/>
      <c r="W2659" s="77"/>
      <c r="X2659"/>
    </row>
    <row r="2660" spans="2:24" x14ac:dyDescent="0.3">
      <c r="B2660" s="81">
        <v>37407</v>
      </c>
      <c r="C2660" s="81" t="s">
        <v>2791</v>
      </c>
      <c r="D2660" s="77" t="s">
        <v>1259</v>
      </c>
      <c r="E2660" s="82" t="s">
        <v>1262</v>
      </c>
      <c r="F2660" s="77" t="s">
        <v>621</v>
      </c>
      <c r="G2660" s="77" t="s">
        <v>435</v>
      </c>
      <c r="H2660" s="77" t="s">
        <v>290</v>
      </c>
      <c r="I2660" s="77" t="s">
        <v>3418</v>
      </c>
      <c r="J2660" s="83">
        <v>202.68886342597409</v>
      </c>
      <c r="L2660" s="84"/>
      <c r="M2660" s="84"/>
      <c r="P2660"/>
      <c r="R2660"/>
      <c r="S2660" s="82" t="s">
        <v>56</v>
      </c>
      <c r="T2660" s="82" t="s">
        <v>57</v>
      </c>
      <c r="U2660" s="77"/>
      <c r="V2660" s="77"/>
      <c r="W2660" s="77"/>
      <c r="X2660"/>
    </row>
    <row r="2661" spans="2:24" x14ac:dyDescent="0.3">
      <c r="B2661" s="81">
        <v>37407</v>
      </c>
      <c r="C2661" s="81" t="s">
        <v>2791</v>
      </c>
      <c r="D2661" s="77" t="s">
        <v>563</v>
      </c>
      <c r="E2661" s="82" t="s">
        <v>568</v>
      </c>
      <c r="F2661" s="77" t="s">
        <v>564</v>
      </c>
      <c r="G2661" s="77" t="s">
        <v>435</v>
      </c>
      <c r="H2661" s="77" t="s">
        <v>290</v>
      </c>
      <c r="I2661" s="77" t="s">
        <v>3417</v>
      </c>
      <c r="J2661" s="83">
        <v>1390.9601630885259</v>
      </c>
      <c r="L2661" s="84"/>
      <c r="M2661" s="84"/>
      <c r="P2661"/>
      <c r="R2661"/>
      <c r="S2661" s="82" t="s">
        <v>56</v>
      </c>
      <c r="T2661" s="82" t="s">
        <v>57</v>
      </c>
      <c r="U2661" s="77"/>
      <c r="V2661" s="77"/>
      <c r="W2661" s="77"/>
      <c r="X2661"/>
    </row>
    <row r="2662" spans="2:24" x14ac:dyDescent="0.3">
      <c r="B2662" s="81">
        <v>37407</v>
      </c>
      <c r="C2662" s="81" t="s">
        <v>2791</v>
      </c>
      <c r="D2662" s="77" t="s">
        <v>2630</v>
      </c>
      <c r="E2662" s="82" t="s">
        <v>568</v>
      </c>
      <c r="F2662" s="77" t="s">
        <v>2631</v>
      </c>
      <c r="G2662" s="77" t="s">
        <v>435</v>
      </c>
      <c r="H2662" s="77" t="s">
        <v>290</v>
      </c>
      <c r="I2662" s="77" t="s">
        <v>3418</v>
      </c>
      <c r="J2662" s="83">
        <v>0</v>
      </c>
      <c r="L2662" s="84"/>
      <c r="M2662" s="84"/>
      <c r="P2662"/>
      <c r="R2662"/>
      <c r="S2662" s="82" t="s">
        <v>56</v>
      </c>
      <c r="T2662" s="82" t="s">
        <v>57</v>
      </c>
      <c r="U2662" s="77"/>
      <c r="V2662" s="77"/>
      <c r="W2662" s="77"/>
      <c r="X2662"/>
    </row>
    <row r="2663" spans="2:24" x14ac:dyDescent="0.3">
      <c r="B2663" s="81">
        <v>37407</v>
      </c>
      <c r="C2663" s="81" t="s">
        <v>2791</v>
      </c>
      <c r="D2663" s="77" t="s">
        <v>2630</v>
      </c>
      <c r="E2663" s="82" t="s">
        <v>568</v>
      </c>
      <c r="F2663" s="77" t="s">
        <v>2631</v>
      </c>
      <c r="G2663" s="77" t="s">
        <v>435</v>
      </c>
      <c r="H2663" s="77" t="s">
        <v>290</v>
      </c>
      <c r="I2663" s="77" t="s">
        <v>3418</v>
      </c>
      <c r="J2663" s="83">
        <v>0</v>
      </c>
      <c r="L2663" s="84"/>
      <c r="M2663" s="84"/>
      <c r="P2663"/>
      <c r="R2663"/>
      <c r="S2663" s="82" t="s">
        <v>56</v>
      </c>
      <c r="T2663" s="82" t="s">
        <v>57</v>
      </c>
      <c r="U2663" s="77"/>
      <c r="V2663" s="77"/>
      <c r="W2663" s="77"/>
      <c r="X2663"/>
    </row>
    <row r="2664" spans="2:24" x14ac:dyDescent="0.3">
      <c r="B2664" s="81">
        <v>37407</v>
      </c>
      <c r="C2664" s="81" t="s">
        <v>2791</v>
      </c>
      <c r="D2664" s="77" t="s">
        <v>2630</v>
      </c>
      <c r="E2664" s="82" t="s">
        <v>568</v>
      </c>
      <c r="F2664" s="77" t="s">
        <v>2631</v>
      </c>
      <c r="G2664" s="77" t="s">
        <v>435</v>
      </c>
      <c r="H2664" s="77" t="s">
        <v>290</v>
      </c>
      <c r="I2664" s="77" t="s">
        <v>3418</v>
      </c>
      <c r="J2664" s="83">
        <v>0</v>
      </c>
      <c r="L2664" s="84"/>
      <c r="M2664" s="84"/>
      <c r="P2664"/>
      <c r="R2664"/>
      <c r="S2664" s="82" t="s">
        <v>56</v>
      </c>
      <c r="T2664" s="82" t="s">
        <v>57</v>
      </c>
      <c r="U2664" s="77"/>
      <c r="V2664" s="77"/>
      <c r="W2664" s="77"/>
      <c r="X2664"/>
    </row>
    <row r="2665" spans="2:24" x14ac:dyDescent="0.3">
      <c r="B2665" s="81">
        <v>37407</v>
      </c>
      <c r="C2665" s="81" t="s">
        <v>2791</v>
      </c>
      <c r="D2665" s="77" t="s">
        <v>2630</v>
      </c>
      <c r="E2665" s="82" t="s">
        <v>568</v>
      </c>
      <c r="F2665" s="77" t="s">
        <v>2631</v>
      </c>
      <c r="G2665" s="77" t="s">
        <v>435</v>
      </c>
      <c r="H2665" s="77" t="s">
        <v>290</v>
      </c>
      <c r="I2665" s="77" t="s">
        <v>3418</v>
      </c>
      <c r="J2665" s="83">
        <v>0</v>
      </c>
      <c r="L2665" s="84"/>
      <c r="M2665" s="84"/>
      <c r="P2665"/>
      <c r="R2665"/>
      <c r="S2665" s="82" t="s">
        <v>56</v>
      </c>
      <c r="T2665" s="82" t="s">
        <v>57</v>
      </c>
      <c r="U2665" s="77"/>
      <c r="V2665" s="77"/>
      <c r="W2665" s="77"/>
      <c r="X2665"/>
    </row>
    <row r="2666" spans="2:24" x14ac:dyDescent="0.3">
      <c r="B2666" s="81">
        <v>37407</v>
      </c>
      <c r="C2666" s="81" t="s">
        <v>2791</v>
      </c>
      <c r="D2666" s="77" t="s">
        <v>2630</v>
      </c>
      <c r="E2666" s="82" t="s">
        <v>568</v>
      </c>
      <c r="F2666" s="77" t="s">
        <v>2631</v>
      </c>
      <c r="G2666" s="77" t="s">
        <v>435</v>
      </c>
      <c r="H2666" s="77" t="s">
        <v>290</v>
      </c>
      <c r="I2666" s="77" t="s">
        <v>3418</v>
      </c>
      <c r="J2666" s="83">
        <v>0</v>
      </c>
      <c r="L2666" s="84"/>
      <c r="M2666" s="84"/>
      <c r="P2666"/>
      <c r="R2666"/>
      <c r="S2666" s="82" t="s">
        <v>56</v>
      </c>
      <c r="T2666" s="82" t="s">
        <v>57</v>
      </c>
      <c r="U2666" s="77"/>
      <c r="V2666" s="77"/>
      <c r="W2666" s="77"/>
      <c r="X2666"/>
    </row>
    <row r="2667" spans="2:24" x14ac:dyDescent="0.3">
      <c r="B2667" s="81">
        <v>37407</v>
      </c>
      <c r="C2667" s="81" t="s">
        <v>2791</v>
      </c>
      <c r="D2667" s="77" t="s">
        <v>2630</v>
      </c>
      <c r="E2667" s="82" t="s">
        <v>568</v>
      </c>
      <c r="F2667" s="77" t="s">
        <v>2631</v>
      </c>
      <c r="G2667" s="77" t="s">
        <v>435</v>
      </c>
      <c r="H2667" s="77" t="s">
        <v>290</v>
      </c>
      <c r="I2667" s="77" t="s">
        <v>3418</v>
      </c>
      <c r="J2667" s="83">
        <v>0</v>
      </c>
      <c r="L2667" s="84"/>
      <c r="M2667" s="84"/>
      <c r="P2667"/>
      <c r="R2667"/>
      <c r="S2667" s="82" t="s">
        <v>56</v>
      </c>
      <c r="T2667" s="82" t="s">
        <v>57</v>
      </c>
      <c r="U2667" s="77"/>
      <c r="V2667" s="77"/>
      <c r="W2667" s="77"/>
      <c r="X2667"/>
    </row>
    <row r="2668" spans="2:24" x14ac:dyDescent="0.3">
      <c r="B2668" s="81">
        <v>37407</v>
      </c>
      <c r="C2668" s="81" t="s">
        <v>2791</v>
      </c>
      <c r="D2668" s="77" t="s">
        <v>571</v>
      </c>
      <c r="E2668" s="82" t="s">
        <v>577</v>
      </c>
      <c r="F2668" s="77" t="s">
        <v>572</v>
      </c>
      <c r="G2668" s="77" t="s">
        <v>435</v>
      </c>
      <c r="H2668" s="77" t="s">
        <v>578</v>
      </c>
      <c r="I2668" s="77" t="s">
        <v>3417</v>
      </c>
      <c r="J2668" s="83">
        <v>3350.9781841456011</v>
      </c>
      <c r="L2668" s="84"/>
      <c r="M2668" s="84"/>
      <c r="P2668"/>
      <c r="R2668"/>
      <c r="S2668" s="82" t="s">
        <v>579</v>
      </c>
      <c r="T2668" s="82" t="s">
        <v>57</v>
      </c>
      <c r="U2668" s="77"/>
      <c r="V2668" s="77"/>
      <c r="W2668" s="77"/>
      <c r="X2668"/>
    </row>
    <row r="2669" spans="2:24" x14ac:dyDescent="0.3">
      <c r="B2669" s="81">
        <v>37407</v>
      </c>
      <c r="C2669" s="81" t="s">
        <v>2791</v>
      </c>
      <c r="D2669" s="77" t="s">
        <v>571</v>
      </c>
      <c r="E2669" s="82" t="s">
        <v>577</v>
      </c>
      <c r="F2669" s="77" t="s">
        <v>572</v>
      </c>
      <c r="G2669" s="77" t="s">
        <v>435</v>
      </c>
      <c r="H2669" s="77" t="s">
        <v>578</v>
      </c>
      <c r="I2669" s="77" t="s">
        <v>3417</v>
      </c>
      <c r="J2669" s="83">
        <v>175.04543810755783</v>
      </c>
      <c r="L2669" s="84"/>
      <c r="M2669" s="84"/>
      <c r="P2669"/>
      <c r="R2669"/>
      <c r="S2669" s="82" t="s">
        <v>579</v>
      </c>
      <c r="T2669" s="82" t="s">
        <v>57</v>
      </c>
      <c r="U2669" s="77"/>
      <c r="V2669" s="77"/>
      <c r="W2669" s="77"/>
      <c r="X2669"/>
    </row>
    <row r="2670" spans="2:24" x14ac:dyDescent="0.3">
      <c r="B2670" s="81">
        <v>37407</v>
      </c>
      <c r="C2670" s="81" t="s">
        <v>2791</v>
      </c>
      <c r="D2670" s="77" t="s">
        <v>582</v>
      </c>
      <c r="E2670" s="82" t="s">
        <v>577</v>
      </c>
      <c r="F2670" s="77" t="s">
        <v>583</v>
      </c>
      <c r="G2670" s="77" t="s">
        <v>435</v>
      </c>
      <c r="H2670" s="77" t="s">
        <v>578</v>
      </c>
      <c r="I2670" s="77" t="s">
        <v>3418</v>
      </c>
      <c r="J2670" s="83">
        <v>731.42608371336394</v>
      </c>
      <c r="L2670" s="84"/>
      <c r="M2670" s="84"/>
      <c r="P2670"/>
      <c r="R2670"/>
      <c r="S2670" s="82" t="s">
        <v>56</v>
      </c>
      <c r="T2670" s="82" t="s">
        <v>57</v>
      </c>
      <c r="U2670" s="77"/>
      <c r="V2670" s="77"/>
      <c r="W2670" s="77"/>
      <c r="X2670"/>
    </row>
    <row r="2671" spans="2:24" x14ac:dyDescent="0.3">
      <c r="B2671" s="81">
        <v>37407</v>
      </c>
      <c r="C2671" s="81" t="s">
        <v>2791</v>
      </c>
      <c r="D2671" s="77" t="s">
        <v>589</v>
      </c>
      <c r="E2671" s="82" t="s">
        <v>594</v>
      </c>
      <c r="F2671" s="77" t="s">
        <v>590</v>
      </c>
      <c r="G2671" s="77" t="s">
        <v>435</v>
      </c>
      <c r="H2671" s="77" t="s">
        <v>54</v>
      </c>
      <c r="I2671" s="77" t="s">
        <v>3417</v>
      </c>
      <c r="J2671" s="83">
        <v>385.80068423573704</v>
      </c>
      <c r="L2671" s="84"/>
      <c r="M2671" s="84"/>
      <c r="P2671"/>
      <c r="R2671"/>
      <c r="S2671" s="82" t="s">
        <v>56</v>
      </c>
      <c r="T2671" s="82" t="s">
        <v>57</v>
      </c>
      <c r="U2671" s="77"/>
      <c r="V2671" s="77"/>
      <c r="W2671" s="77"/>
      <c r="X2671"/>
    </row>
    <row r="2672" spans="2:24" x14ac:dyDescent="0.3">
      <c r="B2672" s="81">
        <v>37407</v>
      </c>
      <c r="C2672" s="81" t="s">
        <v>2791</v>
      </c>
      <c r="D2672" s="77" t="s">
        <v>589</v>
      </c>
      <c r="E2672" s="82" t="s">
        <v>594</v>
      </c>
      <c r="F2672" s="77" t="s">
        <v>590</v>
      </c>
      <c r="G2672" s="77" t="s">
        <v>435</v>
      </c>
      <c r="H2672" s="77" t="s">
        <v>54</v>
      </c>
      <c r="I2672" s="77" t="s">
        <v>3417</v>
      </c>
      <c r="J2672" s="83">
        <v>50.393800230594515</v>
      </c>
      <c r="L2672" s="84"/>
      <c r="M2672" s="84"/>
      <c r="P2672"/>
      <c r="R2672"/>
      <c r="S2672" s="82" t="s">
        <v>56</v>
      </c>
      <c r="T2672" s="82" t="s">
        <v>57</v>
      </c>
      <c r="U2672" s="77"/>
      <c r="V2672" s="77"/>
      <c r="W2672" s="77"/>
      <c r="X2672"/>
    </row>
    <row r="2673" spans="2:24" x14ac:dyDescent="0.3">
      <c r="B2673" s="81">
        <v>37407</v>
      </c>
      <c r="C2673" s="81" t="s">
        <v>2791</v>
      </c>
      <c r="D2673" s="77" t="s">
        <v>598</v>
      </c>
      <c r="E2673" s="82" t="s">
        <v>594</v>
      </c>
      <c r="F2673" s="77" t="s">
        <v>590</v>
      </c>
      <c r="G2673" s="77" t="s">
        <v>435</v>
      </c>
      <c r="H2673" s="77" t="s">
        <v>54</v>
      </c>
      <c r="I2673" s="77" t="s">
        <v>3418</v>
      </c>
      <c r="J2673" s="83">
        <v>633.75809594520422</v>
      </c>
      <c r="L2673" s="84"/>
      <c r="M2673" s="84"/>
      <c r="P2673"/>
      <c r="R2673"/>
      <c r="S2673" s="82" t="s">
        <v>56</v>
      </c>
      <c r="T2673" s="82" t="s">
        <v>57</v>
      </c>
      <c r="U2673" s="77"/>
      <c r="V2673" s="77"/>
      <c r="W2673" s="77"/>
      <c r="X2673"/>
    </row>
    <row r="2674" spans="2:24" x14ac:dyDescent="0.3">
      <c r="B2674" s="81">
        <v>37407</v>
      </c>
      <c r="C2674" s="81" t="s">
        <v>2791</v>
      </c>
      <c r="D2674" s="77" t="s">
        <v>600</v>
      </c>
      <c r="E2674" s="82" t="s">
        <v>299</v>
      </c>
      <c r="F2674" s="77" t="s">
        <v>500</v>
      </c>
      <c r="G2674" s="77" t="s">
        <v>435</v>
      </c>
      <c r="H2674" s="77" t="s">
        <v>271</v>
      </c>
      <c r="I2674" s="77" t="s">
        <v>3417</v>
      </c>
      <c r="J2674" s="83">
        <v>-4354.5427013001554</v>
      </c>
      <c r="L2674" s="84"/>
      <c r="M2674" s="84"/>
      <c r="P2674"/>
      <c r="R2674"/>
      <c r="S2674" s="82" t="s">
        <v>56</v>
      </c>
      <c r="T2674" s="82" t="s">
        <v>57</v>
      </c>
      <c r="U2674" s="77"/>
      <c r="V2674" s="77"/>
      <c r="W2674" s="77"/>
      <c r="X2674"/>
    </row>
    <row r="2675" spans="2:24" x14ac:dyDescent="0.3">
      <c r="B2675" s="81">
        <v>37407</v>
      </c>
      <c r="C2675" s="81" t="s">
        <v>2791</v>
      </c>
      <c r="D2675" s="77" t="s">
        <v>600</v>
      </c>
      <c r="E2675" s="82" t="s">
        <v>299</v>
      </c>
      <c r="F2675" s="77" t="s">
        <v>500</v>
      </c>
      <c r="G2675" s="77" t="s">
        <v>435</v>
      </c>
      <c r="H2675" s="77" t="s">
        <v>271</v>
      </c>
      <c r="I2675" s="77" t="s">
        <v>3417</v>
      </c>
      <c r="J2675" s="83">
        <v>2134.333568387945</v>
      </c>
      <c r="L2675" s="84"/>
      <c r="M2675" s="84"/>
      <c r="P2675"/>
      <c r="R2675"/>
      <c r="S2675" s="82" t="s">
        <v>56</v>
      </c>
      <c r="T2675" s="82" t="s">
        <v>57</v>
      </c>
      <c r="U2675" s="77"/>
      <c r="V2675" s="77"/>
      <c r="W2675" s="77"/>
      <c r="X2675"/>
    </row>
    <row r="2676" spans="2:24" x14ac:dyDescent="0.3">
      <c r="B2676" s="81">
        <v>37407</v>
      </c>
      <c r="C2676" s="81" t="s">
        <v>2791</v>
      </c>
      <c r="D2676" s="77" t="s">
        <v>600</v>
      </c>
      <c r="E2676" s="82" t="s">
        <v>299</v>
      </c>
      <c r="F2676" s="77" t="s">
        <v>500</v>
      </c>
      <c r="G2676" s="77" t="s">
        <v>435</v>
      </c>
      <c r="H2676" s="77" t="s">
        <v>271</v>
      </c>
      <c r="I2676" s="77" t="s">
        <v>3417</v>
      </c>
      <c r="J2676" s="83">
        <v>12478.761304051559</v>
      </c>
      <c r="L2676" s="84"/>
      <c r="M2676" s="84"/>
      <c r="P2676"/>
      <c r="R2676"/>
      <c r="S2676" s="82" t="s">
        <v>56</v>
      </c>
      <c r="T2676" s="82" t="s">
        <v>57</v>
      </c>
      <c r="U2676" s="77"/>
      <c r="V2676" s="77"/>
      <c r="W2676" s="77"/>
      <c r="X2676"/>
    </row>
    <row r="2677" spans="2:24" x14ac:dyDescent="0.3">
      <c r="B2677" s="81">
        <v>37407</v>
      </c>
      <c r="C2677" s="81" t="s">
        <v>2791</v>
      </c>
      <c r="D2677" s="77" t="s">
        <v>297</v>
      </c>
      <c r="E2677" s="82" t="s">
        <v>299</v>
      </c>
      <c r="F2677" s="77" t="s">
        <v>264</v>
      </c>
      <c r="G2677" s="77" t="s">
        <v>435</v>
      </c>
      <c r="H2677" s="77" t="s">
        <v>271</v>
      </c>
      <c r="I2677" s="77" t="s">
        <v>3418</v>
      </c>
      <c r="J2677" s="83">
        <v>0</v>
      </c>
      <c r="L2677" s="84"/>
      <c r="M2677" s="84"/>
      <c r="P2677"/>
      <c r="R2677"/>
      <c r="S2677" s="82" t="s">
        <v>56</v>
      </c>
      <c r="T2677" s="82" t="s">
        <v>57</v>
      </c>
      <c r="U2677" s="77"/>
      <c r="V2677" s="77"/>
      <c r="W2677" s="77"/>
      <c r="X2677"/>
    </row>
    <row r="2678" spans="2:24" x14ac:dyDescent="0.3">
      <c r="B2678" s="81">
        <v>37407</v>
      </c>
      <c r="C2678" s="81" t="s">
        <v>2791</v>
      </c>
      <c r="D2678" s="77" t="s">
        <v>297</v>
      </c>
      <c r="E2678" s="82" t="s">
        <v>299</v>
      </c>
      <c r="F2678" s="77" t="s">
        <v>264</v>
      </c>
      <c r="G2678" s="77" t="s">
        <v>435</v>
      </c>
      <c r="H2678" s="77" t="s">
        <v>271</v>
      </c>
      <c r="I2678" s="77" t="s">
        <v>3418</v>
      </c>
      <c r="J2678" s="83">
        <v>0</v>
      </c>
      <c r="L2678" s="84"/>
      <c r="M2678" s="84"/>
      <c r="P2678"/>
      <c r="R2678"/>
      <c r="S2678" s="82" t="s">
        <v>56</v>
      </c>
      <c r="T2678" s="82" t="s">
        <v>57</v>
      </c>
      <c r="U2678" s="77"/>
      <c r="V2678" s="77"/>
      <c r="W2678" s="77"/>
      <c r="X2678"/>
    </row>
    <row r="2679" spans="2:24" x14ac:dyDescent="0.3">
      <c r="B2679" s="81">
        <v>37407</v>
      </c>
      <c r="C2679" s="81" t="s">
        <v>2791</v>
      </c>
      <c r="D2679" s="77" t="s">
        <v>297</v>
      </c>
      <c r="E2679" s="82" t="s">
        <v>299</v>
      </c>
      <c r="F2679" s="77" t="s">
        <v>264</v>
      </c>
      <c r="G2679" s="77" t="s">
        <v>435</v>
      </c>
      <c r="H2679" s="77" t="s">
        <v>271</v>
      </c>
      <c r="I2679" s="77" t="s">
        <v>3418</v>
      </c>
      <c r="J2679" s="83">
        <v>0</v>
      </c>
      <c r="L2679" s="84"/>
      <c r="M2679" s="84"/>
      <c r="P2679"/>
      <c r="R2679"/>
      <c r="S2679" s="82" t="s">
        <v>56</v>
      </c>
      <c r="T2679" s="82" t="s">
        <v>57</v>
      </c>
      <c r="U2679" s="77"/>
      <c r="V2679" s="77"/>
      <c r="W2679" s="77"/>
      <c r="X2679"/>
    </row>
    <row r="2680" spans="2:24" x14ac:dyDescent="0.3">
      <c r="B2680" s="81">
        <v>37407</v>
      </c>
      <c r="C2680" s="81" t="s">
        <v>2791</v>
      </c>
      <c r="D2680" s="77" t="s">
        <v>606</v>
      </c>
      <c r="E2680" s="82" t="s">
        <v>608</v>
      </c>
      <c r="F2680" s="77" t="s">
        <v>276</v>
      </c>
      <c r="G2680" s="77" t="s">
        <v>435</v>
      </c>
      <c r="H2680" s="77" t="s">
        <v>271</v>
      </c>
      <c r="I2680" s="77" t="s">
        <v>3417</v>
      </c>
      <c r="J2680" s="83">
        <v>602.74240967243122</v>
      </c>
      <c r="L2680" s="84"/>
      <c r="M2680" s="84"/>
      <c r="P2680"/>
      <c r="R2680"/>
      <c r="S2680" s="82" t="s">
        <v>56</v>
      </c>
      <c r="T2680" s="82" t="s">
        <v>57</v>
      </c>
      <c r="U2680" s="77"/>
      <c r="V2680" s="77"/>
      <c r="W2680" s="77"/>
      <c r="X2680"/>
    </row>
    <row r="2681" spans="2:24" x14ac:dyDescent="0.3">
      <c r="B2681" s="81">
        <v>37407</v>
      </c>
      <c r="C2681" s="81" t="s">
        <v>2791</v>
      </c>
      <c r="D2681" s="77" t="s">
        <v>2647</v>
      </c>
      <c r="E2681" s="82" t="s">
        <v>608</v>
      </c>
      <c r="F2681" s="77" t="s">
        <v>276</v>
      </c>
      <c r="G2681" s="77" t="s">
        <v>435</v>
      </c>
      <c r="H2681" s="77" t="s">
        <v>271</v>
      </c>
      <c r="I2681" s="77" t="s">
        <v>3418</v>
      </c>
      <c r="J2681" s="83">
        <v>0</v>
      </c>
      <c r="L2681" s="84"/>
      <c r="M2681" s="84"/>
      <c r="P2681"/>
      <c r="R2681"/>
      <c r="S2681" s="82" t="s">
        <v>56</v>
      </c>
      <c r="T2681" s="82" t="s">
        <v>57</v>
      </c>
      <c r="U2681" s="77"/>
      <c r="V2681" s="77"/>
      <c r="W2681" s="77"/>
      <c r="X2681"/>
    </row>
    <row r="2682" spans="2:24" x14ac:dyDescent="0.3">
      <c r="B2682" s="81">
        <v>37407</v>
      </c>
      <c r="C2682" s="81" t="s">
        <v>2791</v>
      </c>
      <c r="D2682" s="77" t="s">
        <v>2647</v>
      </c>
      <c r="E2682" s="82" t="s">
        <v>608</v>
      </c>
      <c r="F2682" s="77" t="s">
        <v>276</v>
      </c>
      <c r="G2682" s="77" t="s">
        <v>435</v>
      </c>
      <c r="H2682" s="77" t="s">
        <v>271</v>
      </c>
      <c r="I2682" s="77" t="s">
        <v>3418</v>
      </c>
      <c r="J2682" s="83">
        <v>0</v>
      </c>
      <c r="L2682" s="84"/>
      <c r="M2682" s="84"/>
      <c r="P2682"/>
      <c r="R2682"/>
      <c r="S2682" s="82" t="s">
        <v>56</v>
      </c>
      <c r="T2682" s="82" t="s">
        <v>57</v>
      </c>
      <c r="U2682" s="77"/>
      <c r="V2682" s="77"/>
      <c r="W2682" s="77"/>
      <c r="X2682"/>
    </row>
    <row r="2683" spans="2:24" x14ac:dyDescent="0.3">
      <c r="B2683" s="81">
        <v>37407</v>
      </c>
      <c r="C2683" s="81" t="s">
        <v>2791</v>
      </c>
      <c r="D2683" s="77" t="s">
        <v>2647</v>
      </c>
      <c r="E2683" s="82" t="s">
        <v>608</v>
      </c>
      <c r="F2683" s="77" t="s">
        <v>276</v>
      </c>
      <c r="G2683" s="77" t="s">
        <v>435</v>
      </c>
      <c r="H2683" s="77" t="s">
        <v>271</v>
      </c>
      <c r="I2683" s="77" t="s">
        <v>3418</v>
      </c>
      <c r="J2683" s="83">
        <v>0</v>
      </c>
      <c r="L2683" s="84"/>
      <c r="M2683" s="84"/>
      <c r="P2683"/>
      <c r="R2683"/>
      <c r="S2683" s="82" t="s">
        <v>56</v>
      </c>
      <c r="T2683" s="82" t="s">
        <v>57</v>
      </c>
      <c r="U2683" s="77"/>
      <c r="V2683" s="77"/>
      <c r="W2683" s="77"/>
      <c r="X2683"/>
    </row>
    <row r="2684" spans="2:24" x14ac:dyDescent="0.3">
      <c r="B2684" s="81">
        <v>37407</v>
      </c>
      <c r="C2684" s="81" t="s">
        <v>2791</v>
      </c>
      <c r="D2684" s="77" t="s">
        <v>301</v>
      </c>
      <c r="E2684" s="82" t="s">
        <v>303</v>
      </c>
      <c r="F2684" s="77" t="s">
        <v>281</v>
      </c>
      <c r="G2684" s="77" t="s">
        <v>435</v>
      </c>
      <c r="H2684" s="77" t="s">
        <v>271</v>
      </c>
      <c r="I2684" s="77" t="s">
        <v>3418</v>
      </c>
      <c r="J2684" s="83">
        <v>0</v>
      </c>
      <c r="L2684" s="84"/>
      <c r="M2684" s="84"/>
      <c r="P2684"/>
      <c r="R2684"/>
      <c r="S2684" s="82" t="s">
        <v>56</v>
      </c>
      <c r="T2684" s="82" t="s">
        <v>57</v>
      </c>
      <c r="U2684" s="77"/>
      <c r="V2684" s="77"/>
      <c r="W2684" s="77"/>
      <c r="X2684"/>
    </row>
    <row r="2685" spans="2:24" x14ac:dyDescent="0.3">
      <c r="B2685" s="81">
        <v>37407</v>
      </c>
      <c r="C2685" s="81" t="s">
        <v>2791</v>
      </c>
      <c r="D2685" s="77" t="s">
        <v>301</v>
      </c>
      <c r="E2685" s="82" t="s">
        <v>303</v>
      </c>
      <c r="F2685" s="77" t="s">
        <v>281</v>
      </c>
      <c r="G2685" s="77" t="s">
        <v>435</v>
      </c>
      <c r="H2685" s="77" t="s">
        <v>271</v>
      </c>
      <c r="I2685" s="77" t="s">
        <v>3418</v>
      </c>
      <c r="J2685" s="83">
        <v>0</v>
      </c>
      <c r="L2685" s="84"/>
      <c r="M2685" s="84"/>
      <c r="P2685"/>
      <c r="R2685"/>
      <c r="S2685" s="82" t="s">
        <v>56</v>
      </c>
      <c r="T2685" s="82" t="s">
        <v>57</v>
      </c>
      <c r="U2685" s="77"/>
      <c r="V2685" s="77"/>
      <c r="W2685" s="77"/>
      <c r="X2685"/>
    </row>
    <row r="2686" spans="2:24" x14ac:dyDescent="0.3">
      <c r="B2686" s="81">
        <v>37407</v>
      </c>
      <c r="C2686" s="81" t="s">
        <v>2791</v>
      </c>
      <c r="D2686" s="77" t="s">
        <v>301</v>
      </c>
      <c r="E2686" s="82" t="s">
        <v>303</v>
      </c>
      <c r="F2686" s="77" t="s">
        <v>281</v>
      </c>
      <c r="G2686" s="77" t="s">
        <v>435</v>
      </c>
      <c r="H2686" s="77" t="s">
        <v>271</v>
      </c>
      <c r="I2686" s="77" t="s">
        <v>3418</v>
      </c>
      <c r="J2686" s="83">
        <v>0</v>
      </c>
      <c r="L2686" s="84"/>
      <c r="M2686" s="84"/>
      <c r="P2686"/>
      <c r="R2686"/>
      <c r="S2686" s="82" t="s">
        <v>56</v>
      </c>
      <c r="T2686" s="82" t="s">
        <v>57</v>
      </c>
      <c r="U2686" s="77"/>
      <c r="V2686" s="77"/>
      <c r="W2686" s="77"/>
      <c r="X2686"/>
    </row>
    <row r="2687" spans="2:24" x14ac:dyDescent="0.3">
      <c r="B2687" s="81">
        <v>37407</v>
      </c>
      <c r="C2687" s="81" t="s">
        <v>2791</v>
      </c>
      <c r="D2687" s="77" t="s">
        <v>2063</v>
      </c>
      <c r="E2687" s="82" t="s">
        <v>2065</v>
      </c>
      <c r="F2687" s="77" t="s">
        <v>560</v>
      </c>
      <c r="G2687" s="77" t="s">
        <v>435</v>
      </c>
      <c r="H2687" s="77" t="s">
        <v>290</v>
      </c>
      <c r="I2687" s="77" t="s">
        <v>3417</v>
      </c>
      <c r="J2687" s="83">
        <v>361.66900042296618</v>
      </c>
      <c r="L2687" s="84"/>
      <c r="M2687" s="84"/>
      <c r="P2687"/>
      <c r="R2687"/>
      <c r="S2687" s="82" t="s">
        <v>56</v>
      </c>
      <c r="T2687" s="82" t="s">
        <v>57</v>
      </c>
      <c r="U2687" s="77"/>
      <c r="V2687" s="77"/>
      <c r="W2687" s="77"/>
      <c r="X2687"/>
    </row>
    <row r="2688" spans="2:24" x14ac:dyDescent="0.3">
      <c r="B2688" s="81">
        <v>37407</v>
      </c>
      <c r="C2688" s="81" t="s">
        <v>2791</v>
      </c>
      <c r="D2688" s="77" t="s">
        <v>2650</v>
      </c>
      <c r="E2688" s="82" t="s">
        <v>2065</v>
      </c>
      <c r="F2688" s="77" t="s">
        <v>293</v>
      </c>
      <c r="G2688" s="77" t="s">
        <v>435</v>
      </c>
      <c r="H2688" s="77" t="s">
        <v>290</v>
      </c>
      <c r="I2688" s="77" t="s">
        <v>3418</v>
      </c>
      <c r="J2688" s="83">
        <v>0</v>
      </c>
      <c r="L2688" s="84"/>
      <c r="M2688" s="84"/>
      <c r="P2688"/>
      <c r="R2688"/>
      <c r="S2688" s="82" t="s">
        <v>56</v>
      </c>
      <c r="T2688" s="82" t="s">
        <v>57</v>
      </c>
      <c r="U2688" s="77"/>
      <c r="V2688" s="77"/>
      <c r="W2688" s="77"/>
      <c r="X2688"/>
    </row>
    <row r="2689" spans="2:24" x14ac:dyDescent="0.3">
      <c r="B2689" s="81">
        <v>37407</v>
      </c>
      <c r="C2689" s="81" t="s">
        <v>2791</v>
      </c>
      <c r="D2689" s="77" t="s">
        <v>2650</v>
      </c>
      <c r="E2689" s="82" t="s">
        <v>2065</v>
      </c>
      <c r="F2689" s="77" t="s">
        <v>293</v>
      </c>
      <c r="G2689" s="77" t="s">
        <v>435</v>
      </c>
      <c r="H2689" s="77" t="s">
        <v>290</v>
      </c>
      <c r="I2689" s="77" t="s">
        <v>3418</v>
      </c>
      <c r="J2689" s="83">
        <v>0</v>
      </c>
      <c r="L2689" s="84"/>
      <c r="M2689" s="84"/>
      <c r="P2689"/>
      <c r="R2689"/>
      <c r="S2689" s="82" t="s">
        <v>56</v>
      </c>
      <c r="T2689" s="82" t="s">
        <v>57</v>
      </c>
      <c r="U2689" s="77"/>
      <c r="V2689" s="77"/>
      <c r="W2689" s="77"/>
      <c r="X2689"/>
    </row>
    <row r="2690" spans="2:24" x14ac:dyDescent="0.3">
      <c r="B2690" s="81">
        <v>37407</v>
      </c>
      <c r="C2690" s="81" t="s">
        <v>2791</v>
      </c>
      <c r="D2690" s="77" t="s">
        <v>2650</v>
      </c>
      <c r="E2690" s="82" t="s">
        <v>2065</v>
      </c>
      <c r="F2690" s="77" t="s">
        <v>293</v>
      </c>
      <c r="G2690" s="77" t="s">
        <v>435</v>
      </c>
      <c r="H2690" s="77" t="s">
        <v>290</v>
      </c>
      <c r="I2690" s="77" t="s">
        <v>3418</v>
      </c>
      <c r="J2690" s="83">
        <v>0</v>
      </c>
      <c r="L2690" s="84"/>
      <c r="M2690" s="84"/>
      <c r="P2690"/>
      <c r="R2690"/>
      <c r="S2690" s="82" t="s">
        <v>56</v>
      </c>
      <c r="T2690" s="82" t="s">
        <v>57</v>
      </c>
      <c r="U2690" s="77"/>
      <c r="V2690" s="77"/>
      <c r="W2690" s="77"/>
      <c r="X2690"/>
    </row>
    <row r="2691" spans="2:24" x14ac:dyDescent="0.3">
      <c r="B2691" s="81">
        <v>37407</v>
      </c>
      <c r="C2691" s="81" t="s">
        <v>2791</v>
      </c>
      <c r="D2691" s="77" t="s">
        <v>2652</v>
      </c>
      <c r="E2691" s="82" t="s">
        <v>2653</v>
      </c>
      <c r="F2691" s="77" t="s">
        <v>2631</v>
      </c>
      <c r="G2691" s="77" t="s">
        <v>435</v>
      </c>
      <c r="H2691" s="77" t="s">
        <v>1092</v>
      </c>
      <c r="I2691" s="77" t="s">
        <v>3418</v>
      </c>
      <c r="J2691" s="83">
        <v>0</v>
      </c>
      <c r="L2691" s="84"/>
      <c r="M2691" s="84"/>
      <c r="P2691"/>
      <c r="R2691"/>
      <c r="S2691" s="82" t="s">
        <v>56</v>
      </c>
      <c r="T2691" s="82" t="s">
        <v>57</v>
      </c>
      <c r="U2691" s="77"/>
      <c r="V2691" s="77"/>
      <c r="W2691" s="77"/>
      <c r="X2691"/>
    </row>
    <row r="2692" spans="2:24" x14ac:dyDescent="0.3">
      <c r="B2692" s="81">
        <v>37407</v>
      </c>
      <c r="C2692" s="81" t="s">
        <v>2791</v>
      </c>
      <c r="D2692" s="77" t="s">
        <v>2652</v>
      </c>
      <c r="E2692" s="82" t="s">
        <v>2653</v>
      </c>
      <c r="F2692" s="77" t="s">
        <v>2631</v>
      </c>
      <c r="G2692" s="77" t="s">
        <v>435</v>
      </c>
      <c r="H2692" s="77" t="s">
        <v>1092</v>
      </c>
      <c r="I2692" s="77" t="s">
        <v>3418</v>
      </c>
      <c r="J2692" s="83">
        <v>0</v>
      </c>
      <c r="L2692" s="84"/>
      <c r="M2692" s="84"/>
      <c r="P2692"/>
      <c r="R2692"/>
      <c r="S2692" s="82" t="s">
        <v>56</v>
      </c>
      <c r="T2692" s="82" t="s">
        <v>57</v>
      </c>
      <c r="U2692" s="77"/>
      <c r="V2692" s="77"/>
      <c r="W2692" s="77"/>
      <c r="X2692"/>
    </row>
    <row r="2693" spans="2:24" x14ac:dyDescent="0.3">
      <c r="B2693" s="81">
        <v>37407</v>
      </c>
      <c r="C2693" s="81" t="s">
        <v>2791</v>
      </c>
      <c r="D2693" s="77" t="s">
        <v>2652</v>
      </c>
      <c r="E2693" s="82" t="s">
        <v>2653</v>
      </c>
      <c r="F2693" s="77" t="s">
        <v>2631</v>
      </c>
      <c r="G2693" s="77" t="s">
        <v>435</v>
      </c>
      <c r="H2693" s="77" t="s">
        <v>1092</v>
      </c>
      <c r="I2693" s="77" t="s">
        <v>3418</v>
      </c>
      <c r="J2693" s="83">
        <v>0</v>
      </c>
      <c r="L2693" s="84"/>
      <c r="M2693" s="84"/>
      <c r="P2693"/>
      <c r="R2693"/>
      <c r="S2693" s="82" t="s">
        <v>56</v>
      </c>
      <c r="T2693" s="82" t="s">
        <v>57</v>
      </c>
      <c r="U2693" s="77"/>
      <c r="V2693" s="77"/>
      <c r="W2693" s="77"/>
      <c r="X2693"/>
    </row>
    <row r="2694" spans="2:24" x14ac:dyDescent="0.3">
      <c r="B2694" s="81">
        <v>37407</v>
      </c>
      <c r="C2694" s="81" t="s">
        <v>2791</v>
      </c>
      <c r="D2694" s="77" t="s">
        <v>46</v>
      </c>
      <c r="E2694" s="82" t="s">
        <v>53</v>
      </c>
      <c r="F2694" s="77" t="s">
        <v>47</v>
      </c>
      <c r="G2694" s="77" t="s">
        <v>435</v>
      </c>
      <c r="H2694" s="77" t="s">
        <v>54</v>
      </c>
      <c r="I2694" s="77" t="s">
        <v>3417</v>
      </c>
      <c r="J2694" s="83">
        <v>21.327884593619572</v>
      </c>
      <c r="L2694" s="84"/>
      <c r="M2694" s="84"/>
      <c r="P2694"/>
      <c r="R2694"/>
      <c r="S2694" s="82" t="s">
        <v>56</v>
      </c>
      <c r="T2694" s="82" t="s">
        <v>57</v>
      </c>
      <c r="U2694" s="77"/>
      <c r="V2694" s="77"/>
      <c r="W2694" s="77"/>
      <c r="X2694"/>
    </row>
    <row r="2695" spans="2:24" x14ac:dyDescent="0.3">
      <c r="B2695" s="81">
        <v>37407</v>
      </c>
      <c r="C2695" s="81" t="s">
        <v>2791</v>
      </c>
      <c r="D2695" s="77" t="s">
        <v>46</v>
      </c>
      <c r="E2695" s="82" t="s">
        <v>53</v>
      </c>
      <c r="F2695" s="77" t="s">
        <v>47</v>
      </c>
      <c r="G2695" s="77" t="s">
        <v>435</v>
      </c>
      <c r="H2695" s="77" t="s">
        <v>54</v>
      </c>
      <c r="I2695" s="77" t="s">
        <v>3417</v>
      </c>
      <c r="J2695" s="83">
        <v>24.410231560463465</v>
      </c>
      <c r="L2695" s="84"/>
      <c r="M2695" s="84"/>
      <c r="P2695"/>
      <c r="R2695"/>
      <c r="S2695" s="82" t="s">
        <v>56</v>
      </c>
      <c r="T2695" s="82" t="s">
        <v>57</v>
      </c>
      <c r="U2695" s="77"/>
      <c r="V2695" s="77"/>
      <c r="W2695" s="77"/>
      <c r="X2695"/>
    </row>
    <row r="2696" spans="2:24" x14ac:dyDescent="0.3">
      <c r="B2696" s="81">
        <v>37407</v>
      </c>
      <c r="C2696" s="81" t="s">
        <v>2791</v>
      </c>
      <c r="D2696" s="77" t="s">
        <v>46</v>
      </c>
      <c r="E2696" s="82" t="s">
        <v>53</v>
      </c>
      <c r="F2696" s="77" t="s">
        <v>47</v>
      </c>
      <c r="G2696" s="77" t="s">
        <v>435</v>
      </c>
      <c r="H2696" s="77" t="s">
        <v>54</v>
      </c>
      <c r="I2696" s="77" t="s">
        <v>3417</v>
      </c>
      <c r="J2696" s="83">
        <v>87.659391164461923</v>
      </c>
      <c r="L2696" s="84"/>
      <c r="M2696" s="84"/>
      <c r="P2696"/>
      <c r="R2696"/>
      <c r="S2696" s="82" t="s">
        <v>56</v>
      </c>
      <c r="T2696" s="82" t="s">
        <v>57</v>
      </c>
      <c r="U2696" s="77"/>
      <c r="V2696" s="77"/>
      <c r="W2696" s="77"/>
      <c r="X2696"/>
    </row>
    <row r="2697" spans="2:24" x14ac:dyDescent="0.3">
      <c r="B2697" s="81">
        <v>37407</v>
      </c>
      <c r="C2697" s="81" t="s">
        <v>2791</v>
      </c>
      <c r="D2697" s="77" t="s">
        <v>46</v>
      </c>
      <c r="E2697" s="82" t="s">
        <v>53</v>
      </c>
      <c r="F2697" s="77" t="s">
        <v>47</v>
      </c>
      <c r="G2697" s="77" t="s">
        <v>435</v>
      </c>
      <c r="H2697" s="77" t="s">
        <v>54</v>
      </c>
      <c r="I2697" s="77" t="s">
        <v>3417</v>
      </c>
      <c r="J2697" s="83">
        <v>49.547847026243169</v>
      </c>
      <c r="L2697" s="84"/>
      <c r="M2697" s="84"/>
      <c r="P2697"/>
      <c r="R2697"/>
      <c r="S2697" s="82" t="s">
        <v>56</v>
      </c>
      <c r="T2697" s="82" t="s">
        <v>57</v>
      </c>
      <c r="U2697" s="77"/>
      <c r="V2697" s="77"/>
      <c r="W2697" s="77"/>
      <c r="X2697"/>
    </row>
    <row r="2698" spans="2:24" x14ac:dyDescent="0.3">
      <c r="B2698" s="81">
        <v>37407</v>
      </c>
      <c r="C2698" s="81" t="s">
        <v>2791</v>
      </c>
      <c r="D2698" s="77" t="s">
        <v>46</v>
      </c>
      <c r="E2698" s="82" t="s">
        <v>53</v>
      </c>
      <c r="F2698" s="77" t="s">
        <v>47</v>
      </c>
      <c r="G2698" s="77" t="s">
        <v>435</v>
      </c>
      <c r="H2698" s="77" t="s">
        <v>54</v>
      </c>
      <c r="I2698" s="77" t="s">
        <v>3417</v>
      </c>
      <c r="J2698" s="83">
        <v>8.4611677081128498</v>
      </c>
      <c r="L2698" s="84"/>
      <c r="M2698" s="84"/>
      <c r="P2698"/>
      <c r="R2698"/>
      <c r="S2698" s="82" t="s">
        <v>56</v>
      </c>
      <c r="T2698" s="82" t="s">
        <v>57</v>
      </c>
      <c r="U2698" s="77"/>
      <c r="V2698" s="77"/>
      <c r="W2698" s="77"/>
      <c r="X2698"/>
    </row>
    <row r="2699" spans="2:24" x14ac:dyDescent="0.3">
      <c r="B2699" s="81">
        <v>37407</v>
      </c>
      <c r="C2699" s="81" t="s">
        <v>2791</v>
      </c>
      <c r="D2699" s="77" t="s">
        <v>46</v>
      </c>
      <c r="E2699" s="82" t="s">
        <v>53</v>
      </c>
      <c r="F2699" s="77" t="s">
        <v>47</v>
      </c>
      <c r="G2699" s="77" t="s">
        <v>435</v>
      </c>
      <c r="H2699" s="77" t="s">
        <v>54</v>
      </c>
      <c r="I2699" s="77" t="s">
        <v>3417</v>
      </c>
      <c r="J2699" s="83">
        <v>9.1539913296644233</v>
      </c>
      <c r="L2699" s="84"/>
      <c r="M2699" s="84"/>
      <c r="P2699"/>
      <c r="R2699"/>
      <c r="S2699" s="82" t="s">
        <v>56</v>
      </c>
      <c r="T2699" s="82" t="s">
        <v>57</v>
      </c>
      <c r="U2699" s="77"/>
      <c r="V2699" s="77"/>
      <c r="W2699" s="77"/>
      <c r="X2699"/>
    </row>
    <row r="2700" spans="2:24" x14ac:dyDescent="0.3">
      <c r="B2700" s="81">
        <v>37407</v>
      </c>
      <c r="C2700" s="81" t="s">
        <v>2791</v>
      </c>
      <c r="D2700" s="77" t="s">
        <v>46</v>
      </c>
      <c r="E2700" s="82" t="s">
        <v>53</v>
      </c>
      <c r="F2700" s="77" t="s">
        <v>47</v>
      </c>
      <c r="G2700" s="77" t="s">
        <v>435</v>
      </c>
      <c r="H2700" s="77" t="s">
        <v>54</v>
      </c>
      <c r="I2700" s="77" t="s">
        <v>3417</v>
      </c>
      <c r="J2700" s="83">
        <v>106.69602690049084</v>
      </c>
      <c r="L2700" s="84"/>
      <c r="M2700" s="84"/>
      <c r="P2700"/>
      <c r="R2700"/>
      <c r="S2700" s="82" t="s">
        <v>56</v>
      </c>
      <c r="T2700" s="82" t="s">
        <v>57</v>
      </c>
      <c r="U2700" s="77"/>
      <c r="V2700" s="77"/>
      <c r="W2700" s="77"/>
      <c r="X2700"/>
    </row>
    <row r="2701" spans="2:24" x14ac:dyDescent="0.3">
      <c r="B2701" s="81">
        <v>37407</v>
      </c>
      <c r="C2701" s="81" t="s">
        <v>2791</v>
      </c>
      <c r="D2701" s="77" t="s">
        <v>46</v>
      </c>
      <c r="E2701" s="82" t="s">
        <v>53</v>
      </c>
      <c r="F2701" s="77" t="s">
        <v>47</v>
      </c>
      <c r="G2701" s="77" t="s">
        <v>435</v>
      </c>
      <c r="H2701" s="77" t="s">
        <v>54</v>
      </c>
      <c r="I2701" s="77" t="s">
        <v>3417</v>
      </c>
      <c r="J2701" s="83">
        <v>11.669373506116631</v>
      </c>
      <c r="L2701" s="84"/>
      <c r="M2701" s="84"/>
      <c r="P2701"/>
      <c r="R2701"/>
      <c r="S2701" s="82" t="s">
        <v>56</v>
      </c>
      <c r="T2701" s="82" t="s">
        <v>57</v>
      </c>
      <c r="U2701" s="77"/>
      <c r="V2701" s="77"/>
      <c r="W2701" s="77"/>
      <c r="X2701"/>
    </row>
    <row r="2702" spans="2:24" x14ac:dyDescent="0.3">
      <c r="B2702" s="81">
        <v>37407</v>
      </c>
      <c r="C2702" s="81" t="s">
        <v>2791</v>
      </c>
      <c r="D2702" s="77" t="s">
        <v>46</v>
      </c>
      <c r="E2702" s="82" t="s">
        <v>53</v>
      </c>
      <c r="F2702" s="77" t="s">
        <v>47</v>
      </c>
      <c r="G2702" s="77" t="s">
        <v>435</v>
      </c>
      <c r="H2702" s="77" t="s">
        <v>54</v>
      </c>
      <c r="I2702" s="77" t="s">
        <v>3417</v>
      </c>
      <c r="J2702" s="83">
        <v>53.338191254396364</v>
      </c>
      <c r="L2702" s="84"/>
      <c r="M2702" s="84"/>
      <c r="P2702"/>
      <c r="R2702"/>
      <c r="S2702" s="82" t="s">
        <v>56</v>
      </c>
      <c r="T2702" s="82" t="s">
        <v>57</v>
      </c>
      <c r="U2702" s="77"/>
      <c r="V2702" s="77"/>
      <c r="W2702" s="77"/>
      <c r="X2702"/>
    </row>
    <row r="2703" spans="2:24" x14ac:dyDescent="0.3">
      <c r="B2703" s="81">
        <v>37407</v>
      </c>
      <c r="C2703" s="81" t="s">
        <v>2791</v>
      </c>
      <c r="D2703" s="77" t="s">
        <v>46</v>
      </c>
      <c r="E2703" s="82" t="s">
        <v>53</v>
      </c>
      <c r="F2703" s="77" t="s">
        <v>47</v>
      </c>
      <c r="G2703" s="77" t="s">
        <v>435</v>
      </c>
      <c r="H2703" s="77" t="s">
        <v>54</v>
      </c>
      <c r="I2703" s="77" t="s">
        <v>3417</v>
      </c>
      <c r="J2703" s="83">
        <v>-352.89293734616052</v>
      </c>
      <c r="L2703" s="84"/>
      <c r="M2703" s="84"/>
      <c r="P2703"/>
      <c r="R2703"/>
      <c r="S2703" s="82" t="s">
        <v>56</v>
      </c>
      <c r="T2703" s="82" t="s">
        <v>57</v>
      </c>
      <c r="U2703" s="77"/>
      <c r="V2703" s="77"/>
      <c r="W2703" s="77"/>
      <c r="X2703"/>
    </row>
    <row r="2704" spans="2:24" x14ac:dyDescent="0.3">
      <c r="B2704" s="81">
        <v>37407</v>
      </c>
      <c r="C2704" s="81" t="s">
        <v>2791</v>
      </c>
      <c r="D2704" s="77" t="s">
        <v>75</v>
      </c>
      <c r="E2704" s="82" t="s">
        <v>78</v>
      </c>
      <c r="F2704" s="77" t="s">
        <v>76</v>
      </c>
      <c r="G2704" s="77" t="s">
        <v>435</v>
      </c>
      <c r="H2704" s="77" t="s">
        <v>54</v>
      </c>
      <c r="I2704" s="77" t="s">
        <v>3417</v>
      </c>
      <c r="J2704" s="83">
        <v>92.447965875964925</v>
      </c>
      <c r="L2704" s="84"/>
      <c r="M2704" s="84"/>
      <c r="P2704"/>
      <c r="R2704"/>
      <c r="S2704" s="82" t="s">
        <v>56</v>
      </c>
      <c r="T2704" s="82" t="s">
        <v>57</v>
      </c>
      <c r="U2704" s="77"/>
      <c r="V2704" s="77"/>
      <c r="W2704" s="77"/>
      <c r="X2704"/>
    </row>
    <row r="2705" spans="2:24" x14ac:dyDescent="0.3">
      <c r="B2705" s="81">
        <v>37407</v>
      </c>
      <c r="C2705" s="81" t="s">
        <v>2791</v>
      </c>
      <c r="D2705" s="77" t="s">
        <v>75</v>
      </c>
      <c r="E2705" s="82" t="s">
        <v>78</v>
      </c>
      <c r="F2705" s="77" t="s">
        <v>76</v>
      </c>
      <c r="G2705" s="77" t="s">
        <v>435</v>
      </c>
      <c r="H2705" s="77" t="s">
        <v>54</v>
      </c>
      <c r="I2705" s="77" t="s">
        <v>3417</v>
      </c>
      <c r="J2705" s="83">
        <v>94.340677770930881</v>
      </c>
      <c r="L2705" s="84"/>
      <c r="M2705" s="84"/>
      <c r="P2705"/>
      <c r="R2705"/>
      <c r="S2705" s="82" t="s">
        <v>56</v>
      </c>
      <c r="T2705" s="82" t="s">
        <v>57</v>
      </c>
      <c r="U2705" s="77"/>
      <c r="V2705" s="77"/>
      <c r="W2705" s="77"/>
      <c r="X2705"/>
    </row>
    <row r="2706" spans="2:24" x14ac:dyDescent="0.3">
      <c r="B2706" s="81">
        <v>37407</v>
      </c>
      <c r="C2706" s="81" t="s">
        <v>2791</v>
      </c>
      <c r="D2706" s="77" t="s">
        <v>75</v>
      </c>
      <c r="E2706" s="82" t="s">
        <v>78</v>
      </c>
      <c r="F2706" s="77" t="s">
        <v>76</v>
      </c>
      <c r="G2706" s="77" t="s">
        <v>435</v>
      </c>
      <c r="H2706" s="77" t="s">
        <v>54</v>
      </c>
      <c r="I2706" s="77" t="s">
        <v>3417</v>
      </c>
      <c r="J2706" s="83">
        <v>14.398464873389216</v>
      </c>
      <c r="L2706" s="84"/>
      <c r="M2706" s="84"/>
      <c r="P2706"/>
      <c r="R2706"/>
      <c r="S2706" s="82" t="s">
        <v>56</v>
      </c>
      <c r="T2706" s="82" t="s">
        <v>57</v>
      </c>
      <c r="U2706" s="77"/>
      <c r="V2706" s="77"/>
      <c r="W2706" s="77"/>
      <c r="X2706"/>
    </row>
    <row r="2707" spans="2:24" x14ac:dyDescent="0.3">
      <c r="B2707" s="81">
        <v>37407</v>
      </c>
      <c r="C2707" s="81" t="s">
        <v>2791</v>
      </c>
      <c r="D2707" s="77" t="s">
        <v>649</v>
      </c>
      <c r="E2707" s="82" t="s">
        <v>78</v>
      </c>
      <c r="F2707" s="77" t="s">
        <v>650</v>
      </c>
      <c r="G2707" s="77" t="s">
        <v>435</v>
      </c>
      <c r="H2707" s="77" t="s">
        <v>54</v>
      </c>
      <c r="I2707" s="77" t="s">
        <v>3418</v>
      </c>
      <c r="J2707" s="83">
        <v>5.6437213776385695</v>
      </c>
      <c r="L2707" s="84"/>
      <c r="M2707" s="84"/>
      <c r="P2707"/>
      <c r="R2707"/>
      <c r="S2707" s="82" t="s">
        <v>56</v>
      </c>
      <c r="T2707" s="82" t="s">
        <v>57</v>
      </c>
      <c r="U2707" s="77"/>
      <c r="V2707" s="77"/>
      <c r="W2707" s="77"/>
      <c r="X2707"/>
    </row>
    <row r="2708" spans="2:24" x14ac:dyDescent="0.3">
      <c r="B2708" s="81">
        <v>37407</v>
      </c>
      <c r="C2708" s="81" t="s">
        <v>2791</v>
      </c>
      <c r="D2708" s="77" t="s">
        <v>649</v>
      </c>
      <c r="E2708" s="82" t="s">
        <v>78</v>
      </c>
      <c r="F2708" s="77" t="s">
        <v>650</v>
      </c>
      <c r="G2708" s="77" t="s">
        <v>435</v>
      </c>
      <c r="H2708" s="77" t="s">
        <v>54</v>
      </c>
      <c r="I2708" s="77" t="s">
        <v>3418</v>
      </c>
      <c r="J2708" s="83">
        <v>21.271802542595321</v>
      </c>
      <c r="L2708" s="84"/>
      <c r="M2708" s="84"/>
      <c r="P2708"/>
      <c r="R2708"/>
      <c r="S2708" s="82" t="s">
        <v>56</v>
      </c>
      <c r="T2708" s="82" t="s">
        <v>57</v>
      </c>
      <c r="U2708" s="77"/>
      <c r="V2708" s="77"/>
      <c r="W2708" s="77"/>
      <c r="X2708"/>
    </row>
    <row r="2709" spans="2:24" x14ac:dyDescent="0.3">
      <c r="B2709" s="81">
        <v>37407</v>
      </c>
      <c r="C2709" s="81" t="s">
        <v>2791</v>
      </c>
      <c r="D2709" s="77" t="s">
        <v>2473</v>
      </c>
      <c r="E2709" s="82" t="s">
        <v>1482</v>
      </c>
      <c r="F2709" s="77" t="s">
        <v>234</v>
      </c>
      <c r="G2709" s="77" t="s">
        <v>435</v>
      </c>
      <c r="H2709" s="77" t="s">
        <v>54</v>
      </c>
      <c r="I2709" s="77" t="s">
        <v>3417</v>
      </c>
      <c r="J2709" s="83">
        <v>123.43642074712032</v>
      </c>
      <c r="L2709" s="84"/>
      <c r="M2709" s="84"/>
      <c r="P2709"/>
      <c r="R2709"/>
      <c r="S2709" s="82" t="s">
        <v>56</v>
      </c>
      <c r="T2709" s="82" t="s">
        <v>57</v>
      </c>
      <c r="U2709" s="77"/>
      <c r="V2709" s="77"/>
      <c r="W2709" s="77"/>
      <c r="X2709"/>
    </row>
    <row r="2710" spans="2:24" x14ac:dyDescent="0.3">
      <c r="B2710" s="81">
        <v>37407</v>
      </c>
      <c r="C2710" s="81" t="s">
        <v>2791</v>
      </c>
      <c r="D2710" s="77" t="s">
        <v>661</v>
      </c>
      <c r="E2710" s="82" t="s">
        <v>663</v>
      </c>
      <c r="F2710" s="77" t="s">
        <v>662</v>
      </c>
      <c r="G2710" s="77" t="s">
        <v>435</v>
      </c>
      <c r="H2710" s="77" t="s">
        <v>54</v>
      </c>
      <c r="I2710" s="77" t="s">
        <v>3417</v>
      </c>
      <c r="J2710" s="83">
        <v>275.60799725613214</v>
      </c>
      <c r="L2710" s="84"/>
      <c r="M2710" s="84"/>
      <c r="P2710"/>
      <c r="R2710"/>
      <c r="S2710" s="82" t="s">
        <v>56</v>
      </c>
      <c r="T2710" s="82" t="s">
        <v>57</v>
      </c>
      <c r="U2710" s="77"/>
      <c r="V2710" s="77"/>
      <c r="W2710" s="77"/>
      <c r="X2710"/>
    </row>
    <row r="2711" spans="2:24" x14ac:dyDescent="0.3">
      <c r="B2711" s="81">
        <v>37407</v>
      </c>
      <c r="C2711" s="81" t="s">
        <v>2791</v>
      </c>
      <c r="D2711" s="77" t="s">
        <v>661</v>
      </c>
      <c r="E2711" s="82" t="s">
        <v>663</v>
      </c>
      <c r="F2711" s="77" t="s">
        <v>662</v>
      </c>
      <c r="G2711" s="77" t="s">
        <v>435</v>
      </c>
      <c r="H2711" s="77" t="s">
        <v>54</v>
      </c>
      <c r="I2711" s="77" t="s">
        <v>3417</v>
      </c>
      <c r="J2711" s="83">
        <v>1404.2050934203428</v>
      </c>
      <c r="L2711" s="84"/>
      <c r="M2711" s="84"/>
      <c r="P2711"/>
      <c r="R2711"/>
      <c r="S2711" s="82" t="s">
        <v>56</v>
      </c>
      <c r="T2711" s="82" t="s">
        <v>57</v>
      </c>
      <c r="U2711" s="77"/>
      <c r="V2711" s="77"/>
      <c r="W2711" s="77"/>
      <c r="X2711"/>
    </row>
    <row r="2712" spans="2:24" x14ac:dyDescent="0.3">
      <c r="B2712" s="81">
        <v>37407</v>
      </c>
      <c r="C2712" s="81" t="s">
        <v>2791</v>
      </c>
      <c r="D2712" s="77" t="s">
        <v>661</v>
      </c>
      <c r="E2712" s="82" t="s">
        <v>663</v>
      </c>
      <c r="F2712" s="77" t="s">
        <v>662</v>
      </c>
      <c r="G2712" s="77" t="s">
        <v>435</v>
      </c>
      <c r="H2712" s="77" t="s">
        <v>54</v>
      </c>
      <c r="I2712" s="77" t="s">
        <v>3417</v>
      </c>
      <c r="J2712" s="83">
        <v>-504.01086850726676</v>
      </c>
      <c r="L2712" s="84"/>
      <c r="M2712" s="84"/>
      <c r="P2712"/>
      <c r="R2712"/>
      <c r="S2712" s="82" t="s">
        <v>56</v>
      </c>
      <c r="T2712" s="82" t="s">
        <v>57</v>
      </c>
      <c r="U2712" s="77"/>
      <c r="V2712" s="77"/>
      <c r="W2712" s="77"/>
      <c r="X2712"/>
    </row>
    <row r="2713" spans="2:24" x14ac:dyDescent="0.3">
      <c r="B2713" s="81">
        <v>37407</v>
      </c>
      <c r="C2713" s="81" t="s">
        <v>2791</v>
      </c>
      <c r="D2713" s="77" t="s">
        <v>661</v>
      </c>
      <c r="E2713" s="82" t="s">
        <v>663</v>
      </c>
      <c r="F2713" s="77" t="s">
        <v>662</v>
      </c>
      <c r="G2713" s="77" t="s">
        <v>435</v>
      </c>
      <c r="H2713" s="77" t="s">
        <v>54</v>
      </c>
      <c r="I2713" s="77" t="s">
        <v>3417</v>
      </c>
      <c r="J2713" s="83">
        <v>-213.75517453746107</v>
      </c>
      <c r="L2713" s="84"/>
      <c r="M2713" s="84"/>
      <c r="P2713"/>
      <c r="R2713"/>
      <c r="S2713" s="82" t="s">
        <v>56</v>
      </c>
      <c r="T2713" s="82" t="s">
        <v>57</v>
      </c>
      <c r="U2713" s="77"/>
      <c r="V2713" s="77"/>
      <c r="W2713" s="77"/>
      <c r="X2713"/>
    </row>
    <row r="2714" spans="2:24" x14ac:dyDescent="0.3">
      <c r="B2714" s="81">
        <v>37407</v>
      </c>
      <c r="C2714" s="81" t="s">
        <v>2791</v>
      </c>
      <c r="D2714" s="77" t="s">
        <v>665</v>
      </c>
      <c r="E2714" s="82" t="s">
        <v>663</v>
      </c>
      <c r="F2714" s="77" t="s">
        <v>662</v>
      </c>
      <c r="G2714" s="77" t="s">
        <v>435</v>
      </c>
      <c r="H2714" s="77" t="s">
        <v>54</v>
      </c>
      <c r="I2714" s="77" t="s">
        <v>3418</v>
      </c>
      <c r="J2714" s="83">
        <v>-205.39987307295962</v>
      </c>
      <c r="L2714" s="84"/>
      <c r="M2714" s="84"/>
      <c r="P2714"/>
      <c r="R2714"/>
      <c r="S2714" s="82" t="s">
        <v>56</v>
      </c>
      <c r="T2714" s="82" t="s">
        <v>57</v>
      </c>
      <c r="U2714" s="77"/>
      <c r="V2714" s="77"/>
      <c r="W2714" s="77"/>
      <c r="X2714"/>
    </row>
    <row r="2715" spans="2:24" x14ac:dyDescent="0.3">
      <c r="B2715" s="81">
        <v>37407</v>
      </c>
      <c r="C2715" s="81" t="s">
        <v>2791</v>
      </c>
      <c r="D2715" s="77" t="s">
        <v>90</v>
      </c>
      <c r="E2715" s="82" t="s">
        <v>93</v>
      </c>
      <c r="F2715" s="77" t="s">
        <v>91</v>
      </c>
      <c r="G2715" s="77" t="s">
        <v>435</v>
      </c>
      <c r="H2715" s="77" t="s">
        <v>54</v>
      </c>
      <c r="I2715" s="77" t="s">
        <v>3417</v>
      </c>
      <c r="J2715" s="83">
        <v>639.34166713802313</v>
      </c>
      <c r="L2715" s="84"/>
      <c r="M2715" s="84"/>
      <c r="P2715"/>
      <c r="R2715"/>
      <c r="S2715" s="82" t="s">
        <v>56</v>
      </c>
      <c r="T2715" s="82" t="s">
        <v>57</v>
      </c>
      <c r="U2715" s="77"/>
      <c r="V2715" s="77"/>
      <c r="W2715" s="77"/>
      <c r="X2715"/>
    </row>
    <row r="2716" spans="2:24" x14ac:dyDescent="0.3">
      <c r="B2716" s="81">
        <v>37407</v>
      </c>
      <c r="C2716" s="81" t="s">
        <v>2791</v>
      </c>
      <c r="D2716" s="77" t="s">
        <v>90</v>
      </c>
      <c r="E2716" s="82" t="s">
        <v>93</v>
      </c>
      <c r="F2716" s="77" t="s">
        <v>91</v>
      </c>
      <c r="G2716" s="77" t="s">
        <v>435</v>
      </c>
      <c r="H2716" s="77" t="s">
        <v>54</v>
      </c>
      <c r="I2716" s="77" t="s">
        <v>3417</v>
      </c>
      <c r="J2716" s="83">
        <v>673.40252700150234</v>
      </c>
      <c r="L2716" s="84"/>
      <c r="M2716" s="84"/>
      <c r="P2716"/>
      <c r="R2716"/>
      <c r="S2716" s="82" t="s">
        <v>56</v>
      </c>
      <c r="T2716" s="82" t="s">
        <v>57</v>
      </c>
      <c r="U2716" s="77"/>
      <c r="V2716" s="77"/>
      <c r="W2716" s="77"/>
      <c r="X2716"/>
    </row>
    <row r="2717" spans="2:24" x14ac:dyDescent="0.3">
      <c r="B2717" s="81">
        <v>37407</v>
      </c>
      <c r="C2717" s="81" t="s">
        <v>2791</v>
      </c>
      <c r="D2717" s="77" t="s">
        <v>90</v>
      </c>
      <c r="E2717" s="82" t="s">
        <v>93</v>
      </c>
      <c r="F2717" s="77" t="s">
        <v>91</v>
      </c>
      <c r="G2717" s="77" t="s">
        <v>435</v>
      </c>
      <c r="H2717" s="77" t="s">
        <v>54</v>
      </c>
      <c r="I2717" s="77" t="s">
        <v>3417</v>
      </c>
      <c r="J2717" s="83">
        <v>1213.104650665905</v>
      </c>
      <c r="L2717" s="84"/>
      <c r="M2717" s="84"/>
      <c r="P2717"/>
      <c r="R2717"/>
      <c r="S2717" s="82" t="s">
        <v>56</v>
      </c>
      <c r="T2717" s="82" t="s">
        <v>57</v>
      </c>
      <c r="U2717" s="77"/>
      <c r="V2717" s="77"/>
      <c r="W2717" s="77"/>
      <c r="X2717"/>
    </row>
    <row r="2718" spans="2:24" x14ac:dyDescent="0.3">
      <c r="B2718" s="81">
        <v>37407</v>
      </c>
      <c r="C2718" s="81" t="s">
        <v>2791</v>
      </c>
      <c r="D2718" s="77" t="s">
        <v>90</v>
      </c>
      <c r="E2718" s="82" t="s">
        <v>93</v>
      </c>
      <c r="F2718" s="77" t="s">
        <v>91</v>
      </c>
      <c r="G2718" s="77" t="s">
        <v>435</v>
      </c>
      <c r="H2718" s="77" t="s">
        <v>54</v>
      </c>
      <c r="I2718" s="77" t="s">
        <v>3417</v>
      </c>
      <c r="J2718" s="83">
        <v>1022.9374092289388</v>
      </c>
      <c r="L2718" s="84"/>
      <c r="M2718" s="84"/>
      <c r="P2718"/>
      <c r="R2718"/>
      <c r="S2718" s="82" t="s">
        <v>56</v>
      </c>
      <c r="T2718" s="82" t="s">
        <v>57</v>
      </c>
      <c r="U2718" s="77"/>
      <c r="V2718" s="77"/>
      <c r="W2718" s="77"/>
      <c r="X2718"/>
    </row>
    <row r="2719" spans="2:24" x14ac:dyDescent="0.3">
      <c r="B2719" s="81">
        <v>37407</v>
      </c>
      <c r="C2719" s="81" t="s">
        <v>2791</v>
      </c>
      <c r="D2719" s="77" t="s">
        <v>90</v>
      </c>
      <c r="E2719" s="82" t="s">
        <v>93</v>
      </c>
      <c r="F2719" s="77" t="s">
        <v>91</v>
      </c>
      <c r="G2719" s="77" t="s">
        <v>435</v>
      </c>
      <c r="H2719" s="77" t="s">
        <v>54</v>
      </c>
      <c r="I2719" s="77" t="s">
        <v>3417</v>
      </c>
      <c r="J2719" s="83">
        <v>-2584.8864844920708</v>
      </c>
      <c r="L2719" s="84"/>
      <c r="M2719" s="84"/>
      <c r="P2719"/>
      <c r="R2719"/>
      <c r="S2719" s="82" t="s">
        <v>56</v>
      </c>
      <c r="T2719" s="82" t="s">
        <v>57</v>
      </c>
      <c r="U2719" s="77"/>
      <c r="V2719" s="77"/>
      <c r="W2719" s="77"/>
      <c r="X2719"/>
    </row>
    <row r="2720" spans="2:24" x14ac:dyDescent="0.3">
      <c r="B2720" s="81">
        <v>37407</v>
      </c>
      <c r="C2720" s="81" t="s">
        <v>2791</v>
      </c>
      <c r="D2720" s="77" t="s">
        <v>673</v>
      </c>
      <c r="E2720" s="82" t="s">
        <v>93</v>
      </c>
      <c r="F2720" s="77" t="s">
        <v>674</v>
      </c>
      <c r="G2720" s="77" t="s">
        <v>435</v>
      </c>
      <c r="H2720" s="77" t="s">
        <v>54</v>
      </c>
      <c r="I2720" s="77" t="s">
        <v>3418</v>
      </c>
      <c r="J2720" s="83">
        <v>-252.41278078629841</v>
      </c>
      <c r="L2720" s="84"/>
      <c r="M2720" s="84"/>
      <c r="P2720"/>
      <c r="R2720"/>
      <c r="S2720" s="82" t="s">
        <v>56</v>
      </c>
      <c r="T2720" s="82" t="s">
        <v>57</v>
      </c>
      <c r="U2720" s="77"/>
      <c r="V2720" s="77"/>
      <c r="W2720" s="77"/>
      <c r="X2720"/>
    </row>
    <row r="2721" spans="2:24" x14ac:dyDescent="0.3">
      <c r="B2721" s="81">
        <v>37407</v>
      </c>
      <c r="C2721" s="81" t="s">
        <v>2791</v>
      </c>
      <c r="D2721" s="77" t="s">
        <v>673</v>
      </c>
      <c r="E2721" s="82" t="s">
        <v>93</v>
      </c>
      <c r="F2721" s="77" t="s">
        <v>674</v>
      </c>
      <c r="G2721" s="77" t="s">
        <v>435</v>
      </c>
      <c r="H2721" s="77" t="s">
        <v>54</v>
      </c>
      <c r="I2721" s="77" t="s">
        <v>3418</v>
      </c>
      <c r="J2721" s="83">
        <v>836.56537035845554</v>
      </c>
      <c r="L2721" s="84"/>
      <c r="M2721" s="84"/>
      <c r="P2721"/>
      <c r="R2721"/>
      <c r="S2721" s="82" t="s">
        <v>56</v>
      </c>
      <c r="T2721" s="82" t="s">
        <v>57</v>
      </c>
      <c r="U2721" s="77"/>
      <c r="V2721" s="77"/>
      <c r="W2721" s="77"/>
      <c r="X2721"/>
    </row>
    <row r="2722" spans="2:24" x14ac:dyDescent="0.3">
      <c r="B2722" s="81">
        <v>37407</v>
      </c>
      <c r="C2722" s="81" t="s">
        <v>2791</v>
      </c>
      <c r="D2722" s="77" t="s">
        <v>362</v>
      </c>
      <c r="E2722" s="82" t="s">
        <v>365</v>
      </c>
      <c r="F2722" s="77" t="s">
        <v>363</v>
      </c>
      <c r="G2722" s="77" t="s">
        <v>435</v>
      </c>
      <c r="H2722" s="77" t="s">
        <v>54</v>
      </c>
      <c r="I2722" s="77" t="s">
        <v>3417</v>
      </c>
      <c r="J2722" s="83">
        <v>929.51970495538694</v>
      </c>
      <c r="L2722" s="84"/>
      <c r="M2722" s="84"/>
      <c r="P2722"/>
      <c r="R2722"/>
      <c r="S2722" s="82" t="s">
        <v>56</v>
      </c>
      <c r="T2722" s="82" t="s">
        <v>57</v>
      </c>
      <c r="U2722" s="77"/>
      <c r="V2722" s="77"/>
      <c r="W2722" s="77"/>
      <c r="X2722"/>
    </row>
    <row r="2723" spans="2:24" x14ac:dyDescent="0.3">
      <c r="B2723" s="81">
        <v>37407</v>
      </c>
      <c r="C2723" s="81" t="s">
        <v>2791</v>
      </c>
      <c r="D2723" s="77" t="s">
        <v>362</v>
      </c>
      <c r="E2723" s="82" t="s">
        <v>365</v>
      </c>
      <c r="F2723" s="77" t="s">
        <v>363</v>
      </c>
      <c r="G2723" s="77" t="s">
        <v>435</v>
      </c>
      <c r="H2723" s="77" t="s">
        <v>54</v>
      </c>
      <c r="I2723" s="77" t="s">
        <v>3417</v>
      </c>
      <c r="J2723" s="83">
        <v>-679.37396999712143</v>
      </c>
      <c r="L2723" s="84"/>
      <c r="M2723" s="84"/>
      <c r="P2723"/>
      <c r="R2723"/>
      <c r="S2723" s="82" t="s">
        <v>56</v>
      </c>
      <c r="T2723" s="82" t="s">
        <v>57</v>
      </c>
      <c r="U2723" s="77"/>
      <c r="V2723" s="77"/>
      <c r="W2723" s="77"/>
      <c r="X2723"/>
    </row>
    <row r="2724" spans="2:24" x14ac:dyDescent="0.3">
      <c r="B2724" s="81">
        <v>37407</v>
      </c>
      <c r="C2724" s="81" t="s">
        <v>2791</v>
      </c>
      <c r="D2724" s="77" t="s">
        <v>362</v>
      </c>
      <c r="E2724" s="82" t="s">
        <v>365</v>
      </c>
      <c r="F2724" s="77" t="s">
        <v>363</v>
      </c>
      <c r="G2724" s="77" t="s">
        <v>435</v>
      </c>
      <c r="H2724" s="77" t="s">
        <v>54</v>
      </c>
      <c r="I2724" s="77" t="s">
        <v>3417</v>
      </c>
      <c r="J2724" s="83">
        <v>-91.539454407457129</v>
      </c>
      <c r="L2724" s="84"/>
      <c r="M2724" s="84"/>
      <c r="P2724"/>
      <c r="R2724"/>
      <c r="S2724" s="82" t="s">
        <v>56</v>
      </c>
      <c r="T2724" s="82" t="s">
        <v>57</v>
      </c>
      <c r="U2724" s="77"/>
      <c r="V2724" s="77"/>
      <c r="W2724" s="77"/>
      <c r="X2724"/>
    </row>
    <row r="2725" spans="2:24" x14ac:dyDescent="0.3">
      <c r="B2725" s="81">
        <v>37407</v>
      </c>
      <c r="C2725" s="81" t="s">
        <v>2791</v>
      </c>
      <c r="D2725" s="77" t="s">
        <v>3043</v>
      </c>
      <c r="E2725" s="82" t="s">
        <v>3045</v>
      </c>
      <c r="F2725" s="77" t="s">
        <v>2986</v>
      </c>
      <c r="G2725" s="77" t="s">
        <v>435</v>
      </c>
      <c r="H2725" s="77" t="s">
        <v>1092</v>
      </c>
      <c r="I2725" s="77" t="s">
        <v>3417</v>
      </c>
      <c r="J2725" s="83">
        <v>-133.33511870584934</v>
      </c>
      <c r="L2725" s="84"/>
      <c r="M2725" s="84"/>
      <c r="P2725"/>
      <c r="R2725"/>
      <c r="S2725" s="82" t="s">
        <v>56</v>
      </c>
      <c r="T2725" s="82" t="s">
        <v>57</v>
      </c>
      <c r="U2725" s="77"/>
      <c r="V2725" s="77"/>
      <c r="W2725" s="77"/>
      <c r="X2725"/>
    </row>
    <row r="2726" spans="2:24" x14ac:dyDescent="0.3">
      <c r="B2726" s="81">
        <v>37407</v>
      </c>
      <c r="C2726" s="81" t="s">
        <v>2791</v>
      </c>
      <c r="D2726" s="77" t="s">
        <v>98</v>
      </c>
      <c r="E2726" s="82" t="s">
        <v>101</v>
      </c>
      <c r="F2726" s="77" t="s">
        <v>99</v>
      </c>
      <c r="G2726" s="77" t="s">
        <v>435</v>
      </c>
      <c r="H2726" s="77" t="s">
        <v>102</v>
      </c>
      <c r="I2726" s="77" t="s">
        <v>3417</v>
      </c>
      <c r="J2726" s="83">
        <v>238.90202161849214</v>
      </c>
      <c r="L2726" s="84"/>
      <c r="M2726" s="84"/>
      <c r="P2726"/>
      <c r="R2726"/>
      <c r="S2726" s="82" t="s">
        <v>56</v>
      </c>
      <c r="T2726" s="82" t="s">
        <v>57</v>
      </c>
      <c r="U2726" s="77"/>
      <c r="V2726" s="77"/>
      <c r="W2726" s="77"/>
      <c r="X2726"/>
    </row>
    <row r="2727" spans="2:24" x14ac:dyDescent="0.3">
      <c r="B2727" s="81">
        <v>37407</v>
      </c>
      <c r="C2727" s="81" t="s">
        <v>2791</v>
      </c>
      <c r="D2727" s="77" t="s">
        <v>98</v>
      </c>
      <c r="E2727" s="82" t="s">
        <v>101</v>
      </c>
      <c r="F2727" s="77" t="s">
        <v>99</v>
      </c>
      <c r="G2727" s="77" t="s">
        <v>435</v>
      </c>
      <c r="H2727" s="77" t="s">
        <v>102</v>
      </c>
      <c r="I2727" s="77" t="s">
        <v>3417</v>
      </c>
      <c r="J2727" s="83">
        <v>110.41386990210118</v>
      </c>
      <c r="L2727" s="84"/>
      <c r="M2727" s="84"/>
      <c r="P2727"/>
      <c r="R2727"/>
      <c r="S2727" s="82" t="s">
        <v>56</v>
      </c>
      <c r="T2727" s="82" t="s">
        <v>57</v>
      </c>
      <c r="U2727" s="77"/>
      <c r="V2727" s="77"/>
      <c r="W2727" s="77"/>
      <c r="X2727"/>
    </row>
    <row r="2728" spans="2:24" x14ac:dyDescent="0.3">
      <c r="B2728" s="81">
        <v>37407</v>
      </c>
      <c r="C2728" s="81" t="s">
        <v>2791</v>
      </c>
      <c r="D2728" s="77" t="s">
        <v>98</v>
      </c>
      <c r="E2728" s="82" t="s">
        <v>101</v>
      </c>
      <c r="F2728" s="77" t="s">
        <v>99</v>
      </c>
      <c r="G2728" s="77" t="s">
        <v>435</v>
      </c>
      <c r="H2728" s="77" t="s">
        <v>102</v>
      </c>
      <c r="I2728" s="77" t="s">
        <v>3417</v>
      </c>
      <c r="J2728" s="83">
        <v>12.801288560163147</v>
      </c>
      <c r="L2728" s="84"/>
      <c r="M2728" s="84"/>
      <c r="P2728"/>
      <c r="R2728"/>
      <c r="S2728" s="82" t="s">
        <v>56</v>
      </c>
      <c r="T2728" s="82" t="s">
        <v>57</v>
      </c>
      <c r="U2728" s="77"/>
      <c r="V2728" s="77"/>
      <c r="W2728" s="77"/>
      <c r="X2728"/>
    </row>
    <row r="2729" spans="2:24" x14ac:dyDescent="0.3">
      <c r="B2729" s="81">
        <v>37407</v>
      </c>
      <c r="C2729" s="81" t="s">
        <v>2791</v>
      </c>
      <c r="D2729" s="77" t="s">
        <v>110</v>
      </c>
      <c r="E2729" s="82" t="s">
        <v>113</v>
      </c>
      <c r="F2729" s="77" t="s">
        <v>111</v>
      </c>
      <c r="G2729" s="77" t="s">
        <v>435</v>
      </c>
      <c r="H2729" s="77" t="s">
        <v>102</v>
      </c>
      <c r="I2729" s="77" t="s">
        <v>3417</v>
      </c>
      <c r="J2729" s="83">
        <v>108.08182947170221</v>
      </c>
      <c r="L2729" s="84"/>
      <c r="M2729" s="84"/>
      <c r="P2729"/>
      <c r="R2729"/>
      <c r="S2729" s="82" t="s">
        <v>56</v>
      </c>
      <c r="T2729" s="82" t="s">
        <v>57</v>
      </c>
      <c r="U2729" s="77"/>
      <c r="V2729" s="77"/>
      <c r="W2729" s="77"/>
      <c r="X2729"/>
    </row>
    <row r="2730" spans="2:24" x14ac:dyDescent="0.3">
      <c r="B2730" s="81">
        <v>37407</v>
      </c>
      <c r="C2730" s="81" t="s">
        <v>2791</v>
      </c>
      <c r="D2730" s="77" t="s">
        <v>373</v>
      </c>
      <c r="E2730" s="82" t="s">
        <v>113</v>
      </c>
      <c r="F2730" s="77" t="s">
        <v>374</v>
      </c>
      <c r="G2730" s="77" t="s">
        <v>435</v>
      </c>
      <c r="H2730" s="77" t="s">
        <v>102</v>
      </c>
      <c r="I2730" s="77" t="s">
        <v>3418</v>
      </c>
      <c r="J2730" s="83">
        <v>97.294121714226463</v>
      </c>
      <c r="L2730" s="84"/>
      <c r="M2730" s="84"/>
      <c r="P2730"/>
      <c r="R2730"/>
      <c r="S2730" s="82" t="s">
        <v>56</v>
      </c>
      <c r="T2730" s="82" t="s">
        <v>57</v>
      </c>
      <c r="U2730" s="77"/>
      <c r="V2730" s="77"/>
      <c r="W2730" s="77"/>
      <c r="X2730"/>
    </row>
    <row r="2731" spans="2:24" x14ac:dyDescent="0.3">
      <c r="B2731" s="81">
        <v>37407</v>
      </c>
      <c r="C2731" s="81" t="s">
        <v>2791</v>
      </c>
      <c r="D2731" s="77" t="s">
        <v>373</v>
      </c>
      <c r="E2731" s="82" t="s">
        <v>113</v>
      </c>
      <c r="F2731" s="77" t="s">
        <v>374</v>
      </c>
      <c r="G2731" s="77" t="s">
        <v>435</v>
      </c>
      <c r="H2731" s="77" t="s">
        <v>102</v>
      </c>
      <c r="I2731" s="77" t="s">
        <v>3418</v>
      </c>
      <c r="J2731" s="83">
        <v>136.42703068641728</v>
      </c>
      <c r="L2731" s="84"/>
      <c r="M2731" s="84"/>
      <c r="P2731"/>
      <c r="R2731"/>
      <c r="S2731" s="82" t="s">
        <v>56</v>
      </c>
      <c r="T2731" s="82" t="s">
        <v>57</v>
      </c>
      <c r="U2731" s="77"/>
      <c r="V2731" s="77"/>
      <c r="W2731" s="77"/>
      <c r="X2731"/>
    </row>
    <row r="2732" spans="2:24" x14ac:dyDescent="0.3">
      <c r="B2732" s="81">
        <v>37407</v>
      </c>
      <c r="C2732" s="81" t="s">
        <v>2791</v>
      </c>
      <c r="D2732" s="77" t="s">
        <v>373</v>
      </c>
      <c r="E2732" s="82" t="s">
        <v>113</v>
      </c>
      <c r="F2732" s="77" t="s">
        <v>374</v>
      </c>
      <c r="G2732" s="77" t="s">
        <v>435</v>
      </c>
      <c r="H2732" s="77" t="s">
        <v>102</v>
      </c>
      <c r="I2732" s="77" t="s">
        <v>3418</v>
      </c>
      <c r="J2732" s="83">
        <v>-101.95876182767525</v>
      </c>
      <c r="L2732" s="84"/>
      <c r="M2732" s="84"/>
      <c r="P2732"/>
      <c r="R2732"/>
      <c r="S2732" s="82" t="s">
        <v>56</v>
      </c>
      <c r="T2732" s="82" t="s">
        <v>57</v>
      </c>
      <c r="U2732" s="77"/>
      <c r="V2732" s="77"/>
      <c r="W2732" s="77"/>
      <c r="X2732"/>
    </row>
    <row r="2733" spans="2:24" x14ac:dyDescent="0.3">
      <c r="B2733" s="81">
        <v>37407</v>
      </c>
      <c r="C2733" s="81" t="s">
        <v>2791</v>
      </c>
      <c r="D2733" s="77" t="s">
        <v>373</v>
      </c>
      <c r="E2733" s="82" t="s">
        <v>113</v>
      </c>
      <c r="F2733" s="77" t="s">
        <v>374</v>
      </c>
      <c r="G2733" s="77" t="s">
        <v>435</v>
      </c>
      <c r="H2733" s="77" t="s">
        <v>102</v>
      </c>
      <c r="I2733" s="77" t="s">
        <v>3418</v>
      </c>
      <c r="J2733" s="83">
        <v>-112.29750457129947</v>
      </c>
      <c r="L2733" s="84"/>
      <c r="M2733" s="84"/>
      <c r="P2733"/>
      <c r="R2733"/>
      <c r="S2733" s="82" t="s">
        <v>56</v>
      </c>
      <c r="T2733" s="82" t="s">
        <v>57</v>
      </c>
      <c r="U2733" s="77"/>
      <c r="V2733" s="77"/>
      <c r="W2733" s="77"/>
      <c r="X2733"/>
    </row>
    <row r="2734" spans="2:24" x14ac:dyDescent="0.3">
      <c r="B2734" s="81">
        <v>37407</v>
      </c>
      <c r="C2734" s="81" t="s">
        <v>2791</v>
      </c>
      <c r="D2734" s="77" t="s">
        <v>704</v>
      </c>
      <c r="E2734" s="82" t="s">
        <v>705</v>
      </c>
      <c r="F2734" s="77" t="s">
        <v>572</v>
      </c>
      <c r="G2734" s="77" t="s">
        <v>435</v>
      </c>
      <c r="H2734" s="77" t="s">
        <v>578</v>
      </c>
      <c r="I2734" s="77" t="s">
        <v>3417</v>
      </c>
      <c r="J2734" s="83">
        <v>446.39613219540951</v>
      </c>
      <c r="L2734" s="84"/>
      <c r="M2734" s="84"/>
      <c r="P2734"/>
      <c r="R2734"/>
      <c r="S2734" s="82" t="s">
        <v>579</v>
      </c>
      <c r="T2734" s="82" t="s">
        <v>57</v>
      </c>
      <c r="U2734" s="77"/>
      <c r="V2734" s="77"/>
      <c r="W2734" s="77"/>
      <c r="X2734"/>
    </row>
    <row r="2735" spans="2:24" x14ac:dyDescent="0.3">
      <c r="B2735" s="81">
        <v>37407</v>
      </c>
      <c r="C2735" s="81" t="s">
        <v>2791</v>
      </c>
      <c r="D2735" s="77" t="s">
        <v>707</v>
      </c>
      <c r="E2735" s="82" t="s">
        <v>705</v>
      </c>
      <c r="F2735" s="77" t="s">
        <v>708</v>
      </c>
      <c r="G2735" s="77" t="s">
        <v>435</v>
      </c>
      <c r="H2735" s="77" t="s">
        <v>578</v>
      </c>
      <c r="I2735" s="77" t="s">
        <v>3417</v>
      </c>
      <c r="J2735" s="83">
        <v>421.6278981477181</v>
      </c>
      <c r="L2735" s="84"/>
      <c r="M2735" s="84"/>
      <c r="P2735"/>
      <c r="R2735"/>
      <c r="S2735" s="82" t="s">
        <v>710</v>
      </c>
      <c r="T2735" s="82" t="s">
        <v>57</v>
      </c>
      <c r="U2735" s="77"/>
      <c r="V2735" s="77"/>
      <c r="W2735" s="77"/>
      <c r="X2735"/>
    </row>
    <row r="2736" spans="2:24" x14ac:dyDescent="0.3">
      <c r="B2736" s="81">
        <v>37407</v>
      </c>
      <c r="C2736" s="81" t="s">
        <v>2791</v>
      </c>
      <c r="D2736" s="77" t="s">
        <v>712</v>
      </c>
      <c r="E2736" s="82" t="s">
        <v>705</v>
      </c>
      <c r="F2736" s="77" t="s">
        <v>713</v>
      </c>
      <c r="G2736" s="77" t="s">
        <v>435</v>
      </c>
      <c r="H2736" s="77" t="s">
        <v>578</v>
      </c>
      <c r="I2736" s="77" t="s">
        <v>3417</v>
      </c>
      <c r="J2736" s="83">
        <v>468.4163721387385</v>
      </c>
      <c r="L2736" s="84"/>
      <c r="M2736" s="84"/>
      <c r="P2736"/>
      <c r="R2736"/>
      <c r="S2736" s="82" t="s">
        <v>715</v>
      </c>
      <c r="T2736" s="82" t="s">
        <v>57</v>
      </c>
      <c r="U2736" s="77"/>
      <c r="V2736" s="77"/>
      <c r="W2736" s="77"/>
      <c r="X2736"/>
    </row>
    <row r="2737" spans="2:24" x14ac:dyDescent="0.3">
      <c r="B2737" s="81">
        <v>37407</v>
      </c>
      <c r="C2737" s="81" t="s">
        <v>2791</v>
      </c>
      <c r="D2737" s="77" t="s">
        <v>717</v>
      </c>
      <c r="E2737" s="82" t="s">
        <v>705</v>
      </c>
      <c r="F2737" s="77" t="s">
        <v>583</v>
      </c>
      <c r="G2737" s="77" t="s">
        <v>435</v>
      </c>
      <c r="H2737" s="77" t="s">
        <v>578</v>
      </c>
      <c r="I2737" s="77" t="s">
        <v>3418</v>
      </c>
      <c r="J2737" s="83">
        <v>389.00559854910853</v>
      </c>
      <c r="L2737" s="84"/>
      <c r="M2737" s="84"/>
      <c r="P2737"/>
      <c r="R2737"/>
      <c r="S2737" s="82" t="s">
        <v>56</v>
      </c>
      <c r="T2737" s="82" t="s">
        <v>57</v>
      </c>
      <c r="U2737" s="77"/>
      <c r="V2737" s="77"/>
      <c r="W2737" s="77"/>
      <c r="X2737"/>
    </row>
    <row r="2738" spans="2:24" x14ac:dyDescent="0.3">
      <c r="B2738" s="81">
        <v>37407</v>
      </c>
      <c r="C2738" s="81" t="s">
        <v>2791</v>
      </c>
      <c r="D2738" s="77" t="s">
        <v>720</v>
      </c>
      <c r="E2738" s="82" t="s">
        <v>725</v>
      </c>
      <c r="F2738" s="77" t="s">
        <v>721</v>
      </c>
      <c r="G2738" s="77" t="s">
        <v>435</v>
      </c>
      <c r="H2738" s="77" t="s">
        <v>102</v>
      </c>
      <c r="I2738" s="77" t="s">
        <v>3417</v>
      </c>
      <c r="J2738" s="83">
        <v>188.09952360862289</v>
      </c>
      <c r="L2738" s="84"/>
      <c r="M2738" s="84"/>
      <c r="P2738"/>
      <c r="R2738"/>
      <c r="S2738" s="82" t="s">
        <v>56</v>
      </c>
      <c r="T2738" s="82" t="s">
        <v>57</v>
      </c>
      <c r="U2738" s="77"/>
      <c r="V2738" s="77"/>
      <c r="W2738" s="77"/>
      <c r="X2738"/>
    </row>
    <row r="2739" spans="2:24" x14ac:dyDescent="0.3">
      <c r="B2739" s="81">
        <v>37407</v>
      </c>
      <c r="C2739" s="81" t="s">
        <v>2791</v>
      </c>
      <c r="D2739" s="77" t="s">
        <v>728</v>
      </c>
      <c r="E2739" s="82" t="s">
        <v>725</v>
      </c>
      <c r="F2739" s="77" t="s">
        <v>729</v>
      </c>
      <c r="G2739" s="77" t="s">
        <v>435</v>
      </c>
      <c r="H2739" s="77" t="s">
        <v>102</v>
      </c>
      <c r="I2739" s="77" t="s">
        <v>3418</v>
      </c>
      <c r="J2739" s="83">
        <v>163.8996285239586</v>
      </c>
      <c r="L2739" s="84"/>
      <c r="M2739" s="84"/>
      <c r="P2739"/>
      <c r="R2739"/>
      <c r="S2739" s="82" t="s">
        <v>56</v>
      </c>
      <c r="T2739" s="82" t="s">
        <v>57</v>
      </c>
      <c r="U2739" s="77"/>
      <c r="V2739" s="77"/>
      <c r="W2739" s="77"/>
      <c r="X2739"/>
    </row>
    <row r="2740" spans="2:24" x14ac:dyDescent="0.3">
      <c r="B2740" s="81">
        <v>37407</v>
      </c>
      <c r="C2740" s="81" t="s">
        <v>2791</v>
      </c>
      <c r="D2740" s="77" t="s">
        <v>3054</v>
      </c>
      <c r="E2740" s="82" t="s">
        <v>3056</v>
      </c>
      <c r="F2740" s="77" t="s">
        <v>47</v>
      </c>
      <c r="G2740" s="77" t="s">
        <v>435</v>
      </c>
      <c r="H2740" s="77" t="s">
        <v>1092</v>
      </c>
      <c r="I2740" s="77" t="s">
        <v>3417</v>
      </c>
      <c r="J2740" s="83">
        <v>-524.52258917580252</v>
      </c>
      <c r="L2740" s="84"/>
      <c r="M2740" s="84"/>
      <c r="P2740"/>
      <c r="R2740"/>
      <c r="S2740" s="82" t="s">
        <v>56</v>
      </c>
      <c r="T2740" s="82" t="s">
        <v>57</v>
      </c>
      <c r="U2740" s="77"/>
      <c r="V2740" s="77"/>
      <c r="W2740" s="77"/>
      <c r="X2740"/>
    </row>
    <row r="2741" spans="2:24" x14ac:dyDescent="0.3">
      <c r="B2741" s="81">
        <v>37407</v>
      </c>
      <c r="C2741" s="81" t="s">
        <v>2791</v>
      </c>
      <c r="D2741" s="77" t="s">
        <v>1041</v>
      </c>
      <c r="E2741" s="82" t="s">
        <v>1043</v>
      </c>
      <c r="F2741" s="77" t="s">
        <v>76</v>
      </c>
      <c r="G2741" s="77" t="s">
        <v>435</v>
      </c>
      <c r="H2741" s="77" t="s">
        <v>102</v>
      </c>
      <c r="I2741" s="77" t="s">
        <v>3417</v>
      </c>
      <c r="J2741" s="83">
        <v>625.51087916003576</v>
      </c>
      <c r="L2741" s="84"/>
      <c r="M2741" s="84"/>
      <c r="P2741"/>
      <c r="R2741"/>
      <c r="S2741" s="82" t="s">
        <v>56</v>
      </c>
      <c r="T2741" s="82" t="s">
        <v>57</v>
      </c>
      <c r="U2741" s="77"/>
      <c r="V2741" s="77"/>
      <c r="W2741" s="77"/>
      <c r="X2741"/>
    </row>
    <row r="2742" spans="2:24" x14ac:dyDescent="0.3">
      <c r="B2742" s="81">
        <v>37407</v>
      </c>
      <c r="C2742" s="81" t="s">
        <v>2791</v>
      </c>
      <c r="D2742" s="77" t="s">
        <v>2985</v>
      </c>
      <c r="E2742" s="82" t="s">
        <v>2988</v>
      </c>
      <c r="F2742" s="77" t="s">
        <v>2986</v>
      </c>
      <c r="G2742" s="77" t="s">
        <v>435</v>
      </c>
      <c r="H2742" s="77" t="s">
        <v>1092</v>
      </c>
      <c r="I2742" s="77" t="s">
        <v>3417</v>
      </c>
      <c r="J2742" s="83">
        <v>-104.31346162414506</v>
      </c>
      <c r="L2742" s="84"/>
      <c r="M2742" s="84"/>
      <c r="P2742"/>
      <c r="R2742"/>
      <c r="S2742" s="82" t="s">
        <v>56</v>
      </c>
      <c r="T2742" s="82" t="s">
        <v>57</v>
      </c>
      <c r="U2742" s="77"/>
      <c r="V2742" s="77"/>
      <c r="W2742" s="77"/>
      <c r="X2742"/>
    </row>
    <row r="2743" spans="2:24" x14ac:dyDescent="0.3">
      <c r="B2743" s="81">
        <v>37407</v>
      </c>
      <c r="C2743" s="81" t="s">
        <v>2791</v>
      </c>
      <c r="D2743" s="77" t="s">
        <v>731</v>
      </c>
      <c r="E2743" s="82" t="s">
        <v>734</v>
      </c>
      <c r="F2743" s="77" t="s">
        <v>732</v>
      </c>
      <c r="G2743" s="77" t="s">
        <v>435</v>
      </c>
      <c r="H2743" s="77" t="s">
        <v>271</v>
      </c>
      <c r="I2743" s="77" t="s">
        <v>3417</v>
      </c>
      <c r="J2743" s="83">
        <v>6984.6812181594059</v>
      </c>
      <c r="L2743" s="84"/>
      <c r="M2743" s="84"/>
      <c r="P2743"/>
      <c r="R2743"/>
      <c r="S2743" s="82" t="s">
        <v>56</v>
      </c>
      <c r="T2743" s="82" t="s">
        <v>57</v>
      </c>
      <c r="U2743" s="77"/>
      <c r="V2743" s="77"/>
      <c r="W2743" s="77"/>
      <c r="X2743"/>
    </row>
    <row r="2744" spans="2:24" x14ac:dyDescent="0.3">
      <c r="B2744" s="81">
        <v>37407</v>
      </c>
      <c r="C2744" s="81" t="s">
        <v>2791</v>
      </c>
      <c r="D2744" s="77" t="s">
        <v>731</v>
      </c>
      <c r="E2744" s="82" t="s">
        <v>734</v>
      </c>
      <c r="F2744" s="77" t="s">
        <v>732</v>
      </c>
      <c r="G2744" s="77" t="s">
        <v>435</v>
      </c>
      <c r="H2744" s="77" t="s">
        <v>271</v>
      </c>
      <c r="I2744" s="77" t="s">
        <v>3417</v>
      </c>
      <c r="J2744" s="83">
        <v>1191.9332275640811</v>
      </c>
      <c r="L2744" s="84"/>
      <c r="M2744" s="84"/>
      <c r="P2744"/>
      <c r="R2744"/>
      <c r="S2744" s="82" t="s">
        <v>56</v>
      </c>
      <c r="T2744" s="82" t="s">
        <v>57</v>
      </c>
      <c r="U2744" s="77"/>
      <c r="V2744" s="77"/>
      <c r="W2744" s="77"/>
      <c r="X2744"/>
    </row>
    <row r="2745" spans="2:24" x14ac:dyDescent="0.3">
      <c r="B2745" s="81">
        <v>37407</v>
      </c>
      <c r="C2745" s="81" t="s">
        <v>2791</v>
      </c>
      <c r="D2745" s="77" t="s">
        <v>731</v>
      </c>
      <c r="E2745" s="82" t="s">
        <v>734</v>
      </c>
      <c r="F2745" s="77" t="s">
        <v>732</v>
      </c>
      <c r="G2745" s="77" t="s">
        <v>435</v>
      </c>
      <c r="H2745" s="77" t="s">
        <v>271</v>
      </c>
      <c r="I2745" s="77" t="s">
        <v>3417</v>
      </c>
      <c r="J2745" s="83">
        <v>-2392.1623159577512</v>
      </c>
      <c r="L2745" s="84"/>
      <c r="M2745" s="84"/>
      <c r="P2745"/>
      <c r="R2745"/>
      <c r="S2745" s="82" t="s">
        <v>56</v>
      </c>
      <c r="T2745" s="82" t="s">
        <v>57</v>
      </c>
      <c r="U2745" s="77"/>
      <c r="V2745" s="77"/>
      <c r="W2745" s="77"/>
      <c r="X2745"/>
    </row>
    <row r="2746" spans="2:24" x14ac:dyDescent="0.3">
      <c r="B2746" s="81">
        <v>37407</v>
      </c>
      <c r="C2746" s="81" t="s">
        <v>2791</v>
      </c>
      <c r="D2746" s="77" t="s">
        <v>738</v>
      </c>
      <c r="E2746" s="82" t="s">
        <v>740</v>
      </c>
      <c r="F2746" s="77" t="s">
        <v>500</v>
      </c>
      <c r="G2746" s="77" t="s">
        <v>435</v>
      </c>
      <c r="H2746" s="77" t="s">
        <v>271</v>
      </c>
      <c r="I2746" s="77" t="s">
        <v>3417</v>
      </c>
      <c r="J2746" s="83">
        <v>-2947.20978423731</v>
      </c>
      <c r="L2746" s="84"/>
      <c r="M2746" s="84"/>
      <c r="P2746"/>
      <c r="R2746"/>
      <c r="S2746" s="82" t="s">
        <v>56</v>
      </c>
      <c r="T2746" s="82" t="s">
        <v>57</v>
      </c>
      <c r="U2746" s="77"/>
      <c r="V2746" s="77"/>
      <c r="W2746" s="77"/>
      <c r="X2746"/>
    </row>
    <row r="2747" spans="2:24" x14ac:dyDescent="0.3">
      <c r="B2747" s="81">
        <v>37407</v>
      </c>
      <c r="C2747" s="81" t="s">
        <v>2791</v>
      </c>
      <c r="D2747" s="77" t="s">
        <v>738</v>
      </c>
      <c r="E2747" s="82" t="s">
        <v>740</v>
      </c>
      <c r="F2747" s="77" t="s">
        <v>500</v>
      </c>
      <c r="G2747" s="77" t="s">
        <v>435</v>
      </c>
      <c r="H2747" s="77" t="s">
        <v>271</v>
      </c>
      <c r="I2747" s="77" t="s">
        <v>3417</v>
      </c>
      <c r="J2747" s="83">
        <v>1178.8620767447728</v>
      </c>
      <c r="L2747" s="84"/>
      <c r="M2747" s="84"/>
      <c r="P2747"/>
      <c r="R2747"/>
      <c r="S2747" s="82" t="s">
        <v>56</v>
      </c>
      <c r="T2747" s="82" t="s">
        <v>57</v>
      </c>
      <c r="U2747" s="77"/>
      <c r="V2747" s="77"/>
      <c r="W2747" s="77"/>
      <c r="X2747"/>
    </row>
    <row r="2748" spans="2:24" x14ac:dyDescent="0.3">
      <c r="B2748" s="81">
        <v>37407</v>
      </c>
      <c r="C2748" s="81" t="s">
        <v>2791</v>
      </c>
      <c r="D2748" s="77" t="s">
        <v>738</v>
      </c>
      <c r="E2748" s="82" t="s">
        <v>740</v>
      </c>
      <c r="F2748" s="77" t="s">
        <v>500</v>
      </c>
      <c r="G2748" s="77" t="s">
        <v>435</v>
      </c>
      <c r="H2748" s="77" t="s">
        <v>271</v>
      </c>
      <c r="I2748" s="77" t="s">
        <v>3417</v>
      </c>
      <c r="J2748" s="83">
        <v>6248.871112813229</v>
      </c>
      <c r="L2748" s="84"/>
      <c r="M2748" s="84"/>
      <c r="P2748"/>
      <c r="R2748"/>
      <c r="S2748" s="82" t="s">
        <v>56</v>
      </c>
      <c r="T2748" s="82" t="s">
        <v>57</v>
      </c>
      <c r="U2748" s="77"/>
      <c r="V2748" s="77"/>
      <c r="W2748" s="77"/>
      <c r="X2748"/>
    </row>
    <row r="2749" spans="2:24" x14ac:dyDescent="0.3">
      <c r="B2749" s="81">
        <v>37407</v>
      </c>
      <c r="C2749" s="81" t="s">
        <v>2791</v>
      </c>
      <c r="D2749" s="77" t="s">
        <v>751</v>
      </c>
      <c r="E2749" s="82" t="s">
        <v>756</v>
      </c>
      <c r="F2749" s="77" t="s">
        <v>752</v>
      </c>
      <c r="G2749" s="77" t="s">
        <v>435</v>
      </c>
      <c r="H2749" s="77" t="s">
        <v>271</v>
      </c>
      <c r="I2749" s="77" t="s">
        <v>3417</v>
      </c>
      <c r="J2749" s="83">
        <v>532.87249456999825</v>
      </c>
      <c r="L2749" s="84"/>
      <c r="M2749" s="84"/>
      <c r="P2749"/>
      <c r="R2749"/>
      <c r="S2749" s="82" t="s">
        <v>56</v>
      </c>
      <c r="T2749" s="82" t="s">
        <v>57</v>
      </c>
      <c r="U2749" s="77"/>
      <c r="V2749" s="77"/>
      <c r="W2749" s="77"/>
      <c r="X2749"/>
    </row>
    <row r="2750" spans="2:24" x14ac:dyDescent="0.3">
      <c r="B2750" s="81">
        <v>37407</v>
      </c>
      <c r="C2750" s="81" t="s">
        <v>2791</v>
      </c>
      <c r="D2750" s="77" t="s">
        <v>3324</v>
      </c>
      <c r="E2750" s="82" t="s">
        <v>760</v>
      </c>
      <c r="F2750" s="77" t="s">
        <v>533</v>
      </c>
      <c r="G2750" s="77" t="s">
        <v>435</v>
      </c>
      <c r="H2750" s="77" t="s">
        <v>271</v>
      </c>
      <c r="I2750" s="77" t="s">
        <v>3417</v>
      </c>
      <c r="J2750" s="83">
        <v>1357.0670293868159</v>
      </c>
      <c r="L2750" s="84"/>
      <c r="M2750" s="84"/>
      <c r="P2750"/>
      <c r="R2750"/>
      <c r="S2750" s="82" t="s">
        <v>56</v>
      </c>
      <c r="T2750" s="82" t="s">
        <v>57</v>
      </c>
      <c r="U2750" s="77"/>
      <c r="V2750" s="77"/>
      <c r="W2750" s="77"/>
      <c r="X2750"/>
    </row>
    <row r="2751" spans="2:24" x14ac:dyDescent="0.3">
      <c r="B2751" s="81">
        <v>37407</v>
      </c>
      <c r="C2751" s="81" t="s">
        <v>2791</v>
      </c>
      <c r="D2751" s="77" t="s">
        <v>136</v>
      </c>
      <c r="E2751" s="82" t="s">
        <v>138</v>
      </c>
      <c r="F2751" s="77" t="s">
        <v>91</v>
      </c>
      <c r="G2751" s="77" t="s">
        <v>435</v>
      </c>
      <c r="H2751" s="77" t="s">
        <v>139</v>
      </c>
      <c r="I2751" s="77" t="s">
        <v>3417</v>
      </c>
      <c r="J2751" s="83">
        <v>51.080112854270141</v>
      </c>
      <c r="L2751" s="84"/>
      <c r="M2751" s="84"/>
      <c r="P2751"/>
      <c r="R2751"/>
      <c r="S2751" s="82" t="s">
        <v>56</v>
      </c>
      <c r="T2751" s="82" t="s">
        <v>57</v>
      </c>
      <c r="U2751" s="77"/>
      <c r="V2751" s="77"/>
      <c r="W2751" s="77"/>
      <c r="X2751"/>
    </row>
    <row r="2752" spans="2:24" x14ac:dyDescent="0.3">
      <c r="B2752" s="81">
        <v>37407</v>
      </c>
      <c r="C2752" s="81" t="s">
        <v>2791</v>
      </c>
      <c r="D2752" s="77" t="s">
        <v>765</v>
      </c>
      <c r="E2752" s="82" t="s">
        <v>766</v>
      </c>
      <c r="F2752" s="77" t="s">
        <v>99</v>
      </c>
      <c r="G2752" s="77" t="s">
        <v>435</v>
      </c>
      <c r="H2752" s="77" t="s">
        <v>139</v>
      </c>
      <c r="I2752" s="77" t="s">
        <v>3418</v>
      </c>
      <c r="J2752" s="83">
        <v>427.61818064882141</v>
      </c>
      <c r="L2752" s="84"/>
      <c r="M2752" s="84"/>
      <c r="P2752"/>
      <c r="R2752"/>
      <c r="S2752" s="82" t="s">
        <v>56</v>
      </c>
      <c r="T2752" s="82" t="s">
        <v>57</v>
      </c>
      <c r="U2752" s="77"/>
      <c r="V2752" s="77"/>
      <c r="W2752" s="77"/>
      <c r="X2752"/>
    </row>
    <row r="2753" spans="2:24" x14ac:dyDescent="0.3">
      <c r="B2753" s="81">
        <v>37407</v>
      </c>
      <c r="C2753" s="81" t="s">
        <v>2791</v>
      </c>
      <c r="D2753" s="77" t="s">
        <v>765</v>
      </c>
      <c r="E2753" s="82" t="s">
        <v>766</v>
      </c>
      <c r="F2753" s="77" t="s">
        <v>99</v>
      </c>
      <c r="G2753" s="77" t="s">
        <v>435</v>
      </c>
      <c r="H2753" s="77" t="s">
        <v>139</v>
      </c>
      <c r="I2753" s="77" t="s">
        <v>3418</v>
      </c>
      <c r="J2753" s="83">
        <v>-346.73004886896024</v>
      </c>
      <c r="L2753" s="84"/>
      <c r="M2753" s="84"/>
      <c r="P2753"/>
      <c r="R2753"/>
      <c r="S2753" s="82" t="s">
        <v>56</v>
      </c>
      <c r="T2753" s="82" t="s">
        <v>57</v>
      </c>
      <c r="U2753" s="77"/>
      <c r="V2753" s="77"/>
      <c r="W2753" s="77"/>
      <c r="X2753"/>
    </row>
    <row r="2754" spans="2:24" x14ac:dyDescent="0.3">
      <c r="B2754" s="81">
        <v>37407</v>
      </c>
      <c r="C2754" s="81" t="s">
        <v>2791</v>
      </c>
      <c r="D2754" s="77" t="s">
        <v>768</v>
      </c>
      <c r="E2754" s="82" t="s">
        <v>770</v>
      </c>
      <c r="F2754" s="77" t="s">
        <v>769</v>
      </c>
      <c r="G2754" s="77" t="s">
        <v>435</v>
      </c>
      <c r="H2754" s="77" t="s">
        <v>139</v>
      </c>
      <c r="I2754" s="77" t="s">
        <v>3417</v>
      </c>
      <c r="J2754" s="83">
        <v>1813.4240465127391</v>
      </c>
      <c r="L2754" s="84"/>
      <c r="M2754" s="84"/>
      <c r="P2754"/>
      <c r="R2754"/>
      <c r="S2754" s="82" t="s">
        <v>56</v>
      </c>
      <c r="T2754" s="82" t="s">
        <v>57</v>
      </c>
      <c r="U2754" s="77"/>
      <c r="V2754" s="77"/>
      <c r="W2754" s="77"/>
      <c r="X2754"/>
    </row>
    <row r="2755" spans="2:24" x14ac:dyDescent="0.3">
      <c r="B2755" s="81">
        <v>37407</v>
      </c>
      <c r="C2755" s="81" t="s">
        <v>2791</v>
      </c>
      <c r="D2755" s="77" t="s">
        <v>772</v>
      </c>
      <c r="E2755" s="82" t="s">
        <v>774</v>
      </c>
      <c r="F2755" s="77" t="s">
        <v>721</v>
      </c>
      <c r="G2755" s="77" t="s">
        <v>435</v>
      </c>
      <c r="H2755" s="77" t="s">
        <v>139</v>
      </c>
      <c r="I2755" s="77" t="s">
        <v>3417</v>
      </c>
      <c r="J2755" s="83">
        <v>491.83921615089275</v>
      </c>
      <c r="L2755" s="84"/>
      <c r="M2755" s="84"/>
      <c r="P2755"/>
      <c r="R2755"/>
      <c r="S2755" s="82" t="s">
        <v>56</v>
      </c>
      <c r="T2755" s="82" t="s">
        <v>57</v>
      </c>
      <c r="U2755" s="77"/>
      <c r="V2755" s="77"/>
      <c r="W2755" s="77"/>
      <c r="X2755"/>
    </row>
    <row r="2756" spans="2:24" x14ac:dyDescent="0.3">
      <c r="B2756" s="81">
        <v>37407</v>
      </c>
      <c r="C2756" s="81" t="s">
        <v>2791</v>
      </c>
      <c r="D2756" s="77" t="s">
        <v>776</v>
      </c>
      <c r="E2756" s="82" t="s">
        <v>778</v>
      </c>
      <c r="F2756" s="77" t="s">
        <v>777</v>
      </c>
      <c r="G2756" s="77" t="s">
        <v>435</v>
      </c>
      <c r="H2756" s="77" t="s">
        <v>779</v>
      </c>
      <c r="I2756" s="77" t="s">
        <v>3418</v>
      </c>
      <c r="J2756" s="83">
        <v>17.795916752097018</v>
      </c>
      <c r="L2756" s="84"/>
      <c r="M2756" s="84"/>
      <c r="P2756"/>
      <c r="R2756"/>
      <c r="S2756" s="82" t="s">
        <v>56</v>
      </c>
      <c r="T2756" s="82" t="s">
        <v>57</v>
      </c>
      <c r="U2756" s="77"/>
      <c r="V2756" s="77"/>
      <c r="W2756" s="77"/>
      <c r="X2756"/>
    </row>
    <row r="2757" spans="2:24" x14ac:dyDescent="0.3">
      <c r="B2757" s="81">
        <v>37407</v>
      </c>
      <c r="C2757" s="81" t="s">
        <v>2791</v>
      </c>
      <c r="D2757" s="77" t="s">
        <v>781</v>
      </c>
      <c r="E2757" s="82" t="s">
        <v>786</v>
      </c>
      <c r="F2757" s="77" t="s">
        <v>782</v>
      </c>
      <c r="G2757" s="77" t="s">
        <v>435</v>
      </c>
      <c r="H2757" s="77" t="s">
        <v>779</v>
      </c>
      <c r="I2757" s="77" t="s">
        <v>3417</v>
      </c>
      <c r="J2757" s="83">
        <v>2819.1075334692127</v>
      </c>
      <c r="L2757" s="84"/>
      <c r="M2757" s="84"/>
      <c r="P2757"/>
      <c r="R2757"/>
      <c r="S2757" s="82" t="s">
        <v>56</v>
      </c>
      <c r="T2757" s="82" t="s">
        <v>57</v>
      </c>
      <c r="U2757" s="77"/>
      <c r="V2757" s="77"/>
      <c r="W2757" s="77"/>
      <c r="X2757"/>
    </row>
    <row r="2758" spans="2:24" x14ac:dyDescent="0.3">
      <c r="B2758" s="81">
        <v>37407</v>
      </c>
      <c r="C2758" s="81" t="s">
        <v>2791</v>
      </c>
      <c r="D2758" s="77" t="s">
        <v>790</v>
      </c>
      <c r="E2758" s="82" t="s">
        <v>786</v>
      </c>
      <c r="F2758" s="77" t="s">
        <v>791</v>
      </c>
      <c r="G2758" s="77" t="s">
        <v>435</v>
      </c>
      <c r="H2758" s="77" t="s">
        <v>779</v>
      </c>
      <c r="I2758" s="77" t="s">
        <v>3418</v>
      </c>
      <c r="J2758" s="83">
        <v>1490.6850100724562</v>
      </c>
      <c r="L2758" s="84"/>
      <c r="M2758" s="84"/>
      <c r="P2758"/>
      <c r="R2758"/>
      <c r="S2758" s="82" t="s">
        <v>56</v>
      </c>
      <c r="T2758" s="82" t="s">
        <v>57</v>
      </c>
      <c r="U2758" s="77"/>
      <c r="V2758" s="77"/>
      <c r="W2758" s="77"/>
      <c r="X2758"/>
    </row>
    <row r="2759" spans="2:24" x14ac:dyDescent="0.3">
      <c r="B2759" s="81">
        <v>37407</v>
      </c>
      <c r="C2759" s="81" t="s">
        <v>2791</v>
      </c>
      <c r="D2759" s="77" t="s">
        <v>2724</v>
      </c>
      <c r="E2759" s="82" t="s">
        <v>2726</v>
      </c>
      <c r="F2759" s="77" t="s">
        <v>2725</v>
      </c>
      <c r="G2759" s="77" t="s">
        <v>435</v>
      </c>
      <c r="H2759" s="77" t="s">
        <v>779</v>
      </c>
      <c r="I2759" s="77" t="s">
        <v>3417</v>
      </c>
      <c r="J2759" s="83">
        <v>584.05536803818609</v>
      </c>
      <c r="L2759" s="84"/>
      <c r="M2759" s="84"/>
      <c r="P2759"/>
      <c r="R2759"/>
      <c r="S2759" s="82" t="s">
        <v>56</v>
      </c>
      <c r="T2759" s="82" t="s">
        <v>57</v>
      </c>
      <c r="U2759" s="77"/>
      <c r="V2759" s="77"/>
      <c r="W2759" s="77"/>
      <c r="X2759"/>
    </row>
    <row r="2760" spans="2:24" x14ac:dyDescent="0.3">
      <c r="B2760" s="81">
        <v>37407</v>
      </c>
      <c r="C2760" s="81" t="s">
        <v>2791</v>
      </c>
      <c r="D2760" s="77" t="s">
        <v>794</v>
      </c>
      <c r="E2760" s="82" t="s">
        <v>799</v>
      </c>
      <c r="F2760" s="77" t="s">
        <v>795</v>
      </c>
      <c r="G2760" s="77" t="s">
        <v>435</v>
      </c>
      <c r="H2760" s="77" t="s">
        <v>779</v>
      </c>
      <c r="I2760" s="77" t="s">
        <v>3417</v>
      </c>
      <c r="J2760" s="83">
        <v>590.70200002129206</v>
      </c>
      <c r="L2760" s="84"/>
      <c r="M2760" s="84"/>
      <c r="P2760"/>
      <c r="R2760"/>
      <c r="S2760" s="82" t="s">
        <v>56</v>
      </c>
      <c r="T2760" s="82" t="s">
        <v>57</v>
      </c>
      <c r="U2760" s="77"/>
      <c r="V2760" s="77"/>
      <c r="W2760" s="77"/>
      <c r="X2760"/>
    </row>
    <row r="2761" spans="2:24" x14ac:dyDescent="0.3">
      <c r="B2761" s="81">
        <v>37407</v>
      </c>
      <c r="C2761" s="81" t="s">
        <v>2791</v>
      </c>
      <c r="D2761" s="77" t="s">
        <v>802</v>
      </c>
      <c r="E2761" s="82" t="s">
        <v>805</v>
      </c>
      <c r="F2761" s="77" t="s">
        <v>803</v>
      </c>
      <c r="G2761" s="77" t="s">
        <v>435</v>
      </c>
      <c r="H2761" s="77" t="s">
        <v>779</v>
      </c>
      <c r="I2761" s="77" t="s">
        <v>3417</v>
      </c>
      <c r="J2761" s="83">
        <v>3797.9811268934991</v>
      </c>
      <c r="L2761" s="84"/>
      <c r="M2761" s="84"/>
      <c r="P2761"/>
      <c r="R2761"/>
      <c r="S2761" s="82" t="s">
        <v>56</v>
      </c>
      <c r="T2761" s="82" t="s">
        <v>57</v>
      </c>
      <c r="U2761" s="77"/>
      <c r="V2761" s="77"/>
      <c r="W2761" s="77"/>
      <c r="X2761"/>
    </row>
    <row r="2762" spans="2:24" x14ac:dyDescent="0.3">
      <c r="B2762" s="81">
        <v>37407</v>
      </c>
      <c r="C2762" s="81" t="s">
        <v>2791</v>
      </c>
      <c r="D2762" s="77" t="s">
        <v>802</v>
      </c>
      <c r="E2762" s="82" t="s">
        <v>805</v>
      </c>
      <c r="F2762" s="77" t="s">
        <v>803</v>
      </c>
      <c r="G2762" s="77" t="s">
        <v>435</v>
      </c>
      <c r="H2762" s="77" t="s">
        <v>779</v>
      </c>
      <c r="I2762" s="77" t="s">
        <v>3417</v>
      </c>
      <c r="J2762" s="83">
        <v>585.90865925044955</v>
      </c>
      <c r="L2762" s="84"/>
      <c r="M2762" s="84"/>
      <c r="P2762"/>
      <c r="R2762"/>
      <c r="S2762" s="82" t="s">
        <v>56</v>
      </c>
      <c r="T2762" s="82" t="s">
        <v>57</v>
      </c>
      <c r="U2762" s="77"/>
      <c r="V2762" s="77"/>
      <c r="W2762" s="77"/>
      <c r="X2762"/>
    </row>
    <row r="2763" spans="2:24" x14ac:dyDescent="0.3">
      <c r="B2763" s="81">
        <v>37407</v>
      </c>
      <c r="C2763" s="81" t="s">
        <v>2791</v>
      </c>
      <c r="D2763" s="77" t="s">
        <v>802</v>
      </c>
      <c r="E2763" s="82" t="s">
        <v>805</v>
      </c>
      <c r="F2763" s="77" t="s">
        <v>803</v>
      </c>
      <c r="G2763" s="77" t="s">
        <v>435</v>
      </c>
      <c r="H2763" s="77" t="s">
        <v>779</v>
      </c>
      <c r="I2763" s="77" t="s">
        <v>3417</v>
      </c>
      <c r="J2763" s="83">
        <v>-1252.383147002826</v>
      </c>
      <c r="L2763" s="84"/>
      <c r="M2763" s="84"/>
      <c r="P2763"/>
      <c r="R2763"/>
      <c r="S2763" s="82" t="s">
        <v>56</v>
      </c>
      <c r="T2763" s="82" t="s">
        <v>57</v>
      </c>
      <c r="U2763" s="77"/>
      <c r="V2763" s="77"/>
      <c r="W2763" s="77"/>
      <c r="X2763"/>
    </row>
    <row r="2764" spans="2:24" x14ac:dyDescent="0.3">
      <c r="B2764" s="81">
        <v>37407</v>
      </c>
      <c r="C2764" s="81" t="s">
        <v>2791</v>
      </c>
      <c r="D2764" s="77" t="s">
        <v>809</v>
      </c>
      <c r="E2764" s="82" t="s">
        <v>805</v>
      </c>
      <c r="F2764" s="77" t="s">
        <v>810</v>
      </c>
      <c r="G2764" s="77" t="s">
        <v>435</v>
      </c>
      <c r="H2764" s="77" t="s">
        <v>779</v>
      </c>
      <c r="I2764" s="77" t="s">
        <v>3418</v>
      </c>
      <c r="J2764" s="83">
        <v>724.08249994960931</v>
      </c>
      <c r="L2764" s="84"/>
      <c r="M2764" s="84"/>
      <c r="P2764"/>
      <c r="R2764"/>
      <c r="S2764" s="82" t="s">
        <v>56</v>
      </c>
      <c r="T2764" s="82" t="s">
        <v>57</v>
      </c>
      <c r="U2764" s="77"/>
      <c r="V2764" s="77"/>
      <c r="W2764" s="77"/>
      <c r="X2764"/>
    </row>
    <row r="2765" spans="2:24" x14ac:dyDescent="0.3">
      <c r="B2765" s="81">
        <v>37407</v>
      </c>
      <c r="C2765" s="81" t="s">
        <v>2791</v>
      </c>
      <c r="D2765" s="77" t="s">
        <v>812</v>
      </c>
      <c r="E2765" s="82" t="s">
        <v>815</v>
      </c>
      <c r="F2765" s="77" t="s">
        <v>732</v>
      </c>
      <c r="G2765" s="77" t="s">
        <v>435</v>
      </c>
      <c r="H2765" s="77" t="s">
        <v>271</v>
      </c>
      <c r="I2765" s="77" t="s">
        <v>3417</v>
      </c>
      <c r="J2765" s="83">
        <v>533.83036820773873</v>
      </c>
      <c r="L2765" s="84"/>
      <c r="M2765" s="84"/>
      <c r="P2765"/>
      <c r="R2765"/>
      <c r="S2765" s="82" t="s">
        <v>56</v>
      </c>
      <c r="T2765" s="82" t="s">
        <v>57</v>
      </c>
      <c r="U2765" s="77"/>
      <c r="V2765" s="77"/>
      <c r="W2765" s="77"/>
      <c r="X2765"/>
    </row>
    <row r="2766" spans="2:24" x14ac:dyDescent="0.3">
      <c r="B2766" s="81">
        <v>37407</v>
      </c>
      <c r="C2766" s="81" t="s">
        <v>2791</v>
      </c>
      <c r="D2766" s="77" t="s">
        <v>833</v>
      </c>
      <c r="E2766" s="82" t="s">
        <v>834</v>
      </c>
      <c r="F2766" s="77" t="s">
        <v>500</v>
      </c>
      <c r="G2766" s="77" t="s">
        <v>435</v>
      </c>
      <c r="H2766" s="77" t="s">
        <v>271</v>
      </c>
      <c r="I2766" s="77" t="s">
        <v>3417</v>
      </c>
      <c r="J2766" s="83">
        <v>-71.892064997041018</v>
      </c>
      <c r="L2766" s="84"/>
      <c r="M2766" s="84"/>
      <c r="P2766"/>
      <c r="R2766"/>
      <c r="S2766" s="82" t="s">
        <v>56</v>
      </c>
      <c r="T2766" s="82" t="s">
        <v>57</v>
      </c>
      <c r="U2766" s="77"/>
      <c r="V2766" s="77"/>
      <c r="W2766" s="77"/>
      <c r="X2766"/>
    </row>
    <row r="2767" spans="2:24" x14ac:dyDescent="0.3">
      <c r="B2767" s="81">
        <v>37407</v>
      </c>
      <c r="C2767" s="81" t="s">
        <v>2791</v>
      </c>
      <c r="D2767" s="77" t="s">
        <v>833</v>
      </c>
      <c r="E2767" s="82" t="s">
        <v>834</v>
      </c>
      <c r="F2767" s="77" t="s">
        <v>500</v>
      </c>
      <c r="G2767" s="77" t="s">
        <v>435</v>
      </c>
      <c r="H2767" s="77" t="s">
        <v>271</v>
      </c>
      <c r="I2767" s="77" t="s">
        <v>3417</v>
      </c>
      <c r="J2767" s="83">
        <v>30.424794011249215</v>
      </c>
      <c r="L2767" s="84"/>
      <c r="M2767" s="84"/>
      <c r="P2767"/>
      <c r="R2767"/>
      <c r="S2767" s="82" t="s">
        <v>56</v>
      </c>
      <c r="T2767" s="82" t="s">
        <v>57</v>
      </c>
      <c r="U2767" s="77"/>
      <c r="V2767" s="77"/>
      <c r="W2767" s="77"/>
      <c r="X2767"/>
    </row>
    <row r="2768" spans="2:24" x14ac:dyDescent="0.3">
      <c r="B2768" s="81">
        <v>37407</v>
      </c>
      <c r="C2768" s="81" t="s">
        <v>2791</v>
      </c>
      <c r="D2768" s="77" t="s">
        <v>833</v>
      </c>
      <c r="E2768" s="82" t="s">
        <v>834</v>
      </c>
      <c r="F2768" s="77" t="s">
        <v>500</v>
      </c>
      <c r="G2768" s="77" t="s">
        <v>435</v>
      </c>
      <c r="H2768" s="77" t="s">
        <v>271</v>
      </c>
      <c r="I2768" s="77" t="s">
        <v>3417</v>
      </c>
      <c r="J2768" s="83">
        <v>175.84900830779057</v>
      </c>
      <c r="L2768" s="84"/>
      <c r="M2768" s="84"/>
      <c r="P2768"/>
      <c r="R2768"/>
      <c r="S2768" s="82" t="s">
        <v>56</v>
      </c>
      <c r="T2768" s="82" t="s">
        <v>57</v>
      </c>
      <c r="U2768" s="77"/>
      <c r="V2768" s="77"/>
      <c r="W2768" s="77"/>
      <c r="X2768"/>
    </row>
    <row r="2769" spans="2:24" x14ac:dyDescent="0.3">
      <c r="B2769" s="81">
        <v>37407</v>
      </c>
      <c r="C2769" s="81" t="s">
        <v>2791</v>
      </c>
      <c r="D2769" s="77" t="s">
        <v>836</v>
      </c>
      <c r="E2769" s="82" t="s">
        <v>834</v>
      </c>
      <c r="F2769" s="77" t="s">
        <v>264</v>
      </c>
      <c r="G2769" s="77" t="s">
        <v>435</v>
      </c>
      <c r="H2769" s="77" t="s">
        <v>271</v>
      </c>
      <c r="I2769" s="77" t="s">
        <v>3418</v>
      </c>
      <c r="J2769" s="83">
        <v>-516.48074430017937</v>
      </c>
      <c r="L2769" s="84"/>
      <c r="M2769" s="84"/>
      <c r="P2769"/>
      <c r="R2769"/>
      <c r="S2769" s="82" t="s">
        <v>56</v>
      </c>
      <c r="T2769" s="82" t="s">
        <v>57</v>
      </c>
      <c r="U2769" s="77"/>
      <c r="V2769" s="77"/>
      <c r="W2769" s="77"/>
      <c r="X2769"/>
    </row>
    <row r="2770" spans="2:24" x14ac:dyDescent="0.3">
      <c r="B2770" s="81">
        <v>37407</v>
      </c>
      <c r="C2770" s="81" t="s">
        <v>2791</v>
      </c>
      <c r="D2770" s="77" t="s">
        <v>836</v>
      </c>
      <c r="E2770" s="82" t="s">
        <v>834</v>
      </c>
      <c r="F2770" s="77" t="s">
        <v>264</v>
      </c>
      <c r="G2770" s="77" t="s">
        <v>435</v>
      </c>
      <c r="H2770" s="77" t="s">
        <v>271</v>
      </c>
      <c r="I2770" s="77" t="s">
        <v>3418</v>
      </c>
      <c r="J2770" s="83">
        <v>834.21937371390766</v>
      </c>
      <c r="L2770" s="84"/>
      <c r="M2770" s="84"/>
      <c r="P2770"/>
      <c r="R2770"/>
      <c r="S2770" s="82" t="s">
        <v>56</v>
      </c>
      <c r="T2770" s="82" t="s">
        <v>57</v>
      </c>
      <c r="U2770" s="77"/>
      <c r="V2770" s="77"/>
      <c r="W2770" s="77"/>
      <c r="X2770"/>
    </row>
    <row r="2771" spans="2:24" x14ac:dyDescent="0.3">
      <c r="B2771" s="81">
        <v>37407</v>
      </c>
      <c r="C2771" s="81" t="s">
        <v>2791</v>
      </c>
      <c r="D2771" s="77" t="s">
        <v>836</v>
      </c>
      <c r="E2771" s="82" t="s">
        <v>834</v>
      </c>
      <c r="F2771" s="77" t="s">
        <v>264</v>
      </c>
      <c r="G2771" s="77" t="s">
        <v>435</v>
      </c>
      <c r="H2771" s="77" t="s">
        <v>271</v>
      </c>
      <c r="I2771" s="77" t="s">
        <v>3418</v>
      </c>
      <c r="J2771" s="83">
        <v>770.90124156189859</v>
      </c>
      <c r="L2771" s="84"/>
      <c r="M2771" s="84"/>
      <c r="P2771"/>
      <c r="R2771"/>
      <c r="S2771" s="82" t="s">
        <v>56</v>
      </c>
      <c r="T2771" s="82" t="s">
        <v>57</v>
      </c>
      <c r="U2771" s="77"/>
      <c r="V2771" s="77"/>
      <c r="W2771" s="77"/>
      <c r="X2771"/>
    </row>
    <row r="2772" spans="2:24" x14ac:dyDescent="0.3">
      <c r="B2772" s="81">
        <v>37407</v>
      </c>
      <c r="C2772" s="81" t="s">
        <v>2791</v>
      </c>
      <c r="D2772" s="77" t="s">
        <v>836</v>
      </c>
      <c r="E2772" s="82" t="s">
        <v>834</v>
      </c>
      <c r="F2772" s="77" t="s">
        <v>264</v>
      </c>
      <c r="G2772" s="77" t="s">
        <v>435</v>
      </c>
      <c r="H2772" s="77" t="s">
        <v>271</v>
      </c>
      <c r="I2772" s="77" t="s">
        <v>3418</v>
      </c>
      <c r="J2772" s="83">
        <v>968.72798171569661</v>
      </c>
      <c r="L2772" s="84"/>
      <c r="M2772" s="84"/>
      <c r="P2772"/>
      <c r="R2772"/>
      <c r="S2772" s="82" t="s">
        <v>56</v>
      </c>
      <c r="T2772" s="82" t="s">
        <v>57</v>
      </c>
      <c r="U2772" s="77"/>
      <c r="V2772" s="77"/>
      <c r="W2772" s="77"/>
      <c r="X2772"/>
    </row>
    <row r="2773" spans="2:24" x14ac:dyDescent="0.3">
      <c r="B2773" s="81">
        <v>37407</v>
      </c>
      <c r="C2773" s="81" t="s">
        <v>2791</v>
      </c>
      <c r="D2773" s="77" t="s">
        <v>844</v>
      </c>
      <c r="E2773" s="82" t="s">
        <v>846</v>
      </c>
      <c r="F2773" s="77" t="s">
        <v>276</v>
      </c>
      <c r="G2773" s="77" t="s">
        <v>435</v>
      </c>
      <c r="H2773" s="77" t="s">
        <v>271</v>
      </c>
      <c r="I2773" s="77" t="s">
        <v>3418</v>
      </c>
      <c r="J2773" s="83">
        <v>172.57160898723239</v>
      </c>
      <c r="L2773" s="84"/>
      <c r="M2773" s="84"/>
      <c r="P2773"/>
      <c r="R2773"/>
      <c r="S2773" s="82" t="s">
        <v>56</v>
      </c>
      <c r="T2773" s="82" t="s">
        <v>57</v>
      </c>
      <c r="U2773" s="77"/>
      <c r="V2773" s="77"/>
      <c r="W2773" s="77"/>
      <c r="X2773"/>
    </row>
    <row r="2774" spans="2:24" x14ac:dyDescent="0.3">
      <c r="B2774" s="81">
        <v>37407</v>
      </c>
      <c r="C2774" s="81" t="s">
        <v>2791</v>
      </c>
      <c r="D2774" s="77" t="s">
        <v>844</v>
      </c>
      <c r="E2774" s="82" t="s">
        <v>846</v>
      </c>
      <c r="F2774" s="77" t="s">
        <v>276</v>
      </c>
      <c r="G2774" s="77" t="s">
        <v>435</v>
      </c>
      <c r="H2774" s="77" t="s">
        <v>271</v>
      </c>
      <c r="I2774" s="77" t="s">
        <v>3418</v>
      </c>
      <c r="J2774" s="83">
        <v>34.816639731898718</v>
      </c>
      <c r="L2774" s="84"/>
      <c r="M2774" s="84"/>
      <c r="P2774"/>
      <c r="R2774"/>
      <c r="S2774" s="82" t="s">
        <v>56</v>
      </c>
      <c r="T2774" s="82" t="s">
        <v>57</v>
      </c>
      <c r="U2774" s="77"/>
      <c r="V2774" s="77"/>
      <c r="W2774" s="77"/>
      <c r="X2774"/>
    </row>
    <row r="2775" spans="2:24" x14ac:dyDescent="0.3">
      <c r="B2775" s="81">
        <v>37407</v>
      </c>
      <c r="C2775" s="81" t="s">
        <v>2791</v>
      </c>
      <c r="D2775" s="77" t="s">
        <v>844</v>
      </c>
      <c r="E2775" s="82" t="s">
        <v>846</v>
      </c>
      <c r="F2775" s="77" t="s">
        <v>276</v>
      </c>
      <c r="G2775" s="77" t="s">
        <v>435</v>
      </c>
      <c r="H2775" s="77" t="s">
        <v>271</v>
      </c>
      <c r="I2775" s="77" t="s">
        <v>3418</v>
      </c>
      <c r="J2775" s="83">
        <v>99.522470529238177</v>
      </c>
      <c r="L2775" s="84"/>
      <c r="M2775" s="84"/>
      <c r="P2775"/>
      <c r="R2775"/>
      <c r="S2775" s="82" t="s">
        <v>56</v>
      </c>
      <c r="T2775" s="82" t="s">
        <v>57</v>
      </c>
      <c r="U2775" s="77"/>
      <c r="V2775" s="77"/>
      <c r="W2775" s="77"/>
      <c r="X2775"/>
    </row>
    <row r="2776" spans="2:24" x14ac:dyDescent="0.3">
      <c r="B2776" s="81">
        <v>37407</v>
      </c>
      <c r="C2776" s="81" t="s">
        <v>2791</v>
      </c>
      <c r="D2776" s="77" t="s">
        <v>844</v>
      </c>
      <c r="E2776" s="82" t="s">
        <v>846</v>
      </c>
      <c r="F2776" s="77" t="s">
        <v>276</v>
      </c>
      <c r="G2776" s="77" t="s">
        <v>435</v>
      </c>
      <c r="H2776" s="77" t="s">
        <v>271</v>
      </c>
      <c r="I2776" s="77" t="s">
        <v>3418</v>
      </c>
      <c r="J2776" s="83">
        <v>-103.51180432650698</v>
      </c>
      <c r="L2776" s="84"/>
      <c r="M2776" s="84"/>
      <c r="P2776"/>
      <c r="R2776"/>
      <c r="S2776" s="82" t="s">
        <v>56</v>
      </c>
      <c r="T2776" s="82" t="s">
        <v>57</v>
      </c>
      <c r="U2776" s="77"/>
      <c r="V2776" s="77"/>
      <c r="W2776" s="77"/>
      <c r="X2776"/>
    </row>
    <row r="2777" spans="2:24" x14ac:dyDescent="0.3">
      <c r="B2777" s="81">
        <v>37407</v>
      </c>
      <c r="C2777" s="81" t="s">
        <v>2791</v>
      </c>
      <c r="D2777" s="77" t="s">
        <v>848</v>
      </c>
      <c r="E2777" s="82" t="s">
        <v>849</v>
      </c>
      <c r="F2777" s="77" t="s">
        <v>529</v>
      </c>
      <c r="G2777" s="77" t="s">
        <v>435</v>
      </c>
      <c r="H2777" s="77" t="s">
        <v>271</v>
      </c>
      <c r="I2777" s="77" t="s">
        <v>3418</v>
      </c>
      <c r="J2777" s="83">
        <v>98.458067679966959</v>
      </c>
      <c r="L2777" s="84"/>
      <c r="M2777" s="84"/>
      <c r="P2777"/>
      <c r="R2777"/>
      <c r="S2777" s="82" t="s">
        <v>56</v>
      </c>
      <c r="T2777" s="82" t="s">
        <v>57</v>
      </c>
      <c r="U2777" s="77"/>
      <c r="V2777" s="77"/>
      <c r="W2777" s="77"/>
      <c r="X2777"/>
    </row>
    <row r="2778" spans="2:24" x14ac:dyDescent="0.3">
      <c r="B2778" s="81">
        <v>37407</v>
      </c>
      <c r="C2778" s="81" t="s">
        <v>2791</v>
      </c>
      <c r="D2778" s="77" t="s">
        <v>860</v>
      </c>
      <c r="E2778" s="82" t="s">
        <v>853</v>
      </c>
      <c r="F2778" s="77" t="s">
        <v>281</v>
      </c>
      <c r="G2778" s="77" t="s">
        <v>435</v>
      </c>
      <c r="H2778" s="77" t="s">
        <v>271</v>
      </c>
      <c r="I2778" s="77" t="s">
        <v>3418</v>
      </c>
      <c r="J2778" s="83">
        <v>90.930890720901132</v>
      </c>
      <c r="L2778" s="84"/>
      <c r="M2778" s="84"/>
      <c r="P2778"/>
      <c r="R2778"/>
      <c r="S2778" s="82" t="s">
        <v>56</v>
      </c>
      <c r="T2778" s="82" t="s">
        <v>57</v>
      </c>
      <c r="U2778" s="77"/>
      <c r="V2778" s="77"/>
      <c r="W2778" s="77"/>
      <c r="X2778"/>
    </row>
    <row r="2779" spans="2:24" x14ac:dyDescent="0.3">
      <c r="B2779" s="81">
        <v>37407</v>
      </c>
      <c r="C2779" s="81" t="s">
        <v>2791</v>
      </c>
      <c r="D2779" s="77" t="s">
        <v>860</v>
      </c>
      <c r="E2779" s="82" t="s">
        <v>853</v>
      </c>
      <c r="F2779" s="77" t="s">
        <v>281</v>
      </c>
      <c r="G2779" s="77" t="s">
        <v>435</v>
      </c>
      <c r="H2779" s="77" t="s">
        <v>271</v>
      </c>
      <c r="I2779" s="77" t="s">
        <v>3418</v>
      </c>
      <c r="J2779" s="83">
        <v>76.019634492801657</v>
      </c>
      <c r="L2779" s="84"/>
      <c r="M2779" s="84"/>
      <c r="P2779"/>
      <c r="R2779"/>
      <c r="S2779" s="82" t="s">
        <v>56</v>
      </c>
      <c r="T2779" s="82" t="s">
        <v>57</v>
      </c>
      <c r="U2779" s="77"/>
      <c r="V2779" s="77"/>
      <c r="W2779" s="77"/>
      <c r="X2779"/>
    </row>
    <row r="2780" spans="2:24" x14ac:dyDescent="0.3">
      <c r="B2780" s="81">
        <v>37407</v>
      </c>
      <c r="C2780" s="81" t="s">
        <v>2791</v>
      </c>
      <c r="D2780" s="77" t="s">
        <v>860</v>
      </c>
      <c r="E2780" s="82" t="s">
        <v>853</v>
      </c>
      <c r="F2780" s="77" t="s">
        <v>281</v>
      </c>
      <c r="G2780" s="77" t="s">
        <v>435</v>
      </c>
      <c r="H2780" s="77" t="s">
        <v>271</v>
      </c>
      <c r="I2780" s="77" t="s">
        <v>3418</v>
      </c>
      <c r="J2780" s="83">
        <v>75.982691450519354</v>
      </c>
      <c r="L2780" s="84"/>
      <c r="M2780" s="84"/>
      <c r="P2780"/>
      <c r="R2780"/>
      <c r="S2780" s="82" t="s">
        <v>56</v>
      </c>
      <c r="T2780" s="82" t="s">
        <v>57</v>
      </c>
      <c r="U2780" s="77"/>
      <c r="V2780" s="77"/>
      <c r="W2780" s="77"/>
      <c r="X2780"/>
    </row>
    <row r="2781" spans="2:24" x14ac:dyDescent="0.3">
      <c r="B2781" s="81">
        <v>37407</v>
      </c>
      <c r="C2781" s="81" t="s">
        <v>2791</v>
      </c>
      <c r="D2781" s="77" t="s">
        <v>860</v>
      </c>
      <c r="E2781" s="82" t="s">
        <v>853</v>
      </c>
      <c r="F2781" s="77" t="s">
        <v>281</v>
      </c>
      <c r="G2781" s="77" t="s">
        <v>435</v>
      </c>
      <c r="H2781" s="77" t="s">
        <v>271</v>
      </c>
      <c r="I2781" s="77" t="s">
        <v>3418</v>
      </c>
      <c r="J2781" s="83">
        <v>-59.323870259285577</v>
      </c>
      <c r="L2781" s="84"/>
      <c r="M2781" s="84"/>
      <c r="P2781"/>
      <c r="R2781"/>
      <c r="S2781" s="82" t="s">
        <v>56</v>
      </c>
      <c r="T2781" s="82" t="s">
        <v>57</v>
      </c>
      <c r="U2781" s="77"/>
      <c r="V2781" s="77"/>
      <c r="W2781" s="77"/>
      <c r="X2781"/>
    </row>
    <row r="2782" spans="2:24" x14ac:dyDescent="0.3">
      <c r="B2782" s="81">
        <v>37407</v>
      </c>
      <c r="C2782" s="81" t="s">
        <v>2791</v>
      </c>
      <c r="D2782" s="77" t="s">
        <v>1564</v>
      </c>
      <c r="E2782" s="82" t="s">
        <v>1566</v>
      </c>
      <c r="F2782" s="77" t="s">
        <v>293</v>
      </c>
      <c r="G2782" s="77" t="s">
        <v>435</v>
      </c>
      <c r="H2782" s="77" t="s">
        <v>290</v>
      </c>
      <c r="I2782" s="77" t="s">
        <v>3418</v>
      </c>
      <c r="J2782" s="83">
        <v>0</v>
      </c>
      <c r="L2782" s="84"/>
      <c r="M2782" s="84"/>
      <c r="P2782"/>
      <c r="R2782"/>
      <c r="S2782" s="82" t="s">
        <v>56</v>
      </c>
      <c r="T2782" s="82" t="s">
        <v>57</v>
      </c>
      <c r="U2782" s="77"/>
      <c r="V2782" s="77"/>
      <c r="W2782" s="77"/>
      <c r="X2782"/>
    </row>
    <row r="2783" spans="2:24" x14ac:dyDescent="0.3">
      <c r="B2783" s="81">
        <v>37407</v>
      </c>
      <c r="C2783" s="81" t="s">
        <v>2791</v>
      </c>
      <c r="D2783" s="77" t="s">
        <v>1564</v>
      </c>
      <c r="E2783" s="82" t="s">
        <v>1566</v>
      </c>
      <c r="F2783" s="77" t="s">
        <v>293</v>
      </c>
      <c r="G2783" s="77" t="s">
        <v>435</v>
      </c>
      <c r="H2783" s="77" t="s">
        <v>290</v>
      </c>
      <c r="I2783" s="77" t="s">
        <v>3418</v>
      </c>
      <c r="J2783" s="83">
        <v>107.27693795025705</v>
      </c>
      <c r="L2783" s="84"/>
      <c r="M2783" s="84"/>
      <c r="P2783"/>
      <c r="R2783"/>
      <c r="S2783" s="82" t="s">
        <v>56</v>
      </c>
      <c r="T2783" s="82" t="s">
        <v>57</v>
      </c>
      <c r="U2783" s="77"/>
      <c r="V2783" s="77"/>
      <c r="W2783" s="77"/>
      <c r="X2783"/>
    </row>
    <row r="2784" spans="2:24" x14ac:dyDescent="0.3">
      <c r="B2784" s="81">
        <v>37407</v>
      </c>
      <c r="C2784" s="81" t="s">
        <v>2791</v>
      </c>
      <c r="D2784" s="77" t="s">
        <v>1564</v>
      </c>
      <c r="E2784" s="82" t="s">
        <v>1566</v>
      </c>
      <c r="F2784" s="77" t="s">
        <v>293</v>
      </c>
      <c r="G2784" s="77" t="s">
        <v>435</v>
      </c>
      <c r="H2784" s="77" t="s">
        <v>290</v>
      </c>
      <c r="I2784" s="77" t="s">
        <v>3418</v>
      </c>
      <c r="J2784" s="83">
        <v>0</v>
      </c>
      <c r="L2784" s="84"/>
      <c r="M2784" s="84"/>
      <c r="P2784"/>
      <c r="R2784"/>
      <c r="S2784" s="82" t="s">
        <v>56</v>
      </c>
      <c r="T2784" s="82" t="s">
        <v>57</v>
      </c>
      <c r="U2784" s="77"/>
      <c r="V2784" s="77"/>
      <c r="W2784" s="77"/>
      <c r="X2784"/>
    </row>
    <row r="2785" spans="2:24" x14ac:dyDescent="0.3">
      <c r="B2785" s="81">
        <v>37407</v>
      </c>
      <c r="C2785" s="81" t="s">
        <v>2791</v>
      </c>
      <c r="D2785" s="77" t="s">
        <v>3354</v>
      </c>
      <c r="E2785" s="82" t="s">
        <v>3357</v>
      </c>
      <c r="F2785" s="77" t="s">
        <v>611</v>
      </c>
      <c r="G2785" s="77" t="s">
        <v>435</v>
      </c>
      <c r="H2785" s="77" t="s">
        <v>139</v>
      </c>
      <c r="I2785" s="77" t="s">
        <v>3417</v>
      </c>
      <c r="J2785" s="83">
        <v>71.413424165806447</v>
      </c>
      <c r="L2785" s="84"/>
      <c r="M2785" s="84"/>
      <c r="P2785"/>
      <c r="R2785"/>
      <c r="S2785" s="82" t="s">
        <v>56</v>
      </c>
      <c r="T2785" s="82" t="s">
        <v>57</v>
      </c>
      <c r="U2785" s="77"/>
      <c r="V2785" s="77"/>
      <c r="W2785" s="77"/>
      <c r="X2785"/>
    </row>
    <row r="2786" spans="2:24" x14ac:dyDescent="0.3">
      <c r="B2786" s="81">
        <v>37407</v>
      </c>
      <c r="C2786" s="81" t="s">
        <v>2791</v>
      </c>
      <c r="D2786" s="77" t="s">
        <v>3363</v>
      </c>
      <c r="E2786" s="82" t="s">
        <v>3357</v>
      </c>
      <c r="F2786" s="77" t="s">
        <v>1368</v>
      </c>
      <c r="G2786" s="77" t="s">
        <v>435</v>
      </c>
      <c r="H2786" s="77" t="s">
        <v>139</v>
      </c>
      <c r="I2786" s="77" t="s">
        <v>3418</v>
      </c>
      <c r="J2786" s="83">
        <v>36.654532234471866</v>
      </c>
      <c r="L2786" s="84"/>
      <c r="M2786" s="84"/>
      <c r="P2786"/>
      <c r="R2786"/>
      <c r="S2786" s="82" t="s">
        <v>56</v>
      </c>
      <c r="T2786" s="82" t="s">
        <v>57</v>
      </c>
      <c r="U2786" s="77"/>
      <c r="V2786" s="77"/>
      <c r="W2786" s="77"/>
      <c r="X2786"/>
    </row>
    <row r="2787" spans="2:24" x14ac:dyDescent="0.3">
      <c r="B2787" s="81">
        <v>37407</v>
      </c>
      <c r="C2787" s="81" t="s">
        <v>2791</v>
      </c>
      <c r="D2787" s="77" t="s">
        <v>2743</v>
      </c>
      <c r="E2787" s="82" t="s">
        <v>2744</v>
      </c>
      <c r="F2787" s="77" t="s">
        <v>2631</v>
      </c>
      <c r="G2787" s="77" t="s">
        <v>435</v>
      </c>
      <c r="H2787" s="77" t="s">
        <v>1092</v>
      </c>
      <c r="I2787" s="77" t="s">
        <v>3418</v>
      </c>
      <c r="J2787" s="83">
        <v>0</v>
      </c>
      <c r="L2787" s="84"/>
      <c r="M2787" s="84"/>
      <c r="P2787"/>
      <c r="R2787"/>
      <c r="S2787" s="82" t="s">
        <v>56</v>
      </c>
      <c r="T2787" s="82" t="s">
        <v>57</v>
      </c>
      <c r="U2787" s="77"/>
      <c r="V2787" s="77"/>
      <c r="W2787" s="77"/>
      <c r="X2787"/>
    </row>
    <row r="2788" spans="2:24" x14ac:dyDescent="0.3">
      <c r="B2788" s="81">
        <v>37407</v>
      </c>
      <c r="C2788" s="81" t="s">
        <v>2791</v>
      </c>
      <c r="D2788" s="77" t="s">
        <v>2743</v>
      </c>
      <c r="E2788" s="82" t="s">
        <v>2744</v>
      </c>
      <c r="F2788" s="77" t="s">
        <v>2631</v>
      </c>
      <c r="G2788" s="77" t="s">
        <v>435</v>
      </c>
      <c r="H2788" s="77" t="s">
        <v>1092</v>
      </c>
      <c r="I2788" s="77" t="s">
        <v>3418</v>
      </c>
      <c r="J2788" s="83">
        <v>0</v>
      </c>
      <c r="L2788" s="84"/>
      <c r="M2788" s="84"/>
      <c r="P2788"/>
      <c r="R2788"/>
      <c r="S2788" s="82" t="s">
        <v>56</v>
      </c>
      <c r="T2788" s="82" t="s">
        <v>57</v>
      </c>
      <c r="U2788" s="77"/>
      <c r="V2788" s="77"/>
      <c r="W2788" s="77"/>
      <c r="X2788"/>
    </row>
    <row r="2789" spans="2:24" x14ac:dyDescent="0.3">
      <c r="B2789" s="81">
        <v>37407</v>
      </c>
      <c r="C2789" s="81" t="s">
        <v>2791</v>
      </c>
      <c r="D2789" s="77" t="s">
        <v>2743</v>
      </c>
      <c r="E2789" s="82" t="s">
        <v>2744</v>
      </c>
      <c r="F2789" s="77" t="s">
        <v>2631</v>
      </c>
      <c r="G2789" s="77" t="s">
        <v>435</v>
      </c>
      <c r="H2789" s="77" t="s">
        <v>1092</v>
      </c>
      <c r="I2789" s="77" t="s">
        <v>3418</v>
      </c>
      <c r="J2789" s="83">
        <v>0</v>
      </c>
      <c r="L2789" s="84"/>
      <c r="M2789" s="84"/>
      <c r="P2789"/>
      <c r="R2789"/>
      <c r="S2789" s="82" t="s">
        <v>56</v>
      </c>
      <c r="T2789" s="82" t="s">
        <v>57</v>
      </c>
      <c r="U2789" s="77"/>
      <c r="V2789" s="77"/>
      <c r="W2789" s="77"/>
      <c r="X2789"/>
    </row>
    <row r="2790" spans="2:24" x14ac:dyDescent="0.3">
      <c r="B2790" s="81">
        <v>37407</v>
      </c>
      <c r="C2790" s="81" t="s">
        <v>2791</v>
      </c>
      <c r="D2790" s="77" t="s">
        <v>1171</v>
      </c>
      <c r="E2790" s="82" t="s">
        <v>1172</v>
      </c>
      <c r="F2790" s="77" t="s">
        <v>99</v>
      </c>
      <c r="G2790" s="77" t="s">
        <v>435</v>
      </c>
      <c r="H2790" s="77" t="s">
        <v>102</v>
      </c>
      <c r="I2790" s="77" t="s">
        <v>3417</v>
      </c>
      <c r="J2790" s="83">
        <v>92.380319040172068</v>
      </c>
      <c r="L2790" s="84"/>
      <c r="M2790" s="84"/>
      <c r="P2790"/>
      <c r="R2790"/>
      <c r="S2790" s="82" t="s">
        <v>56</v>
      </c>
      <c r="T2790" s="82" t="s">
        <v>57</v>
      </c>
      <c r="U2790" s="77"/>
      <c r="V2790" s="77"/>
      <c r="W2790" s="77"/>
      <c r="X2790"/>
    </row>
    <row r="2791" spans="2:24" x14ac:dyDescent="0.3">
      <c r="B2791" s="81">
        <v>37407</v>
      </c>
      <c r="C2791" s="81" t="s">
        <v>2791</v>
      </c>
      <c r="D2791" s="77" t="s">
        <v>1171</v>
      </c>
      <c r="E2791" s="82" t="s">
        <v>1172</v>
      </c>
      <c r="F2791" s="77" t="s">
        <v>99</v>
      </c>
      <c r="G2791" s="77" t="s">
        <v>435</v>
      </c>
      <c r="H2791" s="77" t="s">
        <v>102</v>
      </c>
      <c r="I2791" s="77" t="s">
        <v>3417</v>
      </c>
      <c r="J2791" s="83">
        <v>-63.210078532026252</v>
      </c>
      <c r="L2791" s="84"/>
      <c r="M2791" s="84"/>
      <c r="P2791"/>
      <c r="R2791"/>
      <c r="S2791" s="82" t="s">
        <v>56</v>
      </c>
      <c r="T2791" s="82" t="s">
        <v>57</v>
      </c>
      <c r="U2791" s="77"/>
      <c r="V2791" s="77"/>
      <c r="W2791" s="77"/>
      <c r="X2791"/>
    </row>
    <row r="2792" spans="2:24" x14ac:dyDescent="0.3">
      <c r="B2792" s="81">
        <v>37407</v>
      </c>
      <c r="C2792" s="81" t="s">
        <v>2791</v>
      </c>
      <c r="D2792" s="77" t="s">
        <v>155</v>
      </c>
      <c r="E2792" s="82" t="s">
        <v>157</v>
      </c>
      <c r="F2792" s="77" t="s">
        <v>111</v>
      </c>
      <c r="G2792" s="77" t="s">
        <v>435</v>
      </c>
      <c r="H2792" s="77" t="s">
        <v>102</v>
      </c>
      <c r="I2792" s="77" t="s">
        <v>3417</v>
      </c>
      <c r="J2792" s="83">
        <v>-112.90173948377209</v>
      </c>
      <c r="L2792" s="84"/>
      <c r="M2792" s="84"/>
      <c r="P2792"/>
      <c r="R2792"/>
      <c r="S2792" s="82" t="s">
        <v>56</v>
      </c>
      <c r="T2792" s="82" t="s">
        <v>57</v>
      </c>
      <c r="U2792" s="77"/>
      <c r="V2792" s="77"/>
      <c r="W2792" s="77"/>
      <c r="X2792"/>
    </row>
    <row r="2793" spans="2:24" x14ac:dyDescent="0.3">
      <c r="B2793" s="81">
        <v>37407</v>
      </c>
      <c r="C2793" s="81" t="s">
        <v>2791</v>
      </c>
      <c r="D2793" s="77" t="s">
        <v>193</v>
      </c>
      <c r="E2793" s="82" t="s">
        <v>197</v>
      </c>
      <c r="F2793" s="77" t="s">
        <v>194</v>
      </c>
      <c r="G2793" s="77" t="s">
        <v>435</v>
      </c>
      <c r="H2793" s="77" t="s">
        <v>139</v>
      </c>
      <c r="I2793" s="77" t="s">
        <v>3418</v>
      </c>
      <c r="J2793" s="83">
        <v>-1137.9781941570523</v>
      </c>
      <c r="L2793" s="84"/>
      <c r="M2793" s="84"/>
      <c r="P2793"/>
      <c r="R2793"/>
      <c r="S2793" s="82" t="s">
        <v>56</v>
      </c>
      <c r="T2793" s="82" t="s">
        <v>57</v>
      </c>
      <c r="U2793" s="77"/>
      <c r="V2793" s="77"/>
      <c r="W2793" s="77"/>
      <c r="X2793"/>
    </row>
    <row r="2794" spans="2:24" x14ac:dyDescent="0.3">
      <c r="B2794" s="81">
        <v>37407</v>
      </c>
      <c r="C2794" s="81" t="s">
        <v>2791</v>
      </c>
      <c r="D2794" s="77" t="s">
        <v>193</v>
      </c>
      <c r="E2794" s="82" t="s">
        <v>197</v>
      </c>
      <c r="F2794" s="77" t="s">
        <v>194</v>
      </c>
      <c r="G2794" s="77" t="s">
        <v>435</v>
      </c>
      <c r="H2794" s="77" t="s">
        <v>139</v>
      </c>
      <c r="I2794" s="77" t="s">
        <v>3418</v>
      </c>
      <c r="J2794" s="83">
        <v>10.487825262222321</v>
      </c>
      <c r="L2794" s="84"/>
      <c r="M2794" s="84"/>
      <c r="P2794"/>
      <c r="R2794"/>
      <c r="S2794" s="82" t="s">
        <v>56</v>
      </c>
      <c r="T2794" s="82" t="s">
        <v>57</v>
      </c>
      <c r="U2794" s="77"/>
      <c r="V2794" s="77"/>
      <c r="W2794" s="77"/>
      <c r="X2794"/>
    </row>
    <row r="2795" spans="2:24" x14ac:dyDescent="0.3">
      <c r="B2795" s="81">
        <v>37407</v>
      </c>
      <c r="C2795" s="81" t="s">
        <v>2791</v>
      </c>
      <c r="D2795" s="77" t="s">
        <v>3375</v>
      </c>
      <c r="E2795" s="82" t="s">
        <v>3378</v>
      </c>
      <c r="F2795" s="77" t="s">
        <v>3376</v>
      </c>
      <c r="G2795" s="77" t="s">
        <v>435</v>
      </c>
      <c r="H2795" s="77" t="s">
        <v>139</v>
      </c>
      <c r="I2795" s="77" t="s">
        <v>3418</v>
      </c>
      <c r="J2795" s="83">
        <v>52.766316863110532</v>
      </c>
      <c r="L2795" s="84"/>
      <c r="M2795" s="84"/>
      <c r="P2795"/>
      <c r="R2795"/>
      <c r="S2795" s="82" t="s">
        <v>56</v>
      </c>
      <c r="T2795" s="82" t="s">
        <v>57</v>
      </c>
      <c r="U2795" s="77"/>
      <c r="V2795" s="77"/>
      <c r="W2795" s="77"/>
      <c r="X2795"/>
    </row>
    <row r="2796" spans="2:24" x14ac:dyDescent="0.3">
      <c r="B2796" s="81">
        <v>37407</v>
      </c>
      <c r="C2796" s="81" t="s">
        <v>2791</v>
      </c>
      <c r="D2796" s="77" t="s">
        <v>2346</v>
      </c>
      <c r="E2796" s="82" t="s">
        <v>2349</v>
      </c>
      <c r="F2796" s="77" t="s">
        <v>2347</v>
      </c>
      <c r="G2796" s="77" t="s">
        <v>435</v>
      </c>
      <c r="H2796" s="77" t="s">
        <v>139</v>
      </c>
      <c r="I2796" s="77" t="s">
        <v>3418</v>
      </c>
      <c r="J2796" s="83">
        <v>13.980727079444712</v>
      </c>
      <c r="L2796" s="84"/>
      <c r="M2796" s="84"/>
      <c r="P2796"/>
      <c r="R2796"/>
      <c r="S2796" s="82" t="s">
        <v>56</v>
      </c>
      <c r="T2796" s="82" t="s">
        <v>57</v>
      </c>
      <c r="U2796" s="77"/>
      <c r="V2796" s="77"/>
      <c r="W2796" s="77"/>
      <c r="X2796"/>
    </row>
    <row r="2797" spans="2:24" x14ac:dyDescent="0.3">
      <c r="B2797" s="81">
        <v>37407</v>
      </c>
      <c r="C2797" s="81" t="s">
        <v>2791</v>
      </c>
      <c r="D2797" s="77" t="s">
        <v>241</v>
      </c>
      <c r="E2797" s="82" t="s">
        <v>244</v>
      </c>
      <c r="F2797" s="77" t="s">
        <v>242</v>
      </c>
      <c r="G2797" s="77" t="s">
        <v>435</v>
      </c>
      <c r="H2797" s="77" t="s">
        <v>139</v>
      </c>
      <c r="I2797" s="77" t="s">
        <v>3417</v>
      </c>
      <c r="J2797" s="83">
        <v>14.972017283818179</v>
      </c>
      <c r="L2797" s="84"/>
      <c r="M2797" s="84"/>
      <c r="P2797"/>
      <c r="R2797"/>
      <c r="S2797" s="82" t="s">
        <v>56</v>
      </c>
      <c r="T2797" s="82" t="s">
        <v>57</v>
      </c>
      <c r="U2797" s="77"/>
      <c r="V2797" s="77"/>
      <c r="W2797" s="77"/>
      <c r="X2797"/>
    </row>
    <row r="2798" spans="2:24" x14ac:dyDescent="0.3">
      <c r="B2798" s="81">
        <v>37407</v>
      </c>
      <c r="C2798" s="81" t="s">
        <v>2791</v>
      </c>
      <c r="D2798" s="77" t="s">
        <v>241</v>
      </c>
      <c r="E2798" s="82" t="s">
        <v>244</v>
      </c>
      <c r="F2798" s="77" t="s">
        <v>242</v>
      </c>
      <c r="G2798" s="77" t="s">
        <v>435</v>
      </c>
      <c r="H2798" s="77" t="s">
        <v>139</v>
      </c>
      <c r="I2798" s="77" t="s">
        <v>3417</v>
      </c>
      <c r="J2798" s="83">
        <v>-71.570626008738159</v>
      </c>
      <c r="L2798" s="84"/>
      <c r="M2798" s="84"/>
      <c r="P2798"/>
      <c r="R2798"/>
      <c r="S2798" s="82" t="s">
        <v>56</v>
      </c>
      <c r="T2798" s="82" t="s">
        <v>57</v>
      </c>
      <c r="U2798" s="77"/>
      <c r="V2798" s="77"/>
      <c r="W2798" s="77"/>
      <c r="X2798"/>
    </row>
    <row r="2799" spans="2:24" x14ac:dyDescent="0.3">
      <c r="B2799" s="81">
        <v>37407</v>
      </c>
      <c r="C2799" s="81" t="s">
        <v>2791</v>
      </c>
      <c r="D2799" s="77" t="s">
        <v>911</v>
      </c>
      <c r="E2799" s="82" t="s">
        <v>913</v>
      </c>
      <c r="F2799" s="77" t="s">
        <v>769</v>
      </c>
      <c r="G2799" s="77" t="s">
        <v>435</v>
      </c>
      <c r="H2799" s="77" t="s">
        <v>578</v>
      </c>
      <c r="I2799" s="77" t="s">
        <v>3417</v>
      </c>
      <c r="J2799" s="83">
        <v>97.436734168216105</v>
      </c>
      <c r="L2799" s="84"/>
      <c r="M2799" s="84"/>
      <c r="P2799"/>
      <c r="R2799"/>
      <c r="S2799" s="82" t="s">
        <v>56</v>
      </c>
      <c r="T2799" s="82" t="s">
        <v>57</v>
      </c>
      <c r="U2799" s="77"/>
      <c r="V2799" s="77"/>
      <c r="W2799" s="77"/>
      <c r="X2799"/>
    </row>
    <row r="2800" spans="2:24" x14ac:dyDescent="0.3">
      <c r="B2800" s="81">
        <v>37407</v>
      </c>
      <c r="C2800" s="81" t="s">
        <v>2791</v>
      </c>
      <c r="D2800" s="77" t="s">
        <v>3387</v>
      </c>
      <c r="E2800" s="82" t="s">
        <v>913</v>
      </c>
      <c r="F2800" s="77" t="s">
        <v>583</v>
      </c>
      <c r="G2800" s="77" t="s">
        <v>435</v>
      </c>
      <c r="H2800" s="77" t="s">
        <v>578</v>
      </c>
      <c r="I2800" s="77" t="s">
        <v>3418</v>
      </c>
      <c r="J2800" s="83">
        <v>48.856728911687867</v>
      </c>
      <c r="L2800" s="84"/>
      <c r="M2800" s="84"/>
      <c r="P2800"/>
      <c r="R2800"/>
      <c r="S2800" s="82" t="s">
        <v>56</v>
      </c>
      <c r="T2800" s="82" t="s">
        <v>57</v>
      </c>
      <c r="U2800" s="77"/>
      <c r="V2800" s="77"/>
      <c r="W2800" s="77"/>
      <c r="X2800"/>
    </row>
    <row r="2801" spans="2:24" x14ac:dyDescent="0.3">
      <c r="B2801" s="81">
        <v>37407</v>
      </c>
      <c r="C2801" s="81" t="s">
        <v>2791</v>
      </c>
      <c r="D2801" s="77" t="s">
        <v>915</v>
      </c>
      <c r="E2801" s="82" t="s">
        <v>917</v>
      </c>
      <c r="F2801" s="77" t="s">
        <v>916</v>
      </c>
      <c r="G2801" s="77" t="s">
        <v>435</v>
      </c>
      <c r="H2801" s="77" t="s">
        <v>918</v>
      </c>
      <c r="I2801" s="77" t="s">
        <v>3417</v>
      </c>
      <c r="J2801" s="83">
        <v>493.50667744889068</v>
      </c>
      <c r="L2801" s="84"/>
      <c r="M2801" s="84"/>
      <c r="P2801"/>
      <c r="R2801"/>
      <c r="S2801" s="82" t="s">
        <v>56</v>
      </c>
      <c r="T2801" s="82" t="s">
        <v>57</v>
      </c>
      <c r="U2801" s="77"/>
      <c r="V2801" s="77"/>
      <c r="W2801" s="77"/>
      <c r="X2801"/>
    </row>
    <row r="2802" spans="2:24" x14ac:dyDescent="0.3">
      <c r="B2802" s="81">
        <v>37407</v>
      </c>
      <c r="C2802" s="81" t="s">
        <v>2791</v>
      </c>
      <c r="D2802" s="77" t="s">
        <v>920</v>
      </c>
      <c r="E2802" s="82" t="s">
        <v>922</v>
      </c>
      <c r="F2802" s="77" t="s">
        <v>921</v>
      </c>
      <c r="G2802" s="77" t="s">
        <v>435</v>
      </c>
      <c r="H2802" s="77" t="s">
        <v>578</v>
      </c>
      <c r="I2802" s="77" t="s">
        <v>3417</v>
      </c>
      <c r="J2802" s="83">
        <v>240.80755148382502</v>
      </c>
      <c r="L2802" s="84"/>
      <c r="M2802" s="84"/>
      <c r="P2802"/>
      <c r="R2802"/>
      <c r="S2802" s="82" t="s">
        <v>56</v>
      </c>
      <c r="T2802" s="82" t="s">
        <v>57</v>
      </c>
      <c r="U2802" s="77"/>
      <c r="V2802" s="77"/>
      <c r="W2802" s="77"/>
      <c r="X2802"/>
    </row>
    <row r="2803" spans="2:24" x14ac:dyDescent="0.3">
      <c r="B2803" s="81">
        <v>37407</v>
      </c>
      <c r="C2803" s="81" t="s">
        <v>2791</v>
      </c>
      <c r="D2803" s="77" t="s">
        <v>1608</v>
      </c>
      <c r="E2803" s="82" t="s">
        <v>1612</v>
      </c>
      <c r="F2803" s="77" t="s">
        <v>1609</v>
      </c>
      <c r="G2803" s="77" t="s">
        <v>435</v>
      </c>
      <c r="H2803" s="77" t="s">
        <v>1613</v>
      </c>
      <c r="I2803" s="77" t="s">
        <v>3417</v>
      </c>
      <c r="J2803" s="83">
        <v>-237.04000779080923</v>
      </c>
      <c r="L2803" s="84"/>
      <c r="M2803" s="84"/>
      <c r="P2803"/>
      <c r="R2803"/>
      <c r="S2803" s="82" t="s">
        <v>56</v>
      </c>
      <c r="T2803" s="82" t="s">
        <v>57</v>
      </c>
      <c r="U2803" s="77"/>
      <c r="V2803" s="77"/>
      <c r="W2803" s="77"/>
      <c r="X2803"/>
    </row>
    <row r="2804" spans="2:24" x14ac:dyDescent="0.3">
      <c r="B2804" s="81">
        <v>37407</v>
      </c>
      <c r="C2804" s="81" t="s">
        <v>2791</v>
      </c>
      <c r="D2804" s="77" t="s">
        <v>1617</v>
      </c>
      <c r="E2804" s="82" t="s">
        <v>1612</v>
      </c>
      <c r="F2804" s="77" t="s">
        <v>1618</v>
      </c>
      <c r="G2804" s="77" t="s">
        <v>435</v>
      </c>
      <c r="H2804" s="77" t="s">
        <v>1613</v>
      </c>
      <c r="I2804" s="77" t="s">
        <v>3418</v>
      </c>
      <c r="J2804" s="83">
        <v>-691.21402431341642</v>
      </c>
      <c r="L2804" s="84"/>
      <c r="M2804" s="84"/>
      <c r="P2804"/>
      <c r="R2804"/>
      <c r="S2804" s="82" t="s">
        <v>56</v>
      </c>
      <c r="T2804" s="82" t="s">
        <v>57</v>
      </c>
      <c r="U2804" s="77"/>
      <c r="V2804" s="77"/>
      <c r="W2804" s="77"/>
      <c r="X2804"/>
    </row>
    <row r="2805" spans="2:24" x14ac:dyDescent="0.3">
      <c r="B2805" s="81"/>
      <c r="C2805" s="81"/>
      <c r="D2805" s="77"/>
      <c r="E2805" s="82"/>
      <c r="F2805" s="77"/>
      <c r="G2805" s="77"/>
      <c r="H2805" s="77"/>
      <c r="I2805" s="82"/>
      <c r="J2805" s="83"/>
      <c r="L2805" s="84"/>
      <c r="M2805" s="84"/>
      <c r="R2805"/>
      <c r="S2805" s="82"/>
      <c r="T2805" s="82"/>
      <c r="U2805" s="77"/>
      <c r="V2805" s="77"/>
      <c r="W2805" s="77"/>
    </row>
    <row r="2806" spans="2:24" x14ac:dyDescent="0.3">
      <c r="B2806" s="85"/>
      <c r="C2806" s="85"/>
      <c r="J2806" s="86"/>
      <c r="L2806" s="84"/>
      <c r="M2806" s="84"/>
      <c r="V2806" s="87"/>
    </row>
    <row r="2807" spans="2:24" x14ac:dyDescent="0.3">
      <c r="B2807" s="88" t="s">
        <v>3392</v>
      </c>
      <c r="C2807" s="88"/>
      <c r="D2807" s="88"/>
      <c r="E2807" s="88"/>
      <c r="F2807" s="88"/>
      <c r="G2807" s="88"/>
      <c r="H2807" s="88"/>
      <c r="I2807" s="88"/>
      <c r="J2807" s="88"/>
      <c r="S2807" s="88"/>
      <c r="T2807" s="88"/>
      <c r="U2807" s="88"/>
      <c r="V2807" s="89"/>
      <c r="W2807" s="88"/>
    </row>
    <row r="2808" spans="2:24" x14ac:dyDescent="0.3">
      <c r="V2808" s="87"/>
    </row>
    <row r="2809" spans="2:24" x14ac:dyDescent="0.3">
      <c r="V2809" s="87"/>
    </row>
    <row r="2810" spans="2:24" hidden="1" x14ac:dyDescent="0.3">
      <c r="B2810" s="81">
        <v>37315</v>
      </c>
      <c r="C2810" s="81" t="s">
        <v>930</v>
      </c>
      <c r="D2810" s="77" t="s">
        <v>415</v>
      </c>
      <c r="E2810" s="82" t="s">
        <v>419</v>
      </c>
      <c r="F2810" s="77" t="s">
        <v>416</v>
      </c>
      <c r="G2810" s="77"/>
      <c r="V2810" s="87"/>
    </row>
    <row r="2811" spans="2:24" hidden="1" x14ac:dyDescent="0.3">
      <c r="B2811" s="81">
        <v>37315</v>
      </c>
      <c r="C2811" s="81" t="s">
        <v>930</v>
      </c>
      <c r="D2811" s="77" t="s">
        <v>415</v>
      </c>
      <c r="E2811" s="82" t="s">
        <v>419</v>
      </c>
      <c r="F2811" s="77" t="s">
        <v>416</v>
      </c>
      <c r="G2811" s="77"/>
      <c r="V2811" s="87"/>
    </row>
    <row r="2812" spans="2:24" hidden="1" x14ac:dyDescent="0.3">
      <c r="B2812" s="81">
        <v>37315</v>
      </c>
      <c r="C2812" s="81" t="s">
        <v>930</v>
      </c>
      <c r="D2812" s="77" t="s">
        <v>415</v>
      </c>
      <c r="E2812" s="82" t="s">
        <v>419</v>
      </c>
      <c r="F2812" s="77" t="s">
        <v>416</v>
      </c>
      <c r="G2812" s="77"/>
      <c r="V2812" s="87"/>
    </row>
  </sheetData>
  <autoFilter ref="B18:J2805" xr:uid="{D72BAA59-9D89-4D5B-B716-0367871CD70D}"/>
  <hyperlinks>
    <hyperlink ref="F9" location="'GLData'!F8" tooltip="Interject Dropdown" display="CLICK ME" xr:uid="{0397207D-6259-461C-9CBA-CD67C97FC587}"/>
  </hyperlinks>
  <pageMargins left="0.27" right="0.28999999999999998" top="0.37" bottom="0.43" header="0.25" footer="0.25"/>
  <pageSetup scale="60" fitToHeight="0" orientation="landscape" r:id="rId1"/>
  <headerFooter alignWithMargins="0">
    <oddHeader>&amp;L&amp;"Arial"&amp;L&amp;08 &amp;R&amp;"Arial"&amp;R&amp;08 &amp;D-&amp;T-Jeff Honsowetz</oddHeader>
    <oddFooter>&amp;LInterject&amp;CPage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47C9-1108-4700-A591-B79A0BAD68DD}">
  <dimension ref="B1:I11139"/>
  <sheetViews>
    <sheetView showGridLines="0" zoomScaleNormal="100" workbookViewId="0">
      <selection activeCell="D24" sqref="D24"/>
    </sheetView>
  </sheetViews>
  <sheetFormatPr defaultRowHeight="14.4" x14ac:dyDescent="0.3"/>
  <cols>
    <col min="1" max="1" width="11.44140625" customWidth="1"/>
    <col min="2" max="3" width="13.44140625" customWidth="1"/>
    <col min="4" max="4" width="22.109375" customWidth="1"/>
    <col min="5" max="5" width="14.44140625" customWidth="1"/>
    <col min="6" max="6" width="45.5546875" customWidth="1"/>
    <col min="7" max="7" width="28.109375" customWidth="1"/>
    <col min="8" max="8" width="9.88671875" customWidth="1"/>
    <col min="9" max="9" width="12.88671875" customWidth="1"/>
  </cols>
  <sheetData>
    <row r="1" spans="2:9" ht="15.6" x14ac:dyDescent="0.3">
      <c r="B1" s="99">
        <v>37272</v>
      </c>
      <c r="C1" s="100" t="s">
        <v>45</v>
      </c>
      <c r="D1" s="101" t="s">
        <v>46</v>
      </c>
      <c r="E1" s="102" t="s">
        <v>53</v>
      </c>
      <c r="F1" s="97" t="s">
        <v>47</v>
      </c>
      <c r="G1" s="98" t="s">
        <v>54</v>
      </c>
      <c r="H1" s="103">
        <v>7001</v>
      </c>
      <c r="I1" s="104">
        <v>12431.12</v>
      </c>
    </row>
    <row r="2" spans="2:9" ht="15.6" x14ac:dyDescent="0.3">
      <c r="B2" s="99"/>
      <c r="C2" s="100"/>
      <c r="D2" s="101"/>
      <c r="E2" s="102"/>
      <c r="F2" s="97"/>
      <c r="G2" s="98"/>
      <c r="H2" s="103"/>
      <c r="I2" s="104"/>
    </row>
    <row r="3" spans="2:9" ht="15.6" x14ac:dyDescent="0.3">
      <c r="B3" s="131" t="s">
        <v>3441</v>
      </c>
      <c r="C3" s="111" t="s">
        <v>3444</v>
      </c>
    </row>
    <row r="5" spans="2:9" x14ac:dyDescent="0.3">
      <c r="B5" t="str" cm="1">
        <f t="array" aca="1" ref="B5" ca="1">_xll.ReportRange(GLData!B3,B7:I8,B6:I6,B1:I1)</f>
        <v>OK!: ReportRange Formula OK [jAction{}]</v>
      </c>
    </row>
    <row r="6" spans="2:9" ht="16.2" thickBot="1" x14ac:dyDescent="0.35">
      <c r="B6" s="78" t="s">
        <v>39</v>
      </c>
      <c r="C6" s="78" t="s">
        <v>7</v>
      </c>
      <c r="D6" s="78" t="s">
        <v>8</v>
      </c>
      <c r="E6" s="78" t="s">
        <v>3393</v>
      </c>
      <c r="F6" s="78" t="s">
        <v>9</v>
      </c>
      <c r="G6" s="78" t="s">
        <v>3425</v>
      </c>
      <c r="H6" s="78" t="s">
        <v>3394</v>
      </c>
      <c r="I6" s="78" t="s">
        <v>10</v>
      </c>
    </row>
    <row r="7" spans="2:9" ht="15.6" x14ac:dyDescent="0.3">
      <c r="B7" s="99"/>
      <c r="C7" s="100"/>
      <c r="D7" s="101"/>
      <c r="E7" s="102"/>
      <c r="F7" s="97"/>
      <c r="G7" s="98"/>
      <c r="H7" s="103"/>
      <c r="I7" s="104"/>
    </row>
    <row r="8" spans="2:9" ht="15.6" x14ac:dyDescent="0.3">
      <c r="B8" s="81"/>
      <c r="C8" s="81"/>
      <c r="D8" s="77"/>
      <c r="E8" s="82"/>
      <c r="F8" s="77"/>
      <c r="G8" s="82"/>
      <c r="H8" s="83"/>
    </row>
    <row r="8358" spans="2:8" ht="15.6" x14ac:dyDescent="0.3">
      <c r="B8358" s="81"/>
      <c r="C8358" s="81"/>
      <c r="D8358" s="77"/>
      <c r="E8358" s="82"/>
      <c r="F8358" s="77"/>
      <c r="G8358" s="82"/>
      <c r="H8358" s="83"/>
    </row>
    <row r="8359" spans="2:8" ht="15.6" x14ac:dyDescent="0.3">
      <c r="B8359" s="81"/>
      <c r="C8359" s="81"/>
      <c r="D8359" s="77"/>
      <c r="E8359" s="82"/>
      <c r="F8359" s="77"/>
      <c r="G8359" s="82"/>
      <c r="H8359" s="83"/>
    </row>
    <row r="8360" spans="2:8" ht="15.6" x14ac:dyDescent="0.3">
      <c r="B8360" s="81"/>
      <c r="C8360" s="81"/>
      <c r="D8360" s="77"/>
      <c r="E8360" s="82"/>
      <c r="F8360" s="77"/>
      <c r="G8360" s="82"/>
      <c r="H8360" s="83"/>
    </row>
    <row r="8361" spans="2:8" ht="15.6" x14ac:dyDescent="0.3">
      <c r="B8361" s="81"/>
      <c r="C8361" s="81"/>
      <c r="D8361" s="77"/>
      <c r="E8361" s="82"/>
      <c r="F8361" s="77"/>
      <c r="G8361" s="82"/>
      <c r="H8361" s="83"/>
    </row>
    <row r="8362" spans="2:8" ht="15.6" x14ac:dyDescent="0.3">
      <c r="B8362" s="81"/>
      <c r="C8362" s="81"/>
      <c r="D8362" s="77"/>
      <c r="E8362" s="82"/>
      <c r="F8362" s="77"/>
      <c r="G8362" s="82"/>
      <c r="H8362" s="83"/>
    </row>
    <row r="8363" spans="2:8" ht="15.6" x14ac:dyDescent="0.3">
      <c r="B8363" s="81"/>
      <c r="C8363" s="81"/>
      <c r="D8363" s="77"/>
      <c r="E8363" s="82"/>
      <c r="F8363" s="77"/>
      <c r="G8363" s="82"/>
      <c r="H8363" s="83"/>
    </row>
    <row r="8364" spans="2:8" ht="15.6" x14ac:dyDescent="0.3">
      <c r="B8364" s="81"/>
      <c r="C8364" s="81"/>
      <c r="D8364" s="77"/>
      <c r="E8364" s="82"/>
      <c r="F8364" s="77"/>
      <c r="G8364" s="82"/>
      <c r="H8364" s="83"/>
    </row>
    <row r="8365" spans="2:8" ht="15.6" x14ac:dyDescent="0.3">
      <c r="B8365" s="81"/>
      <c r="C8365" s="81"/>
      <c r="D8365" s="77"/>
      <c r="E8365" s="82"/>
      <c r="F8365" s="77"/>
      <c r="G8365" s="82"/>
      <c r="H8365" s="83"/>
    </row>
    <row r="8366" spans="2:8" ht="15.6" x14ac:dyDescent="0.3">
      <c r="B8366" s="81"/>
      <c r="C8366" s="81"/>
      <c r="D8366" s="77"/>
      <c r="E8366" s="82"/>
      <c r="F8366" s="77"/>
      <c r="G8366" s="82"/>
      <c r="H8366" s="83"/>
    </row>
    <row r="8367" spans="2:8" ht="15.6" x14ac:dyDescent="0.3">
      <c r="B8367" s="81"/>
      <c r="C8367" s="81"/>
      <c r="D8367" s="77"/>
      <c r="E8367" s="82"/>
      <c r="F8367" s="77"/>
      <c r="G8367" s="82"/>
      <c r="H8367" s="83"/>
    </row>
    <row r="8368" spans="2:8" ht="15.6" x14ac:dyDescent="0.3">
      <c r="B8368" s="81"/>
      <c r="C8368" s="81"/>
      <c r="D8368" s="77"/>
      <c r="E8368" s="82"/>
      <c r="F8368" s="77"/>
      <c r="G8368" s="82"/>
      <c r="H8368" s="83"/>
    </row>
    <row r="8369" spans="2:8" ht="15.6" x14ac:dyDescent="0.3">
      <c r="B8369" s="81"/>
      <c r="C8369" s="81"/>
      <c r="D8369" s="77"/>
      <c r="E8369" s="82"/>
      <c r="F8369" s="77"/>
      <c r="G8369" s="82"/>
      <c r="H8369" s="83"/>
    </row>
    <row r="8370" spans="2:8" ht="15.6" x14ac:dyDescent="0.3">
      <c r="B8370" s="81"/>
      <c r="C8370" s="81"/>
      <c r="D8370" s="77"/>
      <c r="E8370" s="82"/>
      <c r="F8370" s="77"/>
      <c r="G8370" s="82"/>
      <c r="H8370" s="83"/>
    </row>
    <row r="8371" spans="2:8" ht="15.6" x14ac:dyDescent="0.3">
      <c r="B8371" s="81"/>
      <c r="C8371" s="81"/>
      <c r="D8371" s="77"/>
      <c r="E8371" s="82"/>
      <c r="F8371" s="77"/>
      <c r="G8371" s="82"/>
      <c r="H8371" s="83"/>
    </row>
    <row r="8372" spans="2:8" ht="15.6" x14ac:dyDescent="0.3">
      <c r="B8372" s="81"/>
      <c r="C8372" s="81"/>
      <c r="D8372" s="77"/>
      <c r="E8372" s="82"/>
      <c r="F8372" s="77"/>
      <c r="G8372" s="82"/>
      <c r="H8372" s="83"/>
    </row>
    <row r="8373" spans="2:8" ht="15.6" x14ac:dyDescent="0.3">
      <c r="B8373" s="81"/>
      <c r="C8373" s="81"/>
      <c r="D8373" s="77"/>
      <c r="E8373" s="82"/>
      <c r="F8373" s="77"/>
      <c r="G8373" s="82"/>
      <c r="H8373" s="83"/>
    </row>
    <row r="8374" spans="2:8" ht="15.6" x14ac:dyDescent="0.3">
      <c r="B8374" s="81"/>
      <c r="C8374" s="81"/>
      <c r="D8374" s="77"/>
      <c r="E8374" s="82"/>
      <c r="F8374" s="77"/>
      <c r="G8374" s="82"/>
      <c r="H8374" s="83"/>
    </row>
    <row r="8375" spans="2:8" ht="15.6" x14ac:dyDescent="0.3">
      <c r="B8375" s="81"/>
      <c r="C8375" s="81"/>
      <c r="D8375" s="77"/>
      <c r="E8375" s="82"/>
      <c r="F8375" s="77"/>
      <c r="G8375" s="82"/>
      <c r="H8375" s="83"/>
    </row>
    <row r="8376" spans="2:8" ht="15.6" x14ac:dyDescent="0.3">
      <c r="B8376" s="81"/>
      <c r="C8376" s="81"/>
      <c r="D8376" s="77"/>
      <c r="E8376" s="82"/>
      <c r="F8376" s="77"/>
      <c r="G8376" s="82"/>
      <c r="H8376" s="83"/>
    </row>
    <row r="8377" spans="2:8" ht="15.6" x14ac:dyDescent="0.3">
      <c r="B8377" s="81"/>
      <c r="C8377" s="81"/>
      <c r="D8377" s="77"/>
      <c r="E8377" s="82"/>
      <c r="F8377" s="77"/>
      <c r="G8377" s="82"/>
      <c r="H8377" s="83"/>
    </row>
    <row r="8378" spans="2:8" ht="15.6" x14ac:dyDescent="0.3">
      <c r="B8378" s="81"/>
      <c r="C8378" s="81"/>
      <c r="D8378" s="77"/>
      <c r="E8378" s="82"/>
      <c r="F8378" s="77"/>
      <c r="G8378" s="82"/>
      <c r="H8378" s="83"/>
    </row>
    <row r="8379" spans="2:8" ht="15.6" x14ac:dyDescent="0.3">
      <c r="B8379" s="81"/>
      <c r="C8379" s="81"/>
      <c r="D8379" s="77"/>
      <c r="E8379" s="82"/>
      <c r="F8379" s="77"/>
      <c r="G8379" s="82"/>
      <c r="H8379" s="83"/>
    </row>
    <row r="8380" spans="2:8" ht="15.6" x14ac:dyDescent="0.3">
      <c r="B8380" s="81"/>
      <c r="C8380" s="81"/>
      <c r="D8380" s="77"/>
      <c r="E8380" s="82"/>
      <c r="F8380" s="77"/>
      <c r="G8380" s="82"/>
      <c r="H8380" s="83"/>
    </row>
    <row r="8381" spans="2:8" ht="15.6" x14ac:dyDescent="0.3">
      <c r="B8381" s="81"/>
      <c r="C8381" s="81"/>
      <c r="D8381" s="77"/>
      <c r="E8381" s="82"/>
      <c r="F8381" s="77"/>
      <c r="G8381" s="82"/>
      <c r="H8381" s="83"/>
    </row>
    <row r="8382" spans="2:8" ht="15.6" x14ac:dyDescent="0.3">
      <c r="B8382" s="81"/>
      <c r="C8382" s="81"/>
      <c r="D8382" s="77"/>
      <c r="E8382" s="82"/>
      <c r="F8382" s="77"/>
      <c r="G8382" s="82"/>
      <c r="H8382" s="83"/>
    </row>
    <row r="8383" spans="2:8" ht="15.6" x14ac:dyDescent="0.3">
      <c r="B8383" s="81"/>
      <c r="C8383" s="81"/>
      <c r="D8383" s="77"/>
      <c r="E8383" s="82"/>
      <c r="F8383" s="77"/>
      <c r="G8383" s="82"/>
      <c r="H8383" s="83"/>
    </row>
    <row r="8384" spans="2:8" ht="15.6" x14ac:dyDescent="0.3">
      <c r="B8384" s="81"/>
      <c r="C8384" s="81"/>
      <c r="D8384" s="77"/>
      <c r="E8384" s="82"/>
      <c r="F8384" s="77"/>
      <c r="G8384" s="82"/>
      <c r="H8384" s="83"/>
    </row>
    <row r="8385" spans="2:8" ht="15.6" x14ac:dyDescent="0.3">
      <c r="B8385" s="81"/>
      <c r="C8385" s="81"/>
      <c r="D8385" s="77"/>
      <c r="E8385" s="82"/>
      <c r="F8385" s="77"/>
      <c r="G8385" s="82"/>
      <c r="H8385" s="83"/>
    </row>
    <row r="8386" spans="2:8" ht="15.6" x14ac:dyDescent="0.3">
      <c r="B8386" s="81"/>
      <c r="C8386" s="81"/>
      <c r="D8386" s="77"/>
      <c r="E8386" s="82"/>
      <c r="F8386" s="77"/>
      <c r="G8386" s="82"/>
      <c r="H8386" s="83"/>
    </row>
    <row r="8387" spans="2:8" ht="15.6" x14ac:dyDescent="0.3">
      <c r="B8387" s="81"/>
      <c r="C8387" s="81"/>
      <c r="D8387" s="77"/>
      <c r="E8387" s="82"/>
      <c r="F8387" s="77"/>
      <c r="G8387" s="82"/>
      <c r="H8387" s="83"/>
    </row>
    <row r="8388" spans="2:8" ht="15.6" x14ac:dyDescent="0.3">
      <c r="B8388" s="81"/>
      <c r="C8388" s="81"/>
      <c r="D8388" s="77"/>
      <c r="E8388" s="82"/>
      <c r="F8388" s="77"/>
      <c r="G8388" s="82"/>
      <c r="H8388" s="83"/>
    </row>
    <row r="8389" spans="2:8" ht="15.6" x14ac:dyDescent="0.3">
      <c r="B8389" s="81"/>
      <c r="C8389" s="81"/>
      <c r="D8389" s="77"/>
      <c r="E8389" s="82"/>
      <c r="F8389" s="77"/>
      <c r="G8389" s="82"/>
      <c r="H8389" s="83"/>
    </row>
    <row r="8390" spans="2:8" ht="15.6" x14ac:dyDescent="0.3">
      <c r="B8390" s="81"/>
      <c r="C8390" s="81"/>
      <c r="D8390" s="77"/>
      <c r="E8390" s="82"/>
      <c r="F8390" s="77"/>
      <c r="G8390" s="82"/>
      <c r="H8390" s="83"/>
    </row>
    <row r="8391" spans="2:8" ht="15.6" x14ac:dyDescent="0.3">
      <c r="B8391" s="81"/>
      <c r="C8391" s="81"/>
      <c r="D8391" s="77"/>
      <c r="E8391" s="82"/>
      <c r="F8391" s="77"/>
      <c r="G8391" s="82"/>
      <c r="H8391" s="83"/>
    </row>
    <row r="8392" spans="2:8" ht="15.6" x14ac:dyDescent="0.3">
      <c r="B8392" s="81"/>
      <c r="C8392" s="81"/>
      <c r="D8392" s="77"/>
      <c r="E8392" s="82"/>
      <c r="F8392" s="77"/>
      <c r="G8392" s="82"/>
      <c r="H8392" s="83"/>
    </row>
    <row r="8393" spans="2:8" ht="15.6" x14ac:dyDescent="0.3">
      <c r="B8393" s="81"/>
      <c r="C8393" s="81"/>
      <c r="D8393" s="77"/>
      <c r="E8393" s="82"/>
      <c r="F8393" s="77"/>
      <c r="G8393" s="82"/>
      <c r="H8393" s="83"/>
    </row>
    <row r="8394" spans="2:8" ht="15.6" x14ac:dyDescent="0.3">
      <c r="B8394" s="81"/>
      <c r="C8394" s="81"/>
      <c r="D8394" s="77"/>
      <c r="E8394" s="82"/>
      <c r="F8394" s="77"/>
      <c r="G8394" s="82"/>
      <c r="H8394" s="83"/>
    </row>
    <row r="8395" spans="2:8" ht="15.6" x14ac:dyDescent="0.3">
      <c r="B8395" s="81"/>
      <c r="C8395" s="81"/>
      <c r="D8395" s="77"/>
      <c r="E8395" s="82"/>
      <c r="F8395" s="77"/>
      <c r="G8395" s="82"/>
      <c r="H8395" s="83"/>
    </row>
    <row r="8396" spans="2:8" ht="15.6" x14ac:dyDescent="0.3">
      <c r="B8396" s="81"/>
      <c r="C8396" s="81"/>
      <c r="D8396" s="77"/>
      <c r="E8396" s="82"/>
      <c r="F8396" s="77"/>
      <c r="G8396" s="82"/>
      <c r="H8396" s="83"/>
    </row>
    <row r="8397" spans="2:8" ht="15.6" x14ac:dyDescent="0.3">
      <c r="B8397" s="81"/>
      <c r="C8397" s="81"/>
      <c r="D8397" s="77"/>
      <c r="E8397" s="82"/>
      <c r="F8397" s="77"/>
      <c r="G8397" s="82"/>
      <c r="H8397" s="83"/>
    </row>
    <row r="8398" spans="2:8" ht="15.6" x14ac:dyDescent="0.3">
      <c r="B8398" s="81"/>
      <c r="C8398" s="81"/>
      <c r="D8398" s="77"/>
      <c r="E8398" s="82"/>
      <c r="F8398" s="77"/>
      <c r="G8398" s="82"/>
      <c r="H8398" s="83"/>
    </row>
    <row r="8399" spans="2:8" ht="15.6" x14ac:dyDescent="0.3">
      <c r="B8399" s="81"/>
      <c r="C8399" s="81"/>
      <c r="D8399" s="77"/>
      <c r="E8399" s="82"/>
      <c r="F8399" s="77"/>
      <c r="G8399" s="82"/>
      <c r="H8399" s="83"/>
    </row>
    <row r="8400" spans="2:8" ht="15.6" x14ac:dyDescent="0.3">
      <c r="B8400" s="81"/>
      <c r="C8400" s="81"/>
      <c r="D8400" s="77"/>
      <c r="E8400" s="82"/>
      <c r="F8400" s="77"/>
      <c r="G8400" s="82"/>
      <c r="H8400" s="83"/>
    </row>
    <row r="8401" spans="2:8" ht="15.6" x14ac:dyDescent="0.3">
      <c r="B8401" s="81"/>
      <c r="C8401" s="81"/>
      <c r="D8401" s="77"/>
      <c r="E8401" s="82"/>
      <c r="F8401" s="77"/>
      <c r="G8401" s="82"/>
      <c r="H8401" s="83"/>
    </row>
    <row r="8402" spans="2:8" ht="15.6" x14ac:dyDescent="0.3">
      <c r="B8402" s="81"/>
      <c r="C8402" s="81"/>
      <c r="D8402" s="77"/>
      <c r="E8402" s="82"/>
      <c r="F8402" s="77"/>
      <c r="G8402" s="82"/>
      <c r="H8402" s="83"/>
    </row>
    <row r="8403" spans="2:8" ht="15.6" x14ac:dyDescent="0.3">
      <c r="B8403" s="81"/>
      <c r="C8403" s="81"/>
      <c r="D8403" s="77"/>
      <c r="E8403" s="82"/>
      <c r="F8403" s="77"/>
      <c r="G8403" s="82"/>
      <c r="H8403" s="83"/>
    </row>
    <row r="8404" spans="2:8" ht="15.6" x14ac:dyDescent="0.3">
      <c r="B8404" s="81"/>
      <c r="C8404" s="81"/>
      <c r="D8404" s="77"/>
      <c r="E8404" s="82"/>
      <c r="F8404" s="77"/>
      <c r="G8404" s="82"/>
      <c r="H8404" s="83"/>
    </row>
    <row r="8405" spans="2:8" ht="15.6" x14ac:dyDescent="0.3">
      <c r="B8405" s="81"/>
      <c r="C8405" s="81"/>
      <c r="D8405" s="77"/>
      <c r="E8405" s="82"/>
      <c r="F8405" s="77"/>
      <c r="G8405" s="82"/>
      <c r="H8405" s="83"/>
    </row>
    <row r="8406" spans="2:8" ht="15.6" x14ac:dyDescent="0.3">
      <c r="B8406" s="81"/>
      <c r="C8406" s="81"/>
      <c r="D8406" s="77"/>
      <c r="E8406" s="82"/>
      <c r="F8406" s="77"/>
      <c r="G8406" s="82"/>
      <c r="H8406" s="83"/>
    </row>
    <row r="8407" spans="2:8" ht="15.6" x14ac:dyDescent="0.3">
      <c r="B8407" s="81"/>
      <c r="C8407" s="81"/>
      <c r="D8407" s="77"/>
      <c r="E8407" s="82"/>
      <c r="F8407" s="77"/>
      <c r="G8407" s="82"/>
      <c r="H8407" s="83"/>
    </row>
    <row r="8408" spans="2:8" ht="15.6" x14ac:dyDescent="0.3">
      <c r="B8408" s="81"/>
      <c r="C8408" s="81"/>
      <c r="D8408" s="77"/>
      <c r="E8408" s="82"/>
      <c r="F8408" s="77"/>
      <c r="G8408" s="82"/>
      <c r="H8408" s="83"/>
    </row>
    <row r="8409" spans="2:8" ht="15.6" x14ac:dyDescent="0.3">
      <c r="B8409" s="81"/>
      <c r="C8409" s="81"/>
      <c r="D8409" s="77"/>
      <c r="E8409" s="82"/>
      <c r="F8409" s="77"/>
      <c r="G8409" s="82"/>
      <c r="H8409" s="83"/>
    </row>
    <row r="8410" spans="2:8" ht="15.6" x14ac:dyDescent="0.3">
      <c r="B8410" s="81"/>
      <c r="C8410" s="81"/>
      <c r="D8410" s="77"/>
      <c r="E8410" s="82"/>
      <c r="F8410" s="77"/>
      <c r="G8410" s="82"/>
      <c r="H8410" s="83"/>
    </row>
    <row r="8411" spans="2:8" ht="15.6" x14ac:dyDescent="0.3">
      <c r="B8411" s="81"/>
      <c r="C8411" s="81"/>
      <c r="D8411" s="77"/>
      <c r="E8411" s="82"/>
      <c r="F8411" s="77"/>
      <c r="G8411" s="82"/>
      <c r="H8411" s="83"/>
    </row>
    <row r="8412" spans="2:8" ht="15.6" x14ac:dyDescent="0.3">
      <c r="B8412" s="81"/>
      <c r="C8412" s="81"/>
      <c r="D8412" s="77"/>
      <c r="E8412" s="82"/>
      <c r="F8412" s="77"/>
      <c r="G8412" s="82"/>
      <c r="H8412" s="83"/>
    </row>
    <row r="8413" spans="2:8" ht="15.6" x14ac:dyDescent="0.3">
      <c r="B8413" s="81"/>
      <c r="C8413" s="81"/>
      <c r="D8413" s="77"/>
      <c r="E8413" s="82"/>
      <c r="F8413" s="77"/>
      <c r="G8413" s="82"/>
      <c r="H8413" s="83"/>
    </row>
    <row r="8414" spans="2:8" ht="15.6" x14ac:dyDescent="0.3">
      <c r="B8414" s="81"/>
      <c r="C8414" s="81"/>
      <c r="D8414" s="77"/>
      <c r="E8414" s="82"/>
      <c r="F8414" s="77"/>
      <c r="G8414" s="82"/>
      <c r="H8414" s="83"/>
    </row>
    <row r="8415" spans="2:8" ht="15.6" x14ac:dyDescent="0.3">
      <c r="B8415" s="81"/>
      <c r="C8415" s="81"/>
      <c r="D8415" s="77"/>
      <c r="E8415" s="82"/>
      <c r="F8415" s="77"/>
      <c r="G8415" s="82"/>
      <c r="H8415" s="83"/>
    </row>
    <row r="8416" spans="2:8" ht="15.6" x14ac:dyDescent="0.3">
      <c r="B8416" s="81"/>
      <c r="C8416" s="81"/>
      <c r="D8416" s="77"/>
      <c r="E8416" s="82"/>
      <c r="F8416" s="77"/>
      <c r="G8416" s="82"/>
      <c r="H8416" s="83"/>
    </row>
    <row r="8417" spans="2:8" ht="15.6" x14ac:dyDescent="0.3">
      <c r="B8417" s="81"/>
      <c r="C8417" s="81"/>
      <c r="D8417" s="77"/>
      <c r="E8417" s="82"/>
      <c r="F8417" s="77"/>
      <c r="G8417" s="82"/>
      <c r="H8417" s="83"/>
    </row>
    <row r="8418" spans="2:8" ht="15.6" x14ac:dyDescent="0.3">
      <c r="B8418" s="81"/>
      <c r="C8418" s="81"/>
      <c r="D8418" s="77"/>
      <c r="E8418" s="82"/>
      <c r="F8418" s="77"/>
      <c r="G8418" s="82"/>
      <c r="H8418" s="83"/>
    </row>
    <row r="8419" spans="2:8" ht="15.6" x14ac:dyDescent="0.3">
      <c r="B8419" s="81"/>
      <c r="C8419" s="81"/>
      <c r="D8419" s="77"/>
      <c r="E8419" s="82"/>
      <c r="F8419" s="77"/>
      <c r="G8419" s="82"/>
      <c r="H8419" s="83"/>
    </row>
    <row r="8420" spans="2:8" ht="15.6" x14ac:dyDescent="0.3">
      <c r="B8420" s="81"/>
      <c r="C8420" s="81"/>
      <c r="D8420" s="77"/>
      <c r="E8420" s="82"/>
      <c r="F8420" s="77"/>
      <c r="G8420" s="82"/>
      <c r="H8420" s="83"/>
    </row>
    <row r="8421" spans="2:8" ht="15.6" x14ac:dyDescent="0.3">
      <c r="B8421" s="81"/>
      <c r="C8421" s="81"/>
      <c r="D8421" s="77"/>
      <c r="E8421" s="82"/>
      <c r="F8421" s="77"/>
      <c r="G8421" s="82"/>
      <c r="H8421" s="83"/>
    </row>
    <row r="8422" spans="2:8" ht="15.6" x14ac:dyDescent="0.3">
      <c r="B8422" s="81"/>
      <c r="C8422" s="81"/>
      <c r="D8422" s="77"/>
      <c r="E8422" s="82"/>
      <c r="F8422" s="77"/>
      <c r="G8422" s="82"/>
      <c r="H8422" s="83"/>
    </row>
    <row r="8423" spans="2:8" ht="15.6" x14ac:dyDescent="0.3">
      <c r="B8423" s="81"/>
      <c r="C8423" s="81"/>
      <c r="D8423" s="77"/>
      <c r="E8423" s="82"/>
      <c r="F8423" s="77"/>
      <c r="G8423" s="82"/>
      <c r="H8423" s="83"/>
    </row>
    <row r="8424" spans="2:8" ht="15.6" x14ac:dyDescent="0.3">
      <c r="B8424" s="81"/>
      <c r="C8424" s="81"/>
      <c r="D8424" s="77"/>
      <c r="E8424" s="82"/>
      <c r="F8424" s="77"/>
      <c r="G8424" s="82"/>
      <c r="H8424" s="83"/>
    </row>
    <row r="8425" spans="2:8" ht="15.6" x14ac:dyDescent="0.3">
      <c r="B8425" s="81"/>
      <c r="C8425" s="81"/>
      <c r="D8425" s="77"/>
      <c r="E8425" s="82"/>
      <c r="F8425" s="77"/>
      <c r="G8425" s="82"/>
      <c r="H8425" s="83"/>
    </row>
    <row r="8426" spans="2:8" ht="15.6" x14ac:dyDescent="0.3">
      <c r="B8426" s="81"/>
      <c r="C8426" s="81"/>
      <c r="D8426" s="77"/>
      <c r="E8426" s="82"/>
      <c r="F8426" s="77"/>
      <c r="G8426" s="82"/>
      <c r="H8426" s="83"/>
    </row>
    <row r="8427" spans="2:8" ht="15.6" x14ac:dyDescent="0.3">
      <c r="B8427" s="81"/>
      <c r="C8427" s="81"/>
      <c r="D8427" s="77"/>
      <c r="E8427" s="82"/>
      <c r="F8427" s="77"/>
      <c r="G8427" s="82"/>
      <c r="H8427" s="83"/>
    </row>
    <row r="8428" spans="2:8" ht="15.6" x14ac:dyDescent="0.3">
      <c r="B8428" s="81"/>
      <c r="C8428" s="81"/>
      <c r="D8428" s="77"/>
      <c r="E8428" s="82"/>
      <c r="F8428" s="77"/>
      <c r="G8428" s="82"/>
      <c r="H8428" s="83"/>
    </row>
    <row r="8429" spans="2:8" ht="15.6" x14ac:dyDescent="0.3">
      <c r="B8429" s="81"/>
      <c r="C8429" s="81"/>
      <c r="D8429" s="77"/>
      <c r="E8429" s="82"/>
      <c r="F8429" s="77"/>
      <c r="G8429" s="82"/>
      <c r="H8429" s="83"/>
    </row>
    <row r="8430" spans="2:8" ht="15.6" x14ac:dyDescent="0.3">
      <c r="B8430" s="81"/>
      <c r="C8430" s="81"/>
      <c r="D8430" s="77"/>
      <c r="E8430" s="82"/>
      <c r="F8430" s="77"/>
      <c r="G8430" s="82"/>
      <c r="H8430" s="83"/>
    </row>
    <row r="8431" spans="2:8" ht="15.6" x14ac:dyDescent="0.3">
      <c r="B8431" s="81"/>
      <c r="C8431" s="81"/>
      <c r="D8431" s="77"/>
      <c r="E8431" s="82"/>
      <c r="F8431" s="77"/>
      <c r="G8431" s="82"/>
      <c r="H8431" s="83"/>
    </row>
    <row r="8432" spans="2:8" ht="15.6" x14ac:dyDescent="0.3">
      <c r="B8432" s="81"/>
      <c r="C8432" s="81"/>
      <c r="D8432" s="77"/>
      <c r="E8432" s="82"/>
      <c r="F8432" s="77"/>
      <c r="G8432" s="82"/>
      <c r="H8432" s="83"/>
    </row>
    <row r="8433" spans="2:8" ht="15.6" x14ac:dyDescent="0.3">
      <c r="B8433" s="81"/>
      <c r="C8433" s="81"/>
      <c r="D8433" s="77"/>
      <c r="E8433" s="82"/>
      <c r="F8433" s="77"/>
      <c r="G8433" s="82"/>
      <c r="H8433" s="83"/>
    </row>
    <row r="8434" spans="2:8" ht="15.6" x14ac:dyDescent="0.3">
      <c r="B8434" s="81"/>
      <c r="C8434" s="81"/>
      <c r="D8434" s="77"/>
      <c r="E8434" s="82"/>
      <c r="F8434" s="77"/>
      <c r="G8434" s="82"/>
      <c r="H8434" s="83"/>
    </row>
    <row r="8435" spans="2:8" ht="15.6" x14ac:dyDescent="0.3">
      <c r="B8435" s="81"/>
      <c r="C8435" s="81"/>
      <c r="D8435" s="77"/>
      <c r="E8435" s="82"/>
      <c r="F8435" s="77"/>
      <c r="G8435" s="82"/>
      <c r="H8435" s="83"/>
    </row>
    <row r="8436" spans="2:8" ht="15.6" x14ac:dyDescent="0.3">
      <c r="B8436" s="81"/>
      <c r="C8436" s="81"/>
      <c r="D8436" s="77"/>
      <c r="E8436" s="82"/>
      <c r="F8436" s="77"/>
      <c r="G8436" s="82"/>
      <c r="H8436" s="83"/>
    </row>
    <row r="8437" spans="2:8" ht="15.6" x14ac:dyDescent="0.3">
      <c r="B8437" s="81"/>
      <c r="C8437" s="81"/>
      <c r="D8437" s="77"/>
      <c r="E8437" s="82"/>
      <c r="F8437" s="77"/>
      <c r="G8437" s="82"/>
      <c r="H8437" s="83"/>
    </row>
    <row r="8438" spans="2:8" ht="15.6" x14ac:dyDescent="0.3">
      <c r="B8438" s="81"/>
      <c r="C8438" s="81"/>
      <c r="D8438" s="77"/>
      <c r="E8438" s="82"/>
      <c r="F8438" s="77"/>
      <c r="G8438" s="82"/>
      <c r="H8438" s="83"/>
    </row>
    <row r="8439" spans="2:8" ht="15.6" x14ac:dyDescent="0.3">
      <c r="B8439" s="81"/>
      <c r="C8439" s="81"/>
      <c r="D8439" s="77"/>
      <c r="E8439" s="82"/>
      <c r="F8439" s="77"/>
      <c r="G8439" s="82"/>
      <c r="H8439" s="83"/>
    </row>
    <row r="8440" spans="2:8" ht="15.6" x14ac:dyDescent="0.3">
      <c r="B8440" s="81"/>
      <c r="C8440" s="81"/>
      <c r="D8440" s="77"/>
      <c r="E8440" s="82"/>
      <c r="F8440" s="77"/>
      <c r="G8440" s="82"/>
      <c r="H8440" s="83"/>
    </row>
    <row r="8441" spans="2:8" ht="15.6" x14ac:dyDescent="0.3">
      <c r="B8441" s="81"/>
      <c r="C8441" s="81"/>
      <c r="D8441" s="77"/>
      <c r="E8441" s="82"/>
      <c r="F8441" s="77"/>
      <c r="G8441" s="82"/>
      <c r="H8441" s="83"/>
    </row>
    <row r="8442" spans="2:8" ht="15.6" x14ac:dyDescent="0.3">
      <c r="B8442" s="81"/>
      <c r="C8442" s="81"/>
      <c r="D8442" s="77"/>
      <c r="E8442" s="82"/>
      <c r="F8442" s="77"/>
      <c r="G8442" s="82"/>
      <c r="H8442" s="83"/>
    </row>
    <row r="8443" spans="2:8" ht="15.6" x14ac:dyDescent="0.3">
      <c r="B8443" s="81"/>
      <c r="C8443" s="81"/>
      <c r="D8443" s="77"/>
      <c r="E8443" s="82"/>
      <c r="F8443" s="77"/>
      <c r="G8443" s="82"/>
      <c r="H8443" s="83"/>
    </row>
    <row r="8444" spans="2:8" ht="15.6" x14ac:dyDescent="0.3">
      <c r="B8444" s="81"/>
      <c r="C8444" s="81"/>
      <c r="D8444" s="77"/>
      <c r="E8444" s="82"/>
      <c r="F8444" s="77"/>
      <c r="G8444" s="82"/>
      <c r="H8444" s="83"/>
    </row>
    <row r="8445" spans="2:8" ht="15.6" x14ac:dyDescent="0.3">
      <c r="B8445" s="81"/>
      <c r="C8445" s="81"/>
      <c r="D8445" s="77"/>
      <c r="E8445" s="82"/>
      <c r="F8445" s="77"/>
      <c r="G8445" s="82"/>
      <c r="H8445" s="83"/>
    </row>
    <row r="8446" spans="2:8" ht="15.6" x14ac:dyDescent="0.3">
      <c r="B8446" s="81"/>
      <c r="C8446" s="81"/>
      <c r="D8446" s="77"/>
      <c r="E8446" s="82"/>
      <c r="F8446" s="77"/>
      <c r="G8446" s="82"/>
      <c r="H8446" s="83"/>
    </row>
    <row r="8447" spans="2:8" ht="15.6" x14ac:dyDescent="0.3">
      <c r="B8447" s="81"/>
      <c r="C8447" s="81"/>
      <c r="D8447" s="77"/>
      <c r="E8447" s="82"/>
      <c r="F8447" s="77"/>
      <c r="G8447" s="82"/>
      <c r="H8447" s="83"/>
    </row>
    <row r="8448" spans="2:8" ht="15.6" x14ac:dyDescent="0.3">
      <c r="B8448" s="81"/>
      <c r="C8448" s="81"/>
      <c r="D8448" s="77"/>
      <c r="E8448" s="82"/>
      <c r="F8448" s="77"/>
      <c r="G8448" s="82"/>
      <c r="H8448" s="83"/>
    </row>
    <row r="8449" spans="2:8" ht="15.6" x14ac:dyDescent="0.3">
      <c r="B8449" s="81"/>
      <c r="C8449" s="81"/>
      <c r="D8449" s="77"/>
      <c r="E8449" s="82"/>
      <c r="F8449" s="77"/>
      <c r="G8449" s="82"/>
      <c r="H8449" s="83"/>
    </row>
    <row r="8450" spans="2:8" ht="15.6" x14ac:dyDescent="0.3">
      <c r="B8450" s="81"/>
      <c r="C8450" s="81"/>
      <c r="D8450" s="77"/>
      <c r="E8450" s="82"/>
      <c r="F8450" s="77"/>
      <c r="G8450" s="82"/>
      <c r="H8450" s="83"/>
    </row>
    <row r="8451" spans="2:8" ht="15.6" x14ac:dyDescent="0.3">
      <c r="B8451" s="81"/>
      <c r="C8451" s="81"/>
      <c r="D8451" s="77"/>
      <c r="E8451" s="82"/>
      <c r="F8451" s="77"/>
      <c r="G8451" s="82"/>
      <c r="H8451" s="83"/>
    </row>
    <row r="8452" spans="2:8" ht="15.6" x14ac:dyDescent="0.3">
      <c r="B8452" s="81"/>
      <c r="C8452" s="81"/>
      <c r="D8452" s="77"/>
      <c r="E8452" s="82"/>
      <c r="F8452" s="77"/>
      <c r="G8452" s="82"/>
      <c r="H8452" s="83"/>
    </row>
    <row r="8453" spans="2:8" ht="15.6" x14ac:dyDescent="0.3">
      <c r="B8453" s="81"/>
      <c r="C8453" s="81"/>
      <c r="D8453" s="77"/>
      <c r="E8453" s="82"/>
      <c r="F8453" s="77"/>
      <c r="G8453" s="82"/>
      <c r="H8453" s="83"/>
    </row>
    <row r="8454" spans="2:8" ht="15.6" x14ac:dyDescent="0.3">
      <c r="B8454" s="81"/>
      <c r="C8454" s="81"/>
      <c r="D8454" s="77"/>
      <c r="E8454" s="82"/>
      <c r="F8454" s="77"/>
      <c r="G8454" s="82"/>
      <c r="H8454" s="83"/>
    </row>
    <row r="8455" spans="2:8" ht="15.6" x14ac:dyDescent="0.3">
      <c r="B8455" s="81"/>
      <c r="C8455" s="81"/>
      <c r="D8455" s="77"/>
      <c r="E8455" s="82"/>
      <c r="F8455" s="77"/>
      <c r="G8455" s="82"/>
      <c r="H8455" s="83"/>
    </row>
    <row r="8456" spans="2:8" ht="15.6" x14ac:dyDescent="0.3">
      <c r="B8456" s="81"/>
      <c r="C8456" s="81"/>
      <c r="D8456" s="77"/>
      <c r="E8456" s="82"/>
      <c r="F8456" s="77"/>
      <c r="G8456" s="82"/>
      <c r="H8456" s="83"/>
    </row>
    <row r="8457" spans="2:8" ht="15.6" x14ac:dyDescent="0.3">
      <c r="B8457" s="81"/>
      <c r="C8457" s="81"/>
      <c r="D8457" s="77"/>
      <c r="E8457" s="82"/>
      <c r="F8457" s="77"/>
      <c r="G8457" s="82"/>
      <c r="H8457" s="83"/>
    </row>
    <row r="8458" spans="2:8" ht="15.6" x14ac:dyDescent="0.3">
      <c r="B8458" s="81"/>
      <c r="C8458" s="81"/>
      <c r="D8458" s="77"/>
      <c r="E8458" s="82"/>
      <c r="F8458" s="77"/>
      <c r="G8458" s="82"/>
      <c r="H8458" s="83"/>
    </row>
    <row r="8459" spans="2:8" ht="15.6" x14ac:dyDescent="0.3">
      <c r="B8459" s="81"/>
      <c r="C8459" s="81"/>
      <c r="D8459" s="77"/>
      <c r="E8459" s="82"/>
      <c r="F8459" s="77"/>
      <c r="G8459" s="82"/>
      <c r="H8459" s="83"/>
    </row>
    <row r="8460" spans="2:8" ht="15.6" x14ac:dyDescent="0.3">
      <c r="B8460" s="81"/>
      <c r="C8460" s="81"/>
      <c r="D8460" s="77"/>
      <c r="E8460" s="82"/>
      <c r="F8460" s="77"/>
      <c r="G8460" s="82"/>
      <c r="H8460" s="83"/>
    </row>
    <row r="8461" spans="2:8" ht="15.6" x14ac:dyDescent="0.3">
      <c r="B8461" s="81"/>
      <c r="C8461" s="81"/>
      <c r="D8461" s="77"/>
      <c r="E8461" s="82"/>
      <c r="F8461" s="77"/>
      <c r="G8461" s="82"/>
      <c r="H8461" s="83"/>
    </row>
    <row r="8462" spans="2:8" ht="15.6" x14ac:dyDescent="0.3">
      <c r="B8462" s="81"/>
      <c r="C8462" s="81"/>
      <c r="D8462" s="77"/>
      <c r="E8462" s="82"/>
      <c r="F8462" s="77"/>
      <c r="G8462" s="82"/>
      <c r="H8462" s="83"/>
    </row>
    <row r="8463" spans="2:8" ht="15.6" x14ac:dyDescent="0.3">
      <c r="B8463" s="81"/>
      <c r="C8463" s="81"/>
      <c r="D8463" s="77"/>
      <c r="E8463" s="82"/>
      <c r="F8463" s="77"/>
      <c r="G8463" s="82"/>
      <c r="H8463" s="83"/>
    </row>
    <row r="8464" spans="2:8" ht="15.6" x14ac:dyDescent="0.3">
      <c r="B8464" s="81"/>
      <c r="C8464" s="81"/>
      <c r="D8464" s="77"/>
      <c r="E8464" s="82"/>
      <c r="F8464" s="77"/>
      <c r="G8464" s="82"/>
      <c r="H8464" s="83"/>
    </row>
    <row r="8465" spans="2:8" ht="15.6" x14ac:dyDescent="0.3">
      <c r="B8465" s="81"/>
      <c r="C8465" s="81"/>
      <c r="D8465" s="77"/>
      <c r="E8465" s="82"/>
      <c r="F8465" s="77"/>
      <c r="G8465" s="82"/>
      <c r="H8465" s="83"/>
    </row>
    <row r="8466" spans="2:8" ht="15.6" x14ac:dyDescent="0.3">
      <c r="B8466" s="81"/>
      <c r="C8466" s="81"/>
      <c r="D8466" s="77"/>
      <c r="E8466" s="82"/>
      <c r="F8466" s="77"/>
      <c r="G8466" s="82"/>
      <c r="H8466" s="83"/>
    </row>
    <row r="8467" spans="2:8" ht="15.6" x14ac:dyDescent="0.3">
      <c r="B8467" s="81"/>
      <c r="C8467" s="81"/>
      <c r="D8467" s="77"/>
      <c r="E8467" s="82"/>
      <c r="F8467" s="77"/>
      <c r="G8467" s="82"/>
      <c r="H8467" s="83"/>
    </row>
    <row r="8468" spans="2:8" ht="15.6" x14ac:dyDescent="0.3">
      <c r="B8468" s="81"/>
      <c r="C8468" s="81"/>
      <c r="D8468" s="77"/>
      <c r="E8468" s="82"/>
      <c r="F8468" s="77"/>
      <c r="G8468" s="82"/>
      <c r="H8468" s="83"/>
    </row>
    <row r="8469" spans="2:8" ht="15.6" x14ac:dyDescent="0.3">
      <c r="B8469" s="81"/>
      <c r="C8469" s="81"/>
      <c r="D8469" s="77"/>
      <c r="E8469" s="82"/>
      <c r="F8469" s="77"/>
      <c r="G8469" s="82"/>
      <c r="H8469" s="83"/>
    </row>
    <row r="8470" spans="2:8" ht="15.6" x14ac:dyDescent="0.3">
      <c r="B8470" s="81"/>
      <c r="C8470" s="81"/>
      <c r="D8470" s="77"/>
      <c r="E8470" s="82"/>
      <c r="F8470" s="77"/>
      <c r="G8470" s="82"/>
      <c r="H8470" s="83"/>
    </row>
    <row r="8471" spans="2:8" ht="15.6" x14ac:dyDescent="0.3">
      <c r="B8471" s="81"/>
      <c r="C8471" s="81"/>
      <c r="D8471" s="77"/>
      <c r="E8471" s="82"/>
      <c r="F8471" s="77"/>
      <c r="G8471" s="82"/>
      <c r="H8471" s="83"/>
    </row>
    <row r="8472" spans="2:8" ht="15.6" x14ac:dyDescent="0.3">
      <c r="B8472" s="81"/>
      <c r="C8472" s="81"/>
      <c r="D8472" s="77"/>
      <c r="E8472" s="82"/>
      <c r="F8472" s="77"/>
      <c r="G8472" s="82"/>
      <c r="H8472" s="83"/>
    </row>
    <row r="8473" spans="2:8" ht="15.6" x14ac:dyDescent="0.3">
      <c r="B8473" s="81"/>
      <c r="C8473" s="81"/>
      <c r="D8473" s="77"/>
      <c r="E8473" s="82"/>
      <c r="F8473" s="77"/>
      <c r="G8473" s="82"/>
      <c r="H8473" s="83"/>
    </row>
    <row r="8474" spans="2:8" ht="15.6" x14ac:dyDescent="0.3">
      <c r="B8474" s="81"/>
      <c r="C8474" s="81"/>
      <c r="D8474" s="77"/>
      <c r="E8474" s="82"/>
      <c r="F8474" s="77"/>
      <c r="G8474" s="82"/>
      <c r="H8474" s="83"/>
    </row>
    <row r="8475" spans="2:8" ht="15.6" x14ac:dyDescent="0.3">
      <c r="B8475" s="81"/>
      <c r="C8475" s="81"/>
      <c r="D8475" s="77"/>
      <c r="E8475" s="82"/>
      <c r="F8475" s="77"/>
      <c r="G8475" s="82"/>
      <c r="H8475" s="83"/>
    </row>
    <row r="8476" spans="2:8" ht="15.6" x14ac:dyDescent="0.3">
      <c r="B8476" s="81"/>
      <c r="C8476" s="81"/>
      <c r="D8476" s="77"/>
      <c r="E8476" s="82"/>
      <c r="F8476" s="77"/>
      <c r="G8476" s="82"/>
      <c r="H8476" s="83"/>
    </row>
    <row r="8477" spans="2:8" ht="15.6" x14ac:dyDescent="0.3">
      <c r="B8477" s="81"/>
      <c r="C8477" s="81"/>
      <c r="D8477" s="77"/>
      <c r="E8477" s="82"/>
      <c r="F8477" s="77"/>
      <c r="G8477" s="82"/>
      <c r="H8477" s="83"/>
    </row>
    <row r="8478" spans="2:8" ht="15.6" x14ac:dyDescent="0.3">
      <c r="B8478" s="81"/>
      <c r="C8478" s="81"/>
      <c r="D8478" s="77"/>
      <c r="E8478" s="82"/>
      <c r="F8478" s="77"/>
      <c r="G8478" s="82"/>
      <c r="H8478" s="83"/>
    </row>
    <row r="8479" spans="2:8" ht="15.6" x14ac:dyDescent="0.3">
      <c r="B8479" s="81"/>
      <c r="C8479" s="81"/>
      <c r="D8479" s="77"/>
      <c r="E8479" s="82"/>
      <c r="F8479" s="77"/>
      <c r="G8479" s="82"/>
      <c r="H8479" s="83"/>
    </row>
    <row r="8480" spans="2:8" ht="15.6" x14ac:dyDescent="0.3">
      <c r="B8480" s="81"/>
      <c r="C8480" s="81"/>
      <c r="D8480" s="77"/>
      <c r="E8480" s="82"/>
      <c r="F8480" s="77"/>
      <c r="G8480" s="82"/>
      <c r="H8480" s="83"/>
    </row>
    <row r="8481" spans="2:8" ht="15.6" x14ac:dyDescent="0.3">
      <c r="B8481" s="81"/>
      <c r="C8481" s="81"/>
      <c r="D8481" s="77"/>
      <c r="E8481" s="82"/>
      <c r="F8481" s="77"/>
      <c r="G8481" s="82"/>
      <c r="H8481" s="83"/>
    </row>
    <row r="8482" spans="2:8" ht="15.6" x14ac:dyDescent="0.3">
      <c r="B8482" s="81"/>
      <c r="C8482" s="81"/>
      <c r="D8482" s="77"/>
      <c r="E8482" s="82"/>
      <c r="F8482" s="77"/>
      <c r="G8482" s="82"/>
      <c r="H8482" s="83"/>
    </row>
    <row r="8483" spans="2:8" ht="15.6" x14ac:dyDescent="0.3">
      <c r="B8483" s="81"/>
      <c r="C8483" s="81"/>
      <c r="D8483" s="77"/>
      <c r="E8483" s="82"/>
      <c r="F8483" s="77"/>
      <c r="G8483" s="82"/>
      <c r="H8483" s="83"/>
    </row>
    <row r="8484" spans="2:8" ht="15.6" x14ac:dyDescent="0.3">
      <c r="B8484" s="81"/>
      <c r="C8484" s="81"/>
      <c r="D8484" s="77"/>
      <c r="E8484" s="82"/>
      <c r="F8484" s="77"/>
      <c r="G8484" s="82"/>
      <c r="H8484" s="83"/>
    </row>
    <row r="8485" spans="2:8" ht="15.6" x14ac:dyDescent="0.3">
      <c r="B8485" s="81"/>
      <c r="C8485" s="81"/>
      <c r="D8485" s="77"/>
      <c r="E8485" s="82"/>
      <c r="F8485" s="77"/>
      <c r="G8485" s="82"/>
      <c r="H8485" s="83"/>
    </row>
    <row r="8486" spans="2:8" ht="15.6" x14ac:dyDescent="0.3">
      <c r="B8486" s="81"/>
      <c r="C8486" s="81"/>
      <c r="D8486" s="77"/>
      <c r="E8486" s="82"/>
      <c r="F8486" s="77"/>
      <c r="G8486" s="82"/>
      <c r="H8486" s="83"/>
    </row>
    <row r="8487" spans="2:8" ht="15.6" x14ac:dyDescent="0.3">
      <c r="B8487" s="81"/>
      <c r="C8487" s="81"/>
      <c r="D8487" s="77"/>
      <c r="E8487" s="82"/>
      <c r="F8487" s="77"/>
      <c r="G8487" s="82"/>
      <c r="H8487" s="83"/>
    </row>
    <row r="8488" spans="2:8" ht="15.6" x14ac:dyDescent="0.3">
      <c r="B8488" s="81"/>
      <c r="C8488" s="81"/>
      <c r="D8488" s="77"/>
      <c r="E8488" s="82"/>
      <c r="F8488" s="77"/>
      <c r="G8488" s="82"/>
      <c r="H8488" s="83"/>
    </row>
    <row r="8489" spans="2:8" ht="15.6" x14ac:dyDescent="0.3">
      <c r="B8489" s="81"/>
      <c r="C8489" s="81"/>
      <c r="D8489" s="77"/>
      <c r="E8489" s="82"/>
      <c r="F8489" s="77"/>
      <c r="G8489" s="82"/>
      <c r="H8489" s="83"/>
    </row>
    <row r="8490" spans="2:8" ht="15.6" x14ac:dyDescent="0.3">
      <c r="B8490" s="81"/>
      <c r="C8490" s="81"/>
      <c r="D8490" s="77"/>
      <c r="E8490" s="82"/>
      <c r="F8490" s="77"/>
      <c r="G8490" s="82"/>
      <c r="H8490" s="83"/>
    </row>
    <row r="8491" spans="2:8" ht="15.6" x14ac:dyDescent="0.3">
      <c r="B8491" s="81"/>
      <c r="C8491" s="81"/>
      <c r="D8491" s="77"/>
      <c r="E8491" s="82"/>
      <c r="F8491" s="77"/>
      <c r="G8491" s="82"/>
      <c r="H8491" s="83"/>
    </row>
    <row r="8492" spans="2:8" ht="15.6" x14ac:dyDescent="0.3">
      <c r="B8492" s="81"/>
      <c r="C8492" s="81"/>
      <c r="D8492" s="77"/>
      <c r="E8492" s="82"/>
      <c r="F8492" s="77"/>
      <c r="G8492" s="82"/>
      <c r="H8492" s="83"/>
    </row>
    <row r="8493" spans="2:8" ht="15.6" x14ac:dyDescent="0.3">
      <c r="B8493" s="81"/>
      <c r="C8493" s="81"/>
      <c r="D8493" s="77"/>
      <c r="E8493" s="82"/>
      <c r="F8493" s="77"/>
      <c r="G8493" s="82"/>
      <c r="H8493" s="83"/>
    </row>
    <row r="8494" spans="2:8" ht="15.6" x14ac:dyDescent="0.3">
      <c r="B8494" s="81"/>
      <c r="C8494" s="81"/>
      <c r="D8494" s="77"/>
      <c r="E8494" s="82"/>
      <c r="F8494" s="77"/>
      <c r="G8494" s="82"/>
      <c r="H8494" s="83"/>
    </row>
    <row r="8495" spans="2:8" ht="15.6" x14ac:dyDescent="0.3">
      <c r="B8495" s="81"/>
      <c r="C8495" s="81"/>
      <c r="D8495" s="77"/>
      <c r="E8495" s="82"/>
      <c r="F8495" s="77"/>
      <c r="G8495" s="82"/>
      <c r="H8495" s="83"/>
    </row>
    <row r="8496" spans="2:8" ht="15.6" x14ac:dyDescent="0.3">
      <c r="B8496" s="81"/>
      <c r="C8496" s="81"/>
      <c r="D8496" s="77"/>
      <c r="E8496" s="82"/>
      <c r="F8496" s="77"/>
      <c r="G8496" s="82"/>
      <c r="H8496" s="83"/>
    </row>
    <row r="8497" spans="2:8" ht="15.6" x14ac:dyDescent="0.3">
      <c r="B8497" s="81"/>
      <c r="C8497" s="81"/>
      <c r="D8497" s="77"/>
      <c r="E8497" s="82"/>
      <c r="F8497" s="77"/>
      <c r="G8497" s="82"/>
      <c r="H8497" s="83"/>
    </row>
    <row r="8498" spans="2:8" ht="15.6" x14ac:dyDescent="0.3">
      <c r="B8498" s="81"/>
      <c r="C8498" s="81"/>
      <c r="D8498" s="77"/>
      <c r="E8498" s="82"/>
      <c r="F8498" s="77"/>
      <c r="G8498" s="82"/>
      <c r="H8498" s="83"/>
    </row>
    <row r="8499" spans="2:8" ht="15.6" x14ac:dyDescent="0.3">
      <c r="B8499" s="81"/>
      <c r="C8499" s="81"/>
      <c r="D8499" s="77"/>
      <c r="E8499" s="82"/>
      <c r="F8499" s="77"/>
      <c r="G8499" s="82"/>
      <c r="H8499" s="83"/>
    </row>
    <row r="8500" spans="2:8" ht="15.6" x14ac:dyDescent="0.3">
      <c r="B8500" s="81"/>
      <c r="C8500" s="81"/>
      <c r="D8500" s="77"/>
      <c r="E8500" s="82"/>
      <c r="F8500" s="77"/>
      <c r="G8500" s="82"/>
      <c r="H8500" s="83"/>
    </row>
    <row r="8501" spans="2:8" ht="15.6" x14ac:dyDescent="0.3">
      <c r="B8501" s="81"/>
      <c r="C8501" s="81"/>
      <c r="D8501" s="77"/>
      <c r="E8501" s="82"/>
      <c r="F8501" s="77"/>
      <c r="G8501" s="82"/>
      <c r="H8501" s="83"/>
    </row>
    <row r="8502" spans="2:8" ht="15.6" x14ac:dyDescent="0.3">
      <c r="B8502" s="81"/>
      <c r="C8502" s="81"/>
      <c r="D8502" s="77"/>
      <c r="E8502" s="82"/>
      <c r="F8502" s="77"/>
      <c r="G8502" s="82"/>
      <c r="H8502" s="83"/>
    </row>
    <row r="8503" spans="2:8" ht="15.6" x14ac:dyDescent="0.3">
      <c r="B8503" s="81"/>
      <c r="C8503" s="81"/>
      <c r="D8503" s="77"/>
      <c r="E8503" s="82"/>
      <c r="F8503" s="77"/>
      <c r="G8503" s="82"/>
      <c r="H8503" s="83"/>
    </row>
    <row r="8504" spans="2:8" ht="15.6" x14ac:dyDescent="0.3">
      <c r="B8504" s="81"/>
      <c r="C8504" s="81"/>
      <c r="D8504" s="77"/>
      <c r="E8504" s="82"/>
      <c r="F8504" s="77"/>
      <c r="G8504" s="82"/>
      <c r="H8504" s="83"/>
    </row>
    <row r="8505" spans="2:8" ht="15.6" x14ac:dyDescent="0.3">
      <c r="B8505" s="81"/>
      <c r="C8505" s="81"/>
      <c r="D8505" s="77"/>
      <c r="E8505" s="82"/>
      <c r="F8505" s="77"/>
      <c r="G8505" s="82"/>
      <c r="H8505" s="83"/>
    </row>
    <row r="8506" spans="2:8" ht="15.6" x14ac:dyDescent="0.3">
      <c r="B8506" s="81"/>
      <c r="C8506" s="81"/>
      <c r="D8506" s="77"/>
      <c r="E8506" s="82"/>
      <c r="F8506" s="77"/>
      <c r="G8506" s="82"/>
      <c r="H8506" s="83"/>
    </row>
    <row r="8507" spans="2:8" ht="15.6" x14ac:dyDescent="0.3">
      <c r="B8507" s="81"/>
      <c r="C8507" s="81"/>
      <c r="D8507" s="77"/>
      <c r="E8507" s="82"/>
      <c r="F8507" s="77"/>
      <c r="G8507" s="82"/>
      <c r="H8507" s="83"/>
    </row>
    <row r="8508" spans="2:8" ht="15.6" x14ac:dyDescent="0.3">
      <c r="B8508" s="81"/>
      <c r="C8508" s="81"/>
      <c r="D8508" s="77"/>
      <c r="E8508" s="82"/>
      <c r="F8508" s="77"/>
      <c r="G8508" s="82"/>
      <c r="H8508" s="83"/>
    </row>
    <row r="8509" spans="2:8" ht="15.6" x14ac:dyDescent="0.3">
      <c r="B8509" s="81"/>
      <c r="C8509" s="81"/>
      <c r="D8509" s="77"/>
      <c r="E8509" s="82"/>
      <c r="F8509" s="77"/>
      <c r="G8509" s="82"/>
      <c r="H8509" s="83"/>
    </row>
    <row r="8510" spans="2:8" ht="15.6" x14ac:dyDescent="0.3">
      <c r="B8510" s="81"/>
      <c r="C8510" s="81"/>
      <c r="D8510" s="77"/>
      <c r="E8510" s="82"/>
      <c r="F8510" s="77"/>
      <c r="G8510" s="82"/>
      <c r="H8510" s="83"/>
    </row>
    <row r="8511" spans="2:8" ht="15.6" x14ac:dyDescent="0.3">
      <c r="B8511" s="81"/>
      <c r="C8511" s="81"/>
      <c r="D8511" s="77"/>
      <c r="E8511" s="82"/>
      <c r="F8511" s="77"/>
      <c r="G8511" s="82"/>
      <c r="H8511" s="83"/>
    </row>
    <row r="8512" spans="2:8" ht="15.6" x14ac:dyDescent="0.3">
      <c r="B8512" s="81"/>
      <c r="C8512" s="81"/>
      <c r="D8512" s="77"/>
      <c r="E8512" s="82"/>
      <c r="F8512" s="77"/>
      <c r="G8512" s="82"/>
      <c r="H8512" s="83"/>
    </row>
    <row r="8513" spans="2:8" ht="15.6" x14ac:dyDescent="0.3">
      <c r="B8513" s="81"/>
      <c r="C8513" s="81"/>
      <c r="D8513" s="77"/>
      <c r="E8513" s="82"/>
      <c r="F8513" s="77"/>
      <c r="G8513" s="82"/>
      <c r="H8513" s="83"/>
    </row>
    <row r="8514" spans="2:8" ht="15.6" x14ac:dyDescent="0.3">
      <c r="B8514" s="81"/>
      <c r="C8514" s="81"/>
      <c r="D8514" s="77"/>
      <c r="E8514" s="82"/>
      <c r="F8514" s="77"/>
      <c r="G8514" s="82"/>
      <c r="H8514" s="83"/>
    </row>
    <row r="8515" spans="2:8" ht="15.6" x14ac:dyDescent="0.3">
      <c r="B8515" s="81"/>
      <c r="C8515" s="81"/>
      <c r="D8515" s="77"/>
      <c r="E8515" s="82"/>
      <c r="F8515" s="77"/>
      <c r="G8515" s="82"/>
      <c r="H8515" s="83"/>
    </row>
    <row r="8516" spans="2:8" ht="15.6" x14ac:dyDescent="0.3">
      <c r="B8516" s="81"/>
      <c r="C8516" s="81"/>
      <c r="D8516" s="77"/>
      <c r="E8516" s="82"/>
      <c r="F8516" s="77"/>
      <c r="G8516" s="82"/>
      <c r="H8516" s="83"/>
    </row>
    <row r="8517" spans="2:8" ht="15.6" x14ac:dyDescent="0.3">
      <c r="B8517" s="81"/>
      <c r="C8517" s="81"/>
      <c r="D8517" s="77"/>
      <c r="E8517" s="82"/>
      <c r="F8517" s="77"/>
      <c r="G8517" s="82"/>
      <c r="H8517" s="83"/>
    </row>
    <row r="8518" spans="2:8" ht="15.6" x14ac:dyDescent="0.3">
      <c r="B8518" s="81"/>
      <c r="C8518" s="81"/>
      <c r="D8518" s="77"/>
      <c r="E8518" s="82"/>
      <c r="F8518" s="77"/>
      <c r="G8518" s="82"/>
      <c r="H8518" s="83"/>
    </row>
    <row r="8519" spans="2:8" ht="15.6" x14ac:dyDescent="0.3">
      <c r="B8519" s="81"/>
      <c r="C8519" s="81"/>
      <c r="D8519" s="77"/>
      <c r="E8519" s="82"/>
      <c r="F8519" s="77"/>
      <c r="G8519" s="82"/>
      <c r="H8519" s="83"/>
    </row>
    <row r="8520" spans="2:8" ht="15.6" x14ac:dyDescent="0.3">
      <c r="B8520" s="81"/>
      <c r="C8520" s="81"/>
      <c r="D8520" s="77"/>
      <c r="E8520" s="82"/>
      <c r="F8520" s="77"/>
      <c r="G8520" s="82"/>
      <c r="H8520" s="83"/>
    </row>
    <row r="8521" spans="2:8" ht="15.6" x14ac:dyDescent="0.3">
      <c r="B8521" s="81"/>
      <c r="C8521" s="81"/>
      <c r="D8521" s="77"/>
      <c r="E8521" s="82"/>
      <c r="F8521" s="77"/>
      <c r="G8521" s="82"/>
      <c r="H8521" s="83"/>
    </row>
    <row r="8522" spans="2:8" ht="15.6" x14ac:dyDescent="0.3">
      <c r="B8522" s="81"/>
      <c r="C8522" s="81"/>
      <c r="D8522" s="77"/>
      <c r="E8522" s="82"/>
      <c r="F8522" s="77"/>
      <c r="G8522" s="82"/>
      <c r="H8522" s="83"/>
    </row>
    <row r="8523" spans="2:8" ht="15.6" x14ac:dyDescent="0.3">
      <c r="B8523" s="81"/>
      <c r="C8523" s="81"/>
      <c r="D8523" s="77"/>
      <c r="E8523" s="82"/>
      <c r="F8523" s="77"/>
      <c r="G8523" s="82"/>
      <c r="H8523" s="83"/>
    </row>
    <row r="8524" spans="2:8" ht="15.6" x14ac:dyDescent="0.3">
      <c r="B8524" s="81"/>
      <c r="C8524" s="81"/>
      <c r="D8524" s="77"/>
      <c r="E8524" s="82"/>
      <c r="F8524" s="77"/>
      <c r="G8524" s="82"/>
      <c r="H8524" s="83"/>
    </row>
    <row r="8525" spans="2:8" ht="15.6" x14ac:dyDescent="0.3">
      <c r="B8525" s="81"/>
      <c r="C8525" s="81"/>
      <c r="D8525" s="77"/>
      <c r="E8525" s="82"/>
      <c r="F8525" s="77"/>
      <c r="G8525" s="82"/>
      <c r="H8525" s="83"/>
    </row>
    <row r="8526" spans="2:8" ht="15.6" x14ac:dyDescent="0.3">
      <c r="B8526" s="81"/>
      <c r="C8526" s="81"/>
      <c r="D8526" s="77"/>
      <c r="E8526" s="82"/>
      <c r="F8526" s="77"/>
      <c r="G8526" s="82"/>
      <c r="H8526" s="83"/>
    </row>
    <row r="8527" spans="2:8" ht="15.6" x14ac:dyDescent="0.3">
      <c r="B8527" s="81"/>
      <c r="C8527" s="81"/>
      <c r="D8527" s="77"/>
      <c r="E8527" s="82"/>
      <c r="F8527" s="77"/>
      <c r="G8527" s="82"/>
      <c r="H8527" s="83"/>
    </row>
    <row r="8528" spans="2:8" ht="15.6" x14ac:dyDescent="0.3">
      <c r="B8528" s="81"/>
      <c r="C8528" s="81"/>
      <c r="D8528" s="77"/>
      <c r="E8528" s="82"/>
      <c r="F8528" s="77"/>
      <c r="G8528" s="82"/>
      <c r="H8528" s="83"/>
    </row>
    <row r="8529" spans="2:8" ht="15.6" x14ac:dyDescent="0.3">
      <c r="B8529" s="81"/>
      <c r="C8529" s="81"/>
      <c r="D8529" s="77"/>
      <c r="E8529" s="82"/>
      <c r="F8529" s="77"/>
      <c r="G8529" s="82"/>
      <c r="H8529" s="83"/>
    </row>
    <row r="8530" spans="2:8" ht="15.6" x14ac:dyDescent="0.3">
      <c r="B8530" s="81"/>
      <c r="C8530" s="81"/>
      <c r="D8530" s="77"/>
      <c r="E8530" s="82"/>
      <c r="F8530" s="77"/>
      <c r="G8530" s="82"/>
      <c r="H8530" s="83"/>
    </row>
    <row r="8531" spans="2:8" ht="15.6" x14ac:dyDescent="0.3">
      <c r="B8531" s="81"/>
      <c r="C8531" s="81"/>
      <c r="D8531" s="77"/>
      <c r="E8531" s="82"/>
      <c r="F8531" s="77"/>
      <c r="G8531" s="82"/>
      <c r="H8531" s="83"/>
    </row>
    <row r="8532" spans="2:8" ht="15.6" x14ac:dyDescent="0.3">
      <c r="B8532" s="81"/>
      <c r="C8532" s="81"/>
      <c r="D8532" s="77"/>
      <c r="E8532" s="82"/>
      <c r="F8532" s="77"/>
      <c r="G8532" s="82"/>
      <c r="H8532" s="83"/>
    </row>
    <row r="8533" spans="2:8" ht="15.6" x14ac:dyDescent="0.3">
      <c r="B8533" s="81"/>
      <c r="C8533" s="81"/>
      <c r="D8533" s="77"/>
      <c r="E8533" s="82"/>
      <c r="F8533" s="77"/>
      <c r="G8533" s="82"/>
      <c r="H8533" s="83"/>
    </row>
    <row r="8534" spans="2:8" ht="15.6" x14ac:dyDescent="0.3">
      <c r="B8534" s="81"/>
      <c r="C8534" s="81"/>
      <c r="D8534" s="77"/>
      <c r="E8534" s="82"/>
      <c r="F8534" s="77"/>
      <c r="G8534" s="82"/>
      <c r="H8534" s="83"/>
    </row>
    <row r="8535" spans="2:8" ht="15.6" x14ac:dyDescent="0.3">
      <c r="B8535" s="81"/>
      <c r="C8535" s="81"/>
      <c r="D8535" s="77"/>
      <c r="E8535" s="82"/>
      <c r="F8535" s="77"/>
      <c r="G8535" s="82"/>
      <c r="H8535" s="83"/>
    </row>
    <row r="8536" spans="2:8" ht="15.6" x14ac:dyDescent="0.3">
      <c r="B8536" s="81"/>
      <c r="C8536" s="81"/>
      <c r="D8536" s="77"/>
      <c r="E8536" s="82"/>
      <c r="F8536" s="77"/>
      <c r="G8536" s="82"/>
      <c r="H8536" s="83"/>
    </row>
    <row r="8537" spans="2:8" ht="15.6" x14ac:dyDescent="0.3">
      <c r="B8537" s="81"/>
      <c r="C8537" s="81"/>
      <c r="D8537" s="77"/>
      <c r="E8537" s="82"/>
      <c r="F8537" s="77"/>
      <c r="G8537" s="82"/>
      <c r="H8537" s="83"/>
    </row>
    <row r="8538" spans="2:8" ht="15.6" x14ac:dyDescent="0.3">
      <c r="B8538" s="81"/>
      <c r="C8538" s="81"/>
      <c r="D8538" s="77"/>
      <c r="E8538" s="82"/>
      <c r="F8538" s="77"/>
      <c r="G8538" s="82"/>
      <c r="H8538" s="83"/>
    </row>
    <row r="8539" spans="2:8" ht="15.6" x14ac:dyDescent="0.3">
      <c r="B8539" s="81"/>
      <c r="C8539" s="81"/>
      <c r="D8539" s="77"/>
      <c r="E8539" s="82"/>
      <c r="F8539" s="77"/>
      <c r="G8539" s="82"/>
      <c r="H8539" s="83"/>
    </row>
    <row r="8540" spans="2:8" ht="15.6" x14ac:dyDescent="0.3">
      <c r="B8540" s="81"/>
      <c r="C8540" s="81"/>
      <c r="D8540" s="77"/>
      <c r="E8540" s="82"/>
      <c r="F8540" s="77"/>
      <c r="G8540" s="82"/>
      <c r="H8540" s="83"/>
    </row>
    <row r="8541" spans="2:8" ht="15.6" x14ac:dyDescent="0.3">
      <c r="B8541" s="81"/>
      <c r="C8541" s="81"/>
      <c r="D8541" s="77"/>
      <c r="E8541" s="82"/>
      <c r="F8541" s="77"/>
      <c r="G8541" s="82"/>
      <c r="H8541" s="83"/>
    </row>
    <row r="8542" spans="2:8" ht="15.6" x14ac:dyDescent="0.3">
      <c r="B8542" s="81"/>
      <c r="C8542" s="81"/>
      <c r="D8542" s="77"/>
      <c r="E8542" s="82"/>
      <c r="F8542" s="77"/>
      <c r="G8542" s="82"/>
      <c r="H8542" s="83"/>
    </row>
    <row r="8543" spans="2:8" ht="15.6" x14ac:dyDescent="0.3">
      <c r="B8543" s="81"/>
      <c r="C8543" s="81"/>
      <c r="D8543" s="77"/>
      <c r="E8543" s="82"/>
      <c r="F8543" s="77"/>
      <c r="G8543" s="82"/>
      <c r="H8543" s="83"/>
    </row>
    <row r="8544" spans="2:8" ht="15.6" x14ac:dyDescent="0.3">
      <c r="B8544" s="81"/>
      <c r="C8544" s="81"/>
      <c r="D8544" s="77"/>
      <c r="E8544" s="82"/>
      <c r="F8544" s="77"/>
      <c r="G8544" s="82"/>
      <c r="H8544" s="83"/>
    </row>
    <row r="8545" spans="2:8" ht="15.6" x14ac:dyDescent="0.3">
      <c r="B8545" s="81"/>
      <c r="C8545" s="81"/>
      <c r="D8545" s="77"/>
      <c r="E8545" s="82"/>
      <c r="F8545" s="77"/>
      <c r="G8545" s="82"/>
      <c r="H8545" s="83"/>
    </row>
    <row r="8546" spans="2:8" ht="15.6" x14ac:dyDescent="0.3">
      <c r="B8546" s="81"/>
      <c r="C8546" s="81"/>
      <c r="D8546" s="77"/>
      <c r="E8546" s="82"/>
      <c r="F8546" s="77"/>
      <c r="G8546" s="82"/>
      <c r="H8546" s="83"/>
    </row>
    <row r="8547" spans="2:8" ht="15.6" x14ac:dyDescent="0.3">
      <c r="B8547" s="81"/>
      <c r="C8547" s="81"/>
      <c r="D8547" s="77"/>
      <c r="E8547" s="82"/>
      <c r="F8547" s="77"/>
      <c r="G8547" s="82"/>
      <c r="H8547" s="83"/>
    </row>
    <row r="8548" spans="2:8" ht="15.6" x14ac:dyDescent="0.3">
      <c r="B8548" s="81"/>
      <c r="C8548" s="81"/>
      <c r="D8548" s="77"/>
      <c r="E8548" s="82"/>
      <c r="F8548" s="77"/>
      <c r="G8548" s="82"/>
      <c r="H8548" s="83"/>
    </row>
    <row r="8549" spans="2:8" ht="15.6" x14ac:dyDescent="0.3">
      <c r="B8549" s="81"/>
      <c r="C8549" s="81"/>
      <c r="D8549" s="77"/>
      <c r="E8549" s="82"/>
      <c r="F8549" s="77"/>
      <c r="G8549" s="82"/>
      <c r="H8549" s="83"/>
    </row>
    <row r="8550" spans="2:8" ht="15.6" x14ac:dyDescent="0.3">
      <c r="B8550" s="81"/>
      <c r="C8550" s="81"/>
      <c r="D8550" s="77"/>
      <c r="E8550" s="82"/>
      <c r="F8550" s="77"/>
      <c r="G8550" s="82"/>
      <c r="H8550" s="83"/>
    </row>
    <row r="8551" spans="2:8" ht="15.6" x14ac:dyDescent="0.3">
      <c r="B8551" s="81"/>
      <c r="C8551" s="81"/>
      <c r="D8551" s="77"/>
      <c r="E8551" s="82"/>
      <c r="F8551" s="77"/>
      <c r="G8551" s="82"/>
      <c r="H8551" s="83"/>
    </row>
    <row r="8552" spans="2:8" ht="15.6" x14ac:dyDescent="0.3">
      <c r="B8552" s="81"/>
      <c r="C8552" s="81"/>
      <c r="D8552" s="77"/>
      <c r="E8552" s="82"/>
      <c r="F8552" s="77"/>
      <c r="G8552" s="82"/>
      <c r="H8552" s="83"/>
    </row>
    <row r="8553" spans="2:8" ht="15.6" x14ac:dyDescent="0.3">
      <c r="B8553" s="81"/>
      <c r="C8553" s="81"/>
      <c r="D8553" s="77"/>
      <c r="E8553" s="82"/>
      <c r="F8553" s="77"/>
      <c r="G8553" s="82"/>
      <c r="H8553" s="83"/>
    </row>
    <row r="8554" spans="2:8" ht="15.6" x14ac:dyDescent="0.3">
      <c r="B8554" s="81"/>
      <c r="C8554" s="81"/>
      <c r="D8554" s="77"/>
      <c r="E8554" s="82"/>
      <c r="F8554" s="77"/>
      <c r="G8554" s="82"/>
      <c r="H8554" s="83"/>
    </row>
    <row r="8555" spans="2:8" ht="15.6" x14ac:dyDescent="0.3">
      <c r="B8555" s="81"/>
      <c r="C8555" s="81"/>
      <c r="D8555" s="77"/>
      <c r="E8555" s="82"/>
      <c r="F8555" s="77"/>
      <c r="G8555" s="82"/>
      <c r="H8555" s="83"/>
    </row>
    <row r="8556" spans="2:8" ht="15.6" x14ac:dyDescent="0.3">
      <c r="B8556" s="81"/>
      <c r="C8556" s="81"/>
      <c r="D8556" s="77"/>
      <c r="E8556" s="82"/>
      <c r="F8556" s="77"/>
      <c r="G8556" s="82"/>
      <c r="H8556" s="83"/>
    </row>
    <row r="8557" spans="2:8" ht="15.6" x14ac:dyDescent="0.3">
      <c r="B8557" s="81"/>
      <c r="C8557" s="81"/>
      <c r="D8557" s="77"/>
      <c r="E8557" s="82"/>
      <c r="F8557" s="77"/>
      <c r="G8557" s="82"/>
      <c r="H8557" s="83"/>
    </row>
    <row r="8558" spans="2:8" ht="15.6" x14ac:dyDescent="0.3">
      <c r="B8558" s="81"/>
      <c r="C8558" s="81"/>
      <c r="D8558" s="77"/>
      <c r="E8558" s="82"/>
      <c r="F8558" s="77"/>
      <c r="G8558" s="82"/>
      <c r="H8558" s="83"/>
    </row>
    <row r="8559" spans="2:8" ht="15.6" x14ac:dyDescent="0.3">
      <c r="B8559" s="81"/>
      <c r="C8559" s="81"/>
      <c r="D8559" s="77"/>
      <c r="E8559" s="82"/>
      <c r="F8559" s="77"/>
      <c r="G8559" s="82"/>
      <c r="H8559" s="83"/>
    </row>
    <row r="8560" spans="2:8" ht="15.6" x14ac:dyDescent="0.3">
      <c r="B8560" s="81"/>
      <c r="C8560" s="81"/>
      <c r="D8560" s="77"/>
      <c r="E8560" s="82"/>
      <c r="F8560" s="77"/>
      <c r="G8560" s="82"/>
      <c r="H8560" s="83"/>
    </row>
    <row r="8561" spans="2:8" ht="15.6" x14ac:dyDescent="0.3">
      <c r="B8561" s="81"/>
      <c r="C8561" s="81"/>
      <c r="D8561" s="77"/>
      <c r="E8561" s="82"/>
      <c r="F8561" s="77"/>
      <c r="G8561" s="82"/>
      <c r="H8561" s="83"/>
    </row>
    <row r="8562" spans="2:8" ht="15.6" x14ac:dyDescent="0.3">
      <c r="B8562" s="81"/>
      <c r="C8562" s="81"/>
      <c r="D8562" s="77"/>
      <c r="E8562" s="82"/>
      <c r="F8562" s="77"/>
      <c r="G8562" s="82"/>
      <c r="H8562" s="83"/>
    </row>
    <row r="8563" spans="2:8" ht="15.6" x14ac:dyDescent="0.3">
      <c r="B8563" s="81"/>
      <c r="C8563" s="81"/>
      <c r="D8563" s="77"/>
      <c r="E8563" s="82"/>
      <c r="F8563" s="77"/>
      <c r="G8563" s="82"/>
      <c r="H8563" s="83"/>
    </row>
    <row r="8564" spans="2:8" ht="15.6" x14ac:dyDescent="0.3">
      <c r="B8564" s="81"/>
      <c r="C8564" s="81"/>
      <c r="D8564" s="77"/>
      <c r="E8564" s="82"/>
      <c r="F8564" s="77"/>
      <c r="G8564" s="82"/>
      <c r="H8564" s="83"/>
    </row>
    <row r="8565" spans="2:8" ht="15.6" x14ac:dyDescent="0.3">
      <c r="B8565" s="81"/>
      <c r="C8565" s="81"/>
      <c r="D8565" s="77"/>
      <c r="E8565" s="82"/>
      <c r="F8565" s="77"/>
      <c r="G8565" s="82"/>
      <c r="H8565" s="83"/>
    </row>
    <row r="8566" spans="2:8" ht="15.6" x14ac:dyDescent="0.3">
      <c r="B8566" s="81"/>
      <c r="C8566" s="81"/>
      <c r="D8566" s="77"/>
      <c r="E8566" s="82"/>
      <c r="F8566" s="77"/>
      <c r="G8566" s="82"/>
      <c r="H8566" s="83"/>
    </row>
    <row r="8567" spans="2:8" ht="15.6" x14ac:dyDescent="0.3">
      <c r="B8567" s="81"/>
      <c r="C8567" s="81"/>
      <c r="D8567" s="77"/>
      <c r="E8567" s="82"/>
      <c r="F8567" s="77"/>
      <c r="G8567" s="82"/>
      <c r="H8567" s="83"/>
    </row>
    <row r="8568" spans="2:8" ht="15.6" x14ac:dyDescent="0.3">
      <c r="B8568" s="81"/>
      <c r="C8568" s="81"/>
      <c r="D8568" s="77"/>
      <c r="E8568" s="82"/>
      <c r="F8568" s="77"/>
      <c r="G8568" s="82"/>
      <c r="H8568" s="83"/>
    </row>
    <row r="8569" spans="2:8" ht="15.6" x14ac:dyDescent="0.3">
      <c r="B8569" s="81"/>
      <c r="C8569" s="81"/>
      <c r="D8569" s="77"/>
      <c r="E8569" s="82"/>
      <c r="F8569" s="77"/>
      <c r="G8569" s="82"/>
      <c r="H8569" s="83"/>
    </row>
    <row r="8570" spans="2:8" ht="15.6" x14ac:dyDescent="0.3">
      <c r="B8570" s="81"/>
      <c r="C8570" s="81"/>
      <c r="D8570" s="77"/>
      <c r="E8570" s="82"/>
      <c r="F8570" s="77"/>
      <c r="G8570" s="82"/>
      <c r="H8570" s="83"/>
    </row>
    <row r="8571" spans="2:8" ht="15.6" x14ac:dyDescent="0.3">
      <c r="B8571" s="81"/>
      <c r="C8571" s="81"/>
      <c r="D8571" s="77"/>
      <c r="E8571" s="82"/>
      <c r="F8571" s="77"/>
      <c r="G8571" s="82"/>
      <c r="H8571" s="83"/>
    </row>
    <row r="8572" spans="2:8" ht="15.6" x14ac:dyDescent="0.3">
      <c r="B8572" s="81"/>
      <c r="C8572" s="81"/>
      <c r="D8572" s="77"/>
      <c r="E8572" s="82"/>
      <c r="F8572" s="77"/>
      <c r="G8572" s="82"/>
      <c r="H8572" s="83"/>
    </row>
    <row r="8573" spans="2:8" ht="15.6" x14ac:dyDescent="0.3">
      <c r="B8573" s="81"/>
      <c r="C8573" s="81"/>
      <c r="D8573" s="77"/>
      <c r="E8573" s="82"/>
      <c r="F8573" s="77"/>
      <c r="G8573" s="82"/>
      <c r="H8573" s="83"/>
    </row>
    <row r="8574" spans="2:8" ht="15.6" x14ac:dyDescent="0.3">
      <c r="B8574" s="81"/>
      <c r="C8574" s="81"/>
      <c r="D8574" s="77"/>
      <c r="E8574" s="82"/>
      <c r="F8574" s="77"/>
      <c r="G8574" s="82"/>
      <c r="H8574" s="83"/>
    </row>
    <row r="8575" spans="2:8" ht="15.6" x14ac:dyDescent="0.3">
      <c r="B8575" s="81"/>
      <c r="C8575" s="81"/>
      <c r="D8575" s="77"/>
      <c r="E8575" s="82"/>
      <c r="F8575" s="77"/>
      <c r="G8575" s="82"/>
      <c r="H8575" s="83"/>
    </row>
    <row r="8576" spans="2:8" ht="15.6" x14ac:dyDescent="0.3">
      <c r="B8576" s="81"/>
      <c r="C8576" s="81"/>
      <c r="D8576" s="77"/>
      <c r="E8576" s="82"/>
      <c r="F8576" s="77"/>
      <c r="G8576" s="82"/>
      <c r="H8576" s="83"/>
    </row>
    <row r="8577" spans="2:8" ht="15.6" x14ac:dyDescent="0.3">
      <c r="B8577" s="81"/>
      <c r="C8577" s="81"/>
      <c r="D8577" s="77"/>
      <c r="E8577" s="82"/>
      <c r="F8577" s="77"/>
      <c r="G8577" s="82"/>
      <c r="H8577" s="83"/>
    </row>
    <row r="8578" spans="2:8" ht="15.6" x14ac:dyDescent="0.3">
      <c r="B8578" s="81"/>
      <c r="C8578" s="81"/>
      <c r="D8578" s="77"/>
      <c r="E8578" s="82"/>
      <c r="F8578" s="77"/>
      <c r="G8578" s="82"/>
      <c r="H8578" s="83"/>
    </row>
    <row r="8579" spans="2:8" ht="15.6" x14ac:dyDescent="0.3">
      <c r="B8579" s="81"/>
      <c r="C8579" s="81"/>
      <c r="D8579" s="77"/>
      <c r="E8579" s="82"/>
      <c r="F8579" s="77"/>
      <c r="G8579" s="82"/>
      <c r="H8579" s="83"/>
    </row>
    <row r="8580" spans="2:8" ht="15.6" x14ac:dyDescent="0.3">
      <c r="B8580" s="81"/>
      <c r="C8580" s="81"/>
      <c r="D8580" s="77"/>
      <c r="E8580" s="82"/>
      <c r="F8580" s="77"/>
      <c r="G8580" s="82"/>
      <c r="H8580" s="83"/>
    </row>
    <row r="8581" spans="2:8" ht="15.6" x14ac:dyDescent="0.3">
      <c r="B8581" s="81"/>
      <c r="C8581" s="81"/>
      <c r="D8581" s="77"/>
      <c r="E8581" s="82"/>
      <c r="F8581" s="77"/>
      <c r="G8581" s="82"/>
      <c r="H8581" s="83"/>
    </row>
    <row r="8582" spans="2:8" ht="15.6" x14ac:dyDescent="0.3">
      <c r="B8582" s="81"/>
      <c r="C8582" s="81"/>
      <c r="D8582" s="77"/>
      <c r="E8582" s="82"/>
      <c r="F8582" s="77"/>
      <c r="G8582" s="82"/>
      <c r="H8582" s="83"/>
    </row>
    <row r="8583" spans="2:8" ht="15.6" x14ac:dyDescent="0.3">
      <c r="B8583" s="81"/>
      <c r="C8583" s="81"/>
      <c r="D8583" s="77"/>
      <c r="E8583" s="82"/>
      <c r="F8583" s="77"/>
      <c r="G8583" s="82"/>
      <c r="H8583" s="83"/>
    </row>
    <row r="8584" spans="2:8" ht="15.6" x14ac:dyDescent="0.3">
      <c r="B8584" s="81"/>
      <c r="C8584" s="81"/>
      <c r="D8584" s="77"/>
      <c r="E8584" s="82"/>
      <c r="F8584" s="77"/>
      <c r="G8584" s="82"/>
      <c r="H8584" s="83"/>
    </row>
    <row r="8585" spans="2:8" ht="15.6" x14ac:dyDescent="0.3">
      <c r="B8585" s="81"/>
      <c r="C8585" s="81"/>
      <c r="D8585" s="77"/>
      <c r="E8585" s="82"/>
      <c r="F8585" s="77"/>
      <c r="G8585" s="82"/>
      <c r="H8585" s="83"/>
    </row>
    <row r="8586" spans="2:8" ht="15.6" x14ac:dyDescent="0.3">
      <c r="B8586" s="81"/>
      <c r="C8586" s="81"/>
      <c r="D8586" s="77"/>
      <c r="E8586" s="82"/>
      <c r="F8586" s="77"/>
      <c r="G8586" s="82"/>
      <c r="H8586" s="83"/>
    </row>
    <row r="8587" spans="2:8" ht="15.6" x14ac:dyDescent="0.3">
      <c r="B8587" s="81"/>
      <c r="C8587" s="81"/>
      <c r="D8587" s="77"/>
      <c r="E8587" s="82"/>
      <c r="F8587" s="77"/>
      <c r="G8587" s="82"/>
      <c r="H8587" s="83"/>
    </row>
    <row r="8588" spans="2:8" ht="15.6" x14ac:dyDescent="0.3">
      <c r="B8588" s="81"/>
      <c r="C8588" s="81"/>
      <c r="D8588" s="77"/>
      <c r="E8588" s="82"/>
      <c r="F8588" s="77"/>
      <c r="G8588" s="82"/>
      <c r="H8588" s="83"/>
    </row>
    <row r="8589" spans="2:8" ht="15.6" x14ac:dyDescent="0.3">
      <c r="B8589" s="81"/>
      <c r="C8589" s="81"/>
      <c r="D8589" s="77"/>
      <c r="E8589" s="82"/>
      <c r="F8589" s="77"/>
      <c r="G8589" s="82"/>
      <c r="H8589" s="83"/>
    </row>
    <row r="8590" spans="2:8" ht="15.6" x14ac:dyDescent="0.3">
      <c r="B8590" s="81"/>
      <c r="C8590" s="81"/>
      <c r="D8590" s="77"/>
      <c r="E8590" s="82"/>
      <c r="F8590" s="77"/>
      <c r="G8590" s="82"/>
      <c r="H8590" s="83"/>
    </row>
    <row r="8591" spans="2:8" ht="15.6" x14ac:dyDescent="0.3">
      <c r="B8591" s="81"/>
      <c r="C8591" s="81"/>
      <c r="D8591" s="77"/>
      <c r="E8591" s="82"/>
      <c r="F8591" s="77"/>
      <c r="G8591" s="82"/>
      <c r="H8591" s="83"/>
    </row>
    <row r="8592" spans="2:8" ht="15.6" x14ac:dyDescent="0.3">
      <c r="B8592" s="81"/>
      <c r="C8592" s="81"/>
      <c r="D8592" s="77"/>
      <c r="E8592" s="82"/>
      <c r="F8592" s="77"/>
      <c r="G8592" s="82"/>
      <c r="H8592" s="83"/>
    </row>
    <row r="8593" spans="2:8" ht="15.6" x14ac:dyDescent="0.3">
      <c r="B8593" s="81"/>
      <c r="C8593" s="81"/>
      <c r="D8593" s="77"/>
      <c r="E8593" s="82"/>
      <c r="F8593" s="77"/>
      <c r="G8593" s="82"/>
      <c r="H8593" s="83"/>
    </row>
    <row r="8594" spans="2:8" ht="15.6" x14ac:dyDescent="0.3">
      <c r="B8594" s="81"/>
      <c r="C8594" s="81"/>
      <c r="D8594" s="77"/>
      <c r="E8594" s="82"/>
      <c r="F8594" s="77"/>
      <c r="G8594" s="82"/>
      <c r="H8594" s="83"/>
    </row>
    <row r="8595" spans="2:8" ht="15.6" x14ac:dyDescent="0.3">
      <c r="B8595" s="81"/>
      <c r="C8595" s="81"/>
      <c r="D8595" s="77"/>
      <c r="E8595" s="82"/>
      <c r="F8595" s="77"/>
      <c r="G8595" s="82"/>
      <c r="H8595" s="83"/>
    </row>
    <row r="8596" spans="2:8" ht="15.6" x14ac:dyDescent="0.3">
      <c r="B8596" s="81"/>
      <c r="C8596" s="81"/>
      <c r="D8596" s="77"/>
      <c r="E8596" s="82"/>
      <c r="F8596" s="77"/>
      <c r="G8596" s="82"/>
      <c r="H8596" s="83"/>
    </row>
    <row r="8597" spans="2:8" ht="15.6" x14ac:dyDescent="0.3">
      <c r="B8597" s="81"/>
      <c r="C8597" s="81"/>
      <c r="D8597" s="77"/>
      <c r="E8597" s="82"/>
      <c r="F8597" s="77"/>
      <c r="G8597" s="82"/>
      <c r="H8597" s="83"/>
    </row>
    <row r="8598" spans="2:8" ht="15.6" x14ac:dyDescent="0.3">
      <c r="B8598" s="81"/>
      <c r="C8598" s="81"/>
      <c r="D8598" s="77"/>
      <c r="E8598" s="82"/>
      <c r="F8598" s="77"/>
      <c r="G8598" s="82"/>
      <c r="H8598" s="83"/>
    </row>
    <row r="8599" spans="2:8" ht="15.6" x14ac:dyDescent="0.3">
      <c r="B8599" s="81"/>
      <c r="C8599" s="81"/>
      <c r="D8599" s="77"/>
      <c r="E8599" s="82"/>
      <c r="F8599" s="77"/>
      <c r="G8599" s="82"/>
      <c r="H8599" s="83"/>
    </row>
    <row r="8600" spans="2:8" ht="15.6" x14ac:dyDescent="0.3">
      <c r="B8600" s="81"/>
      <c r="C8600" s="81"/>
      <c r="D8600" s="77"/>
      <c r="E8600" s="82"/>
      <c r="F8600" s="77"/>
      <c r="G8600" s="82"/>
      <c r="H8600" s="83"/>
    </row>
    <row r="8601" spans="2:8" ht="15.6" x14ac:dyDescent="0.3">
      <c r="B8601" s="81"/>
      <c r="C8601" s="81"/>
      <c r="D8601" s="77"/>
      <c r="E8601" s="82"/>
      <c r="F8601" s="77"/>
      <c r="G8601" s="82"/>
      <c r="H8601" s="83"/>
    </row>
    <row r="8602" spans="2:8" ht="15.6" x14ac:dyDescent="0.3">
      <c r="B8602" s="81"/>
      <c r="C8602" s="81"/>
      <c r="D8602" s="77"/>
      <c r="E8602" s="82"/>
      <c r="F8602" s="77"/>
      <c r="G8602" s="82"/>
      <c r="H8602" s="83"/>
    </row>
    <row r="8603" spans="2:8" ht="15.6" x14ac:dyDescent="0.3">
      <c r="B8603" s="81"/>
      <c r="C8603" s="81"/>
      <c r="D8603" s="77"/>
      <c r="E8603" s="82"/>
      <c r="F8603" s="77"/>
      <c r="G8603" s="82"/>
      <c r="H8603" s="83"/>
    </row>
    <row r="8604" spans="2:8" ht="15.6" x14ac:dyDescent="0.3">
      <c r="B8604" s="81"/>
      <c r="C8604" s="81"/>
      <c r="D8604" s="77"/>
      <c r="E8604" s="82"/>
      <c r="F8604" s="77"/>
      <c r="G8604" s="82"/>
      <c r="H8604" s="83"/>
    </row>
    <row r="8605" spans="2:8" ht="15.6" x14ac:dyDescent="0.3">
      <c r="B8605" s="81"/>
      <c r="C8605" s="81"/>
      <c r="D8605" s="77"/>
      <c r="E8605" s="82"/>
      <c r="F8605" s="77"/>
      <c r="G8605" s="82"/>
      <c r="H8605" s="83"/>
    </row>
    <row r="8606" spans="2:8" ht="15.6" x14ac:dyDescent="0.3">
      <c r="B8606" s="81"/>
      <c r="C8606" s="81"/>
      <c r="D8606" s="77"/>
      <c r="E8606" s="82"/>
      <c r="F8606" s="77"/>
      <c r="G8606" s="82"/>
      <c r="H8606" s="83"/>
    </row>
    <row r="8607" spans="2:8" ht="15.6" x14ac:dyDescent="0.3">
      <c r="B8607" s="81"/>
      <c r="C8607" s="81"/>
      <c r="D8607" s="77"/>
      <c r="E8607" s="82"/>
      <c r="F8607" s="77"/>
      <c r="G8607" s="82"/>
      <c r="H8607" s="83"/>
    </row>
    <row r="8608" spans="2:8" ht="15.6" x14ac:dyDescent="0.3">
      <c r="B8608" s="81"/>
      <c r="C8608" s="81"/>
      <c r="D8608" s="77"/>
      <c r="E8608" s="82"/>
      <c r="F8608" s="77"/>
      <c r="G8608" s="82"/>
      <c r="H8608" s="83"/>
    </row>
    <row r="8609" spans="2:8" ht="15.6" x14ac:dyDescent="0.3">
      <c r="B8609" s="81"/>
      <c r="C8609" s="81"/>
      <c r="D8609" s="77"/>
      <c r="E8609" s="82"/>
      <c r="F8609" s="77"/>
      <c r="G8609" s="82"/>
      <c r="H8609" s="83"/>
    </row>
    <row r="8610" spans="2:8" ht="15.6" x14ac:dyDescent="0.3">
      <c r="B8610" s="81"/>
      <c r="C8610" s="81"/>
      <c r="D8610" s="77"/>
      <c r="E8610" s="82"/>
      <c r="F8610" s="77"/>
      <c r="G8610" s="82"/>
      <c r="H8610" s="83"/>
    </row>
    <row r="8611" spans="2:8" ht="15.6" x14ac:dyDescent="0.3">
      <c r="B8611" s="81"/>
      <c r="C8611" s="81"/>
      <c r="D8611" s="77"/>
      <c r="E8611" s="82"/>
      <c r="F8611" s="77"/>
      <c r="G8611" s="82"/>
      <c r="H8611" s="83"/>
    </row>
    <row r="8612" spans="2:8" ht="15.6" x14ac:dyDescent="0.3">
      <c r="B8612" s="81"/>
      <c r="C8612" s="81"/>
      <c r="D8612" s="77"/>
      <c r="E8612" s="82"/>
      <c r="F8612" s="77"/>
      <c r="G8612" s="82"/>
      <c r="H8612" s="83"/>
    </row>
    <row r="8613" spans="2:8" ht="15.6" x14ac:dyDescent="0.3">
      <c r="B8613" s="81"/>
      <c r="C8613" s="81"/>
      <c r="D8613" s="77"/>
      <c r="E8613" s="82"/>
      <c r="F8613" s="77"/>
      <c r="G8613" s="82"/>
      <c r="H8613" s="83"/>
    </row>
    <row r="8614" spans="2:8" ht="15.6" x14ac:dyDescent="0.3">
      <c r="B8614" s="81"/>
      <c r="C8614" s="81"/>
      <c r="D8614" s="77"/>
      <c r="E8614" s="82"/>
      <c r="F8614" s="77"/>
      <c r="G8614" s="82"/>
      <c r="H8614" s="83"/>
    </row>
    <row r="8615" spans="2:8" ht="15.6" x14ac:dyDescent="0.3">
      <c r="B8615" s="81"/>
      <c r="C8615" s="81"/>
      <c r="D8615" s="77"/>
      <c r="E8615" s="82"/>
      <c r="F8615" s="77"/>
      <c r="G8615" s="82"/>
      <c r="H8615" s="83"/>
    </row>
    <row r="8616" spans="2:8" ht="15.6" x14ac:dyDescent="0.3">
      <c r="B8616" s="81"/>
      <c r="C8616" s="81"/>
      <c r="D8616" s="77"/>
      <c r="E8616" s="82"/>
      <c r="F8616" s="77"/>
      <c r="G8616" s="82"/>
      <c r="H8616" s="83"/>
    </row>
    <row r="8617" spans="2:8" ht="15.6" x14ac:dyDescent="0.3">
      <c r="B8617" s="81"/>
      <c r="C8617" s="81"/>
      <c r="D8617" s="77"/>
      <c r="E8617" s="82"/>
      <c r="F8617" s="77"/>
      <c r="G8617" s="82"/>
      <c r="H8617" s="83"/>
    </row>
    <row r="8618" spans="2:8" ht="15.6" x14ac:dyDescent="0.3">
      <c r="B8618" s="81"/>
      <c r="C8618" s="81"/>
      <c r="D8618" s="77"/>
      <c r="E8618" s="82"/>
      <c r="F8618" s="77"/>
      <c r="G8618" s="82"/>
      <c r="H8618" s="83"/>
    </row>
    <row r="8619" spans="2:8" ht="15.6" x14ac:dyDescent="0.3">
      <c r="B8619" s="81"/>
      <c r="C8619" s="81"/>
      <c r="D8619" s="77"/>
      <c r="E8619" s="82"/>
      <c r="F8619" s="77"/>
      <c r="G8619" s="82"/>
      <c r="H8619" s="83"/>
    </row>
    <row r="8620" spans="2:8" ht="15.6" x14ac:dyDescent="0.3">
      <c r="B8620" s="81"/>
      <c r="C8620" s="81"/>
      <c r="D8620" s="77"/>
      <c r="E8620" s="82"/>
      <c r="F8620" s="77"/>
      <c r="G8620" s="82"/>
      <c r="H8620" s="83"/>
    </row>
    <row r="8621" spans="2:8" ht="15.6" x14ac:dyDescent="0.3">
      <c r="B8621" s="81"/>
      <c r="C8621" s="81"/>
      <c r="D8621" s="77"/>
      <c r="E8621" s="82"/>
      <c r="F8621" s="77"/>
      <c r="G8621" s="82"/>
      <c r="H8621" s="83"/>
    </row>
    <row r="8622" spans="2:8" ht="15.6" x14ac:dyDescent="0.3">
      <c r="B8622" s="81"/>
      <c r="C8622" s="81"/>
      <c r="D8622" s="77"/>
      <c r="E8622" s="82"/>
      <c r="F8622" s="77"/>
      <c r="G8622" s="82"/>
      <c r="H8622" s="83"/>
    </row>
    <row r="8623" spans="2:8" ht="15.6" x14ac:dyDescent="0.3">
      <c r="B8623" s="81"/>
      <c r="C8623" s="81"/>
      <c r="D8623" s="77"/>
      <c r="E8623" s="82"/>
      <c r="F8623" s="77"/>
      <c r="G8623" s="82"/>
      <c r="H8623" s="83"/>
    </row>
    <row r="8624" spans="2:8" ht="15.6" x14ac:dyDescent="0.3">
      <c r="B8624" s="81"/>
      <c r="C8624" s="81"/>
      <c r="D8624" s="77"/>
      <c r="E8624" s="82"/>
      <c r="F8624" s="77"/>
      <c r="G8624" s="82"/>
      <c r="H8624" s="83"/>
    </row>
    <row r="8625" spans="2:8" ht="15.6" x14ac:dyDescent="0.3">
      <c r="B8625" s="81"/>
      <c r="C8625" s="81"/>
      <c r="D8625" s="77"/>
      <c r="E8625" s="82"/>
      <c r="F8625" s="77"/>
      <c r="G8625" s="82"/>
      <c r="H8625" s="83"/>
    </row>
    <row r="8626" spans="2:8" ht="15.6" x14ac:dyDescent="0.3">
      <c r="B8626" s="81"/>
      <c r="C8626" s="81"/>
      <c r="D8626" s="77"/>
      <c r="E8626" s="82"/>
      <c r="F8626" s="77"/>
      <c r="G8626" s="82"/>
      <c r="H8626" s="83"/>
    </row>
    <row r="8627" spans="2:8" ht="15.6" x14ac:dyDescent="0.3">
      <c r="B8627" s="81"/>
      <c r="C8627" s="81"/>
      <c r="D8627" s="77"/>
      <c r="E8627" s="82"/>
      <c r="F8627" s="77"/>
      <c r="G8627" s="82"/>
      <c r="H8627" s="83"/>
    </row>
    <row r="8628" spans="2:8" ht="15.6" x14ac:dyDescent="0.3">
      <c r="B8628" s="81"/>
      <c r="C8628" s="81"/>
      <c r="D8628" s="77"/>
      <c r="E8628" s="82"/>
      <c r="F8628" s="77"/>
      <c r="G8628" s="82"/>
      <c r="H8628" s="83"/>
    </row>
    <row r="8629" spans="2:8" ht="15.6" x14ac:dyDescent="0.3">
      <c r="B8629" s="81"/>
      <c r="C8629" s="81"/>
      <c r="D8629" s="77"/>
      <c r="E8629" s="82"/>
      <c r="F8629" s="77"/>
      <c r="G8629" s="82"/>
      <c r="H8629" s="83"/>
    </row>
    <row r="8630" spans="2:8" ht="15.6" x14ac:dyDescent="0.3">
      <c r="B8630" s="81"/>
      <c r="C8630" s="81"/>
      <c r="D8630" s="77"/>
      <c r="E8630" s="82"/>
      <c r="F8630" s="77"/>
      <c r="G8630" s="82"/>
      <c r="H8630" s="83"/>
    </row>
    <row r="8631" spans="2:8" ht="15.6" x14ac:dyDescent="0.3">
      <c r="B8631" s="81"/>
      <c r="C8631" s="81"/>
      <c r="D8631" s="77"/>
      <c r="E8631" s="82"/>
      <c r="F8631" s="77"/>
      <c r="G8631" s="82"/>
      <c r="H8631" s="83"/>
    </row>
    <row r="8632" spans="2:8" ht="15.6" x14ac:dyDescent="0.3">
      <c r="B8632" s="81"/>
      <c r="C8632" s="81"/>
      <c r="D8632" s="77"/>
      <c r="E8632" s="82"/>
      <c r="F8632" s="77"/>
      <c r="G8632" s="82"/>
      <c r="H8632" s="83"/>
    </row>
    <row r="8633" spans="2:8" ht="15.6" x14ac:dyDescent="0.3">
      <c r="B8633" s="81"/>
      <c r="C8633" s="81"/>
      <c r="D8633" s="77"/>
      <c r="E8633" s="82"/>
      <c r="F8633" s="77"/>
      <c r="G8633" s="82"/>
      <c r="H8633" s="83"/>
    </row>
    <row r="8634" spans="2:8" ht="15.6" x14ac:dyDescent="0.3">
      <c r="B8634" s="81"/>
      <c r="C8634" s="81"/>
      <c r="D8634" s="77"/>
      <c r="E8634" s="82"/>
      <c r="F8634" s="77"/>
      <c r="G8634" s="82"/>
      <c r="H8634" s="83"/>
    </row>
    <row r="8635" spans="2:8" ht="15.6" x14ac:dyDescent="0.3">
      <c r="B8635" s="81"/>
      <c r="C8635" s="81"/>
      <c r="D8635" s="77"/>
      <c r="E8635" s="82"/>
      <c r="F8635" s="77"/>
      <c r="G8635" s="82"/>
      <c r="H8635" s="83"/>
    </row>
    <row r="8636" spans="2:8" ht="15.6" x14ac:dyDescent="0.3">
      <c r="B8636" s="81"/>
      <c r="C8636" s="81"/>
      <c r="D8636" s="77"/>
      <c r="E8636" s="82"/>
      <c r="F8636" s="77"/>
      <c r="G8636" s="82"/>
      <c r="H8636" s="83"/>
    </row>
    <row r="8637" spans="2:8" ht="15.6" x14ac:dyDescent="0.3">
      <c r="B8637" s="81"/>
      <c r="C8637" s="81"/>
      <c r="D8637" s="77"/>
      <c r="E8637" s="82"/>
      <c r="F8637" s="77"/>
      <c r="G8637" s="82"/>
      <c r="H8637" s="83"/>
    </row>
    <row r="8638" spans="2:8" ht="15.6" x14ac:dyDescent="0.3">
      <c r="B8638" s="81"/>
      <c r="C8638" s="81"/>
      <c r="D8638" s="77"/>
      <c r="E8638" s="82"/>
      <c r="F8638" s="77"/>
      <c r="G8638" s="82"/>
      <c r="H8638" s="83"/>
    </row>
    <row r="8639" spans="2:8" ht="15.6" x14ac:dyDescent="0.3">
      <c r="B8639" s="81"/>
      <c r="C8639" s="81"/>
      <c r="D8639" s="77"/>
      <c r="E8639" s="82"/>
      <c r="F8639" s="77"/>
      <c r="G8639" s="82"/>
      <c r="H8639" s="83"/>
    </row>
    <row r="8640" spans="2:8" ht="15.6" x14ac:dyDescent="0.3">
      <c r="B8640" s="81"/>
      <c r="C8640" s="81"/>
      <c r="D8640" s="77"/>
      <c r="E8640" s="82"/>
      <c r="F8640" s="77"/>
      <c r="G8640" s="82"/>
      <c r="H8640" s="83"/>
    </row>
    <row r="8641" spans="2:8" ht="15.6" x14ac:dyDescent="0.3">
      <c r="B8641" s="81"/>
      <c r="C8641" s="81"/>
      <c r="D8641" s="77"/>
      <c r="E8641" s="82"/>
      <c r="F8641" s="77"/>
      <c r="G8641" s="82"/>
      <c r="H8641" s="83"/>
    </row>
    <row r="8642" spans="2:8" ht="15.6" x14ac:dyDescent="0.3">
      <c r="B8642" s="81"/>
      <c r="C8642" s="81"/>
      <c r="D8642" s="77"/>
      <c r="E8642" s="82"/>
      <c r="F8642" s="77"/>
      <c r="G8642" s="82"/>
      <c r="H8642" s="83"/>
    </row>
    <row r="8643" spans="2:8" ht="15.6" x14ac:dyDescent="0.3">
      <c r="B8643" s="81"/>
      <c r="C8643" s="81"/>
      <c r="D8643" s="77"/>
      <c r="E8643" s="82"/>
      <c r="F8643" s="77"/>
      <c r="G8643" s="82"/>
      <c r="H8643" s="83"/>
    </row>
    <row r="8644" spans="2:8" ht="15.6" x14ac:dyDescent="0.3">
      <c r="B8644" s="81"/>
      <c r="C8644" s="81"/>
      <c r="D8644" s="77"/>
      <c r="E8644" s="82"/>
      <c r="F8644" s="77"/>
      <c r="G8644" s="82"/>
      <c r="H8644" s="83"/>
    </row>
    <row r="8645" spans="2:8" ht="15.6" x14ac:dyDescent="0.3">
      <c r="B8645" s="81"/>
      <c r="C8645" s="81"/>
      <c r="D8645" s="77"/>
      <c r="E8645" s="82"/>
      <c r="F8645" s="77"/>
      <c r="G8645" s="82"/>
      <c r="H8645" s="83"/>
    </row>
    <row r="8646" spans="2:8" ht="15.6" x14ac:dyDescent="0.3">
      <c r="B8646" s="81"/>
      <c r="C8646" s="81"/>
      <c r="D8646" s="77"/>
      <c r="E8646" s="82"/>
      <c r="F8646" s="77"/>
      <c r="G8646" s="82"/>
      <c r="H8646" s="83"/>
    </row>
    <row r="8647" spans="2:8" ht="15.6" x14ac:dyDescent="0.3">
      <c r="B8647" s="81"/>
      <c r="C8647" s="81"/>
      <c r="D8647" s="77"/>
      <c r="E8647" s="82"/>
      <c r="F8647" s="77"/>
      <c r="G8647" s="82"/>
      <c r="H8647" s="83"/>
    </row>
    <row r="8648" spans="2:8" ht="15.6" x14ac:dyDescent="0.3">
      <c r="B8648" s="81"/>
      <c r="C8648" s="81"/>
      <c r="D8648" s="77"/>
      <c r="E8648" s="82"/>
      <c r="F8648" s="77"/>
      <c r="G8648" s="82"/>
      <c r="H8648" s="83"/>
    </row>
    <row r="8649" spans="2:8" ht="15.6" x14ac:dyDescent="0.3">
      <c r="B8649" s="81"/>
      <c r="C8649" s="81"/>
      <c r="D8649" s="77"/>
      <c r="E8649" s="82"/>
      <c r="F8649" s="77"/>
      <c r="G8649" s="82"/>
      <c r="H8649" s="83"/>
    </row>
    <row r="8650" spans="2:8" ht="15.6" x14ac:dyDescent="0.3">
      <c r="B8650" s="81"/>
      <c r="C8650" s="81"/>
      <c r="D8650" s="77"/>
      <c r="E8650" s="82"/>
      <c r="F8650" s="77"/>
      <c r="G8650" s="82"/>
      <c r="H8650" s="83"/>
    </row>
    <row r="8651" spans="2:8" ht="15.6" x14ac:dyDescent="0.3">
      <c r="B8651" s="81"/>
      <c r="C8651" s="81"/>
      <c r="D8651" s="77"/>
      <c r="E8651" s="82"/>
      <c r="F8651" s="77"/>
      <c r="G8651" s="82"/>
      <c r="H8651" s="83"/>
    </row>
    <row r="8652" spans="2:8" ht="15.6" x14ac:dyDescent="0.3">
      <c r="B8652" s="81"/>
      <c r="C8652" s="81"/>
      <c r="D8652" s="77"/>
      <c r="E8652" s="82"/>
      <c r="F8652" s="77"/>
      <c r="G8652" s="82"/>
      <c r="H8652" s="83"/>
    </row>
    <row r="8653" spans="2:8" ht="15.6" x14ac:dyDescent="0.3">
      <c r="B8653" s="81"/>
      <c r="C8653" s="81"/>
      <c r="D8653" s="77"/>
      <c r="E8653" s="82"/>
      <c r="F8653" s="77"/>
      <c r="G8653" s="82"/>
      <c r="H8653" s="83"/>
    </row>
    <row r="8654" spans="2:8" ht="15.6" x14ac:dyDescent="0.3">
      <c r="B8654" s="81"/>
      <c r="C8654" s="81"/>
      <c r="D8654" s="77"/>
      <c r="E8654" s="82"/>
      <c r="F8654" s="77"/>
      <c r="G8654" s="82"/>
      <c r="H8654" s="83"/>
    </row>
    <row r="8655" spans="2:8" ht="15.6" x14ac:dyDescent="0.3">
      <c r="B8655" s="81"/>
      <c r="C8655" s="81"/>
      <c r="D8655" s="77"/>
      <c r="E8655" s="82"/>
      <c r="F8655" s="77"/>
      <c r="G8655" s="82"/>
      <c r="H8655" s="83"/>
    </row>
    <row r="8656" spans="2:8" ht="15.6" x14ac:dyDescent="0.3">
      <c r="B8656" s="81"/>
      <c r="C8656" s="81"/>
      <c r="D8656" s="77"/>
      <c r="E8656" s="82"/>
      <c r="F8656" s="77"/>
      <c r="G8656" s="82"/>
      <c r="H8656" s="83"/>
    </row>
    <row r="8657" spans="2:8" ht="15.6" x14ac:dyDescent="0.3">
      <c r="B8657" s="81"/>
      <c r="C8657" s="81"/>
      <c r="D8657" s="77"/>
      <c r="E8657" s="82"/>
      <c r="F8657" s="77"/>
      <c r="G8657" s="82"/>
      <c r="H8657" s="83"/>
    </row>
    <row r="8658" spans="2:8" ht="15.6" x14ac:dyDescent="0.3">
      <c r="B8658" s="81"/>
      <c r="C8658" s="81"/>
      <c r="D8658" s="77"/>
      <c r="E8658" s="82"/>
      <c r="F8658" s="77"/>
      <c r="G8658" s="82"/>
      <c r="H8658" s="83"/>
    </row>
    <row r="8659" spans="2:8" ht="15.6" x14ac:dyDescent="0.3">
      <c r="B8659" s="81"/>
      <c r="C8659" s="81"/>
      <c r="D8659" s="77"/>
      <c r="E8659" s="82"/>
      <c r="F8659" s="77"/>
      <c r="G8659" s="82"/>
      <c r="H8659" s="83"/>
    </row>
    <row r="8660" spans="2:8" ht="15.6" x14ac:dyDescent="0.3">
      <c r="B8660" s="81"/>
      <c r="C8660" s="81"/>
      <c r="D8660" s="77"/>
      <c r="E8660" s="82"/>
      <c r="F8660" s="77"/>
      <c r="G8660" s="82"/>
      <c r="H8660" s="83"/>
    </row>
    <row r="8661" spans="2:8" ht="15.6" x14ac:dyDescent="0.3">
      <c r="B8661" s="81"/>
      <c r="C8661" s="81"/>
      <c r="D8661" s="77"/>
      <c r="E8661" s="82"/>
      <c r="F8661" s="77"/>
      <c r="G8661" s="82"/>
      <c r="H8661" s="83"/>
    </row>
    <row r="8662" spans="2:8" ht="15.6" x14ac:dyDescent="0.3">
      <c r="B8662" s="81"/>
      <c r="C8662" s="81"/>
      <c r="D8662" s="77"/>
      <c r="E8662" s="82"/>
      <c r="F8662" s="77"/>
      <c r="G8662" s="82"/>
      <c r="H8662" s="83"/>
    </row>
    <row r="8663" spans="2:8" ht="15.6" x14ac:dyDescent="0.3">
      <c r="B8663" s="81"/>
      <c r="C8663" s="81"/>
      <c r="D8663" s="77"/>
      <c r="E8663" s="82"/>
      <c r="F8663" s="77"/>
      <c r="G8663" s="82"/>
      <c r="H8663" s="83"/>
    </row>
    <row r="8664" spans="2:8" ht="15.6" x14ac:dyDescent="0.3">
      <c r="B8664" s="81"/>
      <c r="C8664" s="81"/>
      <c r="D8664" s="77"/>
      <c r="E8664" s="82"/>
      <c r="F8664" s="77"/>
      <c r="G8664" s="82"/>
      <c r="H8664" s="83"/>
    </row>
    <row r="8665" spans="2:8" ht="15.6" x14ac:dyDescent="0.3">
      <c r="B8665" s="81"/>
      <c r="C8665" s="81"/>
      <c r="D8665" s="77"/>
      <c r="E8665" s="82"/>
      <c r="F8665" s="77"/>
      <c r="G8665" s="82"/>
      <c r="H8665" s="83"/>
    </row>
    <row r="8666" spans="2:8" ht="15.6" x14ac:dyDescent="0.3">
      <c r="B8666" s="81"/>
      <c r="C8666" s="81"/>
      <c r="D8666" s="77"/>
      <c r="E8666" s="82"/>
      <c r="F8666" s="77"/>
      <c r="G8666" s="82"/>
      <c r="H8666" s="83"/>
    </row>
    <row r="8667" spans="2:8" ht="15.6" x14ac:dyDescent="0.3">
      <c r="B8667" s="81"/>
      <c r="C8667" s="81"/>
      <c r="D8667" s="77"/>
      <c r="E8667" s="82"/>
      <c r="F8667" s="77"/>
      <c r="G8667" s="82"/>
      <c r="H8667" s="83"/>
    </row>
    <row r="8668" spans="2:8" ht="15.6" x14ac:dyDescent="0.3">
      <c r="B8668" s="81"/>
      <c r="C8668" s="81"/>
      <c r="D8668" s="77"/>
      <c r="E8668" s="82"/>
      <c r="F8668" s="77"/>
      <c r="G8668" s="82"/>
      <c r="H8668" s="83"/>
    </row>
    <row r="8669" spans="2:8" ht="15.6" x14ac:dyDescent="0.3">
      <c r="B8669" s="81"/>
      <c r="C8669" s="81"/>
      <c r="D8669" s="77"/>
      <c r="E8669" s="82"/>
      <c r="F8669" s="77"/>
      <c r="G8669" s="82"/>
      <c r="H8669" s="83"/>
    </row>
    <row r="8670" spans="2:8" ht="15.6" x14ac:dyDescent="0.3">
      <c r="B8670" s="81"/>
      <c r="C8670" s="81"/>
      <c r="D8670" s="77"/>
      <c r="E8670" s="82"/>
      <c r="F8670" s="77"/>
      <c r="G8670" s="82"/>
      <c r="H8670" s="83"/>
    </row>
    <row r="8671" spans="2:8" ht="15.6" x14ac:dyDescent="0.3">
      <c r="B8671" s="81"/>
      <c r="C8671" s="81"/>
      <c r="D8671" s="77"/>
      <c r="E8671" s="82"/>
      <c r="F8671" s="77"/>
      <c r="G8671" s="82"/>
      <c r="H8671" s="83"/>
    </row>
    <row r="8672" spans="2:8" ht="15.6" x14ac:dyDescent="0.3">
      <c r="B8672" s="81"/>
      <c r="C8672" s="81"/>
      <c r="D8672" s="77"/>
      <c r="E8672" s="82"/>
      <c r="F8672" s="77"/>
      <c r="G8672" s="82"/>
      <c r="H8672" s="83"/>
    </row>
    <row r="8673" spans="2:8" ht="15.6" x14ac:dyDescent="0.3">
      <c r="B8673" s="81"/>
      <c r="C8673" s="81"/>
      <c r="D8673" s="77"/>
      <c r="E8673" s="82"/>
      <c r="F8673" s="77"/>
      <c r="G8673" s="82"/>
      <c r="H8673" s="83"/>
    </row>
    <row r="8674" spans="2:8" ht="15.6" x14ac:dyDescent="0.3">
      <c r="B8674" s="81"/>
      <c r="C8674" s="81"/>
      <c r="D8674" s="77"/>
      <c r="E8674" s="82"/>
      <c r="F8674" s="77"/>
      <c r="G8674" s="82"/>
      <c r="H8674" s="83"/>
    </row>
    <row r="8675" spans="2:8" ht="15.6" x14ac:dyDescent="0.3">
      <c r="B8675" s="81"/>
      <c r="C8675" s="81"/>
      <c r="D8675" s="77"/>
      <c r="E8675" s="82"/>
      <c r="F8675" s="77"/>
      <c r="G8675" s="82"/>
      <c r="H8675" s="83"/>
    </row>
    <row r="8676" spans="2:8" ht="15.6" x14ac:dyDescent="0.3">
      <c r="B8676" s="81"/>
      <c r="C8676" s="81"/>
      <c r="D8676" s="77"/>
      <c r="E8676" s="82"/>
      <c r="F8676" s="77"/>
      <c r="G8676" s="82"/>
      <c r="H8676" s="83"/>
    </row>
    <row r="8677" spans="2:8" ht="15.6" x14ac:dyDescent="0.3">
      <c r="B8677" s="81"/>
      <c r="C8677" s="81"/>
      <c r="D8677" s="77"/>
      <c r="E8677" s="82"/>
      <c r="F8677" s="77"/>
      <c r="G8677" s="82"/>
      <c r="H8677" s="83"/>
    </row>
    <row r="8678" spans="2:8" ht="15.6" x14ac:dyDescent="0.3">
      <c r="B8678" s="81"/>
      <c r="C8678" s="81"/>
      <c r="D8678" s="77"/>
      <c r="E8678" s="82"/>
      <c r="F8678" s="77"/>
      <c r="G8678" s="82"/>
      <c r="H8678" s="83"/>
    </row>
    <row r="8679" spans="2:8" ht="15.6" x14ac:dyDescent="0.3">
      <c r="B8679" s="81"/>
      <c r="C8679" s="81"/>
      <c r="D8679" s="77"/>
      <c r="E8679" s="82"/>
      <c r="F8679" s="77"/>
      <c r="G8679" s="82"/>
      <c r="H8679" s="83"/>
    </row>
    <row r="8680" spans="2:8" ht="15.6" x14ac:dyDescent="0.3">
      <c r="B8680" s="81"/>
      <c r="C8680" s="81"/>
      <c r="D8680" s="77"/>
      <c r="E8680" s="82"/>
      <c r="F8680" s="77"/>
      <c r="G8680" s="82"/>
      <c r="H8680" s="83"/>
    </row>
    <row r="8681" spans="2:8" ht="15.6" x14ac:dyDescent="0.3">
      <c r="B8681" s="81"/>
      <c r="C8681" s="81"/>
      <c r="D8681" s="77"/>
      <c r="E8681" s="82"/>
      <c r="F8681" s="77"/>
      <c r="G8681" s="82"/>
      <c r="H8681" s="83"/>
    </row>
    <row r="8682" spans="2:8" ht="15.6" x14ac:dyDescent="0.3">
      <c r="B8682" s="81"/>
      <c r="C8682" s="81"/>
      <c r="D8682" s="77"/>
      <c r="E8682" s="82"/>
      <c r="F8682" s="77"/>
      <c r="G8682" s="82"/>
      <c r="H8682" s="83"/>
    </row>
    <row r="8683" spans="2:8" ht="15.6" x14ac:dyDescent="0.3">
      <c r="B8683" s="81"/>
      <c r="C8683" s="81"/>
      <c r="D8683" s="77"/>
      <c r="E8683" s="82"/>
      <c r="F8683" s="77"/>
      <c r="G8683" s="82"/>
      <c r="H8683" s="83"/>
    </row>
    <row r="8684" spans="2:8" ht="15.6" x14ac:dyDescent="0.3">
      <c r="B8684" s="81"/>
      <c r="C8684" s="81"/>
      <c r="D8684" s="77"/>
      <c r="E8684" s="82"/>
      <c r="F8684" s="77"/>
      <c r="G8684" s="82"/>
      <c r="H8684" s="83"/>
    </row>
    <row r="8685" spans="2:8" ht="15.6" x14ac:dyDescent="0.3">
      <c r="B8685" s="81"/>
      <c r="C8685" s="81"/>
      <c r="D8685" s="77"/>
      <c r="E8685" s="82"/>
      <c r="F8685" s="77"/>
      <c r="G8685" s="82"/>
      <c r="H8685" s="83"/>
    </row>
    <row r="8686" spans="2:8" ht="15.6" x14ac:dyDescent="0.3">
      <c r="B8686" s="81"/>
      <c r="C8686" s="81"/>
      <c r="D8686" s="77"/>
      <c r="E8686" s="82"/>
      <c r="F8686" s="77"/>
      <c r="G8686" s="82"/>
      <c r="H8686" s="83"/>
    </row>
    <row r="8687" spans="2:8" ht="15.6" x14ac:dyDescent="0.3">
      <c r="B8687" s="81"/>
      <c r="C8687" s="81"/>
      <c r="D8687" s="77"/>
      <c r="E8687" s="82"/>
      <c r="F8687" s="77"/>
      <c r="G8687" s="82"/>
      <c r="H8687" s="83"/>
    </row>
    <row r="8688" spans="2:8" ht="15.6" x14ac:dyDescent="0.3">
      <c r="B8688" s="81"/>
      <c r="C8688" s="81"/>
      <c r="D8688" s="77"/>
      <c r="E8688" s="82"/>
      <c r="F8688" s="77"/>
      <c r="G8688" s="82"/>
      <c r="H8688" s="83"/>
    </row>
    <row r="8689" spans="2:8" ht="15.6" x14ac:dyDescent="0.3">
      <c r="B8689" s="81"/>
      <c r="C8689" s="81"/>
      <c r="D8689" s="77"/>
      <c r="E8689" s="82"/>
      <c r="F8689" s="77"/>
      <c r="G8689" s="82"/>
      <c r="H8689" s="83"/>
    </row>
    <row r="8690" spans="2:8" ht="15.6" x14ac:dyDescent="0.3">
      <c r="B8690" s="81"/>
      <c r="C8690" s="81"/>
      <c r="D8690" s="77"/>
      <c r="E8690" s="82"/>
      <c r="F8690" s="77"/>
      <c r="G8690" s="82"/>
      <c r="H8690" s="83"/>
    </row>
    <row r="8691" spans="2:8" ht="15.6" x14ac:dyDescent="0.3">
      <c r="B8691" s="81"/>
      <c r="C8691" s="81"/>
      <c r="D8691" s="77"/>
      <c r="E8691" s="82"/>
      <c r="F8691" s="77"/>
      <c r="G8691" s="82"/>
      <c r="H8691" s="83"/>
    </row>
    <row r="8692" spans="2:8" ht="15.6" x14ac:dyDescent="0.3">
      <c r="B8692" s="81"/>
      <c r="C8692" s="81"/>
      <c r="D8692" s="77"/>
      <c r="E8692" s="82"/>
      <c r="F8692" s="77"/>
      <c r="G8692" s="82"/>
      <c r="H8692" s="83"/>
    </row>
    <row r="8693" spans="2:8" ht="15.6" x14ac:dyDescent="0.3">
      <c r="B8693" s="81"/>
      <c r="C8693" s="81"/>
      <c r="D8693" s="77"/>
      <c r="E8693" s="82"/>
      <c r="F8693" s="77"/>
      <c r="G8693" s="82"/>
      <c r="H8693" s="83"/>
    </row>
    <row r="8694" spans="2:8" ht="15.6" x14ac:dyDescent="0.3">
      <c r="B8694" s="81"/>
      <c r="C8694" s="81"/>
      <c r="D8694" s="77"/>
      <c r="E8694" s="82"/>
      <c r="F8694" s="77"/>
      <c r="G8694" s="82"/>
      <c r="H8694" s="83"/>
    </row>
    <row r="8695" spans="2:8" ht="15.6" x14ac:dyDescent="0.3">
      <c r="B8695" s="81"/>
      <c r="C8695" s="81"/>
      <c r="D8695" s="77"/>
      <c r="E8695" s="82"/>
      <c r="F8695" s="77"/>
      <c r="G8695" s="82"/>
      <c r="H8695" s="83"/>
    </row>
    <row r="8696" spans="2:8" ht="15.6" x14ac:dyDescent="0.3">
      <c r="B8696" s="81"/>
      <c r="C8696" s="81"/>
      <c r="D8696" s="77"/>
      <c r="E8696" s="82"/>
      <c r="F8696" s="77"/>
      <c r="G8696" s="82"/>
      <c r="H8696" s="83"/>
    </row>
    <row r="8697" spans="2:8" ht="15.6" x14ac:dyDescent="0.3">
      <c r="B8697" s="81"/>
      <c r="C8697" s="81"/>
      <c r="D8697" s="77"/>
      <c r="E8697" s="82"/>
      <c r="F8697" s="77"/>
      <c r="G8697" s="82"/>
      <c r="H8697" s="83"/>
    </row>
    <row r="8698" spans="2:8" ht="15.6" x14ac:dyDescent="0.3">
      <c r="B8698" s="81"/>
      <c r="C8698" s="81"/>
      <c r="D8698" s="77"/>
      <c r="E8698" s="82"/>
      <c r="F8698" s="77"/>
      <c r="G8698" s="82"/>
      <c r="H8698" s="83"/>
    </row>
    <row r="8699" spans="2:8" ht="15.6" x14ac:dyDescent="0.3">
      <c r="B8699" s="81"/>
      <c r="C8699" s="81"/>
      <c r="D8699" s="77"/>
      <c r="E8699" s="82"/>
      <c r="F8699" s="77"/>
      <c r="G8699" s="82"/>
      <c r="H8699" s="83"/>
    </row>
    <row r="8700" spans="2:8" ht="15.6" x14ac:dyDescent="0.3">
      <c r="B8700" s="81"/>
      <c r="C8700" s="81"/>
      <c r="D8700" s="77"/>
      <c r="E8700" s="82"/>
      <c r="F8700" s="77"/>
      <c r="G8700" s="82"/>
      <c r="H8700" s="83"/>
    </row>
    <row r="8701" spans="2:8" ht="15.6" x14ac:dyDescent="0.3">
      <c r="B8701" s="81"/>
      <c r="C8701" s="81"/>
      <c r="D8701" s="77"/>
      <c r="E8701" s="82"/>
      <c r="F8701" s="77"/>
      <c r="G8701" s="82"/>
      <c r="H8701" s="83"/>
    </row>
    <row r="8702" spans="2:8" ht="15.6" x14ac:dyDescent="0.3">
      <c r="B8702" s="81"/>
      <c r="C8702" s="81"/>
      <c r="D8702" s="77"/>
      <c r="E8702" s="82"/>
      <c r="F8702" s="77"/>
      <c r="G8702" s="82"/>
      <c r="H8702" s="83"/>
    </row>
    <row r="8703" spans="2:8" ht="15.6" x14ac:dyDescent="0.3">
      <c r="B8703" s="81"/>
      <c r="C8703" s="81"/>
      <c r="D8703" s="77"/>
      <c r="E8703" s="82"/>
      <c r="F8703" s="77"/>
      <c r="G8703" s="82"/>
      <c r="H8703" s="83"/>
    </row>
    <row r="8704" spans="2:8" ht="15.6" x14ac:dyDescent="0.3">
      <c r="B8704" s="81"/>
      <c r="C8704" s="81"/>
      <c r="D8704" s="77"/>
      <c r="E8704" s="82"/>
      <c r="F8704" s="77"/>
      <c r="G8704" s="82"/>
      <c r="H8704" s="83"/>
    </row>
    <row r="8705" spans="2:8" ht="15.6" x14ac:dyDescent="0.3">
      <c r="B8705" s="81"/>
      <c r="C8705" s="81"/>
      <c r="D8705" s="77"/>
      <c r="E8705" s="82"/>
      <c r="F8705" s="77"/>
      <c r="G8705" s="82"/>
      <c r="H8705" s="83"/>
    </row>
    <row r="8706" spans="2:8" ht="15.6" x14ac:dyDescent="0.3">
      <c r="B8706" s="81"/>
      <c r="C8706" s="81"/>
      <c r="D8706" s="77"/>
      <c r="E8706" s="82"/>
      <c r="F8706" s="77"/>
      <c r="G8706" s="82"/>
      <c r="H8706" s="83"/>
    </row>
    <row r="8707" spans="2:8" ht="15.6" x14ac:dyDescent="0.3">
      <c r="B8707" s="81"/>
      <c r="C8707" s="81"/>
      <c r="D8707" s="77"/>
      <c r="E8707" s="82"/>
      <c r="F8707" s="77"/>
      <c r="G8707" s="82"/>
      <c r="H8707" s="83"/>
    </row>
    <row r="8708" spans="2:8" ht="15.6" x14ac:dyDescent="0.3">
      <c r="B8708" s="81"/>
      <c r="C8708" s="81"/>
      <c r="D8708" s="77"/>
      <c r="E8708" s="82"/>
      <c r="F8708" s="77"/>
      <c r="G8708" s="82"/>
      <c r="H8708" s="83"/>
    </row>
    <row r="8709" spans="2:8" ht="15.6" x14ac:dyDescent="0.3">
      <c r="B8709" s="81"/>
      <c r="C8709" s="81"/>
      <c r="D8709" s="77"/>
      <c r="E8709" s="82"/>
      <c r="F8709" s="77"/>
      <c r="G8709" s="82"/>
      <c r="H8709" s="83"/>
    </row>
    <row r="8710" spans="2:8" ht="15.6" x14ac:dyDescent="0.3">
      <c r="B8710" s="81"/>
      <c r="C8710" s="81"/>
      <c r="D8710" s="77"/>
      <c r="E8710" s="82"/>
      <c r="F8710" s="77"/>
      <c r="G8710" s="82"/>
      <c r="H8710" s="83"/>
    </row>
    <row r="8711" spans="2:8" ht="15.6" x14ac:dyDescent="0.3">
      <c r="B8711" s="81"/>
      <c r="C8711" s="81"/>
      <c r="D8711" s="77"/>
      <c r="E8711" s="82"/>
      <c r="F8711" s="77"/>
      <c r="G8711" s="82"/>
      <c r="H8711" s="83"/>
    </row>
    <row r="8712" spans="2:8" ht="15.6" x14ac:dyDescent="0.3">
      <c r="B8712" s="81"/>
      <c r="C8712" s="81"/>
      <c r="D8712" s="77"/>
      <c r="E8712" s="82"/>
      <c r="F8712" s="77"/>
      <c r="G8712" s="82"/>
      <c r="H8712" s="83"/>
    </row>
    <row r="8713" spans="2:8" ht="15.6" x14ac:dyDescent="0.3">
      <c r="B8713" s="81"/>
      <c r="C8713" s="81"/>
      <c r="D8713" s="77"/>
      <c r="E8713" s="82"/>
      <c r="F8713" s="77"/>
      <c r="G8713" s="82"/>
      <c r="H8713" s="83"/>
    </row>
    <row r="8714" spans="2:8" ht="15.6" x14ac:dyDescent="0.3">
      <c r="B8714" s="81"/>
      <c r="C8714" s="81"/>
      <c r="D8714" s="77"/>
      <c r="E8714" s="82"/>
      <c r="F8714" s="77"/>
      <c r="G8714" s="82"/>
      <c r="H8714" s="83"/>
    </row>
    <row r="8715" spans="2:8" ht="15.6" x14ac:dyDescent="0.3">
      <c r="B8715" s="81"/>
      <c r="C8715" s="81"/>
      <c r="D8715" s="77"/>
      <c r="E8715" s="82"/>
      <c r="F8715" s="77"/>
      <c r="G8715" s="82"/>
      <c r="H8715" s="83"/>
    </row>
    <row r="8716" spans="2:8" ht="15.6" x14ac:dyDescent="0.3">
      <c r="B8716" s="81"/>
      <c r="C8716" s="81"/>
      <c r="D8716" s="77"/>
      <c r="E8716" s="82"/>
      <c r="F8716" s="77"/>
      <c r="G8716" s="82"/>
      <c r="H8716" s="83"/>
    </row>
    <row r="8717" spans="2:8" ht="15.6" x14ac:dyDescent="0.3">
      <c r="B8717" s="81"/>
      <c r="C8717" s="81"/>
      <c r="D8717" s="77"/>
      <c r="E8717" s="82"/>
      <c r="F8717" s="77"/>
      <c r="G8717" s="82"/>
      <c r="H8717" s="83"/>
    </row>
    <row r="8718" spans="2:8" ht="15.6" x14ac:dyDescent="0.3">
      <c r="B8718" s="81"/>
      <c r="C8718" s="81"/>
      <c r="D8718" s="77"/>
      <c r="E8718" s="82"/>
      <c r="F8718" s="77"/>
      <c r="G8718" s="82"/>
      <c r="H8718" s="83"/>
    </row>
    <row r="8719" spans="2:8" ht="15.6" x14ac:dyDescent="0.3">
      <c r="B8719" s="81"/>
      <c r="C8719" s="81"/>
      <c r="D8719" s="77"/>
      <c r="E8719" s="82"/>
      <c r="F8719" s="77"/>
      <c r="G8719" s="82"/>
      <c r="H8719" s="83"/>
    </row>
    <row r="8720" spans="2:8" ht="15.6" x14ac:dyDescent="0.3">
      <c r="B8720" s="81"/>
      <c r="C8720" s="81"/>
      <c r="D8720" s="77"/>
      <c r="E8720" s="82"/>
      <c r="F8720" s="77"/>
      <c r="G8720" s="82"/>
      <c r="H8720" s="83"/>
    </row>
    <row r="8721" spans="2:8" ht="15.6" x14ac:dyDescent="0.3">
      <c r="B8721" s="81"/>
      <c r="C8721" s="81"/>
      <c r="D8721" s="77"/>
      <c r="E8721" s="82"/>
      <c r="F8721" s="77"/>
      <c r="G8721" s="82"/>
      <c r="H8721" s="83"/>
    </row>
    <row r="8722" spans="2:8" ht="15.6" x14ac:dyDescent="0.3">
      <c r="B8722" s="81"/>
      <c r="C8722" s="81"/>
      <c r="D8722" s="77"/>
      <c r="E8722" s="82"/>
      <c r="F8722" s="77"/>
      <c r="G8722" s="82"/>
      <c r="H8722" s="83"/>
    </row>
    <row r="8723" spans="2:8" ht="15.6" x14ac:dyDescent="0.3">
      <c r="B8723" s="81"/>
      <c r="C8723" s="81"/>
      <c r="D8723" s="77"/>
      <c r="E8723" s="82"/>
      <c r="F8723" s="77"/>
      <c r="G8723" s="82"/>
      <c r="H8723" s="83"/>
    </row>
    <row r="8724" spans="2:8" ht="15.6" x14ac:dyDescent="0.3">
      <c r="B8724" s="81"/>
      <c r="C8724" s="81"/>
      <c r="D8724" s="77"/>
      <c r="E8724" s="82"/>
      <c r="F8724" s="77"/>
      <c r="G8724" s="82"/>
      <c r="H8724" s="83"/>
    </row>
    <row r="8725" spans="2:8" ht="15.6" x14ac:dyDescent="0.3">
      <c r="B8725" s="81"/>
      <c r="C8725" s="81"/>
      <c r="D8725" s="77"/>
      <c r="E8725" s="82"/>
      <c r="F8725" s="77"/>
      <c r="G8725" s="82"/>
      <c r="H8725" s="83"/>
    </row>
    <row r="8726" spans="2:8" ht="15.6" x14ac:dyDescent="0.3">
      <c r="B8726" s="81"/>
      <c r="C8726" s="81"/>
      <c r="D8726" s="77"/>
      <c r="E8726" s="82"/>
      <c r="F8726" s="77"/>
      <c r="G8726" s="82"/>
      <c r="H8726" s="83"/>
    </row>
    <row r="8727" spans="2:8" ht="15.6" x14ac:dyDescent="0.3">
      <c r="B8727" s="81"/>
      <c r="C8727" s="81"/>
      <c r="D8727" s="77"/>
      <c r="E8727" s="82"/>
      <c r="F8727" s="77"/>
      <c r="G8727" s="82"/>
      <c r="H8727" s="83"/>
    </row>
    <row r="8728" spans="2:8" ht="15.6" x14ac:dyDescent="0.3">
      <c r="B8728" s="81"/>
      <c r="C8728" s="81"/>
      <c r="D8728" s="77"/>
      <c r="E8728" s="82"/>
      <c r="F8728" s="77"/>
      <c r="G8728" s="82"/>
      <c r="H8728" s="83"/>
    </row>
    <row r="8729" spans="2:8" ht="15.6" x14ac:dyDescent="0.3">
      <c r="B8729" s="81"/>
      <c r="C8729" s="81"/>
      <c r="D8729" s="77"/>
      <c r="E8729" s="82"/>
      <c r="F8729" s="77"/>
      <c r="G8729" s="82"/>
      <c r="H8729" s="83"/>
    </row>
    <row r="8730" spans="2:8" ht="15.6" x14ac:dyDescent="0.3">
      <c r="B8730" s="81"/>
      <c r="C8730" s="81"/>
      <c r="D8730" s="77"/>
      <c r="E8730" s="82"/>
      <c r="F8730" s="77"/>
      <c r="G8730" s="82"/>
      <c r="H8730" s="83"/>
    </row>
    <row r="8731" spans="2:8" ht="15.6" x14ac:dyDescent="0.3">
      <c r="B8731" s="81"/>
      <c r="C8731" s="81"/>
      <c r="D8731" s="77"/>
      <c r="E8731" s="82"/>
      <c r="F8731" s="77"/>
      <c r="G8731" s="82"/>
      <c r="H8731" s="83"/>
    </row>
    <row r="8732" spans="2:8" ht="15.6" x14ac:dyDescent="0.3">
      <c r="B8732" s="81"/>
      <c r="C8732" s="81"/>
      <c r="D8732" s="77"/>
      <c r="E8732" s="82"/>
      <c r="F8732" s="77"/>
      <c r="G8732" s="82"/>
      <c r="H8732" s="83"/>
    </row>
    <row r="8733" spans="2:8" ht="15.6" x14ac:dyDescent="0.3">
      <c r="B8733" s="81"/>
      <c r="C8733" s="81"/>
      <c r="D8733" s="77"/>
      <c r="E8733" s="82"/>
      <c r="F8733" s="77"/>
      <c r="G8733" s="82"/>
      <c r="H8733" s="83"/>
    </row>
    <row r="8734" spans="2:8" ht="15.6" x14ac:dyDescent="0.3">
      <c r="B8734" s="81"/>
      <c r="C8734" s="81"/>
      <c r="D8734" s="77"/>
      <c r="E8734" s="82"/>
      <c r="F8734" s="77"/>
      <c r="G8734" s="82"/>
      <c r="H8734" s="83"/>
    </row>
    <row r="8735" spans="2:8" ht="15.6" x14ac:dyDescent="0.3">
      <c r="B8735" s="81"/>
      <c r="C8735" s="81"/>
      <c r="D8735" s="77"/>
      <c r="E8735" s="82"/>
      <c r="F8735" s="77"/>
      <c r="G8735" s="82"/>
      <c r="H8735" s="83"/>
    </row>
    <row r="8736" spans="2:8" ht="15.6" x14ac:dyDescent="0.3">
      <c r="B8736" s="81"/>
      <c r="C8736" s="81"/>
      <c r="D8736" s="77"/>
      <c r="E8736" s="82"/>
      <c r="F8736" s="77"/>
      <c r="G8736" s="82"/>
      <c r="H8736" s="83"/>
    </row>
    <row r="8737" spans="2:8" ht="15.6" x14ac:dyDescent="0.3">
      <c r="B8737" s="81"/>
      <c r="C8737" s="81"/>
      <c r="D8737" s="77"/>
      <c r="E8737" s="82"/>
      <c r="F8737" s="77"/>
      <c r="G8737" s="82"/>
      <c r="H8737" s="83"/>
    </row>
    <row r="8738" spans="2:8" ht="15.6" x14ac:dyDescent="0.3">
      <c r="B8738" s="81"/>
      <c r="C8738" s="81"/>
      <c r="D8738" s="77"/>
      <c r="E8738" s="82"/>
      <c r="F8738" s="77"/>
      <c r="G8738" s="82"/>
      <c r="H8738" s="83"/>
    </row>
    <row r="8739" spans="2:8" ht="15.6" x14ac:dyDescent="0.3">
      <c r="B8739" s="81"/>
      <c r="C8739" s="81"/>
      <c r="D8739" s="77"/>
      <c r="E8739" s="82"/>
      <c r="F8739" s="77"/>
      <c r="G8739" s="82"/>
      <c r="H8739" s="83"/>
    </row>
    <row r="8740" spans="2:8" ht="15.6" x14ac:dyDescent="0.3">
      <c r="B8740" s="81"/>
      <c r="C8740" s="81"/>
      <c r="D8740" s="77"/>
      <c r="E8740" s="82"/>
      <c r="F8740" s="77"/>
      <c r="G8740" s="82"/>
      <c r="H8740" s="83"/>
    </row>
    <row r="8741" spans="2:8" ht="15.6" x14ac:dyDescent="0.3">
      <c r="B8741" s="81"/>
      <c r="C8741" s="81"/>
      <c r="D8741" s="77"/>
      <c r="E8741" s="82"/>
      <c r="F8741" s="77"/>
      <c r="G8741" s="82"/>
      <c r="H8741" s="83"/>
    </row>
    <row r="8742" spans="2:8" ht="15.6" x14ac:dyDescent="0.3">
      <c r="B8742" s="81"/>
      <c r="C8742" s="81"/>
      <c r="D8742" s="77"/>
      <c r="E8742" s="82"/>
      <c r="F8742" s="77"/>
      <c r="G8742" s="82"/>
      <c r="H8742" s="83"/>
    </row>
    <row r="8743" spans="2:8" ht="15.6" x14ac:dyDescent="0.3">
      <c r="B8743" s="81"/>
      <c r="C8743" s="81"/>
      <c r="D8743" s="77"/>
      <c r="E8743" s="82"/>
      <c r="F8743" s="77"/>
      <c r="G8743" s="82"/>
      <c r="H8743" s="83"/>
    </row>
    <row r="8744" spans="2:8" ht="15.6" x14ac:dyDescent="0.3">
      <c r="B8744" s="81"/>
      <c r="C8744" s="81"/>
      <c r="D8744" s="77"/>
      <c r="E8744" s="82"/>
      <c r="F8744" s="77"/>
      <c r="G8744" s="82"/>
      <c r="H8744" s="83"/>
    </row>
    <row r="8745" spans="2:8" ht="15.6" x14ac:dyDescent="0.3">
      <c r="B8745" s="81"/>
      <c r="C8745" s="81"/>
      <c r="D8745" s="77"/>
      <c r="E8745" s="82"/>
      <c r="F8745" s="77"/>
      <c r="G8745" s="82"/>
      <c r="H8745" s="83"/>
    </row>
    <row r="8746" spans="2:8" ht="15.6" x14ac:dyDescent="0.3">
      <c r="B8746" s="81"/>
      <c r="C8746" s="81"/>
      <c r="D8746" s="77"/>
      <c r="E8746" s="82"/>
      <c r="F8746" s="77"/>
      <c r="G8746" s="82"/>
      <c r="H8746" s="83"/>
    </row>
    <row r="8747" spans="2:8" ht="15.6" x14ac:dyDescent="0.3">
      <c r="B8747" s="81"/>
      <c r="C8747" s="81"/>
      <c r="D8747" s="77"/>
      <c r="E8747" s="82"/>
      <c r="F8747" s="77"/>
      <c r="G8747" s="82"/>
      <c r="H8747" s="83"/>
    </row>
    <row r="8748" spans="2:8" ht="15.6" x14ac:dyDescent="0.3">
      <c r="B8748" s="81"/>
      <c r="C8748" s="81"/>
      <c r="D8748" s="77"/>
      <c r="E8748" s="82"/>
      <c r="F8748" s="77"/>
      <c r="G8748" s="82"/>
      <c r="H8748" s="83"/>
    </row>
    <row r="8749" spans="2:8" ht="15.6" x14ac:dyDescent="0.3">
      <c r="B8749" s="81"/>
      <c r="C8749" s="81"/>
      <c r="D8749" s="77"/>
      <c r="E8749" s="82"/>
      <c r="F8749" s="77"/>
      <c r="G8749" s="82"/>
      <c r="H8749" s="83"/>
    </row>
    <row r="8750" spans="2:8" ht="15.6" x14ac:dyDescent="0.3">
      <c r="B8750" s="81"/>
      <c r="C8750" s="81"/>
      <c r="D8750" s="77"/>
      <c r="E8750" s="82"/>
      <c r="F8750" s="77"/>
      <c r="G8750" s="82"/>
      <c r="H8750" s="83"/>
    </row>
    <row r="8751" spans="2:8" ht="15.6" x14ac:dyDescent="0.3">
      <c r="B8751" s="81"/>
      <c r="C8751" s="81"/>
      <c r="D8751" s="77"/>
      <c r="E8751" s="82"/>
      <c r="F8751" s="77"/>
      <c r="G8751" s="82"/>
      <c r="H8751" s="83"/>
    </row>
    <row r="8752" spans="2:8" ht="15.6" x14ac:dyDescent="0.3">
      <c r="B8752" s="81"/>
      <c r="C8752" s="81"/>
      <c r="D8752" s="77"/>
      <c r="E8752" s="82"/>
      <c r="F8752" s="77"/>
      <c r="G8752" s="82"/>
      <c r="H8752" s="83"/>
    </row>
    <row r="8753" spans="2:8" ht="15.6" x14ac:dyDescent="0.3">
      <c r="B8753" s="81"/>
      <c r="C8753" s="81"/>
      <c r="D8753" s="77"/>
      <c r="E8753" s="82"/>
      <c r="F8753" s="77"/>
      <c r="G8753" s="82"/>
      <c r="H8753" s="83"/>
    </row>
    <row r="8754" spans="2:8" ht="15.6" x14ac:dyDescent="0.3">
      <c r="B8754" s="81"/>
      <c r="C8754" s="81"/>
      <c r="D8754" s="77"/>
      <c r="E8754" s="82"/>
      <c r="F8754" s="77"/>
      <c r="G8754" s="82"/>
      <c r="H8754" s="83"/>
    </row>
    <row r="8755" spans="2:8" ht="15.6" x14ac:dyDescent="0.3">
      <c r="B8755" s="81"/>
      <c r="C8755" s="81"/>
      <c r="D8755" s="77"/>
      <c r="E8755" s="82"/>
      <c r="F8755" s="77"/>
      <c r="G8755" s="82"/>
      <c r="H8755" s="83"/>
    </row>
    <row r="8756" spans="2:8" ht="15.6" x14ac:dyDescent="0.3">
      <c r="B8756" s="81"/>
      <c r="C8756" s="81"/>
      <c r="D8756" s="77"/>
      <c r="E8756" s="82"/>
      <c r="F8756" s="77"/>
      <c r="G8756" s="82"/>
      <c r="H8756" s="83"/>
    </row>
    <row r="8757" spans="2:8" ht="15.6" x14ac:dyDescent="0.3">
      <c r="B8757" s="81"/>
      <c r="C8757" s="81"/>
      <c r="D8757" s="77"/>
      <c r="E8757" s="82"/>
      <c r="F8757" s="77"/>
      <c r="G8757" s="82"/>
      <c r="H8757" s="83"/>
    </row>
    <row r="8758" spans="2:8" ht="15.6" x14ac:dyDescent="0.3">
      <c r="B8758" s="81"/>
      <c r="C8758" s="81"/>
      <c r="D8758" s="77"/>
      <c r="E8758" s="82"/>
      <c r="F8758" s="77"/>
      <c r="G8758" s="82"/>
      <c r="H8758" s="83"/>
    </row>
    <row r="8759" spans="2:8" ht="15.6" x14ac:dyDescent="0.3">
      <c r="B8759" s="81"/>
      <c r="C8759" s="81"/>
      <c r="D8759" s="77"/>
      <c r="E8759" s="82"/>
      <c r="F8759" s="77"/>
      <c r="G8759" s="82"/>
      <c r="H8759" s="83"/>
    </row>
    <row r="8760" spans="2:8" ht="15.6" x14ac:dyDescent="0.3">
      <c r="B8760" s="81"/>
      <c r="C8760" s="81"/>
      <c r="D8760" s="77"/>
      <c r="E8760" s="82"/>
      <c r="F8760" s="77"/>
      <c r="G8760" s="82"/>
      <c r="H8760" s="83"/>
    </row>
    <row r="8761" spans="2:8" ht="15.6" x14ac:dyDescent="0.3">
      <c r="B8761" s="81"/>
      <c r="C8761" s="81"/>
      <c r="D8761" s="77"/>
      <c r="E8761" s="82"/>
      <c r="F8761" s="77"/>
      <c r="G8761" s="82"/>
      <c r="H8761" s="83"/>
    </row>
    <row r="8762" spans="2:8" ht="15.6" x14ac:dyDescent="0.3">
      <c r="B8762" s="81"/>
      <c r="C8762" s="81"/>
      <c r="D8762" s="77"/>
      <c r="E8762" s="82"/>
      <c r="F8762" s="77"/>
      <c r="G8762" s="82"/>
      <c r="H8762" s="83"/>
    </row>
    <row r="8763" spans="2:8" ht="15.6" x14ac:dyDescent="0.3">
      <c r="B8763" s="81"/>
      <c r="C8763" s="81"/>
      <c r="D8763" s="77"/>
      <c r="E8763" s="82"/>
      <c r="F8763" s="77"/>
      <c r="G8763" s="82"/>
      <c r="H8763" s="83"/>
    </row>
    <row r="8764" spans="2:8" ht="15.6" x14ac:dyDescent="0.3">
      <c r="B8764" s="81"/>
      <c r="C8764" s="81"/>
      <c r="D8764" s="77"/>
      <c r="E8764" s="82"/>
      <c r="F8764" s="77"/>
      <c r="G8764" s="82"/>
      <c r="H8764" s="83"/>
    </row>
    <row r="8765" spans="2:8" ht="15.6" x14ac:dyDescent="0.3">
      <c r="B8765" s="81"/>
      <c r="C8765" s="81"/>
      <c r="D8765" s="77"/>
      <c r="E8765" s="82"/>
      <c r="F8765" s="77"/>
      <c r="G8765" s="82"/>
      <c r="H8765" s="83"/>
    </row>
    <row r="8766" spans="2:8" ht="15.6" x14ac:dyDescent="0.3">
      <c r="B8766" s="81"/>
      <c r="C8766" s="81"/>
      <c r="D8766" s="77"/>
      <c r="E8766" s="82"/>
      <c r="F8766" s="77"/>
      <c r="G8766" s="82"/>
      <c r="H8766" s="83"/>
    </row>
    <row r="8767" spans="2:8" ht="15.6" x14ac:dyDescent="0.3">
      <c r="B8767" s="81"/>
      <c r="C8767" s="81"/>
      <c r="D8767" s="77"/>
      <c r="E8767" s="82"/>
      <c r="F8767" s="77"/>
      <c r="G8767" s="82"/>
      <c r="H8767" s="83"/>
    </row>
    <row r="8768" spans="2:8" ht="15.6" x14ac:dyDescent="0.3">
      <c r="B8768" s="81"/>
      <c r="C8768" s="81"/>
      <c r="D8768" s="77"/>
      <c r="E8768" s="82"/>
      <c r="F8768" s="77"/>
      <c r="G8768" s="82"/>
      <c r="H8768" s="83"/>
    </row>
    <row r="8769" spans="2:8" ht="15.6" x14ac:dyDescent="0.3">
      <c r="B8769" s="81"/>
      <c r="C8769" s="81"/>
      <c r="D8769" s="77"/>
      <c r="E8769" s="82"/>
      <c r="F8769" s="77"/>
      <c r="G8769" s="82"/>
      <c r="H8769" s="83"/>
    </row>
    <row r="8770" spans="2:8" ht="15.6" x14ac:dyDescent="0.3">
      <c r="B8770" s="81"/>
      <c r="C8770" s="81"/>
      <c r="D8770" s="77"/>
      <c r="E8770" s="82"/>
      <c r="F8770" s="77"/>
      <c r="G8770" s="82"/>
      <c r="H8770" s="83"/>
    </row>
    <row r="8771" spans="2:8" ht="15.6" x14ac:dyDescent="0.3">
      <c r="B8771" s="81"/>
      <c r="C8771" s="81"/>
      <c r="D8771" s="77"/>
      <c r="E8771" s="82"/>
      <c r="F8771" s="77"/>
      <c r="G8771" s="82"/>
      <c r="H8771" s="83"/>
    </row>
    <row r="8772" spans="2:8" ht="15.6" x14ac:dyDescent="0.3">
      <c r="B8772" s="81"/>
      <c r="C8772" s="81"/>
      <c r="D8772" s="77"/>
      <c r="E8772" s="82"/>
      <c r="F8772" s="77"/>
      <c r="G8772" s="82"/>
      <c r="H8772" s="83"/>
    </row>
    <row r="8773" spans="2:8" ht="15.6" x14ac:dyDescent="0.3">
      <c r="B8773" s="81"/>
      <c r="C8773" s="81"/>
      <c r="D8773" s="77"/>
      <c r="E8773" s="82"/>
      <c r="F8773" s="77"/>
      <c r="G8773" s="82"/>
      <c r="H8773" s="83"/>
    </row>
    <row r="8774" spans="2:8" ht="15.6" x14ac:dyDescent="0.3">
      <c r="B8774" s="81"/>
      <c r="C8774" s="81"/>
      <c r="D8774" s="77"/>
      <c r="E8774" s="82"/>
      <c r="F8774" s="77"/>
      <c r="G8774" s="82"/>
      <c r="H8774" s="83"/>
    </row>
    <row r="8775" spans="2:8" ht="15.6" x14ac:dyDescent="0.3">
      <c r="B8775" s="81"/>
      <c r="C8775" s="81"/>
      <c r="D8775" s="77"/>
      <c r="E8775" s="82"/>
      <c r="F8775" s="77"/>
      <c r="G8775" s="82"/>
      <c r="H8775" s="83"/>
    </row>
    <row r="8776" spans="2:8" ht="15.6" x14ac:dyDescent="0.3">
      <c r="B8776" s="81"/>
      <c r="C8776" s="81"/>
      <c r="D8776" s="77"/>
      <c r="E8776" s="82"/>
      <c r="F8776" s="77"/>
      <c r="G8776" s="82"/>
      <c r="H8776" s="83"/>
    </row>
    <row r="8777" spans="2:8" ht="15.6" x14ac:dyDescent="0.3">
      <c r="B8777" s="81"/>
      <c r="C8777" s="81"/>
      <c r="D8777" s="77"/>
      <c r="E8777" s="82"/>
      <c r="F8777" s="77"/>
      <c r="G8777" s="82"/>
      <c r="H8777" s="83"/>
    </row>
    <row r="8778" spans="2:8" ht="15.6" x14ac:dyDescent="0.3">
      <c r="B8778" s="81"/>
      <c r="C8778" s="81"/>
      <c r="D8778" s="77"/>
      <c r="E8778" s="82"/>
      <c r="F8778" s="77"/>
      <c r="G8778" s="82"/>
      <c r="H8778" s="83"/>
    </row>
    <row r="8779" spans="2:8" ht="15.6" x14ac:dyDescent="0.3">
      <c r="B8779" s="81"/>
      <c r="C8779" s="81"/>
      <c r="D8779" s="77"/>
      <c r="E8779" s="82"/>
      <c r="F8779" s="77"/>
      <c r="G8779" s="82"/>
      <c r="H8779" s="83"/>
    </row>
    <row r="8780" spans="2:8" ht="15.6" x14ac:dyDescent="0.3">
      <c r="B8780" s="81"/>
      <c r="C8780" s="81"/>
      <c r="D8780" s="77"/>
      <c r="E8780" s="82"/>
      <c r="F8780" s="77"/>
      <c r="G8780" s="82"/>
      <c r="H8780" s="83"/>
    </row>
    <row r="8781" spans="2:8" ht="15.6" x14ac:dyDescent="0.3">
      <c r="B8781" s="81"/>
      <c r="C8781" s="81"/>
      <c r="D8781" s="77"/>
      <c r="E8781" s="82"/>
      <c r="F8781" s="77"/>
      <c r="G8781" s="82"/>
      <c r="H8781" s="83"/>
    </row>
    <row r="8782" spans="2:8" ht="15.6" x14ac:dyDescent="0.3">
      <c r="B8782" s="81"/>
      <c r="C8782" s="81"/>
      <c r="D8782" s="77"/>
      <c r="E8782" s="82"/>
      <c r="F8782" s="77"/>
      <c r="G8782" s="82"/>
      <c r="H8782" s="83"/>
    </row>
    <row r="8783" spans="2:8" ht="15.6" x14ac:dyDescent="0.3">
      <c r="B8783" s="81"/>
      <c r="C8783" s="81"/>
      <c r="D8783" s="77"/>
      <c r="E8783" s="82"/>
      <c r="F8783" s="77"/>
      <c r="G8783" s="82"/>
      <c r="H8783" s="83"/>
    </row>
    <row r="8784" spans="2:8" ht="15.6" x14ac:dyDescent="0.3">
      <c r="B8784" s="81"/>
      <c r="C8784" s="81"/>
      <c r="D8784" s="77"/>
      <c r="E8784" s="82"/>
      <c r="F8784" s="77"/>
      <c r="G8784" s="82"/>
      <c r="H8784" s="83"/>
    </row>
    <row r="8785" spans="2:8" ht="15.6" x14ac:dyDescent="0.3">
      <c r="B8785" s="81"/>
      <c r="C8785" s="81"/>
      <c r="D8785" s="77"/>
      <c r="E8785" s="82"/>
      <c r="F8785" s="77"/>
      <c r="G8785" s="82"/>
      <c r="H8785" s="83"/>
    </row>
    <row r="8786" spans="2:8" ht="15.6" x14ac:dyDescent="0.3">
      <c r="B8786" s="81"/>
      <c r="C8786" s="81"/>
      <c r="D8786" s="77"/>
      <c r="E8786" s="82"/>
      <c r="F8786" s="77"/>
      <c r="G8786" s="82"/>
      <c r="H8786" s="83"/>
    </row>
    <row r="8787" spans="2:8" ht="15.6" x14ac:dyDescent="0.3">
      <c r="B8787" s="81"/>
      <c r="C8787" s="81"/>
      <c r="D8787" s="77"/>
      <c r="E8787" s="82"/>
      <c r="F8787" s="77"/>
      <c r="G8787" s="82"/>
      <c r="H8787" s="83"/>
    </row>
    <row r="8788" spans="2:8" ht="15.6" x14ac:dyDescent="0.3">
      <c r="B8788" s="81"/>
      <c r="C8788" s="81"/>
      <c r="D8788" s="77"/>
      <c r="E8788" s="82"/>
      <c r="F8788" s="77"/>
      <c r="G8788" s="82"/>
      <c r="H8788" s="83"/>
    </row>
    <row r="8789" spans="2:8" ht="15.6" x14ac:dyDescent="0.3">
      <c r="B8789" s="81"/>
      <c r="C8789" s="81"/>
      <c r="D8789" s="77"/>
      <c r="E8789" s="82"/>
      <c r="F8789" s="77"/>
      <c r="G8789" s="82"/>
      <c r="H8789" s="83"/>
    </row>
    <row r="8790" spans="2:8" ht="15.6" x14ac:dyDescent="0.3">
      <c r="B8790" s="81"/>
      <c r="C8790" s="81"/>
      <c r="D8790" s="77"/>
      <c r="E8790" s="82"/>
      <c r="F8790" s="77"/>
      <c r="G8790" s="82"/>
      <c r="H8790" s="83"/>
    </row>
    <row r="8791" spans="2:8" ht="15.6" x14ac:dyDescent="0.3">
      <c r="B8791" s="81"/>
      <c r="C8791" s="81"/>
      <c r="D8791" s="77"/>
      <c r="E8791" s="82"/>
      <c r="F8791" s="77"/>
      <c r="G8791" s="82"/>
      <c r="H8791" s="83"/>
    </row>
    <row r="8792" spans="2:8" ht="15.6" x14ac:dyDescent="0.3">
      <c r="B8792" s="81"/>
      <c r="C8792" s="81"/>
      <c r="D8792" s="77"/>
      <c r="E8792" s="82"/>
      <c r="F8792" s="77"/>
      <c r="G8792" s="82"/>
      <c r="H8792" s="83"/>
    </row>
    <row r="8793" spans="2:8" ht="15.6" x14ac:dyDescent="0.3">
      <c r="B8793" s="81"/>
      <c r="C8793" s="81"/>
      <c r="D8793" s="77"/>
      <c r="E8793" s="82"/>
      <c r="F8793" s="77"/>
      <c r="G8793" s="82"/>
      <c r="H8793" s="83"/>
    </row>
    <row r="8794" spans="2:8" ht="15.6" x14ac:dyDescent="0.3">
      <c r="B8794" s="81"/>
      <c r="C8794" s="81"/>
      <c r="D8794" s="77"/>
      <c r="E8794" s="82"/>
      <c r="F8794" s="77"/>
      <c r="G8794" s="82"/>
      <c r="H8794" s="83"/>
    </row>
    <row r="8795" spans="2:8" ht="15.6" x14ac:dyDescent="0.3">
      <c r="B8795" s="81"/>
      <c r="C8795" s="81"/>
      <c r="D8795" s="77"/>
      <c r="E8795" s="82"/>
      <c r="F8795" s="77"/>
      <c r="G8795" s="82"/>
      <c r="H8795" s="83"/>
    </row>
    <row r="8796" spans="2:8" ht="15.6" x14ac:dyDescent="0.3">
      <c r="B8796" s="81"/>
      <c r="C8796" s="81"/>
      <c r="D8796" s="77"/>
      <c r="E8796" s="82"/>
      <c r="F8796" s="77"/>
      <c r="G8796" s="82"/>
      <c r="H8796" s="83"/>
    </row>
    <row r="8797" spans="2:8" ht="15.6" x14ac:dyDescent="0.3">
      <c r="B8797" s="81"/>
      <c r="C8797" s="81"/>
      <c r="D8797" s="77"/>
      <c r="E8797" s="82"/>
      <c r="F8797" s="77"/>
      <c r="G8797" s="82"/>
      <c r="H8797" s="83"/>
    </row>
    <row r="8798" spans="2:8" ht="15.6" x14ac:dyDescent="0.3">
      <c r="B8798" s="81"/>
      <c r="C8798" s="81"/>
      <c r="D8798" s="77"/>
      <c r="E8798" s="82"/>
      <c r="F8798" s="77"/>
      <c r="G8798" s="82"/>
      <c r="H8798" s="83"/>
    </row>
    <row r="8799" spans="2:8" ht="15.6" x14ac:dyDescent="0.3">
      <c r="B8799" s="81"/>
      <c r="C8799" s="81"/>
      <c r="D8799" s="77"/>
      <c r="E8799" s="82"/>
      <c r="F8799" s="77"/>
      <c r="G8799" s="82"/>
      <c r="H8799" s="83"/>
    </row>
    <row r="8800" spans="2:8" ht="15.6" x14ac:dyDescent="0.3">
      <c r="B8800" s="81"/>
      <c r="C8800" s="81"/>
      <c r="D8800" s="77"/>
      <c r="E8800" s="82"/>
      <c r="F8800" s="77"/>
      <c r="G8800" s="82"/>
      <c r="H8800" s="83"/>
    </row>
    <row r="8801" spans="2:8" ht="15.6" x14ac:dyDescent="0.3">
      <c r="B8801" s="81"/>
      <c r="C8801" s="81"/>
      <c r="D8801" s="77"/>
      <c r="E8801" s="82"/>
      <c r="F8801" s="77"/>
      <c r="G8801" s="82"/>
      <c r="H8801" s="83"/>
    </row>
    <row r="8802" spans="2:8" ht="15.6" x14ac:dyDescent="0.3">
      <c r="B8802" s="81"/>
      <c r="C8802" s="81"/>
      <c r="D8802" s="77"/>
      <c r="E8802" s="82"/>
      <c r="F8802" s="77"/>
      <c r="G8802" s="82"/>
      <c r="H8802" s="83"/>
    </row>
    <row r="8803" spans="2:8" ht="15.6" x14ac:dyDescent="0.3">
      <c r="B8803" s="81"/>
      <c r="C8803" s="81"/>
      <c r="D8803" s="77"/>
      <c r="E8803" s="82"/>
      <c r="F8803" s="77"/>
      <c r="G8803" s="82"/>
      <c r="H8803" s="83"/>
    </row>
    <row r="8804" spans="2:8" ht="15.6" x14ac:dyDescent="0.3">
      <c r="B8804" s="81"/>
      <c r="C8804" s="81"/>
      <c r="D8804" s="77"/>
      <c r="E8804" s="82"/>
      <c r="F8804" s="77"/>
      <c r="G8804" s="82"/>
      <c r="H8804" s="83"/>
    </row>
    <row r="8805" spans="2:8" ht="15.6" x14ac:dyDescent="0.3">
      <c r="B8805" s="81"/>
      <c r="C8805" s="81"/>
      <c r="D8805" s="77"/>
      <c r="E8805" s="82"/>
      <c r="F8805" s="77"/>
      <c r="G8805" s="82"/>
      <c r="H8805" s="83"/>
    </row>
    <row r="8806" spans="2:8" ht="15.6" x14ac:dyDescent="0.3">
      <c r="B8806" s="81"/>
      <c r="C8806" s="81"/>
      <c r="D8806" s="77"/>
      <c r="E8806" s="82"/>
      <c r="F8806" s="77"/>
      <c r="G8806" s="82"/>
      <c r="H8806" s="83"/>
    </row>
    <row r="8807" spans="2:8" ht="15.6" x14ac:dyDescent="0.3">
      <c r="B8807" s="81"/>
      <c r="C8807" s="81"/>
      <c r="D8807" s="77"/>
      <c r="E8807" s="82"/>
      <c r="F8807" s="77"/>
      <c r="G8807" s="82"/>
      <c r="H8807" s="83"/>
    </row>
    <row r="8808" spans="2:8" ht="15.6" x14ac:dyDescent="0.3">
      <c r="B8808" s="81"/>
      <c r="C8808" s="81"/>
      <c r="D8808" s="77"/>
      <c r="E8808" s="82"/>
      <c r="F8808" s="77"/>
      <c r="G8808" s="82"/>
      <c r="H8808" s="83"/>
    </row>
    <row r="8809" spans="2:8" ht="15.6" x14ac:dyDescent="0.3">
      <c r="B8809" s="81"/>
      <c r="C8809" s="81"/>
      <c r="D8809" s="77"/>
      <c r="E8809" s="82"/>
      <c r="F8809" s="77"/>
      <c r="G8809" s="82"/>
      <c r="H8809" s="83"/>
    </row>
    <row r="8810" spans="2:8" ht="15.6" x14ac:dyDescent="0.3">
      <c r="B8810" s="81"/>
      <c r="C8810" s="81"/>
      <c r="D8810" s="77"/>
      <c r="E8810" s="82"/>
      <c r="F8810" s="77"/>
      <c r="G8810" s="82"/>
      <c r="H8810" s="83"/>
    </row>
    <row r="8811" spans="2:8" ht="15.6" x14ac:dyDescent="0.3">
      <c r="B8811" s="81"/>
      <c r="C8811" s="81"/>
      <c r="D8811" s="77"/>
      <c r="E8811" s="82"/>
      <c r="F8811" s="77"/>
      <c r="G8811" s="82"/>
      <c r="H8811" s="83"/>
    </row>
    <row r="8812" spans="2:8" ht="15.6" x14ac:dyDescent="0.3">
      <c r="B8812" s="81"/>
      <c r="C8812" s="81"/>
      <c r="D8812" s="77"/>
      <c r="E8812" s="82"/>
      <c r="F8812" s="77"/>
      <c r="G8812" s="82"/>
      <c r="H8812" s="83"/>
    </row>
    <row r="8813" spans="2:8" ht="15.6" x14ac:dyDescent="0.3">
      <c r="B8813" s="81"/>
      <c r="C8813" s="81"/>
      <c r="D8813" s="77"/>
      <c r="E8813" s="82"/>
      <c r="F8813" s="77"/>
      <c r="G8813" s="82"/>
      <c r="H8813" s="83"/>
    </row>
    <row r="8814" spans="2:8" ht="15.6" x14ac:dyDescent="0.3">
      <c r="B8814" s="81"/>
      <c r="C8814" s="81"/>
      <c r="D8814" s="77"/>
      <c r="E8814" s="82"/>
      <c r="F8814" s="77"/>
      <c r="G8814" s="82"/>
      <c r="H8814" s="83"/>
    </row>
    <row r="8815" spans="2:8" ht="15.6" x14ac:dyDescent="0.3">
      <c r="B8815" s="81"/>
      <c r="C8815" s="81"/>
      <c r="D8815" s="77"/>
      <c r="E8815" s="82"/>
      <c r="F8815" s="77"/>
      <c r="G8815" s="82"/>
      <c r="H8815" s="83"/>
    </row>
    <row r="8816" spans="2:8" ht="15.6" x14ac:dyDescent="0.3">
      <c r="B8816" s="81"/>
      <c r="C8816" s="81"/>
      <c r="D8816" s="77"/>
      <c r="E8816" s="82"/>
      <c r="F8816" s="77"/>
      <c r="G8816" s="82"/>
      <c r="H8816" s="83"/>
    </row>
    <row r="8817" spans="2:8" ht="15.6" x14ac:dyDescent="0.3">
      <c r="B8817" s="81"/>
      <c r="C8817" s="81"/>
      <c r="D8817" s="77"/>
      <c r="E8817" s="82"/>
      <c r="F8817" s="77"/>
      <c r="G8817" s="82"/>
      <c r="H8817" s="83"/>
    </row>
    <row r="8818" spans="2:8" ht="15.6" x14ac:dyDescent="0.3">
      <c r="B8818" s="81"/>
      <c r="C8818" s="81"/>
      <c r="D8818" s="77"/>
      <c r="E8818" s="82"/>
      <c r="F8818" s="77"/>
      <c r="G8818" s="82"/>
      <c r="H8818" s="83"/>
    </row>
    <row r="8819" spans="2:8" ht="15.6" x14ac:dyDescent="0.3">
      <c r="B8819" s="81"/>
      <c r="C8819" s="81"/>
      <c r="D8819" s="77"/>
      <c r="E8819" s="82"/>
      <c r="F8819" s="77"/>
      <c r="G8819" s="82"/>
      <c r="H8819" s="83"/>
    </row>
    <row r="8820" spans="2:8" ht="15.6" x14ac:dyDescent="0.3">
      <c r="B8820" s="81"/>
      <c r="C8820" s="81"/>
      <c r="D8820" s="77"/>
      <c r="E8820" s="82"/>
      <c r="F8820" s="77"/>
      <c r="G8820" s="82"/>
      <c r="H8820" s="83"/>
    </row>
    <row r="8821" spans="2:8" ht="15.6" x14ac:dyDescent="0.3">
      <c r="B8821" s="81"/>
      <c r="C8821" s="81"/>
      <c r="D8821" s="77"/>
      <c r="E8821" s="82"/>
      <c r="F8821" s="77"/>
      <c r="G8821" s="82"/>
      <c r="H8821" s="83"/>
    </row>
    <row r="8822" spans="2:8" ht="15.6" x14ac:dyDescent="0.3">
      <c r="B8822" s="81"/>
      <c r="C8822" s="81"/>
      <c r="D8822" s="77"/>
      <c r="E8822" s="82"/>
      <c r="F8822" s="77"/>
      <c r="G8822" s="82"/>
      <c r="H8822" s="83"/>
    </row>
    <row r="8823" spans="2:8" ht="15.6" x14ac:dyDescent="0.3">
      <c r="B8823" s="81"/>
      <c r="C8823" s="81"/>
      <c r="D8823" s="77"/>
      <c r="E8823" s="82"/>
      <c r="F8823" s="77"/>
      <c r="G8823" s="82"/>
      <c r="H8823" s="83"/>
    </row>
    <row r="8824" spans="2:8" ht="15.6" x14ac:dyDescent="0.3">
      <c r="B8824" s="81"/>
      <c r="C8824" s="81"/>
      <c r="D8824" s="77"/>
      <c r="E8824" s="82"/>
      <c r="F8824" s="77"/>
      <c r="G8824" s="82"/>
      <c r="H8824" s="83"/>
    </row>
    <row r="8825" spans="2:8" ht="15.6" x14ac:dyDescent="0.3">
      <c r="B8825" s="81"/>
      <c r="C8825" s="81"/>
      <c r="D8825" s="77"/>
      <c r="E8825" s="82"/>
      <c r="F8825" s="77"/>
      <c r="G8825" s="82"/>
      <c r="H8825" s="83"/>
    </row>
    <row r="8826" spans="2:8" ht="15.6" x14ac:dyDescent="0.3">
      <c r="B8826" s="81"/>
      <c r="C8826" s="81"/>
      <c r="D8826" s="77"/>
      <c r="E8826" s="82"/>
      <c r="F8826" s="77"/>
      <c r="G8826" s="82"/>
      <c r="H8826" s="83"/>
    </row>
    <row r="8827" spans="2:8" ht="15.6" x14ac:dyDescent="0.3">
      <c r="B8827" s="81"/>
      <c r="C8827" s="81"/>
      <c r="D8827" s="77"/>
      <c r="E8827" s="82"/>
      <c r="F8827" s="77"/>
      <c r="G8827" s="82"/>
      <c r="H8827" s="83"/>
    </row>
    <row r="8828" spans="2:8" ht="15.6" x14ac:dyDescent="0.3">
      <c r="B8828" s="81"/>
      <c r="C8828" s="81"/>
      <c r="D8828" s="77"/>
      <c r="E8828" s="82"/>
      <c r="F8828" s="77"/>
      <c r="G8828" s="82"/>
      <c r="H8828" s="83"/>
    </row>
    <row r="8829" spans="2:8" ht="15.6" x14ac:dyDescent="0.3">
      <c r="B8829" s="81"/>
      <c r="C8829" s="81"/>
      <c r="D8829" s="77"/>
      <c r="E8829" s="82"/>
      <c r="F8829" s="77"/>
      <c r="G8829" s="82"/>
      <c r="H8829" s="83"/>
    </row>
    <row r="8830" spans="2:8" ht="15.6" x14ac:dyDescent="0.3">
      <c r="B8830" s="81"/>
      <c r="C8830" s="81"/>
      <c r="D8830" s="77"/>
      <c r="E8830" s="82"/>
      <c r="F8830" s="77"/>
      <c r="G8830" s="82"/>
      <c r="H8830" s="83"/>
    </row>
    <row r="8831" spans="2:8" ht="15.6" x14ac:dyDescent="0.3">
      <c r="B8831" s="81"/>
      <c r="C8831" s="81"/>
      <c r="D8831" s="77"/>
      <c r="E8831" s="82"/>
      <c r="F8831" s="77"/>
      <c r="G8831" s="82"/>
      <c r="H8831" s="83"/>
    </row>
    <row r="8832" spans="2:8" ht="15.6" x14ac:dyDescent="0.3">
      <c r="B8832" s="81"/>
      <c r="C8832" s="81"/>
      <c r="D8832" s="77"/>
      <c r="E8832" s="82"/>
      <c r="F8832" s="77"/>
      <c r="G8832" s="82"/>
      <c r="H8832" s="83"/>
    </row>
    <row r="8833" spans="2:8" ht="15.6" x14ac:dyDescent="0.3">
      <c r="B8833" s="81"/>
      <c r="C8833" s="81"/>
      <c r="D8833" s="77"/>
      <c r="E8833" s="82"/>
      <c r="F8833" s="77"/>
      <c r="G8833" s="82"/>
      <c r="H8833" s="83"/>
    </row>
    <row r="8834" spans="2:8" ht="15.6" x14ac:dyDescent="0.3">
      <c r="B8834" s="81"/>
      <c r="C8834" s="81"/>
      <c r="D8834" s="77"/>
      <c r="E8834" s="82"/>
      <c r="F8834" s="77"/>
      <c r="G8834" s="82"/>
      <c r="H8834" s="83"/>
    </row>
    <row r="8835" spans="2:8" ht="15.6" x14ac:dyDescent="0.3">
      <c r="B8835" s="81"/>
      <c r="C8835" s="81"/>
      <c r="D8835" s="77"/>
      <c r="E8835" s="82"/>
      <c r="F8835" s="77"/>
      <c r="G8835" s="82"/>
      <c r="H8835" s="83"/>
    </row>
    <row r="8836" spans="2:8" ht="15.6" x14ac:dyDescent="0.3">
      <c r="B8836" s="81"/>
      <c r="C8836" s="81"/>
      <c r="D8836" s="77"/>
      <c r="E8836" s="82"/>
      <c r="F8836" s="77"/>
      <c r="G8836" s="82"/>
      <c r="H8836" s="83"/>
    </row>
    <row r="8837" spans="2:8" ht="15.6" x14ac:dyDescent="0.3">
      <c r="B8837" s="81"/>
      <c r="C8837" s="81"/>
      <c r="D8837" s="77"/>
      <c r="E8837" s="82"/>
      <c r="F8837" s="77"/>
      <c r="G8837" s="82"/>
      <c r="H8837" s="83"/>
    </row>
    <row r="8838" spans="2:8" ht="15.6" x14ac:dyDescent="0.3">
      <c r="B8838" s="81"/>
      <c r="C8838" s="81"/>
      <c r="D8838" s="77"/>
      <c r="E8838" s="82"/>
      <c r="F8838" s="77"/>
      <c r="G8838" s="82"/>
      <c r="H8838" s="83"/>
    </row>
    <row r="8839" spans="2:8" ht="15.6" x14ac:dyDescent="0.3">
      <c r="B8839" s="81"/>
      <c r="C8839" s="81"/>
      <c r="D8839" s="77"/>
      <c r="E8839" s="82"/>
      <c r="F8839" s="77"/>
      <c r="G8839" s="82"/>
      <c r="H8839" s="83"/>
    </row>
    <row r="8840" spans="2:8" ht="15.6" x14ac:dyDescent="0.3">
      <c r="B8840" s="81"/>
      <c r="C8840" s="81"/>
      <c r="D8840" s="77"/>
      <c r="E8840" s="82"/>
      <c r="F8840" s="77"/>
      <c r="G8840" s="82"/>
      <c r="H8840" s="83"/>
    </row>
    <row r="8841" spans="2:8" ht="15.6" x14ac:dyDescent="0.3">
      <c r="B8841" s="81"/>
      <c r="C8841" s="81"/>
      <c r="D8841" s="77"/>
      <c r="E8841" s="82"/>
      <c r="F8841" s="77"/>
      <c r="G8841" s="82"/>
      <c r="H8841" s="83"/>
    </row>
    <row r="8842" spans="2:8" ht="15.6" x14ac:dyDescent="0.3">
      <c r="B8842" s="81"/>
      <c r="C8842" s="81"/>
      <c r="D8842" s="77"/>
      <c r="E8842" s="82"/>
      <c r="F8842" s="77"/>
      <c r="G8842" s="82"/>
      <c r="H8842" s="83"/>
    </row>
    <row r="8843" spans="2:8" ht="15.6" x14ac:dyDescent="0.3">
      <c r="B8843" s="81"/>
      <c r="C8843" s="81"/>
      <c r="D8843" s="77"/>
      <c r="E8843" s="82"/>
      <c r="F8843" s="77"/>
      <c r="G8843" s="82"/>
      <c r="H8843" s="83"/>
    </row>
    <row r="8844" spans="2:8" ht="15.6" x14ac:dyDescent="0.3">
      <c r="B8844" s="81"/>
      <c r="C8844" s="81"/>
      <c r="D8844" s="77"/>
      <c r="E8844" s="82"/>
      <c r="F8844" s="77"/>
      <c r="G8844" s="82"/>
      <c r="H8844" s="83"/>
    </row>
    <row r="8845" spans="2:8" ht="15.6" x14ac:dyDescent="0.3">
      <c r="B8845" s="81"/>
      <c r="C8845" s="81"/>
      <c r="D8845" s="77"/>
      <c r="E8845" s="82"/>
      <c r="F8845" s="77"/>
      <c r="G8845" s="82"/>
      <c r="H8845" s="83"/>
    </row>
    <row r="8846" spans="2:8" ht="15.6" x14ac:dyDescent="0.3">
      <c r="B8846" s="81"/>
      <c r="C8846" s="81"/>
      <c r="D8846" s="77"/>
      <c r="E8846" s="82"/>
      <c r="F8846" s="77"/>
      <c r="G8846" s="82"/>
      <c r="H8846" s="83"/>
    </row>
    <row r="8847" spans="2:8" ht="15.6" x14ac:dyDescent="0.3">
      <c r="B8847" s="81"/>
      <c r="C8847" s="81"/>
      <c r="D8847" s="77"/>
      <c r="E8847" s="82"/>
      <c r="F8847" s="77"/>
      <c r="G8847" s="82"/>
      <c r="H8847" s="83"/>
    </row>
    <row r="8848" spans="2:8" ht="15.6" x14ac:dyDescent="0.3">
      <c r="B8848" s="81"/>
      <c r="C8848" s="81"/>
      <c r="D8848" s="77"/>
      <c r="E8848" s="82"/>
      <c r="F8848" s="77"/>
      <c r="G8848" s="82"/>
      <c r="H8848" s="83"/>
    </row>
    <row r="8849" spans="2:8" ht="15.6" x14ac:dyDescent="0.3">
      <c r="B8849" s="81"/>
      <c r="C8849" s="81"/>
      <c r="D8849" s="77"/>
      <c r="E8849" s="82"/>
      <c r="F8849" s="77"/>
      <c r="G8849" s="82"/>
      <c r="H8849" s="83"/>
    </row>
    <row r="8850" spans="2:8" ht="15.6" x14ac:dyDescent="0.3">
      <c r="B8850" s="81"/>
      <c r="C8850" s="81"/>
      <c r="D8850" s="77"/>
      <c r="E8850" s="82"/>
      <c r="F8850" s="77"/>
      <c r="G8850" s="82"/>
      <c r="H8850" s="83"/>
    </row>
    <row r="8851" spans="2:8" ht="15.6" x14ac:dyDescent="0.3">
      <c r="B8851" s="81"/>
      <c r="C8851" s="81"/>
      <c r="D8851" s="77"/>
      <c r="E8851" s="82"/>
      <c r="F8851" s="77"/>
      <c r="G8851" s="82"/>
      <c r="H8851" s="83"/>
    </row>
    <row r="8852" spans="2:8" ht="15.6" x14ac:dyDescent="0.3">
      <c r="B8852" s="81"/>
      <c r="C8852" s="81"/>
      <c r="D8852" s="77"/>
      <c r="E8852" s="82"/>
      <c r="F8852" s="77"/>
      <c r="G8852" s="82"/>
      <c r="H8852" s="83"/>
    </row>
    <row r="8853" spans="2:8" ht="15.6" x14ac:dyDescent="0.3">
      <c r="B8853" s="81"/>
      <c r="C8853" s="81"/>
      <c r="D8853" s="77"/>
      <c r="E8853" s="82"/>
      <c r="F8853" s="77"/>
      <c r="G8853" s="82"/>
      <c r="H8853" s="83"/>
    </row>
    <row r="8854" spans="2:8" ht="15.6" x14ac:dyDescent="0.3">
      <c r="B8854" s="81"/>
      <c r="C8854" s="81"/>
      <c r="D8854" s="77"/>
      <c r="E8854" s="82"/>
      <c r="F8854" s="77"/>
      <c r="G8854" s="82"/>
      <c r="H8854" s="83"/>
    </row>
    <row r="8855" spans="2:8" ht="15.6" x14ac:dyDescent="0.3">
      <c r="B8855" s="81"/>
      <c r="C8855" s="81"/>
      <c r="D8855" s="77"/>
      <c r="E8855" s="82"/>
      <c r="F8855" s="77"/>
      <c r="G8855" s="82"/>
      <c r="H8855" s="83"/>
    </row>
    <row r="8856" spans="2:8" ht="15.6" x14ac:dyDescent="0.3">
      <c r="B8856" s="81"/>
      <c r="C8856" s="81"/>
      <c r="D8856" s="77"/>
      <c r="E8856" s="82"/>
      <c r="F8856" s="77"/>
      <c r="G8856" s="82"/>
      <c r="H8856" s="83"/>
    </row>
    <row r="8857" spans="2:8" ht="15.6" x14ac:dyDescent="0.3">
      <c r="B8857" s="81"/>
      <c r="C8857" s="81"/>
      <c r="D8857" s="77"/>
      <c r="E8857" s="82"/>
      <c r="F8857" s="77"/>
      <c r="G8857" s="82"/>
      <c r="H8857" s="83"/>
    </row>
    <row r="8858" spans="2:8" ht="15.6" x14ac:dyDescent="0.3">
      <c r="B8858" s="81"/>
      <c r="C8858" s="81"/>
      <c r="D8858" s="77"/>
      <c r="E8858" s="82"/>
      <c r="F8858" s="77"/>
      <c r="G8858" s="82"/>
      <c r="H8858" s="83"/>
    </row>
    <row r="8859" spans="2:8" ht="15.6" x14ac:dyDescent="0.3">
      <c r="B8859" s="81"/>
      <c r="C8859" s="81"/>
      <c r="D8859" s="77"/>
      <c r="E8859" s="82"/>
      <c r="F8859" s="77"/>
      <c r="G8859" s="82"/>
      <c r="H8859" s="83"/>
    </row>
    <row r="8860" spans="2:8" ht="15.6" x14ac:dyDescent="0.3">
      <c r="B8860" s="81"/>
      <c r="C8860" s="81"/>
      <c r="D8860" s="77"/>
      <c r="E8860" s="82"/>
      <c r="F8860" s="77"/>
      <c r="G8860" s="82"/>
      <c r="H8860" s="83"/>
    </row>
    <row r="8861" spans="2:8" ht="15.6" x14ac:dyDescent="0.3">
      <c r="B8861" s="81"/>
      <c r="C8861" s="81"/>
      <c r="D8861" s="77"/>
      <c r="E8861" s="82"/>
      <c r="F8861" s="77"/>
      <c r="G8861" s="82"/>
      <c r="H8861" s="83"/>
    </row>
    <row r="8862" spans="2:8" ht="15.6" x14ac:dyDescent="0.3">
      <c r="B8862" s="81"/>
      <c r="C8862" s="81"/>
      <c r="D8862" s="77"/>
      <c r="E8862" s="82"/>
      <c r="F8862" s="77"/>
      <c r="G8862" s="82"/>
      <c r="H8862" s="83"/>
    </row>
    <row r="8863" spans="2:8" ht="15.6" x14ac:dyDescent="0.3">
      <c r="B8863" s="81"/>
      <c r="C8863" s="81"/>
      <c r="D8863" s="77"/>
      <c r="E8863" s="82"/>
      <c r="F8863" s="77"/>
      <c r="G8863" s="82"/>
      <c r="H8863" s="83"/>
    </row>
    <row r="8864" spans="2:8" ht="15.6" x14ac:dyDescent="0.3">
      <c r="B8864" s="81"/>
      <c r="C8864" s="81"/>
      <c r="D8864" s="77"/>
      <c r="E8864" s="82"/>
      <c r="F8864" s="77"/>
      <c r="G8864" s="82"/>
      <c r="H8864" s="83"/>
    </row>
    <row r="8865" spans="2:8" ht="15.6" x14ac:dyDescent="0.3">
      <c r="B8865" s="81"/>
      <c r="C8865" s="81"/>
      <c r="D8865" s="77"/>
      <c r="E8865" s="82"/>
      <c r="F8865" s="77"/>
      <c r="G8865" s="82"/>
      <c r="H8865" s="83"/>
    </row>
    <row r="8866" spans="2:8" ht="15.6" x14ac:dyDescent="0.3">
      <c r="B8866" s="81"/>
      <c r="C8866" s="81"/>
      <c r="D8866" s="77"/>
      <c r="E8866" s="82"/>
      <c r="F8866" s="77"/>
      <c r="G8866" s="82"/>
      <c r="H8866" s="83"/>
    </row>
    <row r="8867" spans="2:8" ht="15.6" x14ac:dyDescent="0.3">
      <c r="B8867" s="81"/>
      <c r="C8867" s="81"/>
      <c r="D8867" s="77"/>
      <c r="E8867" s="82"/>
      <c r="F8867" s="77"/>
      <c r="G8867" s="82"/>
      <c r="H8867" s="83"/>
    </row>
    <row r="8868" spans="2:8" ht="15.6" x14ac:dyDescent="0.3">
      <c r="B8868" s="81"/>
      <c r="C8868" s="81"/>
      <c r="D8868" s="77"/>
      <c r="E8868" s="82"/>
      <c r="F8868" s="77"/>
      <c r="G8868" s="82"/>
      <c r="H8868" s="83"/>
    </row>
    <row r="8869" spans="2:8" ht="15.6" x14ac:dyDescent="0.3">
      <c r="B8869" s="81"/>
      <c r="C8869" s="81"/>
      <c r="D8869" s="77"/>
      <c r="E8869" s="82"/>
      <c r="F8869" s="77"/>
      <c r="G8869" s="82"/>
      <c r="H8869" s="83"/>
    </row>
    <row r="8870" spans="2:8" ht="15.6" x14ac:dyDescent="0.3">
      <c r="B8870" s="81"/>
      <c r="C8870" s="81"/>
      <c r="D8870" s="77"/>
      <c r="E8870" s="82"/>
      <c r="F8870" s="77"/>
      <c r="G8870" s="82"/>
      <c r="H8870" s="83"/>
    </row>
    <row r="8871" spans="2:8" ht="15.6" x14ac:dyDescent="0.3">
      <c r="B8871" s="81"/>
      <c r="C8871" s="81"/>
      <c r="D8871" s="77"/>
      <c r="E8871" s="82"/>
      <c r="F8871" s="77"/>
      <c r="G8871" s="82"/>
      <c r="H8871" s="83"/>
    </row>
    <row r="8872" spans="2:8" ht="15.6" x14ac:dyDescent="0.3">
      <c r="B8872" s="81"/>
      <c r="C8872" s="81"/>
      <c r="D8872" s="77"/>
      <c r="E8872" s="82"/>
      <c r="F8872" s="77"/>
      <c r="G8872" s="82"/>
      <c r="H8872" s="83"/>
    </row>
    <row r="8873" spans="2:8" ht="15.6" x14ac:dyDescent="0.3">
      <c r="B8873" s="81"/>
      <c r="C8873" s="81"/>
      <c r="D8873" s="77"/>
      <c r="E8873" s="82"/>
      <c r="F8873" s="77"/>
      <c r="G8873" s="82"/>
      <c r="H8873" s="83"/>
    </row>
    <row r="8874" spans="2:8" ht="15.6" x14ac:dyDescent="0.3">
      <c r="B8874" s="81"/>
      <c r="C8874" s="81"/>
      <c r="D8874" s="77"/>
      <c r="E8874" s="82"/>
      <c r="F8874" s="77"/>
      <c r="G8874" s="82"/>
      <c r="H8874" s="83"/>
    </row>
    <row r="8875" spans="2:8" ht="15.6" x14ac:dyDescent="0.3">
      <c r="B8875" s="81"/>
      <c r="C8875" s="81"/>
      <c r="D8875" s="77"/>
      <c r="E8875" s="82"/>
      <c r="F8875" s="77"/>
      <c r="G8875" s="82"/>
      <c r="H8875" s="83"/>
    </row>
    <row r="8876" spans="2:8" ht="15.6" x14ac:dyDescent="0.3">
      <c r="B8876" s="81"/>
      <c r="C8876" s="81"/>
      <c r="D8876" s="77"/>
      <c r="E8876" s="82"/>
      <c r="F8876" s="77"/>
      <c r="G8876" s="82"/>
      <c r="H8876" s="83"/>
    </row>
    <row r="8877" spans="2:8" ht="15.6" x14ac:dyDescent="0.3">
      <c r="B8877" s="81"/>
      <c r="C8877" s="81"/>
      <c r="D8877" s="77"/>
      <c r="E8877" s="82"/>
      <c r="F8877" s="77"/>
      <c r="G8877" s="82"/>
      <c r="H8877" s="83"/>
    </row>
    <row r="8878" spans="2:8" ht="15.6" x14ac:dyDescent="0.3">
      <c r="B8878" s="81"/>
      <c r="C8878" s="81"/>
      <c r="D8878" s="77"/>
      <c r="E8878" s="82"/>
      <c r="F8878" s="77"/>
      <c r="G8878" s="82"/>
      <c r="H8878" s="83"/>
    </row>
    <row r="8879" spans="2:8" ht="15.6" x14ac:dyDescent="0.3">
      <c r="B8879" s="81"/>
      <c r="C8879" s="81"/>
      <c r="D8879" s="77"/>
      <c r="E8879" s="82"/>
      <c r="F8879" s="77"/>
      <c r="G8879" s="82"/>
      <c r="H8879" s="83"/>
    </row>
    <row r="8880" spans="2:8" ht="15.6" x14ac:dyDescent="0.3">
      <c r="B8880" s="81"/>
      <c r="C8880" s="81"/>
      <c r="D8880" s="77"/>
      <c r="E8880" s="82"/>
      <c r="F8880" s="77"/>
      <c r="G8880" s="82"/>
      <c r="H8880" s="83"/>
    </row>
    <row r="8881" spans="2:8" ht="15.6" x14ac:dyDescent="0.3">
      <c r="B8881" s="81"/>
      <c r="C8881" s="81"/>
      <c r="D8881" s="77"/>
      <c r="E8881" s="82"/>
      <c r="F8881" s="77"/>
      <c r="G8881" s="82"/>
      <c r="H8881" s="83"/>
    </row>
    <row r="8882" spans="2:8" ht="15.6" x14ac:dyDescent="0.3">
      <c r="B8882" s="81"/>
      <c r="C8882" s="81"/>
      <c r="D8882" s="77"/>
      <c r="E8882" s="82"/>
      <c r="F8882" s="77"/>
      <c r="G8882" s="82"/>
      <c r="H8882" s="83"/>
    </row>
    <row r="8883" spans="2:8" ht="15.6" x14ac:dyDescent="0.3">
      <c r="B8883" s="81"/>
      <c r="C8883" s="81"/>
      <c r="D8883" s="77"/>
      <c r="E8883" s="82"/>
      <c r="F8883" s="77"/>
      <c r="G8883" s="82"/>
      <c r="H8883" s="83"/>
    </row>
    <row r="8884" spans="2:8" ht="15.6" x14ac:dyDescent="0.3">
      <c r="B8884" s="81"/>
      <c r="C8884" s="81"/>
      <c r="D8884" s="77"/>
      <c r="E8884" s="82"/>
      <c r="F8884" s="77"/>
      <c r="G8884" s="82"/>
      <c r="H8884" s="83"/>
    </row>
    <row r="8885" spans="2:8" ht="15.6" x14ac:dyDescent="0.3">
      <c r="B8885" s="81"/>
      <c r="C8885" s="81"/>
      <c r="D8885" s="77"/>
      <c r="E8885" s="82"/>
      <c r="F8885" s="77"/>
      <c r="G8885" s="82"/>
      <c r="H8885" s="83"/>
    </row>
    <row r="8886" spans="2:8" ht="15.6" x14ac:dyDescent="0.3">
      <c r="B8886" s="81"/>
      <c r="C8886" s="81"/>
      <c r="D8886" s="77"/>
      <c r="E8886" s="82"/>
      <c r="F8886" s="77"/>
      <c r="G8886" s="82"/>
      <c r="H8886" s="83"/>
    </row>
    <row r="8887" spans="2:8" ht="15.6" x14ac:dyDescent="0.3">
      <c r="B8887" s="81"/>
      <c r="C8887" s="81"/>
      <c r="D8887" s="77"/>
      <c r="E8887" s="82"/>
      <c r="F8887" s="77"/>
      <c r="G8887" s="82"/>
      <c r="H8887" s="83"/>
    </row>
    <row r="8888" spans="2:8" ht="15.6" x14ac:dyDescent="0.3">
      <c r="B8888" s="81"/>
      <c r="C8888" s="81"/>
      <c r="D8888" s="77"/>
      <c r="E8888" s="82"/>
      <c r="F8888" s="77"/>
      <c r="G8888" s="82"/>
      <c r="H8888" s="83"/>
    </row>
    <row r="8889" spans="2:8" ht="15.6" x14ac:dyDescent="0.3">
      <c r="B8889" s="81"/>
      <c r="C8889" s="81"/>
      <c r="D8889" s="77"/>
      <c r="E8889" s="82"/>
      <c r="F8889" s="77"/>
      <c r="G8889" s="82"/>
      <c r="H8889" s="83"/>
    </row>
    <row r="8890" spans="2:8" ht="15.6" x14ac:dyDescent="0.3">
      <c r="B8890" s="81"/>
      <c r="C8890" s="81"/>
      <c r="D8890" s="77"/>
      <c r="E8890" s="82"/>
      <c r="F8890" s="77"/>
      <c r="G8890" s="82"/>
      <c r="H8890" s="83"/>
    </row>
    <row r="8891" spans="2:8" ht="15.6" x14ac:dyDescent="0.3">
      <c r="B8891" s="81"/>
      <c r="C8891" s="81"/>
      <c r="D8891" s="77"/>
      <c r="E8891" s="82"/>
      <c r="F8891" s="77"/>
      <c r="G8891" s="82"/>
      <c r="H8891" s="83"/>
    </row>
    <row r="8892" spans="2:8" ht="15.6" x14ac:dyDescent="0.3">
      <c r="B8892" s="81"/>
      <c r="C8892" s="81"/>
      <c r="D8892" s="77"/>
      <c r="E8892" s="82"/>
      <c r="F8892" s="77"/>
      <c r="G8892" s="82"/>
      <c r="H8892" s="83"/>
    </row>
    <row r="8893" spans="2:8" ht="15.6" x14ac:dyDescent="0.3">
      <c r="B8893" s="81"/>
      <c r="C8893" s="81"/>
      <c r="D8893" s="77"/>
      <c r="E8893" s="82"/>
      <c r="F8893" s="77"/>
      <c r="G8893" s="82"/>
      <c r="H8893" s="83"/>
    </row>
    <row r="8894" spans="2:8" ht="15.6" x14ac:dyDescent="0.3">
      <c r="B8894" s="81"/>
      <c r="C8894" s="81"/>
      <c r="D8894" s="77"/>
      <c r="E8894" s="82"/>
      <c r="F8894" s="77"/>
      <c r="G8894" s="82"/>
      <c r="H8894" s="83"/>
    </row>
    <row r="8895" spans="2:8" ht="15.6" x14ac:dyDescent="0.3">
      <c r="B8895" s="81"/>
      <c r="C8895" s="81"/>
      <c r="D8895" s="77"/>
      <c r="E8895" s="82"/>
      <c r="F8895" s="77"/>
      <c r="G8895" s="82"/>
      <c r="H8895" s="83"/>
    </row>
    <row r="8896" spans="2:8" ht="15.6" x14ac:dyDescent="0.3">
      <c r="B8896" s="81"/>
      <c r="C8896" s="81"/>
      <c r="D8896" s="77"/>
      <c r="E8896" s="82"/>
      <c r="F8896" s="77"/>
      <c r="G8896" s="82"/>
      <c r="H8896" s="83"/>
    </row>
    <row r="8897" spans="2:8" ht="15.6" x14ac:dyDescent="0.3">
      <c r="B8897" s="81"/>
      <c r="C8897" s="81"/>
      <c r="D8897" s="77"/>
      <c r="E8897" s="82"/>
      <c r="F8897" s="77"/>
      <c r="G8897" s="82"/>
      <c r="H8897" s="83"/>
    </row>
    <row r="8898" spans="2:8" ht="15.6" x14ac:dyDescent="0.3">
      <c r="B8898" s="81"/>
      <c r="C8898" s="81"/>
      <c r="D8898" s="77"/>
      <c r="E8898" s="82"/>
      <c r="F8898" s="77"/>
      <c r="G8898" s="82"/>
      <c r="H8898" s="83"/>
    </row>
    <row r="8899" spans="2:8" ht="15.6" x14ac:dyDescent="0.3">
      <c r="B8899" s="81"/>
      <c r="C8899" s="81"/>
      <c r="D8899" s="77"/>
      <c r="E8899" s="82"/>
      <c r="F8899" s="77"/>
      <c r="G8899" s="82"/>
      <c r="H8899" s="83"/>
    </row>
    <row r="8900" spans="2:8" ht="15.6" x14ac:dyDescent="0.3">
      <c r="B8900" s="81"/>
      <c r="C8900" s="81"/>
      <c r="D8900" s="77"/>
      <c r="E8900" s="82"/>
      <c r="F8900" s="77"/>
      <c r="G8900" s="82"/>
      <c r="H8900" s="83"/>
    </row>
    <row r="8901" spans="2:8" ht="15.6" x14ac:dyDescent="0.3">
      <c r="B8901" s="81"/>
      <c r="C8901" s="81"/>
      <c r="D8901" s="77"/>
      <c r="E8901" s="82"/>
      <c r="F8901" s="77"/>
      <c r="G8901" s="82"/>
      <c r="H8901" s="83"/>
    </row>
    <row r="8902" spans="2:8" ht="15.6" x14ac:dyDescent="0.3">
      <c r="B8902" s="81"/>
      <c r="C8902" s="81"/>
      <c r="D8902" s="77"/>
      <c r="E8902" s="82"/>
      <c r="F8902" s="77"/>
      <c r="G8902" s="82"/>
      <c r="H8902" s="83"/>
    </row>
    <row r="8903" spans="2:8" ht="15.6" x14ac:dyDescent="0.3">
      <c r="B8903" s="81"/>
      <c r="C8903" s="81"/>
      <c r="D8903" s="77"/>
      <c r="E8903" s="82"/>
      <c r="F8903" s="77"/>
      <c r="G8903" s="82"/>
      <c r="H8903" s="83"/>
    </row>
    <row r="8904" spans="2:8" ht="15.6" x14ac:dyDescent="0.3">
      <c r="B8904" s="81"/>
      <c r="C8904" s="81"/>
      <c r="D8904" s="77"/>
      <c r="E8904" s="82"/>
      <c r="F8904" s="77"/>
      <c r="G8904" s="82"/>
      <c r="H8904" s="83"/>
    </row>
    <row r="8905" spans="2:8" ht="15.6" x14ac:dyDescent="0.3">
      <c r="B8905" s="81"/>
      <c r="C8905" s="81"/>
      <c r="D8905" s="77"/>
      <c r="E8905" s="82"/>
      <c r="F8905" s="77"/>
      <c r="G8905" s="82"/>
      <c r="H8905" s="83"/>
    </row>
    <row r="8906" spans="2:8" ht="15.6" x14ac:dyDescent="0.3">
      <c r="B8906" s="81"/>
      <c r="C8906" s="81"/>
      <c r="D8906" s="77"/>
      <c r="E8906" s="82"/>
      <c r="F8906" s="77"/>
      <c r="G8906" s="82"/>
      <c r="H8906" s="83"/>
    </row>
    <row r="8907" spans="2:8" ht="15.6" x14ac:dyDescent="0.3">
      <c r="B8907" s="81"/>
      <c r="C8907" s="81"/>
      <c r="D8907" s="77"/>
      <c r="E8907" s="82"/>
      <c r="F8907" s="77"/>
      <c r="G8907" s="82"/>
      <c r="H8907" s="83"/>
    </row>
    <row r="8908" spans="2:8" ht="15.6" x14ac:dyDescent="0.3">
      <c r="B8908" s="81"/>
      <c r="C8908" s="81"/>
      <c r="D8908" s="77"/>
      <c r="E8908" s="82"/>
      <c r="F8908" s="77"/>
      <c r="G8908" s="82"/>
      <c r="H8908" s="83"/>
    </row>
    <row r="8909" spans="2:8" ht="15.6" x14ac:dyDescent="0.3">
      <c r="B8909" s="81"/>
      <c r="C8909" s="81"/>
      <c r="D8909" s="77"/>
      <c r="E8909" s="82"/>
      <c r="F8909" s="77"/>
      <c r="G8909" s="82"/>
      <c r="H8909" s="83"/>
    </row>
    <row r="8910" spans="2:8" ht="15.6" x14ac:dyDescent="0.3">
      <c r="B8910" s="81"/>
      <c r="C8910" s="81"/>
      <c r="D8910" s="77"/>
      <c r="E8910" s="82"/>
      <c r="F8910" s="77"/>
      <c r="G8910" s="82"/>
      <c r="H8910" s="83"/>
    </row>
    <row r="8911" spans="2:8" ht="15.6" x14ac:dyDescent="0.3">
      <c r="B8911" s="81"/>
      <c r="C8911" s="81"/>
      <c r="D8911" s="77"/>
      <c r="E8911" s="82"/>
      <c r="F8911" s="77"/>
      <c r="G8911" s="82"/>
      <c r="H8911" s="83"/>
    </row>
    <row r="8912" spans="2:8" ht="15.6" x14ac:dyDescent="0.3">
      <c r="B8912" s="81"/>
      <c r="C8912" s="81"/>
      <c r="D8912" s="77"/>
      <c r="E8912" s="82"/>
      <c r="F8912" s="77"/>
      <c r="G8912" s="82"/>
      <c r="H8912" s="83"/>
    </row>
    <row r="8913" spans="2:8" ht="15.6" x14ac:dyDescent="0.3">
      <c r="B8913" s="81"/>
      <c r="C8913" s="81"/>
      <c r="D8913" s="77"/>
      <c r="E8913" s="82"/>
      <c r="F8913" s="77"/>
      <c r="G8913" s="82"/>
      <c r="H8913" s="83"/>
    </row>
    <row r="8914" spans="2:8" ht="15.6" x14ac:dyDescent="0.3">
      <c r="B8914" s="81"/>
      <c r="C8914" s="81"/>
      <c r="D8914" s="77"/>
      <c r="E8914" s="82"/>
      <c r="F8914" s="77"/>
      <c r="G8914" s="82"/>
      <c r="H8914" s="83"/>
    </row>
    <row r="8915" spans="2:8" ht="15.6" x14ac:dyDescent="0.3">
      <c r="B8915" s="81"/>
      <c r="C8915" s="81"/>
      <c r="D8915" s="77"/>
      <c r="E8915" s="82"/>
      <c r="F8915" s="77"/>
      <c r="G8915" s="82"/>
      <c r="H8915" s="83"/>
    </row>
    <row r="8916" spans="2:8" ht="15.6" x14ac:dyDescent="0.3">
      <c r="B8916" s="81"/>
      <c r="C8916" s="81"/>
      <c r="D8916" s="77"/>
      <c r="E8916" s="82"/>
      <c r="F8916" s="77"/>
      <c r="G8916" s="82"/>
      <c r="H8916" s="83"/>
    </row>
    <row r="8917" spans="2:8" ht="15.6" x14ac:dyDescent="0.3">
      <c r="B8917" s="81"/>
      <c r="C8917" s="81"/>
      <c r="D8917" s="77"/>
      <c r="E8917" s="82"/>
      <c r="F8917" s="77"/>
      <c r="G8917" s="82"/>
      <c r="H8917" s="83"/>
    </row>
    <row r="8918" spans="2:8" ht="15.6" x14ac:dyDescent="0.3">
      <c r="B8918" s="81"/>
      <c r="C8918" s="81"/>
      <c r="D8918" s="77"/>
      <c r="E8918" s="82"/>
      <c r="F8918" s="77"/>
      <c r="G8918" s="82"/>
      <c r="H8918" s="83"/>
    </row>
    <row r="8919" spans="2:8" ht="15.6" x14ac:dyDescent="0.3">
      <c r="B8919" s="81"/>
      <c r="C8919" s="81"/>
      <c r="D8919" s="77"/>
      <c r="E8919" s="82"/>
      <c r="F8919" s="77"/>
      <c r="G8919" s="82"/>
      <c r="H8919" s="83"/>
    </row>
    <row r="8920" spans="2:8" ht="15.6" x14ac:dyDescent="0.3">
      <c r="B8920" s="81"/>
      <c r="C8920" s="81"/>
      <c r="D8920" s="77"/>
      <c r="E8920" s="82"/>
      <c r="F8920" s="77"/>
      <c r="G8920" s="82"/>
      <c r="H8920" s="83"/>
    </row>
    <row r="8921" spans="2:8" ht="15.6" x14ac:dyDescent="0.3">
      <c r="B8921" s="81"/>
      <c r="C8921" s="81"/>
      <c r="D8921" s="77"/>
      <c r="E8921" s="82"/>
      <c r="F8921" s="77"/>
      <c r="G8921" s="82"/>
      <c r="H8921" s="83"/>
    </row>
    <row r="8922" spans="2:8" ht="15.6" x14ac:dyDescent="0.3">
      <c r="B8922" s="81"/>
      <c r="C8922" s="81"/>
      <c r="D8922" s="77"/>
      <c r="E8922" s="82"/>
      <c r="F8922" s="77"/>
      <c r="G8922" s="82"/>
      <c r="H8922" s="83"/>
    </row>
    <row r="8923" spans="2:8" ht="15.6" x14ac:dyDescent="0.3">
      <c r="B8923" s="81"/>
      <c r="C8923" s="81"/>
      <c r="D8923" s="77"/>
      <c r="E8923" s="82"/>
      <c r="F8923" s="77"/>
      <c r="G8923" s="82"/>
      <c r="H8923" s="83"/>
    </row>
    <row r="8924" spans="2:8" ht="15.6" x14ac:dyDescent="0.3">
      <c r="B8924" s="81"/>
      <c r="C8924" s="81"/>
      <c r="D8924" s="77"/>
      <c r="E8924" s="82"/>
      <c r="F8924" s="77"/>
      <c r="G8924" s="82"/>
      <c r="H8924" s="83"/>
    </row>
    <row r="8925" spans="2:8" ht="15.6" x14ac:dyDescent="0.3">
      <c r="B8925" s="81"/>
      <c r="C8925" s="81"/>
      <c r="D8925" s="77"/>
      <c r="E8925" s="82"/>
      <c r="F8925" s="77"/>
      <c r="G8925" s="82"/>
      <c r="H8925" s="83"/>
    </row>
    <row r="8926" spans="2:8" ht="15.6" x14ac:dyDescent="0.3">
      <c r="B8926" s="81"/>
      <c r="C8926" s="81"/>
      <c r="D8926" s="77"/>
      <c r="E8926" s="82"/>
      <c r="F8926" s="77"/>
      <c r="G8926" s="82"/>
      <c r="H8926" s="83"/>
    </row>
    <row r="8927" spans="2:8" ht="15.6" x14ac:dyDescent="0.3">
      <c r="B8927" s="81"/>
      <c r="C8927" s="81"/>
      <c r="D8927" s="77"/>
      <c r="E8927" s="82"/>
      <c r="F8927" s="77"/>
      <c r="G8927" s="82"/>
      <c r="H8927" s="83"/>
    </row>
    <row r="8928" spans="2:8" ht="15.6" x14ac:dyDescent="0.3">
      <c r="B8928" s="81"/>
      <c r="C8928" s="81"/>
      <c r="D8928" s="77"/>
      <c r="E8928" s="82"/>
      <c r="F8928" s="77"/>
      <c r="G8928" s="82"/>
      <c r="H8928" s="83"/>
    </row>
    <row r="8929" spans="2:8" ht="15.6" x14ac:dyDescent="0.3">
      <c r="B8929" s="81"/>
      <c r="C8929" s="81"/>
      <c r="D8929" s="77"/>
      <c r="E8929" s="82"/>
      <c r="F8929" s="77"/>
      <c r="G8929" s="82"/>
      <c r="H8929" s="83"/>
    </row>
    <row r="8930" spans="2:8" ht="15.6" x14ac:dyDescent="0.3">
      <c r="B8930" s="81"/>
      <c r="C8930" s="81"/>
      <c r="D8930" s="77"/>
      <c r="E8930" s="82"/>
      <c r="F8930" s="77"/>
      <c r="G8930" s="82"/>
      <c r="H8930" s="83"/>
    </row>
    <row r="8931" spans="2:8" ht="15.6" x14ac:dyDescent="0.3">
      <c r="B8931" s="81"/>
      <c r="C8931" s="81"/>
      <c r="D8931" s="77"/>
      <c r="E8931" s="82"/>
      <c r="F8931" s="77"/>
      <c r="G8931" s="82"/>
      <c r="H8931" s="83"/>
    </row>
    <row r="8932" spans="2:8" ht="15.6" x14ac:dyDescent="0.3">
      <c r="B8932" s="81"/>
      <c r="C8932" s="81"/>
      <c r="D8932" s="77"/>
      <c r="E8932" s="82"/>
      <c r="F8932" s="77"/>
      <c r="G8932" s="82"/>
      <c r="H8932" s="83"/>
    </row>
    <row r="8933" spans="2:8" ht="15.6" x14ac:dyDescent="0.3">
      <c r="B8933" s="81"/>
      <c r="C8933" s="81"/>
      <c r="D8933" s="77"/>
      <c r="E8933" s="82"/>
      <c r="F8933" s="77"/>
      <c r="G8933" s="82"/>
      <c r="H8933" s="83"/>
    </row>
    <row r="8934" spans="2:8" ht="15.6" x14ac:dyDescent="0.3">
      <c r="B8934" s="81"/>
      <c r="C8934" s="81"/>
      <c r="D8934" s="77"/>
      <c r="E8934" s="82"/>
      <c r="F8934" s="77"/>
      <c r="G8934" s="82"/>
      <c r="H8934" s="83"/>
    </row>
    <row r="8935" spans="2:8" ht="15.6" x14ac:dyDescent="0.3">
      <c r="B8935" s="81"/>
      <c r="C8935" s="81"/>
      <c r="D8935" s="77"/>
      <c r="E8935" s="82"/>
      <c r="F8935" s="77"/>
      <c r="G8935" s="82"/>
      <c r="H8935" s="83"/>
    </row>
    <row r="8936" spans="2:8" ht="15.6" x14ac:dyDescent="0.3">
      <c r="B8936" s="81"/>
      <c r="C8936" s="81"/>
      <c r="D8936" s="77"/>
      <c r="E8936" s="82"/>
      <c r="F8936" s="77"/>
      <c r="G8936" s="82"/>
      <c r="H8936" s="83"/>
    </row>
    <row r="8937" spans="2:8" ht="15.6" x14ac:dyDescent="0.3">
      <c r="B8937" s="81"/>
      <c r="C8937" s="81"/>
      <c r="D8937" s="77"/>
      <c r="E8937" s="82"/>
      <c r="F8937" s="77"/>
      <c r="G8937" s="82"/>
      <c r="H8937" s="83"/>
    </row>
    <row r="8938" spans="2:8" ht="15.6" x14ac:dyDescent="0.3">
      <c r="B8938" s="81"/>
      <c r="C8938" s="81"/>
      <c r="D8938" s="77"/>
      <c r="E8938" s="82"/>
      <c r="F8938" s="77"/>
      <c r="G8938" s="82"/>
      <c r="H8938" s="83"/>
    </row>
    <row r="8939" spans="2:8" ht="15.6" x14ac:dyDescent="0.3">
      <c r="B8939" s="81"/>
      <c r="C8939" s="81"/>
      <c r="D8939" s="77"/>
      <c r="E8939" s="82"/>
      <c r="F8939" s="77"/>
      <c r="G8939" s="82"/>
      <c r="H8939" s="83"/>
    </row>
    <row r="8940" spans="2:8" ht="15.6" x14ac:dyDescent="0.3">
      <c r="B8940" s="81"/>
      <c r="C8940" s="81"/>
      <c r="D8940" s="77"/>
      <c r="E8940" s="82"/>
      <c r="F8940" s="77"/>
      <c r="G8940" s="82"/>
      <c r="H8940" s="83"/>
    </row>
    <row r="8941" spans="2:8" ht="15.6" x14ac:dyDescent="0.3">
      <c r="B8941" s="81"/>
      <c r="C8941" s="81"/>
      <c r="D8941" s="77"/>
      <c r="E8941" s="82"/>
      <c r="F8941" s="77"/>
      <c r="G8941" s="82"/>
      <c r="H8941" s="83"/>
    </row>
    <row r="8942" spans="2:8" ht="15.6" x14ac:dyDescent="0.3">
      <c r="B8942" s="81"/>
      <c r="C8942" s="81"/>
      <c r="D8942" s="77"/>
      <c r="E8942" s="82"/>
      <c r="F8942" s="77"/>
      <c r="G8942" s="82"/>
      <c r="H8942" s="83"/>
    </row>
    <row r="8943" spans="2:8" ht="15.6" x14ac:dyDescent="0.3">
      <c r="B8943" s="81"/>
      <c r="C8943" s="81"/>
      <c r="D8943" s="77"/>
      <c r="E8943" s="82"/>
      <c r="F8943" s="77"/>
      <c r="G8943" s="82"/>
      <c r="H8943" s="83"/>
    </row>
    <row r="8944" spans="2:8" ht="15.6" x14ac:dyDescent="0.3">
      <c r="B8944" s="81"/>
      <c r="C8944" s="81"/>
      <c r="D8944" s="77"/>
      <c r="E8944" s="82"/>
      <c r="F8944" s="77"/>
      <c r="G8944" s="82"/>
      <c r="H8944" s="83"/>
    </row>
    <row r="8945" spans="2:8" ht="15.6" x14ac:dyDescent="0.3">
      <c r="B8945" s="81"/>
      <c r="C8945" s="81"/>
      <c r="D8945" s="77"/>
      <c r="E8945" s="82"/>
      <c r="F8945" s="77"/>
      <c r="G8945" s="82"/>
      <c r="H8945" s="83"/>
    </row>
    <row r="8946" spans="2:8" ht="15.6" x14ac:dyDescent="0.3">
      <c r="B8946" s="81"/>
      <c r="C8946" s="81"/>
      <c r="D8946" s="77"/>
      <c r="E8946" s="82"/>
      <c r="F8946" s="77"/>
      <c r="G8946" s="82"/>
      <c r="H8946" s="83"/>
    </row>
    <row r="8947" spans="2:8" ht="15.6" x14ac:dyDescent="0.3">
      <c r="B8947" s="81"/>
      <c r="C8947" s="81"/>
      <c r="D8947" s="77"/>
      <c r="E8947" s="82"/>
      <c r="F8947" s="77"/>
      <c r="G8947" s="82"/>
      <c r="H8947" s="83"/>
    </row>
    <row r="8948" spans="2:8" ht="15.6" x14ac:dyDescent="0.3">
      <c r="B8948" s="81"/>
      <c r="C8948" s="81"/>
      <c r="D8948" s="77"/>
      <c r="E8948" s="82"/>
      <c r="F8948" s="77"/>
      <c r="G8948" s="82"/>
      <c r="H8948" s="83"/>
    </row>
    <row r="8949" spans="2:8" ht="15.6" x14ac:dyDescent="0.3">
      <c r="B8949" s="81"/>
      <c r="C8949" s="81"/>
      <c r="D8949" s="77"/>
      <c r="E8949" s="82"/>
      <c r="F8949" s="77"/>
      <c r="G8949" s="82"/>
      <c r="H8949" s="83"/>
    </row>
    <row r="8950" spans="2:8" ht="15.6" x14ac:dyDescent="0.3">
      <c r="B8950" s="81"/>
      <c r="C8950" s="81"/>
      <c r="D8950" s="77"/>
      <c r="E8950" s="82"/>
      <c r="F8950" s="77"/>
      <c r="G8950" s="82"/>
      <c r="H8950" s="83"/>
    </row>
    <row r="8951" spans="2:8" ht="15.6" x14ac:dyDescent="0.3">
      <c r="B8951" s="81"/>
      <c r="C8951" s="81"/>
      <c r="D8951" s="77"/>
      <c r="E8951" s="82"/>
      <c r="F8951" s="77"/>
      <c r="G8951" s="82"/>
      <c r="H8951" s="83"/>
    </row>
    <row r="8952" spans="2:8" ht="15.6" x14ac:dyDescent="0.3">
      <c r="B8952" s="81"/>
      <c r="C8952" s="81"/>
      <c r="D8952" s="77"/>
      <c r="E8952" s="82"/>
      <c r="F8952" s="77"/>
      <c r="G8952" s="82"/>
      <c r="H8952" s="83"/>
    </row>
    <row r="8953" spans="2:8" ht="15.6" x14ac:dyDescent="0.3">
      <c r="B8953" s="81"/>
      <c r="C8953" s="81"/>
      <c r="D8953" s="77"/>
      <c r="E8953" s="82"/>
      <c r="F8953" s="77"/>
      <c r="G8953" s="82"/>
      <c r="H8953" s="83"/>
    </row>
    <row r="8954" spans="2:8" ht="15.6" x14ac:dyDescent="0.3">
      <c r="B8954" s="81"/>
      <c r="C8954" s="81"/>
      <c r="D8954" s="77"/>
      <c r="E8954" s="82"/>
      <c r="F8954" s="77"/>
      <c r="G8954" s="82"/>
      <c r="H8954" s="83"/>
    </row>
    <row r="8955" spans="2:8" ht="15.6" x14ac:dyDescent="0.3">
      <c r="B8955" s="81"/>
      <c r="C8955" s="81"/>
      <c r="D8955" s="77"/>
      <c r="E8955" s="82"/>
      <c r="F8955" s="77"/>
      <c r="G8955" s="82"/>
      <c r="H8955" s="83"/>
    </row>
    <row r="8956" spans="2:8" ht="15.6" x14ac:dyDescent="0.3">
      <c r="B8956" s="81"/>
      <c r="C8956" s="81"/>
      <c r="D8956" s="77"/>
      <c r="E8956" s="82"/>
      <c r="F8956" s="77"/>
      <c r="G8956" s="82"/>
      <c r="H8956" s="83"/>
    </row>
    <row r="8957" spans="2:8" ht="15.6" x14ac:dyDescent="0.3">
      <c r="B8957" s="81"/>
      <c r="C8957" s="81"/>
      <c r="D8957" s="77"/>
      <c r="E8957" s="82"/>
      <c r="F8957" s="77"/>
      <c r="G8957" s="82"/>
      <c r="H8957" s="83"/>
    </row>
    <row r="8958" spans="2:8" ht="15.6" x14ac:dyDescent="0.3">
      <c r="B8958" s="81"/>
      <c r="C8958" s="81"/>
      <c r="D8958" s="77"/>
      <c r="E8958" s="82"/>
      <c r="F8958" s="77"/>
      <c r="G8958" s="82"/>
      <c r="H8958" s="83"/>
    </row>
    <row r="8959" spans="2:8" ht="15.6" x14ac:dyDescent="0.3">
      <c r="B8959" s="81"/>
      <c r="C8959" s="81"/>
      <c r="D8959" s="77"/>
      <c r="E8959" s="82"/>
      <c r="F8959" s="77"/>
      <c r="G8959" s="82"/>
      <c r="H8959" s="83"/>
    </row>
    <row r="8960" spans="2:8" ht="15.6" x14ac:dyDescent="0.3">
      <c r="B8960" s="81"/>
      <c r="C8960" s="81"/>
      <c r="D8960" s="77"/>
      <c r="E8960" s="82"/>
      <c r="F8960" s="77"/>
      <c r="G8960" s="82"/>
      <c r="H8960" s="83"/>
    </row>
    <row r="8961" spans="2:8" ht="15.6" x14ac:dyDescent="0.3">
      <c r="B8961" s="81"/>
      <c r="C8961" s="81"/>
      <c r="D8961" s="77"/>
      <c r="E8961" s="82"/>
      <c r="F8961" s="77"/>
      <c r="G8961" s="82"/>
      <c r="H8961" s="83"/>
    </row>
    <row r="8962" spans="2:8" ht="15.6" x14ac:dyDescent="0.3">
      <c r="B8962" s="81"/>
      <c r="C8962" s="81"/>
      <c r="D8962" s="77"/>
      <c r="E8962" s="82"/>
      <c r="F8962" s="77"/>
      <c r="G8962" s="82"/>
      <c r="H8962" s="83"/>
    </row>
    <row r="8963" spans="2:8" ht="15.6" x14ac:dyDescent="0.3">
      <c r="B8963" s="81"/>
      <c r="C8963" s="81"/>
      <c r="D8963" s="77"/>
      <c r="E8963" s="82"/>
      <c r="F8963" s="77"/>
      <c r="G8963" s="82"/>
      <c r="H8963" s="83"/>
    </row>
    <row r="8964" spans="2:8" ht="15.6" x14ac:dyDescent="0.3">
      <c r="B8964" s="81"/>
      <c r="C8964" s="81"/>
      <c r="D8964" s="77"/>
      <c r="E8964" s="82"/>
      <c r="F8964" s="77"/>
      <c r="G8964" s="82"/>
      <c r="H8964" s="83"/>
    </row>
    <row r="8965" spans="2:8" ht="15.6" x14ac:dyDescent="0.3">
      <c r="B8965" s="81"/>
      <c r="C8965" s="81"/>
      <c r="D8965" s="77"/>
      <c r="E8965" s="82"/>
      <c r="F8965" s="77"/>
      <c r="G8965" s="82"/>
      <c r="H8965" s="83"/>
    </row>
    <row r="8966" spans="2:8" ht="15.6" x14ac:dyDescent="0.3">
      <c r="B8966" s="81"/>
      <c r="C8966" s="81"/>
      <c r="D8966" s="77"/>
      <c r="E8966" s="82"/>
      <c r="F8966" s="77"/>
      <c r="G8966" s="82"/>
      <c r="H8966" s="83"/>
    </row>
    <row r="8967" spans="2:8" ht="15.6" x14ac:dyDescent="0.3">
      <c r="B8967" s="81"/>
      <c r="C8967" s="81"/>
      <c r="D8967" s="77"/>
      <c r="E8967" s="82"/>
      <c r="F8967" s="77"/>
      <c r="G8967" s="82"/>
      <c r="H8967" s="83"/>
    </row>
    <row r="8968" spans="2:8" ht="15.6" x14ac:dyDescent="0.3">
      <c r="B8968" s="81"/>
      <c r="C8968" s="81"/>
      <c r="D8968" s="77"/>
      <c r="E8968" s="82"/>
      <c r="F8968" s="77"/>
      <c r="G8968" s="82"/>
      <c r="H8968" s="83"/>
    </row>
    <row r="8969" spans="2:8" ht="15.6" x14ac:dyDescent="0.3">
      <c r="B8969" s="81"/>
      <c r="C8969" s="81"/>
      <c r="D8969" s="77"/>
      <c r="E8969" s="82"/>
      <c r="F8969" s="77"/>
      <c r="G8969" s="82"/>
      <c r="H8969" s="83"/>
    </row>
    <row r="8970" spans="2:8" ht="15.6" x14ac:dyDescent="0.3">
      <c r="B8970" s="81"/>
      <c r="C8970" s="81"/>
      <c r="D8970" s="77"/>
      <c r="E8970" s="82"/>
      <c r="F8970" s="77"/>
      <c r="G8970" s="82"/>
      <c r="H8970" s="83"/>
    </row>
    <row r="8971" spans="2:8" ht="15.6" x14ac:dyDescent="0.3">
      <c r="B8971" s="81"/>
      <c r="C8971" s="81"/>
      <c r="D8971" s="77"/>
      <c r="E8971" s="82"/>
      <c r="F8971" s="77"/>
      <c r="G8971" s="82"/>
      <c r="H8971" s="83"/>
    </row>
    <row r="8972" spans="2:8" ht="15.6" x14ac:dyDescent="0.3">
      <c r="B8972" s="81"/>
      <c r="C8972" s="81"/>
      <c r="D8972" s="77"/>
      <c r="E8972" s="82"/>
      <c r="F8972" s="77"/>
      <c r="G8972" s="82"/>
      <c r="H8972" s="83"/>
    </row>
    <row r="8973" spans="2:8" ht="15.6" x14ac:dyDescent="0.3">
      <c r="B8973" s="81"/>
      <c r="C8973" s="81"/>
      <c r="D8973" s="77"/>
      <c r="E8973" s="82"/>
      <c r="F8973" s="77"/>
      <c r="G8973" s="82"/>
      <c r="H8973" s="83"/>
    </row>
    <row r="8974" spans="2:8" ht="15.6" x14ac:dyDescent="0.3">
      <c r="B8974" s="81"/>
      <c r="C8974" s="81"/>
      <c r="D8974" s="77"/>
      <c r="E8974" s="82"/>
      <c r="F8974" s="77"/>
      <c r="G8974" s="82"/>
      <c r="H8974" s="83"/>
    </row>
    <row r="8975" spans="2:8" ht="15.6" x14ac:dyDescent="0.3">
      <c r="B8975" s="81"/>
      <c r="C8975" s="81"/>
      <c r="D8975" s="77"/>
      <c r="E8975" s="82"/>
      <c r="F8975" s="77"/>
      <c r="G8975" s="82"/>
      <c r="H8975" s="83"/>
    </row>
    <row r="8976" spans="2:8" ht="15.6" x14ac:dyDescent="0.3">
      <c r="B8976" s="81"/>
      <c r="C8976" s="81"/>
      <c r="D8976" s="77"/>
      <c r="E8976" s="82"/>
      <c r="F8976" s="77"/>
      <c r="G8976" s="82"/>
      <c r="H8976" s="83"/>
    </row>
    <row r="8977" spans="2:8" ht="15.6" x14ac:dyDescent="0.3">
      <c r="B8977" s="81"/>
      <c r="C8977" s="81"/>
      <c r="D8977" s="77"/>
      <c r="E8977" s="82"/>
      <c r="F8977" s="77"/>
      <c r="G8977" s="82"/>
      <c r="H8977" s="83"/>
    </row>
    <row r="8978" spans="2:8" ht="15.6" x14ac:dyDescent="0.3">
      <c r="B8978" s="81"/>
      <c r="C8978" s="81"/>
      <c r="D8978" s="77"/>
      <c r="E8978" s="82"/>
      <c r="F8978" s="77"/>
      <c r="G8978" s="82"/>
      <c r="H8978" s="83"/>
    </row>
    <row r="8979" spans="2:8" ht="15.6" x14ac:dyDescent="0.3">
      <c r="B8979" s="81"/>
      <c r="C8979" s="81"/>
      <c r="D8979" s="77"/>
      <c r="E8979" s="82"/>
      <c r="F8979" s="77"/>
      <c r="G8979" s="82"/>
      <c r="H8979" s="83"/>
    </row>
    <row r="8980" spans="2:8" ht="15.6" x14ac:dyDescent="0.3">
      <c r="B8980" s="81"/>
      <c r="C8980" s="81"/>
      <c r="D8980" s="77"/>
      <c r="E8980" s="82"/>
      <c r="F8980" s="77"/>
      <c r="G8980" s="82"/>
      <c r="H8980" s="83"/>
    </row>
    <row r="8981" spans="2:8" ht="15.6" x14ac:dyDescent="0.3">
      <c r="B8981" s="81"/>
      <c r="C8981" s="81"/>
      <c r="D8981" s="77"/>
      <c r="E8981" s="82"/>
      <c r="F8981" s="77"/>
      <c r="G8981" s="82"/>
      <c r="H8981" s="83"/>
    </row>
    <row r="8982" spans="2:8" ht="15.6" x14ac:dyDescent="0.3">
      <c r="B8982" s="81"/>
      <c r="C8982" s="81"/>
      <c r="D8982" s="77"/>
      <c r="E8982" s="82"/>
      <c r="F8982" s="77"/>
      <c r="G8982" s="82"/>
      <c r="H8982" s="83"/>
    </row>
    <row r="8983" spans="2:8" ht="15.6" x14ac:dyDescent="0.3">
      <c r="B8983" s="81"/>
      <c r="C8983" s="81"/>
      <c r="D8983" s="77"/>
      <c r="E8983" s="82"/>
      <c r="F8983" s="77"/>
      <c r="G8983" s="82"/>
      <c r="H8983" s="83"/>
    </row>
    <row r="8984" spans="2:8" ht="15.6" x14ac:dyDescent="0.3">
      <c r="B8984" s="81"/>
      <c r="C8984" s="81"/>
      <c r="D8984" s="77"/>
      <c r="E8984" s="82"/>
      <c r="F8984" s="77"/>
      <c r="G8984" s="82"/>
      <c r="H8984" s="83"/>
    </row>
    <row r="8985" spans="2:8" ht="15.6" x14ac:dyDescent="0.3">
      <c r="B8985" s="81"/>
      <c r="C8985" s="81"/>
      <c r="D8985" s="77"/>
      <c r="E8985" s="82"/>
      <c r="F8985" s="77"/>
      <c r="G8985" s="82"/>
      <c r="H8985" s="83"/>
    </row>
    <row r="8986" spans="2:8" ht="15.6" x14ac:dyDescent="0.3">
      <c r="B8986" s="81"/>
      <c r="C8986" s="81"/>
      <c r="D8986" s="77"/>
      <c r="E8986" s="82"/>
      <c r="F8986" s="77"/>
      <c r="G8986" s="82"/>
      <c r="H8986" s="83"/>
    </row>
    <row r="8987" spans="2:8" ht="15.6" x14ac:dyDescent="0.3">
      <c r="B8987" s="81"/>
      <c r="C8987" s="81"/>
      <c r="D8987" s="77"/>
      <c r="E8987" s="82"/>
      <c r="F8987" s="77"/>
      <c r="G8987" s="82"/>
      <c r="H8987" s="83"/>
    </row>
    <row r="8988" spans="2:8" ht="15.6" x14ac:dyDescent="0.3">
      <c r="B8988" s="81"/>
      <c r="C8988" s="81"/>
      <c r="D8988" s="77"/>
      <c r="E8988" s="82"/>
      <c r="F8988" s="77"/>
      <c r="G8988" s="82"/>
      <c r="H8988" s="83"/>
    </row>
    <row r="8989" spans="2:8" ht="15.6" x14ac:dyDescent="0.3">
      <c r="B8989" s="81"/>
      <c r="C8989" s="81"/>
      <c r="D8989" s="77"/>
      <c r="E8989" s="82"/>
      <c r="F8989" s="77"/>
      <c r="G8989" s="82"/>
      <c r="H8989" s="83"/>
    </row>
    <row r="8990" spans="2:8" ht="15.6" x14ac:dyDescent="0.3">
      <c r="B8990" s="81"/>
      <c r="C8990" s="81"/>
      <c r="D8990" s="77"/>
      <c r="E8990" s="82"/>
      <c r="F8990" s="77"/>
      <c r="G8990" s="82"/>
      <c r="H8990" s="83"/>
    </row>
    <row r="8991" spans="2:8" ht="15.6" x14ac:dyDescent="0.3">
      <c r="B8991" s="81"/>
      <c r="C8991" s="81"/>
      <c r="D8991" s="77"/>
      <c r="E8991" s="82"/>
      <c r="F8991" s="77"/>
      <c r="G8991" s="82"/>
      <c r="H8991" s="83"/>
    </row>
    <row r="8992" spans="2:8" ht="15.6" x14ac:dyDescent="0.3">
      <c r="B8992" s="81"/>
      <c r="C8992" s="81"/>
      <c r="D8992" s="77"/>
      <c r="E8992" s="82"/>
      <c r="F8992" s="77"/>
      <c r="G8992" s="82"/>
      <c r="H8992" s="83"/>
    </row>
    <row r="8993" spans="2:8" ht="15.6" x14ac:dyDescent="0.3">
      <c r="B8993" s="81"/>
      <c r="C8993" s="81"/>
      <c r="D8993" s="77"/>
      <c r="E8993" s="82"/>
      <c r="F8993" s="77"/>
      <c r="G8993" s="82"/>
      <c r="H8993" s="83"/>
    </row>
    <row r="8994" spans="2:8" ht="15.6" x14ac:dyDescent="0.3">
      <c r="B8994" s="81"/>
      <c r="C8994" s="81"/>
      <c r="D8994" s="77"/>
      <c r="E8994" s="82"/>
      <c r="F8994" s="77"/>
      <c r="G8994" s="82"/>
      <c r="H8994" s="83"/>
    </row>
    <row r="8995" spans="2:8" ht="15.6" x14ac:dyDescent="0.3">
      <c r="B8995" s="81"/>
      <c r="C8995" s="81"/>
      <c r="D8995" s="77"/>
      <c r="E8995" s="82"/>
      <c r="F8995" s="77"/>
      <c r="G8995" s="82"/>
      <c r="H8995" s="83"/>
    </row>
    <row r="8996" spans="2:8" ht="15.6" x14ac:dyDescent="0.3">
      <c r="B8996" s="81"/>
      <c r="C8996" s="81"/>
      <c r="D8996" s="77"/>
      <c r="E8996" s="82"/>
      <c r="F8996" s="77"/>
      <c r="G8996" s="82"/>
      <c r="H8996" s="83"/>
    </row>
    <row r="8997" spans="2:8" ht="15.6" x14ac:dyDescent="0.3">
      <c r="B8997" s="81"/>
      <c r="C8997" s="81"/>
      <c r="D8997" s="77"/>
      <c r="E8997" s="82"/>
      <c r="F8997" s="77"/>
      <c r="G8997" s="82"/>
      <c r="H8997" s="83"/>
    </row>
    <row r="8998" spans="2:8" ht="15.6" x14ac:dyDescent="0.3">
      <c r="B8998" s="81"/>
      <c r="C8998" s="81"/>
      <c r="D8998" s="77"/>
      <c r="E8998" s="82"/>
      <c r="F8998" s="77"/>
      <c r="G8998" s="82"/>
      <c r="H8998" s="83"/>
    </row>
    <row r="8999" spans="2:8" ht="15.6" x14ac:dyDescent="0.3">
      <c r="B8999" s="81"/>
      <c r="C8999" s="81"/>
      <c r="D8999" s="77"/>
      <c r="E8999" s="82"/>
      <c r="F8999" s="77"/>
      <c r="G8999" s="82"/>
      <c r="H8999" s="83"/>
    </row>
    <row r="9000" spans="2:8" ht="15.6" x14ac:dyDescent="0.3">
      <c r="B9000" s="81"/>
      <c r="C9000" s="81"/>
      <c r="D9000" s="77"/>
      <c r="E9000" s="82"/>
      <c r="F9000" s="77"/>
      <c r="G9000" s="82"/>
      <c r="H9000" s="83"/>
    </row>
    <row r="9001" spans="2:8" ht="15.6" x14ac:dyDescent="0.3">
      <c r="B9001" s="81"/>
      <c r="C9001" s="81"/>
      <c r="D9001" s="77"/>
      <c r="E9001" s="82"/>
      <c r="F9001" s="77"/>
      <c r="G9001" s="82"/>
      <c r="H9001" s="83"/>
    </row>
    <row r="9002" spans="2:8" ht="15.6" x14ac:dyDescent="0.3">
      <c r="B9002" s="81"/>
      <c r="C9002" s="81"/>
      <c r="D9002" s="77"/>
      <c r="E9002" s="82"/>
      <c r="F9002" s="77"/>
      <c r="G9002" s="82"/>
      <c r="H9002" s="83"/>
    </row>
    <row r="9003" spans="2:8" ht="15.6" x14ac:dyDescent="0.3">
      <c r="B9003" s="81"/>
      <c r="C9003" s="81"/>
      <c r="D9003" s="77"/>
      <c r="E9003" s="82"/>
      <c r="F9003" s="77"/>
      <c r="G9003" s="82"/>
      <c r="H9003" s="83"/>
    </row>
    <row r="9004" spans="2:8" ht="15.6" x14ac:dyDescent="0.3">
      <c r="B9004" s="81"/>
      <c r="C9004" s="81"/>
      <c r="D9004" s="77"/>
      <c r="E9004" s="82"/>
      <c r="F9004" s="77"/>
      <c r="G9004" s="82"/>
      <c r="H9004" s="83"/>
    </row>
    <row r="9005" spans="2:8" ht="15.6" x14ac:dyDescent="0.3">
      <c r="B9005" s="81"/>
      <c r="C9005" s="81"/>
      <c r="D9005" s="77"/>
      <c r="E9005" s="82"/>
      <c r="F9005" s="77"/>
      <c r="G9005" s="82"/>
      <c r="H9005" s="83"/>
    </row>
    <row r="9006" spans="2:8" ht="15.6" x14ac:dyDescent="0.3">
      <c r="B9006" s="81"/>
      <c r="C9006" s="81"/>
      <c r="D9006" s="77"/>
      <c r="E9006" s="82"/>
      <c r="F9006" s="77"/>
      <c r="G9006" s="82"/>
      <c r="H9006" s="83"/>
    </row>
    <row r="9007" spans="2:8" ht="15.6" x14ac:dyDescent="0.3">
      <c r="B9007" s="81"/>
      <c r="C9007" s="81"/>
      <c r="D9007" s="77"/>
      <c r="E9007" s="82"/>
      <c r="F9007" s="77"/>
      <c r="G9007" s="82"/>
      <c r="H9007" s="83"/>
    </row>
    <row r="9008" spans="2:8" ht="15.6" x14ac:dyDescent="0.3">
      <c r="B9008" s="81"/>
      <c r="C9008" s="81"/>
      <c r="D9008" s="77"/>
      <c r="E9008" s="82"/>
      <c r="F9008" s="77"/>
      <c r="G9008" s="82"/>
      <c r="H9008" s="83"/>
    </row>
    <row r="9009" spans="2:8" ht="15.6" x14ac:dyDescent="0.3">
      <c r="B9009" s="81"/>
      <c r="C9009" s="81"/>
      <c r="D9009" s="77"/>
      <c r="E9009" s="82"/>
      <c r="F9009" s="77"/>
      <c r="G9009" s="82"/>
      <c r="H9009" s="83"/>
    </row>
    <row r="9010" spans="2:8" ht="15.6" x14ac:dyDescent="0.3">
      <c r="B9010" s="81"/>
      <c r="C9010" s="81"/>
      <c r="D9010" s="77"/>
      <c r="E9010" s="82"/>
      <c r="F9010" s="77"/>
      <c r="G9010" s="82"/>
      <c r="H9010" s="83"/>
    </row>
    <row r="9011" spans="2:8" ht="15.6" x14ac:dyDescent="0.3">
      <c r="B9011" s="81"/>
      <c r="C9011" s="81"/>
      <c r="D9011" s="77"/>
      <c r="E9011" s="82"/>
      <c r="F9011" s="77"/>
      <c r="G9011" s="82"/>
      <c r="H9011" s="83"/>
    </row>
    <row r="9012" spans="2:8" ht="15.6" x14ac:dyDescent="0.3">
      <c r="B9012" s="81"/>
      <c r="C9012" s="81"/>
      <c r="D9012" s="77"/>
      <c r="E9012" s="82"/>
      <c r="F9012" s="77"/>
      <c r="G9012" s="82"/>
      <c r="H9012" s="83"/>
    </row>
    <row r="9013" spans="2:8" ht="15.6" x14ac:dyDescent="0.3">
      <c r="B9013" s="81"/>
      <c r="C9013" s="81"/>
      <c r="D9013" s="77"/>
      <c r="E9013" s="82"/>
      <c r="F9013" s="77"/>
      <c r="G9013" s="82"/>
      <c r="H9013" s="83"/>
    </row>
    <row r="9014" spans="2:8" ht="15.6" x14ac:dyDescent="0.3">
      <c r="B9014" s="81"/>
      <c r="C9014" s="81"/>
      <c r="D9014" s="77"/>
      <c r="E9014" s="82"/>
      <c r="F9014" s="77"/>
      <c r="G9014" s="82"/>
      <c r="H9014" s="83"/>
    </row>
    <row r="9015" spans="2:8" ht="15.6" x14ac:dyDescent="0.3">
      <c r="B9015" s="81"/>
      <c r="C9015" s="81"/>
      <c r="D9015" s="77"/>
      <c r="E9015" s="82"/>
      <c r="F9015" s="77"/>
      <c r="G9015" s="82"/>
      <c r="H9015" s="83"/>
    </row>
    <row r="9016" spans="2:8" ht="15.6" x14ac:dyDescent="0.3">
      <c r="B9016" s="81"/>
      <c r="C9016" s="81"/>
      <c r="D9016" s="77"/>
      <c r="E9016" s="82"/>
      <c r="F9016" s="77"/>
      <c r="G9016" s="82"/>
      <c r="H9016" s="83"/>
    </row>
    <row r="9017" spans="2:8" ht="15.6" x14ac:dyDescent="0.3">
      <c r="B9017" s="81"/>
      <c r="C9017" s="81"/>
      <c r="D9017" s="77"/>
      <c r="E9017" s="82"/>
      <c r="F9017" s="77"/>
      <c r="G9017" s="82"/>
      <c r="H9017" s="83"/>
    </row>
    <row r="9018" spans="2:8" ht="15.6" x14ac:dyDescent="0.3">
      <c r="B9018" s="81"/>
      <c r="C9018" s="81"/>
      <c r="D9018" s="77"/>
      <c r="E9018" s="82"/>
      <c r="F9018" s="77"/>
      <c r="G9018" s="82"/>
      <c r="H9018" s="83"/>
    </row>
    <row r="9019" spans="2:8" ht="15.6" x14ac:dyDescent="0.3">
      <c r="B9019" s="81"/>
      <c r="C9019" s="81"/>
      <c r="D9019" s="77"/>
      <c r="E9019" s="82"/>
      <c r="F9019" s="77"/>
      <c r="G9019" s="82"/>
      <c r="H9019" s="83"/>
    </row>
    <row r="9020" spans="2:8" ht="15.6" x14ac:dyDescent="0.3">
      <c r="B9020" s="81"/>
      <c r="C9020" s="81"/>
      <c r="D9020" s="77"/>
      <c r="E9020" s="82"/>
      <c r="F9020" s="77"/>
      <c r="G9020" s="82"/>
      <c r="H9020" s="83"/>
    </row>
    <row r="9021" spans="2:8" ht="15.6" x14ac:dyDescent="0.3">
      <c r="B9021" s="81"/>
      <c r="C9021" s="81"/>
      <c r="D9021" s="77"/>
      <c r="E9021" s="82"/>
      <c r="F9021" s="77"/>
      <c r="G9021" s="82"/>
      <c r="H9021" s="83"/>
    </row>
    <row r="9022" spans="2:8" ht="15.6" x14ac:dyDescent="0.3">
      <c r="B9022" s="81"/>
      <c r="C9022" s="81"/>
      <c r="D9022" s="77"/>
      <c r="E9022" s="82"/>
      <c r="F9022" s="77"/>
      <c r="G9022" s="82"/>
      <c r="H9022" s="83"/>
    </row>
    <row r="9023" spans="2:8" ht="15.6" x14ac:dyDescent="0.3">
      <c r="B9023" s="81"/>
      <c r="C9023" s="81"/>
      <c r="D9023" s="77"/>
      <c r="E9023" s="82"/>
      <c r="F9023" s="77"/>
      <c r="G9023" s="82"/>
      <c r="H9023" s="83"/>
    </row>
    <row r="9024" spans="2:8" ht="15.6" x14ac:dyDescent="0.3">
      <c r="B9024" s="81"/>
      <c r="C9024" s="81"/>
      <c r="D9024" s="77"/>
      <c r="E9024" s="82"/>
      <c r="F9024" s="77"/>
      <c r="G9024" s="82"/>
      <c r="H9024" s="83"/>
    </row>
    <row r="9025" spans="2:8" ht="15.6" x14ac:dyDescent="0.3">
      <c r="B9025" s="81"/>
      <c r="C9025" s="81"/>
      <c r="D9025" s="77"/>
      <c r="E9025" s="82"/>
      <c r="F9025" s="77"/>
      <c r="G9025" s="82"/>
      <c r="H9025" s="83"/>
    </row>
    <row r="9026" spans="2:8" ht="15.6" x14ac:dyDescent="0.3">
      <c r="B9026" s="81"/>
      <c r="C9026" s="81"/>
      <c r="D9026" s="77"/>
      <c r="E9026" s="82"/>
      <c r="F9026" s="77"/>
      <c r="G9026" s="82"/>
      <c r="H9026" s="83"/>
    </row>
    <row r="9027" spans="2:8" ht="15.6" x14ac:dyDescent="0.3">
      <c r="B9027" s="81"/>
      <c r="C9027" s="81"/>
      <c r="D9027" s="77"/>
      <c r="E9027" s="82"/>
      <c r="F9027" s="77"/>
      <c r="G9027" s="82"/>
      <c r="H9027" s="83"/>
    </row>
    <row r="9028" spans="2:8" ht="15.6" x14ac:dyDescent="0.3">
      <c r="B9028" s="81"/>
      <c r="C9028" s="81"/>
      <c r="D9028" s="77"/>
      <c r="E9028" s="82"/>
      <c r="F9028" s="77"/>
      <c r="G9028" s="82"/>
      <c r="H9028" s="83"/>
    </row>
    <row r="9029" spans="2:8" ht="15.6" x14ac:dyDescent="0.3">
      <c r="B9029" s="81"/>
      <c r="C9029" s="81"/>
      <c r="D9029" s="77"/>
      <c r="E9029" s="82"/>
      <c r="F9029" s="77"/>
      <c r="G9029" s="82"/>
      <c r="H9029" s="83"/>
    </row>
    <row r="9030" spans="2:8" ht="15.6" x14ac:dyDescent="0.3">
      <c r="B9030" s="81"/>
      <c r="C9030" s="81"/>
      <c r="D9030" s="77"/>
      <c r="E9030" s="82"/>
      <c r="F9030" s="77"/>
      <c r="G9030" s="82"/>
      <c r="H9030" s="83"/>
    </row>
    <row r="9031" spans="2:8" ht="15.6" x14ac:dyDescent="0.3">
      <c r="B9031" s="81"/>
      <c r="C9031" s="81"/>
      <c r="D9031" s="77"/>
      <c r="E9031" s="82"/>
      <c r="F9031" s="77"/>
      <c r="G9031" s="82"/>
      <c r="H9031" s="83"/>
    </row>
    <row r="9032" spans="2:8" ht="15.6" x14ac:dyDescent="0.3">
      <c r="B9032" s="81"/>
      <c r="C9032" s="81"/>
      <c r="D9032" s="77"/>
      <c r="E9032" s="82"/>
      <c r="F9032" s="77"/>
      <c r="G9032" s="82"/>
      <c r="H9032" s="83"/>
    </row>
    <row r="9033" spans="2:8" ht="15.6" x14ac:dyDescent="0.3">
      <c r="B9033" s="81"/>
      <c r="C9033" s="81"/>
      <c r="D9033" s="77"/>
      <c r="E9033" s="82"/>
      <c r="F9033" s="77"/>
      <c r="G9033" s="82"/>
      <c r="H9033" s="83"/>
    </row>
    <row r="9034" spans="2:8" ht="15.6" x14ac:dyDescent="0.3">
      <c r="B9034" s="81"/>
      <c r="C9034" s="81"/>
      <c r="D9034" s="77"/>
      <c r="E9034" s="82"/>
      <c r="F9034" s="77"/>
      <c r="G9034" s="82"/>
      <c r="H9034" s="83"/>
    </row>
    <row r="9035" spans="2:8" ht="15.6" x14ac:dyDescent="0.3">
      <c r="B9035" s="81"/>
      <c r="C9035" s="81"/>
      <c r="D9035" s="77"/>
      <c r="E9035" s="82"/>
      <c r="F9035" s="77"/>
      <c r="G9035" s="82"/>
      <c r="H9035" s="83"/>
    </row>
    <row r="9036" spans="2:8" ht="15.6" x14ac:dyDescent="0.3">
      <c r="B9036" s="81"/>
      <c r="C9036" s="81"/>
      <c r="D9036" s="77"/>
      <c r="E9036" s="82"/>
      <c r="F9036" s="77"/>
      <c r="G9036" s="82"/>
      <c r="H9036" s="83"/>
    </row>
    <row r="9037" spans="2:8" ht="15.6" x14ac:dyDescent="0.3">
      <c r="B9037" s="81"/>
      <c r="C9037" s="81"/>
      <c r="D9037" s="77"/>
      <c r="E9037" s="82"/>
      <c r="F9037" s="77"/>
      <c r="G9037" s="82"/>
      <c r="H9037" s="83"/>
    </row>
    <row r="9038" spans="2:8" ht="15.6" x14ac:dyDescent="0.3">
      <c r="B9038" s="81"/>
      <c r="C9038" s="81"/>
      <c r="D9038" s="77"/>
      <c r="E9038" s="82"/>
      <c r="F9038" s="77"/>
      <c r="G9038" s="82"/>
      <c r="H9038" s="83"/>
    </row>
    <row r="9039" spans="2:8" ht="15.6" x14ac:dyDescent="0.3">
      <c r="B9039" s="81"/>
      <c r="C9039" s="81"/>
      <c r="D9039" s="77"/>
      <c r="E9039" s="82"/>
      <c r="F9039" s="77"/>
      <c r="G9039" s="82"/>
      <c r="H9039" s="83"/>
    </row>
    <row r="9040" spans="2:8" ht="15.6" x14ac:dyDescent="0.3">
      <c r="B9040" s="81"/>
      <c r="C9040" s="81"/>
      <c r="D9040" s="77"/>
      <c r="E9040" s="82"/>
      <c r="F9040" s="77"/>
      <c r="G9040" s="82"/>
      <c r="H9040" s="83"/>
    </row>
    <row r="9041" spans="2:8" ht="15.6" x14ac:dyDescent="0.3">
      <c r="B9041" s="81"/>
      <c r="C9041" s="81"/>
      <c r="D9041" s="77"/>
      <c r="E9041" s="82"/>
      <c r="F9041" s="77"/>
      <c r="G9041" s="82"/>
      <c r="H9041" s="83"/>
    </row>
    <row r="9042" spans="2:8" ht="15.6" x14ac:dyDescent="0.3">
      <c r="B9042" s="81"/>
      <c r="C9042" s="81"/>
      <c r="D9042" s="77"/>
      <c r="E9042" s="82"/>
      <c r="F9042" s="77"/>
      <c r="G9042" s="82"/>
      <c r="H9042" s="83"/>
    </row>
    <row r="9043" spans="2:8" ht="15.6" x14ac:dyDescent="0.3">
      <c r="B9043" s="81"/>
      <c r="C9043" s="81"/>
      <c r="D9043" s="77"/>
      <c r="E9043" s="82"/>
      <c r="F9043" s="77"/>
      <c r="G9043" s="82"/>
      <c r="H9043" s="83"/>
    </row>
    <row r="9044" spans="2:8" ht="15.6" x14ac:dyDescent="0.3">
      <c r="B9044" s="81"/>
      <c r="C9044" s="81"/>
      <c r="D9044" s="77"/>
      <c r="E9044" s="82"/>
      <c r="F9044" s="77"/>
      <c r="G9044" s="82"/>
      <c r="H9044" s="83"/>
    </row>
    <row r="9045" spans="2:8" ht="15.6" x14ac:dyDescent="0.3">
      <c r="B9045" s="81"/>
      <c r="C9045" s="81"/>
      <c r="D9045" s="77"/>
      <c r="E9045" s="82"/>
      <c r="F9045" s="77"/>
      <c r="G9045" s="82"/>
      <c r="H9045" s="83"/>
    </row>
    <row r="9046" spans="2:8" ht="15.6" x14ac:dyDescent="0.3">
      <c r="B9046" s="81"/>
      <c r="C9046" s="81"/>
      <c r="D9046" s="77"/>
      <c r="E9046" s="82"/>
      <c r="F9046" s="77"/>
      <c r="G9046" s="82"/>
      <c r="H9046" s="83"/>
    </row>
    <row r="9047" spans="2:8" ht="15.6" x14ac:dyDescent="0.3">
      <c r="B9047" s="81"/>
      <c r="C9047" s="81"/>
      <c r="D9047" s="77"/>
      <c r="E9047" s="82"/>
      <c r="F9047" s="77"/>
      <c r="G9047" s="82"/>
      <c r="H9047" s="83"/>
    </row>
    <row r="9048" spans="2:8" ht="15.6" x14ac:dyDescent="0.3">
      <c r="B9048" s="81"/>
      <c r="C9048" s="81"/>
      <c r="D9048" s="77"/>
      <c r="E9048" s="82"/>
      <c r="F9048" s="77"/>
      <c r="G9048" s="82"/>
      <c r="H9048" s="83"/>
    </row>
    <row r="9049" spans="2:8" ht="15.6" x14ac:dyDescent="0.3">
      <c r="B9049" s="81"/>
      <c r="C9049" s="81"/>
      <c r="D9049" s="77"/>
      <c r="E9049" s="82"/>
      <c r="F9049" s="77"/>
      <c r="G9049" s="82"/>
      <c r="H9049" s="83"/>
    </row>
    <row r="9050" spans="2:8" ht="15.6" x14ac:dyDescent="0.3">
      <c r="B9050" s="81"/>
      <c r="C9050" s="81"/>
      <c r="D9050" s="77"/>
      <c r="E9050" s="82"/>
      <c r="F9050" s="77"/>
      <c r="G9050" s="82"/>
      <c r="H9050" s="83"/>
    </row>
    <row r="9051" spans="2:8" ht="15.6" x14ac:dyDescent="0.3">
      <c r="B9051" s="81"/>
      <c r="C9051" s="81"/>
      <c r="D9051" s="77"/>
      <c r="E9051" s="82"/>
      <c r="F9051" s="77"/>
      <c r="G9051" s="82"/>
      <c r="H9051" s="83"/>
    </row>
    <row r="9052" spans="2:8" ht="15.6" x14ac:dyDescent="0.3">
      <c r="B9052" s="81"/>
      <c r="C9052" s="81"/>
      <c r="D9052" s="77"/>
      <c r="E9052" s="82"/>
      <c r="F9052" s="77"/>
      <c r="G9052" s="82"/>
      <c r="H9052" s="83"/>
    </row>
    <row r="9053" spans="2:8" ht="15.6" x14ac:dyDescent="0.3">
      <c r="B9053" s="81"/>
      <c r="C9053" s="81"/>
      <c r="D9053" s="77"/>
      <c r="E9053" s="82"/>
      <c r="F9053" s="77"/>
      <c r="G9053" s="82"/>
      <c r="H9053" s="83"/>
    </row>
    <row r="9054" spans="2:8" ht="15.6" x14ac:dyDescent="0.3">
      <c r="B9054" s="81"/>
      <c r="C9054" s="81"/>
      <c r="D9054" s="77"/>
      <c r="E9054" s="82"/>
      <c r="F9054" s="77"/>
      <c r="G9054" s="82"/>
      <c r="H9054" s="83"/>
    </row>
    <row r="9055" spans="2:8" ht="15.6" x14ac:dyDescent="0.3">
      <c r="B9055" s="81"/>
      <c r="C9055" s="81"/>
      <c r="D9055" s="77"/>
      <c r="E9055" s="82"/>
      <c r="F9055" s="77"/>
      <c r="G9055" s="82"/>
      <c r="H9055" s="83"/>
    </row>
    <row r="9056" spans="2:8" ht="15.6" x14ac:dyDescent="0.3">
      <c r="B9056" s="81"/>
      <c r="C9056" s="81"/>
      <c r="D9056" s="77"/>
      <c r="E9056" s="82"/>
      <c r="F9056" s="77"/>
      <c r="G9056" s="82"/>
      <c r="H9056" s="83"/>
    </row>
    <row r="9057" spans="2:8" ht="15.6" x14ac:dyDescent="0.3">
      <c r="B9057" s="81"/>
      <c r="C9057" s="81"/>
      <c r="D9057" s="77"/>
      <c r="E9057" s="82"/>
      <c r="F9057" s="77"/>
      <c r="G9057" s="82"/>
      <c r="H9057" s="83"/>
    </row>
    <row r="9058" spans="2:8" ht="15.6" x14ac:dyDescent="0.3">
      <c r="B9058" s="81"/>
      <c r="C9058" s="81"/>
      <c r="D9058" s="77"/>
      <c r="E9058" s="82"/>
      <c r="F9058" s="77"/>
      <c r="G9058" s="82"/>
      <c r="H9058" s="83"/>
    </row>
    <row r="9059" spans="2:8" ht="15.6" x14ac:dyDescent="0.3">
      <c r="B9059" s="81"/>
      <c r="C9059" s="81"/>
      <c r="D9059" s="77"/>
      <c r="E9059" s="82"/>
      <c r="F9059" s="77"/>
      <c r="G9059" s="82"/>
      <c r="H9059" s="83"/>
    </row>
    <row r="9060" spans="2:8" ht="15.6" x14ac:dyDescent="0.3">
      <c r="B9060" s="81"/>
      <c r="C9060" s="81"/>
      <c r="D9060" s="77"/>
      <c r="E9060" s="82"/>
      <c r="F9060" s="77"/>
      <c r="G9060" s="82"/>
      <c r="H9060" s="83"/>
    </row>
    <row r="9061" spans="2:8" ht="15.6" x14ac:dyDescent="0.3">
      <c r="B9061" s="81"/>
      <c r="C9061" s="81"/>
      <c r="D9061" s="77"/>
      <c r="E9061" s="82"/>
      <c r="F9061" s="77"/>
      <c r="G9061" s="82"/>
      <c r="H9061" s="83"/>
    </row>
    <row r="9062" spans="2:8" ht="15.6" x14ac:dyDescent="0.3">
      <c r="B9062" s="81"/>
      <c r="C9062" s="81"/>
      <c r="D9062" s="77"/>
      <c r="E9062" s="82"/>
      <c r="F9062" s="77"/>
      <c r="G9062" s="82"/>
      <c r="H9062" s="83"/>
    </row>
    <row r="9063" spans="2:8" ht="15.6" x14ac:dyDescent="0.3">
      <c r="B9063" s="81"/>
      <c r="C9063" s="81"/>
      <c r="D9063" s="77"/>
      <c r="E9063" s="82"/>
      <c r="F9063" s="77"/>
      <c r="G9063" s="82"/>
      <c r="H9063" s="83"/>
    </row>
    <row r="9064" spans="2:8" ht="15.6" x14ac:dyDescent="0.3">
      <c r="B9064" s="81"/>
      <c r="C9064" s="81"/>
      <c r="D9064" s="77"/>
      <c r="E9064" s="82"/>
      <c r="F9064" s="77"/>
      <c r="G9064" s="82"/>
      <c r="H9064" s="83"/>
    </row>
    <row r="9065" spans="2:8" ht="15.6" x14ac:dyDescent="0.3">
      <c r="B9065" s="81"/>
      <c r="C9065" s="81"/>
      <c r="D9065" s="77"/>
      <c r="E9065" s="82"/>
      <c r="F9065" s="77"/>
      <c r="G9065" s="82"/>
      <c r="H9065" s="83"/>
    </row>
    <row r="9066" spans="2:8" ht="15.6" x14ac:dyDescent="0.3">
      <c r="B9066" s="81"/>
      <c r="C9066" s="81"/>
      <c r="D9066" s="77"/>
      <c r="E9066" s="82"/>
      <c r="F9066" s="77"/>
      <c r="G9066" s="82"/>
      <c r="H9066" s="83"/>
    </row>
    <row r="9067" spans="2:8" ht="15.6" x14ac:dyDescent="0.3">
      <c r="B9067" s="81"/>
      <c r="C9067" s="81"/>
      <c r="D9067" s="77"/>
      <c r="E9067" s="82"/>
      <c r="F9067" s="77"/>
      <c r="G9067" s="82"/>
      <c r="H9067" s="83"/>
    </row>
    <row r="9068" spans="2:8" ht="15.6" x14ac:dyDescent="0.3">
      <c r="B9068" s="81"/>
      <c r="C9068" s="81"/>
      <c r="D9068" s="77"/>
      <c r="E9068" s="82"/>
      <c r="F9068" s="77"/>
      <c r="G9068" s="82"/>
      <c r="H9068" s="83"/>
    </row>
    <row r="9069" spans="2:8" ht="15.6" x14ac:dyDescent="0.3">
      <c r="B9069" s="81"/>
      <c r="C9069" s="81"/>
      <c r="D9069" s="77"/>
      <c r="E9069" s="82"/>
      <c r="F9069" s="77"/>
      <c r="G9069" s="82"/>
      <c r="H9069" s="83"/>
    </row>
    <row r="9070" spans="2:8" ht="15.6" x14ac:dyDescent="0.3">
      <c r="B9070" s="81"/>
      <c r="C9070" s="81"/>
      <c r="D9070" s="77"/>
      <c r="E9070" s="82"/>
      <c r="F9070" s="77"/>
      <c r="G9070" s="82"/>
      <c r="H9070" s="83"/>
    </row>
    <row r="9071" spans="2:8" ht="15.6" x14ac:dyDescent="0.3">
      <c r="B9071" s="81"/>
      <c r="C9071" s="81"/>
      <c r="D9071" s="77"/>
      <c r="E9071" s="82"/>
      <c r="F9071" s="77"/>
      <c r="G9071" s="82"/>
      <c r="H9071" s="83"/>
    </row>
    <row r="9072" spans="2:8" ht="15.6" x14ac:dyDescent="0.3">
      <c r="B9072" s="81"/>
      <c r="C9072" s="81"/>
      <c r="D9072" s="77"/>
      <c r="E9072" s="82"/>
      <c r="F9072" s="77"/>
      <c r="G9072" s="82"/>
      <c r="H9072" s="83"/>
    </row>
    <row r="9073" spans="2:8" ht="15.6" x14ac:dyDescent="0.3">
      <c r="B9073" s="81"/>
      <c r="C9073" s="81"/>
      <c r="D9073" s="77"/>
      <c r="E9073" s="82"/>
      <c r="F9073" s="77"/>
      <c r="G9073" s="82"/>
      <c r="H9073" s="83"/>
    </row>
    <row r="9074" spans="2:8" ht="15.6" x14ac:dyDescent="0.3">
      <c r="B9074" s="81"/>
      <c r="C9074" s="81"/>
      <c r="D9074" s="77"/>
      <c r="E9074" s="82"/>
      <c r="F9074" s="77"/>
      <c r="G9074" s="82"/>
      <c r="H9074" s="83"/>
    </row>
    <row r="9075" spans="2:8" ht="15.6" x14ac:dyDescent="0.3">
      <c r="B9075" s="81"/>
      <c r="C9075" s="81"/>
      <c r="D9075" s="77"/>
      <c r="E9075" s="82"/>
      <c r="F9075" s="77"/>
      <c r="G9075" s="82"/>
      <c r="H9075" s="83"/>
    </row>
    <row r="9076" spans="2:8" ht="15.6" x14ac:dyDescent="0.3">
      <c r="B9076" s="81"/>
      <c r="C9076" s="81"/>
      <c r="D9076" s="77"/>
      <c r="E9076" s="82"/>
      <c r="F9076" s="77"/>
      <c r="G9076" s="82"/>
      <c r="H9076" s="83"/>
    </row>
    <row r="9077" spans="2:8" ht="15.6" x14ac:dyDescent="0.3">
      <c r="B9077" s="81"/>
      <c r="C9077" s="81"/>
      <c r="D9077" s="77"/>
      <c r="E9077" s="82"/>
      <c r="F9077" s="77"/>
      <c r="G9077" s="82"/>
      <c r="H9077" s="83"/>
    </row>
    <row r="9078" spans="2:8" ht="15.6" x14ac:dyDescent="0.3">
      <c r="B9078" s="81"/>
      <c r="C9078" s="81"/>
      <c r="D9078" s="77"/>
      <c r="E9078" s="82"/>
      <c r="F9078" s="77"/>
      <c r="G9078" s="82"/>
      <c r="H9078" s="83"/>
    </row>
    <row r="9079" spans="2:8" ht="15.6" x14ac:dyDescent="0.3">
      <c r="B9079" s="81"/>
      <c r="C9079" s="81"/>
      <c r="D9079" s="77"/>
      <c r="E9079" s="82"/>
      <c r="F9079" s="77"/>
      <c r="G9079" s="82"/>
      <c r="H9079" s="83"/>
    </row>
    <row r="9080" spans="2:8" ht="15.6" x14ac:dyDescent="0.3">
      <c r="B9080" s="81"/>
      <c r="C9080" s="81"/>
      <c r="D9080" s="77"/>
      <c r="E9080" s="82"/>
      <c r="F9080" s="77"/>
      <c r="G9080" s="82"/>
      <c r="H9080" s="83"/>
    </row>
    <row r="9081" spans="2:8" ht="15.6" x14ac:dyDescent="0.3">
      <c r="B9081" s="81"/>
      <c r="C9081" s="81"/>
      <c r="D9081" s="77"/>
      <c r="E9081" s="82"/>
      <c r="F9081" s="77"/>
      <c r="G9081" s="82"/>
      <c r="H9081" s="83"/>
    </row>
    <row r="9082" spans="2:8" ht="15.6" x14ac:dyDescent="0.3">
      <c r="B9082" s="81"/>
      <c r="C9082" s="81"/>
      <c r="D9082" s="77"/>
      <c r="E9082" s="82"/>
      <c r="F9082" s="77"/>
      <c r="G9082" s="82"/>
      <c r="H9082" s="83"/>
    </row>
    <row r="9083" spans="2:8" ht="15.6" x14ac:dyDescent="0.3">
      <c r="B9083" s="81"/>
      <c r="C9083" s="81"/>
      <c r="D9083" s="77"/>
      <c r="E9083" s="82"/>
      <c r="F9083" s="77"/>
      <c r="G9083" s="82"/>
      <c r="H9083" s="83"/>
    </row>
    <row r="9084" spans="2:8" ht="15.6" x14ac:dyDescent="0.3">
      <c r="B9084" s="81"/>
      <c r="C9084" s="81"/>
      <c r="D9084" s="77"/>
      <c r="E9084" s="82"/>
      <c r="F9084" s="77"/>
      <c r="G9084" s="82"/>
      <c r="H9084" s="83"/>
    </row>
    <row r="9085" spans="2:8" ht="15.6" x14ac:dyDescent="0.3">
      <c r="B9085" s="81"/>
      <c r="C9085" s="81"/>
      <c r="D9085" s="77"/>
      <c r="E9085" s="82"/>
      <c r="F9085" s="77"/>
      <c r="G9085" s="82"/>
      <c r="H9085" s="83"/>
    </row>
    <row r="9086" spans="2:8" ht="15.6" x14ac:dyDescent="0.3">
      <c r="B9086" s="81"/>
      <c r="C9086" s="81"/>
      <c r="D9086" s="77"/>
      <c r="E9086" s="82"/>
      <c r="F9086" s="77"/>
      <c r="G9086" s="82"/>
      <c r="H9086" s="83"/>
    </row>
    <row r="9087" spans="2:8" ht="15.6" x14ac:dyDescent="0.3">
      <c r="B9087" s="81"/>
      <c r="C9087" s="81"/>
      <c r="D9087" s="77"/>
      <c r="E9087" s="82"/>
      <c r="F9087" s="77"/>
      <c r="G9087" s="82"/>
      <c r="H9087" s="83"/>
    </row>
    <row r="9088" spans="2:8" ht="15.6" x14ac:dyDescent="0.3">
      <c r="B9088" s="81"/>
      <c r="C9088" s="81"/>
      <c r="D9088" s="77"/>
      <c r="E9088" s="82"/>
      <c r="F9088" s="77"/>
      <c r="G9088" s="82"/>
      <c r="H9088" s="83"/>
    </row>
    <row r="9089" spans="2:8" ht="15.6" x14ac:dyDescent="0.3">
      <c r="B9089" s="81"/>
      <c r="C9089" s="81"/>
      <c r="D9089" s="77"/>
      <c r="E9089" s="82"/>
      <c r="F9089" s="77"/>
      <c r="G9089" s="82"/>
      <c r="H9089" s="83"/>
    </row>
    <row r="9090" spans="2:8" ht="15.6" x14ac:dyDescent="0.3">
      <c r="B9090" s="81"/>
      <c r="C9090" s="81"/>
      <c r="D9090" s="77"/>
      <c r="E9090" s="82"/>
      <c r="F9090" s="77"/>
      <c r="G9090" s="82"/>
      <c r="H9090" s="83"/>
    </row>
    <row r="9091" spans="2:8" ht="15.6" x14ac:dyDescent="0.3">
      <c r="B9091" s="81"/>
      <c r="C9091" s="81"/>
      <c r="D9091" s="77"/>
      <c r="E9091" s="82"/>
      <c r="F9091" s="77"/>
      <c r="G9091" s="82"/>
      <c r="H9091" s="83"/>
    </row>
    <row r="9092" spans="2:8" ht="15.6" x14ac:dyDescent="0.3">
      <c r="B9092" s="81"/>
      <c r="C9092" s="81"/>
      <c r="D9092" s="77"/>
      <c r="E9092" s="82"/>
      <c r="F9092" s="77"/>
      <c r="G9092" s="82"/>
      <c r="H9092" s="83"/>
    </row>
    <row r="9093" spans="2:8" ht="15.6" x14ac:dyDescent="0.3">
      <c r="B9093" s="81"/>
      <c r="C9093" s="81"/>
      <c r="D9093" s="77"/>
      <c r="E9093" s="82"/>
      <c r="F9093" s="77"/>
      <c r="G9093" s="82"/>
      <c r="H9093" s="83"/>
    </row>
    <row r="9094" spans="2:8" ht="15.6" x14ac:dyDescent="0.3">
      <c r="B9094" s="81"/>
      <c r="C9094" s="81"/>
      <c r="D9094" s="77"/>
      <c r="E9094" s="82"/>
      <c r="F9094" s="77"/>
      <c r="G9094" s="82"/>
      <c r="H9094" s="83"/>
    </row>
    <row r="9095" spans="2:8" ht="15.6" x14ac:dyDescent="0.3">
      <c r="B9095" s="81"/>
      <c r="C9095" s="81"/>
      <c r="D9095" s="77"/>
      <c r="E9095" s="82"/>
      <c r="F9095" s="77"/>
      <c r="G9095" s="82"/>
      <c r="H9095" s="83"/>
    </row>
    <row r="9096" spans="2:8" ht="15.6" x14ac:dyDescent="0.3">
      <c r="B9096" s="81"/>
      <c r="C9096" s="81"/>
      <c r="D9096" s="77"/>
      <c r="E9096" s="82"/>
      <c r="F9096" s="77"/>
      <c r="G9096" s="82"/>
      <c r="H9096" s="83"/>
    </row>
    <row r="9097" spans="2:8" ht="15.6" x14ac:dyDescent="0.3">
      <c r="B9097" s="81"/>
      <c r="C9097" s="81"/>
      <c r="D9097" s="77"/>
      <c r="E9097" s="82"/>
      <c r="F9097" s="77"/>
      <c r="G9097" s="82"/>
      <c r="H9097" s="83"/>
    </row>
    <row r="9098" spans="2:8" ht="15.6" x14ac:dyDescent="0.3">
      <c r="B9098" s="81"/>
      <c r="C9098" s="81"/>
      <c r="D9098" s="77"/>
      <c r="E9098" s="82"/>
      <c r="F9098" s="77"/>
      <c r="G9098" s="82"/>
      <c r="H9098" s="83"/>
    </row>
    <row r="9099" spans="2:8" ht="15.6" x14ac:dyDescent="0.3">
      <c r="B9099" s="81"/>
      <c r="C9099" s="81"/>
      <c r="D9099" s="77"/>
      <c r="E9099" s="82"/>
      <c r="F9099" s="77"/>
      <c r="G9099" s="82"/>
      <c r="H9099" s="83"/>
    </row>
    <row r="9100" spans="2:8" ht="15.6" x14ac:dyDescent="0.3">
      <c r="B9100" s="81"/>
      <c r="C9100" s="81"/>
      <c r="D9100" s="77"/>
      <c r="E9100" s="82"/>
      <c r="F9100" s="77"/>
      <c r="G9100" s="82"/>
      <c r="H9100" s="83"/>
    </row>
    <row r="9101" spans="2:8" ht="15.6" x14ac:dyDescent="0.3">
      <c r="B9101" s="81"/>
      <c r="C9101" s="81"/>
      <c r="D9101" s="77"/>
      <c r="E9101" s="82"/>
      <c r="F9101" s="77"/>
      <c r="G9101" s="82"/>
      <c r="H9101" s="83"/>
    </row>
    <row r="9102" spans="2:8" ht="15.6" x14ac:dyDescent="0.3">
      <c r="B9102" s="81"/>
      <c r="C9102" s="81"/>
      <c r="D9102" s="77"/>
      <c r="E9102" s="82"/>
      <c r="F9102" s="77"/>
      <c r="G9102" s="82"/>
      <c r="H9102" s="83"/>
    </row>
    <row r="9103" spans="2:8" ht="15.6" x14ac:dyDescent="0.3">
      <c r="B9103" s="81"/>
      <c r="C9103" s="81"/>
      <c r="D9103" s="77"/>
      <c r="E9103" s="82"/>
      <c r="F9103" s="77"/>
      <c r="G9103" s="82"/>
      <c r="H9103" s="83"/>
    </row>
    <row r="9104" spans="2:8" ht="15.6" x14ac:dyDescent="0.3">
      <c r="B9104" s="81"/>
      <c r="C9104" s="81"/>
      <c r="D9104" s="77"/>
      <c r="E9104" s="82"/>
      <c r="F9104" s="77"/>
      <c r="G9104" s="82"/>
      <c r="H9104" s="83"/>
    </row>
    <row r="9105" spans="2:8" ht="15.6" x14ac:dyDescent="0.3">
      <c r="B9105" s="81"/>
      <c r="C9105" s="81"/>
      <c r="D9105" s="77"/>
      <c r="E9105" s="82"/>
      <c r="F9105" s="77"/>
      <c r="G9105" s="82"/>
      <c r="H9105" s="83"/>
    </row>
    <row r="9106" spans="2:8" ht="15.6" x14ac:dyDescent="0.3">
      <c r="B9106" s="81"/>
      <c r="C9106" s="81"/>
      <c r="D9106" s="77"/>
      <c r="E9106" s="82"/>
      <c r="F9106" s="77"/>
      <c r="G9106" s="82"/>
      <c r="H9106" s="83"/>
    </row>
    <row r="9107" spans="2:8" ht="15.6" x14ac:dyDescent="0.3">
      <c r="B9107" s="81"/>
      <c r="C9107" s="81"/>
      <c r="D9107" s="77"/>
      <c r="E9107" s="82"/>
      <c r="F9107" s="77"/>
      <c r="G9107" s="82"/>
      <c r="H9107" s="83"/>
    </row>
    <row r="9108" spans="2:8" ht="15.6" x14ac:dyDescent="0.3">
      <c r="B9108" s="81"/>
      <c r="C9108" s="81"/>
      <c r="D9108" s="77"/>
      <c r="E9108" s="82"/>
      <c r="F9108" s="77"/>
      <c r="G9108" s="82"/>
      <c r="H9108" s="83"/>
    </row>
    <row r="9109" spans="2:8" ht="15.6" x14ac:dyDescent="0.3">
      <c r="B9109" s="81"/>
      <c r="C9109" s="81"/>
      <c r="D9109" s="77"/>
      <c r="E9109" s="82"/>
      <c r="F9109" s="77"/>
      <c r="G9109" s="82"/>
      <c r="H9109" s="83"/>
    </row>
    <row r="9110" spans="2:8" ht="15.6" x14ac:dyDescent="0.3">
      <c r="B9110" s="81"/>
      <c r="C9110" s="81"/>
      <c r="D9110" s="77"/>
      <c r="E9110" s="82"/>
      <c r="F9110" s="77"/>
      <c r="G9110" s="82"/>
      <c r="H9110" s="83"/>
    </row>
    <row r="9111" spans="2:8" ht="15.6" x14ac:dyDescent="0.3">
      <c r="B9111" s="81"/>
      <c r="C9111" s="81"/>
      <c r="D9111" s="77"/>
      <c r="E9111" s="82"/>
      <c r="F9111" s="77"/>
      <c r="G9111" s="82"/>
      <c r="H9111" s="83"/>
    </row>
    <row r="9112" spans="2:8" ht="15.6" x14ac:dyDescent="0.3">
      <c r="B9112" s="81"/>
      <c r="C9112" s="81"/>
      <c r="D9112" s="77"/>
      <c r="E9112" s="82"/>
      <c r="F9112" s="77"/>
      <c r="G9112" s="82"/>
      <c r="H9112" s="83"/>
    </row>
    <row r="9113" spans="2:8" ht="15.6" x14ac:dyDescent="0.3">
      <c r="B9113" s="81"/>
      <c r="C9113" s="81"/>
      <c r="D9113" s="77"/>
      <c r="E9113" s="82"/>
      <c r="F9113" s="77"/>
      <c r="G9113" s="82"/>
      <c r="H9113" s="83"/>
    </row>
    <row r="9114" spans="2:8" ht="15.6" x14ac:dyDescent="0.3">
      <c r="B9114" s="81"/>
      <c r="C9114" s="81"/>
      <c r="D9114" s="77"/>
      <c r="E9114" s="82"/>
      <c r="F9114" s="77"/>
      <c r="G9114" s="82"/>
      <c r="H9114" s="83"/>
    </row>
    <row r="9115" spans="2:8" ht="15.6" x14ac:dyDescent="0.3">
      <c r="B9115" s="81"/>
      <c r="C9115" s="81"/>
      <c r="D9115" s="77"/>
      <c r="E9115" s="82"/>
      <c r="F9115" s="77"/>
      <c r="G9115" s="82"/>
      <c r="H9115" s="83"/>
    </row>
    <row r="9116" spans="2:8" ht="15.6" x14ac:dyDescent="0.3">
      <c r="B9116" s="81"/>
      <c r="C9116" s="81"/>
      <c r="D9116" s="77"/>
      <c r="E9116" s="82"/>
      <c r="F9116" s="77"/>
      <c r="G9116" s="82"/>
      <c r="H9116" s="83"/>
    </row>
    <row r="9117" spans="2:8" ht="15.6" x14ac:dyDescent="0.3">
      <c r="B9117" s="81"/>
      <c r="C9117" s="81"/>
      <c r="D9117" s="77"/>
      <c r="E9117" s="82"/>
      <c r="F9117" s="77"/>
      <c r="G9117" s="82"/>
      <c r="H9117" s="83"/>
    </row>
    <row r="9118" spans="2:8" ht="15.6" x14ac:dyDescent="0.3">
      <c r="B9118" s="81"/>
      <c r="C9118" s="81"/>
      <c r="D9118" s="77"/>
      <c r="E9118" s="82"/>
      <c r="F9118" s="77"/>
      <c r="G9118" s="82"/>
      <c r="H9118" s="83"/>
    </row>
    <row r="9119" spans="2:8" ht="15.6" x14ac:dyDescent="0.3">
      <c r="B9119" s="81"/>
      <c r="C9119" s="81"/>
      <c r="D9119" s="77"/>
      <c r="E9119" s="82"/>
      <c r="F9119" s="77"/>
      <c r="G9119" s="82"/>
      <c r="H9119" s="83"/>
    </row>
    <row r="9120" spans="2:8" ht="15.6" x14ac:dyDescent="0.3">
      <c r="B9120" s="81"/>
      <c r="C9120" s="81"/>
      <c r="D9120" s="77"/>
      <c r="E9120" s="82"/>
      <c r="F9120" s="77"/>
      <c r="G9120" s="82"/>
      <c r="H9120" s="83"/>
    </row>
    <row r="9121" spans="2:8" ht="15.6" x14ac:dyDescent="0.3">
      <c r="B9121" s="81"/>
      <c r="C9121" s="81"/>
      <c r="D9121" s="77"/>
      <c r="E9121" s="82"/>
      <c r="F9121" s="77"/>
      <c r="G9121" s="82"/>
      <c r="H9121" s="83"/>
    </row>
    <row r="9122" spans="2:8" ht="15.6" x14ac:dyDescent="0.3">
      <c r="B9122" s="81"/>
      <c r="C9122" s="81"/>
      <c r="D9122" s="77"/>
      <c r="E9122" s="82"/>
      <c r="F9122" s="77"/>
      <c r="G9122" s="82"/>
      <c r="H9122" s="83"/>
    </row>
    <row r="9123" spans="2:8" ht="15.6" x14ac:dyDescent="0.3">
      <c r="B9123" s="81"/>
      <c r="C9123" s="81"/>
      <c r="D9123" s="77"/>
      <c r="E9123" s="82"/>
      <c r="F9123" s="77"/>
      <c r="G9123" s="82"/>
      <c r="H9123" s="83"/>
    </row>
    <row r="9124" spans="2:8" ht="15.6" x14ac:dyDescent="0.3">
      <c r="B9124" s="81"/>
      <c r="C9124" s="81"/>
      <c r="D9124" s="77"/>
      <c r="E9124" s="82"/>
      <c r="F9124" s="77"/>
      <c r="G9124" s="82"/>
      <c r="H9124" s="83"/>
    </row>
    <row r="9125" spans="2:8" ht="15.6" x14ac:dyDescent="0.3">
      <c r="B9125" s="81"/>
      <c r="C9125" s="81"/>
      <c r="D9125" s="77"/>
      <c r="E9125" s="82"/>
      <c r="F9125" s="77"/>
      <c r="G9125" s="82"/>
      <c r="H9125" s="83"/>
    </row>
    <row r="9126" spans="2:8" ht="15.6" x14ac:dyDescent="0.3">
      <c r="B9126" s="81"/>
      <c r="C9126" s="81"/>
      <c r="D9126" s="77"/>
      <c r="E9126" s="82"/>
      <c r="F9126" s="77"/>
      <c r="G9126" s="82"/>
      <c r="H9126" s="83"/>
    </row>
    <row r="9127" spans="2:8" ht="15.6" x14ac:dyDescent="0.3">
      <c r="B9127" s="81"/>
      <c r="C9127" s="81"/>
      <c r="D9127" s="77"/>
      <c r="E9127" s="82"/>
      <c r="F9127" s="77"/>
      <c r="G9127" s="82"/>
      <c r="H9127" s="83"/>
    </row>
    <row r="9128" spans="2:8" ht="15.6" x14ac:dyDescent="0.3">
      <c r="B9128" s="81"/>
      <c r="C9128" s="81"/>
      <c r="D9128" s="77"/>
      <c r="E9128" s="82"/>
      <c r="F9128" s="77"/>
      <c r="G9128" s="82"/>
      <c r="H9128" s="83"/>
    </row>
    <row r="9129" spans="2:8" ht="15.6" x14ac:dyDescent="0.3">
      <c r="B9129" s="81"/>
      <c r="C9129" s="81"/>
      <c r="D9129" s="77"/>
      <c r="E9129" s="82"/>
      <c r="F9129" s="77"/>
      <c r="G9129" s="82"/>
      <c r="H9129" s="83"/>
    </row>
    <row r="9130" spans="2:8" ht="15.6" x14ac:dyDescent="0.3">
      <c r="B9130" s="81"/>
      <c r="C9130" s="81"/>
      <c r="D9130" s="77"/>
      <c r="E9130" s="82"/>
      <c r="F9130" s="77"/>
      <c r="G9130" s="82"/>
      <c r="H9130" s="83"/>
    </row>
    <row r="9131" spans="2:8" ht="15.6" x14ac:dyDescent="0.3">
      <c r="B9131" s="81"/>
      <c r="C9131" s="81"/>
      <c r="D9131" s="77"/>
      <c r="E9131" s="82"/>
      <c r="F9131" s="77"/>
      <c r="G9131" s="82"/>
      <c r="H9131" s="83"/>
    </row>
    <row r="9132" spans="2:8" ht="15.6" x14ac:dyDescent="0.3">
      <c r="B9132" s="81"/>
      <c r="C9132" s="81"/>
      <c r="D9132" s="77"/>
      <c r="E9132" s="82"/>
      <c r="F9132" s="77"/>
      <c r="G9132" s="82"/>
      <c r="H9132" s="83"/>
    </row>
    <row r="9133" spans="2:8" ht="15.6" x14ac:dyDescent="0.3">
      <c r="B9133" s="81"/>
      <c r="C9133" s="81"/>
      <c r="D9133" s="77"/>
      <c r="E9133" s="82"/>
      <c r="F9133" s="77"/>
      <c r="G9133" s="82"/>
      <c r="H9133" s="83"/>
    </row>
    <row r="9134" spans="2:8" ht="15.6" x14ac:dyDescent="0.3">
      <c r="B9134" s="81"/>
      <c r="C9134" s="81"/>
      <c r="D9134" s="77"/>
      <c r="E9134" s="82"/>
      <c r="F9134" s="77"/>
      <c r="G9134" s="82"/>
      <c r="H9134" s="83"/>
    </row>
    <row r="9135" spans="2:8" ht="15.6" x14ac:dyDescent="0.3">
      <c r="B9135" s="81"/>
      <c r="C9135" s="81"/>
      <c r="D9135" s="77"/>
      <c r="E9135" s="82"/>
      <c r="F9135" s="77"/>
      <c r="G9135" s="82"/>
      <c r="H9135" s="83"/>
    </row>
    <row r="9136" spans="2:8" ht="15.6" x14ac:dyDescent="0.3">
      <c r="B9136" s="81"/>
      <c r="C9136" s="81"/>
      <c r="D9136" s="77"/>
      <c r="E9136" s="82"/>
      <c r="F9136" s="77"/>
      <c r="G9136" s="82"/>
      <c r="H9136" s="83"/>
    </row>
    <row r="9137" spans="2:8" ht="15.6" x14ac:dyDescent="0.3">
      <c r="B9137" s="81"/>
      <c r="C9137" s="81"/>
      <c r="D9137" s="77"/>
      <c r="E9137" s="82"/>
      <c r="F9137" s="77"/>
      <c r="G9137" s="82"/>
      <c r="H9137" s="83"/>
    </row>
    <row r="9138" spans="2:8" ht="15.6" x14ac:dyDescent="0.3">
      <c r="B9138" s="81"/>
      <c r="C9138" s="81"/>
      <c r="D9138" s="77"/>
      <c r="E9138" s="82"/>
      <c r="F9138" s="77"/>
      <c r="G9138" s="82"/>
      <c r="H9138" s="83"/>
    </row>
    <row r="9139" spans="2:8" ht="15.6" x14ac:dyDescent="0.3">
      <c r="B9139" s="81"/>
      <c r="C9139" s="81"/>
      <c r="D9139" s="77"/>
      <c r="E9139" s="82"/>
      <c r="F9139" s="77"/>
      <c r="G9139" s="82"/>
      <c r="H9139" s="83"/>
    </row>
    <row r="9140" spans="2:8" ht="15.6" x14ac:dyDescent="0.3">
      <c r="B9140" s="81"/>
      <c r="C9140" s="81"/>
      <c r="D9140" s="77"/>
      <c r="E9140" s="82"/>
      <c r="F9140" s="77"/>
      <c r="G9140" s="82"/>
      <c r="H9140" s="83"/>
    </row>
    <row r="9141" spans="2:8" ht="15.6" x14ac:dyDescent="0.3">
      <c r="B9141" s="81"/>
      <c r="C9141" s="81"/>
      <c r="D9141" s="77"/>
      <c r="E9141" s="82"/>
      <c r="F9141" s="77"/>
      <c r="G9141" s="82"/>
      <c r="H9141" s="83"/>
    </row>
    <row r="9142" spans="2:8" ht="15.6" x14ac:dyDescent="0.3">
      <c r="B9142" s="81"/>
      <c r="C9142" s="81"/>
      <c r="D9142" s="77"/>
      <c r="E9142" s="82"/>
      <c r="F9142" s="77"/>
      <c r="G9142" s="82"/>
      <c r="H9142" s="83"/>
    </row>
    <row r="9143" spans="2:8" ht="15.6" x14ac:dyDescent="0.3">
      <c r="B9143" s="81"/>
      <c r="C9143" s="81"/>
      <c r="D9143" s="77"/>
      <c r="E9143" s="82"/>
      <c r="F9143" s="77"/>
      <c r="G9143" s="82"/>
      <c r="H9143" s="83"/>
    </row>
    <row r="9144" spans="2:8" ht="15.6" x14ac:dyDescent="0.3">
      <c r="B9144" s="81"/>
      <c r="C9144" s="81"/>
      <c r="D9144" s="77"/>
      <c r="E9144" s="82"/>
      <c r="F9144" s="77"/>
      <c r="G9144" s="82"/>
      <c r="H9144" s="83"/>
    </row>
    <row r="9145" spans="2:8" ht="15.6" x14ac:dyDescent="0.3">
      <c r="B9145" s="81"/>
      <c r="C9145" s="81"/>
      <c r="D9145" s="77"/>
      <c r="E9145" s="82"/>
      <c r="F9145" s="77"/>
      <c r="G9145" s="82"/>
      <c r="H9145" s="83"/>
    </row>
    <row r="9146" spans="2:8" ht="15.6" x14ac:dyDescent="0.3">
      <c r="B9146" s="81"/>
      <c r="C9146" s="81"/>
      <c r="D9146" s="77"/>
      <c r="E9146" s="82"/>
      <c r="F9146" s="77"/>
      <c r="G9146" s="82"/>
      <c r="H9146" s="83"/>
    </row>
    <row r="9147" spans="2:8" ht="15.6" x14ac:dyDescent="0.3">
      <c r="B9147" s="81"/>
      <c r="C9147" s="81"/>
      <c r="D9147" s="77"/>
      <c r="E9147" s="82"/>
      <c r="F9147" s="77"/>
      <c r="G9147" s="82"/>
      <c r="H9147" s="83"/>
    </row>
    <row r="9148" spans="2:8" ht="15.6" x14ac:dyDescent="0.3">
      <c r="B9148" s="81"/>
      <c r="C9148" s="81"/>
      <c r="D9148" s="77"/>
      <c r="E9148" s="82"/>
      <c r="F9148" s="77"/>
      <c r="G9148" s="82"/>
      <c r="H9148" s="83"/>
    </row>
    <row r="9149" spans="2:8" ht="15.6" x14ac:dyDescent="0.3">
      <c r="B9149" s="81"/>
      <c r="C9149" s="81"/>
      <c r="D9149" s="77"/>
      <c r="E9149" s="82"/>
      <c r="F9149" s="77"/>
      <c r="G9149" s="82"/>
      <c r="H9149" s="83"/>
    </row>
    <row r="9150" spans="2:8" ht="15.6" x14ac:dyDescent="0.3">
      <c r="B9150" s="81"/>
      <c r="C9150" s="81"/>
      <c r="D9150" s="77"/>
      <c r="E9150" s="82"/>
      <c r="F9150" s="77"/>
      <c r="G9150" s="82"/>
      <c r="H9150" s="83"/>
    </row>
    <row r="9151" spans="2:8" ht="15.6" x14ac:dyDescent="0.3">
      <c r="B9151" s="81"/>
      <c r="C9151" s="81"/>
      <c r="D9151" s="77"/>
      <c r="E9151" s="82"/>
      <c r="F9151" s="77"/>
      <c r="G9151" s="82"/>
      <c r="H9151" s="83"/>
    </row>
    <row r="9152" spans="2:8" ht="15.6" x14ac:dyDescent="0.3">
      <c r="B9152" s="81"/>
      <c r="C9152" s="81"/>
      <c r="D9152" s="77"/>
      <c r="E9152" s="82"/>
      <c r="F9152" s="77"/>
      <c r="G9152" s="82"/>
      <c r="H9152" s="83"/>
    </row>
    <row r="9153" spans="2:8" ht="15.6" x14ac:dyDescent="0.3">
      <c r="B9153" s="81"/>
      <c r="C9153" s="81"/>
      <c r="D9153" s="77"/>
      <c r="E9153" s="82"/>
      <c r="F9153" s="77"/>
      <c r="G9153" s="82"/>
      <c r="H9153" s="83"/>
    </row>
    <row r="9154" spans="2:8" ht="15.6" x14ac:dyDescent="0.3">
      <c r="B9154" s="81"/>
      <c r="C9154" s="81"/>
      <c r="D9154" s="77"/>
      <c r="E9154" s="82"/>
      <c r="F9154" s="77"/>
      <c r="G9154" s="82"/>
      <c r="H9154" s="83"/>
    </row>
    <row r="9155" spans="2:8" ht="15.6" x14ac:dyDescent="0.3">
      <c r="B9155" s="81"/>
      <c r="C9155" s="81"/>
      <c r="D9155" s="77"/>
      <c r="E9155" s="82"/>
      <c r="F9155" s="77"/>
      <c r="G9155" s="82"/>
      <c r="H9155" s="83"/>
    </row>
    <row r="9156" spans="2:8" ht="15.6" x14ac:dyDescent="0.3">
      <c r="B9156" s="81"/>
      <c r="C9156" s="81"/>
      <c r="D9156" s="77"/>
      <c r="E9156" s="82"/>
      <c r="F9156" s="77"/>
      <c r="G9156" s="82"/>
      <c r="H9156" s="83"/>
    </row>
    <row r="9157" spans="2:8" ht="15.6" x14ac:dyDescent="0.3">
      <c r="B9157" s="81"/>
      <c r="C9157" s="81"/>
      <c r="D9157" s="77"/>
      <c r="E9157" s="82"/>
      <c r="F9157" s="77"/>
      <c r="G9157" s="82"/>
      <c r="H9157" s="83"/>
    </row>
    <row r="9158" spans="2:8" ht="15.6" x14ac:dyDescent="0.3">
      <c r="B9158" s="81"/>
      <c r="C9158" s="81"/>
      <c r="D9158" s="77"/>
      <c r="E9158" s="82"/>
      <c r="F9158" s="77"/>
      <c r="G9158" s="82"/>
      <c r="H9158" s="83"/>
    </row>
    <row r="9159" spans="2:8" ht="15.6" x14ac:dyDescent="0.3">
      <c r="B9159" s="81"/>
      <c r="C9159" s="81"/>
      <c r="D9159" s="77"/>
      <c r="E9159" s="82"/>
      <c r="F9159" s="77"/>
      <c r="G9159" s="82"/>
      <c r="H9159" s="83"/>
    </row>
    <row r="9160" spans="2:8" ht="15.6" x14ac:dyDescent="0.3">
      <c r="B9160" s="81"/>
      <c r="C9160" s="81"/>
      <c r="D9160" s="77"/>
      <c r="E9160" s="82"/>
      <c r="F9160" s="77"/>
      <c r="G9160" s="82"/>
      <c r="H9160" s="83"/>
    </row>
    <row r="9161" spans="2:8" ht="15.6" x14ac:dyDescent="0.3">
      <c r="B9161" s="81"/>
      <c r="C9161" s="81"/>
      <c r="D9161" s="77"/>
      <c r="E9161" s="82"/>
      <c r="F9161" s="77"/>
      <c r="G9161" s="82"/>
      <c r="H9161" s="83"/>
    </row>
    <row r="9162" spans="2:8" ht="15.6" x14ac:dyDescent="0.3">
      <c r="B9162" s="81"/>
      <c r="C9162" s="81"/>
      <c r="D9162" s="77"/>
      <c r="E9162" s="82"/>
      <c r="F9162" s="77"/>
      <c r="G9162" s="82"/>
      <c r="H9162" s="83"/>
    </row>
    <row r="9163" spans="2:8" ht="15.6" x14ac:dyDescent="0.3">
      <c r="B9163" s="81"/>
      <c r="C9163" s="81"/>
      <c r="D9163" s="77"/>
      <c r="E9163" s="82"/>
      <c r="F9163" s="77"/>
      <c r="G9163" s="82"/>
      <c r="H9163" s="83"/>
    </row>
    <row r="9164" spans="2:8" ht="15.6" x14ac:dyDescent="0.3">
      <c r="B9164" s="81"/>
      <c r="C9164" s="81"/>
      <c r="D9164" s="77"/>
      <c r="E9164" s="82"/>
      <c r="F9164" s="77"/>
      <c r="G9164" s="82"/>
      <c r="H9164" s="83"/>
    </row>
    <row r="9165" spans="2:8" ht="15.6" x14ac:dyDescent="0.3">
      <c r="B9165" s="81"/>
      <c r="C9165" s="81"/>
      <c r="D9165" s="77"/>
      <c r="E9165" s="82"/>
      <c r="F9165" s="77"/>
      <c r="G9165" s="82"/>
      <c r="H9165" s="83"/>
    </row>
    <row r="9166" spans="2:8" ht="15.6" x14ac:dyDescent="0.3">
      <c r="B9166" s="81"/>
      <c r="C9166" s="81"/>
      <c r="D9166" s="77"/>
      <c r="E9166" s="82"/>
      <c r="F9166" s="77"/>
      <c r="G9166" s="82"/>
      <c r="H9166" s="83"/>
    </row>
    <row r="9167" spans="2:8" ht="15.6" x14ac:dyDescent="0.3">
      <c r="B9167" s="81"/>
      <c r="C9167" s="81"/>
      <c r="D9167" s="77"/>
      <c r="E9167" s="82"/>
      <c r="F9167" s="77"/>
      <c r="G9167" s="82"/>
      <c r="H9167" s="83"/>
    </row>
    <row r="9168" spans="2:8" ht="15.6" x14ac:dyDescent="0.3">
      <c r="B9168" s="81"/>
      <c r="C9168" s="81"/>
      <c r="D9168" s="77"/>
      <c r="E9168" s="82"/>
      <c r="F9168" s="77"/>
      <c r="G9168" s="82"/>
      <c r="H9168" s="83"/>
    </row>
    <row r="9169" spans="2:8" ht="15.6" x14ac:dyDescent="0.3">
      <c r="B9169" s="81"/>
      <c r="C9169" s="81"/>
      <c r="D9169" s="77"/>
      <c r="E9169" s="82"/>
      <c r="F9169" s="77"/>
      <c r="G9169" s="82"/>
      <c r="H9169" s="83"/>
    </row>
    <row r="9170" spans="2:8" ht="15.6" x14ac:dyDescent="0.3">
      <c r="B9170" s="81"/>
      <c r="C9170" s="81"/>
      <c r="D9170" s="77"/>
      <c r="E9170" s="82"/>
      <c r="F9170" s="77"/>
      <c r="G9170" s="82"/>
      <c r="H9170" s="83"/>
    </row>
    <row r="9171" spans="2:8" ht="15.6" x14ac:dyDescent="0.3">
      <c r="B9171" s="81"/>
      <c r="C9171" s="81"/>
      <c r="D9171" s="77"/>
      <c r="E9171" s="82"/>
      <c r="F9171" s="77"/>
      <c r="G9171" s="82"/>
      <c r="H9171" s="83"/>
    </row>
    <row r="9172" spans="2:8" ht="15.6" x14ac:dyDescent="0.3">
      <c r="B9172" s="81"/>
      <c r="C9172" s="81"/>
      <c r="D9172" s="77"/>
      <c r="E9172" s="82"/>
      <c r="F9172" s="77"/>
      <c r="G9172" s="82"/>
      <c r="H9172" s="83"/>
    </row>
    <row r="9173" spans="2:8" ht="15.6" x14ac:dyDescent="0.3">
      <c r="B9173" s="81"/>
      <c r="C9173" s="81"/>
      <c r="D9173" s="77"/>
      <c r="E9173" s="82"/>
      <c r="F9173" s="77"/>
      <c r="G9173" s="82"/>
      <c r="H9173" s="83"/>
    </row>
    <row r="9174" spans="2:8" ht="15.6" x14ac:dyDescent="0.3">
      <c r="B9174" s="81"/>
      <c r="C9174" s="81"/>
      <c r="D9174" s="77"/>
      <c r="E9174" s="82"/>
      <c r="F9174" s="77"/>
      <c r="G9174" s="82"/>
      <c r="H9174" s="83"/>
    </row>
    <row r="9175" spans="2:8" ht="15.6" x14ac:dyDescent="0.3">
      <c r="B9175" s="81"/>
      <c r="C9175" s="81"/>
      <c r="D9175" s="77"/>
      <c r="E9175" s="82"/>
      <c r="F9175" s="77"/>
      <c r="G9175" s="82"/>
      <c r="H9175" s="83"/>
    </row>
    <row r="9176" spans="2:8" ht="15.6" x14ac:dyDescent="0.3">
      <c r="B9176" s="81"/>
      <c r="C9176" s="81"/>
      <c r="D9176" s="77"/>
      <c r="E9176" s="82"/>
      <c r="F9176" s="77"/>
      <c r="G9176" s="82"/>
      <c r="H9176" s="83"/>
    </row>
    <row r="9177" spans="2:8" ht="15.6" x14ac:dyDescent="0.3">
      <c r="B9177" s="81"/>
      <c r="C9177" s="81"/>
      <c r="D9177" s="77"/>
      <c r="E9177" s="82"/>
      <c r="F9177" s="77"/>
      <c r="G9177" s="82"/>
      <c r="H9177" s="83"/>
    </row>
    <row r="9178" spans="2:8" ht="15.6" x14ac:dyDescent="0.3">
      <c r="B9178" s="81"/>
      <c r="C9178" s="81"/>
      <c r="D9178" s="77"/>
      <c r="E9178" s="82"/>
      <c r="F9178" s="77"/>
      <c r="G9178" s="82"/>
      <c r="H9178" s="83"/>
    </row>
    <row r="9179" spans="2:8" ht="15.6" x14ac:dyDescent="0.3">
      <c r="B9179" s="81"/>
      <c r="C9179" s="81"/>
      <c r="D9179" s="77"/>
      <c r="E9179" s="82"/>
      <c r="F9179" s="77"/>
      <c r="G9179" s="82"/>
      <c r="H9179" s="83"/>
    </row>
    <row r="9180" spans="2:8" ht="15.6" x14ac:dyDescent="0.3">
      <c r="B9180" s="81"/>
      <c r="C9180" s="81"/>
      <c r="D9180" s="77"/>
      <c r="E9180" s="82"/>
      <c r="F9180" s="77"/>
      <c r="G9180" s="82"/>
      <c r="H9180" s="83"/>
    </row>
    <row r="9181" spans="2:8" ht="15.6" x14ac:dyDescent="0.3">
      <c r="B9181" s="81"/>
      <c r="C9181" s="81"/>
      <c r="D9181" s="77"/>
      <c r="E9181" s="82"/>
      <c r="F9181" s="77"/>
      <c r="G9181" s="82"/>
      <c r="H9181" s="83"/>
    </row>
    <row r="9182" spans="2:8" ht="15.6" x14ac:dyDescent="0.3">
      <c r="B9182" s="81"/>
      <c r="C9182" s="81"/>
      <c r="D9182" s="77"/>
      <c r="E9182" s="82"/>
      <c r="F9182" s="77"/>
      <c r="G9182" s="82"/>
      <c r="H9182" s="83"/>
    </row>
    <row r="9183" spans="2:8" ht="15.6" x14ac:dyDescent="0.3">
      <c r="B9183" s="81"/>
      <c r="C9183" s="81"/>
      <c r="D9183" s="77"/>
      <c r="E9183" s="82"/>
      <c r="F9183" s="77"/>
      <c r="G9183" s="82"/>
      <c r="H9183" s="83"/>
    </row>
    <row r="9184" spans="2:8" ht="15.6" x14ac:dyDescent="0.3">
      <c r="B9184" s="81"/>
      <c r="C9184" s="81"/>
      <c r="D9184" s="77"/>
      <c r="E9184" s="82"/>
      <c r="F9184" s="77"/>
      <c r="G9184" s="82"/>
      <c r="H9184" s="83"/>
    </row>
    <row r="9185" spans="2:8" ht="15.6" x14ac:dyDescent="0.3">
      <c r="B9185" s="81"/>
      <c r="C9185" s="81"/>
      <c r="D9185" s="77"/>
      <c r="E9185" s="82"/>
      <c r="F9185" s="77"/>
      <c r="G9185" s="82"/>
      <c r="H9185" s="83"/>
    </row>
    <row r="9186" spans="2:8" ht="15.6" x14ac:dyDescent="0.3">
      <c r="B9186" s="81"/>
      <c r="C9186" s="81"/>
      <c r="D9186" s="77"/>
      <c r="E9186" s="82"/>
      <c r="F9186" s="77"/>
      <c r="G9186" s="82"/>
      <c r="H9186" s="83"/>
    </row>
    <row r="9187" spans="2:8" ht="15.6" x14ac:dyDescent="0.3">
      <c r="B9187" s="81"/>
      <c r="C9187" s="81"/>
      <c r="D9187" s="77"/>
      <c r="E9187" s="82"/>
      <c r="F9187" s="77"/>
      <c r="G9187" s="82"/>
      <c r="H9187" s="83"/>
    </row>
    <row r="9188" spans="2:8" ht="15.6" x14ac:dyDescent="0.3">
      <c r="B9188" s="81"/>
      <c r="C9188" s="81"/>
      <c r="D9188" s="77"/>
      <c r="E9188" s="82"/>
      <c r="F9188" s="77"/>
      <c r="G9188" s="82"/>
      <c r="H9188" s="83"/>
    </row>
    <row r="9189" spans="2:8" ht="15.6" x14ac:dyDescent="0.3">
      <c r="B9189" s="81"/>
      <c r="C9189" s="81"/>
      <c r="D9189" s="77"/>
      <c r="E9189" s="82"/>
      <c r="F9189" s="77"/>
      <c r="G9189" s="82"/>
      <c r="H9189" s="83"/>
    </row>
    <row r="9190" spans="2:8" ht="15.6" x14ac:dyDescent="0.3">
      <c r="B9190" s="81"/>
      <c r="C9190" s="81"/>
      <c r="D9190" s="77"/>
      <c r="E9190" s="82"/>
      <c r="F9190" s="77"/>
      <c r="G9190" s="82"/>
      <c r="H9190" s="83"/>
    </row>
    <row r="9191" spans="2:8" ht="15.6" x14ac:dyDescent="0.3">
      <c r="B9191" s="81"/>
      <c r="C9191" s="81"/>
      <c r="D9191" s="77"/>
      <c r="E9191" s="82"/>
      <c r="F9191" s="77"/>
      <c r="G9191" s="82"/>
      <c r="H9191" s="83"/>
    </row>
    <row r="9192" spans="2:8" ht="15.6" x14ac:dyDescent="0.3">
      <c r="B9192" s="81"/>
      <c r="C9192" s="81"/>
      <c r="D9192" s="77"/>
      <c r="E9192" s="82"/>
      <c r="F9192" s="77"/>
      <c r="G9192" s="82"/>
      <c r="H9192" s="83"/>
    </row>
    <row r="9193" spans="2:8" ht="15.6" x14ac:dyDescent="0.3">
      <c r="B9193" s="81"/>
      <c r="C9193" s="81"/>
      <c r="D9193" s="77"/>
      <c r="E9193" s="82"/>
      <c r="F9193" s="77"/>
      <c r="G9193" s="82"/>
      <c r="H9193" s="83"/>
    </row>
    <row r="9194" spans="2:8" ht="15.6" x14ac:dyDescent="0.3">
      <c r="B9194" s="81"/>
      <c r="C9194" s="81"/>
      <c r="D9194" s="77"/>
      <c r="E9194" s="82"/>
      <c r="F9194" s="77"/>
      <c r="G9194" s="82"/>
      <c r="H9194" s="83"/>
    </row>
    <row r="9195" spans="2:8" ht="15.6" x14ac:dyDescent="0.3">
      <c r="B9195" s="81"/>
      <c r="C9195" s="81"/>
      <c r="D9195" s="77"/>
      <c r="E9195" s="82"/>
      <c r="F9195" s="77"/>
      <c r="G9195" s="82"/>
      <c r="H9195" s="83"/>
    </row>
    <row r="9196" spans="2:8" ht="15.6" x14ac:dyDescent="0.3">
      <c r="B9196" s="81"/>
      <c r="C9196" s="81"/>
      <c r="D9196" s="77"/>
      <c r="E9196" s="82"/>
      <c r="F9196" s="77"/>
      <c r="G9196" s="82"/>
      <c r="H9196" s="83"/>
    </row>
    <row r="9197" spans="2:8" ht="15.6" x14ac:dyDescent="0.3">
      <c r="B9197" s="81"/>
      <c r="C9197" s="81"/>
      <c r="D9197" s="77"/>
      <c r="E9197" s="82"/>
      <c r="F9197" s="77"/>
      <c r="G9197" s="82"/>
      <c r="H9197" s="83"/>
    </row>
    <row r="9198" spans="2:8" ht="15.6" x14ac:dyDescent="0.3">
      <c r="B9198" s="81"/>
      <c r="C9198" s="81"/>
      <c r="D9198" s="77"/>
      <c r="E9198" s="82"/>
      <c r="F9198" s="77"/>
      <c r="G9198" s="82"/>
      <c r="H9198" s="83"/>
    </row>
    <row r="9199" spans="2:8" ht="15.6" x14ac:dyDescent="0.3">
      <c r="B9199" s="81"/>
      <c r="C9199" s="81"/>
      <c r="D9199" s="77"/>
      <c r="E9199" s="82"/>
      <c r="F9199" s="77"/>
      <c r="G9199" s="82"/>
      <c r="H9199" s="83"/>
    </row>
    <row r="9200" spans="2:8" ht="15.6" x14ac:dyDescent="0.3">
      <c r="B9200" s="81"/>
      <c r="C9200" s="81"/>
      <c r="D9200" s="77"/>
      <c r="E9200" s="82"/>
      <c r="F9200" s="77"/>
      <c r="G9200" s="82"/>
      <c r="H9200" s="83"/>
    </row>
    <row r="9201" spans="2:8" ht="15.6" x14ac:dyDescent="0.3">
      <c r="B9201" s="81"/>
      <c r="C9201" s="81"/>
      <c r="D9201" s="77"/>
      <c r="E9201" s="82"/>
      <c r="F9201" s="77"/>
      <c r="G9201" s="82"/>
      <c r="H9201" s="83"/>
    </row>
    <row r="9202" spans="2:8" ht="15.6" x14ac:dyDescent="0.3">
      <c r="B9202" s="81"/>
      <c r="C9202" s="81"/>
      <c r="D9202" s="77"/>
      <c r="E9202" s="82"/>
      <c r="F9202" s="77"/>
      <c r="G9202" s="82"/>
      <c r="H9202" s="83"/>
    </row>
    <row r="9203" spans="2:8" ht="15.6" x14ac:dyDescent="0.3">
      <c r="B9203" s="81"/>
      <c r="C9203" s="81"/>
      <c r="D9203" s="77"/>
      <c r="E9203" s="82"/>
      <c r="F9203" s="77"/>
      <c r="G9203" s="82"/>
      <c r="H9203" s="83"/>
    </row>
    <row r="9204" spans="2:8" ht="15.6" x14ac:dyDescent="0.3">
      <c r="B9204" s="81"/>
      <c r="C9204" s="81"/>
      <c r="D9204" s="77"/>
      <c r="E9204" s="82"/>
      <c r="F9204" s="77"/>
      <c r="G9204" s="82"/>
      <c r="H9204" s="83"/>
    </row>
    <row r="9205" spans="2:8" ht="15.6" x14ac:dyDescent="0.3">
      <c r="B9205" s="81"/>
      <c r="C9205" s="81"/>
      <c r="D9205" s="77"/>
      <c r="E9205" s="82"/>
      <c r="F9205" s="77"/>
      <c r="G9205" s="82"/>
      <c r="H9205" s="83"/>
    </row>
    <row r="9206" spans="2:8" ht="15.6" x14ac:dyDescent="0.3">
      <c r="B9206" s="81"/>
      <c r="C9206" s="81"/>
      <c r="D9206" s="77"/>
      <c r="E9206" s="82"/>
      <c r="F9206" s="77"/>
      <c r="G9206" s="82"/>
      <c r="H9206" s="83"/>
    </row>
    <row r="9207" spans="2:8" ht="15.6" x14ac:dyDescent="0.3">
      <c r="B9207" s="81"/>
      <c r="C9207" s="81"/>
      <c r="D9207" s="77"/>
      <c r="E9207" s="82"/>
      <c r="F9207" s="77"/>
      <c r="G9207" s="82"/>
      <c r="H9207" s="83"/>
    </row>
    <row r="9208" spans="2:8" ht="15.6" x14ac:dyDescent="0.3">
      <c r="B9208" s="81"/>
      <c r="C9208" s="81"/>
      <c r="D9208" s="77"/>
      <c r="E9208" s="82"/>
      <c r="F9208" s="77"/>
      <c r="G9208" s="82"/>
      <c r="H9208" s="83"/>
    </row>
    <row r="9209" spans="2:8" ht="15.6" x14ac:dyDescent="0.3">
      <c r="B9209" s="81"/>
      <c r="C9209" s="81"/>
      <c r="D9209" s="77"/>
      <c r="E9209" s="82"/>
      <c r="F9209" s="77"/>
      <c r="G9209" s="82"/>
      <c r="H9209" s="83"/>
    </row>
    <row r="9210" spans="2:8" ht="15.6" x14ac:dyDescent="0.3">
      <c r="B9210" s="81"/>
      <c r="C9210" s="81"/>
      <c r="D9210" s="77"/>
      <c r="E9210" s="82"/>
      <c r="F9210" s="77"/>
      <c r="G9210" s="82"/>
      <c r="H9210" s="83"/>
    </row>
    <row r="9211" spans="2:8" ht="15.6" x14ac:dyDescent="0.3">
      <c r="B9211" s="81"/>
      <c r="C9211" s="81"/>
      <c r="D9211" s="77"/>
      <c r="E9211" s="82"/>
      <c r="F9211" s="77"/>
      <c r="G9211" s="82"/>
      <c r="H9211" s="83"/>
    </row>
    <row r="9212" spans="2:8" ht="15.6" x14ac:dyDescent="0.3">
      <c r="B9212" s="81"/>
      <c r="C9212" s="81"/>
      <c r="D9212" s="77"/>
      <c r="E9212" s="82"/>
      <c r="F9212" s="77"/>
      <c r="G9212" s="82"/>
      <c r="H9212" s="83"/>
    </row>
    <row r="9213" spans="2:8" ht="15.6" x14ac:dyDescent="0.3">
      <c r="B9213" s="81"/>
      <c r="C9213" s="81"/>
      <c r="D9213" s="77"/>
      <c r="E9213" s="82"/>
      <c r="F9213" s="77"/>
      <c r="G9213" s="82"/>
      <c r="H9213" s="83"/>
    </row>
    <row r="9214" spans="2:8" ht="15.6" x14ac:dyDescent="0.3">
      <c r="B9214" s="81"/>
      <c r="C9214" s="81"/>
      <c r="D9214" s="77"/>
      <c r="E9214" s="82"/>
      <c r="F9214" s="77"/>
      <c r="G9214" s="82"/>
      <c r="H9214" s="83"/>
    </row>
    <row r="9215" spans="2:8" ht="15.6" x14ac:dyDescent="0.3">
      <c r="B9215" s="81"/>
      <c r="C9215" s="81"/>
      <c r="D9215" s="77"/>
      <c r="E9215" s="82"/>
      <c r="F9215" s="77"/>
      <c r="G9215" s="82"/>
      <c r="H9215" s="83"/>
    </row>
    <row r="9216" spans="2:8" ht="15.6" x14ac:dyDescent="0.3">
      <c r="B9216" s="81"/>
      <c r="C9216" s="81"/>
      <c r="D9216" s="77"/>
      <c r="E9216" s="82"/>
      <c r="F9216" s="77"/>
      <c r="G9216" s="82"/>
      <c r="H9216" s="83"/>
    </row>
    <row r="9217" spans="2:8" ht="15.6" x14ac:dyDescent="0.3">
      <c r="B9217" s="81"/>
      <c r="C9217" s="81"/>
      <c r="D9217" s="77"/>
      <c r="E9217" s="82"/>
      <c r="F9217" s="77"/>
      <c r="G9217" s="82"/>
      <c r="H9217" s="83"/>
    </row>
    <row r="9218" spans="2:8" ht="15.6" x14ac:dyDescent="0.3">
      <c r="B9218" s="81"/>
      <c r="C9218" s="81"/>
      <c r="D9218" s="77"/>
      <c r="E9218" s="82"/>
      <c r="F9218" s="77"/>
      <c r="G9218" s="82"/>
      <c r="H9218" s="83"/>
    </row>
    <row r="9219" spans="2:8" ht="15.6" x14ac:dyDescent="0.3">
      <c r="B9219" s="81"/>
      <c r="C9219" s="81"/>
      <c r="D9219" s="77"/>
      <c r="E9219" s="82"/>
      <c r="F9219" s="77"/>
      <c r="G9219" s="82"/>
      <c r="H9219" s="83"/>
    </row>
    <row r="9220" spans="2:8" ht="15.6" x14ac:dyDescent="0.3">
      <c r="B9220" s="81"/>
      <c r="C9220" s="81"/>
      <c r="D9220" s="77"/>
      <c r="E9220" s="82"/>
      <c r="F9220" s="77"/>
      <c r="G9220" s="82"/>
      <c r="H9220" s="83"/>
    </row>
    <row r="9221" spans="2:8" ht="15.6" x14ac:dyDescent="0.3">
      <c r="B9221" s="81"/>
      <c r="C9221" s="81"/>
      <c r="D9221" s="77"/>
      <c r="E9221" s="82"/>
      <c r="F9221" s="77"/>
      <c r="G9221" s="82"/>
      <c r="H9221" s="83"/>
    </row>
    <row r="9222" spans="2:8" ht="15.6" x14ac:dyDescent="0.3">
      <c r="B9222" s="81"/>
      <c r="C9222" s="81"/>
      <c r="D9222" s="77"/>
      <c r="E9222" s="82"/>
      <c r="F9222" s="77"/>
      <c r="G9222" s="82"/>
      <c r="H9222" s="83"/>
    </row>
    <row r="9223" spans="2:8" ht="15.6" x14ac:dyDescent="0.3">
      <c r="B9223" s="81"/>
      <c r="C9223" s="81"/>
      <c r="D9223" s="77"/>
      <c r="E9223" s="82"/>
      <c r="F9223" s="77"/>
      <c r="G9223" s="82"/>
      <c r="H9223" s="83"/>
    </row>
    <row r="9224" spans="2:8" ht="15.6" x14ac:dyDescent="0.3">
      <c r="B9224" s="81"/>
      <c r="C9224" s="81"/>
      <c r="D9224" s="77"/>
      <c r="E9224" s="82"/>
      <c r="F9224" s="77"/>
      <c r="G9224" s="82"/>
      <c r="H9224" s="83"/>
    </row>
    <row r="9225" spans="2:8" ht="15.6" x14ac:dyDescent="0.3">
      <c r="B9225" s="81"/>
      <c r="C9225" s="81"/>
      <c r="D9225" s="77"/>
      <c r="E9225" s="82"/>
      <c r="F9225" s="77"/>
      <c r="G9225" s="82"/>
      <c r="H9225" s="83"/>
    </row>
    <row r="9226" spans="2:8" ht="15.6" x14ac:dyDescent="0.3">
      <c r="B9226" s="81"/>
      <c r="C9226" s="81"/>
      <c r="D9226" s="77"/>
      <c r="E9226" s="82"/>
      <c r="F9226" s="77"/>
      <c r="G9226" s="82"/>
      <c r="H9226" s="83"/>
    </row>
    <row r="9227" spans="2:8" ht="15.6" x14ac:dyDescent="0.3">
      <c r="B9227" s="81"/>
      <c r="C9227" s="81"/>
      <c r="D9227" s="77"/>
      <c r="E9227" s="82"/>
      <c r="F9227" s="77"/>
      <c r="G9227" s="82"/>
      <c r="H9227" s="83"/>
    </row>
    <row r="9228" spans="2:8" ht="15.6" x14ac:dyDescent="0.3">
      <c r="B9228" s="81"/>
      <c r="C9228" s="81"/>
      <c r="D9228" s="77"/>
      <c r="E9228" s="82"/>
      <c r="F9228" s="77"/>
      <c r="G9228" s="82"/>
      <c r="H9228" s="83"/>
    </row>
    <row r="9229" spans="2:8" ht="15.6" x14ac:dyDescent="0.3">
      <c r="B9229" s="81"/>
      <c r="C9229" s="81"/>
      <c r="D9229" s="77"/>
      <c r="E9229" s="82"/>
      <c r="F9229" s="77"/>
      <c r="G9229" s="82"/>
      <c r="H9229" s="83"/>
    </row>
    <row r="9230" spans="2:8" ht="15.6" x14ac:dyDescent="0.3">
      <c r="B9230" s="81"/>
      <c r="C9230" s="81"/>
      <c r="D9230" s="77"/>
      <c r="E9230" s="82"/>
      <c r="F9230" s="77"/>
      <c r="G9230" s="82"/>
      <c r="H9230" s="83"/>
    </row>
    <row r="9231" spans="2:8" ht="15.6" x14ac:dyDescent="0.3">
      <c r="B9231" s="81"/>
      <c r="C9231" s="81"/>
      <c r="D9231" s="77"/>
      <c r="E9231" s="82"/>
      <c r="F9231" s="77"/>
      <c r="G9231" s="82"/>
      <c r="H9231" s="83"/>
    </row>
    <row r="9232" spans="2:8" ht="15.6" x14ac:dyDescent="0.3">
      <c r="B9232" s="81"/>
      <c r="C9232" s="81"/>
      <c r="D9232" s="77"/>
      <c r="E9232" s="82"/>
      <c r="F9232" s="77"/>
      <c r="G9232" s="82"/>
      <c r="H9232" s="83"/>
    </row>
    <row r="9233" spans="2:8" ht="15.6" x14ac:dyDescent="0.3">
      <c r="B9233" s="81"/>
      <c r="C9233" s="81"/>
      <c r="D9233" s="77"/>
      <c r="E9233" s="82"/>
      <c r="F9233" s="77"/>
      <c r="G9233" s="82"/>
      <c r="H9233" s="83"/>
    </row>
    <row r="9234" spans="2:8" ht="15.6" x14ac:dyDescent="0.3">
      <c r="B9234" s="81"/>
      <c r="C9234" s="81"/>
      <c r="D9234" s="77"/>
      <c r="E9234" s="82"/>
      <c r="F9234" s="77"/>
      <c r="G9234" s="82"/>
      <c r="H9234" s="83"/>
    </row>
    <row r="9235" spans="2:8" ht="15.6" x14ac:dyDescent="0.3">
      <c r="B9235" s="81"/>
      <c r="C9235" s="81"/>
      <c r="D9235" s="77"/>
      <c r="E9235" s="82"/>
      <c r="F9235" s="77"/>
      <c r="G9235" s="82"/>
      <c r="H9235" s="83"/>
    </row>
    <row r="9236" spans="2:8" ht="15.6" x14ac:dyDescent="0.3">
      <c r="B9236" s="81"/>
      <c r="C9236" s="81"/>
      <c r="D9236" s="77"/>
      <c r="E9236" s="82"/>
      <c r="F9236" s="77"/>
      <c r="G9236" s="82"/>
      <c r="H9236" s="83"/>
    </row>
    <row r="9237" spans="2:8" ht="15.6" x14ac:dyDescent="0.3">
      <c r="B9237" s="81"/>
      <c r="C9237" s="81"/>
      <c r="D9237" s="77"/>
      <c r="E9237" s="82"/>
      <c r="F9237" s="77"/>
      <c r="G9237" s="82"/>
      <c r="H9237" s="83"/>
    </row>
    <row r="9238" spans="2:8" ht="15.6" x14ac:dyDescent="0.3">
      <c r="B9238" s="81"/>
      <c r="C9238" s="81"/>
      <c r="D9238" s="77"/>
      <c r="E9238" s="82"/>
      <c r="F9238" s="77"/>
      <c r="G9238" s="82"/>
      <c r="H9238" s="83"/>
    </row>
    <row r="9239" spans="2:8" ht="15.6" x14ac:dyDescent="0.3">
      <c r="B9239" s="81"/>
      <c r="C9239" s="81"/>
      <c r="D9239" s="77"/>
      <c r="E9239" s="82"/>
      <c r="F9239" s="77"/>
      <c r="G9239" s="82"/>
      <c r="H9239" s="83"/>
    </row>
    <row r="9240" spans="2:8" ht="15.6" x14ac:dyDescent="0.3">
      <c r="B9240" s="81"/>
      <c r="C9240" s="81"/>
      <c r="D9240" s="77"/>
      <c r="E9240" s="82"/>
      <c r="F9240" s="77"/>
      <c r="G9240" s="82"/>
      <c r="H9240" s="83"/>
    </row>
    <row r="9241" spans="2:8" ht="15.6" x14ac:dyDescent="0.3">
      <c r="B9241" s="81"/>
      <c r="C9241" s="81"/>
      <c r="D9241" s="77"/>
      <c r="E9241" s="82"/>
      <c r="F9241" s="77"/>
      <c r="G9241" s="82"/>
      <c r="H9241" s="83"/>
    </row>
    <row r="9242" spans="2:8" ht="15.6" x14ac:dyDescent="0.3">
      <c r="B9242" s="81"/>
      <c r="C9242" s="81"/>
      <c r="D9242" s="77"/>
      <c r="E9242" s="82"/>
      <c r="F9242" s="77"/>
      <c r="G9242" s="82"/>
      <c r="H9242" s="83"/>
    </row>
    <row r="9243" spans="2:8" ht="15.6" x14ac:dyDescent="0.3">
      <c r="B9243" s="81"/>
      <c r="C9243" s="81"/>
      <c r="D9243" s="77"/>
      <c r="E9243" s="82"/>
      <c r="F9243" s="77"/>
      <c r="G9243" s="82"/>
      <c r="H9243" s="83"/>
    </row>
    <row r="9244" spans="2:8" ht="15.6" x14ac:dyDescent="0.3">
      <c r="B9244" s="81"/>
      <c r="C9244" s="81"/>
      <c r="D9244" s="77"/>
      <c r="E9244" s="82"/>
      <c r="F9244" s="77"/>
      <c r="G9244" s="82"/>
      <c r="H9244" s="83"/>
    </row>
    <row r="9245" spans="2:8" ht="15.6" x14ac:dyDescent="0.3">
      <c r="B9245" s="81"/>
      <c r="C9245" s="81"/>
      <c r="D9245" s="77"/>
      <c r="E9245" s="82"/>
      <c r="F9245" s="77"/>
      <c r="G9245" s="82"/>
      <c r="H9245" s="83"/>
    </row>
    <row r="9246" spans="2:8" ht="15.6" x14ac:dyDescent="0.3">
      <c r="B9246" s="81"/>
      <c r="C9246" s="81"/>
      <c r="D9246" s="77"/>
      <c r="E9246" s="82"/>
      <c r="F9246" s="77"/>
      <c r="G9246" s="82"/>
      <c r="H9246" s="83"/>
    </row>
    <row r="9247" spans="2:8" ht="15.6" x14ac:dyDescent="0.3">
      <c r="B9247" s="81"/>
      <c r="C9247" s="81"/>
      <c r="D9247" s="77"/>
      <c r="E9247" s="82"/>
      <c r="F9247" s="77"/>
      <c r="G9247" s="82"/>
      <c r="H9247" s="83"/>
    </row>
    <row r="9248" spans="2:8" ht="15.6" x14ac:dyDescent="0.3">
      <c r="B9248" s="81"/>
      <c r="C9248" s="81"/>
      <c r="D9248" s="77"/>
      <c r="E9248" s="82"/>
      <c r="F9248" s="77"/>
      <c r="G9248" s="82"/>
      <c r="H9248" s="83"/>
    </row>
    <row r="9249" spans="2:8" ht="15.6" x14ac:dyDescent="0.3">
      <c r="B9249" s="81"/>
      <c r="C9249" s="81"/>
      <c r="D9249" s="77"/>
      <c r="E9249" s="82"/>
      <c r="F9249" s="77"/>
      <c r="G9249" s="82"/>
      <c r="H9249" s="83"/>
    </row>
    <row r="9250" spans="2:8" ht="15.6" x14ac:dyDescent="0.3">
      <c r="B9250" s="81"/>
      <c r="C9250" s="81"/>
      <c r="D9250" s="77"/>
      <c r="E9250" s="82"/>
      <c r="F9250" s="77"/>
      <c r="G9250" s="82"/>
      <c r="H9250" s="83"/>
    </row>
    <row r="9251" spans="2:8" ht="15.6" x14ac:dyDescent="0.3">
      <c r="B9251" s="81"/>
      <c r="C9251" s="81"/>
      <c r="D9251" s="77"/>
      <c r="E9251" s="82"/>
      <c r="F9251" s="77"/>
      <c r="G9251" s="82"/>
      <c r="H9251" s="83"/>
    </row>
    <row r="9252" spans="2:8" ht="15.6" x14ac:dyDescent="0.3">
      <c r="B9252" s="81"/>
      <c r="C9252" s="81"/>
      <c r="D9252" s="77"/>
      <c r="E9252" s="82"/>
      <c r="F9252" s="77"/>
      <c r="G9252" s="82"/>
      <c r="H9252" s="83"/>
    </row>
    <row r="9253" spans="2:8" ht="15.6" x14ac:dyDescent="0.3">
      <c r="B9253" s="81"/>
      <c r="C9253" s="81"/>
      <c r="D9253" s="77"/>
      <c r="E9253" s="82"/>
      <c r="F9253" s="77"/>
      <c r="G9253" s="82"/>
      <c r="H9253" s="83"/>
    </row>
    <row r="9254" spans="2:8" ht="15.6" x14ac:dyDescent="0.3">
      <c r="B9254" s="81"/>
      <c r="C9254" s="81"/>
      <c r="D9254" s="77"/>
      <c r="E9254" s="82"/>
      <c r="F9254" s="77"/>
      <c r="G9254" s="82"/>
      <c r="H9254" s="83"/>
    </row>
    <row r="9255" spans="2:8" ht="15.6" x14ac:dyDescent="0.3">
      <c r="B9255" s="81"/>
      <c r="C9255" s="81"/>
      <c r="D9255" s="77"/>
      <c r="E9255" s="82"/>
      <c r="F9255" s="77"/>
      <c r="G9255" s="82"/>
      <c r="H9255" s="83"/>
    </row>
    <row r="9256" spans="2:8" ht="15.6" x14ac:dyDescent="0.3">
      <c r="B9256" s="81"/>
      <c r="C9256" s="81"/>
      <c r="D9256" s="77"/>
      <c r="E9256" s="82"/>
      <c r="F9256" s="77"/>
      <c r="G9256" s="82"/>
      <c r="H9256" s="83"/>
    </row>
    <row r="9257" spans="2:8" ht="15.6" x14ac:dyDescent="0.3">
      <c r="B9257" s="81"/>
      <c r="C9257" s="81"/>
      <c r="D9257" s="77"/>
      <c r="E9257" s="82"/>
      <c r="F9257" s="77"/>
      <c r="G9257" s="82"/>
      <c r="H9257" s="83"/>
    </row>
    <row r="9258" spans="2:8" ht="15.6" x14ac:dyDescent="0.3">
      <c r="B9258" s="81"/>
      <c r="C9258" s="81"/>
      <c r="D9258" s="77"/>
      <c r="E9258" s="82"/>
      <c r="F9258" s="77"/>
      <c r="G9258" s="82"/>
      <c r="H9258" s="83"/>
    </row>
    <row r="9259" spans="2:8" ht="15.6" x14ac:dyDescent="0.3">
      <c r="B9259" s="81"/>
      <c r="C9259" s="81"/>
      <c r="D9259" s="77"/>
      <c r="E9259" s="82"/>
      <c r="F9259" s="77"/>
      <c r="G9259" s="82"/>
      <c r="H9259" s="83"/>
    </row>
    <row r="9260" spans="2:8" ht="15.6" x14ac:dyDescent="0.3">
      <c r="B9260" s="81"/>
      <c r="C9260" s="81"/>
      <c r="D9260" s="77"/>
      <c r="E9260" s="82"/>
      <c r="F9260" s="77"/>
      <c r="G9260" s="82"/>
      <c r="H9260" s="83"/>
    </row>
    <row r="9261" spans="2:8" ht="15.6" x14ac:dyDescent="0.3">
      <c r="B9261" s="81"/>
      <c r="C9261" s="81"/>
      <c r="D9261" s="77"/>
      <c r="E9261" s="82"/>
      <c r="F9261" s="77"/>
      <c r="G9261" s="82"/>
      <c r="H9261" s="83"/>
    </row>
    <row r="9262" spans="2:8" ht="15.6" x14ac:dyDescent="0.3">
      <c r="B9262" s="81"/>
      <c r="C9262" s="81"/>
      <c r="D9262" s="77"/>
      <c r="E9262" s="82"/>
      <c r="F9262" s="77"/>
      <c r="G9262" s="82"/>
      <c r="H9262" s="83"/>
    </row>
    <row r="9263" spans="2:8" ht="15.6" x14ac:dyDescent="0.3">
      <c r="B9263" s="81"/>
      <c r="C9263" s="81"/>
      <c r="D9263" s="77"/>
      <c r="E9263" s="82"/>
      <c r="F9263" s="77"/>
      <c r="G9263" s="82"/>
      <c r="H9263" s="83"/>
    </row>
    <row r="9264" spans="2:8" ht="15.6" x14ac:dyDescent="0.3">
      <c r="B9264" s="81"/>
      <c r="C9264" s="81"/>
      <c r="D9264" s="77"/>
      <c r="E9264" s="82"/>
      <c r="F9264" s="77"/>
      <c r="G9264" s="82"/>
      <c r="H9264" s="83"/>
    </row>
    <row r="9265" spans="2:8" ht="15.6" x14ac:dyDescent="0.3">
      <c r="B9265" s="81"/>
      <c r="C9265" s="81"/>
      <c r="D9265" s="77"/>
      <c r="E9265" s="82"/>
      <c r="F9265" s="77"/>
      <c r="G9265" s="82"/>
      <c r="H9265" s="83"/>
    </row>
    <row r="9266" spans="2:8" ht="15.6" x14ac:dyDescent="0.3">
      <c r="B9266" s="81"/>
      <c r="C9266" s="81"/>
      <c r="D9266" s="77"/>
      <c r="E9266" s="82"/>
      <c r="F9266" s="77"/>
      <c r="G9266" s="82"/>
      <c r="H9266" s="83"/>
    </row>
    <row r="9267" spans="2:8" ht="15.6" x14ac:dyDescent="0.3">
      <c r="B9267" s="81"/>
      <c r="C9267" s="81"/>
      <c r="D9267" s="77"/>
      <c r="E9267" s="82"/>
      <c r="F9267" s="77"/>
      <c r="G9267" s="82"/>
      <c r="H9267" s="83"/>
    </row>
    <row r="9268" spans="2:8" ht="15.6" x14ac:dyDescent="0.3">
      <c r="B9268" s="81"/>
      <c r="C9268" s="81"/>
      <c r="D9268" s="77"/>
      <c r="E9268" s="82"/>
      <c r="F9268" s="77"/>
      <c r="G9268" s="82"/>
      <c r="H9268" s="83"/>
    </row>
    <row r="9269" spans="2:8" ht="15.6" x14ac:dyDescent="0.3">
      <c r="B9269" s="81"/>
      <c r="C9269" s="81"/>
      <c r="D9269" s="77"/>
      <c r="E9269" s="82"/>
      <c r="F9269" s="77"/>
      <c r="G9269" s="82"/>
      <c r="H9269" s="83"/>
    </row>
    <row r="9270" spans="2:8" ht="15.6" x14ac:dyDescent="0.3">
      <c r="B9270" s="81"/>
      <c r="C9270" s="81"/>
      <c r="D9270" s="77"/>
      <c r="E9270" s="82"/>
      <c r="F9270" s="77"/>
      <c r="G9270" s="82"/>
      <c r="H9270" s="83"/>
    </row>
    <row r="9271" spans="2:8" ht="15.6" x14ac:dyDescent="0.3">
      <c r="B9271" s="81"/>
      <c r="C9271" s="81"/>
      <c r="D9271" s="77"/>
      <c r="E9271" s="82"/>
      <c r="F9271" s="77"/>
      <c r="G9271" s="82"/>
      <c r="H9271" s="83"/>
    </row>
    <row r="9272" spans="2:8" ht="15.6" x14ac:dyDescent="0.3">
      <c r="B9272" s="81"/>
      <c r="C9272" s="81"/>
      <c r="D9272" s="77"/>
      <c r="E9272" s="82"/>
      <c r="F9272" s="77"/>
      <c r="G9272" s="82"/>
      <c r="H9272" s="83"/>
    </row>
    <row r="9273" spans="2:8" ht="15.6" x14ac:dyDescent="0.3">
      <c r="B9273" s="81"/>
      <c r="C9273" s="81"/>
      <c r="D9273" s="77"/>
      <c r="E9273" s="82"/>
      <c r="F9273" s="77"/>
      <c r="G9273" s="82"/>
      <c r="H9273" s="83"/>
    </row>
    <row r="9274" spans="2:8" ht="15.6" x14ac:dyDescent="0.3">
      <c r="B9274" s="81"/>
      <c r="C9274" s="81"/>
      <c r="D9274" s="77"/>
      <c r="E9274" s="82"/>
      <c r="F9274" s="77"/>
      <c r="G9274" s="82"/>
      <c r="H9274" s="83"/>
    </row>
    <row r="9275" spans="2:8" ht="15.6" x14ac:dyDescent="0.3">
      <c r="B9275" s="81"/>
      <c r="C9275" s="81"/>
      <c r="D9275" s="77"/>
      <c r="E9275" s="82"/>
      <c r="F9275" s="77"/>
      <c r="G9275" s="82"/>
      <c r="H9275" s="83"/>
    </row>
    <row r="9276" spans="2:8" ht="15.6" x14ac:dyDescent="0.3">
      <c r="B9276" s="81"/>
      <c r="C9276" s="81"/>
      <c r="D9276" s="77"/>
      <c r="E9276" s="82"/>
      <c r="F9276" s="77"/>
      <c r="G9276" s="82"/>
      <c r="H9276" s="83"/>
    </row>
    <row r="9277" spans="2:8" ht="15.6" x14ac:dyDescent="0.3">
      <c r="B9277" s="81"/>
      <c r="C9277" s="81"/>
      <c r="D9277" s="77"/>
      <c r="E9277" s="82"/>
      <c r="F9277" s="77"/>
      <c r="G9277" s="82"/>
      <c r="H9277" s="83"/>
    </row>
    <row r="9278" spans="2:8" ht="15.6" x14ac:dyDescent="0.3">
      <c r="B9278" s="81"/>
      <c r="C9278" s="81"/>
      <c r="D9278" s="77"/>
      <c r="E9278" s="82"/>
      <c r="F9278" s="77"/>
      <c r="G9278" s="82"/>
      <c r="H9278" s="83"/>
    </row>
    <row r="9279" spans="2:8" ht="15.6" x14ac:dyDescent="0.3">
      <c r="B9279" s="81"/>
      <c r="C9279" s="81"/>
      <c r="D9279" s="77"/>
      <c r="E9279" s="82"/>
      <c r="F9279" s="77"/>
      <c r="G9279" s="82"/>
      <c r="H9279" s="83"/>
    </row>
    <row r="9280" spans="2:8" ht="15.6" x14ac:dyDescent="0.3">
      <c r="B9280" s="81"/>
      <c r="C9280" s="81"/>
      <c r="D9280" s="77"/>
      <c r="E9280" s="82"/>
      <c r="F9280" s="77"/>
      <c r="G9280" s="82"/>
      <c r="H9280" s="83"/>
    </row>
    <row r="9281" spans="2:8" ht="15.6" x14ac:dyDescent="0.3">
      <c r="B9281" s="81"/>
      <c r="C9281" s="81"/>
      <c r="D9281" s="77"/>
      <c r="E9281" s="82"/>
      <c r="F9281" s="77"/>
      <c r="G9281" s="82"/>
      <c r="H9281" s="83"/>
    </row>
    <row r="9282" spans="2:8" ht="15.6" x14ac:dyDescent="0.3">
      <c r="B9282" s="81"/>
      <c r="C9282" s="81"/>
      <c r="D9282" s="77"/>
      <c r="E9282" s="82"/>
      <c r="F9282" s="77"/>
      <c r="G9282" s="82"/>
      <c r="H9282" s="83"/>
    </row>
    <row r="9283" spans="2:8" ht="15.6" x14ac:dyDescent="0.3">
      <c r="B9283" s="81"/>
      <c r="C9283" s="81"/>
      <c r="D9283" s="77"/>
      <c r="E9283" s="82"/>
      <c r="F9283" s="77"/>
      <c r="G9283" s="82"/>
      <c r="H9283" s="83"/>
    </row>
    <row r="9284" spans="2:8" ht="15.6" x14ac:dyDescent="0.3">
      <c r="B9284" s="81"/>
      <c r="C9284" s="81"/>
      <c r="D9284" s="77"/>
      <c r="E9284" s="82"/>
      <c r="F9284" s="77"/>
      <c r="G9284" s="82"/>
      <c r="H9284" s="83"/>
    </row>
    <row r="9285" spans="2:8" ht="15.6" x14ac:dyDescent="0.3">
      <c r="B9285" s="81"/>
      <c r="C9285" s="81"/>
      <c r="D9285" s="77"/>
      <c r="E9285" s="82"/>
      <c r="F9285" s="77"/>
      <c r="G9285" s="82"/>
      <c r="H9285" s="83"/>
    </row>
    <row r="9286" spans="2:8" ht="15.6" x14ac:dyDescent="0.3">
      <c r="B9286" s="81"/>
      <c r="C9286" s="81"/>
      <c r="D9286" s="77"/>
      <c r="E9286" s="82"/>
      <c r="F9286" s="77"/>
      <c r="G9286" s="82"/>
      <c r="H9286" s="83"/>
    </row>
    <row r="9287" spans="2:8" ht="15.6" x14ac:dyDescent="0.3">
      <c r="B9287" s="81"/>
      <c r="C9287" s="81"/>
      <c r="D9287" s="77"/>
      <c r="E9287" s="82"/>
      <c r="F9287" s="77"/>
      <c r="G9287" s="82"/>
      <c r="H9287" s="83"/>
    </row>
    <row r="9288" spans="2:8" ht="15.6" x14ac:dyDescent="0.3">
      <c r="B9288" s="81"/>
      <c r="C9288" s="81"/>
      <c r="D9288" s="77"/>
      <c r="E9288" s="82"/>
      <c r="F9288" s="77"/>
      <c r="G9288" s="82"/>
      <c r="H9288" s="83"/>
    </row>
    <row r="9289" spans="2:8" ht="15.6" x14ac:dyDescent="0.3">
      <c r="B9289" s="81"/>
      <c r="C9289" s="81"/>
      <c r="D9289" s="77"/>
      <c r="E9289" s="82"/>
      <c r="F9289" s="77"/>
      <c r="G9289" s="82"/>
      <c r="H9289" s="83"/>
    </row>
    <row r="9290" spans="2:8" ht="15.6" x14ac:dyDescent="0.3">
      <c r="B9290" s="81"/>
      <c r="C9290" s="81"/>
      <c r="D9290" s="77"/>
      <c r="E9290" s="82"/>
      <c r="F9290" s="77"/>
      <c r="G9290" s="82"/>
      <c r="H9290" s="83"/>
    </row>
    <row r="9291" spans="2:8" ht="15.6" x14ac:dyDescent="0.3">
      <c r="B9291" s="81"/>
      <c r="C9291" s="81"/>
      <c r="D9291" s="77"/>
      <c r="E9291" s="82"/>
      <c r="F9291" s="77"/>
      <c r="G9291" s="82"/>
      <c r="H9291" s="83"/>
    </row>
    <row r="9292" spans="2:8" ht="15.6" x14ac:dyDescent="0.3">
      <c r="B9292" s="81"/>
      <c r="C9292" s="81"/>
      <c r="D9292" s="77"/>
      <c r="E9292" s="82"/>
      <c r="F9292" s="77"/>
      <c r="G9292" s="82"/>
      <c r="H9292" s="83"/>
    </row>
    <row r="9293" spans="2:8" ht="15.6" x14ac:dyDescent="0.3">
      <c r="B9293" s="81"/>
      <c r="C9293" s="81"/>
      <c r="D9293" s="77"/>
      <c r="E9293" s="82"/>
      <c r="F9293" s="77"/>
      <c r="G9293" s="82"/>
      <c r="H9293" s="83"/>
    </row>
    <row r="9294" spans="2:8" ht="15.6" x14ac:dyDescent="0.3">
      <c r="B9294" s="81"/>
      <c r="C9294" s="81"/>
      <c r="D9294" s="77"/>
      <c r="E9294" s="82"/>
      <c r="F9294" s="77"/>
      <c r="G9294" s="82"/>
      <c r="H9294" s="83"/>
    </row>
    <row r="9295" spans="2:8" ht="15.6" x14ac:dyDescent="0.3">
      <c r="B9295" s="81"/>
      <c r="C9295" s="81"/>
      <c r="D9295" s="77"/>
      <c r="E9295" s="82"/>
      <c r="F9295" s="77"/>
      <c r="G9295" s="82"/>
      <c r="H9295" s="83"/>
    </row>
    <row r="9296" spans="2:8" ht="15.6" x14ac:dyDescent="0.3">
      <c r="B9296" s="81"/>
      <c r="C9296" s="81"/>
      <c r="D9296" s="77"/>
      <c r="E9296" s="82"/>
      <c r="F9296" s="77"/>
      <c r="G9296" s="82"/>
      <c r="H9296" s="83"/>
    </row>
    <row r="9297" spans="2:8" ht="15.6" x14ac:dyDescent="0.3">
      <c r="B9297" s="81"/>
      <c r="C9297" s="81"/>
      <c r="D9297" s="77"/>
      <c r="E9297" s="82"/>
      <c r="F9297" s="77"/>
      <c r="G9297" s="82"/>
      <c r="H9297" s="83"/>
    </row>
    <row r="9298" spans="2:8" ht="15.6" x14ac:dyDescent="0.3">
      <c r="B9298" s="81"/>
      <c r="C9298" s="81"/>
      <c r="D9298" s="77"/>
      <c r="E9298" s="82"/>
      <c r="F9298" s="77"/>
      <c r="G9298" s="82"/>
      <c r="H9298" s="83"/>
    </row>
    <row r="9299" spans="2:8" ht="15.6" x14ac:dyDescent="0.3">
      <c r="B9299" s="81"/>
      <c r="C9299" s="81"/>
      <c r="D9299" s="77"/>
      <c r="E9299" s="82"/>
      <c r="F9299" s="77"/>
      <c r="G9299" s="82"/>
      <c r="H9299" s="83"/>
    </row>
    <row r="9300" spans="2:8" ht="15.6" x14ac:dyDescent="0.3">
      <c r="B9300" s="81"/>
      <c r="C9300" s="81"/>
      <c r="D9300" s="77"/>
      <c r="E9300" s="82"/>
      <c r="F9300" s="77"/>
      <c r="G9300" s="82"/>
      <c r="H9300" s="83"/>
    </row>
    <row r="9301" spans="2:8" ht="15.6" x14ac:dyDescent="0.3">
      <c r="B9301" s="81"/>
      <c r="C9301" s="81"/>
      <c r="D9301" s="77"/>
      <c r="E9301" s="82"/>
      <c r="F9301" s="77"/>
      <c r="G9301" s="82"/>
      <c r="H9301" s="83"/>
    </row>
    <row r="9302" spans="2:8" ht="15.6" x14ac:dyDescent="0.3">
      <c r="B9302" s="81"/>
      <c r="C9302" s="81"/>
      <c r="D9302" s="77"/>
      <c r="E9302" s="82"/>
      <c r="F9302" s="77"/>
      <c r="G9302" s="82"/>
      <c r="H9302" s="83"/>
    </row>
    <row r="9303" spans="2:8" ht="15.6" x14ac:dyDescent="0.3">
      <c r="B9303" s="81"/>
      <c r="C9303" s="81"/>
      <c r="D9303" s="77"/>
      <c r="E9303" s="82"/>
      <c r="F9303" s="77"/>
      <c r="G9303" s="82"/>
      <c r="H9303" s="83"/>
    </row>
    <row r="9304" spans="2:8" ht="15.6" x14ac:dyDescent="0.3">
      <c r="B9304" s="81"/>
      <c r="C9304" s="81"/>
      <c r="D9304" s="77"/>
      <c r="E9304" s="82"/>
      <c r="F9304" s="77"/>
      <c r="G9304" s="82"/>
      <c r="H9304" s="83"/>
    </row>
    <row r="9305" spans="2:8" ht="15.6" x14ac:dyDescent="0.3">
      <c r="B9305" s="81"/>
      <c r="C9305" s="81"/>
      <c r="D9305" s="77"/>
      <c r="E9305" s="82"/>
      <c r="F9305" s="77"/>
      <c r="G9305" s="82"/>
      <c r="H9305" s="83"/>
    </row>
    <row r="9306" spans="2:8" ht="15.6" x14ac:dyDescent="0.3">
      <c r="B9306" s="81"/>
      <c r="C9306" s="81"/>
      <c r="D9306" s="77"/>
      <c r="E9306" s="82"/>
      <c r="F9306" s="77"/>
      <c r="G9306" s="82"/>
      <c r="H9306" s="83"/>
    </row>
    <row r="9307" spans="2:8" ht="15.6" x14ac:dyDescent="0.3">
      <c r="B9307" s="81"/>
      <c r="C9307" s="81"/>
      <c r="D9307" s="77"/>
      <c r="E9307" s="82"/>
      <c r="F9307" s="77"/>
      <c r="G9307" s="82"/>
      <c r="H9307" s="83"/>
    </row>
    <row r="9308" spans="2:8" ht="15.6" x14ac:dyDescent="0.3">
      <c r="B9308" s="81"/>
      <c r="C9308" s="81"/>
      <c r="D9308" s="77"/>
      <c r="E9308" s="82"/>
      <c r="F9308" s="77"/>
      <c r="G9308" s="82"/>
      <c r="H9308" s="83"/>
    </row>
    <row r="9309" spans="2:8" ht="15.6" x14ac:dyDescent="0.3">
      <c r="B9309" s="81"/>
      <c r="C9309" s="81"/>
      <c r="D9309" s="77"/>
      <c r="E9309" s="82"/>
      <c r="F9309" s="77"/>
      <c r="G9309" s="82"/>
      <c r="H9309" s="83"/>
    </row>
    <row r="9310" spans="2:8" ht="15.6" x14ac:dyDescent="0.3">
      <c r="B9310" s="81"/>
      <c r="C9310" s="81"/>
      <c r="D9310" s="77"/>
      <c r="E9310" s="82"/>
      <c r="F9310" s="77"/>
      <c r="G9310" s="82"/>
      <c r="H9310" s="83"/>
    </row>
    <row r="9311" spans="2:8" ht="15.6" x14ac:dyDescent="0.3">
      <c r="B9311" s="81"/>
      <c r="C9311" s="81"/>
      <c r="D9311" s="77"/>
      <c r="E9311" s="82"/>
      <c r="F9311" s="77"/>
      <c r="G9311" s="82"/>
      <c r="H9311" s="83"/>
    </row>
    <row r="9312" spans="2:8" ht="15.6" x14ac:dyDescent="0.3">
      <c r="B9312" s="81"/>
      <c r="C9312" s="81"/>
      <c r="D9312" s="77"/>
      <c r="E9312" s="82"/>
      <c r="F9312" s="77"/>
      <c r="G9312" s="82"/>
      <c r="H9312" s="83"/>
    </row>
    <row r="9313" spans="2:8" ht="15.6" x14ac:dyDescent="0.3">
      <c r="B9313" s="81"/>
      <c r="C9313" s="81"/>
      <c r="D9313" s="77"/>
      <c r="E9313" s="82"/>
      <c r="F9313" s="77"/>
      <c r="G9313" s="82"/>
      <c r="H9313" s="83"/>
    </row>
    <row r="9314" spans="2:8" ht="15.6" x14ac:dyDescent="0.3">
      <c r="B9314" s="81"/>
      <c r="C9314" s="81"/>
      <c r="D9314" s="77"/>
      <c r="E9314" s="82"/>
      <c r="F9314" s="77"/>
      <c r="G9314" s="82"/>
      <c r="H9314" s="83"/>
    </row>
    <row r="9315" spans="2:8" ht="15.6" x14ac:dyDescent="0.3">
      <c r="B9315" s="81"/>
      <c r="C9315" s="81"/>
      <c r="D9315" s="77"/>
      <c r="E9315" s="82"/>
      <c r="F9315" s="77"/>
      <c r="G9315" s="82"/>
      <c r="H9315" s="83"/>
    </row>
    <row r="9316" spans="2:8" ht="15.6" x14ac:dyDescent="0.3">
      <c r="B9316" s="81"/>
      <c r="C9316" s="81"/>
      <c r="D9316" s="77"/>
      <c r="E9316" s="82"/>
      <c r="F9316" s="77"/>
      <c r="G9316" s="82"/>
      <c r="H9316" s="83"/>
    </row>
    <row r="9317" spans="2:8" ht="15.6" x14ac:dyDescent="0.3">
      <c r="B9317" s="81"/>
      <c r="C9317" s="81"/>
      <c r="D9317" s="77"/>
      <c r="E9317" s="82"/>
      <c r="F9317" s="77"/>
      <c r="G9317" s="82"/>
      <c r="H9317" s="83"/>
    </row>
    <row r="9318" spans="2:8" ht="15.6" x14ac:dyDescent="0.3">
      <c r="B9318" s="81"/>
      <c r="C9318" s="81"/>
      <c r="D9318" s="77"/>
      <c r="E9318" s="82"/>
      <c r="F9318" s="77"/>
      <c r="G9318" s="82"/>
      <c r="H9318" s="83"/>
    </row>
    <row r="9319" spans="2:8" ht="15.6" x14ac:dyDescent="0.3">
      <c r="B9319" s="81"/>
      <c r="C9319" s="81"/>
      <c r="D9319" s="77"/>
      <c r="E9319" s="82"/>
      <c r="F9319" s="77"/>
      <c r="G9319" s="82"/>
      <c r="H9319" s="83"/>
    </row>
    <row r="9320" spans="2:8" ht="15.6" x14ac:dyDescent="0.3">
      <c r="B9320" s="81"/>
      <c r="C9320" s="81"/>
      <c r="D9320" s="77"/>
      <c r="E9320" s="82"/>
      <c r="F9320" s="77"/>
      <c r="G9320" s="82"/>
      <c r="H9320" s="83"/>
    </row>
    <row r="9321" spans="2:8" ht="15.6" x14ac:dyDescent="0.3">
      <c r="B9321" s="81"/>
      <c r="C9321" s="81"/>
      <c r="D9321" s="77"/>
      <c r="E9321" s="82"/>
      <c r="F9321" s="77"/>
      <c r="G9321" s="82"/>
      <c r="H9321" s="83"/>
    </row>
    <row r="9322" spans="2:8" ht="15.6" x14ac:dyDescent="0.3">
      <c r="B9322" s="81"/>
      <c r="C9322" s="81"/>
      <c r="D9322" s="77"/>
      <c r="E9322" s="82"/>
      <c r="F9322" s="77"/>
      <c r="G9322" s="82"/>
      <c r="H9322" s="83"/>
    </row>
    <row r="9323" spans="2:8" ht="15.6" x14ac:dyDescent="0.3">
      <c r="B9323" s="81"/>
      <c r="C9323" s="81"/>
      <c r="D9323" s="77"/>
      <c r="E9323" s="82"/>
      <c r="F9323" s="77"/>
      <c r="G9323" s="82"/>
      <c r="H9323" s="83"/>
    </row>
    <row r="9324" spans="2:8" ht="15.6" x14ac:dyDescent="0.3">
      <c r="B9324" s="81"/>
      <c r="C9324" s="81"/>
      <c r="D9324" s="77"/>
      <c r="E9324" s="82"/>
      <c r="F9324" s="77"/>
      <c r="G9324" s="82"/>
      <c r="H9324" s="83"/>
    </row>
    <row r="9325" spans="2:8" ht="15.6" x14ac:dyDescent="0.3">
      <c r="B9325" s="81"/>
      <c r="C9325" s="81"/>
      <c r="D9325" s="77"/>
      <c r="E9325" s="82"/>
      <c r="F9325" s="77"/>
      <c r="G9325" s="82"/>
      <c r="H9325" s="83"/>
    </row>
    <row r="9326" spans="2:8" ht="15.6" x14ac:dyDescent="0.3">
      <c r="B9326" s="81"/>
      <c r="C9326" s="81"/>
      <c r="D9326" s="77"/>
      <c r="E9326" s="82"/>
      <c r="F9326" s="77"/>
      <c r="G9326" s="82"/>
      <c r="H9326" s="83"/>
    </row>
    <row r="9327" spans="2:8" ht="15.6" x14ac:dyDescent="0.3">
      <c r="B9327" s="81"/>
      <c r="C9327" s="81"/>
      <c r="D9327" s="77"/>
      <c r="E9327" s="82"/>
      <c r="F9327" s="77"/>
      <c r="G9327" s="82"/>
      <c r="H9327" s="83"/>
    </row>
    <row r="9328" spans="2:8" ht="15.6" x14ac:dyDescent="0.3">
      <c r="B9328" s="81"/>
      <c r="C9328" s="81"/>
      <c r="D9328" s="77"/>
      <c r="E9328" s="82"/>
      <c r="F9328" s="77"/>
      <c r="G9328" s="82"/>
      <c r="H9328" s="83"/>
    </row>
    <row r="9329" spans="2:8" ht="15.6" x14ac:dyDescent="0.3">
      <c r="B9329" s="81"/>
      <c r="C9329" s="81"/>
      <c r="D9329" s="77"/>
      <c r="E9329" s="82"/>
      <c r="F9329" s="77"/>
      <c r="G9329" s="82"/>
      <c r="H9329" s="83"/>
    </row>
    <row r="9330" spans="2:8" ht="15.6" x14ac:dyDescent="0.3">
      <c r="B9330" s="81"/>
      <c r="C9330" s="81"/>
      <c r="D9330" s="77"/>
      <c r="E9330" s="82"/>
      <c r="F9330" s="77"/>
      <c r="G9330" s="82"/>
      <c r="H9330" s="83"/>
    </row>
    <row r="9331" spans="2:8" ht="15.6" x14ac:dyDescent="0.3">
      <c r="B9331" s="81"/>
      <c r="C9331" s="81"/>
      <c r="D9331" s="77"/>
      <c r="E9331" s="82"/>
      <c r="F9331" s="77"/>
      <c r="G9331" s="82"/>
      <c r="H9331" s="83"/>
    </row>
    <row r="9332" spans="2:8" ht="15.6" x14ac:dyDescent="0.3">
      <c r="B9332" s="81"/>
      <c r="C9332" s="81"/>
      <c r="D9332" s="77"/>
      <c r="E9332" s="82"/>
      <c r="F9332" s="77"/>
      <c r="G9332" s="82"/>
      <c r="H9332" s="83"/>
    </row>
    <row r="9333" spans="2:8" ht="15.6" x14ac:dyDescent="0.3">
      <c r="B9333" s="81"/>
      <c r="C9333" s="81"/>
      <c r="D9333" s="77"/>
      <c r="E9333" s="82"/>
      <c r="F9333" s="77"/>
      <c r="G9333" s="82"/>
      <c r="H9333" s="83"/>
    </row>
    <row r="9334" spans="2:8" ht="15.6" x14ac:dyDescent="0.3">
      <c r="B9334" s="81"/>
      <c r="C9334" s="81"/>
      <c r="D9334" s="77"/>
      <c r="E9334" s="82"/>
      <c r="F9334" s="77"/>
      <c r="G9334" s="82"/>
      <c r="H9334" s="83"/>
    </row>
    <row r="9335" spans="2:8" ht="15.6" x14ac:dyDescent="0.3">
      <c r="B9335" s="81"/>
      <c r="C9335" s="81"/>
      <c r="D9335" s="77"/>
      <c r="E9335" s="82"/>
      <c r="F9335" s="77"/>
      <c r="G9335" s="82"/>
      <c r="H9335" s="83"/>
    </row>
    <row r="9336" spans="2:8" ht="15.6" x14ac:dyDescent="0.3">
      <c r="B9336" s="81"/>
      <c r="C9336" s="81"/>
      <c r="D9336" s="77"/>
      <c r="E9336" s="82"/>
      <c r="F9336" s="77"/>
      <c r="G9336" s="82"/>
      <c r="H9336" s="83"/>
    </row>
    <row r="9337" spans="2:8" ht="15.6" x14ac:dyDescent="0.3">
      <c r="B9337" s="81"/>
      <c r="C9337" s="81"/>
      <c r="D9337" s="77"/>
      <c r="E9337" s="82"/>
      <c r="F9337" s="77"/>
      <c r="G9337" s="82"/>
      <c r="H9337" s="83"/>
    </row>
    <row r="9338" spans="2:8" ht="15.6" x14ac:dyDescent="0.3">
      <c r="B9338" s="81"/>
      <c r="C9338" s="81"/>
      <c r="D9338" s="77"/>
      <c r="E9338" s="82"/>
      <c r="F9338" s="77"/>
      <c r="G9338" s="82"/>
      <c r="H9338" s="83"/>
    </row>
    <row r="9339" spans="2:8" ht="15.6" x14ac:dyDescent="0.3">
      <c r="B9339" s="81"/>
      <c r="C9339" s="81"/>
      <c r="D9339" s="77"/>
      <c r="E9339" s="82"/>
      <c r="F9339" s="77"/>
      <c r="G9339" s="82"/>
      <c r="H9339" s="83"/>
    </row>
    <row r="9340" spans="2:8" ht="15.6" x14ac:dyDescent="0.3">
      <c r="B9340" s="81"/>
      <c r="C9340" s="81"/>
      <c r="D9340" s="77"/>
      <c r="E9340" s="82"/>
      <c r="F9340" s="77"/>
      <c r="G9340" s="82"/>
      <c r="H9340" s="83"/>
    </row>
    <row r="9341" spans="2:8" ht="15.6" x14ac:dyDescent="0.3">
      <c r="B9341" s="81"/>
      <c r="C9341" s="81"/>
      <c r="D9341" s="77"/>
      <c r="E9341" s="82"/>
      <c r="F9341" s="77"/>
      <c r="G9341" s="82"/>
      <c r="H9341" s="83"/>
    </row>
    <row r="9342" spans="2:8" ht="15.6" x14ac:dyDescent="0.3">
      <c r="B9342" s="81"/>
      <c r="C9342" s="81"/>
      <c r="D9342" s="77"/>
      <c r="E9342" s="82"/>
      <c r="F9342" s="77"/>
      <c r="G9342" s="82"/>
      <c r="H9342" s="83"/>
    </row>
    <row r="9343" spans="2:8" ht="15.6" x14ac:dyDescent="0.3">
      <c r="B9343" s="81"/>
      <c r="C9343" s="81"/>
      <c r="D9343" s="77"/>
      <c r="E9343" s="82"/>
      <c r="F9343" s="77"/>
      <c r="G9343" s="82"/>
      <c r="H9343" s="83"/>
    </row>
    <row r="9344" spans="2:8" ht="15.6" x14ac:dyDescent="0.3">
      <c r="B9344" s="81"/>
      <c r="C9344" s="81"/>
      <c r="D9344" s="77"/>
      <c r="E9344" s="82"/>
      <c r="F9344" s="77"/>
      <c r="G9344" s="82"/>
      <c r="H9344" s="83"/>
    </row>
    <row r="9345" spans="2:8" ht="15.6" x14ac:dyDescent="0.3">
      <c r="B9345" s="81"/>
      <c r="C9345" s="81"/>
      <c r="D9345" s="77"/>
      <c r="E9345" s="82"/>
      <c r="F9345" s="77"/>
      <c r="G9345" s="82"/>
      <c r="H9345" s="83"/>
    </row>
    <row r="9346" spans="2:8" ht="15.6" x14ac:dyDescent="0.3">
      <c r="B9346" s="81"/>
      <c r="C9346" s="81"/>
      <c r="D9346" s="77"/>
      <c r="E9346" s="82"/>
      <c r="F9346" s="77"/>
      <c r="G9346" s="82"/>
      <c r="H9346" s="83"/>
    </row>
    <row r="9347" spans="2:8" ht="15.6" x14ac:dyDescent="0.3">
      <c r="B9347" s="81"/>
      <c r="C9347" s="81"/>
      <c r="D9347" s="77"/>
      <c r="E9347" s="82"/>
      <c r="F9347" s="77"/>
      <c r="G9347" s="82"/>
      <c r="H9347" s="83"/>
    </row>
    <row r="9348" spans="2:8" ht="15.6" x14ac:dyDescent="0.3">
      <c r="B9348" s="81"/>
      <c r="C9348" s="81"/>
      <c r="D9348" s="77"/>
      <c r="E9348" s="82"/>
      <c r="F9348" s="77"/>
      <c r="G9348" s="82"/>
      <c r="H9348" s="83"/>
    </row>
    <row r="9349" spans="2:8" ht="15.6" x14ac:dyDescent="0.3">
      <c r="B9349" s="81"/>
      <c r="C9349" s="81"/>
      <c r="D9349" s="77"/>
      <c r="E9349" s="82"/>
      <c r="F9349" s="77"/>
      <c r="G9349" s="82"/>
      <c r="H9349" s="83"/>
    </row>
    <row r="9350" spans="2:8" ht="15.6" x14ac:dyDescent="0.3">
      <c r="B9350" s="81"/>
      <c r="C9350" s="81"/>
      <c r="D9350" s="77"/>
      <c r="E9350" s="82"/>
      <c r="F9350" s="77"/>
      <c r="G9350" s="82"/>
      <c r="H9350" s="83"/>
    </row>
    <row r="9351" spans="2:8" ht="15.6" x14ac:dyDescent="0.3">
      <c r="B9351" s="81"/>
      <c r="C9351" s="81"/>
      <c r="D9351" s="77"/>
      <c r="E9351" s="82"/>
      <c r="F9351" s="77"/>
      <c r="G9351" s="82"/>
      <c r="H9351" s="83"/>
    </row>
    <row r="9352" spans="2:8" ht="15.6" x14ac:dyDescent="0.3">
      <c r="B9352" s="81"/>
      <c r="C9352" s="81"/>
      <c r="D9352" s="77"/>
      <c r="E9352" s="82"/>
      <c r="F9352" s="77"/>
      <c r="G9352" s="82"/>
      <c r="H9352" s="83"/>
    </row>
    <row r="9353" spans="2:8" ht="15.6" x14ac:dyDescent="0.3">
      <c r="B9353" s="81"/>
      <c r="C9353" s="81"/>
      <c r="D9353" s="77"/>
      <c r="E9353" s="82"/>
      <c r="F9353" s="77"/>
      <c r="G9353" s="82"/>
      <c r="H9353" s="83"/>
    </row>
    <row r="9354" spans="2:8" ht="15.6" x14ac:dyDescent="0.3">
      <c r="B9354" s="81"/>
      <c r="C9354" s="81"/>
      <c r="D9354" s="77"/>
      <c r="E9354" s="82"/>
      <c r="F9354" s="77"/>
      <c r="G9354" s="82"/>
      <c r="H9354" s="83"/>
    </row>
    <row r="9355" spans="2:8" ht="15.6" x14ac:dyDescent="0.3">
      <c r="B9355" s="81"/>
      <c r="C9355" s="81"/>
      <c r="D9355" s="77"/>
      <c r="E9355" s="82"/>
      <c r="F9355" s="77"/>
      <c r="G9355" s="82"/>
      <c r="H9355" s="83"/>
    </row>
    <row r="9356" spans="2:8" ht="15.6" x14ac:dyDescent="0.3">
      <c r="B9356" s="81"/>
      <c r="C9356" s="81"/>
      <c r="D9356" s="77"/>
      <c r="E9356" s="82"/>
      <c r="F9356" s="77"/>
      <c r="G9356" s="82"/>
      <c r="H9356" s="83"/>
    </row>
    <row r="9357" spans="2:8" ht="15.6" x14ac:dyDescent="0.3">
      <c r="B9357" s="81"/>
      <c r="C9357" s="81"/>
      <c r="D9357" s="77"/>
      <c r="E9357" s="82"/>
      <c r="F9357" s="77"/>
      <c r="G9357" s="82"/>
      <c r="H9357" s="83"/>
    </row>
    <row r="9358" spans="2:8" ht="15.6" x14ac:dyDescent="0.3">
      <c r="B9358" s="81"/>
      <c r="C9358" s="81"/>
      <c r="D9358" s="77"/>
      <c r="E9358" s="82"/>
      <c r="F9358" s="77"/>
      <c r="G9358" s="82"/>
      <c r="H9358" s="83"/>
    </row>
    <row r="9359" spans="2:8" ht="15.6" x14ac:dyDescent="0.3">
      <c r="B9359" s="81"/>
      <c r="C9359" s="81"/>
      <c r="D9359" s="77"/>
      <c r="E9359" s="82"/>
      <c r="F9359" s="77"/>
      <c r="G9359" s="82"/>
      <c r="H9359" s="83"/>
    </row>
    <row r="9360" spans="2:8" ht="15.6" x14ac:dyDescent="0.3">
      <c r="B9360" s="81"/>
      <c r="C9360" s="81"/>
      <c r="D9360" s="77"/>
      <c r="E9360" s="82"/>
      <c r="F9360" s="77"/>
      <c r="G9360" s="82"/>
      <c r="H9360" s="83"/>
    </row>
    <row r="9361" spans="2:8" ht="15.6" x14ac:dyDescent="0.3">
      <c r="B9361" s="81"/>
      <c r="C9361" s="81"/>
      <c r="D9361" s="77"/>
      <c r="E9361" s="82"/>
      <c r="F9361" s="77"/>
      <c r="G9361" s="82"/>
      <c r="H9361" s="83"/>
    </row>
    <row r="9362" spans="2:8" ht="15.6" x14ac:dyDescent="0.3">
      <c r="B9362" s="81"/>
      <c r="C9362" s="81"/>
      <c r="D9362" s="77"/>
      <c r="E9362" s="82"/>
      <c r="F9362" s="77"/>
      <c r="G9362" s="82"/>
      <c r="H9362" s="83"/>
    </row>
    <row r="9363" spans="2:8" ht="15.6" x14ac:dyDescent="0.3">
      <c r="B9363" s="81"/>
      <c r="C9363" s="81"/>
      <c r="D9363" s="77"/>
      <c r="E9363" s="82"/>
      <c r="F9363" s="77"/>
      <c r="G9363" s="82"/>
      <c r="H9363" s="83"/>
    </row>
    <row r="9364" spans="2:8" ht="15.6" x14ac:dyDescent="0.3">
      <c r="B9364" s="81"/>
      <c r="C9364" s="81"/>
      <c r="D9364" s="77"/>
      <c r="E9364" s="82"/>
      <c r="F9364" s="77"/>
      <c r="G9364" s="82"/>
      <c r="H9364" s="83"/>
    </row>
    <row r="9365" spans="2:8" ht="15.6" x14ac:dyDescent="0.3">
      <c r="B9365" s="81"/>
      <c r="C9365" s="81"/>
      <c r="D9365" s="77"/>
      <c r="E9365" s="82"/>
      <c r="F9365" s="77"/>
      <c r="G9365" s="82"/>
      <c r="H9365" s="83"/>
    </row>
    <row r="9366" spans="2:8" ht="15.6" x14ac:dyDescent="0.3">
      <c r="B9366" s="81"/>
      <c r="C9366" s="81"/>
      <c r="D9366" s="77"/>
      <c r="E9366" s="82"/>
      <c r="F9366" s="77"/>
      <c r="G9366" s="82"/>
      <c r="H9366" s="83"/>
    </row>
    <row r="9367" spans="2:8" ht="15.6" x14ac:dyDescent="0.3">
      <c r="B9367" s="81"/>
      <c r="C9367" s="81"/>
      <c r="D9367" s="77"/>
      <c r="E9367" s="82"/>
      <c r="F9367" s="77"/>
      <c r="G9367" s="82"/>
      <c r="H9367" s="83"/>
    </row>
    <row r="9368" spans="2:8" ht="15.6" x14ac:dyDescent="0.3">
      <c r="B9368" s="81"/>
      <c r="C9368" s="81"/>
      <c r="D9368" s="77"/>
      <c r="E9368" s="82"/>
      <c r="F9368" s="77"/>
      <c r="G9368" s="82"/>
      <c r="H9368" s="83"/>
    </row>
    <row r="9369" spans="2:8" ht="15.6" x14ac:dyDescent="0.3">
      <c r="B9369" s="81"/>
      <c r="C9369" s="81"/>
      <c r="D9369" s="77"/>
      <c r="E9369" s="82"/>
      <c r="F9369" s="77"/>
      <c r="G9369" s="82"/>
      <c r="H9369" s="83"/>
    </row>
    <row r="9370" spans="2:8" ht="15.6" x14ac:dyDescent="0.3">
      <c r="B9370" s="81"/>
      <c r="C9370" s="81"/>
      <c r="D9370" s="77"/>
      <c r="E9370" s="82"/>
      <c r="F9370" s="77"/>
      <c r="G9370" s="82"/>
      <c r="H9370" s="83"/>
    </row>
    <row r="9371" spans="2:8" ht="15.6" x14ac:dyDescent="0.3">
      <c r="B9371" s="81"/>
      <c r="C9371" s="81"/>
      <c r="D9371" s="77"/>
      <c r="E9371" s="82"/>
      <c r="F9371" s="77"/>
      <c r="G9371" s="82"/>
      <c r="H9371" s="83"/>
    </row>
    <row r="9372" spans="2:8" ht="15.6" x14ac:dyDescent="0.3">
      <c r="B9372" s="81"/>
      <c r="C9372" s="81"/>
      <c r="D9372" s="77"/>
      <c r="E9372" s="82"/>
      <c r="F9372" s="77"/>
      <c r="G9372" s="82"/>
      <c r="H9372" s="83"/>
    </row>
    <row r="9373" spans="2:8" ht="15.6" x14ac:dyDescent="0.3">
      <c r="B9373" s="81"/>
      <c r="C9373" s="81"/>
      <c r="D9373" s="77"/>
      <c r="E9373" s="82"/>
      <c r="F9373" s="77"/>
      <c r="G9373" s="82"/>
      <c r="H9373" s="83"/>
    </row>
    <row r="9374" spans="2:8" ht="15.6" x14ac:dyDescent="0.3">
      <c r="B9374" s="81"/>
      <c r="C9374" s="81"/>
      <c r="D9374" s="77"/>
      <c r="E9374" s="82"/>
      <c r="F9374" s="77"/>
      <c r="G9374" s="82"/>
      <c r="H9374" s="83"/>
    </row>
    <row r="9375" spans="2:8" ht="15.6" x14ac:dyDescent="0.3">
      <c r="B9375" s="81"/>
      <c r="C9375" s="81"/>
      <c r="D9375" s="77"/>
      <c r="E9375" s="82"/>
      <c r="F9375" s="77"/>
      <c r="G9375" s="82"/>
      <c r="H9375" s="83"/>
    </row>
    <row r="9376" spans="2:8" ht="15.6" x14ac:dyDescent="0.3">
      <c r="B9376" s="81"/>
      <c r="C9376" s="81"/>
      <c r="D9376" s="77"/>
      <c r="E9376" s="82"/>
      <c r="F9376" s="77"/>
      <c r="G9376" s="82"/>
      <c r="H9376" s="83"/>
    </row>
    <row r="9377" spans="2:8" ht="15.6" x14ac:dyDescent="0.3">
      <c r="B9377" s="81"/>
      <c r="C9377" s="81"/>
      <c r="D9377" s="77"/>
      <c r="E9377" s="82"/>
      <c r="F9377" s="77"/>
      <c r="G9377" s="82"/>
      <c r="H9377" s="83"/>
    </row>
    <row r="9378" spans="2:8" ht="15.6" x14ac:dyDescent="0.3">
      <c r="B9378" s="81"/>
      <c r="C9378" s="81"/>
      <c r="D9378" s="77"/>
      <c r="E9378" s="82"/>
      <c r="F9378" s="77"/>
      <c r="G9378" s="82"/>
      <c r="H9378" s="83"/>
    </row>
    <row r="9379" spans="2:8" ht="15.6" x14ac:dyDescent="0.3">
      <c r="B9379" s="81"/>
      <c r="C9379" s="81"/>
      <c r="D9379" s="77"/>
      <c r="E9379" s="82"/>
      <c r="F9379" s="77"/>
      <c r="G9379" s="82"/>
      <c r="H9379" s="83"/>
    </row>
    <row r="9380" spans="2:8" ht="15.6" x14ac:dyDescent="0.3">
      <c r="B9380" s="81"/>
      <c r="C9380" s="81"/>
      <c r="D9380" s="77"/>
      <c r="E9380" s="82"/>
      <c r="F9380" s="77"/>
      <c r="G9380" s="82"/>
      <c r="H9380" s="83"/>
    </row>
    <row r="9381" spans="2:8" ht="15.6" x14ac:dyDescent="0.3">
      <c r="B9381" s="81"/>
      <c r="C9381" s="81"/>
      <c r="D9381" s="77"/>
      <c r="E9381" s="82"/>
      <c r="F9381" s="77"/>
      <c r="G9381" s="82"/>
      <c r="H9381" s="83"/>
    </row>
    <row r="9382" spans="2:8" ht="15.6" x14ac:dyDescent="0.3">
      <c r="B9382" s="81"/>
      <c r="C9382" s="81"/>
      <c r="D9382" s="77"/>
      <c r="E9382" s="82"/>
      <c r="F9382" s="77"/>
      <c r="G9382" s="82"/>
      <c r="H9382" s="83"/>
    </row>
    <row r="9383" spans="2:8" ht="15.6" x14ac:dyDescent="0.3">
      <c r="B9383" s="81"/>
      <c r="C9383" s="81"/>
      <c r="D9383" s="77"/>
      <c r="E9383" s="82"/>
      <c r="F9383" s="77"/>
      <c r="G9383" s="82"/>
      <c r="H9383" s="83"/>
    </row>
    <row r="9384" spans="2:8" ht="15.6" x14ac:dyDescent="0.3">
      <c r="B9384" s="81"/>
      <c r="C9384" s="81"/>
      <c r="D9384" s="77"/>
      <c r="E9384" s="82"/>
      <c r="F9384" s="77"/>
      <c r="G9384" s="82"/>
      <c r="H9384" s="83"/>
    </row>
    <row r="9385" spans="2:8" ht="15.6" x14ac:dyDescent="0.3">
      <c r="B9385" s="81"/>
      <c r="C9385" s="81"/>
      <c r="D9385" s="77"/>
      <c r="E9385" s="82"/>
      <c r="F9385" s="77"/>
      <c r="G9385" s="82"/>
      <c r="H9385" s="83"/>
    </row>
    <row r="9386" spans="2:8" ht="15.6" x14ac:dyDescent="0.3">
      <c r="B9386" s="81"/>
      <c r="C9386" s="81"/>
      <c r="D9386" s="77"/>
      <c r="E9386" s="82"/>
      <c r="F9386" s="77"/>
      <c r="G9386" s="82"/>
      <c r="H9386" s="83"/>
    </row>
    <row r="9387" spans="2:8" ht="15.6" x14ac:dyDescent="0.3">
      <c r="B9387" s="81"/>
      <c r="C9387" s="81"/>
      <c r="D9387" s="77"/>
      <c r="E9387" s="82"/>
      <c r="F9387" s="77"/>
      <c r="G9387" s="82"/>
      <c r="H9387" s="83"/>
    </row>
    <row r="9388" spans="2:8" ht="15.6" x14ac:dyDescent="0.3">
      <c r="B9388" s="81"/>
      <c r="C9388" s="81"/>
      <c r="D9388" s="77"/>
      <c r="E9388" s="82"/>
      <c r="F9388" s="77"/>
      <c r="G9388" s="82"/>
      <c r="H9388" s="83"/>
    </row>
    <row r="9389" spans="2:8" ht="15.6" x14ac:dyDescent="0.3">
      <c r="B9389" s="81"/>
      <c r="C9389" s="81"/>
      <c r="D9389" s="77"/>
      <c r="E9389" s="82"/>
      <c r="F9389" s="77"/>
      <c r="G9389" s="82"/>
      <c r="H9389" s="83"/>
    </row>
    <row r="9390" spans="2:8" ht="15.6" x14ac:dyDescent="0.3">
      <c r="B9390" s="81"/>
      <c r="C9390" s="81"/>
      <c r="D9390" s="77"/>
      <c r="E9390" s="82"/>
      <c r="F9390" s="77"/>
      <c r="G9390" s="82"/>
      <c r="H9390" s="83"/>
    </row>
    <row r="9391" spans="2:8" ht="15.6" x14ac:dyDescent="0.3">
      <c r="B9391" s="81"/>
      <c r="C9391" s="81"/>
      <c r="D9391" s="77"/>
      <c r="E9391" s="82"/>
      <c r="F9391" s="77"/>
      <c r="G9391" s="82"/>
      <c r="H9391" s="83"/>
    </row>
    <row r="9392" spans="2:8" ht="15.6" x14ac:dyDescent="0.3">
      <c r="B9392" s="81"/>
      <c r="C9392" s="81"/>
      <c r="D9392" s="77"/>
      <c r="E9392" s="82"/>
      <c r="F9392" s="77"/>
      <c r="G9392" s="82"/>
      <c r="H9392" s="83"/>
    </row>
    <row r="9393" spans="2:8" ht="15.6" x14ac:dyDescent="0.3">
      <c r="B9393" s="81"/>
      <c r="C9393" s="81"/>
      <c r="D9393" s="77"/>
      <c r="E9393" s="82"/>
      <c r="F9393" s="77"/>
      <c r="G9393" s="82"/>
      <c r="H9393" s="83"/>
    </row>
    <row r="9394" spans="2:8" ht="15.6" x14ac:dyDescent="0.3">
      <c r="B9394" s="81"/>
      <c r="C9394" s="81"/>
      <c r="D9394" s="77"/>
      <c r="E9394" s="82"/>
      <c r="F9394" s="77"/>
      <c r="G9394" s="82"/>
      <c r="H9394" s="83"/>
    </row>
    <row r="9395" spans="2:8" ht="15.6" x14ac:dyDescent="0.3">
      <c r="B9395" s="81"/>
      <c r="C9395" s="81"/>
      <c r="D9395" s="77"/>
      <c r="E9395" s="82"/>
      <c r="F9395" s="77"/>
      <c r="G9395" s="82"/>
      <c r="H9395" s="83"/>
    </row>
    <row r="9396" spans="2:8" ht="15.6" x14ac:dyDescent="0.3">
      <c r="B9396" s="81"/>
      <c r="C9396" s="81"/>
      <c r="D9396" s="77"/>
      <c r="E9396" s="82"/>
      <c r="F9396" s="77"/>
      <c r="G9396" s="82"/>
      <c r="H9396" s="83"/>
    </row>
    <row r="9397" spans="2:8" ht="15.6" x14ac:dyDescent="0.3">
      <c r="B9397" s="81"/>
      <c r="C9397" s="81"/>
      <c r="D9397" s="77"/>
      <c r="E9397" s="82"/>
      <c r="F9397" s="77"/>
      <c r="G9397" s="82"/>
      <c r="H9397" s="83"/>
    </row>
    <row r="9398" spans="2:8" ht="15.6" x14ac:dyDescent="0.3">
      <c r="B9398" s="81"/>
      <c r="C9398" s="81"/>
      <c r="D9398" s="77"/>
      <c r="E9398" s="82"/>
      <c r="F9398" s="77"/>
      <c r="G9398" s="82"/>
      <c r="H9398" s="83"/>
    </row>
    <row r="9399" spans="2:8" ht="15.6" x14ac:dyDescent="0.3">
      <c r="B9399" s="81"/>
      <c r="C9399" s="81"/>
      <c r="D9399" s="77"/>
      <c r="E9399" s="82"/>
      <c r="F9399" s="77"/>
      <c r="G9399" s="82"/>
      <c r="H9399" s="83"/>
    </row>
    <row r="9400" spans="2:8" ht="15.6" x14ac:dyDescent="0.3">
      <c r="B9400" s="81"/>
      <c r="C9400" s="81"/>
      <c r="D9400" s="77"/>
      <c r="E9400" s="82"/>
      <c r="F9400" s="77"/>
      <c r="G9400" s="82"/>
      <c r="H9400" s="83"/>
    </row>
    <row r="9401" spans="2:8" ht="15.6" x14ac:dyDescent="0.3">
      <c r="B9401" s="81"/>
      <c r="C9401" s="81"/>
      <c r="D9401" s="77"/>
      <c r="E9401" s="82"/>
      <c r="F9401" s="77"/>
      <c r="G9401" s="82"/>
      <c r="H9401" s="83"/>
    </row>
    <row r="9402" spans="2:8" ht="15.6" x14ac:dyDescent="0.3">
      <c r="B9402" s="81"/>
      <c r="C9402" s="81"/>
      <c r="D9402" s="77"/>
      <c r="E9402" s="82"/>
      <c r="F9402" s="77"/>
      <c r="G9402" s="82"/>
      <c r="H9402" s="83"/>
    </row>
    <row r="9403" spans="2:8" ht="15.6" x14ac:dyDescent="0.3">
      <c r="B9403" s="81"/>
      <c r="C9403" s="81"/>
      <c r="D9403" s="77"/>
      <c r="E9403" s="82"/>
      <c r="F9403" s="77"/>
      <c r="G9403" s="82"/>
      <c r="H9403" s="83"/>
    </row>
    <row r="9404" spans="2:8" ht="15.6" x14ac:dyDescent="0.3">
      <c r="B9404" s="81"/>
      <c r="C9404" s="81"/>
      <c r="D9404" s="77"/>
      <c r="E9404" s="82"/>
      <c r="F9404" s="77"/>
      <c r="G9404" s="82"/>
      <c r="H9404" s="83"/>
    </row>
    <row r="9405" spans="2:8" ht="15.6" x14ac:dyDescent="0.3">
      <c r="B9405" s="81"/>
      <c r="C9405" s="81"/>
      <c r="D9405" s="77"/>
      <c r="E9405" s="82"/>
      <c r="F9405" s="77"/>
      <c r="G9405" s="82"/>
      <c r="H9405" s="83"/>
    </row>
    <row r="9406" spans="2:8" ht="15.6" x14ac:dyDescent="0.3">
      <c r="B9406" s="81"/>
      <c r="C9406" s="81"/>
      <c r="D9406" s="77"/>
      <c r="E9406" s="82"/>
      <c r="F9406" s="77"/>
      <c r="G9406" s="82"/>
      <c r="H9406" s="83"/>
    </row>
    <row r="9407" spans="2:8" ht="15.6" x14ac:dyDescent="0.3">
      <c r="B9407" s="81"/>
      <c r="C9407" s="81"/>
      <c r="D9407" s="77"/>
      <c r="E9407" s="82"/>
      <c r="F9407" s="77"/>
      <c r="G9407" s="82"/>
      <c r="H9407" s="83"/>
    </row>
    <row r="9408" spans="2:8" ht="15.6" x14ac:dyDescent="0.3">
      <c r="B9408" s="81"/>
      <c r="C9408" s="81"/>
      <c r="D9408" s="77"/>
      <c r="E9408" s="82"/>
      <c r="F9408" s="77"/>
      <c r="G9408" s="82"/>
      <c r="H9408" s="83"/>
    </row>
    <row r="9409" spans="2:8" ht="15.6" x14ac:dyDescent="0.3">
      <c r="B9409" s="81"/>
      <c r="C9409" s="81"/>
      <c r="D9409" s="77"/>
      <c r="E9409" s="82"/>
      <c r="F9409" s="77"/>
      <c r="G9409" s="82"/>
      <c r="H9409" s="83"/>
    </row>
    <row r="9410" spans="2:8" ht="15.6" x14ac:dyDescent="0.3">
      <c r="B9410" s="81"/>
      <c r="C9410" s="81"/>
      <c r="D9410" s="77"/>
      <c r="E9410" s="82"/>
      <c r="F9410" s="77"/>
      <c r="G9410" s="82"/>
      <c r="H9410" s="83"/>
    </row>
    <row r="9411" spans="2:8" ht="15.6" x14ac:dyDescent="0.3">
      <c r="B9411" s="81"/>
      <c r="C9411" s="81"/>
      <c r="D9411" s="77"/>
      <c r="E9411" s="82"/>
      <c r="F9411" s="77"/>
      <c r="G9411" s="82"/>
      <c r="H9411" s="83"/>
    </row>
    <row r="9412" spans="2:8" ht="15.6" x14ac:dyDescent="0.3">
      <c r="B9412" s="81"/>
      <c r="C9412" s="81"/>
      <c r="D9412" s="77"/>
      <c r="E9412" s="82"/>
      <c r="F9412" s="77"/>
      <c r="G9412" s="82"/>
      <c r="H9412" s="83"/>
    </row>
    <row r="9413" spans="2:8" ht="15.6" x14ac:dyDescent="0.3">
      <c r="B9413" s="81"/>
      <c r="C9413" s="81"/>
      <c r="D9413" s="77"/>
      <c r="E9413" s="82"/>
      <c r="F9413" s="77"/>
      <c r="G9413" s="82"/>
      <c r="H9413" s="83"/>
    </row>
    <row r="9414" spans="2:8" ht="15.6" x14ac:dyDescent="0.3">
      <c r="B9414" s="81"/>
      <c r="C9414" s="81"/>
      <c r="D9414" s="77"/>
      <c r="E9414" s="82"/>
      <c r="F9414" s="77"/>
      <c r="G9414" s="82"/>
      <c r="H9414" s="83"/>
    </row>
    <row r="9415" spans="2:8" ht="15.6" x14ac:dyDescent="0.3">
      <c r="B9415" s="81"/>
      <c r="C9415" s="81"/>
      <c r="D9415" s="77"/>
      <c r="E9415" s="82"/>
      <c r="F9415" s="77"/>
      <c r="G9415" s="82"/>
      <c r="H9415" s="83"/>
    </row>
    <row r="9416" spans="2:8" ht="15.6" x14ac:dyDescent="0.3">
      <c r="B9416" s="81"/>
      <c r="C9416" s="81"/>
      <c r="D9416" s="77"/>
      <c r="E9416" s="82"/>
      <c r="F9416" s="77"/>
      <c r="G9416" s="82"/>
      <c r="H9416" s="83"/>
    </row>
    <row r="9417" spans="2:8" ht="15.6" x14ac:dyDescent="0.3">
      <c r="B9417" s="81"/>
      <c r="C9417" s="81"/>
      <c r="D9417" s="77"/>
      <c r="E9417" s="82"/>
      <c r="F9417" s="77"/>
      <c r="G9417" s="82"/>
      <c r="H9417" s="83"/>
    </row>
    <row r="9418" spans="2:8" ht="15.6" x14ac:dyDescent="0.3">
      <c r="B9418" s="81"/>
      <c r="C9418" s="81"/>
      <c r="D9418" s="77"/>
      <c r="E9418" s="82"/>
      <c r="F9418" s="77"/>
      <c r="G9418" s="82"/>
      <c r="H9418" s="83"/>
    </row>
    <row r="9419" spans="2:8" ht="15.6" x14ac:dyDescent="0.3">
      <c r="B9419" s="81"/>
      <c r="C9419" s="81"/>
      <c r="D9419" s="77"/>
      <c r="E9419" s="82"/>
      <c r="F9419" s="77"/>
      <c r="G9419" s="82"/>
      <c r="H9419" s="83"/>
    </row>
    <row r="9420" spans="2:8" ht="15.6" x14ac:dyDescent="0.3">
      <c r="B9420" s="81"/>
      <c r="C9420" s="81"/>
      <c r="D9420" s="77"/>
      <c r="E9420" s="82"/>
      <c r="F9420" s="77"/>
      <c r="G9420" s="82"/>
      <c r="H9420" s="83"/>
    </row>
    <row r="9421" spans="2:8" ht="15.6" x14ac:dyDescent="0.3">
      <c r="B9421" s="81"/>
      <c r="C9421" s="81"/>
      <c r="D9421" s="77"/>
      <c r="E9421" s="82"/>
      <c r="F9421" s="77"/>
      <c r="G9421" s="82"/>
      <c r="H9421" s="83"/>
    </row>
    <row r="9422" spans="2:8" ht="15.6" x14ac:dyDescent="0.3">
      <c r="B9422" s="81"/>
      <c r="C9422" s="81"/>
      <c r="D9422" s="77"/>
      <c r="E9422" s="82"/>
      <c r="F9422" s="77"/>
      <c r="G9422" s="82"/>
      <c r="H9422" s="83"/>
    </row>
    <row r="9423" spans="2:8" ht="15.6" x14ac:dyDescent="0.3">
      <c r="B9423" s="81"/>
      <c r="C9423" s="81"/>
      <c r="D9423" s="77"/>
      <c r="E9423" s="82"/>
      <c r="F9423" s="77"/>
      <c r="G9423" s="82"/>
      <c r="H9423" s="83"/>
    </row>
    <row r="9424" spans="2:8" ht="15.6" x14ac:dyDescent="0.3">
      <c r="B9424" s="81"/>
      <c r="C9424" s="81"/>
      <c r="D9424" s="77"/>
      <c r="E9424" s="82"/>
      <c r="F9424" s="77"/>
      <c r="G9424" s="82"/>
      <c r="H9424" s="83"/>
    </row>
    <row r="9425" spans="2:8" ht="15.6" x14ac:dyDescent="0.3">
      <c r="B9425" s="81"/>
      <c r="C9425" s="81"/>
      <c r="D9425" s="77"/>
      <c r="E9425" s="82"/>
      <c r="F9425" s="77"/>
      <c r="G9425" s="82"/>
      <c r="H9425" s="83"/>
    </row>
    <row r="9426" spans="2:8" ht="15.6" x14ac:dyDescent="0.3">
      <c r="B9426" s="81"/>
      <c r="C9426" s="81"/>
      <c r="D9426" s="77"/>
      <c r="E9426" s="82"/>
      <c r="F9426" s="77"/>
      <c r="G9426" s="82"/>
      <c r="H9426" s="83"/>
    </row>
    <row r="9427" spans="2:8" ht="15.6" x14ac:dyDescent="0.3">
      <c r="B9427" s="81"/>
      <c r="C9427" s="81"/>
      <c r="D9427" s="77"/>
      <c r="E9427" s="82"/>
      <c r="F9427" s="77"/>
      <c r="G9427" s="82"/>
      <c r="H9427" s="83"/>
    </row>
    <row r="9428" spans="2:8" ht="15.6" x14ac:dyDescent="0.3">
      <c r="B9428" s="81"/>
      <c r="C9428" s="81"/>
      <c r="D9428" s="77"/>
      <c r="E9428" s="82"/>
      <c r="F9428" s="77"/>
      <c r="G9428" s="82"/>
      <c r="H9428" s="83"/>
    </row>
    <row r="9429" spans="2:8" ht="15.6" x14ac:dyDescent="0.3">
      <c r="B9429" s="81"/>
      <c r="C9429" s="81"/>
      <c r="D9429" s="77"/>
      <c r="E9429" s="82"/>
      <c r="F9429" s="77"/>
      <c r="G9429" s="82"/>
      <c r="H9429" s="83"/>
    </row>
    <row r="9430" spans="2:8" ht="15.6" x14ac:dyDescent="0.3">
      <c r="B9430" s="81"/>
      <c r="C9430" s="81"/>
      <c r="D9430" s="77"/>
      <c r="E9430" s="82"/>
      <c r="F9430" s="77"/>
      <c r="G9430" s="82"/>
      <c r="H9430" s="83"/>
    </row>
    <row r="9431" spans="2:8" ht="15.6" x14ac:dyDescent="0.3">
      <c r="B9431" s="81"/>
      <c r="C9431" s="81"/>
      <c r="D9431" s="77"/>
      <c r="E9431" s="82"/>
      <c r="F9431" s="77"/>
      <c r="G9431" s="82"/>
      <c r="H9431" s="83"/>
    </row>
    <row r="9432" spans="2:8" ht="15.6" x14ac:dyDescent="0.3">
      <c r="B9432" s="81"/>
      <c r="C9432" s="81"/>
      <c r="D9432" s="77"/>
      <c r="E9432" s="82"/>
      <c r="F9432" s="77"/>
      <c r="G9432" s="82"/>
      <c r="H9432" s="83"/>
    </row>
    <row r="9433" spans="2:8" ht="15.6" x14ac:dyDescent="0.3">
      <c r="B9433" s="81"/>
      <c r="C9433" s="81"/>
      <c r="D9433" s="77"/>
      <c r="E9433" s="82"/>
      <c r="F9433" s="77"/>
      <c r="G9433" s="82"/>
      <c r="H9433" s="83"/>
    </row>
    <row r="9434" spans="2:8" ht="15.6" x14ac:dyDescent="0.3">
      <c r="B9434" s="81"/>
      <c r="C9434" s="81"/>
      <c r="D9434" s="77"/>
      <c r="E9434" s="82"/>
      <c r="F9434" s="77"/>
      <c r="G9434" s="82"/>
      <c r="H9434" s="83"/>
    </row>
    <row r="9435" spans="2:8" ht="15.6" x14ac:dyDescent="0.3">
      <c r="B9435" s="81"/>
      <c r="C9435" s="81"/>
      <c r="D9435" s="77"/>
      <c r="E9435" s="82"/>
      <c r="F9435" s="77"/>
      <c r="G9435" s="82"/>
      <c r="H9435" s="83"/>
    </row>
    <row r="9436" spans="2:8" ht="15.6" x14ac:dyDescent="0.3">
      <c r="B9436" s="81"/>
      <c r="C9436" s="81"/>
      <c r="D9436" s="77"/>
      <c r="E9436" s="82"/>
      <c r="F9436" s="77"/>
      <c r="G9436" s="82"/>
      <c r="H9436" s="83"/>
    </row>
    <row r="9437" spans="2:8" ht="15.6" x14ac:dyDescent="0.3">
      <c r="B9437" s="81"/>
      <c r="C9437" s="81"/>
      <c r="D9437" s="77"/>
      <c r="E9437" s="82"/>
      <c r="F9437" s="77"/>
      <c r="G9437" s="82"/>
      <c r="H9437" s="83"/>
    </row>
    <row r="9438" spans="2:8" ht="15.6" x14ac:dyDescent="0.3">
      <c r="B9438" s="81"/>
      <c r="C9438" s="81"/>
      <c r="D9438" s="77"/>
      <c r="E9438" s="82"/>
      <c r="F9438" s="77"/>
      <c r="G9438" s="82"/>
      <c r="H9438" s="83"/>
    </row>
    <row r="9439" spans="2:8" ht="15.6" x14ac:dyDescent="0.3">
      <c r="B9439" s="81"/>
      <c r="C9439" s="81"/>
      <c r="D9439" s="77"/>
      <c r="E9439" s="82"/>
      <c r="F9439" s="77"/>
      <c r="G9439" s="82"/>
      <c r="H9439" s="83"/>
    </row>
    <row r="9440" spans="2:8" ht="15.6" x14ac:dyDescent="0.3">
      <c r="B9440" s="81"/>
      <c r="C9440" s="81"/>
      <c r="D9440" s="77"/>
      <c r="E9440" s="82"/>
      <c r="F9440" s="77"/>
      <c r="G9440" s="82"/>
      <c r="H9440" s="83"/>
    </row>
    <row r="9441" spans="2:8" ht="15.6" x14ac:dyDescent="0.3">
      <c r="B9441" s="81"/>
      <c r="C9441" s="81"/>
      <c r="D9441" s="77"/>
      <c r="E9441" s="82"/>
      <c r="F9441" s="77"/>
      <c r="G9441" s="82"/>
      <c r="H9441" s="83"/>
    </row>
    <row r="9442" spans="2:8" ht="15.6" x14ac:dyDescent="0.3">
      <c r="B9442" s="81"/>
      <c r="C9442" s="81"/>
      <c r="D9442" s="77"/>
      <c r="E9442" s="82"/>
      <c r="F9442" s="77"/>
      <c r="G9442" s="82"/>
      <c r="H9442" s="83"/>
    </row>
    <row r="9443" spans="2:8" ht="15.6" x14ac:dyDescent="0.3">
      <c r="B9443" s="81"/>
      <c r="C9443" s="81"/>
      <c r="D9443" s="77"/>
      <c r="E9443" s="82"/>
      <c r="F9443" s="77"/>
      <c r="G9443" s="82"/>
      <c r="H9443" s="83"/>
    </row>
    <row r="9444" spans="2:8" ht="15.6" x14ac:dyDescent="0.3">
      <c r="B9444" s="81"/>
      <c r="C9444" s="81"/>
      <c r="D9444" s="77"/>
      <c r="E9444" s="82"/>
      <c r="F9444" s="77"/>
      <c r="G9444" s="82"/>
      <c r="H9444" s="83"/>
    </row>
    <row r="9445" spans="2:8" ht="15.6" x14ac:dyDescent="0.3">
      <c r="B9445" s="81"/>
      <c r="C9445" s="81"/>
      <c r="D9445" s="77"/>
      <c r="E9445" s="82"/>
      <c r="F9445" s="77"/>
      <c r="G9445" s="82"/>
      <c r="H9445" s="83"/>
    </row>
    <row r="9446" spans="2:8" ht="15.6" x14ac:dyDescent="0.3">
      <c r="B9446" s="81"/>
      <c r="C9446" s="81"/>
      <c r="D9446" s="77"/>
      <c r="E9446" s="82"/>
      <c r="F9446" s="77"/>
      <c r="G9446" s="82"/>
      <c r="H9446" s="83"/>
    </row>
    <row r="9447" spans="2:8" ht="15.6" x14ac:dyDescent="0.3">
      <c r="B9447" s="81"/>
      <c r="C9447" s="81"/>
      <c r="D9447" s="77"/>
      <c r="E9447" s="82"/>
      <c r="F9447" s="77"/>
      <c r="G9447" s="82"/>
      <c r="H9447" s="83"/>
    </row>
    <row r="9448" spans="2:8" ht="15.6" x14ac:dyDescent="0.3">
      <c r="B9448" s="81"/>
      <c r="C9448" s="81"/>
      <c r="D9448" s="77"/>
      <c r="E9448" s="82"/>
      <c r="F9448" s="77"/>
      <c r="G9448" s="82"/>
      <c r="H9448" s="83"/>
    </row>
    <row r="9449" spans="2:8" ht="15.6" x14ac:dyDescent="0.3">
      <c r="B9449" s="81"/>
      <c r="C9449" s="81"/>
      <c r="D9449" s="77"/>
      <c r="E9449" s="82"/>
      <c r="F9449" s="77"/>
      <c r="G9449" s="82"/>
      <c r="H9449" s="83"/>
    </row>
    <row r="9450" spans="2:8" ht="15.6" x14ac:dyDescent="0.3">
      <c r="B9450" s="81"/>
      <c r="C9450" s="81"/>
      <c r="D9450" s="77"/>
      <c r="E9450" s="82"/>
      <c r="F9450" s="77"/>
      <c r="G9450" s="82"/>
      <c r="H9450" s="83"/>
    </row>
    <row r="9451" spans="2:8" ht="15.6" x14ac:dyDescent="0.3">
      <c r="B9451" s="81"/>
      <c r="C9451" s="81"/>
      <c r="D9451" s="77"/>
      <c r="E9451" s="82"/>
      <c r="F9451" s="77"/>
      <c r="G9451" s="82"/>
      <c r="H9451" s="83"/>
    </row>
    <row r="9452" spans="2:8" ht="15.6" x14ac:dyDescent="0.3">
      <c r="B9452" s="81"/>
      <c r="C9452" s="81"/>
      <c r="D9452" s="77"/>
      <c r="E9452" s="82"/>
      <c r="F9452" s="77"/>
      <c r="G9452" s="82"/>
      <c r="H9452" s="83"/>
    </row>
    <row r="9453" spans="2:8" ht="15.6" x14ac:dyDescent="0.3">
      <c r="B9453" s="81"/>
      <c r="C9453" s="81"/>
      <c r="D9453" s="77"/>
      <c r="E9453" s="82"/>
      <c r="F9453" s="77"/>
      <c r="G9453" s="82"/>
      <c r="H9453" s="83"/>
    </row>
    <row r="9454" spans="2:8" ht="15.6" x14ac:dyDescent="0.3">
      <c r="B9454" s="81"/>
      <c r="C9454" s="81"/>
      <c r="D9454" s="77"/>
      <c r="E9454" s="82"/>
      <c r="F9454" s="77"/>
      <c r="G9454" s="82"/>
      <c r="H9454" s="83"/>
    </row>
    <row r="9455" spans="2:8" ht="15.6" x14ac:dyDescent="0.3">
      <c r="B9455" s="81"/>
      <c r="C9455" s="81"/>
      <c r="D9455" s="77"/>
      <c r="E9455" s="82"/>
      <c r="F9455" s="77"/>
      <c r="G9455" s="82"/>
      <c r="H9455" s="83"/>
    </row>
    <row r="9456" spans="2:8" ht="15.6" x14ac:dyDescent="0.3">
      <c r="B9456" s="81"/>
      <c r="C9456" s="81"/>
      <c r="D9456" s="77"/>
      <c r="E9456" s="82"/>
      <c r="F9456" s="77"/>
      <c r="G9456" s="82"/>
      <c r="H9456" s="83"/>
    </row>
    <row r="9457" spans="2:8" ht="15.6" x14ac:dyDescent="0.3">
      <c r="B9457" s="81"/>
      <c r="C9457" s="81"/>
      <c r="D9457" s="77"/>
      <c r="E9457" s="82"/>
      <c r="F9457" s="77"/>
      <c r="G9457" s="82"/>
      <c r="H9457" s="83"/>
    </row>
    <row r="9458" spans="2:8" ht="15.6" x14ac:dyDescent="0.3">
      <c r="B9458" s="81"/>
      <c r="C9458" s="81"/>
      <c r="D9458" s="77"/>
      <c r="E9458" s="82"/>
      <c r="F9458" s="77"/>
      <c r="G9458" s="82"/>
      <c r="H9458" s="83"/>
    </row>
    <row r="9459" spans="2:8" ht="15.6" x14ac:dyDescent="0.3">
      <c r="B9459" s="81"/>
      <c r="C9459" s="81"/>
      <c r="D9459" s="77"/>
      <c r="E9459" s="82"/>
      <c r="F9459" s="77"/>
      <c r="G9459" s="82"/>
      <c r="H9459" s="83"/>
    </row>
    <row r="9460" spans="2:8" ht="15.6" x14ac:dyDescent="0.3">
      <c r="B9460" s="81"/>
      <c r="C9460" s="81"/>
      <c r="D9460" s="77"/>
      <c r="E9460" s="82"/>
      <c r="F9460" s="77"/>
      <c r="G9460" s="82"/>
      <c r="H9460" s="83"/>
    </row>
    <row r="9461" spans="2:8" ht="15.6" x14ac:dyDescent="0.3">
      <c r="B9461" s="81"/>
      <c r="C9461" s="81"/>
      <c r="D9461" s="77"/>
      <c r="E9461" s="82"/>
      <c r="F9461" s="77"/>
      <c r="G9461" s="82"/>
      <c r="H9461" s="83"/>
    </row>
    <row r="9462" spans="2:8" ht="15.6" x14ac:dyDescent="0.3">
      <c r="B9462" s="81"/>
      <c r="C9462" s="81"/>
      <c r="D9462" s="77"/>
      <c r="E9462" s="82"/>
      <c r="F9462" s="77"/>
      <c r="G9462" s="82"/>
      <c r="H9462" s="83"/>
    </row>
    <row r="9463" spans="2:8" ht="15.6" x14ac:dyDescent="0.3">
      <c r="B9463" s="81"/>
      <c r="C9463" s="81"/>
      <c r="D9463" s="77"/>
      <c r="E9463" s="82"/>
      <c r="F9463" s="77"/>
      <c r="G9463" s="82"/>
      <c r="H9463" s="83"/>
    </row>
    <row r="9464" spans="2:8" ht="15.6" x14ac:dyDescent="0.3">
      <c r="B9464" s="81"/>
      <c r="C9464" s="81"/>
      <c r="D9464" s="77"/>
      <c r="E9464" s="82"/>
      <c r="F9464" s="77"/>
      <c r="G9464" s="82"/>
      <c r="H9464" s="83"/>
    </row>
    <row r="9465" spans="2:8" ht="15.6" x14ac:dyDescent="0.3">
      <c r="B9465" s="81"/>
      <c r="C9465" s="81"/>
      <c r="D9465" s="77"/>
      <c r="E9465" s="82"/>
      <c r="F9465" s="77"/>
      <c r="G9465" s="82"/>
      <c r="H9465" s="83"/>
    </row>
    <row r="9466" spans="2:8" ht="15.6" x14ac:dyDescent="0.3">
      <c r="B9466" s="81"/>
      <c r="C9466" s="81"/>
      <c r="D9466" s="77"/>
      <c r="E9466" s="82"/>
      <c r="F9466" s="77"/>
      <c r="G9466" s="82"/>
      <c r="H9466" s="83"/>
    </row>
    <row r="9467" spans="2:8" ht="15.6" x14ac:dyDescent="0.3">
      <c r="B9467" s="81"/>
      <c r="C9467" s="81"/>
      <c r="D9467" s="77"/>
      <c r="E9467" s="82"/>
      <c r="F9467" s="77"/>
      <c r="G9467" s="82"/>
      <c r="H9467" s="83"/>
    </row>
    <row r="9468" spans="2:8" ht="15.6" x14ac:dyDescent="0.3">
      <c r="B9468" s="81"/>
      <c r="C9468" s="81"/>
      <c r="D9468" s="77"/>
      <c r="E9468" s="82"/>
      <c r="F9468" s="77"/>
      <c r="G9468" s="82"/>
      <c r="H9468" s="83"/>
    </row>
    <row r="9469" spans="2:8" ht="15.6" x14ac:dyDescent="0.3">
      <c r="B9469" s="81"/>
      <c r="C9469" s="81"/>
      <c r="D9469" s="77"/>
      <c r="E9469" s="82"/>
      <c r="F9469" s="77"/>
      <c r="G9469" s="82"/>
      <c r="H9469" s="83"/>
    </row>
    <row r="9470" spans="2:8" ht="15.6" x14ac:dyDescent="0.3">
      <c r="B9470" s="81"/>
      <c r="C9470" s="81"/>
      <c r="D9470" s="77"/>
      <c r="E9470" s="82"/>
      <c r="F9470" s="77"/>
      <c r="G9470" s="82"/>
      <c r="H9470" s="83"/>
    </row>
    <row r="9471" spans="2:8" ht="15.6" x14ac:dyDescent="0.3">
      <c r="B9471" s="81"/>
      <c r="C9471" s="81"/>
      <c r="D9471" s="77"/>
      <c r="E9471" s="82"/>
      <c r="F9471" s="77"/>
      <c r="G9471" s="82"/>
      <c r="H9471" s="83"/>
    </row>
    <row r="9472" spans="2:8" ht="15.6" x14ac:dyDescent="0.3">
      <c r="B9472" s="81"/>
      <c r="C9472" s="81"/>
      <c r="D9472" s="77"/>
      <c r="E9472" s="82"/>
      <c r="F9472" s="77"/>
      <c r="G9472" s="82"/>
      <c r="H9472" s="83"/>
    </row>
    <row r="9473" spans="2:8" ht="15.6" x14ac:dyDescent="0.3">
      <c r="B9473" s="81"/>
      <c r="C9473" s="81"/>
      <c r="D9473" s="77"/>
      <c r="E9473" s="82"/>
      <c r="F9473" s="77"/>
      <c r="G9473" s="82"/>
      <c r="H9473" s="83"/>
    </row>
    <row r="9474" spans="2:8" ht="15.6" x14ac:dyDescent="0.3">
      <c r="B9474" s="81"/>
      <c r="C9474" s="81"/>
      <c r="D9474" s="77"/>
      <c r="E9474" s="82"/>
      <c r="F9474" s="77"/>
      <c r="G9474" s="82"/>
      <c r="H9474" s="83"/>
    </row>
    <row r="9475" spans="2:8" ht="15.6" x14ac:dyDescent="0.3">
      <c r="B9475" s="81"/>
      <c r="C9475" s="81"/>
      <c r="D9475" s="77"/>
      <c r="E9475" s="82"/>
      <c r="F9475" s="77"/>
      <c r="G9475" s="82"/>
      <c r="H9475" s="83"/>
    </row>
    <row r="9476" spans="2:8" ht="15.6" x14ac:dyDescent="0.3">
      <c r="B9476" s="81"/>
      <c r="C9476" s="81"/>
      <c r="D9476" s="77"/>
      <c r="E9476" s="82"/>
      <c r="F9476" s="77"/>
      <c r="G9476" s="82"/>
      <c r="H9476" s="83"/>
    </row>
    <row r="9477" spans="2:8" ht="15.6" x14ac:dyDescent="0.3">
      <c r="B9477" s="81"/>
      <c r="C9477" s="81"/>
      <c r="D9477" s="77"/>
      <c r="E9477" s="82"/>
      <c r="F9477" s="77"/>
      <c r="G9477" s="82"/>
      <c r="H9477" s="83"/>
    </row>
    <row r="9478" spans="2:8" ht="15.6" x14ac:dyDescent="0.3">
      <c r="B9478" s="81"/>
      <c r="C9478" s="81"/>
      <c r="D9478" s="77"/>
      <c r="E9478" s="82"/>
      <c r="F9478" s="77"/>
      <c r="G9478" s="82"/>
      <c r="H9478" s="83"/>
    </row>
    <row r="9479" spans="2:8" ht="15.6" x14ac:dyDescent="0.3">
      <c r="B9479" s="81"/>
      <c r="C9479" s="81"/>
      <c r="D9479" s="77"/>
      <c r="E9479" s="82"/>
      <c r="F9479" s="77"/>
      <c r="G9479" s="82"/>
      <c r="H9479" s="83"/>
    </row>
    <row r="9480" spans="2:8" ht="15.6" x14ac:dyDescent="0.3">
      <c r="B9480" s="81"/>
      <c r="C9480" s="81"/>
      <c r="D9480" s="77"/>
      <c r="E9480" s="82"/>
      <c r="F9480" s="77"/>
      <c r="G9480" s="82"/>
      <c r="H9480" s="83"/>
    </row>
    <row r="9481" spans="2:8" ht="15.6" x14ac:dyDescent="0.3">
      <c r="B9481" s="81"/>
      <c r="C9481" s="81"/>
      <c r="D9481" s="77"/>
      <c r="E9481" s="82"/>
      <c r="F9481" s="77"/>
      <c r="G9481" s="82"/>
      <c r="H9481" s="83"/>
    </row>
    <row r="9482" spans="2:8" ht="15.6" x14ac:dyDescent="0.3">
      <c r="B9482" s="81"/>
      <c r="C9482" s="81"/>
      <c r="D9482" s="77"/>
      <c r="E9482" s="82"/>
      <c r="F9482" s="77"/>
      <c r="G9482" s="82"/>
      <c r="H9482" s="83"/>
    </row>
    <row r="9483" spans="2:8" ht="15.6" x14ac:dyDescent="0.3">
      <c r="B9483" s="81"/>
      <c r="C9483" s="81"/>
      <c r="D9483" s="77"/>
      <c r="E9483" s="82"/>
      <c r="F9483" s="77"/>
      <c r="G9483" s="82"/>
      <c r="H9483" s="83"/>
    </row>
    <row r="9484" spans="2:8" ht="15.6" x14ac:dyDescent="0.3">
      <c r="B9484" s="81"/>
      <c r="C9484" s="81"/>
      <c r="D9484" s="77"/>
      <c r="E9484" s="82"/>
      <c r="F9484" s="77"/>
      <c r="G9484" s="82"/>
      <c r="H9484" s="83"/>
    </row>
    <row r="9485" spans="2:8" ht="15.6" x14ac:dyDescent="0.3">
      <c r="B9485" s="81"/>
      <c r="C9485" s="81"/>
      <c r="D9485" s="77"/>
      <c r="E9485" s="82"/>
      <c r="F9485" s="77"/>
      <c r="G9485" s="82"/>
      <c r="H9485" s="83"/>
    </row>
    <row r="9486" spans="2:8" ht="15.6" x14ac:dyDescent="0.3">
      <c r="B9486" s="81"/>
      <c r="C9486" s="81"/>
      <c r="D9486" s="77"/>
      <c r="E9486" s="82"/>
      <c r="F9486" s="77"/>
      <c r="G9486" s="82"/>
      <c r="H9486" s="83"/>
    </row>
    <row r="9487" spans="2:8" ht="15.6" x14ac:dyDescent="0.3">
      <c r="B9487" s="81"/>
      <c r="C9487" s="81"/>
      <c r="D9487" s="77"/>
      <c r="E9487" s="82"/>
      <c r="F9487" s="77"/>
      <c r="G9487" s="82"/>
      <c r="H9487" s="83"/>
    </row>
    <row r="9488" spans="2:8" ht="15.6" x14ac:dyDescent="0.3">
      <c r="B9488" s="81"/>
      <c r="C9488" s="81"/>
      <c r="D9488" s="77"/>
      <c r="E9488" s="82"/>
      <c r="F9488" s="77"/>
      <c r="G9488" s="82"/>
      <c r="H9488" s="83"/>
    </row>
    <row r="9489" spans="2:8" ht="15.6" x14ac:dyDescent="0.3">
      <c r="B9489" s="81"/>
      <c r="C9489" s="81"/>
      <c r="D9489" s="77"/>
      <c r="E9489" s="82"/>
      <c r="F9489" s="77"/>
      <c r="G9489" s="82"/>
      <c r="H9489" s="83"/>
    </row>
    <row r="9490" spans="2:8" ht="15.6" x14ac:dyDescent="0.3">
      <c r="B9490" s="81"/>
      <c r="C9490" s="81"/>
      <c r="D9490" s="77"/>
      <c r="E9490" s="82"/>
      <c r="F9490" s="77"/>
      <c r="G9490" s="82"/>
      <c r="H9490" s="83"/>
    </row>
    <row r="9491" spans="2:8" ht="15.6" x14ac:dyDescent="0.3">
      <c r="B9491" s="81"/>
      <c r="C9491" s="81"/>
      <c r="D9491" s="77"/>
      <c r="E9491" s="82"/>
      <c r="F9491" s="77"/>
      <c r="G9491" s="82"/>
      <c r="H9491" s="83"/>
    </row>
    <row r="9492" spans="2:8" ht="15.6" x14ac:dyDescent="0.3">
      <c r="B9492" s="81"/>
      <c r="C9492" s="81"/>
      <c r="D9492" s="77"/>
      <c r="E9492" s="82"/>
      <c r="F9492" s="77"/>
      <c r="G9492" s="82"/>
      <c r="H9492" s="83"/>
    </row>
    <row r="9493" spans="2:8" ht="15.6" x14ac:dyDescent="0.3">
      <c r="B9493" s="81"/>
      <c r="C9493" s="81"/>
      <c r="D9493" s="77"/>
      <c r="E9493" s="82"/>
      <c r="F9493" s="77"/>
      <c r="G9493" s="82"/>
      <c r="H9493" s="83"/>
    </row>
    <row r="9494" spans="2:8" ht="15.6" x14ac:dyDescent="0.3">
      <c r="B9494" s="81"/>
      <c r="C9494" s="81"/>
      <c r="D9494" s="77"/>
      <c r="E9494" s="82"/>
      <c r="F9494" s="77"/>
      <c r="G9494" s="82"/>
      <c r="H9494" s="83"/>
    </row>
    <row r="9495" spans="2:8" ht="15.6" x14ac:dyDescent="0.3">
      <c r="B9495" s="81"/>
      <c r="C9495" s="81"/>
      <c r="D9495" s="77"/>
      <c r="E9495" s="82"/>
      <c r="F9495" s="77"/>
      <c r="G9495" s="82"/>
      <c r="H9495" s="83"/>
    </row>
    <row r="9496" spans="2:8" ht="15.6" x14ac:dyDescent="0.3">
      <c r="B9496" s="81"/>
      <c r="C9496" s="81"/>
      <c r="D9496" s="77"/>
      <c r="E9496" s="82"/>
      <c r="F9496" s="77"/>
      <c r="G9496" s="82"/>
      <c r="H9496" s="83"/>
    </row>
    <row r="9497" spans="2:8" ht="15.6" x14ac:dyDescent="0.3">
      <c r="B9497" s="81"/>
      <c r="C9497" s="81"/>
      <c r="D9497" s="77"/>
      <c r="E9497" s="82"/>
      <c r="F9497" s="77"/>
      <c r="G9497" s="82"/>
      <c r="H9497" s="83"/>
    </row>
    <row r="9498" spans="2:8" ht="15.6" x14ac:dyDescent="0.3">
      <c r="B9498" s="81"/>
      <c r="C9498" s="81"/>
      <c r="D9498" s="77"/>
      <c r="E9498" s="82"/>
      <c r="F9498" s="77"/>
      <c r="G9498" s="82"/>
      <c r="H9498" s="83"/>
    </row>
    <row r="9499" spans="2:8" ht="15.6" x14ac:dyDescent="0.3">
      <c r="B9499" s="81"/>
      <c r="C9499" s="81"/>
      <c r="D9499" s="77"/>
      <c r="E9499" s="82"/>
      <c r="F9499" s="77"/>
      <c r="G9499" s="82"/>
      <c r="H9499" s="83"/>
    </row>
    <row r="9500" spans="2:8" ht="15.6" x14ac:dyDescent="0.3">
      <c r="B9500" s="81"/>
      <c r="C9500" s="81"/>
      <c r="D9500" s="77"/>
      <c r="E9500" s="82"/>
      <c r="F9500" s="77"/>
      <c r="G9500" s="82"/>
      <c r="H9500" s="83"/>
    </row>
    <row r="9501" spans="2:8" ht="15.6" x14ac:dyDescent="0.3">
      <c r="B9501" s="81"/>
      <c r="C9501" s="81"/>
      <c r="D9501" s="77"/>
      <c r="E9501" s="82"/>
      <c r="F9501" s="77"/>
      <c r="G9501" s="82"/>
      <c r="H9501" s="83"/>
    </row>
    <row r="9502" spans="2:8" ht="15.6" x14ac:dyDescent="0.3">
      <c r="B9502" s="81"/>
      <c r="C9502" s="81"/>
      <c r="D9502" s="77"/>
      <c r="E9502" s="82"/>
      <c r="F9502" s="77"/>
      <c r="G9502" s="82"/>
      <c r="H9502" s="83"/>
    </row>
    <row r="9503" spans="2:8" ht="15.6" x14ac:dyDescent="0.3">
      <c r="B9503" s="81"/>
      <c r="C9503" s="81"/>
      <c r="D9503" s="77"/>
      <c r="E9503" s="82"/>
      <c r="F9503" s="77"/>
      <c r="G9503" s="82"/>
      <c r="H9503" s="83"/>
    </row>
    <row r="9504" spans="2:8" ht="15.6" x14ac:dyDescent="0.3">
      <c r="B9504" s="81"/>
      <c r="C9504" s="81"/>
      <c r="D9504" s="77"/>
      <c r="E9504" s="82"/>
      <c r="F9504" s="77"/>
      <c r="G9504" s="82"/>
      <c r="H9504" s="83"/>
    </row>
    <row r="9505" spans="2:8" ht="15.6" x14ac:dyDescent="0.3">
      <c r="B9505" s="81"/>
      <c r="C9505" s="81"/>
      <c r="D9505" s="77"/>
      <c r="E9505" s="82"/>
      <c r="F9505" s="77"/>
      <c r="G9505" s="82"/>
      <c r="H9505" s="83"/>
    </row>
    <row r="9506" spans="2:8" ht="15.6" x14ac:dyDescent="0.3">
      <c r="B9506" s="81"/>
      <c r="C9506" s="81"/>
      <c r="D9506" s="77"/>
      <c r="E9506" s="82"/>
      <c r="F9506" s="77"/>
      <c r="G9506" s="82"/>
      <c r="H9506" s="83"/>
    </row>
    <row r="9507" spans="2:8" ht="15.6" x14ac:dyDescent="0.3">
      <c r="B9507" s="81"/>
      <c r="C9507" s="81"/>
      <c r="D9507" s="77"/>
      <c r="E9507" s="82"/>
      <c r="F9507" s="77"/>
      <c r="G9507" s="82"/>
      <c r="H9507" s="83"/>
    </row>
    <row r="9508" spans="2:8" ht="15.6" x14ac:dyDescent="0.3">
      <c r="B9508" s="81"/>
      <c r="C9508" s="81"/>
      <c r="D9508" s="77"/>
      <c r="E9508" s="82"/>
      <c r="F9508" s="77"/>
      <c r="G9508" s="82"/>
      <c r="H9508" s="83"/>
    </row>
    <row r="9509" spans="2:8" ht="15.6" x14ac:dyDescent="0.3">
      <c r="B9509" s="81"/>
      <c r="C9509" s="81"/>
      <c r="D9509" s="77"/>
      <c r="E9509" s="82"/>
      <c r="F9509" s="77"/>
      <c r="G9509" s="82"/>
      <c r="H9509" s="83"/>
    </row>
    <row r="9510" spans="2:8" ht="15.6" x14ac:dyDescent="0.3">
      <c r="B9510" s="81"/>
      <c r="C9510" s="81"/>
      <c r="D9510" s="77"/>
      <c r="E9510" s="82"/>
      <c r="F9510" s="77"/>
      <c r="G9510" s="82"/>
      <c r="H9510" s="83"/>
    </row>
    <row r="9511" spans="2:8" ht="15.6" x14ac:dyDescent="0.3">
      <c r="B9511" s="81"/>
      <c r="C9511" s="81"/>
      <c r="D9511" s="77"/>
      <c r="E9511" s="82"/>
      <c r="F9511" s="77"/>
      <c r="G9511" s="82"/>
      <c r="H9511" s="83"/>
    </row>
    <row r="9512" spans="2:8" ht="15.6" x14ac:dyDescent="0.3">
      <c r="B9512" s="81"/>
      <c r="C9512" s="81"/>
      <c r="D9512" s="77"/>
      <c r="E9512" s="82"/>
      <c r="F9512" s="77"/>
      <c r="G9512" s="82"/>
      <c r="H9512" s="83"/>
    </row>
    <row r="9513" spans="2:8" ht="15.6" x14ac:dyDescent="0.3">
      <c r="B9513" s="81"/>
      <c r="C9513" s="81"/>
      <c r="D9513" s="77"/>
      <c r="E9513" s="82"/>
      <c r="F9513" s="77"/>
      <c r="G9513" s="82"/>
      <c r="H9513" s="83"/>
    </row>
    <row r="9514" spans="2:8" ht="15.6" x14ac:dyDescent="0.3">
      <c r="B9514" s="81"/>
      <c r="C9514" s="81"/>
      <c r="D9514" s="77"/>
      <c r="E9514" s="82"/>
      <c r="F9514" s="77"/>
      <c r="G9514" s="82"/>
      <c r="H9514" s="83"/>
    </row>
    <row r="9515" spans="2:8" ht="15.6" x14ac:dyDescent="0.3">
      <c r="B9515" s="81"/>
      <c r="C9515" s="81"/>
      <c r="D9515" s="77"/>
      <c r="E9515" s="82"/>
      <c r="F9515" s="77"/>
      <c r="G9515" s="82"/>
      <c r="H9515" s="83"/>
    </row>
    <row r="9516" spans="2:8" ht="15.6" x14ac:dyDescent="0.3">
      <c r="B9516" s="81"/>
      <c r="C9516" s="81"/>
      <c r="D9516" s="77"/>
      <c r="E9516" s="82"/>
      <c r="F9516" s="77"/>
      <c r="G9516" s="82"/>
      <c r="H9516" s="83"/>
    </row>
    <row r="9517" spans="2:8" ht="15.6" x14ac:dyDescent="0.3">
      <c r="B9517" s="81"/>
      <c r="C9517" s="81"/>
      <c r="D9517" s="77"/>
      <c r="E9517" s="82"/>
      <c r="F9517" s="77"/>
      <c r="G9517" s="82"/>
      <c r="H9517" s="83"/>
    </row>
    <row r="9518" spans="2:8" ht="15.6" x14ac:dyDescent="0.3">
      <c r="B9518" s="81"/>
      <c r="C9518" s="81"/>
      <c r="D9518" s="77"/>
      <c r="E9518" s="82"/>
      <c r="F9518" s="77"/>
      <c r="G9518" s="82"/>
      <c r="H9518" s="83"/>
    </row>
    <row r="9519" spans="2:8" ht="15.6" x14ac:dyDescent="0.3">
      <c r="B9519" s="81"/>
      <c r="C9519" s="81"/>
      <c r="D9519" s="77"/>
      <c r="E9519" s="82"/>
      <c r="F9519" s="77"/>
      <c r="G9519" s="82"/>
      <c r="H9519" s="83"/>
    </row>
    <row r="9520" spans="2:8" ht="15.6" x14ac:dyDescent="0.3">
      <c r="B9520" s="81"/>
      <c r="C9520" s="81"/>
      <c r="D9520" s="77"/>
      <c r="E9520" s="82"/>
      <c r="F9520" s="77"/>
      <c r="G9520" s="82"/>
      <c r="H9520" s="83"/>
    </row>
    <row r="9521" spans="2:8" ht="15.6" x14ac:dyDescent="0.3">
      <c r="B9521" s="81"/>
      <c r="C9521" s="81"/>
      <c r="D9521" s="77"/>
      <c r="E9521" s="82"/>
      <c r="F9521" s="77"/>
      <c r="G9521" s="82"/>
      <c r="H9521" s="83"/>
    </row>
    <row r="9522" spans="2:8" ht="15.6" x14ac:dyDescent="0.3">
      <c r="B9522" s="81"/>
      <c r="C9522" s="81"/>
      <c r="D9522" s="77"/>
      <c r="E9522" s="82"/>
      <c r="F9522" s="77"/>
      <c r="G9522" s="82"/>
      <c r="H9522" s="83"/>
    </row>
    <row r="9523" spans="2:8" ht="15.6" x14ac:dyDescent="0.3">
      <c r="B9523" s="81"/>
      <c r="C9523" s="81"/>
      <c r="D9523" s="77"/>
      <c r="E9523" s="82"/>
      <c r="F9523" s="77"/>
      <c r="G9523" s="82"/>
      <c r="H9523" s="83"/>
    </row>
    <row r="9524" spans="2:8" ht="15.6" x14ac:dyDescent="0.3">
      <c r="B9524" s="81"/>
      <c r="C9524" s="81"/>
      <c r="D9524" s="77"/>
      <c r="E9524" s="82"/>
      <c r="F9524" s="77"/>
      <c r="G9524" s="82"/>
      <c r="H9524" s="83"/>
    </row>
    <row r="9525" spans="2:8" ht="15.6" x14ac:dyDescent="0.3">
      <c r="B9525" s="81"/>
      <c r="C9525" s="81"/>
      <c r="D9525" s="77"/>
      <c r="E9525" s="82"/>
      <c r="F9525" s="77"/>
      <c r="G9525" s="82"/>
      <c r="H9525" s="83"/>
    </row>
    <row r="9526" spans="2:8" ht="15.6" x14ac:dyDescent="0.3">
      <c r="B9526" s="81"/>
      <c r="C9526" s="81"/>
      <c r="D9526" s="77"/>
      <c r="E9526" s="82"/>
      <c r="F9526" s="77"/>
      <c r="G9526" s="82"/>
      <c r="H9526" s="83"/>
    </row>
    <row r="9527" spans="2:8" ht="15.6" x14ac:dyDescent="0.3">
      <c r="B9527" s="81"/>
      <c r="C9527" s="81"/>
      <c r="D9527" s="77"/>
      <c r="E9527" s="82"/>
      <c r="F9527" s="77"/>
      <c r="G9527" s="82"/>
      <c r="H9527" s="83"/>
    </row>
    <row r="9528" spans="2:8" ht="15.6" x14ac:dyDescent="0.3">
      <c r="B9528" s="81"/>
      <c r="C9528" s="81"/>
      <c r="D9528" s="77"/>
      <c r="E9528" s="82"/>
      <c r="F9528" s="77"/>
      <c r="G9528" s="82"/>
      <c r="H9528" s="83"/>
    </row>
    <row r="9529" spans="2:8" ht="15.6" x14ac:dyDescent="0.3">
      <c r="B9529" s="81"/>
      <c r="C9529" s="81"/>
      <c r="D9529" s="77"/>
      <c r="E9529" s="82"/>
      <c r="F9529" s="77"/>
      <c r="G9529" s="82"/>
      <c r="H9529" s="83"/>
    </row>
    <row r="9530" spans="2:8" ht="15.6" x14ac:dyDescent="0.3">
      <c r="B9530" s="81"/>
      <c r="C9530" s="81"/>
      <c r="D9530" s="77"/>
      <c r="E9530" s="82"/>
      <c r="F9530" s="77"/>
      <c r="G9530" s="82"/>
      <c r="H9530" s="83"/>
    </row>
    <row r="9531" spans="2:8" ht="15.6" x14ac:dyDescent="0.3">
      <c r="B9531" s="81"/>
      <c r="C9531" s="81"/>
      <c r="D9531" s="77"/>
      <c r="E9531" s="82"/>
      <c r="F9531" s="77"/>
      <c r="G9531" s="82"/>
      <c r="H9531" s="83"/>
    </row>
    <row r="9532" spans="2:8" ht="15.6" x14ac:dyDescent="0.3">
      <c r="B9532" s="81"/>
      <c r="C9532" s="81"/>
      <c r="D9532" s="77"/>
      <c r="E9532" s="82"/>
      <c r="F9532" s="77"/>
      <c r="G9532" s="82"/>
      <c r="H9532" s="83"/>
    </row>
    <row r="9533" spans="2:8" ht="15.6" x14ac:dyDescent="0.3">
      <c r="B9533" s="81"/>
      <c r="C9533" s="81"/>
      <c r="D9533" s="77"/>
      <c r="E9533" s="82"/>
      <c r="F9533" s="77"/>
      <c r="G9533" s="82"/>
      <c r="H9533" s="83"/>
    </row>
    <row r="9534" spans="2:8" ht="15.6" x14ac:dyDescent="0.3">
      <c r="B9534" s="81"/>
      <c r="C9534" s="81"/>
      <c r="D9534" s="77"/>
      <c r="E9534" s="82"/>
      <c r="F9534" s="77"/>
      <c r="G9534" s="82"/>
      <c r="H9534" s="83"/>
    </row>
    <row r="9535" spans="2:8" ht="15.6" x14ac:dyDescent="0.3">
      <c r="B9535" s="81"/>
      <c r="C9535" s="81"/>
      <c r="D9535" s="77"/>
      <c r="E9535" s="82"/>
      <c r="F9535" s="77"/>
      <c r="G9535" s="82"/>
      <c r="H9535" s="83"/>
    </row>
    <row r="9536" spans="2:8" ht="15.6" x14ac:dyDescent="0.3">
      <c r="B9536" s="81"/>
      <c r="C9536" s="81"/>
      <c r="D9536" s="77"/>
      <c r="E9536" s="82"/>
      <c r="F9536" s="77"/>
      <c r="G9536" s="82"/>
      <c r="H9536" s="83"/>
    </row>
    <row r="9537" spans="2:8" ht="15.6" x14ac:dyDescent="0.3">
      <c r="B9537" s="81"/>
      <c r="C9537" s="81"/>
      <c r="D9537" s="77"/>
      <c r="E9537" s="82"/>
      <c r="F9537" s="77"/>
      <c r="G9537" s="82"/>
      <c r="H9537" s="83"/>
    </row>
    <row r="9538" spans="2:8" ht="15.6" x14ac:dyDescent="0.3">
      <c r="B9538" s="81"/>
      <c r="C9538" s="81"/>
      <c r="D9538" s="77"/>
      <c r="E9538" s="82"/>
      <c r="F9538" s="77"/>
      <c r="G9538" s="82"/>
      <c r="H9538" s="83"/>
    </row>
    <row r="9539" spans="2:8" ht="15.6" x14ac:dyDescent="0.3">
      <c r="B9539" s="81"/>
      <c r="C9539" s="81"/>
      <c r="D9539" s="77"/>
      <c r="E9539" s="82"/>
      <c r="F9539" s="77"/>
      <c r="G9539" s="82"/>
      <c r="H9539" s="83"/>
    </row>
    <row r="9540" spans="2:8" ht="15.6" x14ac:dyDescent="0.3">
      <c r="B9540" s="81"/>
      <c r="C9540" s="81"/>
      <c r="D9540" s="77"/>
      <c r="E9540" s="82"/>
      <c r="F9540" s="77"/>
      <c r="G9540" s="82"/>
      <c r="H9540" s="83"/>
    </row>
    <row r="9541" spans="2:8" ht="15.6" x14ac:dyDescent="0.3">
      <c r="B9541" s="81"/>
      <c r="C9541" s="81"/>
      <c r="D9541" s="77"/>
      <c r="E9541" s="82"/>
      <c r="F9541" s="77"/>
      <c r="G9541" s="82"/>
      <c r="H9541" s="83"/>
    </row>
    <row r="9542" spans="2:8" ht="15.6" x14ac:dyDescent="0.3">
      <c r="B9542" s="81"/>
      <c r="C9542" s="81"/>
      <c r="D9542" s="77"/>
      <c r="E9542" s="82"/>
      <c r="F9542" s="77"/>
      <c r="G9542" s="82"/>
      <c r="H9542" s="83"/>
    </row>
    <row r="9543" spans="2:8" ht="15.6" x14ac:dyDescent="0.3">
      <c r="B9543" s="81"/>
      <c r="C9543" s="81"/>
      <c r="D9543" s="77"/>
      <c r="E9543" s="82"/>
      <c r="F9543" s="77"/>
      <c r="G9543" s="82"/>
      <c r="H9543" s="83"/>
    </row>
    <row r="9544" spans="2:8" ht="15.6" x14ac:dyDescent="0.3">
      <c r="B9544" s="81"/>
      <c r="C9544" s="81"/>
      <c r="D9544" s="77"/>
      <c r="E9544" s="82"/>
      <c r="F9544" s="77"/>
      <c r="G9544" s="82"/>
      <c r="H9544" s="83"/>
    </row>
    <row r="9545" spans="2:8" ht="15.6" x14ac:dyDescent="0.3">
      <c r="B9545" s="81"/>
      <c r="C9545" s="81"/>
      <c r="D9545" s="77"/>
      <c r="E9545" s="82"/>
      <c r="F9545" s="77"/>
      <c r="G9545" s="82"/>
      <c r="H9545" s="83"/>
    </row>
    <row r="9546" spans="2:8" ht="15.6" x14ac:dyDescent="0.3">
      <c r="B9546" s="81"/>
      <c r="C9546" s="81"/>
      <c r="D9546" s="77"/>
      <c r="E9546" s="82"/>
      <c r="F9546" s="77"/>
      <c r="G9546" s="82"/>
      <c r="H9546" s="83"/>
    </row>
    <row r="9547" spans="2:8" ht="15.6" x14ac:dyDescent="0.3">
      <c r="B9547" s="81"/>
      <c r="C9547" s="81"/>
      <c r="D9547" s="77"/>
      <c r="E9547" s="82"/>
      <c r="F9547" s="77"/>
      <c r="G9547" s="82"/>
      <c r="H9547" s="83"/>
    </row>
    <row r="9548" spans="2:8" ht="15.6" x14ac:dyDescent="0.3">
      <c r="B9548" s="81"/>
      <c r="C9548" s="81"/>
      <c r="D9548" s="77"/>
      <c r="E9548" s="82"/>
      <c r="F9548" s="77"/>
      <c r="G9548" s="82"/>
      <c r="H9548" s="83"/>
    </row>
    <row r="9549" spans="2:8" ht="15.6" x14ac:dyDescent="0.3">
      <c r="B9549" s="81"/>
      <c r="C9549" s="81"/>
      <c r="D9549" s="77"/>
      <c r="E9549" s="82"/>
      <c r="F9549" s="77"/>
      <c r="G9549" s="82"/>
      <c r="H9549" s="83"/>
    </row>
    <row r="9550" spans="2:8" ht="15.6" x14ac:dyDescent="0.3">
      <c r="B9550" s="81"/>
      <c r="C9550" s="81"/>
      <c r="D9550" s="77"/>
      <c r="E9550" s="82"/>
      <c r="F9550" s="77"/>
      <c r="G9550" s="82"/>
      <c r="H9550" s="83"/>
    </row>
    <row r="9551" spans="2:8" ht="15.6" x14ac:dyDescent="0.3">
      <c r="B9551" s="81"/>
      <c r="C9551" s="81"/>
      <c r="D9551" s="77"/>
      <c r="E9551" s="82"/>
      <c r="F9551" s="77"/>
      <c r="G9551" s="82"/>
      <c r="H9551" s="83"/>
    </row>
    <row r="9552" spans="2:8" ht="15.6" x14ac:dyDescent="0.3">
      <c r="B9552" s="81"/>
      <c r="C9552" s="81"/>
      <c r="D9552" s="77"/>
      <c r="E9552" s="82"/>
      <c r="F9552" s="77"/>
      <c r="G9552" s="82"/>
      <c r="H9552" s="83"/>
    </row>
    <row r="9553" spans="2:8" ht="15.6" x14ac:dyDescent="0.3">
      <c r="B9553" s="81"/>
      <c r="C9553" s="81"/>
      <c r="D9553" s="77"/>
      <c r="E9553" s="82"/>
      <c r="F9553" s="77"/>
      <c r="G9553" s="82"/>
      <c r="H9553" s="83"/>
    </row>
    <row r="9554" spans="2:8" ht="15.6" x14ac:dyDescent="0.3">
      <c r="B9554" s="81"/>
      <c r="C9554" s="81"/>
      <c r="D9554" s="77"/>
      <c r="E9554" s="82"/>
      <c r="F9554" s="77"/>
      <c r="G9554" s="82"/>
      <c r="H9554" s="83"/>
    </row>
    <row r="9555" spans="2:8" ht="15.6" x14ac:dyDescent="0.3">
      <c r="B9555" s="81"/>
      <c r="C9555" s="81"/>
      <c r="D9555" s="77"/>
      <c r="E9555" s="82"/>
      <c r="F9555" s="77"/>
      <c r="G9555" s="82"/>
      <c r="H9555" s="83"/>
    </row>
    <row r="9556" spans="2:8" ht="15.6" x14ac:dyDescent="0.3">
      <c r="B9556" s="81"/>
      <c r="C9556" s="81"/>
      <c r="D9556" s="77"/>
      <c r="E9556" s="82"/>
      <c r="F9556" s="77"/>
      <c r="G9556" s="82"/>
      <c r="H9556" s="83"/>
    </row>
    <row r="9557" spans="2:8" ht="15.6" x14ac:dyDescent="0.3">
      <c r="B9557" s="81"/>
      <c r="C9557" s="81"/>
      <c r="D9557" s="77"/>
      <c r="E9557" s="82"/>
      <c r="F9557" s="77"/>
      <c r="G9557" s="82"/>
      <c r="H9557" s="83"/>
    </row>
    <row r="9558" spans="2:8" ht="15.6" x14ac:dyDescent="0.3">
      <c r="B9558" s="81"/>
      <c r="C9558" s="81"/>
      <c r="D9558" s="77"/>
      <c r="E9558" s="82"/>
      <c r="F9558" s="77"/>
      <c r="G9558" s="82"/>
      <c r="H9558" s="83"/>
    </row>
    <row r="9559" spans="2:8" ht="15.6" x14ac:dyDescent="0.3">
      <c r="B9559" s="81"/>
      <c r="C9559" s="81"/>
      <c r="D9559" s="77"/>
      <c r="E9559" s="82"/>
      <c r="F9559" s="77"/>
      <c r="G9559" s="82"/>
      <c r="H9559" s="83"/>
    </row>
    <row r="9560" spans="2:8" ht="15.6" x14ac:dyDescent="0.3">
      <c r="B9560" s="81"/>
      <c r="C9560" s="81"/>
      <c r="D9560" s="77"/>
      <c r="E9560" s="82"/>
      <c r="F9560" s="77"/>
      <c r="G9560" s="82"/>
      <c r="H9560" s="83"/>
    </row>
    <row r="9561" spans="2:8" ht="15.6" x14ac:dyDescent="0.3">
      <c r="B9561" s="81"/>
      <c r="C9561" s="81"/>
      <c r="D9561" s="77"/>
      <c r="E9561" s="82"/>
      <c r="F9561" s="77"/>
      <c r="G9561" s="82"/>
      <c r="H9561" s="83"/>
    </row>
    <row r="9562" spans="2:8" ht="15.6" x14ac:dyDescent="0.3">
      <c r="B9562" s="81"/>
      <c r="C9562" s="81"/>
      <c r="D9562" s="77"/>
      <c r="E9562" s="82"/>
      <c r="F9562" s="77"/>
      <c r="G9562" s="82"/>
      <c r="H9562" s="83"/>
    </row>
    <row r="9563" spans="2:8" ht="15.6" x14ac:dyDescent="0.3">
      <c r="B9563" s="81"/>
      <c r="C9563" s="81"/>
      <c r="D9563" s="77"/>
      <c r="E9563" s="82"/>
      <c r="F9563" s="77"/>
      <c r="G9563" s="82"/>
      <c r="H9563" s="83"/>
    </row>
    <row r="9564" spans="2:8" ht="15.6" x14ac:dyDescent="0.3">
      <c r="B9564" s="81"/>
      <c r="C9564" s="81"/>
      <c r="D9564" s="77"/>
      <c r="E9564" s="82"/>
      <c r="F9564" s="77"/>
      <c r="G9564" s="82"/>
      <c r="H9564" s="83"/>
    </row>
    <row r="9565" spans="2:8" ht="15.6" x14ac:dyDescent="0.3">
      <c r="B9565" s="81"/>
      <c r="C9565" s="81"/>
      <c r="D9565" s="77"/>
      <c r="E9565" s="82"/>
      <c r="F9565" s="77"/>
      <c r="G9565" s="82"/>
      <c r="H9565" s="83"/>
    </row>
    <row r="9566" spans="2:8" ht="15.6" x14ac:dyDescent="0.3">
      <c r="B9566" s="81"/>
      <c r="C9566" s="81"/>
      <c r="D9566" s="77"/>
      <c r="E9566" s="82"/>
      <c r="F9566" s="77"/>
      <c r="G9566" s="82"/>
      <c r="H9566" s="83"/>
    </row>
    <row r="9567" spans="2:8" ht="15.6" x14ac:dyDescent="0.3">
      <c r="B9567" s="81"/>
      <c r="C9567" s="81"/>
      <c r="D9567" s="77"/>
      <c r="E9567" s="82"/>
      <c r="F9567" s="77"/>
      <c r="G9567" s="82"/>
      <c r="H9567" s="83"/>
    </row>
    <row r="9568" spans="2:8" ht="15.6" x14ac:dyDescent="0.3">
      <c r="B9568" s="81"/>
      <c r="C9568" s="81"/>
      <c r="D9568" s="77"/>
      <c r="E9568" s="82"/>
      <c r="F9568" s="77"/>
      <c r="G9568" s="82"/>
      <c r="H9568" s="83"/>
    </row>
    <row r="9569" spans="2:8" ht="15.6" x14ac:dyDescent="0.3">
      <c r="B9569" s="81"/>
      <c r="C9569" s="81"/>
      <c r="D9569" s="77"/>
      <c r="E9569" s="82"/>
      <c r="F9569" s="77"/>
      <c r="G9569" s="82"/>
      <c r="H9569" s="83"/>
    </row>
    <row r="9570" spans="2:8" ht="15.6" x14ac:dyDescent="0.3">
      <c r="B9570" s="81"/>
      <c r="C9570" s="81"/>
      <c r="D9570" s="77"/>
      <c r="E9570" s="82"/>
      <c r="F9570" s="77"/>
      <c r="G9570" s="82"/>
      <c r="H9570" s="83"/>
    </row>
    <row r="9571" spans="2:8" ht="15.6" x14ac:dyDescent="0.3">
      <c r="B9571" s="81"/>
      <c r="C9571" s="81"/>
      <c r="D9571" s="77"/>
      <c r="E9571" s="82"/>
      <c r="F9571" s="77"/>
      <c r="G9571" s="82"/>
      <c r="H9571" s="83"/>
    </row>
    <row r="9572" spans="2:8" ht="15.6" x14ac:dyDescent="0.3">
      <c r="B9572" s="81"/>
      <c r="C9572" s="81"/>
      <c r="D9572" s="77"/>
      <c r="E9572" s="82"/>
      <c r="F9572" s="77"/>
      <c r="G9572" s="82"/>
      <c r="H9572" s="83"/>
    </row>
    <row r="9573" spans="2:8" ht="15.6" x14ac:dyDescent="0.3">
      <c r="B9573" s="81"/>
      <c r="C9573" s="81"/>
      <c r="D9573" s="77"/>
      <c r="E9573" s="82"/>
      <c r="F9573" s="77"/>
      <c r="G9573" s="82"/>
      <c r="H9573" s="83"/>
    </row>
    <row r="9574" spans="2:8" ht="15.6" x14ac:dyDescent="0.3">
      <c r="B9574" s="81"/>
      <c r="C9574" s="81"/>
      <c r="D9574" s="77"/>
      <c r="E9574" s="82"/>
      <c r="F9574" s="77"/>
      <c r="G9574" s="82"/>
      <c r="H9574" s="83"/>
    </row>
    <row r="9575" spans="2:8" ht="15.6" x14ac:dyDescent="0.3">
      <c r="B9575" s="81"/>
      <c r="C9575" s="81"/>
      <c r="D9575" s="77"/>
      <c r="E9575" s="82"/>
      <c r="F9575" s="77"/>
      <c r="G9575" s="82"/>
      <c r="H9575" s="83"/>
    </row>
    <row r="9576" spans="2:8" ht="15.6" x14ac:dyDescent="0.3">
      <c r="B9576" s="81"/>
      <c r="C9576" s="81"/>
      <c r="D9576" s="77"/>
      <c r="E9576" s="82"/>
      <c r="F9576" s="77"/>
      <c r="G9576" s="82"/>
      <c r="H9576" s="83"/>
    </row>
    <row r="9577" spans="2:8" ht="15.6" x14ac:dyDescent="0.3">
      <c r="B9577" s="81"/>
      <c r="C9577" s="81"/>
      <c r="D9577" s="77"/>
      <c r="E9577" s="82"/>
      <c r="F9577" s="77"/>
      <c r="G9577" s="82"/>
      <c r="H9577" s="83"/>
    </row>
    <row r="9578" spans="2:8" ht="15.6" x14ac:dyDescent="0.3">
      <c r="B9578" s="81"/>
      <c r="C9578" s="81"/>
      <c r="D9578" s="77"/>
      <c r="E9578" s="82"/>
      <c r="F9578" s="77"/>
      <c r="G9578" s="82"/>
      <c r="H9578" s="83"/>
    </row>
    <row r="9579" spans="2:8" ht="15.6" x14ac:dyDescent="0.3">
      <c r="B9579" s="81"/>
      <c r="C9579" s="81"/>
      <c r="D9579" s="77"/>
      <c r="E9579" s="82"/>
      <c r="F9579" s="77"/>
      <c r="G9579" s="82"/>
      <c r="H9579" s="83"/>
    </row>
    <row r="9580" spans="2:8" ht="15.6" x14ac:dyDescent="0.3">
      <c r="B9580" s="81"/>
      <c r="C9580" s="81"/>
      <c r="D9580" s="77"/>
      <c r="E9580" s="82"/>
      <c r="F9580" s="77"/>
      <c r="G9580" s="82"/>
      <c r="H9580" s="83"/>
    </row>
    <row r="9581" spans="2:8" ht="15.6" x14ac:dyDescent="0.3">
      <c r="B9581" s="81"/>
      <c r="C9581" s="81"/>
      <c r="D9581" s="77"/>
      <c r="E9581" s="82"/>
      <c r="F9581" s="77"/>
      <c r="G9581" s="82"/>
      <c r="H9581" s="83"/>
    </row>
    <row r="9582" spans="2:8" ht="15.6" x14ac:dyDescent="0.3">
      <c r="B9582" s="81"/>
      <c r="C9582" s="81"/>
      <c r="D9582" s="77"/>
      <c r="E9582" s="82"/>
      <c r="F9582" s="77"/>
      <c r="G9582" s="82"/>
      <c r="H9582" s="83"/>
    </row>
    <row r="9583" spans="2:8" ht="15.6" x14ac:dyDescent="0.3">
      <c r="B9583" s="81"/>
      <c r="C9583" s="81"/>
      <c r="D9583" s="77"/>
      <c r="E9583" s="82"/>
      <c r="F9583" s="77"/>
      <c r="G9583" s="82"/>
      <c r="H9583" s="83"/>
    </row>
    <row r="9584" spans="2:8" ht="15.6" x14ac:dyDescent="0.3">
      <c r="B9584" s="81"/>
      <c r="C9584" s="81"/>
      <c r="D9584" s="77"/>
      <c r="E9584" s="82"/>
      <c r="F9584" s="77"/>
      <c r="G9584" s="82"/>
      <c r="H9584" s="83"/>
    </row>
    <row r="9585" spans="2:8" ht="15.6" x14ac:dyDescent="0.3">
      <c r="B9585" s="81"/>
      <c r="C9585" s="81"/>
      <c r="D9585" s="77"/>
      <c r="E9585" s="82"/>
      <c r="F9585" s="77"/>
      <c r="G9585" s="82"/>
      <c r="H9585" s="83"/>
    </row>
    <row r="9586" spans="2:8" ht="15.6" x14ac:dyDescent="0.3">
      <c r="B9586" s="81"/>
      <c r="C9586" s="81"/>
      <c r="D9586" s="77"/>
      <c r="E9586" s="82"/>
      <c r="F9586" s="77"/>
      <c r="G9586" s="82"/>
      <c r="H9586" s="83"/>
    </row>
    <row r="9587" spans="2:8" ht="15.6" x14ac:dyDescent="0.3">
      <c r="B9587" s="81"/>
      <c r="C9587" s="81"/>
      <c r="D9587" s="77"/>
      <c r="E9587" s="82"/>
      <c r="F9587" s="77"/>
      <c r="G9587" s="82"/>
      <c r="H9587" s="83"/>
    </row>
    <row r="9588" spans="2:8" ht="15.6" x14ac:dyDescent="0.3">
      <c r="B9588" s="81"/>
      <c r="C9588" s="81"/>
      <c r="D9588" s="77"/>
      <c r="E9588" s="82"/>
      <c r="F9588" s="77"/>
      <c r="G9588" s="82"/>
      <c r="H9588" s="83"/>
    </row>
    <row r="9589" spans="2:8" ht="15.6" x14ac:dyDescent="0.3">
      <c r="B9589" s="81"/>
      <c r="C9589" s="81"/>
      <c r="D9589" s="77"/>
      <c r="E9589" s="82"/>
      <c r="F9589" s="77"/>
      <c r="G9589" s="82"/>
      <c r="H9589" s="83"/>
    </row>
    <row r="9590" spans="2:8" ht="15.6" x14ac:dyDescent="0.3">
      <c r="B9590" s="81"/>
      <c r="C9590" s="81"/>
      <c r="D9590" s="77"/>
      <c r="E9590" s="82"/>
      <c r="F9590" s="77"/>
      <c r="G9590" s="82"/>
      <c r="H9590" s="83"/>
    </row>
    <row r="9591" spans="2:8" ht="15.6" x14ac:dyDescent="0.3">
      <c r="B9591" s="81"/>
      <c r="C9591" s="81"/>
      <c r="D9591" s="77"/>
      <c r="E9591" s="82"/>
      <c r="F9591" s="77"/>
      <c r="G9591" s="82"/>
      <c r="H9591" s="83"/>
    </row>
    <row r="9592" spans="2:8" ht="15.6" x14ac:dyDescent="0.3">
      <c r="B9592" s="81"/>
      <c r="C9592" s="81"/>
      <c r="D9592" s="77"/>
      <c r="E9592" s="82"/>
      <c r="F9592" s="77"/>
      <c r="G9592" s="82"/>
      <c r="H9592" s="83"/>
    </row>
    <row r="9593" spans="2:8" ht="15.6" x14ac:dyDescent="0.3">
      <c r="B9593" s="81"/>
      <c r="C9593" s="81"/>
      <c r="D9593" s="77"/>
      <c r="E9593" s="82"/>
      <c r="F9593" s="77"/>
      <c r="G9593" s="82"/>
      <c r="H9593" s="83"/>
    </row>
    <row r="9594" spans="2:8" ht="15.6" x14ac:dyDescent="0.3">
      <c r="B9594" s="81"/>
      <c r="C9594" s="81"/>
      <c r="D9594" s="77"/>
      <c r="E9594" s="82"/>
      <c r="F9594" s="77"/>
      <c r="G9594" s="82"/>
      <c r="H9594" s="83"/>
    </row>
    <row r="9595" spans="2:8" ht="15.6" x14ac:dyDescent="0.3">
      <c r="B9595" s="81"/>
      <c r="C9595" s="81"/>
      <c r="D9595" s="77"/>
      <c r="E9595" s="82"/>
      <c r="F9595" s="77"/>
      <c r="G9595" s="82"/>
      <c r="H9595" s="83"/>
    </row>
    <row r="9596" spans="2:8" ht="15.6" x14ac:dyDescent="0.3">
      <c r="B9596" s="81"/>
      <c r="C9596" s="81"/>
      <c r="D9596" s="77"/>
      <c r="E9596" s="82"/>
      <c r="F9596" s="77"/>
      <c r="G9596" s="82"/>
      <c r="H9596" s="83"/>
    </row>
    <row r="9597" spans="2:8" ht="15.6" x14ac:dyDescent="0.3">
      <c r="B9597" s="81"/>
      <c r="C9597" s="81"/>
      <c r="D9597" s="77"/>
      <c r="E9597" s="82"/>
      <c r="F9597" s="77"/>
      <c r="G9597" s="82"/>
      <c r="H9597" s="83"/>
    </row>
    <row r="9598" spans="2:8" ht="15.6" x14ac:dyDescent="0.3">
      <c r="B9598" s="81"/>
      <c r="C9598" s="81"/>
      <c r="D9598" s="77"/>
      <c r="E9598" s="82"/>
      <c r="F9598" s="77"/>
      <c r="G9598" s="82"/>
      <c r="H9598" s="83"/>
    </row>
    <row r="9599" spans="2:8" ht="15.6" x14ac:dyDescent="0.3">
      <c r="B9599" s="81"/>
      <c r="C9599" s="81"/>
      <c r="D9599" s="77"/>
      <c r="E9599" s="82"/>
      <c r="F9599" s="77"/>
      <c r="G9599" s="82"/>
      <c r="H9599" s="83"/>
    </row>
    <row r="9600" spans="2:8" ht="15.6" x14ac:dyDescent="0.3">
      <c r="B9600" s="81"/>
      <c r="C9600" s="81"/>
      <c r="D9600" s="77"/>
      <c r="E9600" s="82"/>
      <c r="F9600" s="77"/>
      <c r="G9600" s="82"/>
      <c r="H9600" s="83"/>
    </row>
    <row r="9601" spans="2:8" ht="15.6" x14ac:dyDescent="0.3">
      <c r="B9601" s="81"/>
      <c r="C9601" s="81"/>
      <c r="D9601" s="77"/>
      <c r="E9601" s="82"/>
      <c r="F9601" s="77"/>
      <c r="G9601" s="82"/>
      <c r="H9601" s="83"/>
    </row>
    <row r="9602" spans="2:8" ht="15.6" x14ac:dyDescent="0.3">
      <c r="B9602" s="81"/>
      <c r="C9602" s="81"/>
      <c r="D9602" s="77"/>
      <c r="E9602" s="82"/>
      <c r="F9602" s="77"/>
      <c r="G9602" s="82"/>
      <c r="H9602" s="83"/>
    </row>
    <row r="9603" spans="2:8" ht="15.6" x14ac:dyDescent="0.3">
      <c r="B9603" s="81"/>
      <c r="C9603" s="81"/>
      <c r="D9603" s="77"/>
      <c r="E9603" s="82"/>
      <c r="F9603" s="77"/>
      <c r="G9603" s="82"/>
      <c r="H9603" s="83"/>
    </row>
    <row r="9604" spans="2:8" ht="15.6" x14ac:dyDescent="0.3">
      <c r="B9604" s="81"/>
      <c r="C9604" s="81"/>
      <c r="D9604" s="77"/>
      <c r="E9604" s="82"/>
      <c r="F9604" s="77"/>
      <c r="G9604" s="82"/>
      <c r="H9604" s="83"/>
    </row>
    <row r="9605" spans="2:8" ht="15.6" x14ac:dyDescent="0.3">
      <c r="B9605" s="81"/>
      <c r="C9605" s="81"/>
      <c r="D9605" s="77"/>
      <c r="E9605" s="82"/>
      <c r="F9605" s="77"/>
      <c r="G9605" s="82"/>
      <c r="H9605" s="83"/>
    </row>
    <row r="9606" spans="2:8" ht="15.6" x14ac:dyDescent="0.3">
      <c r="B9606" s="81"/>
      <c r="C9606" s="81"/>
      <c r="D9606" s="77"/>
      <c r="E9606" s="82"/>
      <c r="F9606" s="77"/>
      <c r="G9606" s="82"/>
      <c r="H9606" s="83"/>
    </row>
    <row r="9607" spans="2:8" ht="15.6" x14ac:dyDescent="0.3">
      <c r="B9607" s="81"/>
      <c r="C9607" s="81"/>
      <c r="D9607" s="77"/>
      <c r="E9607" s="82"/>
      <c r="F9607" s="77"/>
      <c r="G9607" s="82"/>
      <c r="H9607" s="83"/>
    </row>
    <row r="9608" spans="2:8" ht="15.6" x14ac:dyDescent="0.3">
      <c r="B9608" s="81"/>
      <c r="C9608" s="81"/>
      <c r="D9608" s="77"/>
      <c r="E9608" s="82"/>
      <c r="F9608" s="77"/>
      <c r="G9608" s="82"/>
      <c r="H9608" s="83"/>
    </row>
    <row r="9609" spans="2:8" ht="15.6" x14ac:dyDescent="0.3">
      <c r="B9609" s="81"/>
      <c r="C9609" s="81"/>
      <c r="D9609" s="77"/>
      <c r="E9609" s="82"/>
      <c r="F9609" s="77"/>
      <c r="G9609" s="82"/>
      <c r="H9609" s="83"/>
    </row>
    <row r="9610" spans="2:8" ht="15.6" x14ac:dyDescent="0.3">
      <c r="B9610" s="81"/>
      <c r="C9610" s="81"/>
      <c r="D9610" s="77"/>
      <c r="E9610" s="82"/>
      <c r="F9610" s="77"/>
      <c r="G9610" s="82"/>
      <c r="H9610" s="83"/>
    </row>
    <row r="9611" spans="2:8" ht="15.6" x14ac:dyDescent="0.3">
      <c r="B9611" s="81"/>
      <c r="C9611" s="81"/>
      <c r="D9611" s="77"/>
      <c r="E9611" s="82"/>
      <c r="F9611" s="77"/>
      <c r="G9611" s="82"/>
      <c r="H9611" s="83"/>
    </row>
    <row r="9612" spans="2:8" ht="15.6" x14ac:dyDescent="0.3">
      <c r="B9612" s="81"/>
      <c r="C9612" s="81"/>
      <c r="D9612" s="77"/>
      <c r="E9612" s="82"/>
      <c r="F9612" s="77"/>
      <c r="G9612" s="82"/>
      <c r="H9612" s="83"/>
    </row>
    <row r="9613" spans="2:8" ht="15.6" x14ac:dyDescent="0.3">
      <c r="B9613" s="81"/>
      <c r="C9613" s="81"/>
      <c r="D9613" s="77"/>
      <c r="E9613" s="82"/>
      <c r="F9613" s="77"/>
      <c r="G9613" s="82"/>
      <c r="H9613" s="83"/>
    </row>
    <row r="9614" spans="2:8" ht="15.6" x14ac:dyDescent="0.3">
      <c r="B9614" s="81"/>
      <c r="C9614" s="81"/>
      <c r="D9614" s="77"/>
      <c r="E9614" s="82"/>
      <c r="F9614" s="77"/>
      <c r="G9614" s="82"/>
      <c r="H9614" s="83"/>
    </row>
    <row r="9615" spans="2:8" ht="15.6" x14ac:dyDescent="0.3">
      <c r="B9615" s="81"/>
      <c r="C9615" s="81"/>
      <c r="D9615" s="77"/>
      <c r="E9615" s="82"/>
      <c r="F9615" s="77"/>
      <c r="G9615" s="82"/>
      <c r="H9615" s="83"/>
    </row>
    <row r="9616" spans="2:8" ht="15.6" x14ac:dyDescent="0.3">
      <c r="B9616" s="81"/>
      <c r="C9616" s="81"/>
      <c r="D9616" s="77"/>
      <c r="E9616" s="82"/>
      <c r="F9616" s="77"/>
      <c r="G9616" s="82"/>
      <c r="H9616" s="83"/>
    </row>
    <row r="9617" spans="2:8" ht="15.6" x14ac:dyDescent="0.3">
      <c r="B9617" s="81"/>
      <c r="C9617" s="81"/>
      <c r="D9617" s="77"/>
      <c r="E9617" s="82"/>
      <c r="F9617" s="77"/>
      <c r="G9617" s="82"/>
      <c r="H9617" s="83"/>
    </row>
    <row r="9618" spans="2:8" ht="15.6" x14ac:dyDescent="0.3">
      <c r="B9618" s="81"/>
      <c r="C9618" s="81"/>
      <c r="D9618" s="77"/>
      <c r="E9618" s="82"/>
      <c r="F9618" s="77"/>
      <c r="G9618" s="82"/>
      <c r="H9618" s="83"/>
    </row>
    <row r="9619" spans="2:8" ht="15.6" x14ac:dyDescent="0.3">
      <c r="B9619" s="81"/>
      <c r="C9619" s="81"/>
      <c r="D9619" s="77"/>
      <c r="E9619" s="82"/>
      <c r="F9619" s="77"/>
      <c r="G9619" s="82"/>
      <c r="H9619" s="83"/>
    </row>
    <row r="9620" spans="2:8" ht="15.6" x14ac:dyDescent="0.3">
      <c r="B9620" s="81"/>
      <c r="C9620" s="81"/>
      <c r="D9620" s="77"/>
      <c r="E9620" s="82"/>
      <c r="F9620" s="77"/>
      <c r="G9620" s="82"/>
      <c r="H9620" s="83"/>
    </row>
    <row r="9621" spans="2:8" ht="15.6" x14ac:dyDescent="0.3">
      <c r="B9621" s="81"/>
      <c r="C9621" s="81"/>
      <c r="D9621" s="77"/>
      <c r="E9621" s="82"/>
      <c r="F9621" s="77"/>
      <c r="G9621" s="82"/>
      <c r="H9621" s="83"/>
    </row>
    <row r="9622" spans="2:8" ht="15.6" x14ac:dyDescent="0.3">
      <c r="B9622" s="81"/>
      <c r="C9622" s="81"/>
      <c r="D9622" s="77"/>
      <c r="E9622" s="82"/>
      <c r="F9622" s="77"/>
      <c r="G9622" s="82"/>
      <c r="H9622" s="83"/>
    </row>
    <row r="9623" spans="2:8" ht="15.6" x14ac:dyDescent="0.3">
      <c r="B9623" s="81"/>
      <c r="C9623" s="81"/>
      <c r="D9623" s="77"/>
      <c r="E9623" s="82"/>
      <c r="F9623" s="77"/>
      <c r="G9623" s="82"/>
      <c r="H9623" s="83"/>
    </row>
    <row r="9624" spans="2:8" ht="15.6" x14ac:dyDescent="0.3">
      <c r="B9624" s="81"/>
      <c r="C9624" s="81"/>
      <c r="D9624" s="77"/>
      <c r="E9624" s="82"/>
      <c r="F9624" s="77"/>
      <c r="G9624" s="82"/>
      <c r="H9624" s="83"/>
    </row>
    <row r="9625" spans="2:8" ht="15.6" x14ac:dyDescent="0.3">
      <c r="B9625" s="81"/>
      <c r="C9625" s="81"/>
      <c r="D9625" s="77"/>
      <c r="E9625" s="82"/>
      <c r="F9625" s="77"/>
      <c r="G9625" s="82"/>
      <c r="H9625" s="83"/>
    </row>
    <row r="9626" spans="2:8" ht="15.6" x14ac:dyDescent="0.3">
      <c r="B9626" s="81"/>
      <c r="C9626" s="81"/>
      <c r="D9626" s="77"/>
      <c r="E9626" s="82"/>
      <c r="F9626" s="77"/>
      <c r="G9626" s="82"/>
      <c r="H9626" s="83"/>
    </row>
    <row r="9627" spans="2:8" ht="15.6" x14ac:dyDescent="0.3">
      <c r="B9627" s="81"/>
      <c r="C9627" s="81"/>
      <c r="D9627" s="77"/>
      <c r="E9627" s="82"/>
      <c r="F9627" s="77"/>
      <c r="G9627" s="82"/>
      <c r="H9627" s="83"/>
    </row>
    <row r="9628" spans="2:8" ht="15.6" x14ac:dyDescent="0.3">
      <c r="B9628" s="81"/>
      <c r="C9628" s="81"/>
      <c r="D9628" s="77"/>
      <c r="E9628" s="82"/>
      <c r="F9628" s="77"/>
      <c r="G9628" s="82"/>
      <c r="H9628" s="83"/>
    </row>
    <row r="9629" spans="2:8" ht="15.6" x14ac:dyDescent="0.3">
      <c r="B9629" s="81"/>
      <c r="C9629" s="81"/>
      <c r="D9629" s="77"/>
      <c r="E9629" s="82"/>
      <c r="F9629" s="77"/>
      <c r="G9629" s="82"/>
      <c r="H9629" s="83"/>
    </row>
    <row r="9630" spans="2:8" ht="15.6" x14ac:dyDescent="0.3">
      <c r="B9630" s="81"/>
      <c r="C9630" s="81"/>
      <c r="D9630" s="77"/>
      <c r="E9630" s="82"/>
      <c r="F9630" s="77"/>
      <c r="G9630" s="82"/>
      <c r="H9630" s="83"/>
    </row>
    <row r="9631" spans="2:8" ht="15.6" x14ac:dyDescent="0.3">
      <c r="B9631" s="81"/>
      <c r="C9631" s="81"/>
      <c r="D9631" s="77"/>
      <c r="E9631" s="82"/>
      <c r="F9631" s="77"/>
      <c r="G9631" s="82"/>
      <c r="H9631" s="83"/>
    </row>
    <row r="9632" spans="2:8" ht="15.6" x14ac:dyDescent="0.3">
      <c r="B9632" s="81"/>
      <c r="C9632" s="81"/>
      <c r="D9632" s="77"/>
      <c r="E9632" s="82"/>
      <c r="F9632" s="77"/>
      <c r="G9632" s="82"/>
      <c r="H9632" s="83"/>
    </row>
    <row r="9633" spans="2:8" ht="15.6" x14ac:dyDescent="0.3">
      <c r="B9633" s="81"/>
      <c r="C9633" s="81"/>
      <c r="D9633" s="77"/>
      <c r="E9633" s="82"/>
      <c r="F9633" s="77"/>
      <c r="G9633" s="82"/>
      <c r="H9633" s="83"/>
    </row>
    <row r="9634" spans="2:8" ht="15.6" x14ac:dyDescent="0.3">
      <c r="B9634" s="81"/>
      <c r="C9634" s="81"/>
      <c r="D9634" s="77"/>
      <c r="E9634" s="82"/>
      <c r="F9634" s="77"/>
      <c r="G9634" s="82"/>
      <c r="H9634" s="83"/>
    </row>
    <row r="9635" spans="2:8" ht="15.6" x14ac:dyDescent="0.3">
      <c r="B9635" s="81"/>
      <c r="C9635" s="81"/>
      <c r="D9635" s="77"/>
      <c r="E9635" s="82"/>
      <c r="F9635" s="77"/>
      <c r="G9635" s="82"/>
      <c r="H9635" s="83"/>
    </row>
    <row r="9636" spans="2:8" ht="15.6" x14ac:dyDescent="0.3">
      <c r="B9636" s="81"/>
      <c r="C9636" s="81"/>
      <c r="D9636" s="77"/>
      <c r="E9636" s="82"/>
      <c r="F9636" s="77"/>
      <c r="G9636" s="82"/>
      <c r="H9636" s="83"/>
    </row>
    <row r="9637" spans="2:8" ht="15.6" x14ac:dyDescent="0.3">
      <c r="B9637" s="81"/>
      <c r="C9637" s="81"/>
      <c r="D9637" s="77"/>
      <c r="E9637" s="82"/>
      <c r="F9637" s="77"/>
      <c r="G9637" s="82"/>
      <c r="H9637" s="83"/>
    </row>
    <row r="9638" spans="2:8" ht="15.6" x14ac:dyDescent="0.3">
      <c r="B9638" s="81"/>
      <c r="C9638" s="81"/>
      <c r="D9638" s="77"/>
      <c r="E9638" s="82"/>
      <c r="F9638" s="77"/>
      <c r="G9638" s="82"/>
      <c r="H9638" s="83"/>
    </row>
    <row r="9639" spans="2:8" ht="15.6" x14ac:dyDescent="0.3">
      <c r="B9639" s="81"/>
      <c r="C9639" s="81"/>
      <c r="D9639" s="77"/>
      <c r="E9639" s="82"/>
      <c r="F9639" s="77"/>
      <c r="G9639" s="82"/>
      <c r="H9639" s="83"/>
    </row>
    <row r="9640" spans="2:8" ht="15.6" x14ac:dyDescent="0.3">
      <c r="B9640" s="81"/>
      <c r="C9640" s="81"/>
      <c r="D9640" s="77"/>
      <c r="E9640" s="82"/>
      <c r="F9640" s="77"/>
      <c r="G9640" s="82"/>
      <c r="H9640" s="83"/>
    </row>
    <row r="9641" spans="2:8" ht="15.6" x14ac:dyDescent="0.3">
      <c r="B9641" s="81"/>
      <c r="C9641" s="81"/>
      <c r="D9641" s="77"/>
      <c r="E9641" s="82"/>
      <c r="F9641" s="77"/>
      <c r="G9641" s="82"/>
      <c r="H9641" s="83"/>
    </row>
    <row r="9642" spans="2:8" ht="15.6" x14ac:dyDescent="0.3">
      <c r="B9642" s="81"/>
      <c r="C9642" s="81"/>
      <c r="D9642" s="77"/>
      <c r="E9642" s="82"/>
      <c r="F9642" s="77"/>
      <c r="G9642" s="82"/>
      <c r="H9642" s="83"/>
    </row>
    <row r="9643" spans="2:8" ht="15.6" x14ac:dyDescent="0.3">
      <c r="B9643" s="81"/>
      <c r="C9643" s="81"/>
      <c r="D9643" s="77"/>
      <c r="E9643" s="82"/>
      <c r="F9643" s="77"/>
      <c r="G9643" s="82"/>
      <c r="H9643" s="83"/>
    </row>
    <row r="9644" spans="2:8" ht="15.6" x14ac:dyDescent="0.3">
      <c r="B9644" s="81"/>
      <c r="C9644" s="81"/>
      <c r="D9644" s="77"/>
      <c r="E9644" s="82"/>
      <c r="F9644" s="77"/>
      <c r="G9644" s="82"/>
      <c r="H9644" s="83"/>
    </row>
    <row r="9645" spans="2:8" ht="15.6" x14ac:dyDescent="0.3">
      <c r="B9645" s="81"/>
      <c r="C9645" s="81"/>
      <c r="D9645" s="77"/>
      <c r="E9645" s="82"/>
      <c r="F9645" s="77"/>
      <c r="G9645" s="82"/>
      <c r="H9645" s="83"/>
    </row>
    <row r="9646" spans="2:8" ht="15.6" x14ac:dyDescent="0.3">
      <c r="B9646" s="81"/>
      <c r="C9646" s="81"/>
      <c r="D9646" s="77"/>
      <c r="E9646" s="82"/>
      <c r="F9646" s="77"/>
      <c r="G9646" s="82"/>
      <c r="H9646" s="83"/>
    </row>
    <row r="9647" spans="2:8" ht="15.6" x14ac:dyDescent="0.3">
      <c r="B9647" s="81"/>
      <c r="C9647" s="81"/>
      <c r="D9647" s="77"/>
      <c r="E9647" s="82"/>
      <c r="F9647" s="77"/>
      <c r="G9647" s="82"/>
      <c r="H9647" s="83"/>
    </row>
    <row r="9648" spans="2:8" ht="15.6" x14ac:dyDescent="0.3">
      <c r="B9648" s="81"/>
      <c r="C9648" s="81"/>
      <c r="D9648" s="77"/>
      <c r="E9648" s="82"/>
      <c r="F9648" s="77"/>
      <c r="G9648" s="82"/>
      <c r="H9648" s="83"/>
    </row>
    <row r="9649" spans="2:8" ht="15.6" x14ac:dyDescent="0.3">
      <c r="B9649" s="81"/>
      <c r="C9649" s="81"/>
      <c r="D9649" s="77"/>
      <c r="E9649" s="82"/>
      <c r="F9649" s="77"/>
      <c r="G9649" s="82"/>
      <c r="H9649" s="83"/>
    </row>
    <row r="9650" spans="2:8" ht="15.6" x14ac:dyDescent="0.3">
      <c r="B9650" s="81"/>
      <c r="C9650" s="81"/>
      <c r="D9650" s="77"/>
      <c r="E9650" s="82"/>
      <c r="F9650" s="77"/>
      <c r="G9650" s="82"/>
      <c r="H9650" s="83"/>
    </row>
    <row r="9651" spans="2:8" ht="15.6" x14ac:dyDescent="0.3">
      <c r="B9651" s="81"/>
      <c r="C9651" s="81"/>
      <c r="D9651" s="77"/>
      <c r="E9651" s="82"/>
      <c r="F9651" s="77"/>
      <c r="G9651" s="82"/>
      <c r="H9651" s="83"/>
    </row>
    <row r="9652" spans="2:8" ht="15.6" x14ac:dyDescent="0.3">
      <c r="B9652" s="81"/>
      <c r="C9652" s="81"/>
      <c r="D9652" s="77"/>
      <c r="E9652" s="82"/>
      <c r="F9652" s="77"/>
      <c r="G9652" s="82"/>
      <c r="H9652" s="83"/>
    </row>
    <row r="9653" spans="2:8" ht="15.6" x14ac:dyDescent="0.3">
      <c r="B9653" s="81"/>
      <c r="C9653" s="81"/>
      <c r="D9653" s="77"/>
      <c r="E9653" s="82"/>
      <c r="F9653" s="77"/>
      <c r="G9653" s="82"/>
      <c r="H9653" s="83"/>
    </row>
    <row r="9654" spans="2:8" ht="15.6" x14ac:dyDescent="0.3">
      <c r="B9654" s="81"/>
      <c r="C9654" s="81"/>
      <c r="D9654" s="77"/>
      <c r="E9654" s="82"/>
      <c r="F9654" s="77"/>
      <c r="G9654" s="82"/>
      <c r="H9654" s="83"/>
    </row>
    <row r="9655" spans="2:8" ht="15.6" x14ac:dyDescent="0.3">
      <c r="B9655" s="81"/>
      <c r="C9655" s="81"/>
      <c r="D9655" s="77"/>
      <c r="E9655" s="82"/>
      <c r="F9655" s="77"/>
      <c r="G9655" s="82"/>
      <c r="H9655" s="83"/>
    </row>
    <row r="9656" spans="2:8" ht="15.6" x14ac:dyDescent="0.3">
      <c r="B9656" s="81"/>
      <c r="C9656" s="81"/>
      <c r="D9656" s="77"/>
      <c r="E9656" s="82"/>
      <c r="F9656" s="77"/>
      <c r="G9656" s="82"/>
      <c r="H9656" s="83"/>
    </row>
    <row r="9657" spans="2:8" ht="15.6" x14ac:dyDescent="0.3">
      <c r="B9657" s="81"/>
      <c r="C9657" s="81"/>
      <c r="D9657" s="77"/>
      <c r="E9657" s="82"/>
      <c r="F9657" s="77"/>
      <c r="G9657" s="82"/>
      <c r="H9657" s="83"/>
    </row>
    <row r="9658" spans="2:8" ht="15.6" x14ac:dyDescent="0.3">
      <c r="B9658" s="81"/>
      <c r="C9658" s="81"/>
      <c r="D9658" s="77"/>
      <c r="E9658" s="82"/>
      <c r="F9658" s="77"/>
      <c r="G9658" s="82"/>
      <c r="H9658" s="83"/>
    </row>
    <row r="9659" spans="2:8" ht="15.6" x14ac:dyDescent="0.3">
      <c r="B9659" s="81"/>
      <c r="C9659" s="81"/>
      <c r="D9659" s="77"/>
      <c r="E9659" s="82"/>
      <c r="F9659" s="77"/>
      <c r="G9659" s="82"/>
      <c r="H9659" s="83"/>
    </row>
    <row r="9660" spans="2:8" ht="15.6" x14ac:dyDescent="0.3">
      <c r="B9660" s="81"/>
      <c r="C9660" s="81"/>
      <c r="D9660" s="77"/>
      <c r="E9660" s="82"/>
      <c r="F9660" s="77"/>
      <c r="G9660" s="82"/>
      <c r="H9660" s="83"/>
    </row>
    <row r="9661" spans="2:8" ht="15.6" x14ac:dyDescent="0.3">
      <c r="B9661" s="81"/>
      <c r="C9661" s="81"/>
      <c r="D9661" s="77"/>
      <c r="E9661" s="82"/>
      <c r="F9661" s="77"/>
      <c r="G9661" s="82"/>
      <c r="H9661" s="83"/>
    </row>
    <row r="9662" spans="2:8" ht="15.6" x14ac:dyDescent="0.3">
      <c r="B9662" s="81"/>
      <c r="C9662" s="81"/>
      <c r="D9662" s="77"/>
      <c r="E9662" s="82"/>
      <c r="F9662" s="77"/>
      <c r="G9662" s="82"/>
      <c r="H9662" s="83"/>
    </row>
    <row r="9663" spans="2:8" ht="15.6" x14ac:dyDescent="0.3">
      <c r="B9663" s="81"/>
      <c r="C9663" s="81"/>
      <c r="D9663" s="77"/>
      <c r="E9663" s="82"/>
      <c r="F9663" s="77"/>
      <c r="G9663" s="82"/>
      <c r="H9663" s="83"/>
    </row>
    <row r="9664" spans="2:8" ht="15.6" x14ac:dyDescent="0.3">
      <c r="B9664" s="81"/>
      <c r="C9664" s="81"/>
      <c r="D9664" s="77"/>
      <c r="E9664" s="82"/>
      <c r="F9664" s="77"/>
      <c r="G9664" s="82"/>
      <c r="H9664" s="83"/>
    </row>
    <row r="9665" spans="2:8" ht="15.6" x14ac:dyDescent="0.3">
      <c r="B9665" s="81"/>
      <c r="C9665" s="81"/>
      <c r="D9665" s="77"/>
      <c r="E9665" s="82"/>
      <c r="F9665" s="77"/>
      <c r="G9665" s="82"/>
      <c r="H9665" s="83"/>
    </row>
    <row r="9666" spans="2:8" ht="15.6" x14ac:dyDescent="0.3">
      <c r="B9666" s="81"/>
      <c r="C9666" s="81"/>
      <c r="D9666" s="77"/>
      <c r="E9666" s="82"/>
      <c r="F9666" s="77"/>
      <c r="G9666" s="82"/>
      <c r="H9666" s="83"/>
    </row>
    <row r="9667" spans="2:8" ht="15.6" x14ac:dyDescent="0.3">
      <c r="B9667" s="81"/>
      <c r="C9667" s="81"/>
      <c r="D9667" s="77"/>
      <c r="E9667" s="82"/>
      <c r="F9667" s="77"/>
      <c r="G9667" s="82"/>
      <c r="H9667" s="83"/>
    </row>
    <row r="9668" spans="2:8" ht="15.6" x14ac:dyDescent="0.3">
      <c r="B9668" s="81"/>
      <c r="C9668" s="81"/>
      <c r="D9668" s="77"/>
      <c r="E9668" s="82"/>
      <c r="F9668" s="77"/>
      <c r="G9668" s="82"/>
      <c r="H9668" s="83"/>
    </row>
    <row r="9669" spans="2:8" ht="15.6" x14ac:dyDescent="0.3">
      <c r="B9669" s="81"/>
      <c r="C9669" s="81"/>
      <c r="D9669" s="77"/>
      <c r="E9669" s="82"/>
      <c r="F9669" s="77"/>
      <c r="G9669" s="82"/>
      <c r="H9669" s="83"/>
    </row>
    <row r="9670" spans="2:8" ht="15.6" x14ac:dyDescent="0.3">
      <c r="B9670" s="81"/>
      <c r="C9670" s="81"/>
      <c r="D9670" s="77"/>
      <c r="E9670" s="82"/>
      <c r="F9670" s="77"/>
      <c r="G9670" s="82"/>
      <c r="H9670" s="83"/>
    </row>
    <row r="9671" spans="2:8" ht="15.6" x14ac:dyDescent="0.3">
      <c r="B9671" s="81"/>
      <c r="C9671" s="81"/>
      <c r="D9671" s="77"/>
      <c r="E9671" s="82"/>
      <c r="F9671" s="77"/>
      <c r="G9671" s="82"/>
      <c r="H9671" s="83"/>
    </row>
    <row r="9672" spans="2:8" ht="15.6" x14ac:dyDescent="0.3">
      <c r="B9672" s="81"/>
      <c r="C9672" s="81"/>
      <c r="D9672" s="77"/>
      <c r="E9672" s="82"/>
      <c r="F9672" s="77"/>
      <c r="G9672" s="82"/>
      <c r="H9672" s="83"/>
    </row>
    <row r="9673" spans="2:8" ht="15.6" x14ac:dyDescent="0.3">
      <c r="B9673" s="81"/>
      <c r="C9673" s="81"/>
      <c r="D9673" s="77"/>
      <c r="E9673" s="82"/>
      <c r="F9673" s="77"/>
      <c r="G9673" s="82"/>
      <c r="H9673" s="83"/>
    </row>
    <row r="9674" spans="2:8" ht="15.6" x14ac:dyDescent="0.3">
      <c r="B9674" s="81"/>
      <c r="C9674" s="81"/>
      <c r="D9674" s="77"/>
      <c r="E9674" s="82"/>
      <c r="F9674" s="77"/>
      <c r="G9674" s="82"/>
      <c r="H9674" s="83"/>
    </row>
    <row r="9675" spans="2:8" ht="15.6" x14ac:dyDescent="0.3">
      <c r="B9675" s="81"/>
      <c r="C9675" s="81"/>
      <c r="D9675" s="77"/>
      <c r="E9675" s="82"/>
      <c r="F9675" s="77"/>
      <c r="G9675" s="82"/>
      <c r="H9675" s="83"/>
    </row>
    <row r="9676" spans="2:8" ht="15.6" x14ac:dyDescent="0.3">
      <c r="B9676" s="81"/>
      <c r="C9676" s="81"/>
      <c r="D9676" s="77"/>
      <c r="E9676" s="82"/>
      <c r="F9676" s="77"/>
      <c r="G9676" s="82"/>
      <c r="H9676" s="83"/>
    </row>
    <row r="9677" spans="2:8" ht="15.6" x14ac:dyDescent="0.3">
      <c r="B9677" s="81"/>
      <c r="C9677" s="81"/>
      <c r="D9677" s="77"/>
      <c r="E9677" s="82"/>
      <c r="F9677" s="77"/>
      <c r="G9677" s="82"/>
      <c r="H9677" s="83"/>
    </row>
    <row r="9678" spans="2:8" ht="15.6" x14ac:dyDescent="0.3">
      <c r="B9678" s="81"/>
      <c r="C9678" s="81"/>
      <c r="D9678" s="77"/>
      <c r="E9678" s="82"/>
      <c r="F9678" s="77"/>
      <c r="G9678" s="82"/>
      <c r="H9678" s="83"/>
    </row>
    <row r="9679" spans="2:8" ht="15.6" x14ac:dyDescent="0.3">
      <c r="B9679" s="81"/>
      <c r="C9679" s="81"/>
      <c r="D9679" s="77"/>
      <c r="E9679" s="82"/>
      <c r="F9679" s="77"/>
      <c r="G9679" s="82"/>
      <c r="H9679" s="83"/>
    </row>
    <row r="9680" spans="2:8" ht="15.6" x14ac:dyDescent="0.3">
      <c r="B9680" s="81"/>
      <c r="C9680" s="81"/>
      <c r="D9680" s="77"/>
      <c r="E9680" s="82"/>
      <c r="F9680" s="77"/>
      <c r="G9680" s="82"/>
      <c r="H9680" s="83"/>
    </row>
    <row r="9681" spans="2:8" ht="15.6" x14ac:dyDescent="0.3">
      <c r="B9681" s="81"/>
      <c r="C9681" s="81"/>
      <c r="D9681" s="77"/>
      <c r="E9681" s="82"/>
      <c r="F9681" s="77"/>
      <c r="G9681" s="82"/>
      <c r="H9681" s="83"/>
    </row>
    <row r="9682" spans="2:8" ht="15.6" x14ac:dyDescent="0.3">
      <c r="B9682" s="81"/>
      <c r="C9682" s="81"/>
      <c r="D9682" s="77"/>
      <c r="E9682" s="82"/>
      <c r="F9682" s="77"/>
      <c r="G9682" s="82"/>
      <c r="H9682" s="83"/>
    </row>
    <row r="9683" spans="2:8" ht="15.6" x14ac:dyDescent="0.3">
      <c r="B9683" s="81"/>
      <c r="C9683" s="81"/>
      <c r="D9683" s="77"/>
      <c r="E9683" s="82"/>
      <c r="F9683" s="77"/>
      <c r="G9683" s="82"/>
      <c r="H9683" s="83"/>
    </row>
    <row r="9684" spans="2:8" ht="15.6" x14ac:dyDescent="0.3">
      <c r="B9684" s="81"/>
      <c r="C9684" s="81"/>
      <c r="D9684" s="77"/>
      <c r="E9684" s="82"/>
      <c r="F9684" s="77"/>
      <c r="G9684" s="82"/>
      <c r="H9684" s="83"/>
    </row>
    <row r="9685" spans="2:8" ht="15.6" x14ac:dyDescent="0.3">
      <c r="B9685" s="81"/>
      <c r="C9685" s="81"/>
      <c r="D9685" s="77"/>
      <c r="E9685" s="82"/>
      <c r="F9685" s="77"/>
      <c r="G9685" s="82"/>
      <c r="H9685" s="83"/>
    </row>
    <row r="9686" spans="2:8" ht="15.6" x14ac:dyDescent="0.3">
      <c r="B9686" s="81"/>
      <c r="C9686" s="81"/>
      <c r="D9686" s="77"/>
      <c r="E9686" s="82"/>
      <c r="F9686" s="77"/>
      <c r="G9686" s="82"/>
      <c r="H9686" s="83"/>
    </row>
    <row r="9687" spans="2:8" ht="15.6" x14ac:dyDescent="0.3">
      <c r="B9687" s="81"/>
      <c r="C9687" s="81"/>
      <c r="D9687" s="77"/>
      <c r="E9687" s="82"/>
      <c r="F9687" s="77"/>
      <c r="G9687" s="82"/>
      <c r="H9687" s="83"/>
    </row>
    <row r="9688" spans="2:8" ht="15.6" x14ac:dyDescent="0.3">
      <c r="B9688" s="81"/>
      <c r="C9688" s="81"/>
      <c r="D9688" s="77"/>
      <c r="E9688" s="82"/>
      <c r="F9688" s="77"/>
      <c r="G9688" s="82"/>
      <c r="H9688" s="83"/>
    </row>
    <row r="9689" spans="2:8" ht="15.6" x14ac:dyDescent="0.3">
      <c r="B9689" s="81"/>
      <c r="C9689" s="81"/>
      <c r="D9689" s="77"/>
      <c r="E9689" s="82"/>
      <c r="F9689" s="77"/>
      <c r="G9689" s="82"/>
      <c r="H9689" s="83"/>
    </row>
    <row r="9690" spans="2:8" ht="15.6" x14ac:dyDescent="0.3">
      <c r="B9690" s="81"/>
      <c r="C9690" s="81"/>
      <c r="D9690" s="77"/>
      <c r="E9690" s="82"/>
      <c r="F9690" s="77"/>
      <c r="G9690" s="82"/>
      <c r="H9690" s="83"/>
    </row>
    <row r="9691" spans="2:8" ht="15.6" x14ac:dyDescent="0.3">
      <c r="B9691" s="81"/>
      <c r="C9691" s="81"/>
      <c r="D9691" s="77"/>
      <c r="E9691" s="82"/>
      <c r="F9691" s="77"/>
      <c r="G9691" s="82"/>
      <c r="H9691" s="83"/>
    </row>
    <row r="9692" spans="2:8" ht="15.6" x14ac:dyDescent="0.3">
      <c r="B9692" s="81"/>
      <c r="C9692" s="81"/>
      <c r="D9692" s="77"/>
      <c r="E9692" s="82"/>
      <c r="F9692" s="77"/>
      <c r="G9692" s="82"/>
      <c r="H9692" s="83"/>
    </row>
    <row r="9693" spans="2:8" ht="15.6" x14ac:dyDescent="0.3">
      <c r="B9693" s="81"/>
      <c r="C9693" s="81"/>
      <c r="D9693" s="77"/>
      <c r="E9693" s="82"/>
      <c r="F9693" s="77"/>
      <c r="G9693" s="82"/>
      <c r="H9693" s="83"/>
    </row>
    <row r="9694" spans="2:8" ht="15.6" x14ac:dyDescent="0.3">
      <c r="B9694" s="81"/>
      <c r="C9694" s="81"/>
      <c r="D9694" s="77"/>
      <c r="E9694" s="82"/>
      <c r="F9694" s="77"/>
      <c r="G9694" s="82"/>
      <c r="H9694" s="83"/>
    </row>
    <row r="9695" spans="2:8" ht="15.6" x14ac:dyDescent="0.3">
      <c r="B9695" s="81"/>
      <c r="C9695" s="81"/>
      <c r="D9695" s="77"/>
      <c r="E9695" s="82"/>
      <c r="F9695" s="77"/>
      <c r="G9695" s="82"/>
      <c r="H9695" s="83"/>
    </row>
    <row r="9696" spans="2:8" ht="15.6" x14ac:dyDescent="0.3">
      <c r="B9696" s="81"/>
      <c r="C9696" s="81"/>
      <c r="D9696" s="77"/>
      <c r="E9696" s="82"/>
      <c r="F9696" s="77"/>
      <c r="G9696" s="82"/>
      <c r="H9696" s="83"/>
    </row>
    <row r="9697" spans="2:8" ht="15.6" x14ac:dyDescent="0.3">
      <c r="B9697" s="81"/>
      <c r="C9697" s="81"/>
      <c r="D9697" s="77"/>
      <c r="E9697" s="82"/>
      <c r="F9697" s="77"/>
      <c r="G9697" s="82"/>
      <c r="H9697" s="83"/>
    </row>
    <row r="9698" spans="2:8" ht="15.6" x14ac:dyDescent="0.3">
      <c r="B9698" s="81"/>
      <c r="C9698" s="81"/>
      <c r="D9698" s="77"/>
      <c r="E9698" s="82"/>
      <c r="F9698" s="77"/>
      <c r="G9698" s="82"/>
      <c r="H9698" s="83"/>
    </row>
    <row r="9699" spans="2:8" ht="15.6" x14ac:dyDescent="0.3">
      <c r="B9699" s="81"/>
      <c r="C9699" s="81"/>
      <c r="D9699" s="77"/>
      <c r="E9699" s="82"/>
      <c r="F9699" s="77"/>
      <c r="G9699" s="82"/>
      <c r="H9699" s="83"/>
    </row>
    <row r="9700" spans="2:8" ht="15.6" x14ac:dyDescent="0.3">
      <c r="B9700" s="81"/>
      <c r="C9700" s="81"/>
      <c r="D9700" s="77"/>
      <c r="E9700" s="82"/>
      <c r="F9700" s="77"/>
      <c r="G9700" s="82"/>
      <c r="H9700" s="83"/>
    </row>
    <row r="9701" spans="2:8" ht="15.6" x14ac:dyDescent="0.3">
      <c r="B9701" s="81"/>
      <c r="C9701" s="81"/>
      <c r="D9701" s="77"/>
      <c r="E9701" s="82"/>
      <c r="F9701" s="77"/>
      <c r="G9701" s="82"/>
      <c r="H9701" s="83"/>
    </row>
    <row r="9702" spans="2:8" ht="15.6" x14ac:dyDescent="0.3">
      <c r="B9702" s="81"/>
      <c r="C9702" s="81"/>
      <c r="D9702" s="77"/>
      <c r="E9702" s="82"/>
      <c r="F9702" s="77"/>
      <c r="G9702" s="82"/>
      <c r="H9702" s="83"/>
    </row>
    <row r="9703" spans="2:8" ht="15.6" x14ac:dyDescent="0.3">
      <c r="B9703" s="81"/>
      <c r="C9703" s="81"/>
      <c r="D9703" s="77"/>
      <c r="E9703" s="82"/>
      <c r="F9703" s="77"/>
      <c r="G9703" s="82"/>
      <c r="H9703" s="83"/>
    </row>
    <row r="9704" spans="2:8" ht="15.6" x14ac:dyDescent="0.3">
      <c r="B9704" s="81"/>
      <c r="C9704" s="81"/>
      <c r="D9704" s="77"/>
      <c r="E9704" s="82"/>
      <c r="F9704" s="77"/>
      <c r="G9704" s="82"/>
      <c r="H9704" s="83"/>
    </row>
    <row r="9705" spans="2:8" ht="15.6" x14ac:dyDescent="0.3">
      <c r="B9705" s="81"/>
      <c r="C9705" s="81"/>
      <c r="D9705" s="77"/>
      <c r="E9705" s="82"/>
      <c r="F9705" s="77"/>
      <c r="G9705" s="82"/>
      <c r="H9705" s="83"/>
    </row>
    <row r="9706" spans="2:8" ht="15.6" x14ac:dyDescent="0.3">
      <c r="B9706" s="81"/>
      <c r="C9706" s="81"/>
      <c r="D9706" s="77"/>
      <c r="E9706" s="82"/>
      <c r="F9706" s="77"/>
      <c r="G9706" s="82"/>
      <c r="H9706" s="83"/>
    </row>
    <row r="9707" spans="2:8" ht="15.6" x14ac:dyDescent="0.3">
      <c r="B9707" s="81"/>
      <c r="C9707" s="81"/>
      <c r="D9707" s="77"/>
      <c r="E9707" s="82"/>
      <c r="F9707" s="77"/>
      <c r="G9707" s="82"/>
      <c r="H9707" s="83"/>
    </row>
    <row r="9708" spans="2:8" ht="15.6" x14ac:dyDescent="0.3">
      <c r="B9708" s="81"/>
      <c r="C9708" s="81"/>
      <c r="D9708" s="77"/>
      <c r="E9708" s="82"/>
      <c r="F9708" s="77"/>
      <c r="G9708" s="82"/>
      <c r="H9708" s="83"/>
    </row>
    <row r="9709" spans="2:8" ht="15.6" x14ac:dyDescent="0.3">
      <c r="B9709" s="81"/>
      <c r="C9709" s="81"/>
      <c r="D9709" s="77"/>
      <c r="E9709" s="82"/>
      <c r="F9709" s="77"/>
      <c r="G9709" s="82"/>
      <c r="H9709" s="83"/>
    </row>
    <row r="9710" spans="2:8" ht="15.6" x14ac:dyDescent="0.3">
      <c r="B9710" s="81"/>
      <c r="C9710" s="81"/>
      <c r="D9710" s="77"/>
      <c r="E9710" s="82"/>
      <c r="F9710" s="77"/>
      <c r="G9710" s="82"/>
      <c r="H9710" s="83"/>
    </row>
    <row r="9711" spans="2:8" ht="15.6" x14ac:dyDescent="0.3">
      <c r="B9711" s="81"/>
      <c r="C9711" s="81"/>
      <c r="D9711" s="77"/>
      <c r="E9711" s="82"/>
      <c r="F9711" s="77"/>
      <c r="G9711" s="82"/>
      <c r="H9711" s="83"/>
    </row>
    <row r="9712" spans="2:8" ht="15.6" x14ac:dyDescent="0.3">
      <c r="B9712" s="81"/>
      <c r="C9712" s="81"/>
      <c r="D9712" s="77"/>
      <c r="E9712" s="82"/>
      <c r="F9712" s="77"/>
      <c r="G9712" s="82"/>
      <c r="H9712" s="83"/>
    </row>
    <row r="9713" spans="2:8" ht="15.6" x14ac:dyDescent="0.3">
      <c r="B9713" s="81"/>
      <c r="C9713" s="81"/>
      <c r="D9713" s="77"/>
      <c r="E9713" s="82"/>
      <c r="F9713" s="77"/>
      <c r="G9713" s="82"/>
      <c r="H9713" s="83"/>
    </row>
    <row r="9714" spans="2:8" ht="15.6" x14ac:dyDescent="0.3">
      <c r="B9714" s="81"/>
      <c r="C9714" s="81"/>
      <c r="D9714" s="77"/>
      <c r="E9714" s="82"/>
      <c r="F9714" s="77"/>
      <c r="G9714" s="82"/>
      <c r="H9714" s="83"/>
    </row>
    <row r="9715" spans="2:8" ht="15.6" x14ac:dyDescent="0.3">
      <c r="B9715" s="81"/>
      <c r="C9715" s="81"/>
      <c r="D9715" s="77"/>
      <c r="E9715" s="82"/>
      <c r="F9715" s="77"/>
      <c r="G9715" s="82"/>
      <c r="H9715" s="83"/>
    </row>
    <row r="9716" spans="2:8" ht="15.6" x14ac:dyDescent="0.3">
      <c r="B9716" s="81"/>
      <c r="C9716" s="81"/>
      <c r="D9716" s="77"/>
      <c r="E9716" s="82"/>
      <c r="F9716" s="77"/>
      <c r="G9716" s="82"/>
      <c r="H9716" s="83"/>
    </row>
    <row r="9717" spans="2:8" ht="15.6" x14ac:dyDescent="0.3">
      <c r="B9717" s="81"/>
      <c r="C9717" s="81"/>
      <c r="D9717" s="77"/>
      <c r="E9717" s="82"/>
      <c r="F9717" s="77"/>
      <c r="G9717" s="82"/>
      <c r="H9717" s="83"/>
    </row>
    <row r="9718" spans="2:8" ht="15.6" x14ac:dyDescent="0.3">
      <c r="B9718" s="81"/>
      <c r="C9718" s="81"/>
      <c r="D9718" s="77"/>
      <c r="E9718" s="82"/>
      <c r="F9718" s="77"/>
      <c r="G9718" s="82"/>
      <c r="H9718" s="83"/>
    </row>
    <row r="9719" spans="2:8" ht="15.6" x14ac:dyDescent="0.3">
      <c r="B9719" s="81"/>
      <c r="C9719" s="81"/>
      <c r="D9719" s="77"/>
      <c r="E9719" s="82"/>
      <c r="F9719" s="77"/>
      <c r="G9719" s="82"/>
      <c r="H9719" s="83"/>
    </row>
    <row r="9720" spans="2:8" ht="15.6" x14ac:dyDescent="0.3">
      <c r="B9720" s="81"/>
      <c r="C9720" s="81"/>
      <c r="D9720" s="77"/>
      <c r="E9720" s="82"/>
      <c r="F9720" s="77"/>
      <c r="G9720" s="82"/>
      <c r="H9720" s="83"/>
    </row>
    <row r="9721" spans="2:8" ht="15.6" x14ac:dyDescent="0.3">
      <c r="B9721" s="81"/>
      <c r="C9721" s="81"/>
      <c r="D9721" s="77"/>
      <c r="E9721" s="82"/>
      <c r="F9721" s="77"/>
      <c r="G9721" s="82"/>
      <c r="H9721" s="83"/>
    </row>
    <row r="9722" spans="2:8" ht="15.6" x14ac:dyDescent="0.3">
      <c r="B9722" s="81"/>
      <c r="C9722" s="81"/>
      <c r="D9722" s="77"/>
      <c r="E9722" s="82"/>
      <c r="F9722" s="77"/>
      <c r="G9722" s="82"/>
      <c r="H9722" s="83"/>
    </row>
    <row r="9723" spans="2:8" ht="15.6" x14ac:dyDescent="0.3">
      <c r="B9723" s="81"/>
      <c r="C9723" s="81"/>
      <c r="D9723" s="77"/>
      <c r="E9723" s="82"/>
      <c r="F9723" s="77"/>
      <c r="G9723" s="82"/>
      <c r="H9723" s="83"/>
    </row>
    <row r="9724" spans="2:8" ht="15.6" x14ac:dyDescent="0.3">
      <c r="B9724" s="81"/>
      <c r="C9724" s="81"/>
      <c r="D9724" s="77"/>
      <c r="E9724" s="82"/>
      <c r="F9724" s="77"/>
      <c r="G9724" s="82"/>
      <c r="H9724" s="83"/>
    </row>
    <row r="9725" spans="2:8" ht="15.6" x14ac:dyDescent="0.3">
      <c r="B9725" s="81"/>
      <c r="C9725" s="81"/>
      <c r="D9725" s="77"/>
      <c r="E9725" s="82"/>
      <c r="F9725" s="77"/>
      <c r="G9725" s="82"/>
      <c r="H9725" s="83"/>
    </row>
    <row r="9726" spans="2:8" ht="15.6" x14ac:dyDescent="0.3">
      <c r="B9726" s="81"/>
      <c r="C9726" s="81"/>
      <c r="D9726" s="77"/>
      <c r="E9726" s="82"/>
      <c r="F9726" s="77"/>
      <c r="G9726" s="82"/>
      <c r="H9726" s="83"/>
    </row>
    <row r="9727" spans="2:8" ht="15.6" x14ac:dyDescent="0.3">
      <c r="B9727" s="81"/>
      <c r="C9727" s="81"/>
      <c r="D9727" s="77"/>
      <c r="E9727" s="82"/>
      <c r="F9727" s="77"/>
      <c r="G9727" s="82"/>
      <c r="H9727" s="83"/>
    </row>
    <row r="9728" spans="2:8" ht="15.6" x14ac:dyDescent="0.3">
      <c r="B9728" s="81"/>
      <c r="C9728" s="81"/>
      <c r="D9728" s="77"/>
      <c r="E9728" s="82"/>
      <c r="F9728" s="77"/>
      <c r="G9728" s="82"/>
      <c r="H9728" s="83"/>
    </row>
    <row r="9729" spans="2:8" ht="15.6" x14ac:dyDescent="0.3">
      <c r="B9729" s="81"/>
      <c r="C9729" s="81"/>
      <c r="D9729" s="77"/>
      <c r="E9729" s="82"/>
      <c r="F9729" s="77"/>
      <c r="G9729" s="82"/>
      <c r="H9729" s="83"/>
    </row>
    <row r="9730" spans="2:8" ht="15.6" x14ac:dyDescent="0.3">
      <c r="B9730" s="81"/>
      <c r="C9730" s="81"/>
      <c r="D9730" s="77"/>
      <c r="E9730" s="82"/>
      <c r="F9730" s="77"/>
      <c r="G9730" s="82"/>
      <c r="H9730" s="83"/>
    </row>
    <row r="9731" spans="2:8" ht="15.6" x14ac:dyDescent="0.3">
      <c r="B9731" s="81"/>
      <c r="C9731" s="81"/>
      <c r="D9731" s="77"/>
      <c r="E9731" s="82"/>
      <c r="F9731" s="77"/>
      <c r="G9731" s="82"/>
      <c r="H9731" s="83"/>
    </row>
    <row r="9732" spans="2:8" ht="15.6" x14ac:dyDescent="0.3">
      <c r="B9732" s="81"/>
      <c r="C9732" s="81"/>
      <c r="D9732" s="77"/>
      <c r="E9732" s="82"/>
      <c r="F9732" s="77"/>
      <c r="G9732" s="82"/>
      <c r="H9732" s="83"/>
    </row>
    <row r="9733" spans="2:8" ht="15.6" x14ac:dyDescent="0.3">
      <c r="B9733" s="81"/>
      <c r="C9733" s="81"/>
      <c r="D9733" s="77"/>
      <c r="E9733" s="82"/>
      <c r="F9733" s="77"/>
      <c r="G9733" s="82"/>
      <c r="H9733" s="83"/>
    </row>
    <row r="9734" spans="2:8" ht="15.6" x14ac:dyDescent="0.3">
      <c r="B9734" s="81"/>
      <c r="C9734" s="81"/>
      <c r="D9734" s="77"/>
      <c r="E9734" s="82"/>
      <c r="F9734" s="77"/>
      <c r="G9734" s="82"/>
      <c r="H9734" s="83"/>
    </row>
    <row r="9735" spans="2:8" ht="15.6" x14ac:dyDescent="0.3">
      <c r="B9735" s="81"/>
      <c r="C9735" s="81"/>
      <c r="D9735" s="77"/>
      <c r="E9735" s="82"/>
      <c r="F9735" s="77"/>
      <c r="G9735" s="82"/>
      <c r="H9735" s="83"/>
    </row>
    <row r="9736" spans="2:8" ht="15.6" x14ac:dyDescent="0.3">
      <c r="B9736" s="81"/>
      <c r="C9736" s="81"/>
      <c r="D9736" s="77"/>
      <c r="E9736" s="82"/>
      <c r="F9736" s="77"/>
      <c r="G9736" s="82"/>
      <c r="H9736" s="83"/>
    </row>
    <row r="9737" spans="2:8" ht="15.6" x14ac:dyDescent="0.3">
      <c r="B9737" s="81"/>
      <c r="C9737" s="81"/>
      <c r="D9737" s="77"/>
      <c r="E9737" s="82"/>
      <c r="F9737" s="77"/>
      <c r="G9737" s="82"/>
      <c r="H9737" s="83"/>
    </row>
    <row r="9738" spans="2:8" ht="15.6" x14ac:dyDescent="0.3">
      <c r="B9738" s="81"/>
      <c r="C9738" s="81"/>
      <c r="D9738" s="77"/>
      <c r="E9738" s="82"/>
      <c r="F9738" s="77"/>
      <c r="G9738" s="82"/>
      <c r="H9738" s="83"/>
    </row>
    <row r="9739" spans="2:8" ht="15.6" x14ac:dyDescent="0.3">
      <c r="B9739" s="81"/>
      <c r="C9739" s="81"/>
      <c r="D9739" s="77"/>
      <c r="E9739" s="82"/>
      <c r="F9739" s="77"/>
      <c r="G9739" s="82"/>
      <c r="H9739" s="83"/>
    </row>
    <row r="9740" spans="2:8" ht="15.6" x14ac:dyDescent="0.3">
      <c r="B9740" s="81"/>
      <c r="C9740" s="81"/>
      <c r="D9740" s="77"/>
      <c r="E9740" s="82"/>
      <c r="F9740" s="77"/>
      <c r="G9740" s="82"/>
      <c r="H9740" s="83"/>
    </row>
    <row r="9741" spans="2:8" ht="15.6" x14ac:dyDescent="0.3">
      <c r="B9741" s="81"/>
      <c r="C9741" s="81"/>
      <c r="D9741" s="77"/>
      <c r="E9741" s="82"/>
      <c r="F9741" s="77"/>
      <c r="G9741" s="82"/>
      <c r="H9741" s="83"/>
    </row>
    <row r="9742" spans="2:8" ht="15.6" x14ac:dyDescent="0.3">
      <c r="B9742" s="81"/>
      <c r="C9742" s="81"/>
      <c r="D9742" s="77"/>
      <c r="E9742" s="82"/>
      <c r="F9742" s="77"/>
      <c r="G9742" s="82"/>
      <c r="H9742" s="83"/>
    </row>
    <row r="9743" spans="2:8" ht="15.6" x14ac:dyDescent="0.3">
      <c r="B9743" s="81"/>
      <c r="C9743" s="81"/>
      <c r="D9743" s="77"/>
      <c r="E9743" s="82"/>
      <c r="F9743" s="77"/>
      <c r="G9743" s="82"/>
      <c r="H9743" s="83"/>
    </row>
    <row r="9744" spans="2:8" ht="15.6" x14ac:dyDescent="0.3">
      <c r="B9744" s="81"/>
      <c r="C9744" s="81"/>
      <c r="D9744" s="77"/>
      <c r="E9744" s="82"/>
      <c r="F9744" s="77"/>
      <c r="G9744" s="82"/>
      <c r="H9744" s="83"/>
    </row>
    <row r="9745" spans="2:8" ht="15.6" x14ac:dyDescent="0.3">
      <c r="B9745" s="81"/>
      <c r="C9745" s="81"/>
      <c r="D9745" s="77"/>
      <c r="E9745" s="82"/>
      <c r="F9745" s="77"/>
      <c r="G9745" s="82"/>
      <c r="H9745" s="83"/>
    </row>
    <row r="9746" spans="2:8" ht="15.6" x14ac:dyDescent="0.3">
      <c r="B9746" s="81"/>
      <c r="C9746" s="81"/>
      <c r="D9746" s="77"/>
      <c r="E9746" s="82"/>
      <c r="F9746" s="77"/>
      <c r="G9746" s="82"/>
      <c r="H9746" s="83"/>
    </row>
    <row r="9747" spans="2:8" ht="15.6" x14ac:dyDescent="0.3">
      <c r="B9747" s="81"/>
      <c r="C9747" s="81"/>
      <c r="D9747" s="77"/>
      <c r="E9747" s="82"/>
      <c r="F9747" s="77"/>
      <c r="G9747" s="77"/>
      <c r="H9747" s="83"/>
    </row>
    <row r="9748" spans="2:8" ht="15.6" x14ac:dyDescent="0.3">
      <c r="B9748" s="81"/>
      <c r="C9748" s="81"/>
      <c r="D9748" s="77"/>
      <c r="E9748" s="82"/>
      <c r="F9748" s="77"/>
      <c r="G9748" s="77"/>
      <c r="H9748" s="83"/>
    </row>
    <row r="9749" spans="2:8" ht="15.6" x14ac:dyDescent="0.3">
      <c r="B9749" s="81"/>
      <c r="C9749" s="81"/>
      <c r="D9749" s="77"/>
      <c r="E9749" s="82"/>
      <c r="F9749" s="77"/>
      <c r="G9749" s="77"/>
      <c r="H9749" s="83"/>
    </row>
    <row r="9750" spans="2:8" ht="15.6" x14ac:dyDescent="0.3">
      <c r="B9750" s="81"/>
      <c r="C9750" s="81"/>
      <c r="D9750" s="77"/>
      <c r="E9750" s="82"/>
      <c r="F9750" s="77"/>
      <c r="G9750" s="77"/>
      <c r="H9750" s="83"/>
    </row>
    <row r="9751" spans="2:8" ht="15.6" x14ac:dyDescent="0.3">
      <c r="B9751" s="81"/>
      <c r="C9751" s="81"/>
      <c r="D9751" s="77"/>
      <c r="E9751" s="82"/>
      <c r="F9751" s="77"/>
      <c r="G9751" s="77"/>
      <c r="H9751" s="83"/>
    </row>
    <row r="9752" spans="2:8" ht="15.6" x14ac:dyDescent="0.3">
      <c r="B9752" s="81"/>
      <c r="C9752" s="81"/>
      <c r="D9752" s="77"/>
      <c r="E9752" s="82"/>
      <c r="F9752" s="77"/>
      <c r="G9752" s="77"/>
      <c r="H9752" s="83"/>
    </row>
    <row r="9753" spans="2:8" ht="15.6" x14ac:dyDescent="0.3">
      <c r="B9753" s="81"/>
      <c r="C9753" s="81"/>
      <c r="D9753" s="77"/>
      <c r="E9753" s="82"/>
      <c r="F9753" s="77"/>
      <c r="G9753" s="77"/>
      <c r="H9753" s="83"/>
    </row>
    <row r="9754" spans="2:8" ht="15.6" x14ac:dyDescent="0.3">
      <c r="B9754" s="81"/>
      <c r="C9754" s="81"/>
      <c r="D9754" s="77"/>
      <c r="E9754" s="82"/>
      <c r="F9754" s="77"/>
      <c r="G9754" s="77"/>
      <c r="H9754" s="83"/>
    </row>
    <row r="9755" spans="2:8" ht="15.6" x14ac:dyDescent="0.3">
      <c r="B9755" s="81"/>
      <c r="C9755" s="81"/>
      <c r="D9755" s="77"/>
      <c r="E9755" s="82"/>
      <c r="F9755" s="77"/>
      <c r="G9755" s="77"/>
      <c r="H9755" s="83"/>
    </row>
    <row r="9756" spans="2:8" ht="15.6" x14ac:dyDescent="0.3">
      <c r="B9756" s="81"/>
      <c r="C9756" s="81"/>
      <c r="D9756" s="77"/>
      <c r="E9756" s="82"/>
      <c r="F9756" s="77"/>
      <c r="G9756" s="77"/>
      <c r="H9756" s="83"/>
    </row>
    <row r="9757" spans="2:8" ht="15.6" x14ac:dyDescent="0.3">
      <c r="B9757" s="81"/>
      <c r="C9757" s="81"/>
      <c r="D9757" s="77"/>
      <c r="E9757" s="82"/>
      <c r="F9757" s="77"/>
      <c r="G9757" s="77"/>
      <c r="H9757" s="83"/>
    </row>
    <row r="9758" spans="2:8" ht="15.6" x14ac:dyDescent="0.3">
      <c r="B9758" s="81"/>
      <c r="C9758" s="81"/>
      <c r="D9758" s="77"/>
      <c r="E9758" s="82"/>
      <c r="F9758" s="77"/>
      <c r="G9758" s="77"/>
      <c r="H9758" s="83"/>
    </row>
    <row r="9759" spans="2:8" ht="15.6" x14ac:dyDescent="0.3">
      <c r="B9759" s="81"/>
      <c r="C9759" s="81"/>
      <c r="D9759" s="77"/>
      <c r="E9759" s="82"/>
      <c r="F9759" s="77"/>
      <c r="G9759" s="77"/>
      <c r="H9759" s="83"/>
    </row>
    <row r="9760" spans="2:8" ht="15.6" x14ac:dyDescent="0.3">
      <c r="B9760" s="81"/>
      <c r="C9760" s="81"/>
      <c r="D9760" s="77"/>
      <c r="E9760" s="82"/>
      <c r="F9760" s="77"/>
      <c r="G9760" s="77"/>
      <c r="H9760" s="83"/>
    </row>
    <row r="9761" spans="2:8" ht="15.6" x14ac:dyDescent="0.3">
      <c r="B9761" s="81"/>
      <c r="C9761" s="81"/>
      <c r="D9761" s="77"/>
      <c r="E9761" s="82"/>
      <c r="F9761" s="77"/>
      <c r="G9761" s="77"/>
      <c r="H9761" s="83"/>
    </row>
    <row r="9762" spans="2:8" ht="15.6" x14ac:dyDescent="0.3">
      <c r="B9762" s="81"/>
      <c r="C9762" s="81"/>
      <c r="D9762" s="77"/>
      <c r="E9762" s="82"/>
      <c r="F9762" s="77"/>
      <c r="G9762" s="77"/>
      <c r="H9762" s="83"/>
    </row>
    <row r="9763" spans="2:8" ht="15.6" x14ac:dyDescent="0.3">
      <c r="B9763" s="81"/>
      <c r="C9763" s="81"/>
      <c r="D9763" s="77"/>
      <c r="E9763" s="82"/>
      <c r="F9763" s="77"/>
      <c r="G9763" s="77"/>
      <c r="H9763" s="83"/>
    </row>
    <row r="9764" spans="2:8" ht="15.6" x14ac:dyDescent="0.3">
      <c r="B9764" s="81"/>
      <c r="C9764" s="81"/>
      <c r="D9764" s="77"/>
      <c r="E9764" s="82"/>
      <c r="F9764" s="77"/>
      <c r="G9764" s="77"/>
      <c r="H9764" s="83"/>
    </row>
    <row r="9765" spans="2:8" ht="15.6" x14ac:dyDescent="0.3">
      <c r="B9765" s="81"/>
      <c r="C9765" s="81"/>
      <c r="D9765" s="77"/>
      <c r="E9765" s="82"/>
      <c r="F9765" s="77"/>
      <c r="G9765" s="77"/>
      <c r="H9765" s="83"/>
    </row>
    <row r="9766" spans="2:8" ht="15.6" x14ac:dyDescent="0.3">
      <c r="B9766" s="81"/>
      <c r="C9766" s="81"/>
      <c r="D9766" s="77"/>
      <c r="E9766" s="82"/>
      <c r="F9766" s="77"/>
      <c r="G9766" s="77"/>
      <c r="H9766" s="83"/>
    </row>
    <row r="9767" spans="2:8" ht="15.6" x14ac:dyDescent="0.3">
      <c r="B9767" s="81"/>
      <c r="C9767" s="81"/>
      <c r="D9767" s="77"/>
      <c r="E9767" s="82"/>
      <c r="F9767" s="77"/>
      <c r="G9767" s="77"/>
      <c r="H9767" s="83"/>
    </row>
    <row r="9768" spans="2:8" ht="15.6" x14ac:dyDescent="0.3">
      <c r="B9768" s="81"/>
      <c r="C9768" s="81"/>
      <c r="D9768" s="77"/>
      <c r="E9768" s="82"/>
      <c r="F9768" s="77"/>
      <c r="G9768" s="77"/>
      <c r="H9768" s="83"/>
    </row>
    <row r="9769" spans="2:8" ht="15.6" x14ac:dyDescent="0.3">
      <c r="B9769" s="81"/>
      <c r="C9769" s="81"/>
      <c r="D9769" s="77"/>
      <c r="E9769" s="82"/>
      <c r="F9769" s="77"/>
      <c r="G9769" s="77"/>
      <c r="H9769" s="83"/>
    </row>
    <row r="9770" spans="2:8" ht="15.6" x14ac:dyDescent="0.3">
      <c r="B9770" s="81"/>
      <c r="C9770" s="81"/>
      <c r="D9770" s="77"/>
      <c r="E9770" s="82"/>
      <c r="F9770" s="77"/>
      <c r="G9770" s="77"/>
      <c r="H9770" s="83"/>
    </row>
    <row r="9771" spans="2:8" ht="15.6" x14ac:dyDescent="0.3">
      <c r="B9771" s="81"/>
      <c r="C9771" s="81"/>
      <c r="D9771" s="77"/>
      <c r="E9771" s="82"/>
      <c r="F9771" s="77"/>
      <c r="G9771" s="77"/>
      <c r="H9771" s="83"/>
    </row>
    <row r="9772" spans="2:8" ht="15.6" x14ac:dyDescent="0.3">
      <c r="B9772" s="81"/>
      <c r="C9772" s="81"/>
      <c r="D9772" s="77"/>
      <c r="E9772" s="82"/>
      <c r="F9772" s="77"/>
      <c r="G9772" s="77"/>
      <c r="H9772" s="83"/>
    </row>
    <row r="9773" spans="2:8" ht="15.6" x14ac:dyDescent="0.3">
      <c r="B9773" s="81"/>
      <c r="C9773" s="81"/>
      <c r="D9773" s="77"/>
      <c r="E9773" s="82"/>
      <c r="F9773" s="77"/>
      <c r="G9773" s="77"/>
      <c r="H9773" s="83"/>
    </row>
    <row r="9774" spans="2:8" ht="15.6" x14ac:dyDescent="0.3">
      <c r="B9774" s="81"/>
      <c r="C9774" s="81"/>
      <c r="D9774" s="77"/>
      <c r="E9774" s="82"/>
      <c r="F9774" s="77"/>
      <c r="G9774" s="77"/>
      <c r="H9774" s="83"/>
    </row>
    <row r="9775" spans="2:8" ht="15.6" x14ac:dyDescent="0.3">
      <c r="B9775" s="81"/>
      <c r="C9775" s="81"/>
      <c r="D9775" s="77"/>
      <c r="E9775" s="82"/>
      <c r="F9775" s="77"/>
      <c r="G9775" s="77"/>
      <c r="H9775" s="83"/>
    </row>
    <row r="9776" spans="2:8" ht="15.6" x14ac:dyDescent="0.3">
      <c r="B9776" s="81"/>
      <c r="C9776" s="81"/>
      <c r="D9776" s="77"/>
      <c r="E9776" s="82"/>
      <c r="F9776" s="77"/>
      <c r="G9776" s="77"/>
      <c r="H9776" s="83"/>
    </row>
    <row r="9777" spans="2:8" ht="15.6" x14ac:dyDescent="0.3">
      <c r="B9777" s="81"/>
      <c r="C9777" s="81"/>
      <c r="D9777" s="77"/>
      <c r="E9777" s="82"/>
      <c r="F9777" s="77"/>
      <c r="G9777" s="77"/>
      <c r="H9777" s="83"/>
    </row>
    <row r="9778" spans="2:8" ht="15.6" x14ac:dyDescent="0.3">
      <c r="B9778" s="81"/>
      <c r="C9778" s="81"/>
      <c r="D9778" s="77"/>
      <c r="E9778" s="82"/>
      <c r="F9778" s="77"/>
      <c r="G9778" s="77"/>
      <c r="H9778" s="83"/>
    </row>
    <row r="9779" spans="2:8" ht="15.6" x14ac:dyDescent="0.3">
      <c r="B9779" s="81"/>
      <c r="C9779" s="81"/>
      <c r="D9779" s="77"/>
      <c r="E9779" s="82"/>
      <c r="F9779" s="77"/>
      <c r="G9779" s="77"/>
      <c r="H9779" s="83"/>
    </row>
    <row r="9780" spans="2:8" ht="15.6" x14ac:dyDescent="0.3">
      <c r="B9780" s="81"/>
      <c r="C9780" s="81"/>
      <c r="D9780" s="77"/>
      <c r="E9780" s="82"/>
      <c r="F9780" s="77"/>
      <c r="G9780" s="77"/>
      <c r="H9780" s="83"/>
    </row>
    <row r="9781" spans="2:8" ht="15.6" x14ac:dyDescent="0.3">
      <c r="B9781" s="81"/>
      <c r="C9781" s="81"/>
      <c r="D9781" s="77"/>
      <c r="E9781" s="82"/>
      <c r="F9781" s="77"/>
      <c r="G9781" s="77"/>
      <c r="H9781" s="83"/>
    </row>
    <row r="9782" spans="2:8" ht="15.6" x14ac:dyDescent="0.3">
      <c r="B9782" s="81"/>
      <c r="C9782" s="81"/>
      <c r="D9782" s="77"/>
      <c r="E9782" s="82"/>
      <c r="F9782" s="77"/>
      <c r="G9782" s="77"/>
      <c r="H9782" s="83"/>
    </row>
    <row r="9783" spans="2:8" ht="15.6" x14ac:dyDescent="0.3">
      <c r="B9783" s="81"/>
      <c r="C9783" s="81"/>
      <c r="D9783" s="77"/>
      <c r="E9783" s="82"/>
      <c r="F9783" s="77"/>
      <c r="G9783" s="77"/>
      <c r="H9783" s="83"/>
    </row>
    <row r="9784" spans="2:8" ht="15.6" x14ac:dyDescent="0.3">
      <c r="B9784" s="81"/>
      <c r="C9784" s="81"/>
      <c r="D9784" s="77"/>
      <c r="E9784" s="82"/>
      <c r="F9784" s="77"/>
      <c r="G9784" s="77"/>
      <c r="H9784" s="83"/>
    </row>
    <row r="9785" spans="2:8" ht="15.6" x14ac:dyDescent="0.3">
      <c r="B9785" s="81"/>
      <c r="C9785" s="81"/>
      <c r="D9785" s="77"/>
      <c r="E9785" s="82"/>
      <c r="F9785" s="77"/>
      <c r="G9785" s="77"/>
      <c r="H9785" s="83"/>
    </row>
    <row r="9786" spans="2:8" ht="15.6" x14ac:dyDescent="0.3">
      <c r="B9786" s="81"/>
      <c r="C9786" s="81"/>
      <c r="D9786" s="77"/>
      <c r="E9786" s="82"/>
      <c r="F9786" s="77"/>
      <c r="G9786" s="77"/>
      <c r="H9786" s="83"/>
    </row>
    <row r="9787" spans="2:8" ht="15.6" x14ac:dyDescent="0.3">
      <c r="B9787" s="81"/>
      <c r="C9787" s="81"/>
      <c r="D9787" s="77"/>
      <c r="E9787" s="82"/>
      <c r="F9787" s="77"/>
      <c r="G9787" s="77"/>
      <c r="H9787" s="83"/>
    </row>
    <row r="9788" spans="2:8" ht="15.6" x14ac:dyDescent="0.3">
      <c r="B9788" s="81"/>
      <c r="C9788" s="81"/>
      <c r="D9788" s="77"/>
      <c r="E9788" s="82"/>
      <c r="F9788" s="77"/>
      <c r="G9788" s="77"/>
      <c r="H9788" s="83"/>
    </row>
    <row r="9789" spans="2:8" ht="15.6" x14ac:dyDescent="0.3">
      <c r="B9789" s="81"/>
      <c r="C9789" s="81"/>
      <c r="D9789" s="77"/>
      <c r="E9789" s="82"/>
      <c r="F9789" s="77"/>
      <c r="G9789" s="77"/>
      <c r="H9789" s="83"/>
    </row>
    <row r="9790" spans="2:8" ht="15.6" x14ac:dyDescent="0.3">
      <c r="B9790" s="81"/>
      <c r="C9790" s="81"/>
      <c r="D9790" s="77"/>
      <c r="E9790" s="82"/>
      <c r="F9790" s="77"/>
      <c r="G9790" s="77"/>
      <c r="H9790" s="83"/>
    </row>
    <row r="9791" spans="2:8" ht="15.6" x14ac:dyDescent="0.3">
      <c r="B9791" s="81"/>
      <c r="C9791" s="81"/>
      <c r="D9791" s="77"/>
      <c r="E9791" s="82"/>
      <c r="F9791" s="77"/>
      <c r="G9791" s="77"/>
      <c r="H9791" s="83"/>
    </row>
    <row r="9792" spans="2:8" ht="15.6" x14ac:dyDescent="0.3">
      <c r="B9792" s="81"/>
      <c r="C9792" s="81"/>
      <c r="D9792" s="77"/>
      <c r="E9792" s="82"/>
      <c r="F9792" s="77"/>
      <c r="G9792" s="77"/>
      <c r="H9792" s="83"/>
    </row>
    <row r="9793" spans="2:8" ht="15.6" x14ac:dyDescent="0.3">
      <c r="B9793" s="81"/>
      <c r="C9793" s="81"/>
      <c r="D9793" s="77"/>
      <c r="E9793" s="82"/>
      <c r="F9793" s="77"/>
      <c r="G9793" s="77"/>
      <c r="H9793" s="83"/>
    </row>
    <row r="9794" spans="2:8" ht="15.6" x14ac:dyDescent="0.3">
      <c r="B9794" s="81"/>
      <c r="C9794" s="81"/>
      <c r="D9794" s="77"/>
      <c r="E9794" s="82"/>
      <c r="F9794" s="77"/>
      <c r="G9794" s="77"/>
      <c r="H9794" s="83"/>
    </row>
    <row r="9795" spans="2:8" ht="15.6" x14ac:dyDescent="0.3">
      <c r="B9795" s="81"/>
      <c r="C9795" s="81"/>
      <c r="D9795" s="77"/>
      <c r="E9795" s="82"/>
      <c r="F9795" s="77"/>
      <c r="G9795" s="77"/>
      <c r="H9795" s="83"/>
    </row>
    <row r="9796" spans="2:8" ht="15.6" x14ac:dyDescent="0.3">
      <c r="B9796" s="81"/>
      <c r="C9796" s="81"/>
      <c r="D9796" s="77"/>
      <c r="E9796" s="82"/>
      <c r="F9796" s="77"/>
      <c r="G9796" s="77"/>
      <c r="H9796" s="83"/>
    </row>
    <row r="9797" spans="2:8" ht="15.6" x14ac:dyDescent="0.3">
      <c r="B9797" s="81"/>
      <c r="C9797" s="81"/>
      <c r="D9797" s="77"/>
      <c r="E9797" s="82"/>
      <c r="F9797" s="77"/>
      <c r="G9797" s="77"/>
      <c r="H9797" s="83"/>
    </row>
    <row r="9798" spans="2:8" ht="15.6" x14ac:dyDescent="0.3">
      <c r="B9798" s="81"/>
      <c r="C9798" s="81"/>
      <c r="D9798" s="77"/>
      <c r="E9798" s="82"/>
      <c r="F9798" s="77"/>
      <c r="G9798" s="77"/>
      <c r="H9798" s="83"/>
    </row>
    <row r="9799" spans="2:8" ht="15.6" x14ac:dyDescent="0.3">
      <c r="B9799" s="81"/>
      <c r="C9799" s="81"/>
      <c r="D9799" s="77"/>
      <c r="E9799" s="82"/>
      <c r="F9799" s="77"/>
      <c r="G9799" s="77"/>
      <c r="H9799" s="83"/>
    </row>
    <row r="9800" spans="2:8" ht="15.6" x14ac:dyDescent="0.3">
      <c r="B9800" s="81"/>
      <c r="C9800" s="81"/>
      <c r="D9800" s="77"/>
      <c r="E9800" s="82"/>
      <c r="F9800" s="77"/>
      <c r="G9800" s="77"/>
      <c r="H9800" s="83"/>
    </row>
    <row r="9801" spans="2:8" ht="15.6" x14ac:dyDescent="0.3">
      <c r="B9801" s="81"/>
      <c r="C9801" s="81"/>
      <c r="D9801" s="77"/>
      <c r="E9801" s="82"/>
      <c r="F9801" s="77"/>
      <c r="G9801" s="77"/>
      <c r="H9801" s="83"/>
    </row>
    <row r="9802" spans="2:8" ht="15.6" x14ac:dyDescent="0.3">
      <c r="B9802" s="81"/>
      <c r="C9802" s="81"/>
      <c r="D9802" s="77"/>
      <c r="E9802" s="82"/>
      <c r="F9802" s="77"/>
      <c r="G9802" s="77"/>
      <c r="H9802" s="83"/>
    </row>
    <row r="9803" spans="2:8" ht="15.6" x14ac:dyDescent="0.3">
      <c r="B9803" s="81"/>
      <c r="C9803" s="81"/>
      <c r="D9803" s="77"/>
      <c r="E9803" s="82"/>
      <c r="F9803" s="77"/>
      <c r="G9803" s="77"/>
      <c r="H9803" s="83"/>
    </row>
    <row r="9804" spans="2:8" ht="15.6" x14ac:dyDescent="0.3">
      <c r="B9804" s="81"/>
      <c r="C9804" s="81"/>
      <c r="D9804" s="77"/>
      <c r="E9804" s="82"/>
      <c r="F9804" s="77"/>
      <c r="G9804" s="77"/>
      <c r="H9804" s="83"/>
    </row>
    <row r="9805" spans="2:8" ht="15.6" x14ac:dyDescent="0.3">
      <c r="B9805" s="81"/>
      <c r="C9805" s="81"/>
      <c r="D9805" s="77"/>
      <c r="E9805" s="82"/>
      <c r="F9805" s="77"/>
      <c r="G9805" s="77"/>
      <c r="H9805" s="83"/>
    </row>
    <row r="9806" spans="2:8" ht="15.6" x14ac:dyDescent="0.3">
      <c r="B9806" s="81"/>
      <c r="C9806" s="81"/>
      <c r="D9806" s="77"/>
      <c r="E9806" s="82"/>
      <c r="F9806" s="77"/>
      <c r="G9806" s="77"/>
      <c r="H9806" s="83"/>
    </row>
    <row r="9807" spans="2:8" ht="15.6" x14ac:dyDescent="0.3">
      <c r="B9807" s="81"/>
      <c r="C9807" s="81"/>
      <c r="D9807" s="77"/>
      <c r="E9807" s="82"/>
      <c r="F9807" s="77"/>
      <c r="G9807" s="77"/>
      <c r="H9807" s="83"/>
    </row>
    <row r="9808" spans="2:8" ht="15.6" x14ac:dyDescent="0.3">
      <c r="B9808" s="81"/>
      <c r="C9808" s="81"/>
      <c r="D9808" s="77"/>
      <c r="E9808" s="82"/>
      <c r="F9808" s="77"/>
      <c r="G9808" s="77"/>
      <c r="H9808" s="83"/>
    </row>
    <row r="9809" spans="2:8" ht="15.6" x14ac:dyDescent="0.3">
      <c r="B9809" s="81"/>
      <c r="C9809" s="81"/>
      <c r="D9809" s="77"/>
      <c r="E9809" s="82"/>
      <c r="F9809" s="77"/>
      <c r="G9809" s="77"/>
      <c r="H9809" s="83"/>
    </row>
    <row r="9810" spans="2:8" ht="15.6" x14ac:dyDescent="0.3">
      <c r="B9810" s="81"/>
      <c r="C9810" s="81"/>
      <c r="D9810" s="77"/>
      <c r="E9810" s="82"/>
      <c r="F9810" s="77"/>
      <c r="G9810" s="77"/>
      <c r="H9810" s="83"/>
    </row>
    <row r="9811" spans="2:8" ht="15.6" x14ac:dyDescent="0.3">
      <c r="B9811" s="81"/>
      <c r="C9811" s="81"/>
      <c r="D9811" s="77"/>
      <c r="E9811" s="82"/>
      <c r="F9811" s="77"/>
      <c r="G9811" s="77"/>
      <c r="H9811" s="83"/>
    </row>
    <row r="9812" spans="2:8" ht="15.6" x14ac:dyDescent="0.3">
      <c r="B9812" s="81"/>
      <c r="C9812" s="81"/>
      <c r="D9812" s="77"/>
      <c r="E9812" s="82"/>
      <c r="F9812" s="77"/>
      <c r="G9812" s="77"/>
      <c r="H9812" s="83"/>
    </row>
    <row r="9813" spans="2:8" ht="15.6" x14ac:dyDescent="0.3">
      <c r="B9813" s="81"/>
      <c r="C9813" s="81"/>
      <c r="D9813" s="77"/>
      <c r="E9813" s="82"/>
      <c r="F9813" s="77"/>
      <c r="G9813" s="77"/>
      <c r="H9813" s="83"/>
    </row>
    <row r="9814" spans="2:8" ht="15.6" x14ac:dyDescent="0.3">
      <c r="B9814" s="81"/>
      <c r="C9814" s="81"/>
      <c r="D9814" s="77"/>
      <c r="E9814" s="82"/>
      <c r="F9814" s="77"/>
      <c r="G9814" s="77"/>
      <c r="H9814" s="83"/>
    </row>
    <row r="9815" spans="2:8" ht="15.6" x14ac:dyDescent="0.3">
      <c r="B9815" s="81"/>
      <c r="C9815" s="81"/>
      <c r="D9815" s="77"/>
      <c r="E9815" s="82"/>
      <c r="F9815" s="77"/>
      <c r="G9815" s="77"/>
      <c r="H9815" s="83"/>
    </row>
    <row r="9816" spans="2:8" ht="15.6" x14ac:dyDescent="0.3">
      <c r="B9816" s="81"/>
      <c r="C9816" s="81"/>
      <c r="D9816" s="77"/>
      <c r="E9816" s="82"/>
      <c r="F9816" s="77"/>
      <c r="G9816" s="77"/>
      <c r="H9816" s="83"/>
    </row>
    <row r="9817" spans="2:8" ht="15.6" x14ac:dyDescent="0.3">
      <c r="B9817" s="81"/>
      <c r="C9817" s="81"/>
      <c r="D9817" s="77"/>
      <c r="E9817" s="82"/>
      <c r="F9817" s="77"/>
      <c r="G9817" s="77"/>
      <c r="H9817" s="83"/>
    </row>
    <row r="9818" spans="2:8" ht="15.6" x14ac:dyDescent="0.3">
      <c r="B9818" s="81"/>
      <c r="C9818" s="81"/>
      <c r="D9818" s="77"/>
      <c r="E9818" s="82"/>
      <c r="F9818" s="77"/>
      <c r="G9818" s="77"/>
      <c r="H9818" s="83"/>
    </row>
    <row r="9819" spans="2:8" ht="15.6" x14ac:dyDescent="0.3">
      <c r="B9819" s="81"/>
      <c r="C9819" s="81"/>
      <c r="D9819" s="77"/>
      <c r="E9819" s="82"/>
      <c r="F9819" s="77"/>
      <c r="G9819" s="77"/>
      <c r="H9819" s="83"/>
    </row>
    <row r="9820" spans="2:8" ht="15.6" x14ac:dyDescent="0.3">
      <c r="B9820" s="81"/>
      <c r="C9820" s="81"/>
      <c r="D9820" s="77"/>
      <c r="E9820" s="82"/>
      <c r="F9820" s="77"/>
      <c r="G9820" s="77"/>
      <c r="H9820" s="83"/>
    </row>
    <row r="9821" spans="2:8" ht="15.6" x14ac:dyDescent="0.3">
      <c r="B9821" s="81"/>
      <c r="C9821" s="81"/>
      <c r="D9821" s="77"/>
      <c r="E9821" s="82"/>
      <c r="F9821" s="77"/>
      <c r="G9821" s="77"/>
      <c r="H9821" s="83"/>
    </row>
    <row r="9822" spans="2:8" ht="15.6" x14ac:dyDescent="0.3">
      <c r="B9822" s="81"/>
      <c r="C9822" s="81"/>
      <c r="D9822" s="77"/>
      <c r="E9822" s="82"/>
      <c r="F9822" s="77"/>
      <c r="G9822" s="77"/>
      <c r="H9822" s="83"/>
    </row>
    <row r="9823" spans="2:8" ht="15.6" x14ac:dyDescent="0.3">
      <c r="B9823" s="81"/>
      <c r="C9823" s="81"/>
      <c r="D9823" s="77"/>
      <c r="E9823" s="82"/>
      <c r="F9823" s="77"/>
      <c r="G9823" s="77"/>
      <c r="H9823" s="83"/>
    </row>
    <row r="9824" spans="2:8" ht="15.6" x14ac:dyDescent="0.3">
      <c r="B9824" s="81"/>
      <c r="C9824" s="81"/>
      <c r="D9824" s="77"/>
      <c r="E9824" s="82"/>
      <c r="F9824" s="77"/>
      <c r="G9824" s="77"/>
      <c r="H9824" s="83"/>
    </row>
    <row r="9825" spans="2:8" ht="15.6" x14ac:dyDescent="0.3">
      <c r="B9825" s="81"/>
      <c r="C9825" s="81"/>
      <c r="D9825" s="77"/>
      <c r="E9825" s="82"/>
      <c r="F9825" s="77"/>
      <c r="G9825" s="77"/>
      <c r="H9825" s="83"/>
    </row>
    <row r="9826" spans="2:8" ht="15.6" x14ac:dyDescent="0.3">
      <c r="B9826" s="81"/>
      <c r="C9826" s="81"/>
      <c r="D9826" s="77"/>
      <c r="E9826" s="82"/>
      <c r="F9826" s="77"/>
      <c r="G9826" s="77"/>
      <c r="H9826" s="83"/>
    </row>
    <row r="9827" spans="2:8" ht="15.6" x14ac:dyDescent="0.3">
      <c r="B9827" s="81"/>
      <c r="C9827" s="81"/>
      <c r="D9827" s="77"/>
      <c r="E9827" s="82"/>
      <c r="F9827" s="77"/>
      <c r="G9827" s="77"/>
      <c r="H9827" s="83"/>
    </row>
    <row r="9828" spans="2:8" ht="15.6" x14ac:dyDescent="0.3">
      <c r="B9828" s="81"/>
      <c r="C9828" s="81"/>
      <c r="D9828" s="77"/>
      <c r="E9828" s="82"/>
      <c r="F9828" s="77"/>
      <c r="G9828" s="77"/>
      <c r="H9828" s="83"/>
    </row>
    <row r="9829" spans="2:8" ht="15.6" x14ac:dyDescent="0.3">
      <c r="B9829" s="81"/>
      <c r="C9829" s="81"/>
      <c r="D9829" s="77"/>
      <c r="E9829" s="82"/>
      <c r="F9829" s="77"/>
      <c r="G9829" s="77"/>
      <c r="H9829" s="83"/>
    </row>
    <row r="9830" spans="2:8" ht="15.6" x14ac:dyDescent="0.3">
      <c r="B9830" s="81"/>
      <c r="C9830" s="81"/>
      <c r="D9830" s="77"/>
      <c r="E9830" s="82"/>
      <c r="F9830" s="77"/>
      <c r="G9830" s="77"/>
      <c r="H9830" s="83"/>
    </row>
    <row r="9831" spans="2:8" ht="15.6" x14ac:dyDescent="0.3">
      <c r="B9831" s="81"/>
      <c r="C9831" s="81"/>
      <c r="D9831" s="77"/>
      <c r="E9831" s="82"/>
      <c r="F9831" s="77"/>
      <c r="G9831" s="77"/>
      <c r="H9831" s="83"/>
    </row>
    <row r="9832" spans="2:8" ht="15.6" x14ac:dyDescent="0.3">
      <c r="B9832" s="81"/>
      <c r="C9832" s="81"/>
      <c r="D9832" s="77"/>
      <c r="E9832" s="82"/>
      <c r="F9832" s="77"/>
      <c r="G9832" s="77"/>
      <c r="H9832" s="83"/>
    </row>
    <row r="9833" spans="2:8" ht="15.6" x14ac:dyDescent="0.3">
      <c r="B9833" s="81"/>
      <c r="C9833" s="81"/>
      <c r="D9833" s="77"/>
      <c r="E9833" s="82"/>
      <c r="F9833" s="77"/>
      <c r="G9833" s="77"/>
      <c r="H9833" s="83"/>
    </row>
    <row r="9834" spans="2:8" ht="15.6" x14ac:dyDescent="0.3">
      <c r="B9834" s="81"/>
      <c r="C9834" s="81"/>
      <c r="D9834" s="77"/>
      <c r="E9834" s="82"/>
      <c r="F9834" s="77"/>
      <c r="G9834" s="77"/>
      <c r="H9834" s="83"/>
    </row>
    <row r="9835" spans="2:8" ht="15.6" x14ac:dyDescent="0.3">
      <c r="B9835" s="81"/>
      <c r="C9835" s="81"/>
      <c r="D9835" s="77"/>
      <c r="E9835" s="82"/>
      <c r="F9835" s="77"/>
      <c r="G9835" s="77"/>
      <c r="H9835" s="83"/>
    </row>
    <row r="9836" spans="2:8" ht="15.6" x14ac:dyDescent="0.3">
      <c r="B9836" s="81"/>
      <c r="C9836" s="81"/>
      <c r="D9836" s="77"/>
      <c r="E9836" s="82"/>
      <c r="F9836" s="77"/>
      <c r="G9836" s="77"/>
      <c r="H9836" s="83"/>
    </row>
    <row r="9837" spans="2:8" ht="15.6" x14ac:dyDescent="0.3">
      <c r="B9837" s="81"/>
      <c r="C9837" s="81"/>
      <c r="D9837" s="77"/>
      <c r="E9837" s="82"/>
      <c r="F9837" s="77"/>
      <c r="G9837" s="77"/>
      <c r="H9837" s="83"/>
    </row>
    <row r="9838" spans="2:8" ht="15.6" x14ac:dyDescent="0.3">
      <c r="B9838" s="81"/>
      <c r="C9838" s="81"/>
      <c r="D9838" s="77"/>
      <c r="E9838" s="82"/>
      <c r="F9838" s="77"/>
      <c r="G9838" s="77"/>
      <c r="H9838" s="83"/>
    </row>
    <row r="9839" spans="2:8" ht="15.6" x14ac:dyDescent="0.3">
      <c r="B9839" s="81"/>
      <c r="C9839" s="81"/>
      <c r="D9839" s="77"/>
      <c r="E9839" s="82"/>
      <c r="F9839" s="77"/>
      <c r="G9839" s="77"/>
      <c r="H9839" s="83"/>
    </row>
    <row r="9840" spans="2:8" ht="15.6" x14ac:dyDescent="0.3">
      <c r="B9840" s="81"/>
      <c r="C9840" s="81"/>
      <c r="D9840" s="77"/>
      <c r="E9840" s="82"/>
      <c r="F9840" s="77"/>
      <c r="G9840" s="77"/>
      <c r="H9840" s="83"/>
    </row>
    <row r="9841" spans="2:8" ht="15.6" x14ac:dyDescent="0.3">
      <c r="B9841" s="81"/>
      <c r="C9841" s="81"/>
      <c r="D9841" s="77"/>
      <c r="E9841" s="82"/>
      <c r="F9841" s="77"/>
      <c r="G9841" s="77"/>
      <c r="H9841" s="83"/>
    </row>
    <row r="9842" spans="2:8" ht="15.6" x14ac:dyDescent="0.3">
      <c r="B9842" s="81"/>
      <c r="C9842" s="81"/>
      <c r="D9842" s="77"/>
      <c r="E9842" s="82"/>
      <c r="F9842" s="77"/>
      <c r="G9842" s="77"/>
      <c r="H9842" s="83"/>
    </row>
    <row r="9843" spans="2:8" ht="15.6" x14ac:dyDescent="0.3">
      <c r="B9843" s="81"/>
      <c r="C9843" s="81"/>
      <c r="D9843" s="77"/>
      <c r="E9843" s="82"/>
      <c r="F9843" s="77"/>
      <c r="G9843" s="77"/>
      <c r="H9843" s="83"/>
    </row>
    <row r="9844" spans="2:8" ht="15.6" x14ac:dyDescent="0.3">
      <c r="B9844" s="81"/>
      <c r="C9844" s="81"/>
      <c r="D9844" s="77"/>
      <c r="E9844" s="82"/>
      <c r="F9844" s="77"/>
      <c r="G9844" s="77"/>
      <c r="H9844" s="83"/>
    </row>
    <row r="9845" spans="2:8" ht="15.6" x14ac:dyDescent="0.3">
      <c r="B9845" s="81"/>
      <c r="C9845" s="81"/>
      <c r="D9845" s="77"/>
      <c r="E9845" s="82"/>
      <c r="F9845" s="77"/>
      <c r="G9845" s="77"/>
      <c r="H9845" s="83"/>
    </row>
    <row r="9846" spans="2:8" ht="15.6" x14ac:dyDescent="0.3">
      <c r="B9846" s="81"/>
      <c r="C9846" s="81"/>
      <c r="D9846" s="77"/>
      <c r="E9846" s="82"/>
      <c r="F9846" s="77"/>
      <c r="G9846" s="77"/>
      <c r="H9846" s="83"/>
    </row>
    <row r="9847" spans="2:8" ht="15.6" x14ac:dyDescent="0.3">
      <c r="B9847" s="81"/>
      <c r="C9847" s="81"/>
      <c r="D9847" s="77"/>
      <c r="E9847" s="82"/>
      <c r="F9847" s="77"/>
      <c r="G9847" s="77"/>
      <c r="H9847" s="83"/>
    </row>
    <row r="9848" spans="2:8" ht="15.6" x14ac:dyDescent="0.3">
      <c r="B9848" s="81"/>
      <c r="C9848" s="81"/>
      <c r="D9848" s="77"/>
      <c r="E9848" s="82"/>
      <c r="F9848" s="77"/>
      <c r="G9848" s="77"/>
      <c r="H9848" s="83"/>
    </row>
    <row r="9849" spans="2:8" ht="15.6" x14ac:dyDescent="0.3">
      <c r="B9849" s="81"/>
      <c r="C9849" s="81"/>
      <c r="D9849" s="77"/>
      <c r="E9849" s="82"/>
      <c r="F9849" s="77"/>
      <c r="G9849" s="77"/>
      <c r="H9849" s="83"/>
    </row>
    <row r="9850" spans="2:8" ht="15.6" x14ac:dyDescent="0.3">
      <c r="B9850" s="81"/>
      <c r="C9850" s="81"/>
      <c r="D9850" s="77"/>
      <c r="E9850" s="82"/>
      <c r="F9850" s="77"/>
      <c r="G9850" s="77"/>
      <c r="H9850" s="83"/>
    </row>
    <row r="9851" spans="2:8" ht="15.6" x14ac:dyDescent="0.3">
      <c r="B9851" s="81"/>
      <c r="C9851" s="81"/>
      <c r="D9851" s="77"/>
      <c r="E9851" s="82"/>
      <c r="F9851" s="77"/>
      <c r="G9851" s="77"/>
      <c r="H9851" s="83"/>
    </row>
    <row r="9852" spans="2:8" ht="15.6" x14ac:dyDescent="0.3">
      <c r="B9852" s="81"/>
      <c r="C9852" s="81"/>
      <c r="D9852" s="77"/>
      <c r="E9852" s="82"/>
      <c r="F9852" s="77"/>
      <c r="G9852" s="77"/>
      <c r="H9852" s="83"/>
    </row>
    <row r="9853" spans="2:8" ht="15.6" x14ac:dyDescent="0.3">
      <c r="B9853" s="81"/>
      <c r="C9853" s="81"/>
      <c r="D9853" s="77"/>
      <c r="E9853" s="82"/>
      <c r="F9853" s="77"/>
      <c r="G9853" s="77"/>
      <c r="H9853" s="83"/>
    </row>
    <row r="9854" spans="2:8" ht="15.6" x14ac:dyDescent="0.3">
      <c r="B9854" s="81"/>
      <c r="C9854" s="81"/>
      <c r="D9854" s="77"/>
      <c r="E9854" s="82"/>
      <c r="F9854" s="77"/>
      <c r="G9854" s="77"/>
      <c r="H9854" s="83"/>
    </row>
    <row r="9855" spans="2:8" ht="15.6" x14ac:dyDescent="0.3">
      <c r="B9855" s="81"/>
      <c r="C9855" s="81"/>
      <c r="D9855" s="77"/>
      <c r="E9855" s="82"/>
      <c r="F9855" s="77"/>
      <c r="G9855" s="77"/>
      <c r="H9855" s="83"/>
    </row>
    <row r="9856" spans="2:8" ht="15.6" x14ac:dyDescent="0.3">
      <c r="B9856" s="81"/>
      <c r="C9856" s="81"/>
      <c r="D9856" s="77"/>
      <c r="E9856" s="82"/>
      <c r="F9856" s="77"/>
      <c r="G9856" s="77"/>
      <c r="H9856" s="83"/>
    </row>
    <row r="9857" spans="2:8" ht="15.6" x14ac:dyDescent="0.3">
      <c r="B9857" s="81"/>
      <c r="C9857" s="81"/>
      <c r="D9857" s="77"/>
      <c r="E9857" s="82"/>
      <c r="F9857" s="77"/>
      <c r="G9857" s="77"/>
      <c r="H9857" s="83"/>
    </row>
    <row r="9858" spans="2:8" ht="15.6" x14ac:dyDescent="0.3">
      <c r="B9858" s="81"/>
      <c r="C9858" s="81"/>
      <c r="D9858" s="77"/>
      <c r="E9858" s="82"/>
      <c r="F9858" s="77"/>
      <c r="G9858" s="77"/>
      <c r="H9858" s="83"/>
    </row>
    <row r="9859" spans="2:8" ht="15.6" x14ac:dyDescent="0.3">
      <c r="B9859" s="81"/>
      <c r="C9859" s="81"/>
      <c r="D9859" s="77"/>
      <c r="E9859" s="82"/>
      <c r="F9859" s="77"/>
      <c r="G9859" s="77"/>
      <c r="H9859" s="83"/>
    </row>
    <row r="9860" spans="2:8" ht="15.6" x14ac:dyDescent="0.3">
      <c r="B9860" s="81"/>
      <c r="C9860" s="81"/>
      <c r="D9860" s="77"/>
      <c r="E9860" s="82"/>
      <c r="F9860" s="77"/>
      <c r="G9860" s="77"/>
      <c r="H9860" s="83"/>
    </row>
    <row r="9861" spans="2:8" ht="15.6" x14ac:dyDescent="0.3">
      <c r="B9861" s="81"/>
      <c r="C9861" s="81"/>
      <c r="D9861" s="77"/>
      <c r="E9861" s="82"/>
      <c r="F9861" s="77"/>
      <c r="G9861" s="77"/>
      <c r="H9861" s="83"/>
    </row>
    <row r="9862" spans="2:8" ht="15.6" x14ac:dyDescent="0.3">
      <c r="B9862" s="81"/>
      <c r="C9862" s="81"/>
      <c r="D9862" s="77"/>
      <c r="E9862" s="82"/>
      <c r="F9862" s="77"/>
      <c r="G9862" s="77"/>
      <c r="H9862" s="83"/>
    </row>
    <row r="9863" spans="2:8" ht="15.6" x14ac:dyDescent="0.3">
      <c r="B9863" s="81"/>
      <c r="C9863" s="81"/>
      <c r="D9863" s="77"/>
      <c r="E9863" s="82"/>
      <c r="F9863" s="77"/>
      <c r="G9863" s="77"/>
      <c r="H9863" s="83"/>
    </row>
    <row r="9864" spans="2:8" ht="15.6" x14ac:dyDescent="0.3">
      <c r="B9864" s="81"/>
      <c r="C9864" s="81"/>
      <c r="D9864" s="77"/>
      <c r="E9864" s="82"/>
      <c r="F9864" s="77"/>
      <c r="G9864" s="77"/>
      <c r="H9864" s="83"/>
    </row>
    <row r="9865" spans="2:8" ht="15.6" x14ac:dyDescent="0.3">
      <c r="B9865" s="81"/>
      <c r="C9865" s="81"/>
      <c r="D9865" s="77"/>
      <c r="E9865" s="82"/>
      <c r="F9865" s="77"/>
      <c r="G9865" s="77"/>
      <c r="H9865" s="83"/>
    </row>
    <row r="9866" spans="2:8" ht="15.6" x14ac:dyDescent="0.3">
      <c r="B9866" s="81"/>
      <c r="C9866" s="81"/>
      <c r="D9866" s="77"/>
      <c r="E9866" s="82"/>
      <c r="F9866" s="77"/>
      <c r="G9866" s="77"/>
      <c r="H9866" s="83"/>
    </row>
    <row r="9867" spans="2:8" ht="15.6" x14ac:dyDescent="0.3">
      <c r="B9867" s="81"/>
      <c r="C9867" s="81"/>
      <c r="D9867" s="77"/>
      <c r="E9867" s="82"/>
      <c r="F9867" s="77"/>
      <c r="G9867" s="77"/>
      <c r="H9867" s="83"/>
    </row>
    <row r="9868" spans="2:8" ht="15.6" x14ac:dyDescent="0.3">
      <c r="B9868" s="81"/>
      <c r="C9868" s="81"/>
      <c r="D9868" s="77"/>
      <c r="E9868" s="82"/>
      <c r="F9868" s="77"/>
      <c r="G9868" s="77"/>
      <c r="H9868" s="83"/>
    </row>
    <row r="9869" spans="2:8" ht="15.6" x14ac:dyDescent="0.3">
      <c r="B9869" s="81"/>
      <c r="C9869" s="81"/>
      <c r="D9869" s="77"/>
      <c r="E9869" s="82"/>
      <c r="F9869" s="77"/>
      <c r="G9869" s="77"/>
      <c r="H9869" s="83"/>
    </row>
    <row r="9870" spans="2:8" ht="15.6" x14ac:dyDescent="0.3">
      <c r="B9870" s="81"/>
      <c r="C9870" s="81"/>
      <c r="D9870" s="77"/>
      <c r="E9870" s="82"/>
      <c r="F9870" s="77"/>
      <c r="G9870" s="77"/>
      <c r="H9870" s="83"/>
    </row>
    <row r="9871" spans="2:8" ht="15.6" x14ac:dyDescent="0.3">
      <c r="B9871" s="81"/>
      <c r="C9871" s="81"/>
      <c r="D9871" s="77"/>
      <c r="E9871" s="82"/>
      <c r="F9871" s="77"/>
      <c r="G9871" s="77"/>
      <c r="H9871" s="83"/>
    </row>
    <row r="9872" spans="2:8" ht="15.6" x14ac:dyDescent="0.3">
      <c r="B9872" s="81"/>
      <c r="C9872" s="81"/>
      <c r="D9872" s="77"/>
      <c r="E9872" s="82"/>
      <c r="F9872" s="77"/>
      <c r="G9872" s="77"/>
      <c r="H9872" s="83"/>
    </row>
    <row r="9873" spans="2:8" ht="15.6" x14ac:dyDescent="0.3">
      <c r="B9873" s="81"/>
      <c r="C9873" s="81"/>
      <c r="D9873" s="77"/>
      <c r="E9873" s="82"/>
      <c r="F9873" s="77"/>
      <c r="G9873" s="77"/>
      <c r="H9873" s="83"/>
    </row>
    <row r="9874" spans="2:8" ht="15.6" x14ac:dyDescent="0.3">
      <c r="B9874" s="81"/>
      <c r="C9874" s="81"/>
      <c r="D9874" s="77"/>
      <c r="E9874" s="82"/>
      <c r="F9874" s="77"/>
      <c r="G9874" s="77"/>
      <c r="H9874" s="83"/>
    </row>
    <row r="9875" spans="2:8" ht="15.6" x14ac:dyDescent="0.3">
      <c r="B9875" s="81"/>
      <c r="C9875" s="81"/>
      <c r="D9875" s="77"/>
      <c r="E9875" s="82"/>
      <c r="F9875" s="77"/>
      <c r="G9875" s="77"/>
      <c r="H9875" s="83"/>
    </row>
    <row r="9876" spans="2:8" ht="15.6" x14ac:dyDescent="0.3">
      <c r="B9876" s="81"/>
      <c r="C9876" s="81"/>
      <c r="D9876" s="77"/>
      <c r="E9876" s="82"/>
      <c r="F9876" s="77"/>
      <c r="G9876" s="77"/>
      <c r="H9876" s="83"/>
    </row>
    <row r="9877" spans="2:8" ht="15.6" x14ac:dyDescent="0.3">
      <c r="B9877" s="81"/>
      <c r="C9877" s="81"/>
      <c r="D9877" s="77"/>
      <c r="E9877" s="82"/>
      <c r="F9877" s="77"/>
      <c r="G9877" s="77"/>
      <c r="H9877" s="83"/>
    </row>
    <row r="9878" spans="2:8" ht="15.6" x14ac:dyDescent="0.3">
      <c r="B9878" s="81"/>
      <c r="C9878" s="81"/>
      <c r="D9878" s="77"/>
      <c r="E9878" s="82"/>
      <c r="F9878" s="77"/>
      <c r="G9878" s="77"/>
      <c r="H9878" s="83"/>
    </row>
    <row r="9879" spans="2:8" ht="15.6" x14ac:dyDescent="0.3">
      <c r="B9879" s="81"/>
      <c r="C9879" s="81"/>
      <c r="D9879" s="77"/>
      <c r="E9879" s="82"/>
      <c r="F9879" s="77"/>
      <c r="G9879" s="77"/>
      <c r="H9879" s="83"/>
    </row>
    <row r="9880" spans="2:8" ht="15.6" x14ac:dyDescent="0.3">
      <c r="B9880" s="81"/>
      <c r="C9880" s="81"/>
      <c r="D9880" s="77"/>
      <c r="E9880" s="82"/>
      <c r="F9880" s="77"/>
      <c r="G9880" s="77"/>
      <c r="H9880" s="83"/>
    </row>
    <row r="9881" spans="2:8" ht="15.6" x14ac:dyDescent="0.3">
      <c r="B9881" s="81"/>
      <c r="C9881" s="81"/>
      <c r="D9881" s="77"/>
      <c r="E9881" s="82"/>
      <c r="F9881" s="77"/>
      <c r="G9881" s="77"/>
      <c r="H9881" s="83"/>
    </row>
    <row r="9882" spans="2:8" ht="15.6" x14ac:dyDescent="0.3">
      <c r="B9882" s="81"/>
      <c r="C9882" s="81"/>
      <c r="D9882" s="77"/>
      <c r="E9882" s="82"/>
      <c r="F9882" s="77"/>
      <c r="G9882" s="77"/>
      <c r="H9882" s="83"/>
    </row>
    <row r="9883" spans="2:8" ht="15.6" x14ac:dyDescent="0.3">
      <c r="B9883" s="81"/>
      <c r="C9883" s="81"/>
      <c r="D9883" s="77"/>
      <c r="E9883" s="82"/>
      <c r="F9883" s="77"/>
      <c r="G9883" s="77"/>
      <c r="H9883" s="83"/>
    </row>
    <row r="9884" spans="2:8" ht="15.6" x14ac:dyDescent="0.3">
      <c r="B9884" s="81"/>
      <c r="C9884" s="81"/>
      <c r="D9884" s="77"/>
      <c r="E9884" s="82"/>
      <c r="F9884" s="77"/>
      <c r="G9884" s="77"/>
      <c r="H9884" s="83"/>
    </row>
    <row r="9885" spans="2:8" ht="15.6" x14ac:dyDescent="0.3">
      <c r="B9885" s="81"/>
      <c r="C9885" s="81"/>
      <c r="D9885" s="77"/>
      <c r="E9885" s="82"/>
      <c r="F9885" s="77"/>
      <c r="G9885" s="77"/>
      <c r="H9885" s="83"/>
    </row>
    <row r="9886" spans="2:8" ht="15.6" x14ac:dyDescent="0.3">
      <c r="B9886" s="81"/>
      <c r="C9886" s="81"/>
      <c r="D9886" s="77"/>
      <c r="E9886" s="82"/>
      <c r="F9886" s="77"/>
      <c r="G9886" s="77"/>
      <c r="H9886" s="83"/>
    </row>
    <row r="9887" spans="2:8" ht="15.6" x14ac:dyDescent="0.3">
      <c r="B9887" s="81"/>
      <c r="C9887" s="81"/>
      <c r="D9887" s="77"/>
      <c r="E9887" s="82"/>
      <c r="F9887" s="77"/>
      <c r="G9887" s="77"/>
      <c r="H9887" s="83"/>
    </row>
    <row r="9888" spans="2:8" ht="15.6" x14ac:dyDescent="0.3">
      <c r="B9888" s="81"/>
      <c r="C9888" s="81"/>
      <c r="D9888" s="77"/>
      <c r="E9888" s="82"/>
      <c r="F9888" s="77"/>
      <c r="G9888" s="77"/>
      <c r="H9888" s="83"/>
    </row>
    <row r="9889" spans="2:8" ht="15.6" x14ac:dyDescent="0.3">
      <c r="B9889" s="81"/>
      <c r="C9889" s="81"/>
      <c r="D9889" s="77"/>
      <c r="E9889" s="82"/>
      <c r="F9889" s="77"/>
      <c r="G9889" s="77"/>
      <c r="H9889" s="83"/>
    </row>
    <row r="9890" spans="2:8" ht="15.6" x14ac:dyDescent="0.3">
      <c r="B9890" s="81"/>
      <c r="C9890" s="81"/>
      <c r="D9890" s="77"/>
      <c r="E9890" s="82"/>
      <c r="F9890" s="77"/>
      <c r="G9890" s="77"/>
      <c r="H9890" s="83"/>
    </row>
    <row r="9891" spans="2:8" ht="15.6" x14ac:dyDescent="0.3">
      <c r="B9891" s="81"/>
      <c r="C9891" s="81"/>
      <c r="D9891" s="77"/>
      <c r="E9891" s="82"/>
      <c r="F9891" s="77"/>
      <c r="G9891" s="77"/>
      <c r="H9891" s="83"/>
    </row>
    <row r="9892" spans="2:8" ht="15.6" x14ac:dyDescent="0.3">
      <c r="B9892" s="81"/>
      <c r="C9892" s="81"/>
      <c r="D9892" s="77"/>
      <c r="E9892" s="82"/>
      <c r="F9892" s="77"/>
      <c r="G9892" s="77"/>
      <c r="H9892" s="83"/>
    </row>
    <row r="9893" spans="2:8" ht="15.6" x14ac:dyDescent="0.3">
      <c r="B9893" s="81"/>
      <c r="C9893" s="81"/>
      <c r="D9893" s="77"/>
      <c r="E9893" s="82"/>
      <c r="F9893" s="77"/>
      <c r="G9893" s="77"/>
      <c r="H9893" s="83"/>
    </row>
    <row r="9894" spans="2:8" ht="15.6" x14ac:dyDescent="0.3">
      <c r="B9894" s="81"/>
      <c r="C9894" s="81"/>
      <c r="D9894" s="77"/>
      <c r="E9894" s="82"/>
      <c r="F9894" s="77"/>
      <c r="G9894" s="77"/>
      <c r="H9894" s="83"/>
    </row>
    <row r="9895" spans="2:8" ht="15.6" x14ac:dyDescent="0.3">
      <c r="B9895" s="81"/>
      <c r="C9895" s="81"/>
      <c r="D9895" s="77"/>
      <c r="E9895" s="82"/>
      <c r="F9895" s="77"/>
      <c r="G9895" s="77"/>
      <c r="H9895" s="83"/>
    </row>
    <row r="9896" spans="2:8" ht="15.6" x14ac:dyDescent="0.3">
      <c r="B9896" s="81"/>
      <c r="C9896" s="81"/>
      <c r="D9896" s="77"/>
      <c r="E9896" s="82"/>
      <c r="F9896" s="77"/>
      <c r="G9896" s="77"/>
      <c r="H9896" s="83"/>
    </row>
    <row r="9897" spans="2:8" ht="15.6" x14ac:dyDescent="0.3">
      <c r="B9897" s="81"/>
      <c r="C9897" s="81"/>
      <c r="D9897" s="77"/>
      <c r="E9897" s="82"/>
      <c r="F9897" s="77"/>
      <c r="G9897" s="77"/>
      <c r="H9897" s="83"/>
    </row>
    <row r="9898" spans="2:8" ht="15.6" x14ac:dyDescent="0.3">
      <c r="B9898" s="81"/>
      <c r="C9898" s="81"/>
      <c r="D9898" s="77"/>
      <c r="E9898" s="82"/>
      <c r="F9898" s="77"/>
      <c r="G9898" s="77"/>
      <c r="H9898" s="83"/>
    </row>
    <row r="9899" spans="2:8" ht="15.6" x14ac:dyDescent="0.3">
      <c r="B9899" s="81"/>
      <c r="C9899" s="81"/>
      <c r="D9899" s="77"/>
      <c r="E9899" s="82"/>
      <c r="F9899" s="77"/>
      <c r="G9899" s="77"/>
      <c r="H9899" s="83"/>
    </row>
    <row r="9900" spans="2:8" ht="15.6" x14ac:dyDescent="0.3">
      <c r="B9900" s="81"/>
      <c r="C9900" s="81"/>
      <c r="D9900" s="77"/>
      <c r="E9900" s="82"/>
      <c r="F9900" s="77"/>
      <c r="G9900" s="77"/>
      <c r="H9900" s="83"/>
    </row>
    <row r="9901" spans="2:8" ht="15.6" x14ac:dyDescent="0.3">
      <c r="B9901" s="81"/>
      <c r="C9901" s="81"/>
      <c r="D9901" s="77"/>
      <c r="E9901" s="82"/>
      <c r="F9901" s="77"/>
      <c r="G9901" s="77"/>
      <c r="H9901" s="83"/>
    </row>
    <row r="9902" spans="2:8" ht="15.6" x14ac:dyDescent="0.3">
      <c r="B9902" s="81"/>
      <c r="C9902" s="81"/>
      <c r="D9902" s="77"/>
      <c r="E9902" s="82"/>
      <c r="F9902" s="77"/>
      <c r="G9902" s="77"/>
      <c r="H9902" s="83"/>
    </row>
    <row r="9903" spans="2:8" ht="15.6" x14ac:dyDescent="0.3">
      <c r="B9903" s="81"/>
      <c r="C9903" s="81"/>
      <c r="D9903" s="77"/>
      <c r="E9903" s="82"/>
      <c r="F9903" s="77"/>
      <c r="G9903" s="77"/>
      <c r="H9903" s="83"/>
    </row>
    <row r="9904" spans="2:8" ht="15.6" x14ac:dyDescent="0.3">
      <c r="B9904" s="81"/>
      <c r="C9904" s="81"/>
      <c r="D9904" s="77"/>
      <c r="E9904" s="82"/>
      <c r="F9904" s="77"/>
      <c r="G9904" s="77"/>
      <c r="H9904" s="83"/>
    </row>
    <row r="9905" spans="2:8" ht="15.6" x14ac:dyDescent="0.3">
      <c r="B9905" s="81"/>
      <c r="C9905" s="81"/>
      <c r="D9905" s="77"/>
      <c r="E9905" s="82"/>
      <c r="F9905" s="77"/>
      <c r="G9905" s="77"/>
      <c r="H9905" s="83"/>
    </row>
    <row r="9906" spans="2:8" ht="15.6" x14ac:dyDescent="0.3">
      <c r="B9906" s="81"/>
      <c r="C9906" s="81"/>
      <c r="D9906" s="77"/>
      <c r="E9906" s="82"/>
      <c r="F9906" s="77"/>
      <c r="G9906" s="77"/>
      <c r="H9906" s="83"/>
    </row>
    <row r="9907" spans="2:8" ht="15.6" x14ac:dyDescent="0.3">
      <c r="B9907" s="81"/>
      <c r="C9907" s="81"/>
      <c r="D9907" s="77"/>
      <c r="E9907" s="82"/>
      <c r="F9907" s="77"/>
      <c r="G9907" s="77"/>
      <c r="H9907" s="83"/>
    </row>
    <row r="9908" spans="2:8" ht="15.6" x14ac:dyDescent="0.3">
      <c r="B9908" s="81"/>
      <c r="C9908" s="81"/>
      <c r="D9908" s="77"/>
      <c r="E9908" s="82"/>
      <c r="F9908" s="77"/>
      <c r="G9908" s="77"/>
      <c r="H9908" s="83"/>
    </row>
    <row r="9909" spans="2:8" ht="15.6" x14ac:dyDescent="0.3">
      <c r="B9909" s="81"/>
      <c r="C9909" s="81"/>
      <c r="D9909" s="77"/>
      <c r="E9909" s="82"/>
      <c r="F9909" s="77"/>
      <c r="G9909" s="77"/>
      <c r="H9909" s="83"/>
    </row>
    <row r="9910" spans="2:8" ht="15.6" x14ac:dyDescent="0.3">
      <c r="B9910" s="81"/>
      <c r="C9910" s="81"/>
      <c r="D9910" s="77"/>
      <c r="E9910" s="82"/>
      <c r="F9910" s="77"/>
      <c r="G9910" s="77"/>
      <c r="H9910" s="83"/>
    </row>
    <row r="9911" spans="2:8" ht="15.6" x14ac:dyDescent="0.3">
      <c r="B9911" s="81"/>
      <c r="C9911" s="81"/>
      <c r="D9911" s="77"/>
      <c r="E9911" s="82"/>
      <c r="F9911" s="77"/>
      <c r="G9911" s="77"/>
      <c r="H9911" s="83"/>
    </row>
    <row r="9912" spans="2:8" ht="15.6" x14ac:dyDescent="0.3">
      <c r="B9912" s="81"/>
      <c r="C9912" s="81"/>
      <c r="D9912" s="77"/>
      <c r="E9912" s="82"/>
      <c r="F9912" s="77"/>
      <c r="G9912" s="77"/>
      <c r="H9912" s="83"/>
    </row>
    <row r="9913" spans="2:8" ht="15.6" x14ac:dyDescent="0.3">
      <c r="B9913" s="81"/>
      <c r="C9913" s="81"/>
      <c r="D9913" s="77"/>
      <c r="E9913" s="82"/>
      <c r="F9913" s="77"/>
      <c r="G9913" s="77"/>
      <c r="H9913" s="83"/>
    </row>
    <row r="9914" spans="2:8" ht="15.6" x14ac:dyDescent="0.3">
      <c r="B9914" s="81"/>
      <c r="C9914" s="81"/>
      <c r="D9914" s="77"/>
      <c r="E9914" s="82"/>
      <c r="F9914" s="77"/>
      <c r="G9914" s="77"/>
      <c r="H9914" s="83"/>
    </row>
    <row r="9915" spans="2:8" ht="15.6" x14ac:dyDescent="0.3">
      <c r="B9915" s="81"/>
      <c r="C9915" s="81"/>
      <c r="D9915" s="77"/>
      <c r="E9915" s="82"/>
      <c r="F9915" s="77"/>
      <c r="G9915" s="77"/>
      <c r="H9915" s="83"/>
    </row>
    <row r="9916" spans="2:8" ht="15.6" x14ac:dyDescent="0.3">
      <c r="B9916" s="81"/>
      <c r="C9916" s="81"/>
      <c r="D9916" s="77"/>
      <c r="E9916" s="82"/>
      <c r="F9916" s="77"/>
      <c r="G9916" s="77"/>
      <c r="H9916" s="83"/>
    </row>
    <row r="9917" spans="2:8" ht="15.6" x14ac:dyDescent="0.3">
      <c r="B9917" s="81"/>
      <c r="C9917" s="81"/>
      <c r="D9917" s="77"/>
      <c r="E9917" s="82"/>
      <c r="F9917" s="77"/>
      <c r="G9917" s="77"/>
      <c r="H9917" s="83"/>
    </row>
    <row r="9918" spans="2:8" ht="15.6" x14ac:dyDescent="0.3">
      <c r="B9918" s="81"/>
      <c r="C9918" s="81"/>
      <c r="D9918" s="77"/>
      <c r="E9918" s="82"/>
      <c r="F9918" s="77"/>
      <c r="G9918" s="77"/>
      <c r="H9918" s="83"/>
    </row>
    <row r="9919" spans="2:8" ht="15.6" x14ac:dyDescent="0.3">
      <c r="B9919" s="81"/>
      <c r="C9919" s="81"/>
      <c r="D9919" s="77"/>
      <c r="E9919" s="82"/>
      <c r="F9919" s="77"/>
      <c r="G9919" s="77"/>
      <c r="H9919" s="83"/>
    </row>
    <row r="9920" spans="2:8" ht="15.6" x14ac:dyDescent="0.3">
      <c r="B9920" s="81"/>
      <c r="C9920" s="81"/>
      <c r="D9920" s="77"/>
      <c r="E9920" s="82"/>
      <c r="F9920" s="77"/>
      <c r="G9920" s="77"/>
      <c r="H9920" s="83"/>
    </row>
    <row r="9921" spans="2:8" ht="15.6" x14ac:dyDescent="0.3">
      <c r="B9921" s="81"/>
      <c r="C9921" s="81"/>
      <c r="D9921" s="77"/>
      <c r="E9921" s="82"/>
      <c r="F9921" s="77"/>
      <c r="G9921" s="77"/>
      <c r="H9921" s="83"/>
    </row>
    <row r="9922" spans="2:8" ht="15.6" x14ac:dyDescent="0.3">
      <c r="B9922" s="81"/>
      <c r="C9922" s="81"/>
      <c r="D9922" s="77"/>
      <c r="E9922" s="82"/>
      <c r="F9922" s="77"/>
      <c r="G9922" s="77"/>
      <c r="H9922" s="83"/>
    </row>
    <row r="9923" spans="2:8" ht="15.6" x14ac:dyDescent="0.3">
      <c r="B9923" s="81"/>
      <c r="C9923" s="81"/>
      <c r="D9923" s="77"/>
      <c r="E9923" s="82"/>
      <c r="F9923" s="77"/>
      <c r="G9923" s="77"/>
      <c r="H9923" s="83"/>
    </row>
    <row r="9924" spans="2:8" ht="15.6" x14ac:dyDescent="0.3">
      <c r="B9924" s="81"/>
      <c r="C9924" s="81"/>
      <c r="D9924" s="77"/>
      <c r="E9924" s="82"/>
      <c r="F9924" s="77"/>
      <c r="G9924" s="77"/>
      <c r="H9924" s="83"/>
    </row>
    <row r="9925" spans="2:8" ht="15.6" x14ac:dyDescent="0.3">
      <c r="B9925" s="81"/>
      <c r="C9925" s="81"/>
      <c r="D9925" s="77"/>
      <c r="E9925" s="82"/>
      <c r="F9925" s="77"/>
      <c r="G9925" s="77"/>
      <c r="H9925" s="83"/>
    </row>
    <row r="9926" spans="2:8" ht="15.6" x14ac:dyDescent="0.3">
      <c r="B9926" s="81"/>
      <c r="C9926" s="81"/>
      <c r="D9926" s="77"/>
      <c r="E9926" s="82"/>
      <c r="F9926" s="77"/>
      <c r="G9926" s="77"/>
      <c r="H9926" s="83"/>
    </row>
    <row r="9927" spans="2:8" ht="15.6" x14ac:dyDescent="0.3">
      <c r="B9927" s="81"/>
      <c r="C9927" s="81"/>
      <c r="D9927" s="77"/>
      <c r="E9927" s="82"/>
      <c r="F9927" s="77"/>
      <c r="G9927" s="77"/>
      <c r="H9927" s="83"/>
    </row>
    <row r="9928" spans="2:8" ht="15.6" x14ac:dyDescent="0.3">
      <c r="B9928" s="81"/>
      <c r="C9928" s="81"/>
      <c r="D9928" s="77"/>
      <c r="E9928" s="82"/>
      <c r="F9928" s="77"/>
      <c r="G9928" s="77"/>
      <c r="H9928" s="83"/>
    </row>
    <row r="9929" spans="2:8" ht="15.6" x14ac:dyDescent="0.3">
      <c r="B9929" s="81"/>
      <c r="C9929" s="81"/>
      <c r="D9929" s="77"/>
      <c r="E9929" s="82"/>
      <c r="F9929" s="77"/>
      <c r="G9929" s="77"/>
      <c r="H9929" s="83"/>
    </row>
    <row r="9930" spans="2:8" ht="15.6" x14ac:dyDescent="0.3">
      <c r="B9930" s="81"/>
      <c r="C9930" s="81"/>
      <c r="D9930" s="77"/>
      <c r="E9930" s="82"/>
      <c r="F9930" s="77"/>
      <c r="G9930" s="77"/>
      <c r="H9930" s="83"/>
    </row>
    <row r="9931" spans="2:8" ht="15.6" x14ac:dyDescent="0.3">
      <c r="B9931" s="81"/>
      <c r="C9931" s="81"/>
      <c r="D9931" s="77"/>
      <c r="E9931" s="82"/>
      <c r="F9931" s="77"/>
      <c r="G9931" s="77"/>
      <c r="H9931" s="83"/>
    </row>
    <row r="9932" spans="2:8" ht="15.6" x14ac:dyDescent="0.3">
      <c r="B9932" s="81"/>
      <c r="C9932" s="81"/>
      <c r="D9932" s="77"/>
      <c r="E9932" s="82"/>
      <c r="F9932" s="77"/>
      <c r="G9932" s="77"/>
      <c r="H9932" s="83"/>
    </row>
    <row r="9933" spans="2:8" ht="15.6" x14ac:dyDescent="0.3">
      <c r="B9933" s="81"/>
      <c r="C9933" s="81"/>
      <c r="D9933" s="77"/>
      <c r="E9933" s="82"/>
      <c r="F9933" s="77"/>
      <c r="G9933" s="77"/>
      <c r="H9933" s="83"/>
    </row>
    <row r="9934" spans="2:8" ht="15.6" x14ac:dyDescent="0.3">
      <c r="B9934" s="81"/>
      <c r="C9934" s="81"/>
      <c r="D9934" s="77"/>
      <c r="E9934" s="82"/>
      <c r="F9934" s="77"/>
      <c r="G9934" s="77"/>
      <c r="H9934" s="83"/>
    </row>
    <row r="9935" spans="2:8" ht="15.6" x14ac:dyDescent="0.3">
      <c r="B9935" s="81"/>
      <c r="C9935" s="81"/>
      <c r="D9935" s="77"/>
      <c r="E9935" s="82"/>
      <c r="F9935" s="77"/>
      <c r="G9935" s="77"/>
      <c r="H9935" s="83"/>
    </row>
    <row r="9936" spans="2:8" ht="15.6" x14ac:dyDescent="0.3">
      <c r="B9936" s="81"/>
      <c r="C9936" s="81"/>
      <c r="D9936" s="77"/>
      <c r="E9936" s="82"/>
      <c r="F9936" s="77"/>
      <c r="G9936" s="77"/>
      <c r="H9936" s="83"/>
    </row>
    <row r="9937" spans="2:8" ht="15.6" x14ac:dyDescent="0.3">
      <c r="B9937" s="81"/>
      <c r="C9937" s="81"/>
      <c r="D9937" s="77"/>
      <c r="E9937" s="82"/>
      <c r="F9937" s="77"/>
      <c r="G9937" s="77"/>
      <c r="H9937" s="83"/>
    </row>
    <row r="9938" spans="2:8" ht="15.6" x14ac:dyDescent="0.3">
      <c r="B9938" s="81"/>
      <c r="C9938" s="81"/>
      <c r="D9938" s="77"/>
      <c r="E9938" s="82"/>
      <c r="F9938" s="77"/>
      <c r="G9938" s="77"/>
      <c r="H9938" s="83"/>
    </row>
    <row r="9939" spans="2:8" ht="15.6" x14ac:dyDescent="0.3">
      <c r="B9939" s="81"/>
      <c r="C9939" s="81"/>
      <c r="D9939" s="77"/>
      <c r="E9939" s="82"/>
      <c r="F9939" s="77"/>
      <c r="G9939" s="77"/>
      <c r="H9939" s="83"/>
    </row>
    <row r="9940" spans="2:8" ht="15.6" x14ac:dyDescent="0.3">
      <c r="B9940" s="81"/>
      <c r="C9940" s="81"/>
      <c r="D9940" s="77"/>
      <c r="E9940" s="82"/>
      <c r="F9940" s="77"/>
      <c r="G9940" s="77"/>
      <c r="H9940" s="83"/>
    </row>
    <row r="9941" spans="2:8" ht="15.6" x14ac:dyDescent="0.3">
      <c r="B9941" s="81"/>
      <c r="C9941" s="81"/>
      <c r="D9941" s="77"/>
      <c r="E9941" s="82"/>
      <c r="F9941" s="77"/>
      <c r="G9941" s="77"/>
      <c r="H9941" s="83"/>
    </row>
    <row r="9942" spans="2:8" ht="15.6" x14ac:dyDescent="0.3">
      <c r="B9942" s="81"/>
      <c r="C9942" s="81"/>
      <c r="D9942" s="77"/>
      <c r="E9942" s="82"/>
      <c r="F9942" s="77"/>
      <c r="G9942" s="77"/>
      <c r="H9942" s="83"/>
    </row>
    <row r="9943" spans="2:8" ht="15.6" x14ac:dyDescent="0.3">
      <c r="B9943" s="81"/>
      <c r="C9943" s="81"/>
      <c r="D9943" s="77"/>
      <c r="E9943" s="82"/>
      <c r="F9943" s="77"/>
      <c r="G9943" s="77"/>
      <c r="H9943" s="83"/>
    </row>
    <row r="9944" spans="2:8" ht="15.6" x14ac:dyDescent="0.3">
      <c r="B9944" s="81"/>
      <c r="C9944" s="81"/>
      <c r="D9944" s="77"/>
      <c r="E9944" s="82"/>
      <c r="F9944" s="77"/>
      <c r="G9944" s="77"/>
      <c r="H9944" s="83"/>
    </row>
    <row r="9945" spans="2:8" ht="15.6" x14ac:dyDescent="0.3">
      <c r="B9945" s="81"/>
      <c r="C9945" s="81"/>
      <c r="D9945" s="77"/>
      <c r="E9945" s="82"/>
      <c r="F9945" s="77"/>
      <c r="G9945" s="77"/>
      <c r="H9945" s="83"/>
    </row>
    <row r="9946" spans="2:8" ht="15.6" x14ac:dyDescent="0.3">
      <c r="B9946" s="81"/>
      <c r="C9946" s="81"/>
      <c r="D9946" s="77"/>
      <c r="E9946" s="82"/>
      <c r="F9946" s="77"/>
      <c r="G9946" s="77"/>
      <c r="H9946" s="83"/>
    </row>
    <row r="9947" spans="2:8" ht="15.6" x14ac:dyDescent="0.3">
      <c r="B9947" s="81"/>
      <c r="C9947" s="81"/>
      <c r="D9947" s="77"/>
      <c r="E9947" s="82"/>
      <c r="F9947" s="77"/>
      <c r="G9947" s="77"/>
      <c r="H9947" s="83"/>
    </row>
    <row r="9948" spans="2:8" ht="15.6" x14ac:dyDescent="0.3">
      <c r="B9948" s="81"/>
      <c r="C9948" s="81"/>
      <c r="D9948" s="77"/>
      <c r="E9948" s="82"/>
      <c r="F9948" s="77"/>
      <c r="G9948" s="77"/>
      <c r="H9948" s="83"/>
    </row>
    <row r="9949" spans="2:8" ht="15.6" x14ac:dyDescent="0.3">
      <c r="B9949" s="81"/>
      <c r="C9949" s="81"/>
      <c r="D9949" s="77"/>
      <c r="E9949" s="82"/>
      <c r="F9949" s="77"/>
      <c r="G9949" s="77"/>
      <c r="H9949" s="83"/>
    </row>
    <row r="9950" spans="2:8" ht="15.6" x14ac:dyDescent="0.3">
      <c r="B9950" s="81"/>
      <c r="C9950" s="81"/>
      <c r="D9950" s="77"/>
      <c r="E9950" s="82"/>
      <c r="F9950" s="77"/>
      <c r="G9950" s="77"/>
      <c r="H9950" s="83"/>
    </row>
    <row r="9951" spans="2:8" ht="15.6" x14ac:dyDescent="0.3">
      <c r="B9951" s="81"/>
      <c r="C9951" s="81"/>
      <c r="D9951" s="77"/>
      <c r="E9951" s="82"/>
      <c r="F9951" s="77"/>
      <c r="G9951" s="77"/>
      <c r="H9951" s="83"/>
    </row>
    <row r="9952" spans="2:8" ht="15.6" x14ac:dyDescent="0.3">
      <c r="B9952" s="81"/>
      <c r="C9952" s="81"/>
      <c r="D9952" s="77"/>
      <c r="E9952" s="82"/>
      <c r="F9952" s="77"/>
      <c r="G9952" s="77"/>
      <c r="H9952" s="83"/>
    </row>
    <row r="9953" spans="2:8" ht="15.6" x14ac:dyDescent="0.3">
      <c r="B9953" s="81"/>
      <c r="C9953" s="81"/>
      <c r="D9953" s="77"/>
      <c r="E9953" s="82"/>
      <c r="F9953" s="77"/>
      <c r="G9953" s="77"/>
      <c r="H9953" s="83"/>
    </row>
    <row r="9954" spans="2:8" ht="15.6" x14ac:dyDescent="0.3">
      <c r="B9954" s="81"/>
      <c r="C9954" s="81"/>
      <c r="D9954" s="77"/>
      <c r="E9954" s="82"/>
      <c r="F9954" s="77"/>
      <c r="G9954" s="77"/>
      <c r="H9954" s="83"/>
    </row>
    <row r="9955" spans="2:8" ht="15.6" x14ac:dyDescent="0.3">
      <c r="B9955" s="81"/>
      <c r="C9955" s="81"/>
      <c r="D9955" s="77"/>
      <c r="E9955" s="82"/>
      <c r="F9955" s="77"/>
      <c r="G9955" s="77"/>
      <c r="H9955" s="83"/>
    </row>
    <row r="9956" spans="2:8" ht="15.6" x14ac:dyDescent="0.3">
      <c r="B9956" s="81"/>
      <c r="C9956" s="81"/>
      <c r="D9956" s="77"/>
      <c r="E9956" s="82"/>
      <c r="F9956" s="77"/>
      <c r="G9956" s="77"/>
      <c r="H9956" s="83"/>
    </row>
    <row r="9957" spans="2:8" ht="15.6" x14ac:dyDescent="0.3">
      <c r="B9957" s="81"/>
      <c r="C9957" s="81"/>
      <c r="D9957" s="77"/>
      <c r="E9957" s="82"/>
      <c r="F9957" s="77"/>
      <c r="G9957" s="77"/>
      <c r="H9957" s="83"/>
    </row>
    <row r="9958" spans="2:8" ht="15.6" x14ac:dyDescent="0.3">
      <c r="B9958" s="81"/>
      <c r="C9958" s="81"/>
      <c r="D9958" s="77"/>
      <c r="E9958" s="82"/>
      <c r="F9958" s="77"/>
      <c r="G9958" s="77"/>
      <c r="H9958" s="83"/>
    </row>
    <row r="9959" spans="2:8" ht="15.6" x14ac:dyDescent="0.3">
      <c r="B9959" s="81"/>
      <c r="C9959" s="81"/>
      <c r="D9959" s="77"/>
      <c r="E9959" s="82"/>
      <c r="F9959" s="77"/>
      <c r="G9959" s="77"/>
      <c r="H9959" s="83"/>
    </row>
    <row r="9960" spans="2:8" ht="15.6" x14ac:dyDescent="0.3">
      <c r="B9960" s="81"/>
      <c r="C9960" s="81"/>
      <c r="D9960" s="77"/>
      <c r="E9960" s="82"/>
      <c r="F9960" s="77"/>
      <c r="G9960" s="77"/>
      <c r="H9960" s="83"/>
    </row>
    <row r="9961" spans="2:8" ht="15.6" x14ac:dyDescent="0.3">
      <c r="B9961" s="81"/>
      <c r="C9961" s="81"/>
      <c r="D9961" s="77"/>
      <c r="E9961" s="82"/>
      <c r="F9961" s="77"/>
      <c r="G9961" s="77"/>
      <c r="H9961" s="83"/>
    </row>
    <row r="9962" spans="2:8" ht="15.6" x14ac:dyDescent="0.3">
      <c r="B9962" s="81"/>
      <c r="C9962" s="81"/>
      <c r="D9962" s="77"/>
      <c r="E9962" s="82"/>
      <c r="F9962" s="77"/>
      <c r="G9962" s="77"/>
      <c r="H9962" s="83"/>
    </row>
    <row r="9963" spans="2:8" ht="15.6" x14ac:dyDescent="0.3">
      <c r="B9963" s="81"/>
      <c r="C9963" s="81"/>
      <c r="D9963" s="77"/>
      <c r="E9963" s="82"/>
      <c r="F9963" s="77"/>
      <c r="G9963" s="77"/>
      <c r="H9963" s="83"/>
    </row>
    <row r="9964" spans="2:8" ht="15.6" x14ac:dyDescent="0.3">
      <c r="B9964" s="81"/>
      <c r="C9964" s="81"/>
      <c r="D9964" s="77"/>
      <c r="E9964" s="82"/>
      <c r="F9964" s="77"/>
      <c r="G9964" s="77"/>
      <c r="H9964" s="83"/>
    </row>
    <row r="9965" spans="2:8" ht="15.6" x14ac:dyDescent="0.3">
      <c r="B9965" s="81"/>
      <c r="C9965" s="81"/>
      <c r="D9965" s="77"/>
      <c r="E9965" s="82"/>
      <c r="F9965" s="77"/>
      <c r="G9965" s="77"/>
      <c r="H9965" s="83"/>
    </row>
    <row r="9966" spans="2:8" ht="15.6" x14ac:dyDescent="0.3">
      <c r="B9966" s="81"/>
      <c r="C9966" s="81"/>
      <c r="D9966" s="77"/>
      <c r="E9966" s="82"/>
      <c r="F9966" s="77"/>
      <c r="G9966" s="77"/>
      <c r="H9966" s="83"/>
    </row>
    <row r="9967" spans="2:8" ht="15.6" x14ac:dyDescent="0.3">
      <c r="B9967" s="81"/>
      <c r="C9967" s="81"/>
      <c r="D9967" s="77"/>
      <c r="E9967" s="82"/>
      <c r="F9967" s="77"/>
      <c r="G9967" s="77"/>
      <c r="H9967" s="83"/>
    </row>
    <row r="9968" spans="2:8" ht="15.6" x14ac:dyDescent="0.3">
      <c r="B9968" s="81"/>
      <c r="C9968" s="81"/>
      <c r="D9968" s="77"/>
      <c r="E9968" s="82"/>
      <c r="F9968" s="77"/>
      <c r="G9968" s="77"/>
      <c r="H9968" s="83"/>
    </row>
    <row r="9969" spans="2:8" ht="15.6" x14ac:dyDescent="0.3">
      <c r="B9969" s="81"/>
      <c r="C9969" s="81"/>
      <c r="D9969" s="77"/>
      <c r="E9969" s="82"/>
      <c r="F9969" s="77"/>
      <c r="G9969" s="77"/>
      <c r="H9969" s="83"/>
    </row>
    <row r="9970" spans="2:8" ht="15.6" x14ac:dyDescent="0.3">
      <c r="B9970" s="81"/>
      <c r="C9970" s="81"/>
      <c r="D9970" s="77"/>
      <c r="E9970" s="82"/>
      <c r="F9970" s="77"/>
      <c r="G9970" s="77"/>
      <c r="H9970" s="83"/>
    </row>
    <row r="9971" spans="2:8" ht="15.6" x14ac:dyDescent="0.3">
      <c r="B9971" s="81"/>
      <c r="C9971" s="81"/>
      <c r="D9971" s="77"/>
      <c r="E9971" s="82"/>
      <c r="F9971" s="77"/>
      <c r="G9971" s="77"/>
      <c r="H9971" s="83"/>
    </row>
    <row r="9972" spans="2:8" ht="15.6" x14ac:dyDescent="0.3">
      <c r="B9972" s="81"/>
      <c r="C9972" s="81"/>
      <c r="D9972" s="77"/>
      <c r="E9972" s="82"/>
      <c r="F9972" s="77"/>
      <c r="G9972" s="77"/>
      <c r="H9972" s="83"/>
    </row>
    <row r="9973" spans="2:8" ht="15.6" x14ac:dyDescent="0.3">
      <c r="B9973" s="81"/>
      <c r="C9973" s="81"/>
      <c r="D9973" s="77"/>
      <c r="E9973" s="82"/>
      <c r="F9973" s="77"/>
      <c r="G9973" s="77"/>
      <c r="H9973" s="83"/>
    </row>
    <row r="9974" spans="2:8" ht="15.6" x14ac:dyDescent="0.3">
      <c r="B9974" s="81"/>
      <c r="C9974" s="81"/>
      <c r="D9974" s="77"/>
      <c r="E9974" s="82"/>
      <c r="F9974" s="77"/>
      <c r="G9974" s="77"/>
      <c r="H9974" s="83"/>
    </row>
    <row r="9975" spans="2:8" ht="15.6" x14ac:dyDescent="0.3">
      <c r="B9975" s="81"/>
      <c r="C9975" s="81"/>
      <c r="D9975" s="77"/>
      <c r="E9975" s="82"/>
      <c r="F9975" s="77"/>
      <c r="G9975" s="77"/>
      <c r="H9975" s="83"/>
    </row>
    <row r="9976" spans="2:8" ht="15.6" x14ac:dyDescent="0.3">
      <c r="B9976" s="81"/>
      <c r="C9976" s="81"/>
      <c r="D9976" s="77"/>
      <c r="E9976" s="82"/>
      <c r="F9976" s="77"/>
      <c r="G9976" s="77"/>
      <c r="H9976" s="83"/>
    </row>
    <row r="9977" spans="2:8" ht="15.6" x14ac:dyDescent="0.3">
      <c r="B9977" s="81"/>
      <c r="C9977" s="81"/>
      <c r="D9977" s="77"/>
      <c r="E9977" s="82"/>
      <c r="F9977" s="77"/>
      <c r="G9977" s="77"/>
      <c r="H9977" s="83"/>
    </row>
    <row r="9978" spans="2:8" ht="15.6" x14ac:dyDescent="0.3">
      <c r="B9978" s="81"/>
      <c r="C9978" s="81"/>
      <c r="D9978" s="77"/>
      <c r="E9978" s="82"/>
      <c r="F9978" s="77"/>
      <c r="G9978" s="77"/>
      <c r="H9978" s="83"/>
    </row>
    <row r="9979" spans="2:8" ht="15.6" x14ac:dyDescent="0.3">
      <c r="B9979" s="81"/>
      <c r="C9979" s="81"/>
      <c r="D9979" s="77"/>
      <c r="E9979" s="82"/>
      <c r="F9979" s="77"/>
      <c r="G9979" s="77"/>
      <c r="H9979" s="83"/>
    </row>
    <row r="9980" spans="2:8" ht="15.6" x14ac:dyDescent="0.3">
      <c r="B9980" s="81"/>
      <c r="C9980" s="81"/>
      <c r="D9980" s="77"/>
      <c r="E9980" s="82"/>
      <c r="F9980" s="77"/>
      <c r="G9980" s="77"/>
      <c r="H9980" s="83"/>
    </row>
    <row r="9981" spans="2:8" ht="15.6" x14ac:dyDescent="0.3">
      <c r="B9981" s="81"/>
      <c r="C9981" s="81"/>
      <c r="D9981" s="77"/>
      <c r="E9981" s="82"/>
      <c r="F9981" s="77"/>
      <c r="G9981" s="77"/>
      <c r="H9981" s="83"/>
    </row>
    <row r="9982" spans="2:8" ht="15.6" x14ac:dyDescent="0.3">
      <c r="B9982" s="81"/>
      <c r="C9982" s="81"/>
      <c r="D9982" s="77"/>
      <c r="E9982" s="82"/>
      <c r="F9982" s="77"/>
      <c r="G9982" s="77"/>
      <c r="H9982" s="83"/>
    </row>
    <row r="9983" spans="2:8" ht="15.6" x14ac:dyDescent="0.3">
      <c r="B9983" s="81"/>
      <c r="C9983" s="81"/>
      <c r="D9983" s="77"/>
      <c r="E9983" s="82"/>
      <c r="F9983" s="77"/>
      <c r="G9983" s="77"/>
      <c r="H9983" s="83"/>
    </row>
    <row r="9984" spans="2:8" ht="15.6" x14ac:dyDescent="0.3">
      <c r="B9984" s="81"/>
      <c r="C9984" s="81"/>
      <c r="D9984" s="77"/>
      <c r="E9984" s="82"/>
      <c r="F9984" s="77"/>
      <c r="G9984" s="77"/>
      <c r="H9984" s="83"/>
    </row>
    <row r="9985" spans="2:8" ht="15.6" x14ac:dyDescent="0.3">
      <c r="B9985" s="81"/>
      <c r="C9985" s="81"/>
      <c r="D9985" s="77"/>
      <c r="E9985" s="82"/>
      <c r="F9985" s="77"/>
      <c r="G9985" s="77"/>
      <c r="H9985" s="83"/>
    </row>
    <row r="9986" spans="2:8" ht="15.6" x14ac:dyDescent="0.3">
      <c r="B9986" s="81"/>
      <c r="C9986" s="81"/>
      <c r="D9986" s="77"/>
      <c r="E9986" s="82"/>
      <c r="F9986" s="77"/>
      <c r="G9986" s="77"/>
      <c r="H9986" s="83"/>
    </row>
    <row r="9987" spans="2:8" ht="15.6" x14ac:dyDescent="0.3">
      <c r="B9987" s="81"/>
      <c r="C9987" s="81"/>
      <c r="D9987" s="77"/>
      <c r="E9987" s="82"/>
      <c r="F9987" s="77"/>
      <c r="G9987" s="77"/>
      <c r="H9987" s="83"/>
    </row>
    <row r="9988" spans="2:8" ht="15.6" x14ac:dyDescent="0.3">
      <c r="B9988" s="81"/>
      <c r="C9988" s="81"/>
      <c r="D9988" s="77"/>
      <c r="E9988" s="82"/>
      <c r="F9988" s="77"/>
      <c r="G9988" s="77"/>
      <c r="H9988" s="83"/>
    </row>
    <row r="9989" spans="2:8" ht="15.6" x14ac:dyDescent="0.3">
      <c r="B9989" s="81"/>
      <c r="C9989" s="81"/>
      <c r="D9989" s="77"/>
      <c r="E9989" s="82"/>
      <c r="F9989" s="77"/>
      <c r="G9989" s="77"/>
      <c r="H9989" s="83"/>
    </row>
    <row r="9990" spans="2:8" ht="15.6" x14ac:dyDescent="0.3">
      <c r="B9990" s="81"/>
      <c r="C9990" s="81"/>
      <c r="D9990" s="77"/>
      <c r="E9990" s="82"/>
      <c r="F9990" s="77"/>
      <c r="G9990" s="77"/>
      <c r="H9990" s="83"/>
    </row>
    <row r="9991" spans="2:8" ht="15.6" x14ac:dyDescent="0.3">
      <c r="B9991" s="81"/>
      <c r="C9991" s="81"/>
      <c r="D9991" s="77"/>
      <c r="E9991" s="82"/>
      <c r="F9991" s="77"/>
      <c r="G9991" s="77"/>
      <c r="H9991" s="83"/>
    </row>
    <row r="9992" spans="2:8" ht="15.6" x14ac:dyDescent="0.3">
      <c r="B9992" s="81"/>
      <c r="C9992" s="81"/>
      <c r="D9992" s="77"/>
      <c r="E9992" s="82"/>
      <c r="F9992" s="77"/>
      <c r="G9992" s="77"/>
      <c r="H9992" s="83"/>
    </row>
    <row r="9993" spans="2:8" ht="15.6" x14ac:dyDescent="0.3">
      <c r="B9993" s="81"/>
      <c r="C9993" s="81"/>
      <c r="D9993" s="77"/>
      <c r="E9993" s="82"/>
      <c r="F9993" s="77"/>
      <c r="G9993" s="77"/>
      <c r="H9993" s="83"/>
    </row>
    <row r="9994" spans="2:8" ht="15.6" x14ac:dyDescent="0.3">
      <c r="B9994" s="81"/>
      <c r="C9994" s="81"/>
      <c r="D9994" s="77"/>
      <c r="E9994" s="82"/>
      <c r="F9994" s="77"/>
      <c r="G9994" s="77"/>
      <c r="H9994" s="83"/>
    </row>
    <row r="9995" spans="2:8" ht="15.6" x14ac:dyDescent="0.3">
      <c r="B9995" s="81"/>
      <c r="C9995" s="81"/>
      <c r="D9995" s="77"/>
      <c r="E9995" s="82"/>
      <c r="F9995" s="77"/>
      <c r="G9995" s="77"/>
      <c r="H9995" s="83"/>
    </row>
    <row r="9996" spans="2:8" ht="15.6" x14ac:dyDescent="0.3">
      <c r="B9996" s="81"/>
      <c r="C9996" s="81"/>
      <c r="D9996" s="77"/>
      <c r="E9996" s="82"/>
      <c r="F9996" s="77"/>
      <c r="G9996" s="77"/>
      <c r="H9996" s="83"/>
    </row>
    <row r="9997" spans="2:8" ht="15.6" x14ac:dyDescent="0.3">
      <c r="B9997" s="81"/>
      <c r="C9997" s="81"/>
      <c r="D9997" s="77"/>
      <c r="E9997" s="82"/>
      <c r="F9997" s="77"/>
      <c r="G9997" s="77"/>
      <c r="H9997" s="83"/>
    </row>
    <row r="9998" spans="2:8" ht="15.6" x14ac:dyDescent="0.3">
      <c r="B9998" s="81"/>
      <c r="C9998" s="81"/>
      <c r="D9998" s="77"/>
      <c r="E9998" s="82"/>
      <c r="F9998" s="77"/>
      <c r="G9998" s="77"/>
      <c r="H9998" s="83"/>
    </row>
    <row r="9999" spans="2:8" ht="15.6" x14ac:dyDescent="0.3">
      <c r="B9999" s="81"/>
      <c r="C9999" s="81"/>
      <c r="D9999" s="77"/>
      <c r="E9999" s="82"/>
      <c r="F9999" s="77"/>
      <c r="G9999" s="77"/>
      <c r="H9999" s="83"/>
    </row>
    <row r="10000" spans="2:8" ht="15.6" x14ac:dyDescent="0.3">
      <c r="B10000" s="81"/>
      <c r="C10000" s="81"/>
      <c r="D10000" s="77"/>
      <c r="E10000" s="82"/>
      <c r="F10000" s="77"/>
      <c r="G10000" s="77"/>
      <c r="H10000" s="83"/>
    </row>
    <row r="10001" spans="2:8" ht="15.6" x14ac:dyDescent="0.3">
      <c r="B10001" s="81"/>
      <c r="C10001" s="81"/>
      <c r="D10001" s="77"/>
      <c r="E10001" s="82"/>
      <c r="F10001" s="77"/>
      <c r="G10001" s="77"/>
      <c r="H10001" s="83"/>
    </row>
    <row r="10002" spans="2:8" ht="15.6" x14ac:dyDescent="0.3">
      <c r="B10002" s="81"/>
      <c r="C10002" s="81"/>
      <c r="D10002" s="77"/>
      <c r="E10002" s="82"/>
      <c r="F10002" s="77"/>
      <c r="G10002" s="77"/>
      <c r="H10002" s="83"/>
    </row>
    <row r="10003" spans="2:8" ht="15.6" x14ac:dyDescent="0.3">
      <c r="B10003" s="81"/>
      <c r="C10003" s="81"/>
      <c r="D10003" s="77"/>
      <c r="E10003" s="82"/>
      <c r="F10003" s="77"/>
      <c r="G10003" s="77"/>
      <c r="H10003" s="83"/>
    </row>
    <row r="10004" spans="2:8" ht="15.6" x14ac:dyDescent="0.3">
      <c r="B10004" s="81"/>
      <c r="C10004" s="81"/>
      <c r="D10004" s="77"/>
      <c r="E10004" s="82"/>
      <c r="F10004" s="77"/>
      <c r="G10004" s="77"/>
      <c r="H10004" s="83"/>
    </row>
    <row r="10005" spans="2:8" ht="15.6" x14ac:dyDescent="0.3">
      <c r="B10005" s="81"/>
      <c r="C10005" s="81"/>
      <c r="D10005" s="77"/>
      <c r="E10005" s="82"/>
      <c r="F10005" s="77"/>
      <c r="G10005" s="77"/>
      <c r="H10005" s="83"/>
    </row>
    <row r="10006" spans="2:8" ht="15.6" x14ac:dyDescent="0.3">
      <c r="B10006" s="81"/>
      <c r="C10006" s="81"/>
      <c r="D10006" s="77"/>
      <c r="E10006" s="82"/>
      <c r="F10006" s="77"/>
      <c r="G10006" s="77"/>
      <c r="H10006" s="83"/>
    </row>
    <row r="10007" spans="2:8" ht="15.6" x14ac:dyDescent="0.3">
      <c r="B10007" s="81"/>
      <c r="C10007" s="81"/>
      <c r="D10007" s="77"/>
      <c r="E10007" s="82"/>
      <c r="F10007" s="77"/>
      <c r="G10007" s="77"/>
      <c r="H10007" s="83"/>
    </row>
    <row r="10008" spans="2:8" ht="15.6" x14ac:dyDescent="0.3">
      <c r="B10008" s="81"/>
      <c r="C10008" s="81"/>
      <c r="D10008" s="77"/>
      <c r="E10008" s="82"/>
      <c r="F10008" s="77"/>
      <c r="G10008" s="77"/>
      <c r="H10008" s="83"/>
    </row>
    <row r="10009" spans="2:8" ht="15.6" x14ac:dyDescent="0.3">
      <c r="B10009" s="81"/>
      <c r="C10009" s="81"/>
      <c r="D10009" s="77"/>
      <c r="E10009" s="82"/>
      <c r="F10009" s="77"/>
      <c r="G10009" s="77"/>
      <c r="H10009" s="83"/>
    </row>
    <row r="10010" spans="2:8" ht="15.6" x14ac:dyDescent="0.3">
      <c r="B10010" s="81"/>
      <c r="C10010" s="81"/>
      <c r="D10010" s="77"/>
      <c r="E10010" s="82"/>
      <c r="F10010" s="77"/>
      <c r="G10010" s="77"/>
      <c r="H10010" s="83"/>
    </row>
    <row r="10011" spans="2:8" ht="15.6" x14ac:dyDescent="0.3">
      <c r="B10011" s="81"/>
      <c r="C10011" s="81"/>
      <c r="D10011" s="77"/>
      <c r="E10011" s="82"/>
      <c r="F10011" s="77"/>
      <c r="G10011" s="77"/>
      <c r="H10011" s="83"/>
    </row>
    <row r="10012" spans="2:8" ht="15.6" x14ac:dyDescent="0.3">
      <c r="B10012" s="81"/>
      <c r="C10012" s="81"/>
      <c r="D10012" s="77"/>
      <c r="E10012" s="82"/>
      <c r="F10012" s="77"/>
      <c r="G10012" s="77"/>
      <c r="H10012" s="83"/>
    </row>
    <row r="10013" spans="2:8" ht="15.6" x14ac:dyDescent="0.3">
      <c r="B10013" s="81"/>
      <c r="C10013" s="81"/>
      <c r="D10013" s="77"/>
      <c r="E10013" s="82"/>
      <c r="F10013" s="77"/>
      <c r="G10013" s="77"/>
      <c r="H10013" s="83"/>
    </row>
    <row r="10014" spans="2:8" ht="15.6" x14ac:dyDescent="0.3">
      <c r="B10014" s="81"/>
      <c r="C10014" s="81"/>
      <c r="D10014" s="77"/>
      <c r="E10014" s="82"/>
      <c r="F10014" s="77"/>
      <c r="G10014" s="77"/>
      <c r="H10014" s="83"/>
    </row>
    <row r="10015" spans="2:8" ht="15.6" x14ac:dyDescent="0.3">
      <c r="B10015" s="81"/>
      <c r="C10015" s="81"/>
      <c r="D10015" s="77"/>
      <c r="E10015" s="82"/>
      <c r="F10015" s="77"/>
      <c r="G10015" s="77"/>
      <c r="H10015" s="83"/>
    </row>
    <row r="10016" spans="2:8" ht="15.6" x14ac:dyDescent="0.3">
      <c r="B10016" s="81"/>
      <c r="C10016" s="81"/>
      <c r="D10016" s="77"/>
      <c r="E10016" s="82"/>
      <c r="F10016" s="77"/>
      <c r="G10016" s="77"/>
      <c r="H10016" s="83"/>
    </row>
    <row r="10017" spans="2:8" ht="15.6" x14ac:dyDescent="0.3">
      <c r="B10017" s="81"/>
      <c r="C10017" s="81"/>
      <c r="D10017" s="77"/>
      <c r="E10017" s="82"/>
      <c r="F10017" s="77"/>
      <c r="G10017" s="77"/>
      <c r="H10017" s="83"/>
    </row>
    <row r="10018" spans="2:8" ht="15.6" x14ac:dyDescent="0.3">
      <c r="B10018" s="81"/>
      <c r="C10018" s="81"/>
      <c r="D10018" s="77"/>
      <c r="E10018" s="82"/>
      <c r="F10018" s="77"/>
      <c r="G10018" s="77"/>
      <c r="H10018" s="83"/>
    </row>
    <row r="10019" spans="2:8" ht="15.6" x14ac:dyDescent="0.3">
      <c r="B10019" s="81"/>
      <c r="C10019" s="81"/>
      <c r="D10019" s="77"/>
      <c r="E10019" s="82"/>
      <c r="F10019" s="77"/>
      <c r="G10019" s="77"/>
      <c r="H10019" s="83"/>
    </row>
    <row r="10020" spans="2:8" ht="15.6" x14ac:dyDescent="0.3">
      <c r="B10020" s="81"/>
      <c r="C10020" s="81"/>
      <c r="D10020" s="77"/>
      <c r="E10020" s="82"/>
      <c r="F10020" s="77"/>
      <c r="G10020" s="77"/>
      <c r="H10020" s="83"/>
    </row>
    <row r="10021" spans="2:8" ht="15.6" x14ac:dyDescent="0.3">
      <c r="B10021" s="81"/>
      <c r="C10021" s="81"/>
      <c r="D10021" s="77"/>
      <c r="E10021" s="82"/>
      <c r="F10021" s="77"/>
      <c r="G10021" s="77"/>
      <c r="H10021" s="83"/>
    </row>
    <row r="10022" spans="2:8" ht="15.6" x14ac:dyDescent="0.3">
      <c r="B10022" s="81"/>
      <c r="C10022" s="81"/>
      <c r="D10022" s="77"/>
      <c r="E10022" s="82"/>
      <c r="F10022" s="77"/>
      <c r="G10022" s="77"/>
      <c r="H10022" s="83"/>
    </row>
    <row r="10023" spans="2:8" ht="15.6" x14ac:dyDescent="0.3">
      <c r="B10023" s="81"/>
      <c r="C10023" s="81"/>
      <c r="D10023" s="77"/>
      <c r="E10023" s="82"/>
      <c r="F10023" s="77"/>
      <c r="G10023" s="77"/>
      <c r="H10023" s="83"/>
    </row>
    <row r="10024" spans="2:8" ht="15.6" x14ac:dyDescent="0.3">
      <c r="B10024" s="81"/>
      <c r="C10024" s="81"/>
      <c r="D10024" s="77"/>
      <c r="E10024" s="82"/>
      <c r="F10024" s="77"/>
      <c r="G10024" s="77"/>
      <c r="H10024" s="83"/>
    </row>
    <row r="10025" spans="2:8" ht="15.6" x14ac:dyDescent="0.3">
      <c r="B10025" s="81"/>
      <c r="C10025" s="81"/>
      <c r="D10025" s="77"/>
      <c r="E10025" s="82"/>
      <c r="F10025" s="77"/>
      <c r="G10025" s="77"/>
      <c r="H10025" s="83"/>
    </row>
    <row r="10026" spans="2:8" ht="15.6" x14ac:dyDescent="0.3">
      <c r="B10026" s="81"/>
      <c r="C10026" s="81"/>
      <c r="D10026" s="77"/>
      <c r="E10026" s="82"/>
      <c r="F10026" s="77"/>
      <c r="G10026" s="77"/>
      <c r="H10026" s="83"/>
    </row>
    <row r="10027" spans="2:8" ht="15.6" x14ac:dyDescent="0.3">
      <c r="B10027" s="81"/>
      <c r="C10027" s="81"/>
      <c r="D10027" s="77"/>
      <c r="E10027" s="82"/>
      <c r="F10027" s="77"/>
      <c r="G10027" s="77"/>
      <c r="H10027" s="83"/>
    </row>
    <row r="10028" spans="2:8" ht="15.6" x14ac:dyDescent="0.3">
      <c r="B10028" s="81"/>
      <c r="C10028" s="81"/>
      <c r="D10028" s="77"/>
      <c r="E10028" s="82"/>
      <c r="F10028" s="77"/>
      <c r="G10028" s="77"/>
      <c r="H10028" s="83"/>
    </row>
    <row r="10029" spans="2:8" ht="15.6" x14ac:dyDescent="0.3">
      <c r="B10029" s="81"/>
      <c r="C10029" s="81"/>
      <c r="D10029" s="77"/>
      <c r="E10029" s="82"/>
      <c r="F10029" s="77"/>
      <c r="G10029" s="77"/>
      <c r="H10029" s="83"/>
    </row>
    <row r="10030" spans="2:8" ht="15.6" x14ac:dyDescent="0.3">
      <c r="B10030" s="81"/>
      <c r="C10030" s="81"/>
      <c r="D10030" s="77"/>
      <c r="E10030" s="82"/>
      <c r="F10030" s="77"/>
      <c r="G10030" s="77"/>
      <c r="H10030" s="83"/>
    </row>
    <row r="10031" spans="2:8" ht="15.6" x14ac:dyDescent="0.3">
      <c r="B10031" s="81"/>
      <c r="C10031" s="81"/>
      <c r="D10031" s="77"/>
      <c r="E10031" s="82"/>
      <c r="F10031" s="77"/>
      <c r="G10031" s="77"/>
      <c r="H10031" s="83"/>
    </row>
    <row r="10032" spans="2:8" ht="15.6" x14ac:dyDescent="0.3">
      <c r="B10032" s="81"/>
      <c r="C10032" s="81"/>
      <c r="D10032" s="77"/>
      <c r="E10032" s="82"/>
      <c r="F10032" s="77"/>
      <c r="G10032" s="77"/>
      <c r="H10032" s="83"/>
    </row>
    <row r="10033" spans="2:8" ht="15.6" x14ac:dyDescent="0.3">
      <c r="B10033" s="81"/>
      <c r="C10033" s="81"/>
      <c r="D10033" s="77"/>
      <c r="E10033" s="82"/>
      <c r="F10033" s="77"/>
      <c r="G10033" s="77"/>
      <c r="H10033" s="83"/>
    </row>
    <row r="10034" spans="2:8" ht="15.6" x14ac:dyDescent="0.3">
      <c r="B10034" s="81"/>
      <c r="C10034" s="81"/>
      <c r="D10034" s="77"/>
      <c r="E10034" s="82"/>
      <c r="F10034" s="77"/>
      <c r="G10034" s="77"/>
      <c r="H10034" s="83"/>
    </row>
    <row r="10035" spans="2:8" ht="15.6" x14ac:dyDescent="0.3">
      <c r="B10035" s="81"/>
      <c r="C10035" s="81"/>
      <c r="D10035" s="77"/>
      <c r="E10035" s="82"/>
      <c r="F10035" s="77"/>
      <c r="G10035" s="77"/>
      <c r="H10035" s="83"/>
    </row>
    <row r="10036" spans="2:8" ht="15.6" x14ac:dyDescent="0.3">
      <c r="B10036" s="81"/>
      <c r="C10036" s="81"/>
      <c r="D10036" s="77"/>
      <c r="E10036" s="82"/>
      <c r="F10036" s="77"/>
      <c r="G10036" s="77"/>
      <c r="H10036" s="83"/>
    </row>
    <row r="10037" spans="2:8" ht="15.6" x14ac:dyDescent="0.3">
      <c r="B10037" s="81"/>
      <c r="C10037" s="81"/>
      <c r="D10037" s="77"/>
      <c r="E10037" s="82"/>
      <c r="F10037" s="77"/>
      <c r="G10037" s="77"/>
      <c r="H10037" s="83"/>
    </row>
    <row r="10038" spans="2:8" ht="15.6" x14ac:dyDescent="0.3">
      <c r="B10038" s="81"/>
      <c r="C10038" s="81"/>
      <c r="D10038" s="77"/>
      <c r="E10038" s="82"/>
      <c r="F10038" s="77"/>
      <c r="G10038" s="77"/>
      <c r="H10038" s="83"/>
    </row>
    <row r="10039" spans="2:8" ht="15.6" x14ac:dyDescent="0.3">
      <c r="B10039" s="81"/>
      <c r="C10039" s="81"/>
      <c r="D10039" s="77"/>
      <c r="E10039" s="82"/>
      <c r="F10039" s="77"/>
      <c r="G10039" s="77"/>
      <c r="H10039" s="83"/>
    </row>
    <row r="10040" spans="2:8" ht="15.6" x14ac:dyDescent="0.3">
      <c r="B10040" s="81"/>
      <c r="C10040" s="81"/>
      <c r="D10040" s="77"/>
      <c r="E10040" s="82"/>
      <c r="F10040" s="77"/>
      <c r="G10040" s="77"/>
      <c r="H10040" s="83"/>
    </row>
    <row r="10041" spans="2:8" ht="15.6" x14ac:dyDescent="0.3">
      <c r="B10041" s="81"/>
      <c r="C10041" s="81"/>
      <c r="D10041" s="77"/>
      <c r="E10041" s="82"/>
      <c r="F10041" s="77"/>
      <c r="G10041" s="77"/>
      <c r="H10041" s="83"/>
    </row>
    <row r="10042" spans="2:8" ht="15.6" x14ac:dyDescent="0.3">
      <c r="B10042" s="81"/>
      <c r="C10042" s="81"/>
      <c r="D10042" s="77"/>
      <c r="E10042" s="82"/>
      <c r="F10042" s="77"/>
      <c r="G10042" s="77"/>
      <c r="H10042" s="83"/>
    </row>
    <row r="10043" spans="2:8" ht="15.6" x14ac:dyDescent="0.3">
      <c r="B10043" s="81"/>
      <c r="C10043" s="81"/>
      <c r="D10043" s="77"/>
      <c r="E10043" s="82"/>
      <c r="F10043" s="77"/>
      <c r="G10043" s="77"/>
      <c r="H10043" s="83"/>
    </row>
    <row r="10044" spans="2:8" ht="15.6" x14ac:dyDescent="0.3">
      <c r="B10044" s="81"/>
      <c r="C10044" s="81"/>
      <c r="D10044" s="77"/>
      <c r="E10044" s="82"/>
      <c r="F10044" s="77"/>
      <c r="G10044" s="77"/>
      <c r="H10044" s="83"/>
    </row>
    <row r="10045" spans="2:8" ht="15.6" x14ac:dyDescent="0.3">
      <c r="B10045" s="81"/>
      <c r="C10045" s="81"/>
      <c r="D10045" s="77"/>
      <c r="E10045" s="82"/>
      <c r="F10045" s="77"/>
      <c r="G10045" s="77"/>
      <c r="H10045" s="83"/>
    </row>
    <row r="10046" spans="2:8" ht="15.6" x14ac:dyDescent="0.3">
      <c r="B10046" s="81"/>
      <c r="C10046" s="81"/>
      <c r="D10046" s="77"/>
      <c r="E10046" s="82"/>
      <c r="F10046" s="77"/>
      <c r="G10046" s="77"/>
      <c r="H10046" s="83"/>
    </row>
    <row r="10047" spans="2:8" ht="15.6" x14ac:dyDescent="0.3">
      <c r="B10047" s="81"/>
      <c r="C10047" s="81"/>
      <c r="D10047" s="77"/>
      <c r="E10047" s="82"/>
      <c r="F10047" s="77"/>
      <c r="G10047" s="77"/>
      <c r="H10047" s="83"/>
    </row>
    <row r="10048" spans="2:8" ht="15.6" x14ac:dyDescent="0.3">
      <c r="B10048" s="81"/>
      <c r="C10048" s="81"/>
      <c r="D10048" s="77"/>
      <c r="E10048" s="82"/>
      <c r="F10048" s="77"/>
      <c r="G10048" s="77"/>
      <c r="H10048" s="83"/>
    </row>
    <row r="10049" spans="2:8" ht="15.6" x14ac:dyDescent="0.3">
      <c r="B10049" s="81"/>
      <c r="C10049" s="81"/>
      <c r="D10049" s="77"/>
      <c r="E10049" s="82"/>
      <c r="F10049" s="77"/>
      <c r="G10049" s="77"/>
      <c r="H10049" s="83"/>
    </row>
    <row r="10050" spans="2:8" ht="15.6" x14ac:dyDescent="0.3">
      <c r="B10050" s="81"/>
      <c r="C10050" s="81"/>
      <c r="D10050" s="77"/>
      <c r="E10050" s="82"/>
      <c r="F10050" s="77"/>
      <c r="G10050" s="77"/>
      <c r="H10050" s="83"/>
    </row>
    <row r="10051" spans="2:8" ht="15.6" x14ac:dyDescent="0.3">
      <c r="B10051" s="81"/>
      <c r="C10051" s="81"/>
      <c r="D10051" s="77"/>
      <c r="E10051" s="82"/>
      <c r="F10051" s="77"/>
      <c r="G10051" s="77"/>
      <c r="H10051" s="83"/>
    </row>
    <row r="10052" spans="2:8" ht="15.6" x14ac:dyDescent="0.3">
      <c r="B10052" s="81"/>
      <c r="C10052" s="81"/>
      <c r="D10052" s="77"/>
      <c r="E10052" s="82"/>
      <c r="F10052" s="77"/>
      <c r="G10052" s="77"/>
      <c r="H10052" s="83"/>
    </row>
    <row r="10053" spans="2:8" ht="15.6" x14ac:dyDescent="0.3">
      <c r="B10053" s="81"/>
      <c r="C10053" s="81"/>
      <c r="D10053" s="77"/>
      <c r="E10053" s="82"/>
      <c r="F10053" s="77"/>
      <c r="G10053" s="77"/>
      <c r="H10053" s="83"/>
    </row>
    <row r="10054" spans="2:8" ht="15.6" x14ac:dyDescent="0.3">
      <c r="B10054" s="81"/>
      <c r="C10054" s="81"/>
      <c r="D10054" s="77"/>
      <c r="E10054" s="82"/>
      <c r="F10054" s="77"/>
      <c r="G10054" s="77"/>
      <c r="H10054" s="83"/>
    </row>
    <row r="10055" spans="2:8" ht="15.6" x14ac:dyDescent="0.3">
      <c r="B10055" s="81"/>
      <c r="C10055" s="81"/>
      <c r="D10055" s="77"/>
      <c r="E10055" s="82"/>
      <c r="F10055" s="77"/>
      <c r="G10055" s="77"/>
      <c r="H10055" s="83"/>
    </row>
    <row r="10056" spans="2:8" ht="15.6" x14ac:dyDescent="0.3">
      <c r="B10056" s="81"/>
      <c r="C10056" s="81"/>
      <c r="D10056" s="77"/>
      <c r="E10056" s="82"/>
      <c r="F10056" s="77"/>
      <c r="G10056" s="77"/>
      <c r="H10056" s="83"/>
    </row>
    <row r="10057" spans="2:8" ht="15.6" x14ac:dyDescent="0.3">
      <c r="B10057" s="81"/>
      <c r="C10057" s="81"/>
      <c r="D10057" s="77"/>
      <c r="E10057" s="82"/>
      <c r="F10057" s="77"/>
      <c r="G10057" s="77"/>
      <c r="H10057" s="83"/>
    </row>
    <row r="10058" spans="2:8" ht="15.6" x14ac:dyDescent="0.3">
      <c r="B10058" s="81"/>
      <c r="C10058" s="81"/>
      <c r="D10058" s="77"/>
      <c r="E10058" s="82"/>
      <c r="F10058" s="77"/>
      <c r="G10058" s="77"/>
      <c r="H10058" s="83"/>
    </row>
    <row r="10059" spans="2:8" ht="15.6" x14ac:dyDescent="0.3">
      <c r="B10059" s="81"/>
      <c r="C10059" s="81"/>
      <c r="D10059" s="77"/>
      <c r="E10059" s="82"/>
      <c r="F10059" s="77"/>
      <c r="G10059" s="77"/>
      <c r="H10059" s="83"/>
    </row>
    <row r="10060" spans="2:8" ht="15.6" x14ac:dyDescent="0.3">
      <c r="B10060" s="81"/>
      <c r="C10060" s="81"/>
      <c r="D10060" s="77"/>
      <c r="E10060" s="82"/>
      <c r="F10060" s="77"/>
      <c r="G10060" s="77"/>
      <c r="H10060" s="83"/>
    </row>
    <row r="10061" spans="2:8" ht="15.6" x14ac:dyDescent="0.3">
      <c r="B10061" s="81"/>
      <c r="C10061" s="81"/>
      <c r="D10061" s="77"/>
      <c r="E10061" s="82"/>
      <c r="F10061" s="77"/>
      <c r="G10061" s="77"/>
      <c r="H10061" s="83"/>
    </row>
    <row r="10062" spans="2:8" ht="15.6" x14ac:dyDescent="0.3">
      <c r="B10062" s="81"/>
      <c r="C10062" s="81"/>
      <c r="D10062" s="77"/>
      <c r="E10062" s="82"/>
      <c r="F10062" s="77"/>
      <c r="G10062" s="77"/>
      <c r="H10062" s="83"/>
    </row>
    <row r="10063" spans="2:8" ht="15.6" x14ac:dyDescent="0.3">
      <c r="B10063" s="81"/>
      <c r="C10063" s="81"/>
      <c r="D10063" s="77"/>
      <c r="E10063" s="82"/>
      <c r="F10063" s="77"/>
      <c r="G10063" s="77"/>
      <c r="H10063" s="83"/>
    </row>
    <row r="10064" spans="2:8" ht="15.6" x14ac:dyDescent="0.3">
      <c r="B10064" s="81"/>
      <c r="C10064" s="81"/>
      <c r="D10064" s="77"/>
      <c r="E10064" s="82"/>
      <c r="F10064" s="77"/>
      <c r="G10064" s="77"/>
      <c r="H10064" s="83"/>
    </row>
    <row r="10065" spans="2:8" ht="15.6" x14ac:dyDescent="0.3">
      <c r="B10065" s="81"/>
      <c r="C10065" s="81"/>
      <c r="D10065" s="77"/>
      <c r="E10065" s="82"/>
      <c r="F10065" s="77"/>
      <c r="G10065" s="77"/>
      <c r="H10065" s="83"/>
    </row>
    <row r="10066" spans="2:8" ht="15.6" x14ac:dyDescent="0.3">
      <c r="B10066" s="81"/>
      <c r="C10066" s="81"/>
      <c r="D10066" s="77"/>
      <c r="E10066" s="82"/>
      <c r="F10066" s="77"/>
      <c r="G10066" s="77"/>
      <c r="H10066" s="83"/>
    </row>
    <row r="10067" spans="2:8" ht="15.6" x14ac:dyDescent="0.3">
      <c r="B10067" s="81"/>
      <c r="C10067" s="81"/>
      <c r="D10067" s="77"/>
      <c r="E10067" s="82"/>
      <c r="F10067" s="77"/>
      <c r="G10067" s="77"/>
      <c r="H10067" s="83"/>
    </row>
    <row r="10068" spans="2:8" ht="15.6" x14ac:dyDescent="0.3">
      <c r="B10068" s="81"/>
      <c r="C10068" s="81"/>
      <c r="D10068" s="77"/>
      <c r="E10068" s="82"/>
      <c r="F10068" s="77"/>
      <c r="G10068" s="77"/>
      <c r="H10068" s="83"/>
    </row>
    <row r="10069" spans="2:8" ht="15.6" x14ac:dyDescent="0.3">
      <c r="B10069" s="81"/>
      <c r="C10069" s="81"/>
      <c r="D10069" s="77"/>
      <c r="E10069" s="82"/>
      <c r="F10069" s="77"/>
      <c r="G10069" s="77"/>
      <c r="H10069" s="83"/>
    </row>
    <row r="10070" spans="2:8" ht="15.6" x14ac:dyDescent="0.3">
      <c r="B10070" s="81"/>
      <c r="C10070" s="81"/>
      <c r="D10070" s="77"/>
      <c r="E10070" s="82"/>
      <c r="F10070" s="77"/>
      <c r="G10070" s="77"/>
      <c r="H10070" s="83"/>
    </row>
    <row r="10071" spans="2:8" ht="15.6" x14ac:dyDescent="0.3">
      <c r="B10071" s="81"/>
      <c r="C10071" s="81"/>
      <c r="D10071" s="77"/>
      <c r="E10071" s="82"/>
      <c r="F10071" s="77"/>
      <c r="G10071" s="77"/>
      <c r="H10071" s="83"/>
    </row>
    <row r="10072" spans="2:8" ht="15.6" x14ac:dyDescent="0.3">
      <c r="B10072" s="81"/>
      <c r="C10072" s="81"/>
      <c r="D10072" s="77"/>
      <c r="E10072" s="82"/>
      <c r="F10072" s="77"/>
      <c r="G10072" s="77"/>
      <c r="H10072" s="83"/>
    </row>
    <row r="10073" spans="2:8" ht="15.6" x14ac:dyDescent="0.3">
      <c r="B10073" s="81"/>
      <c r="C10073" s="81"/>
      <c r="D10073" s="77"/>
      <c r="E10073" s="82"/>
      <c r="F10073" s="77"/>
      <c r="G10073" s="77"/>
      <c r="H10073" s="83"/>
    </row>
    <row r="10074" spans="2:8" ht="15.6" x14ac:dyDescent="0.3">
      <c r="B10074" s="81"/>
      <c r="C10074" s="81"/>
      <c r="D10074" s="77"/>
      <c r="E10074" s="82"/>
      <c r="F10074" s="77"/>
      <c r="G10074" s="77"/>
      <c r="H10074" s="83"/>
    </row>
    <row r="10075" spans="2:8" ht="15.6" x14ac:dyDescent="0.3">
      <c r="B10075" s="81"/>
      <c r="C10075" s="81"/>
      <c r="D10075" s="77"/>
      <c r="E10075" s="82"/>
      <c r="F10075" s="77"/>
      <c r="G10075" s="77"/>
      <c r="H10075" s="83"/>
    </row>
    <row r="10076" spans="2:8" ht="15.6" x14ac:dyDescent="0.3">
      <c r="B10076" s="81"/>
      <c r="C10076" s="81"/>
      <c r="D10076" s="77"/>
      <c r="E10076" s="82"/>
      <c r="F10076" s="77"/>
      <c r="G10076" s="77"/>
      <c r="H10076" s="83"/>
    </row>
    <row r="10077" spans="2:8" ht="15.6" x14ac:dyDescent="0.3">
      <c r="B10077" s="81"/>
      <c r="C10077" s="81"/>
      <c r="D10077" s="77"/>
      <c r="E10077" s="82"/>
      <c r="F10077" s="77"/>
      <c r="G10077" s="77"/>
      <c r="H10077" s="83"/>
    </row>
    <row r="10078" spans="2:8" ht="15.6" x14ac:dyDescent="0.3">
      <c r="B10078" s="81"/>
      <c r="C10078" s="81"/>
      <c r="D10078" s="77"/>
      <c r="E10078" s="82"/>
      <c r="F10078" s="77"/>
      <c r="G10078" s="77"/>
      <c r="H10078" s="83"/>
    </row>
    <row r="10079" spans="2:8" ht="15.6" x14ac:dyDescent="0.3">
      <c r="B10079" s="81"/>
      <c r="C10079" s="81"/>
      <c r="D10079" s="77"/>
      <c r="E10079" s="82"/>
      <c r="F10079" s="77"/>
      <c r="G10079" s="77"/>
      <c r="H10079" s="83"/>
    </row>
    <row r="10080" spans="2:8" ht="15.6" x14ac:dyDescent="0.3">
      <c r="B10080" s="81"/>
      <c r="C10080" s="81"/>
      <c r="D10080" s="77"/>
      <c r="E10080" s="82"/>
      <c r="F10080" s="77"/>
      <c r="G10080" s="77"/>
      <c r="H10080" s="83"/>
    </row>
    <row r="10081" spans="2:8" ht="15.6" x14ac:dyDescent="0.3">
      <c r="B10081" s="81"/>
      <c r="C10081" s="81"/>
      <c r="D10081" s="77"/>
      <c r="E10081" s="82"/>
      <c r="F10081" s="77"/>
      <c r="G10081" s="77"/>
      <c r="H10081" s="83"/>
    </row>
    <row r="10082" spans="2:8" ht="15.6" x14ac:dyDescent="0.3">
      <c r="B10082" s="81"/>
      <c r="C10082" s="81"/>
      <c r="D10082" s="77"/>
      <c r="E10082" s="82"/>
      <c r="F10082" s="77"/>
      <c r="G10082" s="77"/>
      <c r="H10082" s="83"/>
    </row>
    <row r="10083" spans="2:8" ht="15.6" x14ac:dyDescent="0.3">
      <c r="B10083" s="81"/>
      <c r="C10083" s="81"/>
      <c r="D10083" s="77"/>
      <c r="E10083" s="82"/>
      <c r="F10083" s="77"/>
      <c r="G10083" s="77"/>
      <c r="H10083" s="83"/>
    </row>
    <row r="10084" spans="2:8" ht="15.6" x14ac:dyDescent="0.3">
      <c r="B10084" s="81"/>
      <c r="C10084" s="81"/>
      <c r="D10084" s="77"/>
      <c r="E10084" s="82"/>
      <c r="F10084" s="77"/>
      <c r="G10084" s="77"/>
      <c r="H10084" s="83"/>
    </row>
    <row r="10085" spans="2:8" ht="15.6" x14ac:dyDescent="0.3">
      <c r="B10085" s="81"/>
      <c r="C10085" s="81"/>
      <c r="D10085" s="77"/>
      <c r="E10085" s="82"/>
      <c r="F10085" s="77"/>
      <c r="G10085" s="77"/>
      <c r="H10085" s="83"/>
    </row>
    <row r="10086" spans="2:8" ht="15.6" x14ac:dyDescent="0.3">
      <c r="B10086" s="81"/>
      <c r="C10086" s="81"/>
      <c r="D10086" s="77"/>
      <c r="E10086" s="82"/>
      <c r="F10086" s="77"/>
      <c r="G10086" s="77"/>
      <c r="H10086" s="83"/>
    </row>
    <row r="10087" spans="2:8" ht="15.6" x14ac:dyDescent="0.3">
      <c r="B10087" s="81"/>
      <c r="C10087" s="81"/>
      <c r="D10087" s="77"/>
      <c r="E10087" s="82"/>
      <c r="F10087" s="77"/>
      <c r="G10087" s="77"/>
      <c r="H10087" s="83"/>
    </row>
    <row r="10088" spans="2:8" ht="15.6" x14ac:dyDescent="0.3">
      <c r="B10088" s="81"/>
      <c r="C10088" s="81"/>
      <c r="D10088" s="77"/>
      <c r="E10088" s="82"/>
      <c r="F10088" s="77"/>
      <c r="G10088" s="77"/>
      <c r="H10088" s="83"/>
    </row>
    <row r="10089" spans="2:8" ht="15.6" x14ac:dyDescent="0.3">
      <c r="B10089" s="81"/>
      <c r="C10089" s="81"/>
      <c r="D10089" s="77"/>
      <c r="E10089" s="82"/>
      <c r="F10089" s="77"/>
      <c r="G10089" s="77"/>
      <c r="H10089" s="83"/>
    </row>
    <row r="10090" spans="2:8" ht="15.6" x14ac:dyDescent="0.3">
      <c r="B10090" s="81"/>
      <c r="C10090" s="81"/>
      <c r="D10090" s="77"/>
      <c r="E10090" s="82"/>
      <c r="F10090" s="77"/>
      <c r="G10090" s="77"/>
      <c r="H10090" s="83"/>
    </row>
    <row r="10091" spans="2:8" ht="15.6" x14ac:dyDescent="0.3">
      <c r="B10091" s="81"/>
      <c r="C10091" s="81"/>
      <c r="D10091" s="77"/>
      <c r="E10091" s="82"/>
      <c r="F10091" s="77"/>
      <c r="G10091" s="77"/>
      <c r="H10091" s="83"/>
    </row>
    <row r="10092" spans="2:8" ht="15.6" x14ac:dyDescent="0.3">
      <c r="B10092" s="81"/>
      <c r="C10092" s="81"/>
      <c r="D10092" s="77"/>
      <c r="E10092" s="82"/>
      <c r="F10092" s="77"/>
      <c r="G10092" s="77"/>
      <c r="H10092" s="83"/>
    </row>
    <row r="10093" spans="2:8" ht="15.6" x14ac:dyDescent="0.3">
      <c r="B10093" s="81"/>
      <c r="C10093" s="81"/>
      <c r="D10093" s="77"/>
      <c r="E10093" s="82"/>
      <c r="F10093" s="77"/>
      <c r="G10093" s="77"/>
      <c r="H10093" s="83"/>
    </row>
    <row r="10094" spans="2:8" ht="15.6" x14ac:dyDescent="0.3">
      <c r="B10094" s="81"/>
      <c r="C10094" s="81"/>
      <c r="D10094" s="77"/>
      <c r="E10094" s="82"/>
      <c r="F10094" s="77"/>
      <c r="G10094" s="77"/>
      <c r="H10094" s="83"/>
    </row>
    <row r="10095" spans="2:8" ht="15.6" x14ac:dyDescent="0.3">
      <c r="B10095" s="81"/>
      <c r="C10095" s="81"/>
      <c r="D10095" s="77"/>
      <c r="E10095" s="82"/>
      <c r="F10095" s="77"/>
      <c r="G10095" s="77"/>
      <c r="H10095" s="83"/>
    </row>
    <row r="10096" spans="2:8" ht="15.6" x14ac:dyDescent="0.3">
      <c r="B10096" s="81"/>
      <c r="C10096" s="81"/>
      <c r="D10096" s="77"/>
      <c r="E10096" s="82"/>
      <c r="F10096" s="77"/>
      <c r="G10096" s="77"/>
      <c r="H10096" s="83"/>
    </row>
    <row r="10097" spans="2:8" ht="15.6" x14ac:dyDescent="0.3">
      <c r="B10097" s="81"/>
      <c r="C10097" s="81"/>
      <c r="D10097" s="77"/>
      <c r="E10097" s="82"/>
      <c r="F10097" s="77"/>
      <c r="G10097" s="77"/>
      <c r="H10097" s="83"/>
    </row>
    <row r="10098" spans="2:8" ht="15.6" x14ac:dyDescent="0.3">
      <c r="B10098" s="81"/>
      <c r="C10098" s="81"/>
      <c r="D10098" s="77"/>
      <c r="E10098" s="82"/>
      <c r="F10098" s="77"/>
      <c r="G10098" s="77"/>
      <c r="H10098" s="83"/>
    </row>
    <row r="10099" spans="2:8" ht="15.6" x14ac:dyDescent="0.3">
      <c r="B10099" s="81"/>
      <c r="C10099" s="81"/>
      <c r="D10099" s="77"/>
      <c r="E10099" s="82"/>
      <c r="F10099" s="77"/>
      <c r="G10099" s="77"/>
      <c r="H10099" s="83"/>
    </row>
    <row r="10100" spans="2:8" ht="15.6" x14ac:dyDescent="0.3">
      <c r="B10100" s="81"/>
      <c r="C10100" s="81"/>
      <c r="D10100" s="77"/>
      <c r="E10100" s="82"/>
      <c r="F10100" s="77"/>
      <c r="G10100" s="77"/>
      <c r="H10100" s="83"/>
    </row>
    <row r="10101" spans="2:8" ht="15.6" x14ac:dyDescent="0.3">
      <c r="B10101" s="81"/>
      <c r="C10101" s="81"/>
      <c r="D10101" s="77"/>
      <c r="E10101" s="82"/>
      <c r="F10101" s="77"/>
      <c r="G10101" s="77"/>
      <c r="H10101" s="83"/>
    </row>
    <row r="10102" spans="2:8" ht="15.6" x14ac:dyDescent="0.3">
      <c r="B10102" s="81"/>
      <c r="C10102" s="81"/>
      <c r="D10102" s="77"/>
      <c r="E10102" s="82"/>
      <c r="F10102" s="77"/>
      <c r="G10102" s="77"/>
      <c r="H10102" s="83"/>
    </row>
    <row r="10103" spans="2:8" ht="15.6" x14ac:dyDescent="0.3">
      <c r="B10103" s="81"/>
      <c r="C10103" s="81"/>
      <c r="D10103" s="77"/>
      <c r="E10103" s="82"/>
      <c r="F10103" s="77"/>
      <c r="G10103" s="77"/>
      <c r="H10103" s="83"/>
    </row>
    <row r="10104" spans="2:8" ht="15.6" x14ac:dyDescent="0.3">
      <c r="B10104" s="81"/>
      <c r="C10104" s="81"/>
      <c r="D10104" s="77"/>
      <c r="E10104" s="82"/>
      <c r="F10104" s="77"/>
      <c r="G10104" s="77"/>
      <c r="H10104" s="83"/>
    </row>
    <row r="10105" spans="2:8" ht="15.6" x14ac:dyDescent="0.3">
      <c r="B10105" s="81"/>
      <c r="C10105" s="81"/>
      <c r="D10105" s="77"/>
      <c r="E10105" s="82"/>
      <c r="F10105" s="77"/>
      <c r="G10105" s="77"/>
      <c r="H10105" s="83"/>
    </row>
    <row r="10106" spans="2:8" ht="15.6" x14ac:dyDescent="0.3">
      <c r="B10106" s="81"/>
      <c r="C10106" s="81"/>
      <c r="D10106" s="77"/>
      <c r="E10106" s="82"/>
      <c r="F10106" s="77"/>
      <c r="G10106" s="77"/>
      <c r="H10106" s="83"/>
    </row>
    <row r="10107" spans="2:8" ht="15.6" x14ac:dyDescent="0.3">
      <c r="B10107" s="81"/>
      <c r="C10107" s="81"/>
      <c r="D10107" s="77"/>
      <c r="E10107" s="82"/>
      <c r="F10107" s="77"/>
      <c r="G10107" s="77"/>
      <c r="H10107" s="83"/>
    </row>
    <row r="10108" spans="2:8" ht="15.6" x14ac:dyDescent="0.3">
      <c r="B10108" s="81"/>
      <c r="C10108" s="81"/>
      <c r="D10108" s="77"/>
      <c r="E10108" s="82"/>
      <c r="F10108" s="77"/>
      <c r="G10108" s="77"/>
      <c r="H10108" s="83"/>
    </row>
    <row r="10109" spans="2:8" ht="15.6" x14ac:dyDescent="0.3">
      <c r="B10109" s="81"/>
      <c r="C10109" s="81"/>
      <c r="D10109" s="77"/>
      <c r="E10109" s="82"/>
      <c r="F10109" s="77"/>
      <c r="G10109" s="77"/>
      <c r="H10109" s="83"/>
    </row>
    <row r="10110" spans="2:8" ht="15.6" x14ac:dyDescent="0.3">
      <c r="B10110" s="81"/>
      <c r="C10110" s="81"/>
      <c r="D10110" s="77"/>
      <c r="E10110" s="82"/>
      <c r="F10110" s="77"/>
      <c r="G10110" s="77"/>
      <c r="H10110" s="83"/>
    </row>
    <row r="10111" spans="2:8" ht="15.6" x14ac:dyDescent="0.3">
      <c r="B10111" s="81"/>
      <c r="C10111" s="81"/>
      <c r="D10111" s="77"/>
      <c r="E10111" s="82"/>
      <c r="F10111" s="77"/>
      <c r="G10111" s="77"/>
      <c r="H10111" s="83"/>
    </row>
    <row r="10112" spans="2:8" ht="15.6" x14ac:dyDescent="0.3">
      <c r="B10112" s="81"/>
      <c r="C10112" s="81"/>
      <c r="D10112" s="77"/>
      <c r="E10112" s="82"/>
      <c r="F10112" s="77"/>
      <c r="G10112" s="77"/>
      <c r="H10112" s="83"/>
    </row>
    <row r="10113" spans="2:8" ht="15.6" x14ac:dyDescent="0.3">
      <c r="B10113" s="81"/>
      <c r="C10113" s="81"/>
      <c r="D10113" s="77"/>
      <c r="E10113" s="82"/>
      <c r="F10113" s="77"/>
      <c r="G10113" s="77"/>
      <c r="H10113" s="83"/>
    </row>
    <row r="10114" spans="2:8" ht="15.6" x14ac:dyDescent="0.3">
      <c r="B10114" s="81"/>
      <c r="C10114" s="81"/>
      <c r="D10114" s="77"/>
      <c r="E10114" s="82"/>
      <c r="F10114" s="77"/>
      <c r="G10114" s="77"/>
      <c r="H10114" s="83"/>
    </row>
    <row r="10115" spans="2:8" ht="15.6" x14ac:dyDescent="0.3">
      <c r="B10115" s="81"/>
      <c r="C10115" s="81"/>
      <c r="D10115" s="77"/>
      <c r="E10115" s="82"/>
      <c r="F10115" s="77"/>
      <c r="G10115" s="77"/>
      <c r="H10115" s="83"/>
    </row>
    <row r="10116" spans="2:8" ht="15.6" x14ac:dyDescent="0.3">
      <c r="B10116" s="81"/>
      <c r="C10116" s="81"/>
      <c r="D10116" s="77"/>
      <c r="E10116" s="82"/>
      <c r="F10116" s="77"/>
      <c r="G10116" s="77"/>
      <c r="H10116" s="83"/>
    </row>
    <row r="10117" spans="2:8" ht="15.6" x14ac:dyDescent="0.3">
      <c r="B10117" s="81"/>
      <c r="C10117" s="81"/>
      <c r="D10117" s="77"/>
      <c r="E10117" s="82"/>
      <c r="F10117" s="77"/>
      <c r="G10117" s="77"/>
      <c r="H10117" s="83"/>
    </row>
    <row r="10118" spans="2:8" ht="15.6" x14ac:dyDescent="0.3">
      <c r="B10118" s="81"/>
      <c r="C10118" s="81"/>
      <c r="D10118" s="77"/>
      <c r="E10118" s="82"/>
      <c r="F10118" s="77"/>
      <c r="G10118" s="77"/>
      <c r="H10118" s="83"/>
    </row>
    <row r="10119" spans="2:8" ht="15.6" x14ac:dyDescent="0.3">
      <c r="B10119" s="81"/>
      <c r="C10119" s="81"/>
      <c r="D10119" s="77"/>
      <c r="E10119" s="82"/>
      <c r="F10119" s="77"/>
      <c r="G10119" s="77"/>
      <c r="H10119" s="83"/>
    </row>
    <row r="10120" spans="2:8" ht="15.6" x14ac:dyDescent="0.3">
      <c r="B10120" s="81"/>
      <c r="C10120" s="81"/>
      <c r="D10120" s="77"/>
      <c r="E10120" s="82"/>
      <c r="F10120" s="77"/>
      <c r="G10120" s="77"/>
      <c r="H10120" s="83"/>
    </row>
    <row r="10121" spans="2:8" ht="15.6" x14ac:dyDescent="0.3">
      <c r="B10121" s="81"/>
      <c r="C10121" s="81"/>
      <c r="D10121" s="77"/>
      <c r="E10121" s="82"/>
      <c r="F10121" s="77"/>
      <c r="G10121" s="77"/>
      <c r="H10121" s="83"/>
    </row>
    <row r="10122" spans="2:8" ht="15.6" x14ac:dyDescent="0.3">
      <c r="B10122" s="81"/>
      <c r="C10122" s="81"/>
      <c r="D10122" s="77"/>
      <c r="E10122" s="82"/>
      <c r="F10122" s="77"/>
      <c r="G10122" s="77"/>
      <c r="H10122" s="83"/>
    </row>
    <row r="10123" spans="2:8" ht="15.6" x14ac:dyDescent="0.3">
      <c r="B10123" s="81"/>
      <c r="C10123" s="81"/>
      <c r="D10123" s="77"/>
      <c r="E10123" s="82"/>
      <c r="F10123" s="77"/>
      <c r="G10123" s="77"/>
      <c r="H10123" s="83"/>
    </row>
    <row r="10124" spans="2:8" ht="15.6" x14ac:dyDescent="0.3">
      <c r="B10124" s="81"/>
      <c r="C10124" s="81"/>
      <c r="D10124" s="77"/>
      <c r="E10124" s="82"/>
      <c r="F10124" s="77"/>
      <c r="G10124" s="77"/>
      <c r="H10124" s="83"/>
    </row>
    <row r="10125" spans="2:8" ht="15.6" x14ac:dyDescent="0.3">
      <c r="B10125" s="81"/>
      <c r="C10125" s="81"/>
      <c r="D10125" s="77"/>
      <c r="E10125" s="82"/>
      <c r="F10125" s="77"/>
      <c r="G10125" s="77"/>
      <c r="H10125" s="83"/>
    </row>
    <row r="10126" spans="2:8" ht="15.6" x14ac:dyDescent="0.3">
      <c r="B10126" s="81"/>
      <c r="C10126" s="81"/>
      <c r="D10126" s="77"/>
      <c r="E10126" s="82"/>
      <c r="F10126" s="77"/>
      <c r="G10126" s="77"/>
      <c r="H10126" s="83"/>
    </row>
    <row r="10127" spans="2:8" ht="15.6" x14ac:dyDescent="0.3">
      <c r="B10127" s="81"/>
      <c r="C10127" s="81"/>
      <c r="D10127" s="77"/>
      <c r="E10127" s="82"/>
      <c r="F10127" s="77"/>
      <c r="G10127" s="77"/>
      <c r="H10127" s="83"/>
    </row>
    <row r="10128" spans="2:8" ht="15.6" x14ac:dyDescent="0.3">
      <c r="B10128" s="81"/>
      <c r="C10128" s="81"/>
      <c r="D10128" s="77"/>
      <c r="E10128" s="82"/>
      <c r="F10128" s="77"/>
      <c r="G10128" s="77"/>
      <c r="H10128" s="83"/>
    </row>
    <row r="10129" spans="2:8" ht="15.6" x14ac:dyDescent="0.3">
      <c r="B10129" s="81"/>
      <c r="C10129" s="81"/>
      <c r="D10129" s="77"/>
      <c r="E10129" s="82"/>
      <c r="F10129" s="77"/>
      <c r="G10129" s="77"/>
      <c r="H10129" s="83"/>
    </row>
    <row r="10130" spans="2:8" ht="15.6" x14ac:dyDescent="0.3">
      <c r="B10130" s="81"/>
      <c r="C10130" s="81"/>
      <c r="D10130" s="77"/>
      <c r="E10130" s="82"/>
      <c r="F10130" s="77"/>
      <c r="G10130" s="77"/>
      <c r="H10130" s="83"/>
    </row>
    <row r="10131" spans="2:8" ht="15.6" x14ac:dyDescent="0.3">
      <c r="B10131" s="81"/>
      <c r="C10131" s="81"/>
      <c r="D10131" s="77"/>
      <c r="E10131" s="82"/>
      <c r="F10131" s="77"/>
      <c r="G10131" s="77"/>
      <c r="H10131" s="83"/>
    </row>
    <row r="10132" spans="2:8" ht="15.6" x14ac:dyDescent="0.3">
      <c r="B10132" s="81"/>
      <c r="C10132" s="81"/>
      <c r="D10132" s="77"/>
      <c r="E10132" s="82"/>
      <c r="F10132" s="77"/>
      <c r="G10132" s="77"/>
      <c r="H10132" s="83"/>
    </row>
    <row r="10133" spans="2:8" ht="15.6" x14ac:dyDescent="0.3">
      <c r="B10133" s="81"/>
      <c r="C10133" s="81"/>
      <c r="D10133" s="77"/>
      <c r="E10133" s="82"/>
      <c r="F10133" s="77"/>
      <c r="G10133" s="77"/>
      <c r="H10133" s="83"/>
    </row>
    <row r="10134" spans="2:8" ht="15.6" x14ac:dyDescent="0.3">
      <c r="B10134" s="81"/>
      <c r="C10134" s="81"/>
      <c r="D10134" s="77"/>
      <c r="E10134" s="82"/>
      <c r="F10134" s="77"/>
      <c r="G10134" s="77"/>
      <c r="H10134" s="83"/>
    </row>
    <row r="10135" spans="2:8" ht="15.6" x14ac:dyDescent="0.3">
      <c r="B10135" s="81"/>
      <c r="C10135" s="81"/>
      <c r="D10135" s="77"/>
      <c r="E10135" s="82"/>
      <c r="F10135" s="77"/>
      <c r="G10135" s="77"/>
      <c r="H10135" s="83"/>
    </row>
    <row r="10136" spans="2:8" ht="15.6" x14ac:dyDescent="0.3">
      <c r="B10136" s="81"/>
      <c r="C10136" s="81"/>
      <c r="D10136" s="77"/>
      <c r="E10136" s="82"/>
      <c r="F10136" s="77"/>
      <c r="G10136" s="77"/>
      <c r="H10136" s="83"/>
    </row>
    <row r="10137" spans="2:8" ht="15.6" x14ac:dyDescent="0.3">
      <c r="B10137" s="81"/>
      <c r="C10137" s="81"/>
      <c r="D10137" s="77"/>
      <c r="E10137" s="82"/>
      <c r="F10137" s="77"/>
      <c r="G10137" s="77"/>
      <c r="H10137" s="83"/>
    </row>
    <row r="10138" spans="2:8" ht="15.6" x14ac:dyDescent="0.3">
      <c r="B10138" s="81"/>
      <c r="C10138" s="81"/>
      <c r="D10138" s="77"/>
      <c r="E10138" s="82"/>
      <c r="F10138" s="77"/>
      <c r="G10138" s="77"/>
      <c r="H10138" s="83"/>
    </row>
    <row r="10139" spans="2:8" ht="15.6" x14ac:dyDescent="0.3">
      <c r="B10139" s="81"/>
      <c r="C10139" s="81"/>
      <c r="D10139" s="77"/>
      <c r="E10139" s="82"/>
      <c r="F10139" s="77"/>
      <c r="G10139" s="77"/>
      <c r="H10139" s="83"/>
    </row>
    <row r="10140" spans="2:8" ht="15.6" x14ac:dyDescent="0.3">
      <c r="B10140" s="81"/>
      <c r="C10140" s="81"/>
      <c r="D10140" s="77"/>
      <c r="E10140" s="82"/>
      <c r="F10140" s="77"/>
      <c r="G10140" s="77"/>
      <c r="H10140" s="83"/>
    </row>
    <row r="10141" spans="2:8" ht="15.6" x14ac:dyDescent="0.3">
      <c r="B10141" s="81"/>
      <c r="C10141" s="81"/>
      <c r="D10141" s="77"/>
      <c r="E10141" s="82"/>
      <c r="F10141" s="77"/>
      <c r="G10141" s="77"/>
      <c r="H10141" s="83"/>
    </row>
    <row r="10142" spans="2:8" ht="15.6" x14ac:dyDescent="0.3">
      <c r="B10142" s="81"/>
      <c r="C10142" s="81"/>
      <c r="D10142" s="77"/>
      <c r="E10142" s="82"/>
      <c r="F10142" s="77"/>
      <c r="G10142" s="77"/>
      <c r="H10142" s="83"/>
    </row>
    <row r="10143" spans="2:8" ht="15.6" x14ac:dyDescent="0.3">
      <c r="B10143" s="81"/>
      <c r="C10143" s="81"/>
      <c r="D10143" s="77"/>
      <c r="E10143" s="82"/>
      <c r="F10143" s="77"/>
      <c r="G10143" s="77"/>
      <c r="H10143" s="83"/>
    </row>
    <row r="10144" spans="2:8" ht="15.6" x14ac:dyDescent="0.3">
      <c r="B10144" s="81"/>
      <c r="C10144" s="81"/>
      <c r="D10144" s="77"/>
      <c r="E10144" s="82"/>
      <c r="F10144" s="77"/>
      <c r="G10144" s="77"/>
      <c r="H10144" s="83"/>
    </row>
    <row r="10145" spans="2:8" ht="15.6" x14ac:dyDescent="0.3">
      <c r="B10145" s="81"/>
      <c r="C10145" s="81"/>
      <c r="D10145" s="77"/>
      <c r="E10145" s="82"/>
      <c r="F10145" s="77"/>
      <c r="G10145" s="77"/>
      <c r="H10145" s="83"/>
    </row>
    <row r="10146" spans="2:8" ht="15.6" x14ac:dyDescent="0.3">
      <c r="B10146" s="81"/>
      <c r="C10146" s="81"/>
      <c r="D10146" s="77"/>
      <c r="E10146" s="82"/>
      <c r="F10146" s="77"/>
      <c r="G10146" s="77"/>
      <c r="H10146" s="83"/>
    </row>
    <row r="10147" spans="2:8" ht="15.6" x14ac:dyDescent="0.3">
      <c r="B10147" s="81"/>
      <c r="C10147" s="81"/>
      <c r="D10147" s="77"/>
      <c r="E10147" s="82"/>
      <c r="F10147" s="77"/>
      <c r="G10147" s="77"/>
      <c r="H10147" s="83"/>
    </row>
    <row r="10148" spans="2:8" ht="15.6" x14ac:dyDescent="0.3">
      <c r="B10148" s="81"/>
      <c r="C10148" s="81"/>
      <c r="D10148" s="77"/>
      <c r="E10148" s="82"/>
      <c r="F10148" s="77"/>
      <c r="G10148" s="77"/>
      <c r="H10148" s="83"/>
    </row>
    <row r="10149" spans="2:8" ht="15.6" x14ac:dyDescent="0.3">
      <c r="B10149" s="81"/>
      <c r="C10149" s="81"/>
      <c r="D10149" s="77"/>
      <c r="E10149" s="82"/>
      <c r="F10149" s="77"/>
      <c r="G10149" s="77"/>
      <c r="H10149" s="83"/>
    </row>
    <row r="10150" spans="2:8" ht="15.6" x14ac:dyDescent="0.3">
      <c r="B10150" s="81"/>
      <c r="C10150" s="81"/>
      <c r="D10150" s="77"/>
      <c r="E10150" s="82"/>
      <c r="F10150" s="77"/>
      <c r="G10150" s="77"/>
      <c r="H10150" s="83"/>
    </row>
    <row r="10151" spans="2:8" ht="15.6" x14ac:dyDescent="0.3">
      <c r="B10151" s="81"/>
      <c r="C10151" s="81"/>
      <c r="D10151" s="77"/>
      <c r="E10151" s="82"/>
      <c r="F10151" s="77"/>
      <c r="G10151" s="77"/>
      <c r="H10151" s="83"/>
    </row>
    <row r="10152" spans="2:8" ht="15.6" x14ac:dyDescent="0.3">
      <c r="B10152" s="81"/>
      <c r="C10152" s="81"/>
      <c r="D10152" s="77"/>
      <c r="E10152" s="82"/>
      <c r="F10152" s="77"/>
      <c r="G10152" s="77"/>
      <c r="H10152" s="83"/>
    </row>
    <row r="10153" spans="2:8" ht="15.6" x14ac:dyDescent="0.3">
      <c r="B10153" s="81"/>
      <c r="C10153" s="81"/>
      <c r="D10153" s="77"/>
      <c r="E10153" s="82"/>
      <c r="F10153" s="77"/>
      <c r="G10153" s="77"/>
      <c r="H10153" s="83"/>
    </row>
    <row r="10154" spans="2:8" ht="15.6" x14ac:dyDescent="0.3">
      <c r="B10154" s="81"/>
      <c r="C10154" s="81"/>
      <c r="D10154" s="77"/>
      <c r="E10154" s="82"/>
      <c r="F10154" s="77"/>
      <c r="G10154" s="77"/>
      <c r="H10154" s="83"/>
    </row>
    <row r="10155" spans="2:8" ht="15.6" x14ac:dyDescent="0.3">
      <c r="B10155" s="81"/>
      <c r="C10155" s="81"/>
      <c r="D10155" s="77"/>
      <c r="E10155" s="82"/>
      <c r="F10155" s="77"/>
      <c r="G10155" s="77"/>
      <c r="H10155" s="83"/>
    </row>
    <row r="10156" spans="2:8" ht="15.6" x14ac:dyDescent="0.3">
      <c r="B10156" s="81"/>
      <c r="C10156" s="81"/>
      <c r="D10156" s="77"/>
      <c r="E10156" s="82"/>
      <c r="F10156" s="77"/>
      <c r="G10156" s="77"/>
      <c r="H10156" s="83"/>
    </row>
    <row r="10157" spans="2:8" ht="15.6" x14ac:dyDescent="0.3">
      <c r="B10157" s="81"/>
      <c r="C10157" s="81"/>
      <c r="D10157" s="77"/>
      <c r="E10157" s="82"/>
      <c r="F10157" s="77"/>
      <c r="G10157" s="77"/>
      <c r="H10157" s="83"/>
    </row>
    <row r="10158" spans="2:8" ht="15.6" x14ac:dyDescent="0.3">
      <c r="B10158" s="81"/>
      <c r="C10158" s="81"/>
      <c r="D10158" s="77"/>
      <c r="E10158" s="82"/>
      <c r="F10158" s="77"/>
      <c r="G10158" s="77"/>
      <c r="H10158" s="83"/>
    </row>
    <row r="10159" spans="2:8" ht="15.6" x14ac:dyDescent="0.3">
      <c r="B10159" s="81"/>
      <c r="C10159" s="81"/>
      <c r="D10159" s="77"/>
      <c r="E10159" s="82"/>
      <c r="F10159" s="77"/>
      <c r="G10159" s="77"/>
      <c r="H10159" s="83"/>
    </row>
    <row r="10160" spans="2:8" ht="15.6" x14ac:dyDescent="0.3">
      <c r="B10160" s="81"/>
      <c r="C10160" s="81"/>
      <c r="D10160" s="77"/>
      <c r="E10160" s="82"/>
      <c r="F10160" s="77"/>
      <c r="G10160" s="77"/>
      <c r="H10160" s="83"/>
    </row>
    <row r="10161" spans="2:8" ht="15.6" x14ac:dyDescent="0.3">
      <c r="B10161" s="81"/>
      <c r="C10161" s="81"/>
      <c r="D10161" s="77"/>
      <c r="E10161" s="82"/>
      <c r="F10161" s="77"/>
      <c r="G10161" s="77"/>
      <c r="H10161" s="83"/>
    </row>
    <row r="10162" spans="2:8" ht="15.6" x14ac:dyDescent="0.3">
      <c r="B10162" s="81"/>
      <c r="C10162" s="81"/>
      <c r="D10162" s="77"/>
      <c r="E10162" s="82"/>
      <c r="F10162" s="77"/>
      <c r="G10162" s="77"/>
      <c r="H10162" s="83"/>
    </row>
    <row r="10163" spans="2:8" ht="15.6" x14ac:dyDescent="0.3">
      <c r="B10163" s="81"/>
      <c r="C10163" s="81"/>
      <c r="D10163" s="77"/>
      <c r="E10163" s="82"/>
      <c r="F10163" s="77"/>
      <c r="G10163" s="77"/>
      <c r="H10163" s="83"/>
    </row>
    <row r="10164" spans="2:8" ht="15.6" x14ac:dyDescent="0.3">
      <c r="B10164" s="81"/>
      <c r="C10164" s="81"/>
      <c r="D10164" s="77"/>
      <c r="E10164" s="82"/>
      <c r="F10164" s="77"/>
      <c r="G10164" s="77"/>
      <c r="H10164" s="83"/>
    </row>
    <row r="10165" spans="2:8" ht="15.6" x14ac:dyDescent="0.3">
      <c r="B10165" s="81"/>
      <c r="C10165" s="81"/>
      <c r="D10165" s="77"/>
      <c r="E10165" s="82"/>
      <c r="F10165" s="77"/>
      <c r="G10165" s="77"/>
      <c r="H10165" s="83"/>
    </row>
    <row r="10166" spans="2:8" ht="15.6" x14ac:dyDescent="0.3">
      <c r="B10166" s="81"/>
      <c r="C10166" s="81"/>
      <c r="D10166" s="77"/>
      <c r="E10166" s="82"/>
      <c r="F10166" s="77"/>
      <c r="G10166" s="77"/>
      <c r="H10166" s="83"/>
    </row>
    <row r="10167" spans="2:8" ht="15.6" x14ac:dyDescent="0.3">
      <c r="B10167" s="81"/>
      <c r="C10167" s="81"/>
      <c r="D10167" s="77"/>
      <c r="E10167" s="82"/>
      <c r="F10167" s="77"/>
      <c r="G10167" s="77"/>
      <c r="H10167" s="83"/>
    </row>
    <row r="10168" spans="2:8" ht="15.6" x14ac:dyDescent="0.3">
      <c r="B10168" s="81"/>
      <c r="C10168" s="81"/>
      <c r="D10168" s="77"/>
      <c r="E10168" s="82"/>
      <c r="F10168" s="77"/>
      <c r="G10168" s="77"/>
      <c r="H10168" s="83"/>
    </row>
    <row r="10169" spans="2:8" ht="15.6" x14ac:dyDescent="0.3">
      <c r="B10169" s="81"/>
      <c r="C10169" s="81"/>
      <c r="D10169" s="77"/>
      <c r="E10169" s="82"/>
      <c r="F10169" s="77"/>
      <c r="G10169" s="77"/>
      <c r="H10169" s="83"/>
    </row>
    <row r="10170" spans="2:8" ht="15.6" x14ac:dyDescent="0.3">
      <c r="B10170" s="81"/>
      <c r="C10170" s="81"/>
      <c r="D10170" s="77"/>
      <c r="E10170" s="82"/>
      <c r="F10170" s="77"/>
      <c r="G10170" s="77"/>
      <c r="H10170" s="83"/>
    </row>
    <row r="10171" spans="2:8" ht="15.6" x14ac:dyDescent="0.3">
      <c r="B10171" s="81"/>
      <c r="C10171" s="81"/>
      <c r="D10171" s="77"/>
      <c r="E10171" s="82"/>
      <c r="F10171" s="77"/>
      <c r="G10171" s="77"/>
      <c r="H10171" s="83"/>
    </row>
    <row r="10172" spans="2:8" ht="15.6" x14ac:dyDescent="0.3">
      <c r="B10172" s="81"/>
      <c r="C10172" s="81"/>
      <c r="D10172" s="77"/>
      <c r="E10172" s="82"/>
      <c r="F10172" s="77"/>
      <c r="G10172" s="77"/>
      <c r="H10172" s="83"/>
    </row>
    <row r="10173" spans="2:8" ht="15.6" x14ac:dyDescent="0.3">
      <c r="B10173" s="81"/>
      <c r="C10173" s="81"/>
      <c r="D10173" s="77"/>
      <c r="E10173" s="82"/>
      <c r="F10173" s="77"/>
      <c r="G10173" s="77"/>
      <c r="H10173" s="83"/>
    </row>
    <row r="10174" spans="2:8" ht="15.6" x14ac:dyDescent="0.3">
      <c r="B10174" s="81"/>
      <c r="C10174" s="81"/>
      <c r="D10174" s="77"/>
      <c r="E10174" s="82"/>
      <c r="F10174" s="77"/>
      <c r="G10174" s="77"/>
      <c r="H10174" s="83"/>
    </row>
    <row r="10175" spans="2:8" ht="15.6" x14ac:dyDescent="0.3">
      <c r="B10175" s="81"/>
      <c r="C10175" s="81"/>
      <c r="D10175" s="77"/>
      <c r="E10175" s="82"/>
      <c r="F10175" s="77"/>
      <c r="G10175" s="77"/>
      <c r="H10175" s="83"/>
    </row>
    <row r="10176" spans="2:8" ht="15.6" x14ac:dyDescent="0.3">
      <c r="B10176" s="81"/>
      <c r="C10176" s="81"/>
      <c r="D10176" s="77"/>
      <c r="E10176" s="82"/>
      <c r="F10176" s="77"/>
      <c r="G10176" s="77"/>
      <c r="H10176" s="83"/>
    </row>
    <row r="10177" spans="2:8" ht="15.6" x14ac:dyDescent="0.3">
      <c r="B10177" s="81"/>
      <c r="C10177" s="81"/>
      <c r="D10177" s="77"/>
      <c r="E10177" s="82"/>
      <c r="F10177" s="77"/>
      <c r="G10177" s="77"/>
      <c r="H10177" s="83"/>
    </row>
    <row r="10178" spans="2:8" ht="15.6" x14ac:dyDescent="0.3">
      <c r="B10178" s="81"/>
      <c r="C10178" s="81"/>
      <c r="D10178" s="77"/>
      <c r="E10178" s="82"/>
      <c r="F10178" s="77"/>
      <c r="G10178" s="77"/>
      <c r="H10178" s="83"/>
    </row>
    <row r="10179" spans="2:8" ht="15.6" x14ac:dyDescent="0.3">
      <c r="B10179" s="81"/>
      <c r="C10179" s="81"/>
      <c r="D10179" s="77"/>
      <c r="E10179" s="82"/>
      <c r="F10179" s="77"/>
      <c r="G10179" s="77"/>
      <c r="H10179" s="83"/>
    </row>
    <row r="10180" spans="2:8" ht="15.6" x14ac:dyDescent="0.3">
      <c r="B10180" s="81"/>
      <c r="C10180" s="81"/>
      <c r="D10180" s="77"/>
      <c r="E10180" s="82"/>
      <c r="F10180" s="77"/>
      <c r="G10180" s="77"/>
      <c r="H10180" s="83"/>
    </row>
    <row r="10181" spans="2:8" ht="15.6" x14ac:dyDescent="0.3">
      <c r="B10181" s="81"/>
      <c r="C10181" s="81"/>
      <c r="D10181" s="77"/>
      <c r="E10181" s="82"/>
      <c r="F10181" s="77"/>
      <c r="G10181" s="77"/>
      <c r="H10181" s="83"/>
    </row>
    <row r="10182" spans="2:8" ht="15.6" x14ac:dyDescent="0.3">
      <c r="B10182" s="81"/>
      <c r="C10182" s="81"/>
      <c r="D10182" s="77"/>
      <c r="E10182" s="82"/>
      <c r="F10182" s="77"/>
      <c r="G10182" s="77"/>
      <c r="H10182" s="83"/>
    </row>
    <row r="10183" spans="2:8" ht="15.6" x14ac:dyDescent="0.3">
      <c r="B10183" s="81"/>
      <c r="C10183" s="81"/>
      <c r="D10183" s="77"/>
      <c r="E10183" s="82"/>
      <c r="F10183" s="77"/>
      <c r="G10183" s="77"/>
      <c r="H10183" s="83"/>
    </row>
    <row r="10184" spans="2:8" ht="15.6" x14ac:dyDescent="0.3">
      <c r="B10184" s="81"/>
      <c r="C10184" s="81"/>
      <c r="D10184" s="77"/>
      <c r="E10184" s="82"/>
      <c r="F10184" s="77"/>
      <c r="G10184" s="77"/>
      <c r="H10184" s="83"/>
    </row>
    <row r="10185" spans="2:8" ht="15.6" x14ac:dyDescent="0.3">
      <c r="B10185" s="81"/>
      <c r="C10185" s="81"/>
      <c r="D10185" s="77"/>
      <c r="E10185" s="82"/>
      <c r="F10185" s="77"/>
      <c r="G10185" s="77"/>
      <c r="H10185" s="83"/>
    </row>
    <row r="10186" spans="2:8" ht="15.6" x14ac:dyDescent="0.3">
      <c r="B10186" s="81"/>
      <c r="C10186" s="81"/>
      <c r="D10186" s="77"/>
      <c r="E10186" s="82"/>
      <c r="F10186" s="77"/>
      <c r="G10186" s="77"/>
      <c r="H10186" s="83"/>
    </row>
    <row r="10187" spans="2:8" ht="15.6" x14ac:dyDescent="0.3">
      <c r="B10187" s="81"/>
      <c r="C10187" s="81"/>
      <c r="D10187" s="77"/>
      <c r="E10187" s="82"/>
      <c r="F10187" s="77"/>
      <c r="G10187" s="77"/>
      <c r="H10187" s="83"/>
    </row>
    <row r="10188" spans="2:8" ht="15.6" x14ac:dyDescent="0.3">
      <c r="B10188" s="81"/>
      <c r="C10188" s="81"/>
      <c r="D10188" s="77"/>
      <c r="E10188" s="82"/>
      <c r="F10188" s="77"/>
      <c r="G10188" s="77"/>
      <c r="H10188" s="83"/>
    </row>
    <row r="10189" spans="2:8" ht="15.6" x14ac:dyDescent="0.3">
      <c r="B10189" s="81"/>
      <c r="C10189" s="81"/>
      <c r="D10189" s="77"/>
      <c r="E10189" s="82"/>
      <c r="F10189" s="77"/>
      <c r="G10189" s="77"/>
      <c r="H10189" s="83"/>
    </row>
    <row r="10190" spans="2:8" ht="15.6" x14ac:dyDescent="0.3">
      <c r="B10190" s="81"/>
      <c r="C10190" s="81"/>
      <c r="D10190" s="77"/>
      <c r="E10190" s="82"/>
      <c r="F10190" s="77"/>
      <c r="G10190" s="77"/>
      <c r="H10190" s="83"/>
    </row>
    <row r="10191" spans="2:8" ht="15.6" x14ac:dyDescent="0.3">
      <c r="B10191" s="81"/>
      <c r="C10191" s="81"/>
      <c r="D10191" s="77"/>
      <c r="E10191" s="82"/>
      <c r="F10191" s="77"/>
      <c r="G10191" s="77"/>
      <c r="H10191" s="83"/>
    </row>
    <row r="10192" spans="2:8" ht="15.6" x14ac:dyDescent="0.3">
      <c r="B10192" s="81"/>
      <c r="C10192" s="81"/>
      <c r="D10192" s="77"/>
      <c r="E10192" s="82"/>
      <c r="F10192" s="77"/>
      <c r="G10192" s="77"/>
      <c r="H10192" s="83"/>
    </row>
    <row r="10193" spans="2:8" ht="15.6" x14ac:dyDescent="0.3">
      <c r="B10193" s="81"/>
      <c r="C10193" s="81"/>
      <c r="D10193" s="77"/>
      <c r="E10193" s="82"/>
      <c r="F10193" s="77"/>
      <c r="G10193" s="77"/>
      <c r="H10193" s="83"/>
    </row>
    <row r="10194" spans="2:8" ht="15.6" x14ac:dyDescent="0.3">
      <c r="B10194" s="81"/>
      <c r="C10194" s="81"/>
      <c r="D10194" s="77"/>
      <c r="E10194" s="82"/>
      <c r="F10194" s="77"/>
      <c r="G10194" s="77"/>
      <c r="H10194" s="83"/>
    </row>
    <row r="10195" spans="2:8" ht="15.6" x14ac:dyDescent="0.3">
      <c r="B10195" s="81"/>
      <c r="C10195" s="81"/>
      <c r="D10195" s="77"/>
      <c r="E10195" s="82"/>
      <c r="F10195" s="77"/>
      <c r="G10195" s="77"/>
      <c r="H10195" s="83"/>
    </row>
    <row r="10196" spans="2:8" ht="15.6" x14ac:dyDescent="0.3">
      <c r="B10196" s="81"/>
      <c r="C10196" s="81"/>
      <c r="D10196" s="77"/>
      <c r="E10196" s="82"/>
      <c r="F10196" s="77"/>
      <c r="G10196" s="77"/>
      <c r="H10196" s="83"/>
    </row>
    <row r="10197" spans="2:8" ht="15.6" x14ac:dyDescent="0.3">
      <c r="B10197" s="81"/>
      <c r="C10197" s="81"/>
      <c r="D10197" s="77"/>
      <c r="E10197" s="82"/>
      <c r="F10197" s="77"/>
      <c r="G10197" s="77"/>
      <c r="H10197" s="83"/>
    </row>
    <row r="10198" spans="2:8" ht="15.6" x14ac:dyDescent="0.3">
      <c r="B10198" s="81"/>
      <c r="C10198" s="81"/>
      <c r="D10198" s="77"/>
      <c r="E10198" s="82"/>
      <c r="F10198" s="77"/>
      <c r="G10198" s="77"/>
      <c r="H10198" s="83"/>
    </row>
    <row r="10199" spans="2:8" ht="15.6" x14ac:dyDescent="0.3">
      <c r="B10199" s="81"/>
      <c r="C10199" s="81"/>
      <c r="D10199" s="77"/>
      <c r="E10199" s="82"/>
      <c r="F10199" s="77"/>
      <c r="G10199" s="77"/>
      <c r="H10199" s="83"/>
    </row>
    <row r="10200" spans="2:8" ht="15.6" x14ac:dyDescent="0.3">
      <c r="B10200" s="81"/>
      <c r="C10200" s="81"/>
      <c r="D10200" s="77"/>
      <c r="E10200" s="82"/>
      <c r="F10200" s="77"/>
      <c r="G10200" s="77"/>
      <c r="H10200" s="83"/>
    </row>
    <row r="10201" spans="2:8" ht="15.6" x14ac:dyDescent="0.3">
      <c r="B10201" s="81"/>
      <c r="C10201" s="81"/>
      <c r="D10201" s="77"/>
      <c r="E10201" s="82"/>
      <c r="F10201" s="77"/>
      <c r="G10201" s="77"/>
      <c r="H10201" s="83"/>
    </row>
    <row r="10202" spans="2:8" ht="15.6" x14ac:dyDescent="0.3">
      <c r="B10202" s="81"/>
      <c r="C10202" s="81"/>
      <c r="D10202" s="77"/>
      <c r="E10202" s="82"/>
      <c r="F10202" s="77"/>
      <c r="G10202" s="77"/>
      <c r="H10202" s="83"/>
    </row>
    <row r="10203" spans="2:8" ht="15.6" x14ac:dyDescent="0.3">
      <c r="B10203" s="81"/>
      <c r="C10203" s="81"/>
      <c r="D10203" s="77"/>
      <c r="E10203" s="82"/>
      <c r="F10203" s="77"/>
      <c r="G10203" s="77"/>
      <c r="H10203" s="83"/>
    </row>
    <row r="10204" spans="2:8" ht="15.6" x14ac:dyDescent="0.3">
      <c r="B10204" s="81"/>
      <c r="C10204" s="81"/>
      <c r="D10204" s="77"/>
      <c r="E10204" s="82"/>
      <c r="F10204" s="77"/>
      <c r="G10204" s="77"/>
      <c r="H10204" s="83"/>
    </row>
    <row r="10205" spans="2:8" ht="15.6" x14ac:dyDescent="0.3">
      <c r="B10205" s="81"/>
      <c r="C10205" s="81"/>
      <c r="D10205" s="77"/>
      <c r="E10205" s="82"/>
      <c r="F10205" s="77"/>
      <c r="G10205" s="77"/>
      <c r="H10205" s="83"/>
    </row>
    <row r="10206" spans="2:8" ht="15.6" x14ac:dyDescent="0.3">
      <c r="B10206" s="81"/>
      <c r="C10206" s="81"/>
      <c r="D10206" s="77"/>
      <c r="E10206" s="82"/>
      <c r="F10206" s="77"/>
      <c r="G10206" s="77"/>
      <c r="H10206" s="83"/>
    </row>
    <row r="10207" spans="2:8" ht="15.6" x14ac:dyDescent="0.3">
      <c r="B10207" s="81"/>
      <c r="C10207" s="81"/>
      <c r="D10207" s="77"/>
      <c r="E10207" s="82"/>
      <c r="F10207" s="77"/>
      <c r="G10207" s="77"/>
      <c r="H10207" s="83"/>
    </row>
    <row r="10208" spans="2:8" ht="15.6" x14ac:dyDescent="0.3">
      <c r="B10208" s="81"/>
      <c r="C10208" s="81"/>
      <c r="D10208" s="77"/>
      <c r="E10208" s="82"/>
      <c r="F10208" s="77"/>
      <c r="G10208" s="77"/>
      <c r="H10208" s="83"/>
    </row>
    <row r="10209" spans="2:8" ht="15.6" x14ac:dyDescent="0.3">
      <c r="B10209" s="81"/>
      <c r="C10209" s="81"/>
      <c r="D10209" s="77"/>
      <c r="E10209" s="82"/>
      <c r="F10209" s="77"/>
      <c r="G10209" s="77"/>
      <c r="H10209" s="83"/>
    </row>
    <row r="10210" spans="2:8" ht="15.6" x14ac:dyDescent="0.3">
      <c r="B10210" s="81"/>
      <c r="C10210" s="81"/>
      <c r="D10210" s="77"/>
      <c r="E10210" s="82"/>
      <c r="F10210" s="77"/>
      <c r="G10210" s="77"/>
      <c r="H10210" s="83"/>
    </row>
    <row r="10211" spans="2:8" ht="15.6" x14ac:dyDescent="0.3">
      <c r="B10211" s="81"/>
      <c r="C10211" s="81"/>
      <c r="D10211" s="77"/>
      <c r="E10211" s="82"/>
      <c r="F10211" s="77"/>
      <c r="G10211" s="77"/>
      <c r="H10211" s="83"/>
    </row>
    <row r="10212" spans="2:8" ht="15.6" x14ac:dyDescent="0.3">
      <c r="B10212" s="81"/>
      <c r="C10212" s="81"/>
      <c r="D10212" s="77"/>
      <c r="E10212" s="82"/>
      <c r="F10212" s="77"/>
      <c r="G10212" s="77"/>
      <c r="H10212" s="83"/>
    </row>
    <row r="10213" spans="2:8" ht="15.6" x14ac:dyDescent="0.3">
      <c r="B10213" s="81"/>
      <c r="C10213" s="81"/>
      <c r="D10213" s="77"/>
      <c r="E10213" s="82"/>
      <c r="F10213" s="77"/>
      <c r="G10213" s="77"/>
      <c r="H10213" s="83"/>
    </row>
    <row r="10214" spans="2:8" ht="15.6" x14ac:dyDescent="0.3">
      <c r="B10214" s="81"/>
      <c r="C10214" s="81"/>
      <c r="D10214" s="77"/>
      <c r="E10214" s="82"/>
      <c r="F10214" s="77"/>
      <c r="G10214" s="77"/>
      <c r="H10214" s="83"/>
    </row>
    <row r="10215" spans="2:8" ht="15.6" x14ac:dyDescent="0.3">
      <c r="B10215" s="81"/>
      <c r="C10215" s="81"/>
      <c r="D10215" s="77"/>
      <c r="E10215" s="82"/>
      <c r="F10215" s="77"/>
      <c r="G10215" s="77"/>
      <c r="H10215" s="83"/>
    </row>
    <row r="10216" spans="2:8" ht="15.6" x14ac:dyDescent="0.3">
      <c r="B10216" s="81"/>
      <c r="C10216" s="81"/>
      <c r="D10216" s="77"/>
      <c r="E10216" s="82"/>
      <c r="F10216" s="77"/>
      <c r="G10216" s="77"/>
      <c r="H10216" s="83"/>
    </row>
    <row r="10217" spans="2:8" ht="15.6" x14ac:dyDescent="0.3">
      <c r="B10217" s="81"/>
      <c r="C10217" s="81"/>
      <c r="D10217" s="77"/>
      <c r="E10217" s="82"/>
      <c r="F10217" s="77"/>
      <c r="G10217" s="77"/>
      <c r="H10217" s="83"/>
    </row>
    <row r="10218" spans="2:8" ht="15.6" x14ac:dyDescent="0.3">
      <c r="B10218" s="81"/>
      <c r="C10218" s="81"/>
      <c r="D10218" s="77"/>
      <c r="E10218" s="82"/>
      <c r="F10218" s="77"/>
      <c r="G10218" s="77"/>
      <c r="H10218" s="83"/>
    </row>
    <row r="10219" spans="2:8" ht="15.6" x14ac:dyDescent="0.3">
      <c r="B10219" s="81"/>
      <c r="C10219" s="81"/>
      <c r="D10219" s="77"/>
      <c r="E10219" s="82"/>
      <c r="F10219" s="77"/>
      <c r="G10219" s="77"/>
      <c r="H10219" s="83"/>
    </row>
    <row r="10220" spans="2:8" ht="15.6" x14ac:dyDescent="0.3">
      <c r="B10220" s="81"/>
      <c r="C10220" s="81"/>
      <c r="D10220" s="77"/>
      <c r="E10220" s="82"/>
      <c r="F10220" s="77"/>
      <c r="G10220" s="77"/>
      <c r="H10220" s="83"/>
    </row>
    <row r="10221" spans="2:8" ht="15.6" x14ac:dyDescent="0.3">
      <c r="B10221" s="81"/>
      <c r="C10221" s="81"/>
      <c r="D10221" s="77"/>
      <c r="E10221" s="82"/>
      <c r="F10221" s="77"/>
      <c r="G10221" s="77"/>
      <c r="H10221" s="83"/>
    </row>
    <row r="10222" spans="2:8" ht="15.6" x14ac:dyDescent="0.3">
      <c r="B10222" s="81"/>
      <c r="C10222" s="81"/>
      <c r="D10222" s="77"/>
      <c r="E10222" s="82"/>
      <c r="F10222" s="77"/>
      <c r="G10222" s="77"/>
      <c r="H10222" s="83"/>
    </row>
    <row r="10223" spans="2:8" ht="15.6" x14ac:dyDescent="0.3">
      <c r="B10223" s="81"/>
      <c r="C10223" s="81"/>
      <c r="D10223" s="77"/>
      <c r="E10223" s="82"/>
      <c r="F10223" s="77"/>
      <c r="G10223" s="77"/>
      <c r="H10223" s="83"/>
    </row>
    <row r="10224" spans="2:8" ht="15.6" x14ac:dyDescent="0.3">
      <c r="B10224" s="81"/>
      <c r="C10224" s="81"/>
      <c r="D10224" s="77"/>
      <c r="E10224" s="82"/>
      <c r="F10224" s="77"/>
      <c r="G10224" s="77"/>
      <c r="H10224" s="83"/>
    </row>
    <row r="10225" spans="2:8" ht="15.6" x14ac:dyDescent="0.3">
      <c r="B10225" s="81"/>
      <c r="C10225" s="81"/>
      <c r="D10225" s="77"/>
      <c r="E10225" s="82"/>
      <c r="F10225" s="77"/>
      <c r="G10225" s="77"/>
      <c r="H10225" s="83"/>
    </row>
    <row r="10226" spans="2:8" ht="15.6" x14ac:dyDescent="0.3">
      <c r="B10226" s="81"/>
      <c r="C10226" s="81"/>
      <c r="D10226" s="77"/>
      <c r="E10226" s="82"/>
      <c r="F10226" s="77"/>
      <c r="G10226" s="77"/>
      <c r="H10226" s="83"/>
    </row>
    <row r="10227" spans="2:8" ht="15.6" x14ac:dyDescent="0.3">
      <c r="B10227" s="81"/>
      <c r="C10227" s="81"/>
      <c r="D10227" s="77"/>
      <c r="E10227" s="82"/>
      <c r="F10227" s="77"/>
      <c r="G10227" s="77"/>
      <c r="H10227" s="83"/>
    </row>
    <row r="10228" spans="2:8" ht="15.6" x14ac:dyDescent="0.3">
      <c r="B10228" s="81"/>
      <c r="C10228" s="81"/>
      <c r="D10228" s="77"/>
      <c r="E10228" s="82"/>
      <c r="F10228" s="77"/>
      <c r="G10228" s="77"/>
      <c r="H10228" s="83"/>
    </row>
    <row r="10229" spans="2:8" ht="15.6" x14ac:dyDescent="0.3">
      <c r="B10229" s="81"/>
      <c r="C10229" s="81"/>
      <c r="D10229" s="77"/>
      <c r="E10229" s="82"/>
      <c r="F10229" s="77"/>
      <c r="G10229" s="77"/>
      <c r="H10229" s="83"/>
    </row>
    <row r="10230" spans="2:8" ht="15.6" x14ac:dyDescent="0.3">
      <c r="B10230" s="81"/>
      <c r="C10230" s="81"/>
      <c r="D10230" s="77"/>
      <c r="E10230" s="82"/>
      <c r="F10230" s="77"/>
      <c r="G10230" s="77"/>
      <c r="H10230" s="83"/>
    </row>
    <row r="10231" spans="2:8" ht="15.6" x14ac:dyDescent="0.3">
      <c r="B10231" s="81"/>
      <c r="C10231" s="81"/>
      <c r="D10231" s="77"/>
      <c r="E10231" s="82"/>
      <c r="F10231" s="77"/>
      <c r="G10231" s="77"/>
      <c r="H10231" s="83"/>
    </row>
    <row r="10232" spans="2:8" ht="15.6" x14ac:dyDescent="0.3">
      <c r="B10232" s="81"/>
      <c r="C10232" s="81"/>
      <c r="D10232" s="77"/>
      <c r="E10232" s="82"/>
      <c r="F10232" s="77"/>
      <c r="G10232" s="77"/>
      <c r="H10232" s="83"/>
    </row>
    <row r="10233" spans="2:8" ht="15.6" x14ac:dyDescent="0.3">
      <c r="B10233" s="81"/>
      <c r="C10233" s="81"/>
      <c r="D10233" s="77"/>
      <c r="E10233" s="82"/>
      <c r="F10233" s="77"/>
      <c r="G10233" s="77"/>
      <c r="H10233" s="83"/>
    </row>
    <row r="10234" spans="2:8" ht="15.6" x14ac:dyDescent="0.3">
      <c r="B10234" s="81"/>
      <c r="C10234" s="81"/>
      <c r="D10234" s="77"/>
      <c r="E10234" s="82"/>
      <c r="F10234" s="77"/>
      <c r="G10234" s="77"/>
      <c r="H10234" s="83"/>
    </row>
    <row r="10235" spans="2:8" ht="15.6" x14ac:dyDescent="0.3">
      <c r="B10235" s="81"/>
      <c r="C10235" s="81"/>
      <c r="D10235" s="77"/>
      <c r="E10235" s="82"/>
      <c r="F10235" s="77"/>
      <c r="G10235" s="77"/>
      <c r="H10235" s="83"/>
    </row>
    <row r="10236" spans="2:8" ht="15.6" x14ac:dyDescent="0.3">
      <c r="B10236" s="81"/>
      <c r="C10236" s="81"/>
      <c r="D10236" s="77"/>
      <c r="E10236" s="82"/>
      <c r="F10236" s="77"/>
      <c r="G10236" s="77"/>
      <c r="H10236" s="83"/>
    </row>
    <row r="10237" spans="2:8" ht="15.6" x14ac:dyDescent="0.3">
      <c r="B10237" s="81"/>
      <c r="C10237" s="81"/>
      <c r="D10237" s="77"/>
      <c r="E10237" s="82"/>
      <c r="F10237" s="77"/>
      <c r="G10237" s="77"/>
      <c r="H10237" s="83"/>
    </row>
    <row r="10238" spans="2:8" ht="15.6" x14ac:dyDescent="0.3">
      <c r="B10238" s="81"/>
      <c r="C10238" s="81"/>
      <c r="D10238" s="77"/>
      <c r="E10238" s="82"/>
      <c r="F10238" s="77"/>
      <c r="G10238" s="77"/>
      <c r="H10238" s="83"/>
    </row>
    <row r="10239" spans="2:8" ht="15.6" x14ac:dyDescent="0.3">
      <c r="B10239" s="81"/>
      <c r="C10239" s="81"/>
      <c r="D10239" s="77"/>
      <c r="E10239" s="82"/>
      <c r="F10239" s="77"/>
      <c r="G10239" s="77"/>
      <c r="H10239" s="83"/>
    </row>
    <row r="10240" spans="2:8" ht="15.6" x14ac:dyDescent="0.3">
      <c r="B10240" s="81"/>
      <c r="C10240" s="81"/>
      <c r="D10240" s="77"/>
      <c r="E10240" s="82"/>
      <c r="F10240" s="77"/>
      <c r="G10240" s="77"/>
      <c r="H10240" s="83"/>
    </row>
    <row r="10241" spans="2:8" ht="15.6" x14ac:dyDescent="0.3">
      <c r="B10241" s="81"/>
      <c r="C10241" s="81"/>
      <c r="D10241" s="77"/>
      <c r="E10241" s="82"/>
      <c r="F10241" s="77"/>
      <c r="G10241" s="77"/>
      <c r="H10241" s="83"/>
    </row>
    <row r="10242" spans="2:8" ht="15.6" x14ac:dyDescent="0.3">
      <c r="B10242" s="81"/>
      <c r="C10242" s="81"/>
      <c r="D10242" s="77"/>
      <c r="E10242" s="82"/>
      <c r="F10242" s="77"/>
      <c r="G10242" s="77"/>
      <c r="H10242" s="83"/>
    </row>
    <row r="10243" spans="2:8" ht="15.6" x14ac:dyDescent="0.3">
      <c r="B10243" s="81"/>
      <c r="C10243" s="81"/>
      <c r="D10243" s="77"/>
      <c r="E10243" s="82"/>
      <c r="F10243" s="77"/>
      <c r="G10243" s="77"/>
      <c r="H10243" s="83"/>
    </row>
    <row r="10244" spans="2:8" ht="15.6" x14ac:dyDescent="0.3">
      <c r="B10244" s="81"/>
      <c r="C10244" s="81"/>
      <c r="D10244" s="77"/>
      <c r="E10244" s="82"/>
      <c r="F10244" s="77"/>
      <c r="G10244" s="77"/>
      <c r="H10244" s="83"/>
    </row>
    <row r="10245" spans="2:8" ht="15.6" x14ac:dyDescent="0.3">
      <c r="B10245" s="81"/>
      <c r="C10245" s="81"/>
      <c r="D10245" s="77"/>
      <c r="E10245" s="82"/>
      <c r="F10245" s="77"/>
      <c r="G10245" s="77"/>
      <c r="H10245" s="83"/>
    </row>
    <row r="10246" spans="2:8" ht="15.6" x14ac:dyDescent="0.3">
      <c r="B10246" s="81"/>
      <c r="C10246" s="81"/>
      <c r="D10246" s="77"/>
      <c r="E10246" s="82"/>
      <c r="F10246" s="77"/>
      <c r="G10246" s="77"/>
      <c r="H10246" s="83"/>
    </row>
    <row r="10247" spans="2:8" ht="15.6" x14ac:dyDescent="0.3">
      <c r="B10247" s="81"/>
      <c r="C10247" s="81"/>
      <c r="D10247" s="77"/>
      <c r="E10247" s="82"/>
      <c r="F10247" s="77"/>
      <c r="G10247" s="77"/>
      <c r="H10247" s="83"/>
    </row>
    <row r="10248" spans="2:8" ht="15.6" x14ac:dyDescent="0.3">
      <c r="B10248" s="81"/>
      <c r="C10248" s="81"/>
      <c r="D10248" s="77"/>
      <c r="E10248" s="82"/>
      <c r="F10248" s="77"/>
      <c r="G10248" s="77"/>
      <c r="H10248" s="83"/>
    </row>
    <row r="10249" spans="2:8" ht="15.6" x14ac:dyDescent="0.3">
      <c r="B10249" s="81"/>
      <c r="C10249" s="81"/>
      <c r="D10249" s="77"/>
      <c r="E10249" s="82"/>
      <c r="F10249" s="77"/>
      <c r="G10249" s="77"/>
      <c r="H10249" s="83"/>
    </row>
    <row r="10250" spans="2:8" ht="15.6" x14ac:dyDescent="0.3">
      <c r="B10250" s="81"/>
      <c r="C10250" s="81"/>
      <c r="D10250" s="77"/>
      <c r="E10250" s="82"/>
      <c r="F10250" s="77"/>
      <c r="G10250" s="77"/>
      <c r="H10250" s="83"/>
    </row>
    <row r="10251" spans="2:8" ht="15.6" x14ac:dyDescent="0.3">
      <c r="B10251" s="81"/>
      <c r="C10251" s="81"/>
      <c r="D10251" s="77"/>
      <c r="E10251" s="82"/>
      <c r="F10251" s="77"/>
      <c r="G10251" s="77"/>
      <c r="H10251" s="83"/>
    </row>
    <row r="10252" spans="2:8" ht="15.6" x14ac:dyDescent="0.3">
      <c r="B10252" s="81"/>
      <c r="C10252" s="81"/>
      <c r="D10252" s="77"/>
      <c r="E10252" s="82"/>
      <c r="F10252" s="77"/>
      <c r="G10252" s="77"/>
      <c r="H10252" s="83"/>
    </row>
    <row r="10253" spans="2:8" ht="15.6" x14ac:dyDescent="0.3">
      <c r="B10253" s="81"/>
      <c r="C10253" s="81"/>
      <c r="D10253" s="77"/>
      <c r="E10253" s="82"/>
      <c r="F10253" s="77"/>
      <c r="G10253" s="77"/>
      <c r="H10253" s="83"/>
    </row>
    <row r="10254" spans="2:8" ht="15.6" x14ac:dyDescent="0.3">
      <c r="B10254" s="81"/>
      <c r="C10254" s="81"/>
      <c r="D10254" s="77"/>
      <c r="E10254" s="82"/>
      <c r="F10254" s="77"/>
      <c r="G10254" s="77"/>
      <c r="H10254" s="83"/>
    </row>
    <row r="10255" spans="2:8" ht="15.6" x14ac:dyDescent="0.3">
      <c r="B10255" s="81"/>
      <c r="C10255" s="81"/>
      <c r="D10255" s="77"/>
      <c r="E10255" s="82"/>
      <c r="F10255" s="77"/>
      <c r="G10255" s="77"/>
      <c r="H10255" s="83"/>
    </row>
    <row r="10256" spans="2:8" ht="15.6" x14ac:dyDescent="0.3">
      <c r="B10256" s="81"/>
      <c r="C10256" s="81"/>
      <c r="D10256" s="77"/>
      <c r="E10256" s="82"/>
      <c r="F10256" s="77"/>
      <c r="G10256" s="77"/>
      <c r="H10256" s="83"/>
    </row>
    <row r="10257" spans="2:8" ht="15.6" x14ac:dyDescent="0.3">
      <c r="B10257" s="81"/>
      <c r="C10257" s="81"/>
      <c r="D10257" s="77"/>
      <c r="E10257" s="82"/>
      <c r="F10257" s="77"/>
      <c r="G10257" s="77"/>
      <c r="H10257" s="83"/>
    </row>
    <row r="10258" spans="2:8" ht="15.6" x14ac:dyDescent="0.3">
      <c r="B10258" s="81"/>
      <c r="C10258" s="81"/>
      <c r="D10258" s="77"/>
      <c r="E10258" s="82"/>
      <c r="F10258" s="77"/>
      <c r="G10258" s="77"/>
      <c r="H10258" s="83"/>
    </row>
    <row r="10259" spans="2:8" ht="15.6" x14ac:dyDescent="0.3">
      <c r="B10259" s="81"/>
      <c r="C10259" s="81"/>
      <c r="D10259" s="77"/>
      <c r="E10259" s="82"/>
      <c r="F10259" s="77"/>
      <c r="G10259" s="77"/>
      <c r="H10259" s="83"/>
    </row>
    <row r="10260" spans="2:8" ht="15.6" x14ac:dyDescent="0.3">
      <c r="B10260" s="81"/>
      <c r="C10260" s="81"/>
      <c r="D10260" s="77"/>
      <c r="E10260" s="82"/>
      <c r="F10260" s="77"/>
      <c r="G10260" s="77"/>
      <c r="H10260" s="83"/>
    </row>
    <row r="10261" spans="2:8" ht="15.6" x14ac:dyDescent="0.3">
      <c r="B10261" s="81"/>
      <c r="C10261" s="81"/>
      <c r="D10261" s="77"/>
      <c r="E10261" s="82"/>
      <c r="F10261" s="77"/>
      <c r="G10261" s="77"/>
      <c r="H10261" s="83"/>
    </row>
    <row r="10262" spans="2:8" ht="15.6" x14ac:dyDescent="0.3">
      <c r="B10262" s="81"/>
      <c r="C10262" s="81"/>
      <c r="D10262" s="77"/>
      <c r="E10262" s="82"/>
      <c r="F10262" s="77"/>
      <c r="G10262" s="77"/>
      <c r="H10262" s="83"/>
    </row>
    <row r="10263" spans="2:8" ht="15.6" x14ac:dyDescent="0.3">
      <c r="B10263" s="81"/>
      <c r="C10263" s="81"/>
      <c r="D10263" s="77"/>
      <c r="E10263" s="82"/>
      <c r="F10263" s="77"/>
      <c r="G10263" s="77"/>
      <c r="H10263" s="83"/>
    </row>
    <row r="10264" spans="2:8" ht="15.6" x14ac:dyDescent="0.3">
      <c r="B10264" s="81"/>
      <c r="C10264" s="81"/>
      <c r="D10264" s="77"/>
      <c r="E10264" s="82"/>
      <c r="F10264" s="77"/>
      <c r="G10264" s="77"/>
      <c r="H10264" s="83"/>
    </row>
    <row r="10265" spans="2:8" ht="15.6" x14ac:dyDescent="0.3">
      <c r="B10265" s="81"/>
      <c r="C10265" s="81"/>
      <c r="D10265" s="77"/>
      <c r="E10265" s="82"/>
      <c r="F10265" s="77"/>
      <c r="G10265" s="77"/>
      <c r="H10265" s="83"/>
    </row>
    <row r="10266" spans="2:8" ht="15.6" x14ac:dyDescent="0.3">
      <c r="B10266" s="81"/>
      <c r="C10266" s="81"/>
      <c r="D10266" s="77"/>
      <c r="E10266" s="82"/>
      <c r="F10266" s="77"/>
      <c r="G10266" s="77"/>
      <c r="H10266" s="83"/>
    </row>
    <row r="10267" spans="2:8" ht="15.6" x14ac:dyDescent="0.3">
      <c r="B10267" s="81"/>
      <c r="C10267" s="81"/>
      <c r="D10267" s="77"/>
      <c r="E10267" s="82"/>
      <c r="F10267" s="77"/>
      <c r="G10267" s="77"/>
      <c r="H10267" s="83"/>
    </row>
    <row r="10268" spans="2:8" ht="15.6" x14ac:dyDescent="0.3">
      <c r="B10268" s="81"/>
      <c r="C10268" s="81"/>
      <c r="D10268" s="77"/>
      <c r="E10268" s="82"/>
      <c r="F10268" s="77"/>
      <c r="G10268" s="77"/>
      <c r="H10268" s="83"/>
    </row>
    <row r="10269" spans="2:8" ht="15.6" x14ac:dyDescent="0.3">
      <c r="B10269" s="81"/>
      <c r="C10269" s="81"/>
      <c r="D10269" s="77"/>
      <c r="E10269" s="82"/>
      <c r="F10269" s="77"/>
      <c r="G10269" s="77"/>
      <c r="H10269" s="83"/>
    </row>
    <row r="10270" spans="2:8" ht="15.6" x14ac:dyDescent="0.3">
      <c r="B10270" s="81"/>
      <c r="C10270" s="81"/>
      <c r="D10270" s="77"/>
      <c r="E10270" s="82"/>
      <c r="F10270" s="77"/>
      <c r="G10270" s="77"/>
      <c r="H10270" s="83"/>
    </row>
    <row r="10271" spans="2:8" ht="15.6" x14ac:dyDescent="0.3">
      <c r="B10271" s="81"/>
      <c r="C10271" s="81"/>
      <c r="D10271" s="77"/>
      <c r="E10271" s="82"/>
      <c r="F10271" s="77"/>
      <c r="G10271" s="77"/>
      <c r="H10271" s="83"/>
    </row>
    <row r="10272" spans="2:8" ht="15.6" x14ac:dyDescent="0.3">
      <c r="B10272" s="81"/>
      <c r="C10272" s="81"/>
      <c r="D10272" s="77"/>
      <c r="E10272" s="82"/>
      <c r="F10272" s="77"/>
      <c r="G10272" s="77"/>
      <c r="H10272" s="83"/>
    </row>
    <row r="10273" spans="2:8" ht="15.6" x14ac:dyDescent="0.3">
      <c r="B10273" s="81"/>
      <c r="C10273" s="81"/>
      <c r="D10273" s="77"/>
      <c r="E10273" s="82"/>
      <c r="F10273" s="77"/>
      <c r="G10273" s="77"/>
      <c r="H10273" s="83"/>
    </row>
    <row r="10274" spans="2:8" ht="15.6" x14ac:dyDescent="0.3">
      <c r="B10274" s="81"/>
      <c r="C10274" s="81"/>
      <c r="D10274" s="77"/>
      <c r="E10274" s="82"/>
      <c r="F10274" s="77"/>
      <c r="G10274" s="77"/>
      <c r="H10274" s="83"/>
    </row>
    <row r="10275" spans="2:8" ht="15.6" x14ac:dyDescent="0.3">
      <c r="B10275" s="81"/>
      <c r="C10275" s="81"/>
      <c r="D10275" s="77"/>
      <c r="E10275" s="82"/>
      <c r="F10275" s="77"/>
      <c r="G10275" s="77"/>
      <c r="H10275" s="83"/>
    </row>
    <row r="10276" spans="2:8" ht="15.6" x14ac:dyDescent="0.3">
      <c r="B10276" s="81"/>
      <c r="C10276" s="81"/>
      <c r="D10276" s="77"/>
      <c r="E10276" s="82"/>
      <c r="F10276" s="77"/>
      <c r="G10276" s="77"/>
      <c r="H10276" s="83"/>
    </row>
    <row r="10277" spans="2:8" ht="15.6" x14ac:dyDescent="0.3">
      <c r="B10277" s="81"/>
      <c r="C10277" s="81"/>
      <c r="D10277" s="77"/>
      <c r="E10277" s="82"/>
      <c r="F10277" s="77"/>
      <c r="G10277" s="77"/>
      <c r="H10277" s="83"/>
    </row>
    <row r="10278" spans="2:8" ht="15.6" x14ac:dyDescent="0.3">
      <c r="B10278" s="81"/>
      <c r="C10278" s="81"/>
      <c r="D10278" s="77"/>
      <c r="E10278" s="82"/>
      <c r="F10278" s="77"/>
      <c r="G10278" s="77"/>
      <c r="H10278" s="83"/>
    </row>
    <row r="10279" spans="2:8" ht="15.6" x14ac:dyDescent="0.3">
      <c r="B10279" s="81"/>
      <c r="C10279" s="81"/>
      <c r="D10279" s="77"/>
      <c r="E10279" s="82"/>
      <c r="F10279" s="77"/>
      <c r="G10279" s="77"/>
      <c r="H10279" s="83"/>
    </row>
    <row r="10280" spans="2:8" ht="15.6" x14ac:dyDescent="0.3">
      <c r="B10280" s="81"/>
      <c r="C10280" s="81"/>
      <c r="D10280" s="77"/>
      <c r="E10280" s="82"/>
      <c r="F10280" s="77"/>
      <c r="G10280" s="77"/>
      <c r="H10280" s="83"/>
    </row>
    <row r="10281" spans="2:8" ht="15.6" x14ac:dyDescent="0.3">
      <c r="B10281" s="81"/>
      <c r="C10281" s="81"/>
      <c r="D10281" s="77"/>
      <c r="E10281" s="82"/>
      <c r="F10281" s="77"/>
      <c r="G10281" s="77"/>
      <c r="H10281" s="83"/>
    </row>
    <row r="10282" spans="2:8" ht="15.6" x14ac:dyDescent="0.3">
      <c r="B10282" s="81"/>
      <c r="C10282" s="81"/>
      <c r="D10282" s="77"/>
      <c r="E10282" s="82"/>
      <c r="F10282" s="77"/>
      <c r="G10282" s="77"/>
      <c r="H10282" s="83"/>
    </row>
    <row r="10283" spans="2:8" ht="15.6" x14ac:dyDescent="0.3">
      <c r="B10283" s="81"/>
      <c r="C10283" s="81"/>
      <c r="D10283" s="77"/>
      <c r="E10283" s="82"/>
      <c r="F10283" s="77"/>
      <c r="G10283" s="77"/>
      <c r="H10283" s="83"/>
    </row>
    <row r="10284" spans="2:8" ht="15.6" x14ac:dyDescent="0.3">
      <c r="B10284" s="81"/>
      <c r="C10284" s="81"/>
      <c r="D10284" s="77"/>
      <c r="E10284" s="82"/>
      <c r="F10284" s="77"/>
      <c r="G10284" s="77"/>
      <c r="H10284" s="83"/>
    </row>
    <row r="10285" spans="2:8" ht="15.6" x14ac:dyDescent="0.3">
      <c r="B10285" s="81"/>
      <c r="C10285" s="81"/>
      <c r="D10285" s="77"/>
      <c r="E10285" s="82"/>
      <c r="F10285" s="77"/>
      <c r="G10285" s="77"/>
      <c r="H10285" s="83"/>
    </row>
    <row r="10286" spans="2:8" ht="15.6" x14ac:dyDescent="0.3">
      <c r="B10286" s="81"/>
      <c r="C10286" s="81"/>
      <c r="D10286" s="77"/>
      <c r="E10286" s="82"/>
      <c r="F10286" s="77"/>
      <c r="G10286" s="77"/>
      <c r="H10286" s="83"/>
    </row>
    <row r="10287" spans="2:8" ht="15.6" x14ac:dyDescent="0.3">
      <c r="B10287" s="81"/>
      <c r="C10287" s="81"/>
      <c r="D10287" s="77"/>
      <c r="E10287" s="82"/>
      <c r="F10287" s="77"/>
      <c r="G10287" s="77"/>
      <c r="H10287" s="83"/>
    </row>
    <row r="10288" spans="2:8" ht="15.6" x14ac:dyDescent="0.3">
      <c r="B10288" s="81"/>
      <c r="C10288" s="81"/>
      <c r="D10288" s="77"/>
      <c r="E10288" s="82"/>
      <c r="F10288" s="77"/>
      <c r="G10288" s="77"/>
      <c r="H10288" s="83"/>
    </row>
    <row r="10289" spans="2:8" ht="15.6" x14ac:dyDescent="0.3">
      <c r="B10289" s="81"/>
      <c r="C10289" s="81"/>
      <c r="D10289" s="77"/>
      <c r="E10289" s="82"/>
      <c r="F10289" s="77"/>
      <c r="G10289" s="77"/>
      <c r="H10289" s="83"/>
    </row>
    <row r="10290" spans="2:8" ht="15.6" x14ac:dyDescent="0.3">
      <c r="B10290" s="81"/>
      <c r="C10290" s="81"/>
      <c r="D10290" s="77"/>
      <c r="E10290" s="82"/>
      <c r="F10290" s="77"/>
      <c r="G10290" s="77"/>
      <c r="H10290" s="83"/>
    </row>
    <row r="10291" spans="2:8" ht="15.6" x14ac:dyDescent="0.3">
      <c r="B10291" s="81"/>
      <c r="C10291" s="81"/>
      <c r="D10291" s="77"/>
      <c r="E10291" s="82"/>
      <c r="F10291" s="77"/>
      <c r="G10291" s="77"/>
      <c r="H10291" s="83"/>
    </row>
    <row r="10292" spans="2:8" ht="15.6" x14ac:dyDescent="0.3">
      <c r="B10292" s="81"/>
      <c r="C10292" s="81"/>
      <c r="D10292" s="77"/>
      <c r="E10292" s="82"/>
      <c r="F10292" s="77"/>
      <c r="G10292" s="77"/>
      <c r="H10292" s="83"/>
    </row>
    <row r="10293" spans="2:8" ht="15.6" x14ac:dyDescent="0.3">
      <c r="B10293" s="81"/>
      <c r="C10293" s="81"/>
      <c r="D10293" s="77"/>
      <c r="E10293" s="82"/>
      <c r="F10293" s="77"/>
      <c r="G10293" s="77"/>
      <c r="H10293" s="83"/>
    </row>
    <row r="10294" spans="2:8" ht="15.6" x14ac:dyDescent="0.3">
      <c r="B10294" s="81"/>
      <c r="C10294" s="81"/>
      <c r="D10294" s="77"/>
      <c r="E10294" s="82"/>
      <c r="F10294" s="77"/>
      <c r="G10294" s="77"/>
      <c r="H10294" s="83"/>
    </row>
    <row r="10295" spans="2:8" ht="15.6" x14ac:dyDescent="0.3">
      <c r="B10295" s="81"/>
      <c r="C10295" s="81"/>
      <c r="D10295" s="77"/>
      <c r="E10295" s="82"/>
      <c r="F10295" s="77"/>
      <c r="G10295" s="77"/>
      <c r="H10295" s="83"/>
    </row>
    <row r="10296" spans="2:8" ht="15.6" x14ac:dyDescent="0.3">
      <c r="B10296" s="81"/>
      <c r="C10296" s="81"/>
      <c r="D10296" s="77"/>
      <c r="E10296" s="82"/>
      <c r="F10296" s="77"/>
      <c r="G10296" s="77"/>
      <c r="H10296" s="83"/>
    </row>
    <row r="10297" spans="2:8" ht="15.6" x14ac:dyDescent="0.3">
      <c r="B10297" s="81"/>
      <c r="C10297" s="81"/>
      <c r="D10297" s="77"/>
      <c r="E10297" s="82"/>
      <c r="F10297" s="77"/>
      <c r="G10297" s="77"/>
      <c r="H10297" s="83"/>
    </row>
    <row r="10298" spans="2:8" ht="15.6" x14ac:dyDescent="0.3">
      <c r="B10298" s="81"/>
      <c r="C10298" s="81"/>
      <c r="D10298" s="77"/>
      <c r="E10298" s="82"/>
      <c r="F10298" s="77"/>
      <c r="G10298" s="77"/>
      <c r="H10298" s="83"/>
    </row>
    <row r="10299" spans="2:8" ht="15.6" x14ac:dyDescent="0.3">
      <c r="B10299" s="81"/>
      <c r="C10299" s="81"/>
      <c r="D10299" s="77"/>
      <c r="E10299" s="82"/>
      <c r="F10299" s="77"/>
      <c r="G10299" s="77"/>
      <c r="H10299" s="83"/>
    </row>
    <row r="10300" spans="2:8" ht="15.6" x14ac:dyDescent="0.3">
      <c r="B10300" s="81"/>
      <c r="C10300" s="81"/>
      <c r="D10300" s="77"/>
      <c r="E10300" s="82"/>
      <c r="F10300" s="77"/>
      <c r="G10300" s="77"/>
      <c r="H10300" s="83"/>
    </row>
    <row r="10301" spans="2:8" ht="15.6" x14ac:dyDescent="0.3">
      <c r="B10301" s="81"/>
      <c r="C10301" s="81"/>
      <c r="D10301" s="77"/>
      <c r="E10301" s="82"/>
      <c r="F10301" s="77"/>
      <c r="G10301" s="77"/>
      <c r="H10301" s="83"/>
    </row>
    <row r="10302" spans="2:8" ht="15.6" x14ac:dyDescent="0.3">
      <c r="B10302" s="81"/>
      <c r="C10302" s="81"/>
      <c r="D10302" s="77"/>
      <c r="E10302" s="82"/>
      <c r="F10302" s="77"/>
      <c r="G10302" s="77"/>
      <c r="H10302" s="83"/>
    </row>
    <row r="10303" spans="2:8" ht="15.6" x14ac:dyDescent="0.3">
      <c r="B10303" s="81"/>
      <c r="C10303" s="81"/>
      <c r="D10303" s="77"/>
      <c r="E10303" s="82"/>
      <c r="F10303" s="77"/>
      <c r="G10303" s="77"/>
      <c r="H10303" s="83"/>
    </row>
    <row r="10304" spans="2:8" ht="15.6" x14ac:dyDescent="0.3">
      <c r="B10304" s="81"/>
      <c r="C10304" s="81"/>
      <c r="D10304" s="77"/>
      <c r="E10304" s="82"/>
      <c r="F10304" s="77"/>
      <c r="G10304" s="77"/>
      <c r="H10304" s="83"/>
    </row>
    <row r="10305" spans="2:8" ht="15.6" x14ac:dyDescent="0.3">
      <c r="B10305" s="81"/>
      <c r="C10305" s="81"/>
      <c r="D10305" s="77"/>
      <c r="E10305" s="82"/>
      <c r="F10305" s="77"/>
      <c r="G10305" s="77"/>
      <c r="H10305" s="83"/>
    </row>
    <row r="10306" spans="2:8" ht="15.6" x14ac:dyDescent="0.3">
      <c r="B10306" s="81"/>
      <c r="C10306" s="81"/>
      <c r="D10306" s="77"/>
      <c r="E10306" s="82"/>
      <c r="F10306" s="77"/>
      <c r="G10306" s="77"/>
      <c r="H10306" s="83"/>
    </row>
    <row r="10307" spans="2:8" ht="15.6" x14ac:dyDescent="0.3">
      <c r="B10307" s="81"/>
      <c r="C10307" s="81"/>
      <c r="D10307" s="77"/>
      <c r="E10307" s="82"/>
      <c r="F10307" s="77"/>
      <c r="G10307" s="77"/>
      <c r="H10307" s="83"/>
    </row>
    <row r="10308" spans="2:8" ht="15.6" x14ac:dyDescent="0.3">
      <c r="B10308" s="81"/>
      <c r="C10308" s="81"/>
      <c r="D10308" s="77"/>
      <c r="E10308" s="82"/>
      <c r="F10308" s="77"/>
      <c r="G10308" s="77"/>
      <c r="H10308" s="83"/>
    </row>
    <row r="10309" spans="2:8" ht="15.6" x14ac:dyDescent="0.3">
      <c r="B10309" s="81"/>
      <c r="C10309" s="81"/>
      <c r="D10309" s="77"/>
      <c r="E10309" s="82"/>
      <c r="F10309" s="77"/>
      <c r="G10309" s="77"/>
      <c r="H10309" s="83"/>
    </row>
    <row r="10310" spans="2:8" ht="15.6" x14ac:dyDescent="0.3">
      <c r="B10310" s="81"/>
      <c r="C10310" s="81"/>
      <c r="D10310" s="77"/>
      <c r="E10310" s="82"/>
      <c r="F10310" s="77"/>
      <c r="G10310" s="77"/>
      <c r="H10310" s="83"/>
    </row>
    <row r="10311" spans="2:8" ht="15.6" x14ac:dyDescent="0.3">
      <c r="B10311" s="81"/>
      <c r="C10311" s="81"/>
      <c r="D10311" s="77"/>
      <c r="E10311" s="82"/>
      <c r="F10311" s="77"/>
      <c r="G10311" s="77"/>
      <c r="H10311" s="83"/>
    </row>
    <row r="10312" spans="2:8" ht="15.6" x14ac:dyDescent="0.3">
      <c r="B10312" s="81"/>
      <c r="C10312" s="81"/>
      <c r="D10312" s="77"/>
      <c r="E10312" s="82"/>
      <c r="F10312" s="77"/>
      <c r="G10312" s="77"/>
      <c r="H10312" s="83"/>
    </row>
    <row r="10313" spans="2:8" ht="15.6" x14ac:dyDescent="0.3">
      <c r="B10313" s="81"/>
      <c r="C10313" s="81"/>
      <c r="D10313" s="77"/>
      <c r="E10313" s="82"/>
      <c r="F10313" s="77"/>
      <c r="G10313" s="77"/>
      <c r="H10313" s="83"/>
    </row>
    <row r="10314" spans="2:8" ht="15.6" x14ac:dyDescent="0.3">
      <c r="B10314" s="81"/>
      <c r="C10314" s="81"/>
      <c r="D10314" s="77"/>
      <c r="E10314" s="82"/>
      <c r="F10314" s="77"/>
      <c r="G10314" s="77"/>
      <c r="H10314" s="83"/>
    </row>
    <row r="10315" spans="2:8" ht="15.6" x14ac:dyDescent="0.3">
      <c r="B10315" s="81"/>
      <c r="C10315" s="81"/>
      <c r="D10315" s="77"/>
      <c r="E10315" s="82"/>
      <c r="F10315" s="77"/>
      <c r="G10315" s="77"/>
      <c r="H10315" s="83"/>
    </row>
    <row r="10316" spans="2:8" ht="15.6" x14ac:dyDescent="0.3">
      <c r="B10316" s="81"/>
      <c r="C10316" s="81"/>
      <c r="D10316" s="77"/>
      <c r="E10316" s="82"/>
      <c r="F10316" s="77"/>
      <c r="G10316" s="77"/>
      <c r="H10316" s="83"/>
    </row>
    <row r="10317" spans="2:8" ht="15.6" x14ac:dyDescent="0.3">
      <c r="B10317" s="81"/>
      <c r="C10317" s="81"/>
      <c r="D10317" s="77"/>
      <c r="E10317" s="82"/>
      <c r="F10317" s="77"/>
      <c r="G10317" s="77"/>
      <c r="H10317" s="83"/>
    </row>
    <row r="10318" spans="2:8" ht="15.6" x14ac:dyDescent="0.3">
      <c r="B10318" s="81"/>
      <c r="C10318" s="81"/>
      <c r="D10318" s="77"/>
      <c r="E10318" s="82"/>
      <c r="F10318" s="77"/>
      <c r="G10318" s="77"/>
      <c r="H10318" s="83"/>
    </row>
    <row r="10319" spans="2:8" ht="15.6" x14ac:dyDescent="0.3">
      <c r="B10319" s="81"/>
      <c r="C10319" s="81"/>
      <c r="D10319" s="77"/>
      <c r="E10319" s="82"/>
      <c r="F10319" s="77"/>
      <c r="G10319" s="77"/>
      <c r="H10319" s="83"/>
    </row>
    <row r="10320" spans="2:8" ht="15.6" x14ac:dyDescent="0.3">
      <c r="B10320" s="81"/>
      <c r="C10320" s="81"/>
      <c r="D10320" s="77"/>
      <c r="E10320" s="82"/>
      <c r="F10320" s="77"/>
      <c r="G10320" s="77"/>
      <c r="H10320" s="83"/>
    </row>
    <row r="10321" spans="2:8" ht="15.6" x14ac:dyDescent="0.3">
      <c r="B10321" s="81"/>
      <c r="C10321" s="81"/>
      <c r="D10321" s="77"/>
      <c r="E10321" s="82"/>
      <c r="F10321" s="77"/>
      <c r="G10321" s="77"/>
      <c r="H10321" s="83"/>
    </row>
    <row r="10322" spans="2:8" ht="15.6" x14ac:dyDescent="0.3">
      <c r="B10322" s="81"/>
      <c r="C10322" s="81"/>
      <c r="D10322" s="77"/>
      <c r="E10322" s="82"/>
      <c r="F10322" s="77"/>
      <c r="G10322" s="77"/>
      <c r="H10322" s="83"/>
    </row>
    <row r="10323" spans="2:8" ht="15.6" x14ac:dyDescent="0.3">
      <c r="B10323" s="81"/>
      <c r="C10323" s="81"/>
      <c r="D10323" s="77"/>
      <c r="E10323" s="82"/>
      <c r="F10323" s="77"/>
      <c r="G10323" s="77"/>
      <c r="H10323" s="83"/>
    </row>
    <row r="10324" spans="2:8" ht="15.6" x14ac:dyDescent="0.3">
      <c r="B10324" s="81"/>
      <c r="C10324" s="81"/>
      <c r="D10324" s="77"/>
      <c r="E10324" s="82"/>
      <c r="F10324" s="77"/>
      <c r="G10324" s="77"/>
      <c r="H10324" s="83"/>
    </row>
    <row r="10325" spans="2:8" ht="15.6" x14ac:dyDescent="0.3">
      <c r="B10325" s="81"/>
      <c r="C10325" s="81"/>
      <c r="D10325" s="77"/>
      <c r="E10325" s="82"/>
      <c r="F10325" s="77"/>
      <c r="G10325" s="77"/>
      <c r="H10325" s="83"/>
    </row>
    <row r="10326" spans="2:8" ht="15.6" x14ac:dyDescent="0.3">
      <c r="B10326" s="81"/>
      <c r="C10326" s="81"/>
      <c r="D10326" s="77"/>
      <c r="E10326" s="82"/>
      <c r="F10326" s="77"/>
      <c r="G10326" s="77"/>
      <c r="H10326" s="83"/>
    </row>
    <row r="10327" spans="2:8" ht="15.6" x14ac:dyDescent="0.3">
      <c r="B10327" s="81"/>
      <c r="C10327" s="81"/>
      <c r="D10327" s="77"/>
      <c r="E10327" s="82"/>
      <c r="F10327" s="77"/>
      <c r="G10327" s="77"/>
      <c r="H10327" s="83"/>
    </row>
    <row r="10328" spans="2:8" ht="15.6" x14ac:dyDescent="0.3">
      <c r="B10328" s="81"/>
      <c r="C10328" s="81"/>
      <c r="D10328" s="77"/>
      <c r="E10328" s="82"/>
      <c r="F10328" s="77"/>
      <c r="G10328" s="77"/>
      <c r="H10328" s="83"/>
    </row>
    <row r="10329" spans="2:8" ht="15.6" x14ac:dyDescent="0.3">
      <c r="B10329" s="81"/>
      <c r="C10329" s="81"/>
      <c r="D10329" s="77"/>
      <c r="E10329" s="82"/>
      <c r="F10329" s="77"/>
      <c r="G10329" s="77"/>
      <c r="H10329" s="83"/>
    </row>
    <row r="10330" spans="2:8" ht="15.6" x14ac:dyDescent="0.3">
      <c r="B10330" s="81"/>
      <c r="C10330" s="81"/>
      <c r="D10330" s="77"/>
      <c r="E10330" s="82"/>
      <c r="F10330" s="77"/>
      <c r="G10330" s="77"/>
      <c r="H10330" s="83"/>
    </row>
    <row r="10331" spans="2:8" ht="15.6" x14ac:dyDescent="0.3">
      <c r="B10331" s="81"/>
      <c r="C10331" s="81"/>
      <c r="D10331" s="77"/>
      <c r="E10331" s="82"/>
      <c r="F10331" s="77"/>
      <c r="G10331" s="77"/>
      <c r="H10331" s="83"/>
    </row>
    <row r="10332" spans="2:8" ht="15.6" x14ac:dyDescent="0.3">
      <c r="B10332" s="81"/>
      <c r="C10332" s="81"/>
      <c r="D10332" s="77"/>
      <c r="E10332" s="82"/>
      <c r="F10332" s="77"/>
      <c r="G10332" s="77"/>
      <c r="H10332" s="83"/>
    </row>
    <row r="10333" spans="2:8" ht="15.6" x14ac:dyDescent="0.3">
      <c r="B10333" s="81"/>
      <c r="C10333" s="81"/>
      <c r="D10333" s="77"/>
      <c r="E10333" s="82"/>
      <c r="F10333" s="77"/>
      <c r="G10333" s="77"/>
      <c r="H10333" s="83"/>
    </row>
    <row r="10334" spans="2:8" ht="15.6" x14ac:dyDescent="0.3">
      <c r="B10334" s="81"/>
      <c r="C10334" s="81"/>
      <c r="D10334" s="77"/>
      <c r="E10334" s="82"/>
      <c r="F10334" s="77"/>
      <c r="G10334" s="77"/>
      <c r="H10334" s="83"/>
    </row>
    <row r="10335" spans="2:8" ht="15.6" x14ac:dyDescent="0.3">
      <c r="B10335" s="81"/>
      <c r="C10335" s="81"/>
      <c r="D10335" s="77"/>
      <c r="E10335" s="82"/>
      <c r="F10335" s="77"/>
      <c r="G10335" s="77"/>
      <c r="H10335" s="83"/>
    </row>
    <row r="10336" spans="2:8" ht="15.6" x14ac:dyDescent="0.3">
      <c r="B10336" s="81"/>
      <c r="C10336" s="81"/>
      <c r="D10336" s="77"/>
      <c r="E10336" s="82"/>
      <c r="F10336" s="77"/>
      <c r="G10336" s="77"/>
      <c r="H10336" s="83"/>
    </row>
    <row r="10337" spans="2:8" ht="15.6" x14ac:dyDescent="0.3">
      <c r="B10337" s="81"/>
      <c r="C10337" s="81"/>
      <c r="D10337" s="77"/>
      <c r="E10337" s="82"/>
      <c r="F10337" s="77"/>
      <c r="G10337" s="77"/>
      <c r="H10337" s="83"/>
    </row>
    <row r="10338" spans="2:8" ht="15.6" x14ac:dyDescent="0.3">
      <c r="B10338" s="81"/>
      <c r="C10338" s="81"/>
      <c r="D10338" s="77"/>
      <c r="E10338" s="82"/>
      <c r="F10338" s="77"/>
      <c r="G10338" s="77"/>
      <c r="H10338" s="83"/>
    </row>
    <row r="10339" spans="2:8" ht="15.6" x14ac:dyDescent="0.3">
      <c r="B10339" s="81"/>
      <c r="C10339" s="81"/>
      <c r="D10339" s="77"/>
      <c r="E10339" s="82"/>
      <c r="F10339" s="77"/>
      <c r="G10339" s="77"/>
      <c r="H10339" s="83"/>
    </row>
    <row r="10340" spans="2:8" ht="15.6" x14ac:dyDescent="0.3">
      <c r="B10340" s="81"/>
      <c r="C10340" s="81"/>
      <c r="D10340" s="77"/>
      <c r="E10340" s="82"/>
      <c r="F10340" s="77"/>
      <c r="G10340" s="77"/>
      <c r="H10340" s="83"/>
    </row>
    <row r="10341" spans="2:8" ht="15.6" x14ac:dyDescent="0.3">
      <c r="B10341" s="81"/>
      <c r="C10341" s="81"/>
      <c r="D10341" s="77"/>
      <c r="E10341" s="82"/>
      <c r="F10341" s="77"/>
      <c r="G10341" s="77"/>
      <c r="H10341" s="83"/>
    </row>
    <row r="10342" spans="2:8" ht="15.6" x14ac:dyDescent="0.3">
      <c r="B10342" s="81"/>
      <c r="C10342" s="81"/>
      <c r="D10342" s="77"/>
      <c r="E10342" s="82"/>
      <c r="F10342" s="77"/>
      <c r="G10342" s="77"/>
      <c r="H10342" s="83"/>
    </row>
    <row r="10343" spans="2:8" ht="15.6" x14ac:dyDescent="0.3">
      <c r="B10343" s="81"/>
      <c r="C10343" s="81"/>
      <c r="D10343" s="77"/>
      <c r="E10343" s="82"/>
      <c r="F10343" s="77"/>
      <c r="G10343" s="77"/>
      <c r="H10343" s="83"/>
    </row>
    <row r="10344" spans="2:8" ht="15.6" x14ac:dyDescent="0.3">
      <c r="B10344" s="81"/>
      <c r="C10344" s="81"/>
      <c r="D10344" s="77"/>
      <c r="E10344" s="82"/>
      <c r="F10344" s="77"/>
      <c r="G10344" s="77"/>
      <c r="H10344" s="83"/>
    </row>
    <row r="10345" spans="2:8" ht="15.6" x14ac:dyDescent="0.3">
      <c r="B10345" s="81"/>
      <c r="C10345" s="81"/>
      <c r="D10345" s="77"/>
      <c r="E10345" s="82"/>
      <c r="F10345" s="77"/>
      <c r="G10345" s="77"/>
      <c r="H10345" s="83"/>
    </row>
    <row r="10346" spans="2:8" ht="15.6" x14ac:dyDescent="0.3">
      <c r="B10346" s="81"/>
      <c r="C10346" s="81"/>
      <c r="D10346" s="77"/>
      <c r="E10346" s="82"/>
      <c r="F10346" s="77"/>
      <c r="G10346" s="77"/>
      <c r="H10346" s="83"/>
    </row>
    <row r="10347" spans="2:8" ht="15.6" x14ac:dyDescent="0.3">
      <c r="B10347" s="81"/>
      <c r="C10347" s="81"/>
      <c r="D10347" s="77"/>
      <c r="E10347" s="82"/>
      <c r="F10347" s="77"/>
      <c r="G10347" s="77"/>
      <c r="H10347" s="83"/>
    </row>
    <row r="10348" spans="2:8" ht="15.6" x14ac:dyDescent="0.3">
      <c r="B10348" s="81"/>
      <c r="C10348" s="81"/>
      <c r="D10348" s="77"/>
      <c r="E10348" s="82"/>
      <c r="F10348" s="77"/>
      <c r="G10348" s="77"/>
      <c r="H10348" s="83"/>
    </row>
    <row r="10349" spans="2:8" ht="15.6" x14ac:dyDescent="0.3">
      <c r="B10349" s="81"/>
      <c r="C10349" s="81"/>
      <c r="D10349" s="77"/>
      <c r="E10349" s="82"/>
      <c r="F10349" s="77"/>
      <c r="G10349" s="77"/>
      <c r="H10349" s="83"/>
    </row>
    <row r="10350" spans="2:8" ht="15.6" x14ac:dyDescent="0.3">
      <c r="B10350" s="81"/>
      <c r="C10350" s="81"/>
      <c r="D10350" s="77"/>
      <c r="E10350" s="82"/>
      <c r="F10350" s="77"/>
      <c r="G10350" s="77"/>
      <c r="H10350" s="83"/>
    </row>
    <row r="10351" spans="2:8" ht="15.6" x14ac:dyDescent="0.3">
      <c r="B10351" s="81"/>
      <c r="C10351" s="81"/>
      <c r="D10351" s="77"/>
      <c r="E10351" s="82"/>
      <c r="F10351" s="77"/>
      <c r="G10351" s="77"/>
      <c r="H10351" s="83"/>
    </row>
    <row r="10352" spans="2:8" ht="15.6" x14ac:dyDescent="0.3">
      <c r="B10352" s="81"/>
      <c r="C10352" s="81"/>
      <c r="D10352" s="77"/>
      <c r="E10352" s="82"/>
      <c r="F10352" s="77"/>
      <c r="G10352" s="77"/>
      <c r="H10352" s="83"/>
    </row>
    <row r="10353" spans="2:8" ht="15.6" x14ac:dyDescent="0.3">
      <c r="B10353" s="81"/>
      <c r="C10353" s="81"/>
      <c r="D10353" s="77"/>
      <c r="E10353" s="82"/>
      <c r="F10353" s="77"/>
      <c r="G10353" s="77"/>
      <c r="H10353" s="83"/>
    </row>
    <row r="10354" spans="2:8" ht="15.6" x14ac:dyDescent="0.3">
      <c r="B10354" s="81"/>
      <c r="C10354" s="81"/>
      <c r="D10354" s="77"/>
      <c r="E10354" s="82"/>
      <c r="F10354" s="77"/>
      <c r="G10354" s="77"/>
      <c r="H10354" s="83"/>
    </row>
    <row r="10355" spans="2:8" ht="15.6" x14ac:dyDescent="0.3">
      <c r="B10355" s="81"/>
      <c r="C10355" s="81"/>
      <c r="D10355" s="77"/>
      <c r="E10355" s="82"/>
      <c r="F10355" s="77"/>
      <c r="G10355" s="77"/>
      <c r="H10355" s="83"/>
    </row>
    <row r="10356" spans="2:8" ht="15.6" x14ac:dyDescent="0.3">
      <c r="B10356" s="81"/>
      <c r="C10356" s="81"/>
      <c r="D10356" s="77"/>
      <c r="E10356" s="82"/>
      <c r="F10356" s="77"/>
      <c r="G10356" s="77"/>
      <c r="H10356" s="83"/>
    </row>
    <row r="10357" spans="2:8" ht="15.6" x14ac:dyDescent="0.3">
      <c r="B10357" s="81"/>
      <c r="C10357" s="81"/>
      <c r="D10357" s="77"/>
      <c r="E10357" s="82"/>
      <c r="F10357" s="77"/>
      <c r="G10357" s="77"/>
      <c r="H10357" s="83"/>
    </row>
    <row r="10358" spans="2:8" ht="15.6" x14ac:dyDescent="0.3">
      <c r="B10358" s="81"/>
      <c r="C10358" s="81"/>
      <c r="D10358" s="77"/>
      <c r="E10358" s="82"/>
      <c r="F10358" s="77"/>
      <c r="G10358" s="77"/>
      <c r="H10358" s="83"/>
    </row>
    <row r="10359" spans="2:8" ht="15.6" x14ac:dyDescent="0.3">
      <c r="B10359" s="81"/>
      <c r="C10359" s="81"/>
      <c r="D10359" s="77"/>
      <c r="E10359" s="82"/>
      <c r="F10359" s="77"/>
      <c r="G10359" s="77"/>
      <c r="H10359" s="83"/>
    </row>
    <row r="10360" spans="2:8" ht="15.6" x14ac:dyDescent="0.3">
      <c r="B10360" s="81"/>
      <c r="C10360" s="81"/>
      <c r="D10360" s="77"/>
      <c r="E10360" s="82"/>
      <c r="F10360" s="77"/>
      <c r="G10360" s="77"/>
      <c r="H10360" s="83"/>
    </row>
    <row r="10361" spans="2:8" ht="15.6" x14ac:dyDescent="0.3">
      <c r="B10361" s="81"/>
      <c r="C10361" s="81"/>
      <c r="D10361" s="77"/>
      <c r="E10361" s="82"/>
      <c r="F10361" s="77"/>
      <c r="G10361" s="77"/>
      <c r="H10361" s="83"/>
    </row>
    <row r="10362" spans="2:8" ht="15.6" x14ac:dyDescent="0.3">
      <c r="B10362" s="81"/>
      <c r="C10362" s="81"/>
      <c r="D10362" s="77"/>
      <c r="E10362" s="82"/>
      <c r="F10362" s="77"/>
      <c r="G10362" s="77"/>
      <c r="H10362" s="83"/>
    </row>
    <row r="10363" spans="2:8" ht="15.6" x14ac:dyDescent="0.3">
      <c r="B10363" s="81"/>
      <c r="C10363" s="81"/>
      <c r="D10363" s="77"/>
      <c r="E10363" s="82"/>
      <c r="F10363" s="77"/>
      <c r="G10363" s="77"/>
      <c r="H10363" s="83"/>
    </row>
    <row r="10364" spans="2:8" ht="15.6" x14ac:dyDescent="0.3">
      <c r="B10364" s="81"/>
      <c r="C10364" s="81"/>
      <c r="D10364" s="77"/>
      <c r="E10364" s="82"/>
      <c r="F10364" s="77"/>
      <c r="G10364" s="77"/>
      <c r="H10364" s="83"/>
    </row>
    <row r="10365" spans="2:8" ht="15.6" x14ac:dyDescent="0.3">
      <c r="B10365" s="81"/>
      <c r="C10365" s="81"/>
      <c r="D10365" s="77"/>
      <c r="E10365" s="82"/>
      <c r="F10365" s="77"/>
      <c r="G10365" s="77"/>
      <c r="H10365" s="83"/>
    </row>
    <row r="10366" spans="2:8" ht="15.6" x14ac:dyDescent="0.3">
      <c r="B10366" s="81"/>
      <c r="C10366" s="81"/>
      <c r="D10366" s="77"/>
      <c r="E10366" s="82"/>
      <c r="F10366" s="77"/>
      <c r="G10366" s="77"/>
      <c r="H10366" s="83"/>
    </row>
    <row r="10367" spans="2:8" ht="15.6" x14ac:dyDescent="0.3">
      <c r="B10367" s="81"/>
      <c r="C10367" s="81"/>
      <c r="D10367" s="77"/>
      <c r="E10367" s="82"/>
      <c r="F10367" s="77"/>
      <c r="G10367" s="77"/>
      <c r="H10367" s="83"/>
    </row>
    <row r="10368" spans="2:8" ht="15.6" x14ac:dyDescent="0.3">
      <c r="B10368" s="81"/>
      <c r="C10368" s="81"/>
      <c r="D10368" s="77"/>
      <c r="E10368" s="82"/>
      <c r="F10368" s="77"/>
      <c r="G10368" s="77"/>
      <c r="H10368" s="83"/>
    </row>
    <row r="10369" spans="2:8" ht="15.6" x14ac:dyDescent="0.3">
      <c r="B10369" s="81"/>
      <c r="C10369" s="81"/>
      <c r="D10369" s="77"/>
      <c r="E10369" s="82"/>
      <c r="F10369" s="77"/>
      <c r="G10369" s="77"/>
      <c r="H10369" s="83"/>
    </row>
    <row r="10370" spans="2:8" ht="15.6" x14ac:dyDescent="0.3">
      <c r="B10370" s="81"/>
      <c r="C10370" s="81"/>
      <c r="D10370" s="77"/>
      <c r="E10370" s="82"/>
      <c r="F10370" s="77"/>
      <c r="G10370" s="77"/>
      <c r="H10370" s="83"/>
    </row>
    <row r="10371" spans="2:8" ht="15.6" x14ac:dyDescent="0.3">
      <c r="B10371" s="81"/>
      <c r="C10371" s="81"/>
      <c r="D10371" s="77"/>
      <c r="E10371" s="82"/>
      <c r="F10371" s="77"/>
      <c r="G10371" s="77"/>
      <c r="H10371" s="83"/>
    </row>
    <row r="10372" spans="2:8" ht="15.6" x14ac:dyDescent="0.3">
      <c r="B10372" s="81"/>
      <c r="C10372" s="81"/>
      <c r="D10372" s="77"/>
      <c r="E10372" s="82"/>
      <c r="F10372" s="77"/>
      <c r="G10372" s="77"/>
      <c r="H10372" s="83"/>
    </row>
    <row r="10373" spans="2:8" ht="15.6" x14ac:dyDescent="0.3">
      <c r="B10373" s="81"/>
      <c r="C10373" s="81"/>
      <c r="D10373" s="77"/>
      <c r="E10373" s="82"/>
      <c r="F10373" s="77"/>
      <c r="G10373" s="77"/>
      <c r="H10373" s="83"/>
    </row>
    <row r="10374" spans="2:8" ht="15.6" x14ac:dyDescent="0.3">
      <c r="B10374" s="81"/>
      <c r="C10374" s="81"/>
      <c r="D10374" s="77"/>
      <c r="E10374" s="82"/>
      <c r="F10374" s="77"/>
      <c r="G10374" s="77"/>
      <c r="H10374" s="83"/>
    </row>
    <row r="10375" spans="2:8" ht="15.6" x14ac:dyDescent="0.3">
      <c r="B10375" s="81"/>
      <c r="C10375" s="81"/>
      <c r="D10375" s="77"/>
      <c r="E10375" s="82"/>
      <c r="F10375" s="77"/>
      <c r="G10375" s="77"/>
      <c r="H10375" s="83"/>
    </row>
    <row r="10376" spans="2:8" ht="15.6" x14ac:dyDescent="0.3">
      <c r="B10376" s="81"/>
      <c r="C10376" s="81"/>
      <c r="D10376" s="77"/>
      <c r="E10376" s="82"/>
      <c r="F10376" s="77"/>
      <c r="G10376" s="77"/>
      <c r="H10376" s="83"/>
    </row>
    <row r="10377" spans="2:8" ht="15.6" x14ac:dyDescent="0.3">
      <c r="B10377" s="81"/>
      <c r="C10377" s="81"/>
      <c r="D10377" s="77"/>
      <c r="E10377" s="82"/>
      <c r="F10377" s="77"/>
      <c r="G10377" s="77"/>
      <c r="H10377" s="83"/>
    </row>
    <row r="10378" spans="2:8" ht="15.6" x14ac:dyDescent="0.3">
      <c r="B10378" s="81"/>
      <c r="C10378" s="81"/>
      <c r="D10378" s="77"/>
      <c r="E10378" s="82"/>
      <c r="F10378" s="77"/>
      <c r="G10378" s="77"/>
      <c r="H10378" s="83"/>
    </row>
    <row r="10379" spans="2:8" ht="15.6" x14ac:dyDescent="0.3">
      <c r="B10379" s="81"/>
      <c r="C10379" s="81"/>
      <c r="D10379" s="77"/>
      <c r="E10379" s="82"/>
      <c r="F10379" s="77"/>
      <c r="G10379" s="77"/>
      <c r="H10379" s="83"/>
    </row>
    <row r="10380" spans="2:8" ht="15.6" x14ac:dyDescent="0.3">
      <c r="B10380" s="81"/>
      <c r="C10380" s="81"/>
      <c r="D10380" s="77"/>
      <c r="E10380" s="82"/>
      <c r="F10380" s="77"/>
      <c r="G10380" s="77"/>
      <c r="H10380" s="83"/>
    </row>
    <row r="10381" spans="2:8" ht="15.6" x14ac:dyDescent="0.3">
      <c r="B10381" s="81"/>
      <c r="C10381" s="81"/>
      <c r="D10381" s="77"/>
      <c r="E10381" s="82"/>
      <c r="F10381" s="77"/>
      <c r="G10381" s="77"/>
      <c r="H10381" s="83"/>
    </row>
    <row r="10382" spans="2:8" ht="15.6" x14ac:dyDescent="0.3">
      <c r="B10382" s="81"/>
      <c r="C10382" s="81"/>
      <c r="D10382" s="77"/>
      <c r="E10382" s="82"/>
      <c r="F10382" s="77"/>
      <c r="G10382" s="77"/>
      <c r="H10382" s="83"/>
    </row>
    <row r="10383" spans="2:8" ht="15.6" x14ac:dyDescent="0.3">
      <c r="B10383" s="81"/>
      <c r="C10383" s="81"/>
      <c r="D10383" s="77"/>
      <c r="E10383" s="82"/>
      <c r="F10383" s="77"/>
      <c r="G10383" s="77"/>
      <c r="H10383" s="83"/>
    </row>
    <row r="10384" spans="2:8" ht="15.6" x14ac:dyDescent="0.3">
      <c r="B10384" s="81"/>
      <c r="C10384" s="81"/>
      <c r="D10384" s="77"/>
      <c r="E10384" s="82"/>
      <c r="F10384" s="77"/>
      <c r="G10384" s="77"/>
      <c r="H10384" s="83"/>
    </row>
    <row r="10385" spans="2:8" ht="15.6" x14ac:dyDescent="0.3">
      <c r="B10385" s="81"/>
      <c r="C10385" s="81"/>
      <c r="D10385" s="77"/>
      <c r="E10385" s="82"/>
      <c r="F10385" s="77"/>
      <c r="G10385" s="77"/>
      <c r="H10385" s="83"/>
    </row>
    <row r="10386" spans="2:8" ht="15.6" x14ac:dyDescent="0.3">
      <c r="B10386" s="81"/>
      <c r="C10386" s="81"/>
      <c r="D10386" s="77"/>
      <c r="E10386" s="82"/>
      <c r="F10386" s="77"/>
      <c r="G10386" s="77"/>
      <c r="H10386" s="83"/>
    </row>
    <row r="10387" spans="2:8" ht="15.6" x14ac:dyDescent="0.3">
      <c r="B10387" s="81"/>
      <c r="C10387" s="81"/>
      <c r="D10387" s="77"/>
      <c r="E10387" s="82"/>
      <c r="F10387" s="77"/>
      <c r="G10387" s="77"/>
      <c r="H10387" s="83"/>
    </row>
    <row r="10388" spans="2:8" ht="15.6" x14ac:dyDescent="0.3">
      <c r="B10388" s="81"/>
      <c r="C10388" s="81"/>
      <c r="D10388" s="77"/>
      <c r="E10388" s="82"/>
      <c r="F10388" s="77"/>
      <c r="G10388" s="77"/>
      <c r="H10388" s="83"/>
    </row>
    <row r="10389" spans="2:8" ht="15.6" x14ac:dyDescent="0.3">
      <c r="B10389" s="81"/>
      <c r="C10389" s="81"/>
      <c r="D10389" s="77"/>
      <c r="E10389" s="82"/>
      <c r="F10389" s="77"/>
      <c r="G10389" s="77"/>
      <c r="H10389" s="83"/>
    </row>
    <row r="10390" spans="2:8" ht="15.6" x14ac:dyDescent="0.3">
      <c r="B10390" s="81"/>
      <c r="C10390" s="81"/>
      <c r="D10390" s="77"/>
      <c r="E10390" s="82"/>
      <c r="F10390" s="77"/>
      <c r="G10390" s="77"/>
      <c r="H10390" s="83"/>
    </row>
    <row r="10391" spans="2:8" ht="15.6" x14ac:dyDescent="0.3">
      <c r="B10391" s="81"/>
      <c r="C10391" s="81"/>
      <c r="D10391" s="77"/>
      <c r="E10391" s="82"/>
      <c r="F10391" s="77"/>
      <c r="G10391" s="77"/>
      <c r="H10391" s="83"/>
    </row>
    <row r="10392" spans="2:8" ht="15.6" x14ac:dyDescent="0.3">
      <c r="B10392" s="81"/>
      <c r="C10392" s="81"/>
      <c r="D10392" s="77"/>
      <c r="E10392" s="82"/>
      <c r="F10392" s="77"/>
      <c r="G10392" s="77"/>
      <c r="H10392" s="83"/>
    </row>
    <row r="10393" spans="2:8" ht="15.6" x14ac:dyDescent="0.3">
      <c r="B10393" s="81"/>
      <c r="C10393" s="81"/>
      <c r="D10393" s="77"/>
      <c r="E10393" s="82"/>
      <c r="F10393" s="77"/>
      <c r="G10393" s="77"/>
      <c r="H10393" s="83"/>
    </row>
    <row r="10394" spans="2:8" ht="15.6" x14ac:dyDescent="0.3">
      <c r="B10394" s="81"/>
      <c r="C10394" s="81"/>
      <c r="D10394" s="77"/>
      <c r="E10394" s="82"/>
      <c r="F10394" s="77"/>
      <c r="G10394" s="77"/>
      <c r="H10394" s="83"/>
    </row>
    <row r="10395" spans="2:8" ht="15.6" x14ac:dyDescent="0.3">
      <c r="B10395" s="81"/>
      <c r="C10395" s="81"/>
      <c r="D10395" s="77"/>
      <c r="E10395" s="82"/>
      <c r="F10395" s="77"/>
      <c r="G10395" s="77"/>
      <c r="H10395" s="83"/>
    </row>
    <row r="10396" spans="2:8" ht="15.6" x14ac:dyDescent="0.3">
      <c r="B10396" s="81"/>
      <c r="C10396" s="81"/>
      <c r="D10396" s="77"/>
      <c r="E10396" s="82"/>
      <c r="F10396" s="77"/>
      <c r="G10396" s="77"/>
      <c r="H10396" s="83"/>
    </row>
    <row r="10397" spans="2:8" ht="15.6" x14ac:dyDescent="0.3">
      <c r="B10397" s="81"/>
      <c r="C10397" s="81"/>
      <c r="D10397" s="77"/>
      <c r="E10397" s="82"/>
      <c r="F10397" s="77"/>
      <c r="G10397" s="77"/>
      <c r="H10397" s="83"/>
    </row>
    <row r="10398" spans="2:8" ht="15.6" x14ac:dyDescent="0.3">
      <c r="B10398" s="81"/>
      <c r="C10398" s="81"/>
      <c r="D10398" s="77"/>
      <c r="E10398" s="82"/>
      <c r="F10398" s="77"/>
      <c r="G10398" s="77"/>
      <c r="H10398" s="83"/>
    </row>
    <row r="10399" spans="2:8" ht="15.6" x14ac:dyDescent="0.3">
      <c r="B10399" s="81"/>
      <c r="C10399" s="81"/>
      <c r="D10399" s="77"/>
      <c r="E10399" s="82"/>
      <c r="F10399" s="77"/>
      <c r="G10399" s="77"/>
      <c r="H10399" s="83"/>
    </row>
    <row r="10400" spans="2:8" ht="15.6" x14ac:dyDescent="0.3">
      <c r="B10400" s="81"/>
      <c r="C10400" s="81"/>
      <c r="D10400" s="77"/>
      <c r="E10400" s="82"/>
      <c r="F10400" s="77"/>
      <c r="G10400" s="77"/>
      <c r="H10400" s="83"/>
    </row>
    <row r="10401" spans="2:8" ht="15.6" x14ac:dyDescent="0.3">
      <c r="B10401" s="81"/>
      <c r="C10401" s="81"/>
      <c r="D10401" s="77"/>
      <c r="E10401" s="82"/>
      <c r="F10401" s="77"/>
      <c r="G10401" s="77"/>
      <c r="H10401" s="83"/>
    </row>
    <row r="10402" spans="2:8" ht="15.6" x14ac:dyDescent="0.3">
      <c r="B10402" s="81"/>
      <c r="C10402" s="81"/>
      <c r="D10402" s="77"/>
      <c r="E10402" s="82"/>
      <c r="F10402" s="77"/>
      <c r="G10402" s="77"/>
      <c r="H10402" s="83"/>
    </row>
    <row r="10403" spans="2:8" ht="15.6" x14ac:dyDescent="0.3">
      <c r="B10403" s="81"/>
      <c r="C10403" s="81"/>
      <c r="D10403" s="77"/>
      <c r="E10403" s="82"/>
      <c r="F10403" s="77"/>
      <c r="G10403" s="77"/>
      <c r="H10403" s="83"/>
    </row>
    <row r="10404" spans="2:8" ht="15.6" x14ac:dyDescent="0.3">
      <c r="B10404" s="81"/>
      <c r="C10404" s="81"/>
      <c r="D10404" s="77"/>
      <c r="E10404" s="82"/>
      <c r="F10404" s="77"/>
      <c r="G10404" s="77"/>
      <c r="H10404" s="83"/>
    </row>
    <row r="10405" spans="2:8" ht="15.6" x14ac:dyDescent="0.3">
      <c r="B10405" s="81"/>
      <c r="C10405" s="81"/>
      <c r="D10405" s="77"/>
      <c r="E10405" s="82"/>
      <c r="F10405" s="77"/>
      <c r="G10405" s="77"/>
      <c r="H10405" s="83"/>
    </row>
    <row r="10406" spans="2:8" ht="15.6" x14ac:dyDescent="0.3">
      <c r="B10406" s="81"/>
      <c r="C10406" s="81"/>
      <c r="D10406" s="77"/>
      <c r="E10406" s="82"/>
      <c r="F10406" s="77"/>
      <c r="G10406" s="77"/>
      <c r="H10406" s="83"/>
    </row>
    <row r="10407" spans="2:8" ht="15.6" x14ac:dyDescent="0.3">
      <c r="B10407" s="81"/>
      <c r="C10407" s="81"/>
      <c r="D10407" s="77"/>
      <c r="E10407" s="82"/>
      <c r="F10407" s="77"/>
      <c r="G10407" s="77"/>
      <c r="H10407" s="83"/>
    </row>
    <row r="10408" spans="2:8" ht="15.6" x14ac:dyDescent="0.3">
      <c r="B10408" s="81"/>
      <c r="C10408" s="81"/>
      <c r="D10408" s="77"/>
      <c r="E10408" s="82"/>
      <c r="F10408" s="77"/>
      <c r="G10408" s="77"/>
      <c r="H10408" s="83"/>
    </row>
    <row r="10409" spans="2:8" ht="15.6" x14ac:dyDescent="0.3">
      <c r="B10409" s="81"/>
      <c r="C10409" s="81"/>
      <c r="D10409" s="77"/>
      <c r="E10409" s="82"/>
      <c r="F10409" s="77"/>
      <c r="G10409" s="77"/>
      <c r="H10409" s="83"/>
    </row>
    <row r="10410" spans="2:8" ht="15.6" x14ac:dyDescent="0.3">
      <c r="B10410" s="81"/>
      <c r="C10410" s="81"/>
      <c r="D10410" s="77"/>
      <c r="E10410" s="82"/>
      <c r="F10410" s="77"/>
      <c r="G10410" s="77"/>
      <c r="H10410" s="83"/>
    </row>
    <row r="10411" spans="2:8" ht="15.6" x14ac:dyDescent="0.3">
      <c r="B10411" s="81"/>
      <c r="C10411" s="81"/>
      <c r="D10411" s="77"/>
      <c r="E10411" s="82"/>
      <c r="F10411" s="77"/>
      <c r="G10411" s="77"/>
      <c r="H10411" s="83"/>
    </row>
    <row r="10412" spans="2:8" ht="15.6" x14ac:dyDescent="0.3">
      <c r="B10412" s="81"/>
      <c r="C10412" s="81"/>
      <c r="D10412" s="77"/>
      <c r="E10412" s="82"/>
      <c r="F10412" s="77"/>
      <c r="G10412" s="77"/>
      <c r="H10412" s="83"/>
    </row>
    <row r="10413" spans="2:8" ht="15.6" x14ac:dyDescent="0.3">
      <c r="B10413" s="81"/>
      <c r="C10413" s="81"/>
      <c r="D10413" s="77"/>
      <c r="E10413" s="82"/>
      <c r="F10413" s="77"/>
      <c r="G10413" s="77"/>
      <c r="H10413" s="83"/>
    </row>
    <row r="10414" spans="2:8" ht="15.6" x14ac:dyDescent="0.3">
      <c r="B10414" s="81"/>
      <c r="C10414" s="81"/>
      <c r="D10414" s="77"/>
      <c r="E10414" s="82"/>
      <c r="F10414" s="77"/>
      <c r="G10414" s="77"/>
      <c r="H10414" s="83"/>
    </row>
    <row r="10415" spans="2:8" ht="15.6" x14ac:dyDescent="0.3">
      <c r="B10415" s="81"/>
      <c r="C10415" s="81"/>
      <c r="D10415" s="77"/>
      <c r="E10415" s="82"/>
      <c r="F10415" s="77"/>
      <c r="G10415" s="77"/>
      <c r="H10415" s="83"/>
    </row>
    <row r="10416" spans="2:8" ht="15.6" x14ac:dyDescent="0.3">
      <c r="B10416" s="81"/>
      <c r="C10416" s="81"/>
      <c r="D10416" s="77"/>
      <c r="E10416" s="82"/>
      <c r="F10416" s="77"/>
      <c r="G10416" s="77"/>
      <c r="H10416" s="83"/>
    </row>
    <row r="10417" spans="2:8" ht="15.6" x14ac:dyDescent="0.3">
      <c r="B10417" s="81"/>
      <c r="C10417" s="81"/>
      <c r="D10417" s="77"/>
      <c r="E10417" s="82"/>
      <c r="F10417" s="77"/>
      <c r="G10417" s="77"/>
      <c r="H10417" s="83"/>
    </row>
    <row r="10418" spans="2:8" ht="15.6" x14ac:dyDescent="0.3">
      <c r="B10418" s="81"/>
      <c r="C10418" s="81"/>
      <c r="D10418" s="77"/>
      <c r="E10418" s="82"/>
      <c r="F10418" s="77"/>
      <c r="G10418" s="77"/>
      <c r="H10418" s="83"/>
    </row>
    <row r="10419" spans="2:8" ht="15.6" x14ac:dyDescent="0.3">
      <c r="B10419" s="81"/>
      <c r="C10419" s="81"/>
      <c r="D10419" s="77"/>
      <c r="E10419" s="82"/>
      <c r="F10419" s="77"/>
      <c r="G10419" s="77"/>
      <c r="H10419" s="83"/>
    </row>
    <row r="10420" spans="2:8" ht="15.6" x14ac:dyDescent="0.3">
      <c r="B10420" s="81"/>
      <c r="C10420" s="81"/>
      <c r="D10420" s="77"/>
      <c r="E10420" s="82"/>
      <c r="F10420" s="77"/>
      <c r="G10420" s="77"/>
      <c r="H10420" s="83"/>
    </row>
    <row r="10421" spans="2:8" ht="15.6" x14ac:dyDescent="0.3">
      <c r="B10421" s="81"/>
      <c r="C10421" s="81"/>
      <c r="D10421" s="77"/>
      <c r="E10421" s="82"/>
      <c r="F10421" s="77"/>
      <c r="G10421" s="77"/>
      <c r="H10421" s="83"/>
    </row>
    <row r="10422" spans="2:8" ht="15.6" x14ac:dyDescent="0.3">
      <c r="B10422" s="81"/>
      <c r="C10422" s="81"/>
      <c r="D10422" s="77"/>
      <c r="E10422" s="82"/>
      <c r="F10422" s="77"/>
      <c r="G10422" s="77"/>
      <c r="H10422" s="83"/>
    </row>
    <row r="10423" spans="2:8" ht="15.6" x14ac:dyDescent="0.3">
      <c r="B10423" s="81"/>
      <c r="C10423" s="81"/>
      <c r="D10423" s="77"/>
      <c r="E10423" s="82"/>
      <c r="F10423" s="77"/>
      <c r="G10423" s="77"/>
      <c r="H10423" s="83"/>
    </row>
    <row r="10424" spans="2:8" ht="15.6" x14ac:dyDescent="0.3">
      <c r="B10424" s="81"/>
      <c r="C10424" s="81"/>
      <c r="D10424" s="77"/>
      <c r="E10424" s="82"/>
      <c r="F10424" s="77"/>
      <c r="G10424" s="77"/>
      <c r="H10424" s="83"/>
    </row>
    <row r="10425" spans="2:8" ht="15.6" x14ac:dyDescent="0.3">
      <c r="B10425" s="81"/>
      <c r="C10425" s="81"/>
      <c r="D10425" s="77"/>
      <c r="E10425" s="82"/>
      <c r="F10425" s="77"/>
      <c r="G10425" s="77"/>
      <c r="H10425" s="83"/>
    </row>
    <row r="10426" spans="2:8" ht="15.6" x14ac:dyDescent="0.3">
      <c r="B10426" s="81"/>
      <c r="C10426" s="81"/>
      <c r="D10426" s="77"/>
      <c r="E10426" s="82"/>
      <c r="F10426" s="77"/>
      <c r="G10426" s="77"/>
      <c r="H10426" s="83"/>
    </row>
    <row r="10427" spans="2:8" ht="15.6" x14ac:dyDescent="0.3">
      <c r="B10427" s="81"/>
      <c r="C10427" s="81"/>
      <c r="D10427" s="77"/>
      <c r="E10427" s="82"/>
      <c r="F10427" s="77"/>
      <c r="G10427" s="77"/>
      <c r="H10427" s="83"/>
    </row>
    <row r="10428" spans="2:8" ht="15.6" x14ac:dyDescent="0.3">
      <c r="B10428" s="81"/>
      <c r="C10428" s="81"/>
      <c r="D10428" s="77"/>
      <c r="E10428" s="82"/>
      <c r="F10428" s="77"/>
      <c r="G10428" s="77"/>
      <c r="H10428" s="83"/>
    </row>
    <row r="10429" spans="2:8" ht="15.6" x14ac:dyDescent="0.3">
      <c r="B10429" s="81"/>
      <c r="C10429" s="81"/>
      <c r="D10429" s="77"/>
      <c r="E10429" s="82"/>
      <c r="F10429" s="77"/>
      <c r="G10429" s="77"/>
      <c r="H10429" s="83"/>
    </row>
    <row r="10430" spans="2:8" ht="15.6" x14ac:dyDescent="0.3">
      <c r="B10430" s="81"/>
      <c r="C10430" s="81"/>
      <c r="D10430" s="77"/>
      <c r="E10430" s="82"/>
      <c r="F10430" s="77"/>
      <c r="G10430" s="77"/>
      <c r="H10430" s="83"/>
    </row>
    <row r="10431" spans="2:8" ht="15.6" x14ac:dyDescent="0.3">
      <c r="B10431" s="81"/>
      <c r="C10431" s="81"/>
      <c r="D10431" s="77"/>
      <c r="E10431" s="82"/>
      <c r="F10431" s="77"/>
      <c r="G10431" s="77"/>
      <c r="H10431" s="83"/>
    </row>
    <row r="10432" spans="2:8" ht="15.6" x14ac:dyDescent="0.3">
      <c r="B10432" s="81"/>
      <c r="C10432" s="81"/>
      <c r="D10432" s="77"/>
      <c r="E10432" s="82"/>
      <c r="F10432" s="77"/>
      <c r="G10432" s="77"/>
      <c r="H10432" s="83"/>
    </row>
    <row r="10433" spans="2:8" ht="15.6" x14ac:dyDescent="0.3">
      <c r="B10433" s="81"/>
      <c r="C10433" s="81"/>
      <c r="D10433" s="77"/>
      <c r="E10433" s="82"/>
      <c r="F10433" s="77"/>
      <c r="G10433" s="77"/>
      <c r="H10433" s="83"/>
    </row>
    <row r="10434" spans="2:8" ht="15.6" x14ac:dyDescent="0.3">
      <c r="B10434" s="81"/>
      <c r="C10434" s="81"/>
      <c r="D10434" s="77"/>
      <c r="E10434" s="82"/>
      <c r="F10434" s="77"/>
      <c r="G10434" s="77"/>
      <c r="H10434" s="83"/>
    </row>
    <row r="10435" spans="2:8" ht="15.6" x14ac:dyDescent="0.3">
      <c r="B10435" s="81"/>
      <c r="C10435" s="81"/>
      <c r="D10435" s="77"/>
      <c r="E10435" s="82"/>
      <c r="F10435" s="77"/>
      <c r="G10435" s="77"/>
      <c r="H10435" s="83"/>
    </row>
    <row r="10436" spans="2:8" ht="15.6" x14ac:dyDescent="0.3">
      <c r="B10436" s="81"/>
      <c r="C10436" s="81"/>
      <c r="D10436" s="77"/>
      <c r="E10436" s="82"/>
      <c r="F10436" s="77"/>
      <c r="G10436" s="77"/>
      <c r="H10436" s="83"/>
    </row>
    <row r="10437" spans="2:8" ht="15.6" x14ac:dyDescent="0.3">
      <c r="B10437" s="81"/>
      <c r="C10437" s="81"/>
      <c r="D10437" s="77"/>
      <c r="E10437" s="82"/>
      <c r="F10437" s="77"/>
      <c r="G10437" s="77"/>
      <c r="H10437" s="83"/>
    </row>
    <row r="10438" spans="2:8" ht="15.6" x14ac:dyDescent="0.3">
      <c r="B10438" s="81"/>
      <c r="C10438" s="81"/>
      <c r="D10438" s="77"/>
      <c r="E10438" s="82"/>
      <c r="F10438" s="77"/>
      <c r="G10438" s="77"/>
      <c r="H10438" s="83"/>
    </row>
    <row r="10439" spans="2:8" ht="15.6" x14ac:dyDescent="0.3">
      <c r="B10439" s="81"/>
      <c r="C10439" s="81"/>
      <c r="D10439" s="77"/>
      <c r="E10439" s="82"/>
      <c r="F10439" s="77"/>
      <c r="G10439" s="77"/>
      <c r="H10439" s="83"/>
    </row>
    <row r="10440" spans="2:8" ht="15.6" x14ac:dyDescent="0.3">
      <c r="B10440" s="81"/>
      <c r="C10440" s="81"/>
      <c r="D10440" s="77"/>
      <c r="E10440" s="82"/>
      <c r="F10440" s="77"/>
      <c r="G10440" s="77"/>
      <c r="H10440" s="83"/>
    </row>
    <row r="10441" spans="2:8" ht="15.6" x14ac:dyDescent="0.3">
      <c r="B10441" s="81"/>
      <c r="C10441" s="81"/>
      <c r="D10441" s="77"/>
      <c r="E10441" s="82"/>
      <c r="F10441" s="77"/>
      <c r="G10441" s="77"/>
      <c r="H10441" s="83"/>
    </row>
    <row r="10442" spans="2:8" ht="15.6" x14ac:dyDescent="0.3">
      <c r="B10442" s="81"/>
      <c r="C10442" s="81"/>
      <c r="D10442" s="77"/>
      <c r="E10442" s="82"/>
      <c r="F10442" s="77"/>
      <c r="G10442" s="77"/>
      <c r="H10442" s="83"/>
    </row>
    <row r="10443" spans="2:8" ht="15.6" x14ac:dyDescent="0.3">
      <c r="B10443" s="81"/>
      <c r="C10443" s="81"/>
      <c r="D10443" s="77"/>
      <c r="E10443" s="82"/>
      <c r="F10443" s="77"/>
      <c r="G10443" s="77"/>
      <c r="H10443" s="83"/>
    </row>
    <row r="10444" spans="2:8" ht="15.6" x14ac:dyDescent="0.3">
      <c r="B10444" s="81"/>
      <c r="C10444" s="81"/>
      <c r="D10444" s="77"/>
      <c r="E10444" s="82"/>
      <c r="F10444" s="77"/>
      <c r="G10444" s="77"/>
      <c r="H10444" s="83"/>
    </row>
    <row r="10445" spans="2:8" ht="15.6" x14ac:dyDescent="0.3">
      <c r="B10445" s="81"/>
      <c r="C10445" s="81"/>
      <c r="D10445" s="77"/>
      <c r="E10445" s="82"/>
      <c r="F10445" s="77"/>
      <c r="G10445" s="77"/>
      <c r="H10445" s="83"/>
    </row>
    <row r="10446" spans="2:8" ht="15.6" x14ac:dyDescent="0.3">
      <c r="B10446" s="81"/>
      <c r="C10446" s="81"/>
      <c r="D10446" s="77"/>
      <c r="E10446" s="82"/>
      <c r="F10446" s="77"/>
      <c r="G10446" s="77"/>
      <c r="H10446" s="83"/>
    </row>
    <row r="10447" spans="2:8" ht="15.6" x14ac:dyDescent="0.3">
      <c r="B10447" s="81"/>
      <c r="C10447" s="81"/>
      <c r="D10447" s="77"/>
      <c r="E10447" s="82"/>
      <c r="F10447" s="77"/>
      <c r="G10447" s="77"/>
      <c r="H10447" s="83"/>
    </row>
    <row r="10448" spans="2:8" ht="15.6" x14ac:dyDescent="0.3">
      <c r="B10448" s="81"/>
      <c r="C10448" s="81"/>
      <c r="D10448" s="77"/>
      <c r="E10448" s="82"/>
      <c r="F10448" s="77"/>
      <c r="G10448" s="77"/>
      <c r="H10448" s="83"/>
    </row>
    <row r="10449" spans="2:8" ht="15.6" x14ac:dyDescent="0.3">
      <c r="B10449" s="81"/>
      <c r="C10449" s="81"/>
      <c r="D10449" s="77"/>
      <c r="E10449" s="82"/>
      <c r="F10449" s="77"/>
      <c r="G10449" s="77"/>
      <c r="H10449" s="83"/>
    </row>
    <row r="10450" spans="2:8" ht="15.6" x14ac:dyDescent="0.3">
      <c r="B10450" s="81"/>
      <c r="C10450" s="81"/>
      <c r="D10450" s="77"/>
      <c r="E10450" s="82"/>
      <c r="F10450" s="77"/>
      <c r="G10450" s="77"/>
      <c r="H10450" s="83"/>
    </row>
    <row r="10451" spans="2:8" ht="15.6" x14ac:dyDescent="0.3">
      <c r="B10451" s="81"/>
      <c r="C10451" s="81"/>
      <c r="D10451" s="77"/>
      <c r="E10451" s="82"/>
      <c r="F10451" s="77"/>
      <c r="G10451" s="77"/>
      <c r="H10451" s="83"/>
    </row>
    <row r="10452" spans="2:8" ht="15.6" x14ac:dyDescent="0.3">
      <c r="B10452" s="81"/>
      <c r="C10452" s="81"/>
      <c r="D10452" s="77"/>
      <c r="E10452" s="82"/>
      <c r="F10452" s="77"/>
      <c r="G10452" s="77"/>
      <c r="H10452" s="83"/>
    </row>
    <row r="10453" spans="2:8" ht="15.6" x14ac:dyDescent="0.3">
      <c r="B10453" s="81"/>
      <c r="C10453" s="81"/>
      <c r="D10453" s="77"/>
      <c r="E10453" s="82"/>
      <c r="F10453" s="77"/>
      <c r="G10453" s="77"/>
      <c r="H10453" s="83"/>
    </row>
    <row r="10454" spans="2:8" ht="15.6" x14ac:dyDescent="0.3">
      <c r="B10454" s="81"/>
      <c r="C10454" s="81"/>
      <c r="D10454" s="77"/>
      <c r="E10454" s="82"/>
      <c r="F10454" s="77"/>
      <c r="G10454" s="77"/>
      <c r="H10454" s="83"/>
    </row>
    <row r="10455" spans="2:8" ht="15.6" x14ac:dyDescent="0.3">
      <c r="B10455" s="81"/>
      <c r="C10455" s="81"/>
      <c r="D10455" s="77"/>
      <c r="E10455" s="82"/>
      <c r="F10455" s="77"/>
      <c r="G10455" s="77"/>
      <c r="H10455" s="83"/>
    </row>
    <row r="10456" spans="2:8" ht="15.6" x14ac:dyDescent="0.3">
      <c r="B10456" s="81"/>
      <c r="C10456" s="81"/>
      <c r="D10456" s="77"/>
      <c r="E10456" s="82"/>
      <c r="F10456" s="77"/>
      <c r="G10456" s="77"/>
      <c r="H10456" s="83"/>
    </row>
    <row r="10457" spans="2:8" ht="15.6" x14ac:dyDescent="0.3">
      <c r="B10457" s="81"/>
      <c r="C10457" s="81"/>
      <c r="D10457" s="77"/>
      <c r="E10457" s="82"/>
      <c r="F10457" s="77"/>
      <c r="G10457" s="77"/>
      <c r="H10457" s="83"/>
    </row>
    <row r="10458" spans="2:8" ht="15.6" x14ac:dyDescent="0.3">
      <c r="B10458" s="81"/>
      <c r="C10458" s="81"/>
      <c r="D10458" s="77"/>
      <c r="E10458" s="82"/>
      <c r="F10458" s="77"/>
      <c r="G10458" s="77"/>
      <c r="H10458" s="83"/>
    </row>
    <row r="10459" spans="2:8" ht="15.6" x14ac:dyDescent="0.3">
      <c r="B10459" s="81"/>
      <c r="C10459" s="81"/>
      <c r="D10459" s="77"/>
      <c r="E10459" s="82"/>
      <c r="F10459" s="77"/>
      <c r="G10459" s="77"/>
      <c r="H10459" s="83"/>
    </row>
    <row r="10460" spans="2:8" ht="15.6" x14ac:dyDescent="0.3">
      <c r="B10460" s="81"/>
      <c r="C10460" s="81"/>
      <c r="D10460" s="77"/>
      <c r="E10460" s="82"/>
      <c r="F10460" s="77"/>
      <c r="G10460" s="77"/>
      <c r="H10460" s="83"/>
    </row>
    <row r="10461" spans="2:8" ht="15.6" x14ac:dyDescent="0.3">
      <c r="B10461" s="81"/>
      <c r="C10461" s="81"/>
      <c r="D10461" s="77"/>
      <c r="E10461" s="82"/>
      <c r="F10461" s="77"/>
      <c r="G10461" s="77"/>
      <c r="H10461" s="83"/>
    </row>
    <row r="10462" spans="2:8" ht="15.6" x14ac:dyDescent="0.3">
      <c r="B10462" s="81"/>
      <c r="C10462" s="81"/>
      <c r="D10462" s="77"/>
      <c r="E10462" s="82"/>
      <c r="F10462" s="77"/>
      <c r="G10462" s="77"/>
      <c r="H10462" s="83"/>
    </row>
    <row r="10463" spans="2:8" ht="15.6" x14ac:dyDescent="0.3">
      <c r="B10463" s="81"/>
      <c r="C10463" s="81"/>
      <c r="D10463" s="77"/>
      <c r="E10463" s="82"/>
      <c r="F10463" s="77"/>
      <c r="G10463" s="77"/>
      <c r="H10463" s="83"/>
    </row>
    <row r="10464" spans="2:8" ht="15.6" x14ac:dyDescent="0.3">
      <c r="B10464" s="81"/>
      <c r="C10464" s="81"/>
      <c r="D10464" s="77"/>
      <c r="E10464" s="82"/>
      <c r="F10464" s="77"/>
      <c r="G10464" s="77"/>
      <c r="H10464" s="83"/>
    </row>
    <row r="10465" spans="2:8" ht="15.6" x14ac:dyDescent="0.3">
      <c r="B10465" s="81"/>
      <c r="C10465" s="81"/>
      <c r="D10465" s="77"/>
      <c r="E10465" s="82"/>
      <c r="F10465" s="77"/>
      <c r="G10465" s="77"/>
      <c r="H10465" s="83"/>
    </row>
    <row r="10466" spans="2:8" ht="15.6" x14ac:dyDescent="0.3">
      <c r="B10466" s="81"/>
      <c r="C10466" s="81"/>
      <c r="D10466" s="77"/>
      <c r="E10466" s="82"/>
      <c r="F10466" s="77"/>
      <c r="G10466" s="77"/>
      <c r="H10466" s="83"/>
    </row>
    <row r="10467" spans="2:8" ht="15.6" x14ac:dyDescent="0.3">
      <c r="B10467" s="81"/>
      <c r="C10467" s="81"/>
      <c r="D10467" s="77"/>
      <c r="E10467" s="82"/>
      <c r="F10467" s="77"/>
      <c r="G10467" s="77"/>
      <c r="H10467" s="83"/>
    </row>
    <row r="10468" spans="2:8" ht="15.6" x14ac:dyDescent="0.3">
      <c r="B10468" s="81"/>
      <c r="C10468" s="81"/>
      <c r="D10468" s="77"/>
      <c r="E10468" s="82"/>
      <c r="F10468" s="77"/>
      <c r="G10468" s="77"/>
      <c r="H10468" s="83"/>
    </row>
    <row r="10469" spans="2:8" ht="15.6" x14ac:dyDescent="0.3">
      <c r="B10469" s="81"/>
      <c r="C10469" s="81"/>
      <c r="D10469" s="77"/>
      <c r="E10469" s="82"/>
      <c r="F10469" s="77"/>
      <c r="G10469" s="77"/>
      <c r="H10469" s="83"/>
    </row>
    <row r="10470" spans="2:8" ht="15.6" x14ac:dyDescent="0.3">
      <c r="B10470" s="81"/>
      <c r="C10470" s="81"/>
      <c r="D10470" s="77"/>
      <c r="E10470" s="82"/>
      <c r="F10470" s="77"/>
      <c r="G10470" s="77"/>
      <c r="H10470" s="83"/>
    </row>
    <row r="10471" spans="2:8" ht="15.6" x14ac:dyDescent="0.3">
      <c r="B10471" s="81"/>
      <c r="C10471" s="81"/>
      <c r="D10471" s="77"/>
      <c r="E10471" s="82"/>
      <c r="F10471" s="77"/>
      <c r="G10471" s="77"/>
      <c r="H10471" s="83"/>
    </row>
    <row r="10472" spans="2:8" ht="15.6" x14ac:dyDescent="0.3">
      <c r="B10472" s="81"/>
      <c r="C10472" s="81"/>
      <c r="D10472" s="77"/>
      <c r="E10472" s="82"/>
      <c r="F10472" s="77"/>
      <c r="G10472" s="77"/>
      <c r="H10472" s="83"/>
    </row>
    <row r="10473" spans="2:8" ht="15.6" x14ac:dyDescent="0.3">
      <c r="B10473" s="81"/>
      <c r="C10473" s="81"/>
      <c r="D10473" s="77"/>
      <c r="E10473" s="82"/>
      <c r="F10473" s="77"/>
      <c r="G10473" s="77"/>
      <c r="H10473" s="83"/>
    </row>
    <row r="10474" spans="2:8" ht="15.6" x14ac:dyDescent="0.3">
      <c r="B10474" s="81"/>
      <c r="C10474" s="81"/>
      <c r="D10474" s="77"/>
      <c r="E10474" s="82"/>
      <c r="F10474" s="77"/>
      <c r="G10474" s="77"/>
      <c r="H10474" s="83"/>
    </row>
    <row r="10475" spans="2:8" ht="15.6" x14ac:dyDescent="0.3">
      <c r="B10475" s="81"/>
      <c r="C10475" s="81"/>
      <c r="D10475" s="77"/>
      <c r="E10475" s="82"/>
      <c r="F10475" s="77"/>
      <c r="G10475" s="77"/>
      <c r="H10475" s="83"/>
    </row>
    <row r="10476" spans="2:8" ht="15.6" x14ac:dyDescent="0.3">
      <c r="B10476" s="81"/>
      <c r="C10476" s="81"/>
      <c r="D10476" s="77"/>
      <c r="E10476" s="82"/>
      <c r="F10476" s="77"/>
      <c r="G10476" s="77"/>
      <c r="H10476" s="83"/>
    </row>
    <row r="10477" spans="2:8" ht="15.6" x14ac:dyDescent="0.3">
      <c r="B10477" s="81"/>
      <c r="C10477" s="81"/>
      <c r="D10477" s="77"/>
      <c r="E10477" s="82"/>
      <c r="F10477" s="77"/>
      <c r="G10477" s="77"/>
      <c r="H10477" s="83"/>
    </row>
    <row r="10478" spans="2:8" ht="15.6" x14ac:dyDescent="0.3">
      <c r="B10478" s="81"/>
      <c r="C10478" s="81"/>
      <c r="D10478" s="77"/>
      <c r="E10478" s="82"/>
      <c r="F10478" s="77"/>
      <c r="G10478" s="77"/>
      <c r="H10478" s="83"/>
    </row>
    <row r="10479" spans="2:8" ht="15.6" x14ac:dyDescent="0.3">
      <c r="B10479" s="81"/>
      <c r="C10479" s="81"/>
      <c r="D10479" s="77"/>
      <c r="E10479" s="82"/>
      <c r="F10479" s="77"/>
      <c r="G10479" s="77"/>
      <c r="H10479" s="83"/>
    </row>
    <row r="10480" spans="2:8" ht="15.6" x14ac:dyDescent="0.3">
      <c r="B10480" s="81"/>
      <c r="C10480" s="81"/>
      <c r="D10480" s="77"/>
      <c r="E10480" s="82"/>
      <c r="F10480" s="77"/>
      <c r="G10480" s="77"/>
      <c r="H10480" s="83"/>
    </row>
    <row r="10481" spans="2:8" ht="15.6" x14ac:dyDescent="0.3">
      <c r="B10481" s="81"/>
      <c r="C10481" s="81"/>
      <c r="D10481" s="77"/>
      <c r="E10481" s="82"/>
      <c r="F10481" s="77"/>
      <c r="G10481" s="77"/>
      <c r="H10481" s="83"/>
    </row>
    <row r="10482" spans="2:8" ht="15.6" x14ac:dyDescent="0.3">
      <c r="B10482" s="81"/>
      <c r="C10482" s="81"/>
      <c r="D10482" s="77"/>
      <c r="E10482" s="82"/>
      <c r="F10482" s="77"/>
      <c r="G10482" s="77"/>
      <c r="H10482" s="83"/>
    </row>
    <row r="10483" spans="2:8" ht="15.6" x14ac:dyDescent="0.3">
      <c r="B10483" s="81"/>
      <c r="C10483" s="81"/>
      <c r="D10483" s="77"/>
      <c r="E10483" s="82"/>
      <c r="F10483" s="77"/>
      <c r="G10483" s="77"/>
      <c r="H10483" s="83"/>
    </row>
    <row r="10484" spans="2:8" ht="15.6" x14ac:dyDescent="0.3">
      <c r="B10484" s="81"/>
      <c r="C10484" s="81"/>
      <c r="D10484" s="77"/>
      <c r="E10484" s="82"/>
      <c r="F10484" s="77"/>
      <c r="G10484" s="77"/>
      <c r="H10484" s="83"/>
    </row>
    <row r="10485" spans="2:8" ht="15.6" x14ac:dyDescent="0.3">
      <c r="B10485" s="81"/>
      <c r="C10485" s="81"/>
      <c r="D10485" s="77"/>
      <c r="E10485" s="82"/>
      <c r="F10485" s="77"/>
      <c r="G10485" s="77"/>
      <c r="H10485" s="83"/>
    </row>
    <row r="10486" spans="2:8" ht="15.6" x14ac:dyDescent="0.3">
      <c r="B10486" s="81"/>
      <c r="C10486" s="81"/>
      <c r="D10486" s="77"/>
      <c r="E10486" s="82"/>
      <c r="F10486" s="77"/>
      <c r="G10486" s="77"/>
      <c r="H10486" s="83"/>
    </row>
    <row r="10487" spans="2:8" ht="15.6" x14ac:dyDescent="0.3">
      <c r="B10487" s="81"/>
      <c r="C10487" s="81"/>
      <c r="D10487" s="77"/>
      <c r="E10487" s="82"/>
      <c r="F10487" s="77"/>
      <c r="G10487" s="77"/>
      <c r="H10487" s="83"/>
    </row>
    <row r="10488" spans="2:8" ht="15.6" x14ac:dyDescent="0.3">
      <c r="B10488" s="81"/>
      <c r="C10488" s="81"/>
      <c r="D10488" s="77"/>
      <c r="E10488" s="82"/>
      <c r="F10488" s="77"/>
      <c r="G10488" s="77"/>
      <c r="H10488" s="83"/>
    </row>
    <row r="10489" spans="2:8" ht="15.6" x14ac:dyDescent="0.3">
      <c r="B10489" s="81"/>
      <c r="C10489" s="81"/>
      <c r="D10489" s="77"/>
      <c r="E10489" s="82"/>
      <c r="F10489" s="77"/>
      <c r="G10489" s="77"/>
      <c r="H10489" s="83"/>
    </row>
    <row r="10490" spans="2:8" ht="15.6" x14ac:dyDescent="0.3">
      <c r="B10490" s="81"/>
      <c r="C10490" s="81"/>
      <c r="D10490" s="77"/>
      <c r="E10490" s="82"/>
      <c r="F10490" s="77"/>
      <c r="G10490" s="77"/>
      <c r="H10490" s="83"/>
    </row>
    <row r="10491" spans="2:8" ht="15.6" x14ac:dyDescent="0.3">
      <c r="B10491" s="81"/>
      <c r="C10491" s="81"/>
      <c r="D10491" s="77"/>
      <c r="E10491" s="82"/>
      <c r="F10491" s="77"/>
      <c r="G10491" s="77"/>
      <c r="H10491" s="83"/>
    </row>
    <row r="10492" spans="2:8" ht="15.6" x14ac:dyDescent="0.3">
      <c r="B10492" s="81"/>
      <c r="C10492" s="81"/>
      <c r="D10492" s="77"/>
      <c r="E10492" s="82"/>
      <c r="F10492" s="77"/>
      <c r="G10492" s="77"/>
      <c r="H10492" s="83"/>
    </row>
    <row r="10493" spans="2:8" ht="15.6" x14ac:dyDescent="0.3">
      <c r="B10493" s="81"/>
      <c r="C10493" s="81"/>
      <c r="D10493" s="77"/>
      <c r="E10493" s="82"/>
      <c r="F10493" s="77"/>
      <c r="G10493" s="77"/>
      <c r="H10493" s="83"/>
    </row>
    <row r="10494" spans="2:8" ht="15.6" x14ac:dyDescent="0.3">
      <c r="B10494" s="81"/>
      <c r="C10494" s="81"/>
      <c r="D10494" s="77"/>
      <c r="E10494" s="82"/>
      <c r="F10494" s="77"/>
      <c r="G10494" s="77"/>
      <c r="H10494" s="83"/>
    </row>
    <row r="10495" spans="2:8" ht="15.6" x14ac:dyDescent="0.3">
      <c r="B10495" s="81"/>
      <c r="C10495" s="81"/>
      <c r="D10495" s="77"/>
      <c r="E10495" s="82"/>
      <c r="F10495" s="77"/>
      <c r="G10495" s="77"/>
      <c r="H10495" s="83"/>
    </row>
    <row r="10496" spans="2:8" ht="15.6" x14ac:dyDescent="0.3">
      <c r="B10496" s="81"/>
      <c r="C10496" s="81"/>
      <c r="D10496" s="77"/>
      <c r="E10496" s="82"/>
      <c r="F10496" s="77"/>
      <c r="G10496" s="77"/>
      <c r="H10496" s="83"/>
    </row>
    <row r="10497" spans="2:8" ht="15.6" x14ac:dyDescent="0.3">
      <c r="B10497" s="81"/>
      <c r="C10497" s="81"/>
      <c r="D10497" s="77"/>
      <c r="E10497" s="82"/>
      <c r="F10497" s="77"/>
      <c r="G10497" s="77"/>
      <c r="H10497" s="83"/>
    </row>
    <row r="10498" spans="2:8" ht="15.6" x14ac:dyDescent="0.3">
      <c r="B10498" s="81"/>
      <c r="C10498" s="81"/>
      <c r="D10498" s="77"/>
      <c r="E10498" s="82"/>
      <c r="F10498" s="77"/>
      <c r="G10498" s="77"/>
      <c r="H10498" s="83"/>
    </row>
    <row r="10499" spans="2:8" ht="15.6" x14ac:dyDescent="0.3">
      <c r="B10499" s="81"/>
      <c r="C10499" s="81"/>
      <c r="D10499" s="77"/>
      <c r="E10499" s="82"/>
      <c r="F10499" s="77"/>
      <c r="G10499" s="77"/>
      <c r="H10499" s="83"/>
    </row>
    <row r="10500" spans="2:8" ht="15.6" x14ac:dyDescent="0.3">
      <c r="B10500" s="81"/>
      <c r="C10500" s="81"/>
      <c r="D10500" s="77"/>
      <c r="E10500" s="82"/>
      <c r="F10500" s="77"/>
      <c r="G10500" s="77"/>
      <c r="H10500" s="83"/>
    </row>
    <row r="10501" spans="2:8" ht="15.6" x14ac:dyDescent="0.3">
      <c r="B10501" s="81"/>
      <c r="C10501" s="81"/>
      <c r="D10501" s="77"/>
      <c r="E10501" s="82"/>
      <c r="F10501" s="77"/>
      <c r="G10501" s="77"/>
      <c r="H10501" s="83"/>
    </row>
    <row r="10502" spans="2:8" ht="15.6" x14ac:dyDescent="0.3">
      <c r="B10502" s="81"/>
      <c r="C10502" s="81"/>
      <c r="D10502" s="77"/>
      <c r="E10502" s="82"/>
      <c r="F10502" s="77"/>
      <c r="G10502" s="77"/>
      <c r="H10502" s="83"/>
    </row>
    <row r="10503" spans="2:8" ht="15.6" x14ac:dyDescent="0.3">
      <c r="B10503" s="81"/>
      <c r="C10503" s="81"/>
      <c r="D10503" s="77"/>
      <c r="E10503" s="82"/>
      <c r="F10503" s="77"/>
      <c r="G10503" s="77"/>
      <c r="H10503" s="83"/>
    </row>
    <row r="10504" spans="2:8" ht="15.6" x14ac:dyDescent="0.3">
      <c r="B10504" s="81"/>
      <c r="C10504" s="81"/>
      <c r="D10504" s="77"/>
      <c r="E10504" s="82"/>
      <c r="F10504" s="77"/>
      <c r="G10504" s="77"/>
      <c r="H10504" s="83"/>
    </row>
    <row r="10505" spans="2:8" ht="15.6" x14ac:dyDescent="0.3">
      <c r="B10505" s="81"/>
      <c r="C10505" s="81"/>
      <c r="D10505" s="77"/>
      <c r="E10505" s="82"/>
      <c r="F10505" s="77"/>
      <c r="G10505" s="77"/>
      <c r="H10505" s="83"/>
    </row>
    <row r="10506" spans="2:8" ht="15.6" x14ac:dyDescent="0.3">
      <c r="B10506" s="81"/>
      <c r="C10506" s="81"/>
      <c r="D10506" s="77"/>
      <c r="E10506" s="82"/>
      <c r="F10506" s="77"/>
      <c r="G10506" s="77"/>
      <c r="H10506" s="83"/>
    </row>
    <row r="10507" spans="2:8" ht="15.6" x14ac:dyDescent="0.3">
      <c r="B10507" s="81"/>
      <c r="C10507" s="81"/>
      <c r="D10507" s="77"/>
      <c r="E10507" s="82"/>
      <c r="F10507" s="77"/>
      <c r="G10507" s="77"/>
      <c r="H10507" s="83"/>
    </row>
    <row r="10508" spans="2:8" ht="15.6" x14ac:dyDescent="0.3">
      <c r="B10508" s="81"/>
      <c r="C10508" s="81"/>
      <c r="D10508" s="77"/>
      <c r="E10508" s="82"/>
      <c r="F10508" s="77"/>
      <c r="G10508" s="77"/>
      <c r="H10508" s="83"/>
    </row>
    <row r="10509" spans="2:8" ht="15.6" x14ac:dyDescent="0.3">
      <c r="B10509" s="81"/>
      <c r="C10509" s="81"/>
      <c r="D10509" s="77"/>
      <c r="E10509" s="82"/>
      <c r="F10509" s="77"/>
      <c r="G10509" s="77"/>
      <c r="H10509" s="83"/>
    </row>
    <row r="10510" spans="2:8" ht="15.6" x14ac:dyDescent="0.3">
      <c r="B10510" s="81"/>
      <c r="C10510" s="81"/>
      <c r="D10510" s="77"/>
      <c r="E10510" s="82"/>
      <c r="F10510" s="77"/>
      <c r="G10510" s="77"/>
      <c r="H10510" s="83"/>
    </row>
    <row r="10511" spans="2:8" ht="15.6" x14ac:dyDescent="0.3">
      <c r="B10511" s="81"/>
      <c r="C10511" s="81"/>
      <c r="D10511" s="77"/>
      <c r="E10511" s="82"/>
      <c r="F10511" s="77"/>
      <c r="G10511" s="77"/>
      <c r="H10511" s="83"/>
    </row>
    <row r="10512" spans="2:8" ht="15.6" x14ac:dyDescent="0.3">
      <c r="B10512" s="81"/>
      <c r="C10512" s="81"/>
      <c r="D10512" s="77"/>
      <c r="E10512" s="82"/>
      <c r="F10512" s="77"/>
      <c r="G10512" s="77"/>
      <c r="H10512" s="83"/>
    </row>
    <row r="10513" spans="2:8" ht="15.6" x14ac:dyDescent="0.3">
      <c r="B10513" s="81"/>
      <c r="C10513" s="81"/>
      <c r="D10513" s="77"/>
      <c r="E10513" s="82"/>
      <c r="F10513" s="77"/>
      <c r="G10513" s="77"/>
      <c r="H10513" s="83"/>
    </row>
    <row r="10514" spans="2:8" ht="15.6" x14ac:dyDescent="0.3">
      <c r="B10514" s="81"/>
      <c r="C10514" s="81"/>
      <c r="D10514" s="77"/>
      <c r="E10514" s="82"/>
      <c r="F10514" s="77"/>
      <c r="G10514" s="77"/>
      <c r="H10514" s="83"/>
    </row>
    <row r="10515" spans="2:8" ht="15.6" x14ac:dyDescent="0.3">
      <c r="B10515" s="81"/>
      <c r="C10515" s="81"/>
      <c r="D10515" s="77"/>
      <c r="E10515" s="82"/>
      <c r="F10515" s="77"/>
      <c r="G10515" s="77"/>
      <c r="H10515" s="83"/>
    </row>
    <row r="10516" spans="2:8" ht="15.6" x14ac:dyDescent="0.3">
      <c r="B10516" s="81"/>
      <c r="C10516" s="81"/>
      <c r="D10516" s="77"/>
      <c r="E10516" s="82"/>
      <c r="F10516" s="77"/>
      <c r="G10516" s="77"/>
      <c r="H10516" s="83"/>
    </row>
    <row r="10517" spans="2:8" ht="15.6" x14ac:dyDescent="0.3">
      <c r="B10517" s="81"/>
      <c r="C10517" s="81"/>
      <c r="D10517" s="77"/>
      <c r="E10517" s="82"/>
      <c r="F10517" s="77"/>
      <c r="G10517" s="77"/>
      <c r="H10517" s="83"/>
    </row>
    <row r="10518" spans="2:8" ht="15.6" x14ac:dyDescent="0.3">
      <c r="B10518" s="81"/>
      <c r="C10518" s="81"/>
      <c r="D10518" s="77"/>
      <c r="E10518" s="82"/>
      <c r="F10518" s="77"/>
      <c r="G10518" s="77"/>
      <c r="H10518" s="83"/>
    </row>
    <row r="10519" spans="2:8" ht="15.6" x14ac:dyDescent="0.3">
      <c r="B10519" s="81"/>
      <c r="C10519" s="81"/>
      <c r="D10519" s="77"/>
      <c r="E10519" s="82"/>
      <c r="F10519" s="77"/>
      <c r="G10519" s="77"/>
      <c r="H10519" s="83"/>
    </row>
    <row r="10520" spans="2:8" ht="15.6" x14ac:dyDescent="0.3">
      <c r="B10520" s="81"/>
      <c r="C10520" s="81"/>
      <c r="D10520" s="77"/>
      <c r="E10520" s="82"/>
      <c r="F10520" s="77"/>
      <c r="G10520" s="77"/>
      <c r="H10520" s="83"/>
    </row>
    <row r="10521" spans="2:8" ht="15.6" x14ac:dyDescent="0.3">
      <c r="B10521" s="81"/>
      <c r="C10521" s="81"/>
      <c r="D10521" s="77"/>
      <c r="E10521" s="82"/>
      <c r="F10521" s="77"/>
      <c r="G10521" s="77"/>
      <c r="H10521" s="83"/>
    </row>
    <row r="10522" spans="2:8" ht="15.6" x14ac:dyDescent="0.3">
      <c r="B10522" s="81"/>
      <c r="C10522" s="81"/>
      <c r="D10522" s="77"/>
      <c r="E10522" s="82"/>
      <c r="F10522" s="77"/>
      <c r="G10522" s="77"/>
      <c r="H10522" s="83"/>
    </row>
    <row r="10523" spans="2:8" ht="15.6" x14ac:dyDescent="0.3">
      <c r="B10523" s="81"/>
      <c r="C10523" s="81"/>
      <c r="D10523" s="77"/>
      <c r="E10523" s="82"/>
      <c r="F10523" s="77"/>
      <c r="G10523" s="77"/>
      <c r="H10523" s="83"/>
    </row>
    <row r="10524" spans="2:8" ht="15.6" x14ac:dyDescent="0.3">
      <c r="B10524" s="81"/>
      <c r="C10524" s="81"/>
      <c r="D10524" s="77"/>
      <c r="E10524" s="82"/>
      <c r="F10524" s="77"/>
      <c r="G10524" s="77"/>
      <c r="H10524" s="83"/>
    </row>
    <row r="10525" spans="2:8" ht="15.6" x14ac:dyDescent="0.3">
      <c r="B10525" s="81"/>
      <c r="C10525" s="81"/>
      <c r="D10525" s="77"/>
      <c r="E10525" s="82"/>
      <c r="F10525" s="77"/>
      <c r="G10525" s="77"/>
      <c r="H10525" s="83"/>
    </row>
    <row r="10526" spans="2:8" ht="15.6" x14ac:dyDescent="0.3">
      <c r="B10526" s="81"/>
      <c r="C10526" s="81"/>
      <c r="D10526" s="77"/>
      <c r="E10526" s="82"/>
      <c r="F10526" s="77"/>
      <c r="G10526" s="77"/>
      <c r="H10526" s="83"/>
    </row>
    <row r="10527" spans="2:8" ht="15.6" x14ac:dyDescent="0.3">
      <c r="B10527" s="81"/>
      <c r="C10527" s="81"/>
      <c r="D10527" s="77"/>
      <c r="E10527" s="82"/>
      <c r="F10527" s="77"/>
      <c r="G10527" s="77"/>
      <c r="H10527" s="83"/>
    </row>
    <row r="10528" spans="2:8" ht="15.6" x14ac:dyDescent="0.3">
      <c r="B10528" s="81"/>
      <c r="C10528" s="81"/>
      <c r="D10528" s="77"/>
      <c r="E10528" s="82"/>
      <c r="F10528" s="77"/>
      <c r="G10528" s="77"/>
      <c r="H10528" s="83"/>
    </row>
    <row r="10529" spans="2:8" ht="15.6" x14ac:dyDescent="0.3">
      <c r="B10529" s="81"/>
      <c r="C10529" s="81"/>
      <c r="D10529" s="77"/>
      <c r="E10529" s="82"/>
      <c r="F10529" s="77"/>
      <c r="G10529" s="77"/>
      <c r="H10529" s="83"/>
    </row>
    <row r="10530" spans="2:8" ht="15.6" x14ac:dyDescent="0.3">
      <c r="B10530" s="81"/>
      <c r="C10530" s="81"/>
      <c r="D10530" s="77"/>
      <c r="E10530" s="82"/>
      <c r="F10530" s="77"/>
      <c r="G10530" s="77"/>
      <c r="H10530" s="83"/>
    </row>
    <row r="10531" spans="2:8" ht="15.6" x14ac:dyDescent="0.3">
      <c r="B10531" s="81"/>
      <c r="C10531" s="81"/>
      <c r="D10531" s="77"/>
      <c r="E10531" s="82"/>
      <c r="F10531" s="77"/>
      <c r="G10531" s="77"/>
      <c r="H10531" s="83"/>
    </row>
    <row r="10532" spans="2:8" ht="15.6" x14ac:dyDescent="0.3">
      <c r="B10532" s="81"/>
      <c r="C10532" s="81"/>
      <c r="D10532" s="77"/>
      <c r="E10532" s="82"/>
      <c r="F10532" s="77"/>
      <c r="G10532" s="77"/>
      <c r="H10532" s="83"/>
    </row>
    <row r="10533" spans="2:8" ht="15.6" x14ac:dyDescent="0.3">
      <c r="B10533" s="81"/>
      <c r="C10533" s="81"/>
      <c r="D10533" s="77"/>
      <c r="E10533" s="82"/>
      <c r="F10533" s="77"/>
      <c r="G10533" s="77"/>
      <c r="H10533" s="83"/>
    </row>
    <row r="10534" spans="2:8" ht="15.6" x14ac:dyDescent="0.3">
      <c r="B10534" s="81"/>
      <c r="C10534" s="81"/>
      <c r="D10534" s="77"/>
      <c r="E10534" s="82"/>
      <c r="F10534" s="77"/>
      <c r="G10534" s="77"/>
      <c r="H10534" s="83"/>
    </row>
    <row r="10535" spans="2:8" ht="15.6" x14ac:dyDescent="0.3">
      <c r="B10535" s="81"/>
      <c r="C10535" s="81"/>
      <c r="D10535" s="77"/>
      <c r="E10535" s="82"/>
      <c r="F10535" s="77"/>
      <c r="G10535" s="77"/>
      <c r="H10535" s="83"/>
    </row>
    <row r="10536" spans="2:8" ht="15.6" x14ac:dyDescent="0.3">
      <c r="B10536" s="81"/>
      <c r="C10536" s="81"/>
      <c r="D10536" s="77"/>
      <c r="E10536" s="82"/>
      <c r="F10536" s="77"/>
      <c r="G10536" s="77"/>
      <c r="H10536" s="83"/>
    </row>
    <row r="10537" spans="2:8" ht="15.6" x14ac:dyDescent="0.3">
      <c r="B10537" s="81"/>
      <c r="C10537" s="81"/>
      <c r="D10537" s="77"/>
      <c r="E10537" s="82"/>
      <c r="F10537" s="77"/>
      <c r="G10537" s="77"/>
      <c r="H10537" s="83"/>
    </row>
    <row r="10538" spans="2:8" ht="15.6" x14ac:dyDescent="0.3">
      <c r="B10538" s="81"/>
      <c r="C10538" s="81"/>
      <c r="D10538" s="77"/>
      <c r="E10538" s="82"/>
      <c r="F10538" s="77"/>
      <c r="G10538" s="77"/>
      <c r="H10538" s="83"/>
    </row>
    <row r="10539" spans="2:8" ht="15.6" x14ac:dyDescent="0.3">
      <c r="B10539" s="81"/>
      <c r="C10539" s="81"/>
      <c r="D10539" s="77"/>
      <c r="E10539" s="82"/>
      <c r="F10539" s="77"/>
      <c r="G10539" s="77"/>
      <c r="H10539" s="83"/>
    </row>
    <row r="10540" spans="2:8" ht="15.6" x14ac:dyDescent="0.3">
      <c r="B10540" s="81"/>
      <c r="C10540" s="81"/>
      <c r="D10540" s="77"/>
      <c r="E10540" s="82"/>
      <c r="F10540" s="77"/>
      <c r="G10540" s="77"/>
      <c r="H10540" s="83"/>
    </row>
    <row r="10541" spans="2:8" ht="15.6" x14ac:dyDescent="0.3">
      <c r="B10541" s="81"/>
      <c r="C10541" s="81"/>
      <c r="D10541" s="77"/>
      <c r="E10541" s="82"/>
      <c r="F10541" s="77"/>
      <c r="G10541" s="77"/>
      <c r="H10541" s="83"/>
    </row>
    <row r="10542" spans="2:8" ht="15.6" x14ac:dyDescent="0.3">
      <c r="B10542" s="81"/>
      <c r="C10542" s="81"/>
      <c r="D10542" s="77"/>
      <c r="E10542" s="82"/>
      <c r="F10542" s="77"/>
      <c r="G10542" s="77"/>
      <c r="H10542" s="83"/>
    </row>
    <row r="10543" spans="2:8" ht="15.6" x14ac:dyDescent="0.3">
      <c r="B10543" s="81"/>
      <c r="C10543" s="81"/>
      <c r="D10543" s="77"/>
      <c r="E10543" s="82"/>
      <c r="F10543" s="77"/>
      <c r="G10543" s="77"/>
      <c r="H10543" s="83"/>
    </row>
    <row r="10544" spans="2:8" ht="15.6" x14ac:dyDescent="0.3">
      <c r="B10544" s="81"/>
      <c r="C10544" s="81"/>
      <c r="D10544" s="77"/>
      <c r="E10544" s="82"/>
      <c r="F10544" s="77"/>
      <c r="G10544" s="77"/>
      <c r="H10544" s="83"/>
    </row>
    <row r="10545" spans="2:8" ht="15.6" x14ac:dyDescent="0.3">
      <c r="B10545" s="81"/>
      <c r="C10545" s="81"/>
      <c r="D10545" s="77"/>
      <c r="E10545" s="82"/>
      <c r="F10545" s="77"/>
      <c r="G10545" s="77"/>
      <c r="H10545" s="83"/>
    </row>
    <row r="10546" spans="2:8" ht="15.6" x14ac:dyDescent="0.3">
      <c r="B10546" s="81"/>
      <c r="C10546" s="81"/>
      <c r="D10546" s="77"/>
      <c r="E10546" s="82"/>
      <c r="F10546" s="77"/>
      <c r="G10546" s="77"/>
      <c r="H10546" s="83"/>
    </row>
    <row r="10547" spans="2:8" ht="15.6" x14ac:dyDescent="0.3">
      <c r="B10547" s="81"/>
      <c r="C10547" s="81"/>
      <c r="D10547" s="77"/>
      <c r="E10547" s="82"/>
      <c r="F10547" s="77"/>
      <c r="G10547" s="77"/>
      <c r="H10547" s="83"/>
    </row>
    <row r="10548" spans="2:8" ht="15.6" x14ac:dyDescent="0.3">
      <c r="B10548" s="81"/>
      <c r="C10548" s="81"/>
      <c r="D10548" s="77"/>
      <c r="E10548" s="82"/>
      <c r="F10548" s="77"/>
      <c r="G10548" s="77"/>
      <c r="H10548" s="83"/>
    </row>
    <row r="10549" spans="2:8" ht="15.6" x14ac:dyDescent="0.3">
      <c r="B10549" s="81"/>
      <c r="C10549" s="81"/>
      <c r="D10549" s="77"/>
      <c r="E10549" s="82"/>
      <c r="F10549" s="77"/>
      <c r="G10549" s="77"/>
      <c r="H10549" s="83"/>
    </row>
    <row r="10550" spans="2:8" ht="15.6" x14ac:dyDescent="0.3">
      <c r="B10550" s="81"/>
      <c r="C10550" s="81"/>
      <c r="D10550" s="77"/>
      <c r="E10550" s="82"/>
      <c r="F10550" s="77"/>
      <c r="G10550" s="77"/>
      <c r="H10550" s="83"/>
    </row>
    <row r="10551" spans="2:8" ht="15.6" x14ac:dyDescent="0.3">
      <c r="B10551" s="81"/>
      <c r="C10551" s="81"/>
      <c r="D10551" s="77"/>
      <c r="E10551" s="82"/>
      <c r="F10551" s="77"/>
      <c r="G10551" s="77"/>
      <c r="H10551" s="83"/>
    </row>
    <row r="10552" spans="2:8" ht="15.6" x14ac:dyDescent="0.3">
      <c r="B10552" s="81"/>
      <c r="C10552" s="81"/>
      <c r="D10552" s="77"/>
      <c r="E10552" s="82"/>
      <c r="F10552" s="77"/>
      <c r="G10552" s="77"/>
      <c r="H10552" s="83"/>
    </row>
    <row r="10553" spans="2:8" ht="15.6" x14ac:dyDescent="0.3">
      <c r="B10553" s="81"/>
      <c r="C10553" s="81"/>
      <c r="D10553" s="77"/>
      <c r="E10553" s="82"/>
      <c r="F10553" s="77"/>
      <c r="G10553" s="77"/>
      <c r="H10553" s="83"/>
    </row>
    <row r="10554" spans="2:8" ht="15.6" x14ac:dyDescent="0.3">
      <c r="B10554" s="81"/>
      <c r="C10554" s="81"/>
      <c r="D10554" s="77"/>
      <c r="E10554" s="82"/>
      <c r="F10554" s="77"/>
      <c r="G10554" s="77"/>
      <c r="H10554" s="83"/>
    </row>
    <row r="10555" spans="2:8" ht="15.6" x14ac:dyDescent="0.3">
      <c r="B10555" s="81"/>
      <c r="C10555" s="81"/>
      <c r="D10555" s="77"/>
      <c r="E10555" s="82"/>
      <c r="F10555" s="77"/>
      <c r="G10555" s="77"/>
      <c r="H10555" s="83"/>
    </row>
    <row r="10556" spans="2:8" ht="15.6" x14ac:dyDescent="0.3">
      <c r="B10556" s="81"/>
      <c r="C10556" s="81"/>
      <c r="D10556" s="77"/>
      <c r="E10556" s="82"/>
      <c r="F10556" s="77"/>
      <c r="G10556" s="77"/>
      <c r="H10556" s="83"/>
    </row>
    <row r="10557" spans="2:8" ht="15.6" x14ac:dyDescent="0.3">
      <c r="B10557" s="81"/>
      <c r="C10557" s="81"/>
      <c r="D10557" s="77"/>
      <c r="E10557" s="82"/>
      <c r="F10557" s="77"/>
      <c r="G10557" s="77"/>
      <c r="H10557" s="83"/>
    </row>
    <row r="10558" spans="2:8" ht="15.6" x14ac:dyDescent="0.3">
      <c r="B10558" s="81"/>
      <c r="C10558" s="81"/>
      <c r="D10558" s="77"/>
      <c r="E10558" s="82"/>
      <c r="F10558" s="77"/>
      <c r="G10558" s="77"/>
      <c r="H10558" s="83"/>
    </row>
    <row r="10559" spans="2:8" ht="15.6" x14ac:dyDescent="0.3">
      <c r="B10559" s="81"/>
      <c r="C10559" s="81"/>
      <c r="D10559" s="77"/>
      <c r="E10559" s="82"/>
      <c r="F10559" s="77"/>
      <c r="G10559" s="77"/>
      <c r="H10559" s="83"/>
    </row>
    <row r="10560" spans="2:8" ht="15.6" x14ac:dyDescent="0.3">
      <c r="B10560" s="81"/>
      <c r="C10560" s="81"/>
      <c r="D10560" s="77"/>
      <c r="E10560" s="82"/>
      <c r="F10560" s="77"/>
      <c r="G10560" s="77"/>
      <c r="H10560" s="83"/>
    </row>
    <row r="10561" spans="2:8" ht="15.6" x14ac:dyDescent="0.3">
      <c r="B10561" s="81"/>
      <c r="C10561" s="81"/>
      <c r="D10561" s="77"/>
      <c r="E10561" s="82"/>
      <c r="F10561" s="77"/>
      <c r="G10561" s="77"/>
      <c r="H10561" s="83"/>
    </row>
    <row r="10562" spans="2:8" ht="15.6" x14ac:dyDescent="0.3">
      <c r="B10562" s="81"/>
      <c r="C10562" s="81"/>
      <c r="D10562" s="77"/>
      <c r="E10562" s="82"/>
      <c r="F10562" s="77"/>
      <c r="G10562" s="77"/>
      <c r="H10562" s="83"/>
    </row>
    <row r="10563" spans="2:8" ht="15.6" x14ac:dyDescent="0.3">
      <c r="B10563" s="81"/>
      <c r="C10563" s="81"/>
      <c r="D10563" s="77"/>
      <c r="E10563" s="82"/>
      <c r="F10563" s="77"/>
      <c r="G10563" s="77"/>
      <c r="H10563" s="83"/>
    </row>
    <row r="10564" spans="2:8" ht="15.6" x14ac:dyDescent="0.3">
      <c r="B10564" s="81"/>
      <c r="C10564" s="81"/>
      <c r="D10564" s="77"/>
      <c r="E10564" s="82"/>
      <c r="F10564" s="77"/>
      <c r="G10564" s="77"/>
      <c r="H10564" s="83"/>
    </row>
    <row r="10565" spans="2:8" ht="15.6" x14ac:dyDescent="0.3">
      <c r="B10565" s="81"/>
      <c r="C10565" s="81"/>
      <c r="D10565" s="77"/>
      <c r="E10565" s="82"/>
      <c r="F10565" s="77"/>
      <c r="G10565" s="77"/>
      <c r="H10565" s="83"/>
    </row>
    <row r="10566" spans="2:8" ht="15.6" x14ac:dyDescent="0.3">
      <c r="B10566" s="81"/>
      <c r="C10566" s="81"/>
      <c r="D10566" s="77"/>
      <c r="E10566" s="82"/>
      <c r="F10566" s="77"/>
      <c r="G10566" s="77"/>
      <c r="H10566" s="83"/>
    </row>
    <row r="10567" spans="2:8" ht="15.6" x14ac:dyDescent="0.3">
      <c r="B10567" s="81"/>
      <c r="C10567" s="81"/>
      <c r="D10567" s="77"/>
      <c r="E10567" s="82"/>
      <c r="F10567" s="77"/>
      <c r="G10567" s="77"/>
      <c r="H10567" s="83"/>
    </row>
    <row r="10568" spans="2:8" ht="15.6" x14ac:dyDescent="0.3">
      <c r="B10568" s="81"/>
      <c r="C10568" s="81"/>
      <c r="D10568" s="77"/>
      <c r="E10568" s="82"/>
      <c r="F10568" s="77"/>
      <c r="G10568" s="77"/>
      <c r="H10568" s="83"/>
    </row>
    <row r="10569" spans="2:8" ht="15.6" x14ac:dyDescent="0.3">
      <c r="B10569" s="81"/>
      <c r="C10569" s="81"/>
      <c r="D10569" s="77"/>
      <c r="E10569" s="82"/>
      <c r="F10569" s="77"/>
      <c r="G10569" s="77"/>
      <c r="H10569" s="83"/>
    </row>
    <row r="10570" spans="2:8" ht="15.6" x14ac:dyDescent="0.3">
      <c r="B10570" s="81"/>
      <c r="C10570" s="81"/>
      <c r="D10570" s="77"/>
      <c r="E10570" s="82"/>
      <c r="F10570" s="77"/>
      <c r="G10570" s="77"/>
      <c r="H10570" s="83"/>
    </row>
    <row r="10571" spans="2:8" ht="15.6" x14ac:dyDescent="0.3">
      <c r="B10571" s="81"/>
      <c r="C10571" s="81"/>
      <c r="D10571" s="77"/>
      <c r="E10571" s="82"/>
      <c r="F10571" s="77"/>
      <c r="G10571" s="77"/>
      <c r="H10571" s="83"/>
    </row>
    <row r="10572" spans="2:8" ht="15.6" x14ac:dyDescent="0.3">
      <c r="B10572" s="81"/>
      <c r="C10572" s="81"/>
      <c r="D10572" s="77"/>
      <c r="E10572" s="82"/>
      <c r="F10572" s="77"/>
      <c r="G10572" s="77"/>
      <c r="H10572" s="83"/>
    </row>
    <row r="10573" spans="2:8" ht="15.6" x14ac:dyDescent="0.3">
      <c r="B10573" s="81"/>
      <c r="C10573" s="81"/>
      <c r="D10573" s="77"/>
      <c r="E10573" s="82"/>
      <c r="F10573" s="77"/>
      <c r="G10573" s="77"/>
      <c r="H10573" s="83"/>
    </row>
    <row r="10574" spans="2:8" ht="15.6" x14ac:dyDescent="0.3">
      <c r="B10574" s="81"/>
      <c r="C10574" s="81"/>
      <c r="D10574" s="77"/>
      <c r="E10574" s="82"/>
      <c r="F10574" s="77"/>
      <c r="G10574" s="77"/>
      <c r="H10574" s="83"/>
    </row>
    <row r="10575" spans="2:8" ht="15.6" x14ac:dyDescent="0.3">
      <c r="B10575" s="81"/>
      <c r="C10575" s="81"/>
      <c r="D10575" s="77"/>
      <c r="E10575" s="82"/>
      <c r="F10575" s="77"/>
      <c r="G10575" s="77"/>
      <c r="H10575" s="83"/>
    </row>
    <row r="10576" spans="2:8" ht="15.6" x14ac:dyDescent="0.3">
      <c r="B10576" s="81"/>
      <c r="C10576" s="81"/>
      <c r="D10576" s="77"/>
      <c r="E10576" s="82"/>
      <c r="F10576" s="77"/>
      <c r="G10576" s="77"/>
      <c r="H10576" s="83"/>
    </row>
    <row r="10577" spans="2:8" ht="15.6" x14ac:dyDescent="0.3">
      <c r="B10577" s="81"/>
      <c r="C10577" s="81"/>
      <c r="D10577" s="77"/>
      <c r="E10577" s="82"/>
      <c r="F10577" s="77"/>
      <c r="G10577" s="77"/>
      <c r="H10577" s="83"/>
    </row>
    <row r="10578" spans="2:8" ht="15.6" x14ac:dyDescent="0.3">
      <c r="B10578" s="81"/>
      <c r="C10578" s="81"/>
      <c r="D10578" s="77"/>
      <c r="E10578" s="82"/>
      <c r="F10578" s="77"/>
      <c r="G10578" s="77"/>
      <c r="H10578" s="83"/>
    </row>
    <row r="10579" spans="2:8" ht="15.6" x14ac:dyDescent="0.3">
      <c r="B10579" s="81"/>
      <c r="C10579" s="81"/>
      <c r="D10579" s="77"/>
      <c r="E10579" s="82"/>
      <c r="F10579" s="77"/>
      <c r="G10579" s="77"/>
      <c r="H10579" s="83"/>
    </row>
    <row r="10580" spans="2:8" ht="15.6" x14ac:dyDescent="0.3">
      <c r="B10580" s="81"/>
      <c r="C10580" s="81"/>
      <c r="D10580" s="77"/>
      <c r="E10580" s="82"/>
      <c r="F10580" s="77"/>
      <c r="G10580" s="77"/>
      <c r="H10580" s="83"/>
    </row>
    <row r="10581" spans="2:8" ht="15.6" x14ac:dyDescent="0.3">
      <c r="B10581" s="81"/>
      <c r="C10581" s="81"/>
      <c r="D10581" s="77"/>
      <c r="E10581" s="82"/>
      <c r="F10581" s="77"/>
      <c r="G10581" s="77"/>
      <c r="H10581" s="83"/>
    </row>
    <row r="10582" spans="2:8" ht="15.6" x14ac:dyDescent="0.3">
      <c r="B10582" s="81"/>
      <c r="C10582" s="81"/>
      <c r="D10582" s="77"/>
      <c r="E10582" s="82"/>
      <c r="F10582" s="77"/>
      <c r="G10582" s="77"/>
      <c r="H10582" s="83"/>
    </row>
    <row r="10583" spans="2:8" ht="15.6" x14ac:dyDescent="0.3">
      <c r="B10583" s="81"/>
      <c r="C10583" s="81"/>
      <c r="D10583" s="77"/>
      <c r="E10583" s="82"/>
      <c r="F10583" s="77"/>
      <c r="G10583" s="77"/>
      <c r="H10583" s="83"/>
    </row>
    <row r="10584" spans="2:8" ht="15.6" x14ac:dyDescent="0.3">
      <c r="B10584" s="81"/>
      <c r="C10584" s="81"/>
      <c r="D10584" s="77"/>
      <c r="E10584" s="82"/>
      <c r="F10584" s="77"/>
      <c r="G10584" s="77"/>
      <c r="H10584" s="83"/>
    </row>
    <row r="10585" spans="2:8" ht="15.6" x14ac:dyDescent="0.3">
      <c r="B10585" s="81"/>
      <c r="C10585" s="81"/>
      <c r="D10585" s="77"/>
      <c r="E10585" s="82"/>
      <c r="F10585" s="77"/>
      <c r="G10585" s="77"/>
      <c r="H10585" s="83"/>
    </row>
    <row r="10586" spans="2:8" ht="15.6" x14ac:dyDescent="0.3">
      <c r="B10586" s="81"/>
      <c r="C10586" s="81"/>
      <c r="D10586" s="77"/>
      <c r="E10586" s="82"/>
      <c r="F10586" s="77"/>
      <c r="G10586" s="77"/>
      <c r="H10586" s="83"/>
    </row>
    <row r="10587" spans="2:8" ht="15.6" x14ac:dyDescent="0.3">
      <c r="B10587" s="81"/>
      <c r="C10587" s="81"/>
      <c r="D10587" s="77"/>
      <c r="E10587" s="82"/>
      <c r="F10587" s="77"/>
      <c r="G10587" s="77"/>
      <c r="H10587" s="83"/>
    </row>
    <row r="10588" spans="2:8" ht="15.6" x14ac:dyDescent="0.3">
      <c r="B10588" s="81"/>
      <c r="C10588" s="81"/>
      <c r="D10588" s="77"/>
      <c r="E10588" s="82"/>
      <c r="F10588" s="77"/>
      <c r="G10588" s="77"/>
      <c r="H10588" s="83"/>
    </row>
    <row r="10589" spans="2:8" ht="15.6" x14ac:dyDescent="0.3">
      <c r="B10589" s="81"/>
      <c r="C10589" s="81"/>
      <c r="D10589" s="77"/>
      <c r="E10589" s="82"/>
      <c r="F10589" s="77"/>
      <c r="G10589" s="77"/>
      <c r="H10589" s="83"/>
    </row>
    <row r="10590" spans="2:8" ht="15.6" x14ac:dyDescent="0.3">
      <c r="B10590" s="81"/>
      <c r="C10590" s="81"/>
      <c r="D10590" s="77"/>
      <c r="E10590" s="82"/>
      <c r="F10590" s="77"/>
      <c r="G10590" s="77"/>
      <c r="H10590" s="83"/>
    </row>
    <row r="10591" spans="2:8" ht="15.6" x14ac:dyDescent="0.3">
      <c r="B10591" s="81"/>
      <c r="C10591" s="81"/>
      <c r="D10591" s="77"/>
      <c r="E10591" s="82"/>
      <c r="F10591" s="77"/>
      <c r="G10591" s="77"/>
      <c r="H10591" s="83"/>
    </row>
    <row r="10592" spans="2:8" ht="15.6" x14ac:dyDescent="0.3">
      <c r="B10592" s="81"/>
      <c r="C10592" s="81"/>
      <c r="D10592" s="77"/>
      <c r="E10592" s="82"/>
      <c r="F10592" s="77"/>
      <c r="G10592" s="77"/>
      <c r="H10592" s="83"/>
    </row>
    <row r="10593" spans="2:8" ht="15.6" x14ac:dyDescent="0.3">
      <c r="B10593" s="81"/>
      <c r="C10593" s="81"/>
      <c r="D10593" s="77"/>
      <c r="E10593" s="82"/>
      <c r="F10593" s="77"/>
      <c r="G10593" s="77"/>
      <c r="H10593" s="83"/>
    </row>
    <row r="10594" spans="2:8" ht="15.6" x14ac:dyDescent="0.3">
      <c r="B10594" s="81"/>
      <c r="C10594" s="81"/>
      <c r="D10594" s="77"/>
      <c r="E10594" s="82"/>
      <c r="F10594" s="77"/>
      <c r="G10594" s="77"/>
      <c r="H10594" s="83"/>
    </row>
    <row r="10595" spans="2:8" ht="15.6" x14ac:dyDescent="0.3">
      <c r="B10595" s="81"/>
      <c r="C10595" s="81"/>
      <c r="D10595" s="77"/>
      <c r="E10595" s="82"/>
      <c r="F10595" s="77"/>
      <c r="G10595" s="77"/>
      <c r="H10595" s="83"/>
    </row>
    <row r="10596" spans="2:8" ht="15.6" x14ac:dyDescent="0.3">
      <c r="B10596" s="81"/>
      <c r="C10596" s="81"/>
      <c r="D10596" s="77"/>
      <c r="E10596" s="82"/>
      <c r="F10596" s="77"/>
      <c r="G10596" s="77"/>
      <c r="H10596" s="83"/>
    </row>
    <row r="10597" spans="2:8" ht="15.6" x14ac:dyDescent="0.3">
      <c r="B10597" s="81"/>
      <c r="C10597" s="81"/>
      <c r="D10597" s="77"/>
      <c r="E10597" s="82"/>
      <c r="F10597" s="77"/>
      <c r="G10597" s="77"/>
      <c r="H10597" s="83"/>
    </row>
    <row r="10598" spans="2:8" ht="15.6" x14ac:dyDescent="0.3">
      <c r="B10598" s="81"/>
      <c r="C10598" s="81"/>
      <c r="D10598" s="77"/>
      <c r="E10598" s="82"/>
      <c r="F10598" s="77"/>
      <c r="G10598" s="77"/>
      <c r="H10598" s="83"/>
    </row>
    <row r="10599" spans="2:8" ht="15.6" x14ac:dyDescent="0.3">
      <c r="B10599" s="81"/>
      <c r="C10599" s="81"/>
      <c r="D10599" s="77"/>
      <c r="E10599" s="82"/>
      <c r="F10599" s="77"/>
      <c r="G10599" s="77"/>
      <c r="H10599" s="83"/>
    </row>
    <row r="10600" spans="2:8" ht="15.6" x14ac:dyDescent="0.3">
      <c r="B10600" s="81"/>
      <c r="C10600" s="81"/>
      <c r="D10600" s="77"/>
      <c r="E10600" s="82"/>
      <c r="F10600" s="77"/>
      <c r="G10600" s="77"/>
      <c r="H10600" s="83"/>
    </row>
    <row r="10601" spans="2:8" ht="15.6" x14ac:dyDescent="0.3">
      <c r="B10601" s="81"/>
      <c r="C10601" s="81"/>
      <c r="D10601" s="77"/>
      <c r="E10601" s="82"/>
      <c r="F10601" s="77"/>
      <c r="G10601" s="77"/>
      <c r="H10601" s="83"/>
    </row>
    <row r="10602" spans="2:8" ht="15.6" x14ac:dyDescent="0.3">
      <c r="B10602" s="81"/>
      <c r="C10602" s="81"/>
      <c r="D10602" s="77"/>
      <c r="E10602" s="82"/>
      <c r="F10602" s="77"/>
      <c r="G10602" s="77"/>
      <c r="H10602" s="83"/>
    </row>
    <row r="10603" spans="2:8" ht="15.6" x14ac:dyDescent="0.3">
      <c r="B10603" s="81"/>
      <c r="C10603" s="81"/>
      <c r="D10603" s="77"/>
      <c r="E10603" s="82"/>
      <c r="F10603" s="77"/>
      <c r="G10603" s="77"/>
      <c r="H10603" s="83"/>
    </row>
    <row r="10604" spans="2:8" ht="15.6" x14ac:dyDescent="0.3">
      <c r="B10604" s="81"/>
      <c r="C10604" s="81"/>
      <c r="D10604" s="77"/>
      <c r="E10604" s="82"/>
      <c r="F10604" s="77"/>
      <c r="G10604" s="77"/>
      <c r="H10604" s="83"/>
    </row>
    <row r="10605" spans="2:8" ht="15.6" x14ac:dyDescent="0.3">
      <c r="B10605" s="81"/>
      <c r="C10605" s="81"/>
      <c r="D10605" s="77"/>
      <c r="E10605" s="82"/>
      <c r="F10605" s="77"/>
      <c r="G10605" s="77"/>
      <c r="H10605" s="83"/>
    </row>
    <row r="10606" spans="2:8" ht="15.6" x14ac:dyDescent="0.3">
      <c r="B10606" s="81"/>
      <c r="C10606" s="81"/>
      <c r="D10606" s="77"/>
      <c r="E10606" s="82"/>
      <c r="F10606" s="77"/>
      <c r="G10606" s="77"/>
      <c r="H10606" s="83"/>
    </row>
    <row r="10607" spans="2:8" ht="15.6" x14ac:dyDescent="0.3">
      <c r="B10607" s="81"/>
      <c r="C10607" s="81"/>
      <c r="D10607" s="77"/>
      <c r="E10607" s="82"/>
      <c r="F10607" s="77"/>
      <c r="G10607" s="77"/>
      <c r="H10607" s="83"/>
    </row>
    <row r="10608" spans="2:8" ht="15.6" x14ac:dyDescent="0.3">
      <c r="B10608" s="81"/>
      <c r="C10608" s="81"/>
      <c r="D10608" s="77"/>
      <c r="E10608" s="82"/>
      <c r="F10608" s="77"/>
      <c r="G10608" s="77"/>
      <c r="H10608" s="83"/>
    </row>
    <row r="10609" spans="2:8" ht="15.6" x14ac:dyDescent="0.3">
      <c r="B10609" s="81"/>
      <c r="C10609" s="81"/>
      <c r="D10609" s="77"/>
      <c r="E10609" s="82"/>
      <c r="F10609" s="77"/>
      <c r="G10609" s="77"/>
      <c r="H10609" s="83"/>
    </row>
    <row r="10610" spans="2:8" ht="15.6" x14ac:dyDescent="0.3">
      <c r="B10610" s="81"/>
      <c r="C10610" s="81"/>
      <c r="D10610" s="77"/>
      <c r="E10610" s="82"/>
      <c r="F10610" s="77"/>
      <c r="G10610" s="77"/>
      <c r="H10610" s="83"/>
    </row>
    <row r="10611" spans="2:8" ht="15.6" x14ac:dyDescent="0.3">
      <c r="B10611" s="81"/>
      <c r="C10611" s="81"/>
      <c r="D10611" s="77"/>
      <c r="E10611" s="82"/>
      <c r="F10611" s="77"/>
      <c r="G10611" s="77"/>
      <c r="H10611" s="83"/>
    </row>
    <row r="10612" spans="2:8" ht="15.6" x14ac:dyDescent="0.3">
      <c r="B10612" s="81"/>
      <c r="C10612" s="81"/>
      <c r="D10612" s="77"/>
      <c r="E10612" s="82"/>
      <c r="F10612" s="77"/>
      <c r="G10612" s="77"/>
      <c r="H10612" s="83"/>
    </row>
    <row r="10613" spans="2:8" ht="15.6" x14ac:dyDescent="0.3">
      <c r="B10613" s="81"/>
      <c r="C10613" s="81"/>
      <c r="D10613" s="77"/>
      <c r="E10613" s="82"/>
      <c r="F10613" s="77"/>
      <c r="G10613" s="77"/>
      <c r="H10613" s="83"/>
    </row>
    <row r="10614" spans="2:8" ht="15.6" x14ac:dyDescent="0.3">
      <c r="B10614" s="81"/>
      <c r="C10614" s="81"/>
      <c r="D10614" s="77"/>
      <c r="E10614" s="82"/>
      <c r="F10614" s="77"/>
      <c r="G10614" s="77"/>
      <c r="H10614" s="83"/>
    </row>
    <row r="10615" spans="2:8" ht="15.6" x14ac:dyDescent="0.3">
      <c r="B10615" s="81"/>
      <c r="C10615" s="81"/>
      <c r="D10615" s="77"/>
      <c r="E10615" s="82"/>
      <c r="F10615" s="77"/>
      <c r="G10615" s="77"/>
      <c r="H10615" s="83"/>
    </row>
    <row r="10616" spans="2:8" ht="15.6" x14ac:dyDescent="0.3">
      <c r="B10616" s="81"/>
      <c r="C10616" s="81"/>
      <c r="D10616" s="77"/>
      <c r="E10616" s="82"/>
      <c r="F10616" s="77"/>
      <c r="G10616" s="77"/>
      <c r="H10616" s="83"/>
    </row>
    <row r="10617" spans="2:8" ht="15.6" x14ac:dyDescent="0.3">
      <c r="B10617" s="81"/>
      <c r="C10617" s="81"/>
      <c r="D10617" s="77"/>
      <c r="E10617" s="82"/>
      <c r="F10617" s="77"/>
      <c r="G10617" s="77"/>
      <c r="H10617" s="83"/>
    </row>
    <row r="10618" spans="2:8" ht="15.6" x14ac:dyDescent="0.3">
      <c r="B10618" s="81"/>
      <c r="C10618" s="81"/>
      <c r="D10618" s="77"/>
      <c r="E10618" s="82"/>
      <c r="F10618" s="77"/>
      <c r="G10618" s="77"/>
      <c r="H10618" s="83"/>
    </row>
    <row r="10619" spans="2:8" ht="15.6" x14ac:dyDescent="0.3">
      <c r="B10619" s="81"/>
      <c r="C10619" s="81"/>
      <c r="D10619" s="77"/>
      <c r="E10619" s="82"/>
      <c r="F10619" s="77"/>
      <c r="G10619" s="77"/>
      <c r="H10619" s="83"/>
    </row>
    <row r="10620" spans="2:8" ht="15.6" x14ac:dyDescent="0.3">
      <c r="B10620" s="81"/>
      <c r="C10620" s="81"/>
      <c r="D10620" s="77"/>
      <c r="E10620" s="82"/>
      <c r="F10620" s="77"/>
      <c r="G10620" s="77"/>
      <c r="H10620" s="83"/>
    </row>
    <row r="10621" spans="2:8" ht="15.6" x14ac:dyDescent="0.3">
      <c r="B10621" s="81"/>
      <c r="C10621" s="81"/>
      <c r="D10621" s="77"/>
      <c r="E10621" s="82"/>
      <c r="F10621" s="77"/>
      <c r="G10621" s="77"/>
      <c r="H10621" s="83"/>
    </row>
    <row r="10622" spans="2:8" ht="15.6" x14ac:dyDescent="0.3">
      <c r="B10622" s="81"/>
      <c r="C10622" s="81"/>
      <c r="D10622" s="77"/>
      <c r="E10622" s="82"/>
      <c r="F10622" s="77"/>
      <c r="G10622" s="77"/>
      <c r="H10622" s="83"/>
    </row>
    <row r="10623" spans="2:8" ht="15.6" x14ac:dyDescent="0.3">
      <c r="B10623" s="81"/>
      <c r="C10623" s="81"/>
      <c r="D10623" s="77"/>
      <c r="E10623" s="82"/>
      <c r="F10623" s="77"/>
      <c r="G10623" s="77"/>
      <c r="H10623" s="83"/>
    </row>
    <row r="10624" spans="2:8" ht="15.6" x14ac:dyDescent="0.3">
      <c r="B10624" s="81"/>
      <c r="C10624" s="81"/>
      <c r="D10624" s="77"/>
      <c r="E10624" s="82"/>
      <c r="F10624" s="77"/>
      <c r="G10624" s="77"/>
      <c r="H10624" s="83"/>
    </row>
    <row r="10625" spans="2:8" ht="15.6" x14ac:dyDescent="0.3">
      <c r="B10625" s="81"/>
      <c r="C10625" s="81"/>
      <c r="D10625" s="77"/>
      <c r="E10625" s="82"/>
      <c r="F10625" s="77"/>
      <c r="G10625" s="77"/>
      <c r="H10625" s="83"/>
    </row>
    <row r="10626" spans="2:8" ht="15.6" x14ac:dyDescent="0.3">
      <c r="B10626" s="81"/>
      <c r="C10626" s="81"/>
      <c r="D10626" s="77"/>
      <c r="E10626" s="82"/>
      <c r="F10626" s="77"/>
      <c r="G10626" s="77"/>
      <c r="H10626" s="83"/>
    </row>
    <row r="10627" spans="2:8" ht="15.6" x14ac:dyDescent="0.3">
      <c r="B10627" s="81"/>
      <c r="C10627" s="81"/>
      <c r="D10627" s="77"/>
      <c r="E10627" s="82"/>
      <c r="F10627" s="77"/>
      <c r="G10627" s="77"/>
      <c r="H10627" s="83"/>
    </row>
    <row r="10628" spans="2:8" ht="15.6" x14ac:dyDescent="0.3">
      <c r="B10628" s="81"/>
      <c r="C10628" s="81"/>
      <c r="D10628" s="77"/>
      <c r="E10628" s="82"/>
      <c r="F10628" s="77"/>
      <c r="G10628" s="77"/>
      <c r="H10628" s="83"/>
    </row>
    <row r="10629" spans="2:8" ht="15.6" x14ac:dyDescent="0.3">
      <c r="B10629" s="81"/>
      <c r="C10629" s="81"/>
      <c r="D10629" s="77"/>
      <c r="E10629" s="82"/>
      <c r="F10629" s="77"/>
      <c r="G10629" s="77"/>
      <c r="H10629" s="83"/>
    </row>
    <row r="10630" spans="2:8" ht="15.6" x14ac:dyDescent="0.3">
      <c r="B10630" s="81"/>
      <c r="C10630" s="81"/>
      <c r="D10630" s="77"/>
      <c r="E10630" s="82"/>
      <c r="F10630" s="77"/>
      <c r="G10630" s="77"/>
      <c r="H10630" s="83"/>
    </row>
    <row r="10631" spans="2:8" ht="15.6" x14ac:dyDescent="0.3">
      <c r="B10631" s="81"/>
      <c r="C10631" s="81"/>
      <c r="D10631" s="77"/>
      <c r="E10631" s="82"/>
      <c r="F10631" s="77"/>
      <c r="G10631" s="77"/>
      <c r="H10631" s="83"/>
    </row>
    <row r="10632" spans="2:8" ht="15.6" x14ac:dyDescent="0.3">
      <c r="B10632" s="81"/>
      <c r="C10632" s="81"/>
      <c r="D10632" s="77"/>
      <c r="E10632" s="82"/>
      <c r="F10632" s="77"/>
      <c r="G10632" s="77"/>
      <c r="H10632" s="83"/>
    </row>
    <row r="10633" spans="2:8" ht="15.6" x14ac:dyDescent="0.3">
      <c r="B10633" s="81"/>
      <c r="C10633" s="81"/>
      <c r="D10633" s="77"/>
      <c r="E10633" s="82"/>
      <c r="F10633" s="77"/>
      <c r="G10633" s="77"/>
      <c r="H10633" s="83"/>
    </row>
    <row r="10634" spans="2:8" ht="15.6" x14ac:dyDescent="0.3">
      <c r="B10634" s="81"/>
      <c r="C10634" s="81"/>
      <c r="D10634" s="77"/>
      <c r="E10634" s="82"/>
      <c r="F10634" s="77"/>
      <c r="G10634" s="77"/>
      <c r="H10634" s="83"/>
    </row>
    <row r="10635" spans="2:8" ht="15.6" x14ac:dyDescent="0.3">
      <c r="B10635" s="81"/>
      <c r="C10635" s="81"/>
      <c r="D10635" s="77"/>
      <c r="E10635" s="82"/>
      <c r="F10635" s="77"/>
      <c r="G10635" s="77"/>
      <c r="H10635" s="83"/>
    </row>
    <row r="10636" spans="2:8" ht="15.6" x14ac:dyDescent="0.3">
      <c r="B10636" s="81"/>
      <c r="C10636" s="81"/>
      <c r="D10636" s="77"/>
      <c r="E10636" s="82"/>
      <c r="F10636" s="77"/>
      <c r="G10636" s="77"/>
      <c r="H10636" s="83"/>
    </row>
    <row r="10637" spans="2:8" ht="15.6" x14ac:dyDescent="0.3">
      <c r="B10637" s="81"/>
      <c r="C10637" s="81"/>
      <c r="D10637" s="77"/>
      <c r="E10637" s="82"/>
      <c r="F10637" s="77"/>
      <c r="G10637" s="77"/>
      <c r="H10637" s="83"/>
    </row>
    <row r="10638" spans="2:8" ht="15.6" x14ac:dyDescent="0.3">
      <c r="B10638" s="81"/>
      <c r="C10638" s="81"/>
      <c r="D10638" s="77"/>
      <c r="E10638" s="82"/>
      <c r="F10638" s="77"/>
      <c r="G10638" s="77"/>
      <c r="H10638" s="83"/>
    </row>
    <row r="10639" spans="2:8" ht="15.6" x14ac:dyDescent="0.3">
      <c r="B10639" s="81"/>
      <c r="C10639" s="81"/>
      <c r="D10639" s="77"/>
      <c r="E10639" s="82"/>
      <c r="F10639" s="77"/>
      <c r="G10639" s="77"/>
      <c r="H10639" s="83"/>
    </row>
    <row r="10640" spans="2:8" ht="15.6" x14ac:dyDescent="0.3">
      <c r="B10640" s="81"/>
      <c r="C10640" s="81"/>
      <c r="D10640" s="77"/>
      <c r="E10640" s="82"/>
      <c r="F10640" s="77"/>
      <c r="G10640" s="77"/>
      <c r="H10640" s="83"/>
    </row>
    <row r="10641" spans="2:8" ht="15.6" x14ac:dyDescent="0.3">
      <c r="B10641" s="81"/>
      <c r="C10641" s="81"/>
      <c r="D10641" s="77"/>
      <c r="E10641" s="82"/>
      <c r="F10641" s="77"/>
      <c r="G10641" s="77"/>
      <c r="H10641" s="83"/>
    </row>
    <row r="10642" spans="2:8" ht="15.6" x14ac:dyDescent="0.3">
      <c r="B10642" s="81"/>
      <c r="C10642" s="81"/>
      <c r="D10642" s="77"/>
      <c r="E10642" s="82"/>
      <c r="F10642" s="77"/>
      <c r="G10642" s="77"/>
      <c r="H10642" s="83"/>
    </row>
    <row r="10643" spans="2:8" ht="15.6" x14ac:dyDescent="0.3">
      <c r="B10643" s="81"/>
      <c r="C10643" s="81"/>
      <c r="D10643" s="77"/>
      <c r="E10643" s="82"/>
      <c r="F10643" s="77"/>
      <c r="G10643" s="77"/>
      <c r="H10643" s="83"/>
    </row>
    <row r="10644" spans="2:8" ht="15.6" x14ac:dyDescent="0.3">
      <c r="B10644" s="81"/>
      <c r="C10644" s="81"/>
      <c r="D10644" s="77"/>
      <c r="E10644" s="82"/>
      <c r="F10644" s="77"/>
      <c r="G10644" s="77"/>
      <c r="H10644" s="83"/>
    </row>
    <row r="10645" spans="2:8" ht="15.6" x14ac:dyDescent="0.3">
      <c r="B10645" s="81"/>
      <c r="C10645" s="81"/>
      <c r="D10645" s="77"/>
      <c r="E10645" s="82"/>
      <c r="F10645" s="77"/>
      <c r="G10645" s="77"/>
      <c r="H10645" s="83"/>
    </row>
    <row r="10646" spans="2:8" ht="15.6" x14ac:dyDescent="0.3">
      <c r="B10646" s="81"/>
      <c r="C10646" s="81"/>
      <c r="D10646" s="77"/>
      <c r="E10646" s="82"/>
      <c r="F10646" s="77"/>
      <c r="G10646" s="77"/>
      <c r="H10646" s="83"/>
    </row>
    <row r="10647" spans="2:8" ht="15.6" x14ac:dyDescent="0.3">
      <c r="B10647" s="81"/>
      <c r="C10647" s="81"/>
      <c r="D10647" s="77"/>
      <c r="E10647" s="82"/>
      <c r="F10647" s="77"/>
      <c r="G10647" s="77"/>
      <c r="H10647" s="83"/>
    </row>
    <row r="10648" spans="2:8" ht="15.6" x14ac:dyDescent="0.3">
      <c r="B10648" s="81"/>
      <c r="C10648" s="81"/>
      <c r="D10648" s="77"/>
      <c r="E10648" s="82"/>
      <c r="F10648" s="77"/>
      <c r="G10648" s="77"/>
      <c r="H10648" s="83"/>
    </row>
    <row r="10649" spans="2:8" ht="15.6" x14ac:dyDescent="0.3">
      <c r="B10649" s="81"/>
      <c r="C10649" s="81"/>
      <c r="D10649" s="77"/>
      <c r="E10649" s="82"/>
      <c r="F10649" s="77"/>
      <c r="G10649" s="77"/>
      <c r="H10649" s="83"/>
    </row>
    <row r="10650" spans="2:8" ht="15.6" x14ac:dyDescent="0.3">
      <c r="B10650" s="81"/>
      <c r="C10650" s="81"/>
      <c r="D10650" s="77"/>
      <c r="E10650" s="82"/>
      <c r="F10650" s="77"/>
      <c r="G10650" s="77"/>
      <c r="H10650" s="83"/>
    </row>
    <row r="10651" spans="2:8" ht="15.6" x14ac:dyDescent="0.3">
      <c r="B10651" s="81"/>
      <c r="C10651" s="81"/>
      <c r="D10651" s="77"/>
      <c r="E10651" s="82"/>
      <c r="F10651" s="77"/>
      <c r="G10651" s="77"/>
      <c r="H10651" s="83"/>
    </row>
    <row r="10652" spans="2:8" ht="15.6" x14ac:dyDescent="0.3">
      <c r="B10652" s="81"/>
      <c r="C10652" s="81"/>
      <c r="D10652" s="77"/>
      <c r="E10652" s="82"/>
      <c r="F10652" s="77"/>
      <c r="G10652" s="77"/>
      <c r="H10652" s="83"/>
    </row>
    <row r="10653" spans="2:8" ht="15.6" x14ac:dyDescent="0.3">
      <c r="B10653" s="81"/>
      <c r="C10653" s="81"/>
      <c r="D10653" s="77"/>
      <c r="E10653" s="82"/>
      <c r="F10653" s="77"/>
      <c r="G10653" s="77"/>
      <c r="H10653" s="83"/>
    </row>
    <row r="10654" spans="2:8" ht="15.6" x14ac:dyDescent="0.3">
      <c r="B10654" s="81"/>
      <c r="C10654" s="81"/>
      <c r="D10654" s="77"/>
      <c r="E10654" s="82"/>
      <c r="F10654" s="77"/>
      <c r="G10654" s="77"/>
      <c r="H10654" s="83"/>
    </row>
    <row r="10655" spans="2:8" ht="15.6" x14ac:dyDescent="0.3">
      <c r="B10655" s="81"/>
      <c r="C10655" s="81"/>
      <c r="D10655" s="77"/>
      <c r="E10655" s="82"/>
      <c r="F10655" s="77"/>
      <c r="G10655" s="77"/>
      <c r="H10655" s="83"/>
    </row>
    <row r="10656" spans="2:8" ht="15.6" x14ac:dyDescent="0.3">
      <c r="B10656" s="81"/>
      <c r="C10656" s="81"/>
      <c r="D10656" s="77"/>
      <c r="E10656" s="82"/>
      <c r="F10656" s="77"/>
      <c r="G10656" s="77"/>
      <c r="H10656" s="83"/>
    </row>
    <row r="10657" spans="2:8" ht="15.6" x14ac:dyDescent="0.3">
      <c r="B10657" s="81"/>
      <c r="C10657" s="81"/>
      <c r="D10657" s="77"/>
      <c r="E10657" s="82"/>
      <c r="F10657" s="77"/>
      <c r="G10657" s="77"/>
      <c r="H10657" s="83"/>
    </row>
    <row r="10658" spans="2:8" ht="15.6" x14ac:dyDescent="0.3">
      <c r="B10658" s="81"/>
      <c r="C10658" s="81"/>
      <c r="D10658" s="77"/>
      <c r="E10658" s="82"/>
      <c r="F10658" s="77"/>
      <c r="G10658" s="77"/>
      <c r="H10658" s="83"/>
    </row>
    <row r="10659" spans="2:8" ht="15.6" x14ac:dyDescent="0.3">
      <c r="B10659" s="81"/>
      <c r="C10659" s="81"/>
      <c r="D10659" s="77"/>
      <c r="E10659" s="82"/>
      <c r="F10659" s="77"/>
      <c r="G10659" s="77"/>
      <c r="H10659" s="83"/>
    </row>
    <row r="10660" spans="2:8" ht="15.6" x14ac:dyDescent="0.3">
      <c r="B10660" s="81"/>
      <c r="C10660" s="81"/>
      <c r="D10660" s="77"/>
      <c r="E10660" s="82"/>
      <c r="F10660" s="77"/>
      <c r="G10660" s="77"/>
      <c r="H10660" s="83"/>
    </row>
    <row r="10661" spans="2:8" ht="15.6" x14ac:dyDescent="0.3">
      <c r="B10661" s="81"/>
      <c r="C10661" s="81"/>
      <c r="D10661" s="77"/>
      <c r="E10661" s="82"/>
      <c r="F10661" s="77"/>
      <c r="G10661" s="77"/>
      <c r="H10661" s="83"/>
    </row>
    <row r="10662" spans="2:8" ht="15.6" x14ac:dyDescent="0.3">
      <c r="B10662" s="81"/>
      <c r="C10662" s="81"/>
      <c r="D10662" s="77"/>
      <c r="E10662" s="82"/>
      <c r="F10662" s="77"/>
      <c r="G10662" s="77"/>
      <c r="H10662" s="83"/>
    </row>
    <row r="10663" spans="2:8" ht="15.6" x14ac:dyDescent="0.3">
      <c r="B10663" s="81"/>
      <c r="C10663" s="81"/>
      <c r="D10663" s="77"/>
      <c r="E10663" s="82"/>
      <c r="F10663" s="77"/>
      <c r="G10663" s="77"/>
      <c r="H10663" s="83"/>
    </row>
    <row r="10664" spans="2:8" ht="15.6" x14ac:dyDescent="0.3">
      <c r="B10664" s="81"/>
      <c r="C10664" s="81"/>
      <c r="D10664" s="77"/>
      <c r="E10664" s="82"/>
      <c r="F10664" s="77"/>
      <c r="G10664" s="77"/>
      <c r="H10664" s="83"/>
    </row>
    <row r="10665" spans="2:8" ht="15.6" x14ac:dyDescent="0.3">
      <c r="B10665" s="81"/>
      <c r="C10665" s="81"/>
      <c r="D10665" s="77"/>
      <c r="E10665" s="82"/>
      <c r="F10665" s="77"/>
      <c r="G10665" s="77"/>
      <c r="H10665" s="83"/>
    </row>
    <row r="10666" spans="2:8" ht="15.6" x14ac:dyDescent="0.3">
      <c r="B10666" s="81"/>
      <c r="C10666" s="81"/>
      <c r="D10666" s="77"/>
      <c r="E10666" s="82"/>
      <c r="F10666" s="77"/>
      <c r="G10666" s="77"/>
      <c r="H10666" s="83"/>
    </row>
    <row r="10667" spans="2:8" ht="15.6" x14ac:dyDescent="0.3">
      <c r="B10667" s="81"/>
      <c r="C10667" s="81"/>
      <c r="D10667" s="77"/>
      <c r="E10667" s="82"/>
      <c r="F10667" s="77"/>
      <c r="G10667" s="77"/>
      <c r="H10667" s="83"/>
    </row>
    <row r="10668" spans="2:8" ht="15.6" x14ac:dyDescent="0.3">
      <c r="B10668" s="81"/>
      <c r="C10668" s="81"/>
      <c r="D10668" s="77"/>
      <c r="E10668" s="82"/>
      <c r="F10668" s="77"/>
      <c r="G10668" s="77"/>
      <c r="H10668" s="83"/>
    </row>
    <row r="10669" spans="2:8" ht="15.6" x14ac:dyDescent="0.3">
      <c r="B10669" s="81"/>
      <c r="C10669" s="81"/>
      <c r="D10669" s="77"/>
      <c r="E10669" s="82"/>
      <c r="F10669" s="77"/>
      <c r="G10669" s="77"/>
      <c r="H10669" s="83"/>
    </row>
    <row r="10670" spans="2:8" ht="15.6" x14ac:dyDescent="0.3">
      <c r="B10670" s="81"/>
      <c r="C10670" s="81"/>
      <c r="D10670" s="77"/>
      <c r="E10670" s="82"/>
      <c r="F10670" s="77"/>
      <c r="G10670" s="77"/>
      <c r="H10670" s="83"/>
    </row>
    <row r="10671" spans="2:8" ht="15.6" x14ac:dyDescent="0.3">
      <c r="B10671" s="81"/>
      <c r="C10671" s="81"/>
      <c r="D10671" s="77"/>
      <c r="E10671" s="82"/>
      <c r="F10671" s="77"/>
      <c r="G10671" s="77"/>
      <c r="H10671" s="83"/>
    </row>
    <row r="10672" spans="2:8" ht="15.6" x14ac:dyDescent="0.3">
      <c r="B10672" s="81"/>
      <c r="C10672" s="81"/>
      <c r="D10672" s="77"/>
      <c r="E10672" s="82"/>
      <c r="F10672" s="77"/>
      <c r="G10672" s="77"/>
      <c r="H10672" s="83"/>
    </row>
    <row r="10673" spans="2:8" ht="15.6" x14ac:dyDescent="0.3">
      <c r="B10673" s="81"/>
      <c r="C10673" s="81"/>
      <c r="D10673" s="77"/>
      <c r="E10673" s="82"/>
      <c r="F10673" s="77"/>
      <c r="G10673" s="77"/>
      <c r="H10673" s="83"/>
    </row>
    <row r="10674" spans="2:8" ht="15.6" x14ac:dyDescent="0.3">
      <c r="B10674" s="81"/>
      <c r="C10674" s="81"/>
      <c r="D10674" s="77"/>
      <c r="E10674" s="82"/>
      <c r="F10674" s="77"/>
      <c r="G10674" s="77"/>
      <c r="H10674" s="83"/>
    </row>
    <row r="10675" spans="2:8" ht="15.6" x14ac:dyDescent="0.3">
      <c r="B10675" s="81"/>
      <c r="C10675" s="81"/>
      <c r="D10675" s="77"/>
      <c r="E10675" s="82"/>
      <c r="F10675" s="77"/>
      <c r="G10675" s="77"/>
      <c r="H10675" s="83"/>
    </row>
    <row r="10676" spans="2:8" ht="15.6" x14ac:dyDescent="0.3">
      <c r="B10676" s="81"/>
      <c r="C10676" s="81"/>
      <c r="D10676" s="77"/>
      <c r="E10676" s="82"/>
      <c r="F10676" s="77"/>
      <c r="G10676" s="77"/>
      <c r="H10676" s="83"/>
    </row>
    <row r="10677" spans="2:8" ht="15.6" x14ac:dyDescent="0.3">
      <c r="B10677" s="81"/>
      <c r="C10677" s="81"/>
      <c r="D10677" s="77"/>
      <c r="E10677" s="82"/>
      <c r="F10677" s="77"/>
      <c r="G10677" s="77"/>
      <c r="H10677" s="83"/>
    </row>
    <row r="10678" spans="2:8" ht="15.6" x14ac:dyDescent="0.3">
      <c r="B10678" s="81"/>
      <c r="C10678" s="81"/>
      <c r="D10678" s="77"/>
      <c r="E10678" s="82"/>
      <c r="F10678" s="77"/>
      <c r="G10678" s="77"/>
      <c r="H10678" s="83"/>
    </row>
    <row r="10679" spans="2:8" ht="15.6" x14ac:dyDescent="0.3">
      <c r="B10679" s="81"/>
      <c r="C10679" s="81"/>
      <c r="D10679" s="77"/>
      <c r="E10679" s="82"/>
      <c r="F10679" s="77"/>
      <c r="G10679" s="77"/>
      <c r="H10679" s="83"/>
    </row>
    <row r="10680" spans="2:8" ht="15.6" x14ac:dyDescent="0.3">
      <c r="B10680" s="81"/>
      <c r="C10680" s="81"/>
      <c r="D10680" s="77"/>
      <c r="E10680" s="82"/>
      <c r="F10680" s="77"/>
      <c r="G10680" s="77"/>
      <c r="H10680" s="83"/>
    </row>
    <row r="10681" spans="2:8" ht="15.6" x14ac:dyDescent="0.3">
      <c r="B10681" s="81"/>
      <c r="C10681" s="81"/>
      <c r="D10681" s="77"/>
      <c r="E10681" s="82"/>
      <c r="F10681" s="77"/>
      <c r="G10681" s="77"/>
      <c r="H10681" s="83"/>
    </row>
    <row r="10682" spans="2:8" ht="15.6" x14ac:dyDescent="0.3">
      <c r="B10682" s="81"/>
      <c r="C10682" s="81"/>
      <c r="D10682" s="77"/>
      <c r="E10682" s="82"/>
      <c r="F10682" s="77"/>
      <c r="G10682" s="77"/>
      <c r="H10682" s="83"/>
    </row>
    <row r="10683" spans="2:8" ht="15.6" x14ac:dyDescent="0.3">
      <c r="B10683" s="81"/>
      <c r="C10683" s="81"/>
      <c r="D10683" s="77"/>
      <c r="E10683" s="82"/>
      <c r="F10683" s="77"/>
      <c r="G10683" s="77"/>
      <c r="H10683" s="83"/>
    </row>
    <row r="10684" spans="2:8" ht="15.6" x14ac:dyDescent="0.3">
      <c r="B10684" s="81"/>
      <c r="C10684" s="81"/>
      <c r="D10684" s="77"/>
      <c r="E10684" s="82"/>
      <c r="F10684" s="77"/>
      <c r="G10684" s="77"/>
      <c r="H10684" s="83"/>
    </row>
    <row r="10685" spans="2:8" ht="15.6" x14ac:dyDescent="0.3">
      <c r="B10685" s="81"/>
      <c r="C10685" s="81"/>
      <c r="D10685" s="77"/>
      <c r="E10685" s="82"/>
      <c r="F10685" s="77"/>
      <c r="G10685" s="77"/>
      <c r="H10685" s="83"/>
    </row>
    <row r="10686" spans="2:8" ht="15.6" x14ac:dyDescent="0.3">
      <c r="B10686" s="81"/>
      <c r="C10686" s="81"/>
      <c r="D10686" s="77"/>
      <c r="E10686" s="82"/>
      <c r="F10686" s="77"/>
      <c r="G10686" s="77"/>
      <c r="H10686" s="83"/>
    </row>
    <row r="10687" spans="2:8" ht="15.6" x14ac:dyDescent="0.3">
      <c r="B10687" s="81"/>
      <c r="C10687" s="81"/>
      <c r="D10687" s="77"/>
      <c r="E10687" s="82"/>
      <c r="F10687" s="77"/>
      <c r="G10687" s="77"/>
      <c r="H10687" s="83"/>
    </row>
    <row r="10688" spans="2:8" ht="15.6" x14ac:dyDescent="0.3">
      <c r="B10688" s="81"/>
      <c r="C10688" s="81"/>
      <c r="D10688" s="77"/>
      <c r="E10688" s="82"/>
      <c r="F10688" s="77"/>
      <c r="G10688" s="77"/>
      <c r="H10688" s="83"/>
    </row>
    <row r="10689" spans="2:8" ht="15.6" x14ac:dyDescent="0.3">
      <c r="B10689" s="81"/>
      <c r="C10689" s="81"/>
      <c r="D10689" s="77"/>
      <c r="E10689" s="82"/>
      <c r="F10689" s="77"/>
      <c r="G10689" s="77"/>
      <c r="H10689" s="83"/>
    </row>
    <row r="10690" spans="2:8" ht="15.6" x14ac:dyDescent="0.3">
      <c r="B10690" s="81"/>
      <c r="C10690" s="81"/>
      <c r="D10690" s="77"/>
      <c r="E10690" s="82"/>
      <c r="F10690" s="77"/>
      <c r="G10690" s="77"/>
      <c r="H10690" s="83"/>
    </row>
    <row r="10691" spans="2:8" ht="15.6" x14ac:dyDescent="0.3">
      <c r="B10691" s="81"/>
      <c r="C10691" s="81"/>
      <c r="D10691" s="77"/>
      <c r="E10691" s="82"/>
      <c r="F10691" s="77"/>
      <c r="G10691" s="77"/>
      <c r="H10691" s="83"/>
    </row>
    <row r="10692" spans="2:8" ht="15.6" x14ac:dyDescent="0.3">
      <c r="B10692" s="81"/>
      <c r="C10692" s="81"/>
      <c r="D10692" s="77"/>
      <c r="E10692" s="82"/>
      <c r="F10692" s="77"/>
      <c r="G10692" s="77"/>
      <c r="H10692" s="83"/>
    </row>
    <row r="10693" spans="2:8" ht="15.6" x14ac:dyDescent="0.3">
      <c r="B10693" s="81"/>
      <c r="C10693" s="81"/>
      <c r="D10693" s="77"/>
      <c r="E10693" s="82"/>
      <c r="F10693" s="77"/>
      <c r="G10693" s="77"/>
      <c r="H10693" s="83"/>
    </row>
    <row r="10694" spans="2:8" ht="15.6" x14ac:dyDescent="0.3">
      <c r="B10694" s="81"/>
      <c r="C10694" s="81"/>
      <c r="D10694" s="77"/>
      <c r="E10694" s="82"/>
      <c r="F10694" s="77"/>
      <c r="G10694" s="77"/>
      <c r="H10694" s="83"/>
    </row>
    <row r="10695" spans="2:8" ht="15.6" x14ac:dyDescent="0.3">
      <c r="B10695" s="81"/>
      <c r="C10695" s="81"/>
      <c r="D10695" s="77"/>
      <c r="E10695" s="82"/>
      <c r="F10695" s="77"/>
      <c r="G10695" s="77"/>
      <c r="H10695" s="83"/>
    </row>
    <row r="10696" spans="2:8" ht="15.6" x14ac:dyDescent="0.3">
      <c r="B10696" s="81"/>
      <c r="C10696" s="81"/>
      <c r="D10696" s="77"/>
      <c r="E10696" s="82"/>
      <c r="F10696" s="77"/>
      <c r="G10696" s="77"/>
      <c r="H10696" s="83"/>
    </row>
    <row r="10697" spans="2:8" ht="15.6" x14ac:dyDescent="0.3">
      <c r="B10697" s="81"/>
      <c r="C10697" s="81"/>
      <c r="D10697" s="77"/>
      <c r="E10697" s="82"/>
      <c r="F10697" s="77"/>
      <c r="G10697" s="77"/>
      <c r="H10697" s="83"/>
    </row>
    <row r="10698" spans="2:8" ht="15.6" x14ac:dyDescent="0.3">
      <c r="B10698" s="81"/>
      <c r="C10698" s="81"/>
      <c r="D10698" s="77"/>
      <c r="E10698" s="82"/>
      <c r="F10698" s="77"/>
      <c r="G10698" s="77"/>
      <c r="H10698" s="83"/>
    </row>
    <row r="10699" spans="2:8" ht="15.6" x14ac:dyDescent="0.3">
      <c r="B10699" s="81"/>
      <c r="C10699" s="81"/>
      <c r="D10699" s="77"/>
      <c r="E10699" s="82"/>
      <c r="F10699" s="77"/>
      <c r="G10699" s="77"/>
      <c r="H10699" s="83"/>
    </row>
    <row r="10700" spans="2:8" ht="15.6" x14ac:dyDescent="0.3">
      <c r="B10700" s="81"/>
      <c r="C10700" s="81"/>
      <c r="D10700" s="77"/>
      <c r="E10700" s="82"/>
      <c r="F10700" s="77"/>
      <c r="G10700" s="77"/>
      <c r="H10700" s="83"/>
    </row>
    <row r="10701" spans="2:8" ht="15.6" x14ac:dyDescent="0.3">
      <c r="B10701" s="81"/>
      <c r="C10701" s="81"/>
      <c r="D10701" s="77"/>
      <c r="E10701" s="82"/>
      <c r="F10701" s="77"/>
      <c r="G10701" s="77"/>
      <c r="H10701" s="83"/>
    </row>
    <row r="10702" spans="2:8" ht="15.6" x14ac:dyDescent="0.3">
      <c r="B10702" s="81"/>
      <c r="C10702" s="81"/>
      <c r="D10702" s="77"/>
      <c r="E10702" s="82"/>
      <c r="F10702" s="77"/>
      <c r="G10702" s="77"/>
      <c r="H10702" s="83"/>
    </row>
    <row r="10703" spans="2:8" ht="15.6" x14ac:dyDescent="0.3">
      <c r="B10703" s="81"/>
      <c r="C10703" s="81"/>
      <c r="D10703" s="77"/>
      <c r="E10703" s="82"/>
      <c r="F10703" s="77"/>
      <c r="G10703" s="77"/>
      <c r="H10703" s="83"/>
    </row>
    <row r="10704" spans="2:8" ht="15.6" x14ac:dyDescent="0.3">
      <c r="B10704" s="81"/>
      <c r="C10704" s="81"/>
      <c r="D10704" s="77"/>
      <c r="E10704" s="82"/>
      <c r="F10704" s="77"/>
      <c r="G10704" s="77"/>
      <c r="H10704" s="83"/>
    </row>
    <row r="10705" spans="2:8" ht="15.6" x14ac:dyDescent="0.3">
      <c r="B10705" s="81"/>
      <c r="C10705" s="81"/>
      <c r="D10705" s="77"/>
      <c r="E10705" s="82"/>
      <c r="F10705" s="77"/>
      <c r="G10705" s="77"/>
      <c r="H10705" s="83"/>
    </row>
    <row r="10706" spans="2:8" ht="15.6" x14ac:dyDescent="0.3">
      <c r="B10706" s="81"/>
      <c r="C10706" s="81"/>
      <c r="D10706" s="77"/>
      <c r="E10706" s="82"/>
      <c r="F10706" s="77"/>
      <c r="G10706" s="77"/>
      <c r="H10706" s="83"/>
    </row>
    <row r="10707" spans="2:8" ht="15.6" x14ac:dyDescent="0.3">
      <c r="B10707" s="81"/>
      <c r="C10707" s="81"/>
      <c r="D10707" s="77"/>
      <c r="E10707" s="82"/>
      <c r="F10707" s="77"/>
      <c r="G10707" s="77"/>
      <c r="H10707" s="83"/>
    </row>
    <row r="10708" spans="2:8" ht="15.6" x14ac:dyDescent="0.3">
      <c r="B10708" s="81"/>
      <c r="C10708" s="81"/>
      <c r="D10708" s="77"/>
      <c r="E10708" s="82"/>
      <c r="F10708" s="77"/>
      <c r="G10708" s="77"/>
      <c r="H10708" s="83"/>
    </row>
    <row r="10709" spans="2:8" ht="15.6" x14ac:dyDescent="0.3">
      <c r="B10709" s="81"/>
      <c r="C10709" s="81"/>
      <c r="D10709" s="77"/>
      <c r="E10709" s="82"/>
      <c r="F10709" s="77"/>
      <c r="G10709" s="77"/>
      <c r="H10709" s="83"/>
    </row>
    <row r="10710" spans="2:8" ht="15.6" x14ac:dyDescent="0.3">
      <c r="B10710" s="81"/>
      <c r="C10710" s="81"/>
      <c r="D10710" s="77"/>
      <c r="E10710" s="82"/>
      <c r="F10710" s="77"/>
      <c r="G10710" s="77"/>
      <c r="H10710" s="83"/>
    </row>
    <row r="10711" spans="2:8" ht="15.6" x14ac:dyDescent="0.3">
      <c r="B10711" s="81"/>
      <c r="C10711" s="81"/>
      <c r="D10711" s="77"/>
      <c r="E10711" s="82"/>
      <c r="F10711" s="77"/>
      <c r="G10711" s="77"/>
      <c r="H10711" s="83"/>
    </row>
    <row r="10712" spans="2:8" ht="15.6" x14ac:dyDescent="0.3">
      <c r="B10712" s="81"/>
      <c r="C10712" s="81"/>
      <c r="D10712" s="77"/>
      <c r="E10712" s="82"/>
      <c r="F10712" s="77"/>
      <c r="G10712" s="77"/>
      <c r="H10712" s="83"/>
    </row>
    <row r="10713" spans="2:8" ht="15.6" x14ac:dyDescent="0.3">
      <c r="B10713" s="81"/>
      <c r="C10713" s="81"/>
      <c r="D10713" s="77"/>
      <c r="E10713" s="82"/>
      <c r="F10713" s="77"/>
      <c r="G10713" s="77"/>
      <c r="H10713" s="83"/>
    </row>
    <row r="10714" spans="2:8" ht="15.6" x14ac:dyDescent="0.3">
      <c r="B10714" s="81"/>
      <c r="C10714" s="81"/>
      <c r="D10714" s="77"/>
      <c r="E10714" s="82"/>
      <c r="F10714" s="77"/>
      <c r="G10714" s="77"/>
      <c r="H10714" s="83"/>
    </row>
    <row r="10715" spans="2:8" ht="15.6" x14ac:dyDescent="0.3">
      <c r="B10715" s="81"/>
      <c r="C10715" s="81"/>
      <c r="D10715" s="77"/>
      <c r="E10715" s="82"/>
      <c r="F10715" s="77"/>
      <c r="G10715" s="77"/>
      <c r="H10715" s="83"/>
    </row>
    <row r="10716" spans="2:8" ht="15.6" x14ac:dyDescent="0.3">
      <c r="B10716" s="81"/>
      <c r="C10716" s="81"/>
      <c r="D10716" s="77"/>
      <c r="E10716" s="82"/>
      <c r="F10716" s="77"/>
      <c r="G10716" s="77"/>
      <c r="H10716" s="83"/>
    </row>
    <row r="10717" spans="2:8" ht="15.6" x14ac:dyDescent="0.3">
      <c r="B10717" s="81"/>
      <c r="C10717" s="81"/>
      <c r="D10717" s="77"/>
      <c r="E10717" s="82"/>
      <c r="F10717" s="77"/>
      <c r="G10717" s="77"/>
      <c r="H10717" s="83"/>
    </row>
    <row r="10718" spans="2:8" ht="15.6" x14ac:dyDescent="0.3">
      <c r="B10718" s="81"/>
      <c r="C10718" s="81"/>
      <c r="D10718" s="77"/>
      <c r="E10718" s="82"/>
      <c r="F10718" s="77"/>
      <c r="G10718" s="77"/>
      <c r="H10718" s="83"/>
    </row>
    <row r="10719" spans="2:8" ht="15.6" x14ac:dyDescent="0.3">
      <c r="B10719" s="81"/>
      <c r="C10719" s="81"/>
      <c r="D10719" s="77"/>
      <c r="E10719" s="82"/>
      <c r="F10719" s="77"/>
      <c r="G10719" s="77"/>
      <c r="H10719" s="83"/>
    </row>
    <row r="10720" spans="2:8" ht="15.6" x14ac:dyDescent="0.3">
      <c r="B10720" s="81"/>
      <c r="C10720" s="81"/>
      <c r="D10720" s="77"/>
      <c r="E10720" s="82"/>
      <c r="F10720" s="77"/>
      <c r="G10720" s="77"/>
      <c r="H10720" s="83"/>
    </row>
    <row r="10721" spans="2:8" ht="15.6" x14ac:dyDescent="0.3">
      <c r="B10721" s="81"/>
      <c r="C10721" s="81"/>
      <c r="D10721" s="77"/>
      <c r="E10721" s="82"/>
      <c r="F10721" s="77"/>
      <c r="G10721" s="77"/>
      <c r="H10721" s="83"/>
    </row>
    <row r="10722" spans="2:8" ht="15.6" x14ac:dyDescent="0.3">
      <c r="B10722" s="81"/>
      <c r="C10722" s="81"/>
      <c r="D10722" s="77"/>
      <c r="E10722" s="82"/>
      <c r="F10722" s="77"/>
      <c r="G10722" s="77"/>
      <c r="H10722" s="83"/>
    </row>
    <row r="10723" spans="2:8" ht="15.6" x14ac:dyDescent="0.3">
      <c r="B10723" s="81"/>
      <c r="C10723" s="81"/>
      <c r="D10723" s="77"/>
      <c r="E10723" s="82"/>
      <c r="F10723" s="77"/>
      <c r="G10723" s="77"/>
      <c r="H10723" s="83"/>
    </row>
    <row r="10724" spans="2:8" ht="15.6" x14ac:dyDescent="0.3">
      <c r="B10724" s="81"/>
      <c r="C10724" s="81"/>
      <c r="D10724" s="77"/>
      <c r="E10724" s="82"/>
      <c r="F10724" s="77"/>
      <c r="G10724" s="77"/>
      <c r="H10724" s="83"/>
    </row>
    <row r="10725" spans="2:8" ht="15.6" x14ac:dyDescent="0.3">
      <c r="B10725" s="81"/>
      <c r="C10725" s="81"/>
      <c r="D10725" s="77"/>
      <c r="E10725" s="82"/>
      <c r="F10725" s="77"/>
      <c r="G10725" s="77"/>
      <c r="H10725" s="83"/>
    </row>
    <row r="10726" spans="2:8" ht="15.6" x14ac:dyDescent="0.3">
      <c r="B10726" s="81"/>
      <c r="C10726" s="81"/>
      <c r="D10726" s="77"/>
      <c r="E10726" s="82"/>
      <c r="F10726" s="77"/>
      <c r="G10726" s="77"/>
      <c r="H10726" s="83"/>
    </row>
    <row r="10727" spans="2:8" ht="15.6" x14ac:dyDescent="0.3">
      <c r="B10727" s="81"/>
      <c r="C10727" s="81"/>
      <c r="D10727" s="77"/>
      <c r="E10727" s="82"/>
      <c r="F10727" s="77"/>
      <c r="G10727" s="77"/>
      <c r="H10727" s="83"/>
    </row>
    <row r="10728" spans="2:8" ht="15.6" x14ac:dyDescent="0.3">
      <c r="B10728" s="81"/>
      <c r="C10728" s="81"/>
      <c r="D10728" s="77"/>
      <c r="E10728" s="82"/>
      <c r="F10728" s="77"/>
      <c r="G10728" s="77"/>
      <c r="H10728" s="83"/>
    </row>
    <row r="10729" spans="2:8" ht="15.6" x14ac:dyDescent="0.3">
      <c r="B10729" s="81"/>
      <c r="C10729" s="81"/>
      <c r="D10729" s="77"/>
      <c r="E10729" s="82"/>
      <c r="F10729" s="77"/>
      <c r="G10729" s="77"/>
      <c r="H10729" s="83"/>
    </row>
    <row r="10730" spans="2:8" ht="15.6" x14ac:dyDescent="0.3">
      <c r="B10730" s="81"/>
      <c r="C10730" s="81"/>
      <c r="D10730" s="77"/>
      <c r="E10730" s="82"/>
      <c r="F10730" s="77"/>
      <c r="G10730" s="77"/>
      <c r="H10730" s="83"/>
    </row>
    <row r="10731" spans="2:8" ht="15.6" x14ac:dyDescent="0.3">
      <c r="B10731" s="81"/>
      <c r="C10731" s="81"/>
      <c r="D10731" s="77"/>
      <c r="E10731" s="82"/>
      <c r="F10731" s="77"/>
      <c r="G10731" s="77"/>
      <c r="H10731" s="83"/>
    </row>
    <row r="10732" spans="2:8" ht="15.6" x14ac:dyDescent="0.3">
      <c r="B10732" s="81"/>
      <c r="C10732" s="81"/>
      <c r="D10732" s="77"/>
      <c r="E10732" s="82"/>
      <c r="F10732" s="77"/>
      <c r="G10732" s="77"/>
      <c r="H10732" s="83"/>
    </row>
    <row r="10733" spans="2:8" ht="15.6" x14ac:dyDescent="0.3">
      <c r="B10733" s="81"/>
      <c r="C10733" s="81"/>
      <c r="D10733" s="77"/>
      <c r="E10733" s="82"/>
      <c r="F10733" s="77"/>
      <c r="G10733" s="77"/>
      <c r="H10733" s="83"/>
    </row>
    <row r="10734" spans="2:8" ht="15.6" x14ac:dyDescent="0.3">
      <c r="B10734" s="81"/>
      <c r="C10734" s="81"/>
      <c r="D10734" s="77"/>
      <c r="E10734" s="82"/>
      <c r="F10734" s="77"/>
      <c r="G10734" s="77"/>
      <c r="H10734" s="83"/>
    </row>
    <row r="10735" spans="2:8" ht="15.6" x14ac:dyDescent="0.3">
      <c r="B10735" s="81"/>
      <c r="C10735" s="81"/>
      <c r="D10735" s="77"/>
      <c r="E10735" s="82"/>
      <c r="F10735" s="77"/>
      <c r="G10735" s="77"/>
      <c r="H10735" s="83"/>
    </row>
    <row r="10736" spans="2:8" ht="15.6" x14ac:dyDescent="0.3">
      <c r="B10736" s="81"/>
      <c r="C10736" s="81"/>
      <c r="D10736" s="77"/>
      <c r="E10736" s="82"/>
      <c r="F10736" s="77"/>
      <c r="G10736" s="77"/>
      <c r="H10736" s="83"/>
    </row>
    <row r="10737" spans="2:8" ht="15.6" x14ac:dyDescent="0.3">
      <c r="B10737" s="81"/>
      <c r="C10737" s="81"/>
      <c r="D10737" s="77"/>
      <c r="E10737" s="82"/>
      <c r="F10737" s="77"/>
      <c r="G10737" s="77"/>
      <c r="H10737" s="83"/>
    </row>
    <row r="10738" spans="2:8" ht="15.6" x14ac:dyDescent="0.3">
      <c r="B10738" s="81"/>
      <c r="C10738" s="81"/>
      <c r="D10738" s="77"/>
      <c r="E10738" s="82"/>
      <c r="F10738" s="77"/>
      <c r="G10738" s="77"/>
      <c r="H10738" s="83"/>
    </row>
    <row r="10739" spans="2:8" ht="15.6" x14ac:dyDescent="0.3">
      <c r="B10739" s="81"/>
      <c r="C10739" s="81"/>
      <c r="D10739" s="77"/>
      <c r="E10739" s="82"/>
      <c r="F10739" s="77"/>
      <c r="G10739" s="77"/>
      <c r="H10739" s="83"/>
    </row>
    <row r="10740" spans="2:8" ht="15.6" x14ac:dyDescent="0.3">
      <c r="B10740" s="81"/>
      <c r="C10740" s="81"/>
      <c r="D10740" s="77"/>
      <c r="E10740" s="82"/>
      <c r="F10740" s="77"/>
      <c r="G10740" s="77"/>
      <c r="H10740" s="83"/>
    </row>
    <row r="10741" spans="2:8" ht="15.6" x14ac:dyDescent="0.3">
      <c r="B10741" s="81"/>
      <c r="C10741" s="81"/>
      <c r="D10741" s="77"/>
      <c r="E10741" s="82"/>
      <c r="F10741" s="77"/>
      <c r="G10741" s="77"/>
      <c r="H10741" s="83"/>
    </row>
    <row r="10742" spans="2:8" ht="15.6" x14ac:dyDescent="0.3">
      <c r="B10742" s="81"/>
      <c r="C10742" s="81"/>
      <c r="D10742" s="77"/>
      <c r="E10742" s="82"/>
      <c r="F10742" s="77"/>
      <c r="G10742" s="77"/>
      <c r="H10742" s="83"/>
    </row>
    <row r="10743" spans="2:8" ht="15.6" x14ac:dyDescent="0.3">
      <c r="B10743" s="81"/>
      <c r="C10743" s="81"/>
      <c r="D10743" s="77"/>
      <c r="E10743" s="82"/>
      <c r="F10743" s="77"/>
      <c r="G10743" s="77"/>
      <c r="H10743" s="83"/>
    </row>
    <row r="10744" spans="2:8" ht="15.6" x14ac:dyDescent="0.3">
      <c r="B10744" s="81"/>
      <c r="C10744" s="81"/>
      <c r="D10744" s="77"/>
      <c r="E10744" s="82"/>
      <c r="F10744" s="77"/>
      <c r="G10744" s="77"/>
      <c r="H10744" s="83"/>
    </row>
    <row r="10745" spans="2:8" ht="15.6" x14ac:dyDescent="0.3">
      <c r="B10745" s="81"/>
      <c r="C10745" s="81"/>
      <c r="D10745" s="77"/>
      <c r="E10745" s="82"/>
      <c r="F10745" s="77"/>
      <c r="G10745" s="77"/>
      <c r="H10745" s="83"/>
    </row>
    <row r="10746" spans="2:8" ht="15.6" x14ac:dyDescent="0.3">
      <c r="B10746" s="81"/>
      <c r="C10746" s="81"/>
      <c r="D10746" s="77"/>
      <c r="E10746" s="82"/>
      <c r="F10746" s="77"/>
      <c r="G10746" s="77"/>
      <c r="H10746" s="83"/>
    </row>
    <row r="10747" spans="2:8" ht="15.6" x14ac:dyDescent="0.3">
      <c r="B10747" s="81"/>
      <c r="C10747" s="81"/>
      <c r="D10747" s="77"/>
      <c r="E10747" s="82"/>
      <c r="F10747" s="77"/>
      <c r="G10747" s="77"/>
      <c r="H10747" s="83"/>
    </row>
    <row r="10748" spans="2:8" ht="15.6" x14ac:dyDescent="0.3">
      <c r="B10748" s="81"/>
      <c r="C10748" s="81"/>
      <c r="D10748" s="77"/>
      <c r="E10748" s="82"/>
      <c r="F10748" s="77"/>
      <c r="G10748" s="77"/>
      <c r="H10748" s="83"/>
    </row>
    <row r="10749" spans="2:8" ht="15.6" x14ac:dyDescent="0.3">
      <c r="B10749" s="81"/>
      <c r="C10749" s="81"/>
      <c r="D10749" s="77"/>
      <c r="E10749" s="82"/>
      <c r="F10749" s="77"/>
      <c r="G10749" s="77"/>
      <c r="H10749" s="83"/>
    </row>
    <row r="10750" spans="2:8" ht="15.6" x14ac:dyDescent="0.3">
      <c r="B10750" s="81"/>
      <c r="C10750" s="81"/>
      <c r="D10750" s="77"/>
      <c r="E10750" s="82"/>
      <c r="F10750" s="77"/>
      <c r="G10750" s="77"/>
      <c r="H10750" s="83"/>
    </row>
    <row r="10751" spans="2:8" ht="15.6" x14ac:dyDescent="0.3">
      <c r="B10751" s="81"/>
      <c r="C10751" s="81"/>
      <c r="D10751" s="77"/>
      <c r="E10751" s="82"/>
      <c r="F10751" s="77"/>
      <c r="G10751" s="77"/>
      <c r="H10751" s="83"/>
    </row>
    <row r="10752" spans="2:8" ht="15.6" x14ac:dyDescent="0.3">
      <c r="B10752" s="81"/>
      <c r="C10752" s="81"/>
      <c r="D10752" s="77"/>
      <c r="E10752" s="82"/>
      <c r="F10752" s="77"/>
      <c r="G10752" s="77"/>
      <c r="H10752" s="83"/>
    </row>
    <row r="10753" spans="2:8" ht="15.6" x14ac:dyDescent="0.3">
      <c r="B10753" s="81"/>
      <c r="C10753" s="81"/>
      <c r="D10753" s="77"/>
      <c r="E10753" s="82"/>
      <c r="F10753" s="77"/>
      <c r="G10753" s="77"/>
      <c r="H10753" s="83"/>
    </row>
    <row r="10754" spans="2:8" ht="15.6" x14ac:dyDescent="0.3">
      <c r="B10754" s="81"/>
      <c r="C10754" s="81"/>
      <c r="D10754" s="77"/>
      <c r="E10754" s="82"/>
      <c r="F10754" s="77"/>
      <c r="G10754" s="77"/>
      <c r="H10754" s="83"/>
    </row>
    <row r="10755" spans="2:8" ht="15.6" x14ac:dyDescent="0.3">
      <c r="B10755" s="81"/>
      <c r="C10755" s="81"/>
      <c r="D10755" s="77"/>
      <c r="E10755" s="82"/>
      <c r="F10755" s="77"/>
      <c r="G10755" s="77"/>
      <c r="H10755" s="83"/>
    </row>
    <row r="10756" spans="2:8" ht="15.6" x14ac:dyDescent="0.3">
      <c r="B10756" s="81"/>
      <c r="C10756" s="81"/>
      <c r="D10756" s="77"/>
      <c r="E10756" s="82"/>
      <c r="F10756" s="77"/>
      <c r="G10756" s="77"/>
      <c r="H10756" s="83"/>
    </row>
    <row r="10757" spans="2:8" ht="15.6" x14ac:dyDescent="0.3">
      <c r="B10757" s="81"/>
      <c r="C10757" s="81"/>
      <c r="D10757" s="77"/>
      <c r="E10757" s="82"/>
      <c r="F10757" s="77"/>
      <c r="G10757" s="77"/>
      <c r="H10757" s="83"/>
    </row>
    <row r="10758" spans="2:8" ht="15.6" x14ac:dyDescent="0.3">
      <c r="B10758" s="81"/>
      <c r="C10758" s="81"/>
      <c r="D10758" s="77"/>
      <c r="E10758" s="82"/>
      <c r="F10758" s="77"/>
      <c r="G10758" s="77"/>
      <c r="H10758" s="83"/>
    </row>
    <row r="10759" spans="2:8" ht="15.6" x14ac:dyDescent="0.3">
      <c r="B10759" s="81"/>
      <c r="C10759" s="81"/>
      <c r="D10759" s="77"/>
      <c r="E10759" s="82"/>
      <c r="F10759" s="77"/>
      <c r="G10759" s="77"/>
      <c r="H10759" s="83"/>
    </row>
    <row r="10760" spans="2:8" ht="15.6" x14ac:dyDescent="0.3">
      <c r="B10760" s="81"/>
      <c r="C10760" s="81"/>
      <c r="D10760" s="77"/>
      <c r="E10760" s="82"/>
      <c r="F10760" s="77"/>
      <c r="G10760" s="77"/>
      <c r="H10760" s="83"/>
    </row>
    <row r="10761" spans="2:8" ht="15.6" x14ac:dyDescent="0.3">
      <c r="B10761" s="81"/>
      <c r="C10761" s="81"/>
      <c r="D10761" s="77"/>
      <c r="E10761" s="82"/>
      <c r="F10761" s="77"/>
      <c r="G10761" s="77"/>
      <c r="H10761" s="83"/>
    </row>
    <row r="10762" spans="2:8" ht="15.6" x14ac:dyDescent="0.3">
      <c r="B10762" s="81"/>
      <c r="C10762" s="81"/>
      <c r="D10762" s="77"/>
      <c r="E10762" s="82"/>
      <c r="F10762" s="77"/>
      <c r="G10762" s="77"/>
      <c r="H10762" s="83"/>
    </row>
    <row r="10763" spans="2:8" ht="15.6" x14ac:dyDescent="0.3">
      <c r="B10763" s="81"/>
      <c r="C10763" s="81"/>
      <c r="D10763" s="77"/>
      <c r="E10763" s="82"/>
      <c r="F10763" s="77"/>
      <c r="G10763" s="77"/>
      <c r="H10763" s="83"/>
    </row>
    <row r="10764" spans="2:8" ht="15.6" x14ac:dyDescent="0.3">
      <c r="B10764" s="81"/>
      <c r="C10764" s="81"/>
      <c r="D10764" s="77"/>
      <c r="E10764" s="82"/>
      <c r="F10764" s="77"/>
      <c r="G10764" s="77"/>
      <c r="H10764" s="83"/>
    </row>
    <row r="10765" spans="2:8" ht="15.6" x14ac:dyDescent="0.3">
      <c r="B10765" s="81"/>
      <c r="C10765" s="81"/>
      <c r="D10765" s="77"/>
      <c r="E10765" s="82"/>
      <c r="F10765" s="77"/>
      <c r="G10765" s="77"/>
      <c r="H10765" s="83"/>
    </row>
    <row r="10766" spans="2:8" ht="15.6" x14ac:dyDescent="0.3">
      <c r="B10766" s="81"/>
      <c r="C10766" s="81"/>
      <c r="D10766" s="77"/>
      <c r="E10766" s="82"/>
      <c r="F10766" s="77"/>
      <c r="G10766" s="77"/>
      <c r="H10766" s="83"/>
    </row>
    <row r="10767" spans="2:8" ht="15.6" x14ac:dyDescent="0.3">
      <c r="B10767" s="81"/>
      <c r="C10767" s="81"/>
      <c r="D10767" s="77"/>
      <c r="E10767" s="82"/>
      <c r="F10767" s="77"/>
      <c r="G10767" s="77"/>
      <c r="H10767" s="83"/>
    </row>
    <row r="10768" spans="2:8" ht="15.6" x14ac:dyDescent="0.3">
      <c r="B10768" s="81"/>
      <c r="C10768" s="81"/>
      <c r="D10768" s="77"/>
      <c r="E10768" s="82"/>
      <c r="F10768" s="77"/>
      <c r="G10768" s="77"/>
      <c r="H10768" s="83"/>
    </row>
    <row r="10769" spans="2:8" ht="15.6" x14ac:dyDescent="0.3">
      <c r="B10769" s="81"/>
      <c r="C10769" s="81"/>
      <c r="D10769" s="77"/>
      <c r="E10769" s="82"/>
      <c r="F10769" s="77"/>
      <c r="G10769" s="77"/>
      <c r="H10769" s="83"/>
    </row>
    <row r="10770" spans="2:8" ht="15.6" x14ac:dyDescent="0.3">
      <c r="B10770" s="81"/>
      <c r="C10770" s="81"/>
      <c r="D10770" s="77"/>
      <c r="E10770" s="82"/>
      <c r="F10770" s="77"/>
      <c r="G10770" s="77"/>
      <c r="H10770" s="83"/>
    </row>
    <row r="10771" spans="2:8" ht="15.6" x14ac:dyDescent="0.3">
      <c r="B10771" s="81"/>
      <c r="C10771" s="81"/>
      <c r="D10771" s="77"/>
      <c r="E10771" s="82"/>
      <c r="F10771" s="77"/>
      <c r="G10771" s="77"/>
      <c r="H10771" s="83"/>
    </row>
    <row r="10772" spans="2:8" ht="15.6" x14ac:dyDescent="0.3">
      <c r="B10772" s="81"/>
      <c r="C10772" s="81"/>
      <c r="D10772" s="77"/>
      <c r="E10772" s="82"/>
      <c r="F10772" s="77"/>
      <c r="G10772" s="77"/>
      <c r="H10772" s="83"/>
    </row>
    <row r="10773" spans="2:8" ht="15.6" x14ac:dyDescent="0.3">
      <c r="B10773" s="81"/>
      <c r="C10773" s="81"/>
      <c r="D10773" s="77"/>
      <c r="E10773" s="82"/>
      <c r="F10773" s="77"/>
      <c r="G10773" s="77"/>
      <c r="H10773" s="83"/>
    </row>
    <row r="10774" spans="2:8" ht="15.6" x14ac:dyDescent="0.3">
      <c r="B10774" s="81"/>
      <c r="C10774" s="81"/>
      <c r="D10774" s="77"/>
      <c r="E10774" s="82"/>
      <c r="F10774" s="77"/>
      <c r="G10774" s="77"/>
      <c r="H10774" s="83"/>
    </row>
    <row r="10775" spans="2:8" ht="15.6" x14ac:dyDescent="0.3">
      <c r="B10775" s="81"/>
      <c r="C10775" s="81"/>
      <c r="D10775" s="77"/>
      <c r="E10775" s="82"/>
      <c r="F10775" s="77"/>
      <c r="G10775" s="77"/>
      <c r="H10775" s="83"/>
    </row>
    <row r="10776" spans="2:8" ht="15.6" x14ac:dyDescent="0.3">
      <c r="B10776" s="81"/>
      <c r="C10776" s="81"/>
      <c r="D10776" s="77"/>
      <c r="E10776" s="82"/>
      <c r="F10776" s="77"/>
      <c r="G10776" s="77"/>
      <c r="H10776" s="83"/>
    </row>
    <row r="10777" spans="2:8" ht="15.6" x14ac:dyDescent="0.3">
      <c r="B10777" s="81"/>
      <c r="C10777" s="81"/>
      <c r="D10777" s="77"/>
      <c r="E10777" s="82"/>
      <c r="F10777" s="77"/>
      <c r="G10777" s="77"/>
      <c r="H10777" s="83"/>
    </row>
    <row r="10778" spans="2:8" ht="15.6" x14ac:dyDescent="0.3">
      <c r="B10778" s="81"/>
      <c r="C10778" s="81"/>
      <c r="D10778" s="77"/>
      <c r="E10778" s="82"/>
      <c r="F10778" s="77"/>
      <c r="G10778" s="77"/>
      <c r="H10778" s="83"/>
    </row>
    <row r="10779" spans="2:8" ht="15.6" x14ac:dyDescent="0.3">
      <c r="B10779" s="81"/>
      <c r="C10779" s="81"/>
      <c r="D10779" s="77"/>
      <c r="E10779" s="82"/>
      <c r="F10779" s="77"/>
      <c r="G10779" s="77"/>
      <c r="H10779" s="83"/>
    </row>
    <row r="10780" spans="2:8" ht="15.6" x14ac:dyDescent="0.3">
      <c r="B10780" s="81"/>
      <c r="C10780" s="81"/>
      <c r="D10780" s="77"/>
      <c r="E10780" s="82"/>
      <c r="F10780" s="77"/>
      <c r="G10780" s="77"/>
      <c r="H10780" s="83"/>
    </row>
    <row r="10781" spans="2:8" ht="15.6" x14ac:dyDescent="0.3">
      <c r="B10781" s="81"/>
      <c r="C10781" s="81"/>
      <c r="D10781" s="77"/>
      <c r="E10781" s="82"/>
      <c r="F10781" s="77"/>
      <c r="G10781" s="77"/>
      <c r="H10781" s="83"/>
    </row>
    <row r="10782" spans="2:8" ht="15.6" x14ac:dyDescent="0.3">
      <c r="B10782" s="81"/>
      <c r="C10782" s="81"/>
      <c r="D10782" s="77"/>
      <c r="E10782" s="82"/>
      <c r="F10782" s="77"/>
      <c r="G10782" s="77"/>
      <c r="H10782" s="83"/>
    </row>
    <row r="10783" spans="2:8" ht="15.6" x14ac:dyDescent="0.3">
      <c r="B10783" s="81"/>
      <c r="C10783" s="81"/>
      <c r="D10783" s="77"/>
      <c r="E10783" s="82"/>
      <c r="F10783" s="77"/>
      <c r="G10783" s="77"/>
      <c r="H10783" s="83"/>
    </row>
    <row r="10784" spans="2:8" ht="15.6" x14ac:dyDescent="0.3">
      <c r="B10784" s="81"/>
      <c r="C10784" s="81"/>
      <c r="D10784" s="77"/>
      <c r="E10784" s="82"/>
      <c r="F10784" s="77"/>
      <c r="G10784" s="77"/>
      <c r="H10784" s="83"/>
    </row>
    <row r="10785" spans="2:8" ht="15.6" x14ac:dyDescent="0.3">
      <c r="B10785" s="81"/>
      <c r="C10785" s="81"/>
      <c r="D10785" s="77"/>
      <c r="E10785" s="82"/>
      <c r="F10785" s="77"/>
      <c r="G10785" s="77"/>
      <c r="H10785" s="83"/>
    </row>
    <row r="10786" spans="2:8" ht="15.6" x14ac:dyDescent="0.3">
      <c r="B10786" s="81"/>
      <c r="C10786" s="81"/>
      <c r="D10786" s="77"/>
      <c r="E10786" s="82"/>
      <c r="F10786" s="77"/>
      <c r="G10786" s="77"/>
      <c r="H10786" s="83"/>
    </row>
    <row r="10787" spans="2:8" ht="15.6" x14ac:dyDescent="0.3">
      <c r="B10787" s="81"/>
      <c r="C10787" s="81"/>
      <c r="D10787" s="77"/>
      <c r="E10787" s="82"/>
      <c r="F10787" s="77"/>
      <c r="G10787" s="77"/>
      <c r="H10787" s="83"/>
    </row>
    <row r="10788" spans="2:8" ht="15.6" x14ac:dyDescent="0.3">
      <c r="B10788" s="81"/>
      <c r="C10788" s="81"/>
      <c r="D10788" s="77"/>
      <c r="E10788" s="82"/>
      <c r="F10788" s="77"/>
      <c r="G10788" s="77"/>
      <c r="H10788" s="83"/>
    </row>
    <row r="10789" spans="2:8" ht="15.6" x14ac:dyDescent="0.3">
      <c r="B10789" s="81"/>
      <c r="C10789" s="81"/>
      <c r="D10789" s="77"/>
      <c r="E10789" s="82"/>
      <c r="F10789" s="77"/>
      <c r="G10789" s="77"/>
      <c r="H10789" s="83"/>
    </row>
    <row r="10790" spans="2:8" ht="15.6" x14ac:dyDescent="0.3">
      <c r="B10790" s="81"/>
      <c r="C10790" s="81"/>
      <c r="D10790" s="77"/>
      <c r="E10790" s="82"/>
      <c r="F10790" s="77"/>
      <c r="G10790" s="77"/>
      <c r="H10790" s="83"/>
    </row>
    <row r="10791" spans="2:8" ht="15.6" x14ac:dyDescent="0.3">
      <c r="B10791" s="81"/>
      <c r="C10791" s="81"/>
      <c r="D10791" s="77"/>
      <c r="E10791" s="82"/>
      <c r="F10791" s="77"/>
      <c r="G10791" s="77"/>
      <c r="H10791" s="83"/>
    </row>
    <row r="10792" spans="2:8" ht="15.6" x14ac:dyDescent="0.3">
      <c r="B10792" s="81"/>
      <c r="C10792" s="81"/>
      <c r="D10792" s="77"/>
      <c r="E10792" s="82"/>
      <c r="F10792" s="77"/>
      <c r="G10792" s="77"/>
      <c r="H10792" s="83"/>
    </row>
    <row r="10793" spans="2:8" ht="15.6" x14ac:dyDescent="0.3">
      <c r="B10793" s="81"/>
      <c r="C10793" s="81"/>
      <c r="D10793" s="77"/>
      <c r="E10793" s="82"/>
      <c r="F10793" s="77"/>
      <c r="G10793" s="77"/>
      <c r="H10793" s="83"/>
    </row>
    <row r="10794" spans="2:8" ht="15.6" x14ac:dyDescent="0.3">
      <c r="B10794" s="81"/>
      <c r="C10794" s="81"/>
      <c r="D10794" s="77"/>
      <c r="E10794" s="82"/>
      <c r="F10794" s="77"/>
      <c r="G10794" s="77"/>
      <c r="H10794" s="83"/>
    </row>
    <row r="10795" spans="2:8" ht="15.6" x14ac:dyDescent="0.3">
      <c r="B10795" s="81"/>
      <c r="C10795" s="81"/>
      <c r="D10795" s="77"/>
      <c r="E10795" s="82"/>
      <c r="F10795" s="77"/>
      <c r="G10795" s="77"/>
      <c r="H10795" s="83"/>
    </row>
    <row r="10796" spans="2:8" ht="15.6" x14ac:dyDescent="0.3">
      <c r="B10796" s="81"/>
      <c r="C10796" s="81"/>
      <c r="D10796" s="77"/>
      <c r="E10796" s="82"/>
      <c r="F10796" s="77"/>
      <c r="G10796" s="77"/>
      <c r="H10796" s="83"/>
    </row>
    <row r="10797" spans="2:8" ht="15.6" x14ac:dyDescent="0.3">
      <c r="B10797" s="81"/>
      <c r="C10797" s="81"/>
      <c r="D10797" s="77"/>
      <c r="E10797" s="82"/>
      <c r="F10797" s="77"/>
      <c r="G10797" s="77"/>
      <c r="H10797" s="83"/>
    </row>
    <row r="10798" spans="2:8" ht="15.6" x14ac:dyDescent="0.3">
      <c r="B10798" s="81"/>
      <c r="C10798" s="81"/>
      <c r="D10798" s="77"/>
      <c r="E10798" s="82"/>
      <c r="F10798" s="77"/>
      <c r="G10798" s="77"/>
      <c r="H10798" s="83"/>
    </row>
    <row r="10799" spans="2:8" ht="15.6" x14ac:dyDescent="0.3">
      <c r="B10799" s="81"/>
      <c r="C10799" s="81"/>
      <c r="D10799" s="77"/>
      <c r="E10799" s="82"/>
      <c r="F10799" s="77"/>
      <c r="G10799" s="77"/>
      <c r="H10799" s="83"/>
    </row>
    <row r="10800" spans="2:8" ht="15.6" x14ac:dyDescent="0.3">
      <c r="B10800" s="81"/>
      <c r="C10800" s="81"/>
      <c r="D10800" s="77"/>
      <c r="E10800" s="82"/>
      <c r="F10800" s="77"/>
      <c r="G10800" s="77"/>
      <c r="H10800" s="83"/>
    </row>
    <row r="10801" spans="2:8" ht="15.6" x14ac:dyDescent="0.3">
      <c r="B10801" s="81"/>
      <c r="C10801" s="81"/>
      <c r="D10801" s="77"/>
      <c r="E10801" s="82"/>
      <c r="F10801" s="77"/>
      <c r="G10801" s="77"/>
      <c r="H10801" s="83"/>
    </row>
    <row r="10802" spans="2:8" ht="15.6" x14ac:dyDescent="0.3">
      <c r="B10802" s="81"/>
      <c r="C10802" s="81"/>
      <c r="D10802" s="77"/>
      <c r="E10802" s="82"/>
      <c r="F10802" s="77"/>
      <c r="G10802" s="77"/>
      <c r="H10802" s="83"/>
    </row>
    <row r="10803" spans="2:8" ht="15.6" x14ac:dyDescent="0.3">
      <c r="B10803" s="81"/>
      <c r="C10803" s="81"/>
      <c r="D10803" s="77"/>
      <c r="E10803" s="82"/>
      <c r="F10803" s="77"/>
      <c r="G10803" s="77"/>
      <c r="H10803" s="83"/>
    </row>
    <row r="10804" spans="2:8" ht="15.6" x14ac:dyDescent="0.3">
      <c r="B10804" s="81"/>
      <c r="C10804" s="81"/>
      <c r="D10804" s="77"/>
      <c r="E10804" s="82"/>
      <c r="F10804" s="77"/>
      <c r="G10804" s="77"/>
      <c r="H10804" s="83"/>
    </row>
    <row r="10805" spans="2:8" ht="15.6" x14ac:dyDescent="0.3">
      <c r="B10805" s="81"/>
      <c r="C10805" s="81"/>
      <c r="D10805" s="77"/>
      <c r="E10805" s="82"/>
      <c r="F10805" s="77"/>
      <c r="G10805" s="77"/>
      <c r="H10805" s="83"/>
    </row>
    <row r="10806" spans="2:8" ht="15.6" x14ac:dyDescent="0.3">
      <c r="B10806" s="81"/>
      <c r="C10806" s="81"/>
      <c r="D10806" s="77"/>
      <c r="E10806" s="82"/>
      <c r="F10806" s="77"/>
      <c r="G10806" s="77"/>
      <c r="H10806" s="83"/>
    </row>
    <row r="10807" spans="2:8" ht="15.6" x14ac:dyDescent="0.3">
      <c r="B10807" s="81"/>
      <c r="C10807" s="81"/>
      <c r="D10807" s="77"/>
      <c r="E10807" s="82"/>
      <c r="F10807" s="77"/>
      <c r="G10807" s="77"/>
      <c r="H10807" s="83"/>
    </row>
    <row r="10808" spans="2:8" ht="15.6" x14ac:dyDescent="0.3">
      <c r="B10808" s="81"/>
      <c r="C10808" s="81"/>
      <c r="D10808" s="77"/>
      <c r="E10808" s="82"/>
      <c r="F10808" s="77"/>
      <c r="G10808" s="77"/>
      <c r="H10808" s="83"/>
    </row>
    <row r="10809" spans="2:8" ht="15.6" x14ac:dyDescent="0.3">
      <c r="B10809" s="81"/>
      <c r="C10809" s="81"/>
      <c r="D10809" s="77"/>
      <c r="E10809" s="82"/>
      <c r="F10809" s="77"/>
      <c r="G10809" s="77"/>
      <c r="H10809" s="83"/>
    </row>
    <row r="10810" spans="2:8" ht="15.6" x14ac:dyDescent="0.3">
      <c r="B10810" s="81"/>
      <c r="C10810" s="81"/>
      <c r="D10810" s="77"/>
      <c r="E10810" s="82"/>
      <c r="F10810" s="77"/>
      <c r="G10810" s="77"/>
      <c r="H10810" s="83"/>
    </row>
    <row r="10811" spans="2:8" ht="15.6" x14ac:dyDescent="0.3">
      <c r="B10811" s="81"/>
      <c r="C10811" s="81"/>
      <c r="D10811" s="77"/>
      <c r="E10811" s="82"/>
      <c r="F10811" s="77"/>
      <c r="G10811" s="77"/>
      <c r="H10811" s="83"/>
    </row>
    <row r="10812" spans="2:8" ht="15.6" x14ac:dyDescent="0.3">
      <c r="B10812" s="81"/>
      <c r="C10812" s="81"/>
      <c r="D10812" s="77"/>
      <c r="E10812" s="82"/>
      <c r="F10812" s="77"/>
      <c r="G10812" s="77"/>
      <c r="H10812" s="83"/>
    </row>
    <row r="10813" spans="2:8" ht="15.6" x14ac:dyDescent="0.3">
      <c r="B10813" s="81"/>
      <c r="C10813" s="81"/>
      <c r="D10813" s="77"/>
      <c r="E10813" s="82"/>
      <c r="F10813" s="77"/>
      <c r="G10813" s="77"/>
      <c r="H10813" s="83"/>
    </row>
    <row r="10814" spans="2:8" ht="15.6" x14ac:dyDescent="0.3">
      <c r="B10814" s="81"/>
      <c r="C10814" s="81"/>
      <c r="D10814" s="77"/>
      <c r="E10814" s="82"/>
      <c r="F10814" s="77"/>
      <c r="G10814" s="77"/>
      <c r="H10814" s="83"/>
    </row>
    <row r="10815" spans="2:8" ht="15.6" x14ac:dyDescent="0.3">
      <c r="B10815" s="81"/>
      <c r="C10815" s="81"/>
      <c r="D10815" s="77"/>
      <c r="E10815" s="82"/>
      <c r="F10815" s="77"/>
      <c r="G10815" s="77"/>
      <c r="H10815" s="83"/>
    </row>
    <row r="10816" spans="2:8" ht="15.6" x14ac:dyDescent="0.3">
      <c r="B10816" s="81"/>
      <c r="C10816" s="81"/>
      <c r="D10816" s="77"/>
      <c r="E10816" s="82"/>
      <c r="F10816" s="77"/>
      <c r="G10816" s="77"/>
      <c r="H10816" s="83"/>
    </row>
    <row r="10817" spans="2:8" ht="15.6" x14ac:dyDescent="0.3">
      <c r="B10817" s="81"/>
      <c r="C10817" s="81"/>
      <c r="D10817" s="77"/>
      <c r="E10817" s="82"/>
      <c r="F10817" s="77"/>
      <c r="G10817" s="77"/>
      <c r="H10817" s="83"/>
    </row>
    <row r="10818" spans="2:8" ht="15.6" x14ac:dyDescent="0.3">
      <c r="B10818" s="81"/>
      <c r="C10818" s="81"/>
      <c r="D10818" s="77"/>
      <c r="E10818" s="82"/>
      <c r="F10818" s="77"/>
      <c r="G10818" s="77"/>
      <c r="H10818" s="83"/>
    </row>
    <row r="10819" spans="2:8" ht="15.6" x14ac:dyDescent="0.3">
      <c r="B10819" s="81"/>
      <c r="C10819" s="81"/>
      <c r="D10819" s="77"/>
      <c r="E10819" s="82"/>
      <c r="F10819" s="77"/>
      <c r="G10819" s="77"/>
      <c r="H10819" s="83"/>
    </row>
    <row r="10820" spans="2:8" ht="15.6" x14ac:dyDescent="0.3">
      <c r="B10820" s="81"/>
      <c r="C10820" s="81"/>
      <c r="D10820" s="77"/>
      <c r="E10820" s="82"/>
      <c r="F10820" s="77"/>
      <c r="G10820" s="77"/>
      <c r="H10820" s="83"/>
    </row>
    <row r="10821" spans="2:8" ht="15.6" x14ac:dyDescent="0.3">
      <c r="B10821" s="81"/>
      <c r="C10821" s="81"/>
      <c r="D10821" s="77"/>
      <c r="E10821" s="82"/>
      <c r="F10821" s="77"/>
      <c r="G10821" s="77"/>
      <c r="H10821" s="83"/>
    </row>
    <row r="10822" spans="2:8" ht="15.6" x14ac:dyDescent="0.3">
      <c r="B10822" s="81"/>
      <c r="C10822" s="81"/>
      <c r="D10822" s="77"/>
      <c r="E10822" s="82"/>
      <c r="F10822" s="77"/>
      <c r="G10822" s="77"/>
      <c r="H10822" s="83"/>
    </row>
    <row r="10823" spans="2:8" ht="15.6" x14ac:dyDescent="0.3">
      <c r="B10823" s="81"/>
      <c r="C10823" s="81"/>
      <c r="D10823" s="77"/>
      <c r="E10823" s="82"/>
      <c r="F10823" s="77"/>
      <c r="G10823" s="77"/>
      <c r="H10823" s="83"/>
    </row>
    <row r="10824" spans="2:8" ht="15.6" x14ac:dyDescent="0.3">
      <c r="B10824" s="81"/>
      <c r="C10824" s="81"/>
      <c r="D10824" s="77"/>
      <c r="E10824" s="82"/>
      <c r="F10824" s="77"/>
      <c r="G10824" s="77"/>
      <c r="H10824" s="83"/>
    </row>
    <row r="10825" spans="2:8" ht="15.6" x14ac:dyDescent="0.3">
      <c r="B10825" s="81"/>
      <c r="C10825" s="81"/>
      <c r="D10825" s="77"/>
      <c r="E10825" s="82"/>
      <c r="F10825" s="77"/>
      <c r="G10825" s="77"/>
      <c r="H10825" s="83"/>
    </row>
    <row r="10826" spans="2:8" ht="15.6" x14ac:dyDescent="0.3">
      <c r="B10826" s="81"/>
      <c r="C10826" s="81"/>
      <c r="D10826" s="77"/>
      <c r="E10826" s="82"/>
      <c r="F10826" s="77"/>
      <c r="G10826" s="77"/>
      <c r="H10826" s="83"/>
    </row>
    <row r="10827" spans="2:8" ht="15.6" x14ac:dyDescent="0.3">
      <c r="B10827" s="81"/>
      <c r="C10827" s="81"/>
      <c r="D10827" s="77"/>
      <c r="E10827" s="82"/>
      <c r="F10827" s="77"/>
      <c r="G10827" s="77"/>
      <c r="H10827" s="83"/>
    </row>
    <row r="10828" spans="2:8" ht="15.6" x14ac:dyDescent="0.3">
      <c r="B10828" s="81"/>
      <c r="C10828" s="81"/>
      <c r="D10828" s="77"/>
      <c r="E10828" s="82"/>
      <c r="F10828" s="77"/>
      <c r="G10828" s="77"/>
      <c r="H10828" s="83"/>
    </row>
    <row r="10829" spans="2:8" ht="15.6" x14ac:dyDescent="0.3">
      <c r="B10829" s="81"/>
      <c r="C10829" s="81"/>
      <c r="D10829" s="77"/>
      <c r="E10829" s="82"/>
      <c r="F10829" s="77"/>
      <c r="G10829" s="77"/>
      <c r="H10829" s="83"/>
    </row>
    <row r="10830" spans="2:8" ht="15.6" x14ac:dyDescent="0.3">
      <c r="B10830" s="81"/>
      <c r="C10830" s="81"/>
      <c r="D10830" s="77"/>
      <c r="E10830" s="82"/>
      <c r="F10830" s="77"/>
      <c r="G10830" s="77"/>
      <c r="H10830" s="83"/>
    </row>
    <row r="10831" spans="2:8" ht="15.6" x14ac:dyDescent="0.3">
      <c r="B10831" s="81"/>
      <c r="C10831" s="81"/>
      <c r="D10831" s="77"/>
      <c r="E10831" s="82"/>
      <c r="F10831" s="77"/>
      <c r="G10831" s="77"/>
      <c r="H10831" s="83"/>
    </row>
    <row r="10832" spans="2:8" ht="15.6" x14ac:dyDescent="0.3">
      <c r="B10832" s="81"/>
      <c r="C10832" s="81"/>
      <c r="D10832" s="77"/>
      <c r="E10832" s="82"/>
      <c r="F10832" s="77"/>
      <c r="G10832" s="77"/>
      <c r="H10832" s="83"/>
    </row>
    <row r="10833" spans="2:8" ht="15.6" x14ac:dyDescent="0.3">
      <c r="B10833" s="81"/>
      <c r="C10833" s="81"/>
      <c r="D10833" s="77"/>
      <c r="E10833" s="82"/>
      <c r="F10833" s="77"/>
      <c r="G10833" s="77"/>
      <c r="H10833" s="83"/>
    </row>
    <row r="10834" spans="2:8" ht="15.6" x14ac:dyDescent="0.3">
      <c r="B10834" s="81"/>
      <c r="C10834" s="81"/>
      <c r="D10834" s="77"/>
      <c r="E10834" s="82"/>
      <c r="F10834" s="77"/>
      <c r="G10834" s="77"/>
      <c r="H10834" s="83"/>
    </row>
    <row r="10835" spans="2:8" ht="15.6" x14ac:dyDescent="0.3">
      <c r="B10835" s="81"/>
      <c r="C10835" s="81"/>
      <c r="D10835" s="77"/>
      <c r="E10835" s="82"/>
      <c r="F10835" s="77"/>
      <c r="G10835" s="77"/>
      <c r="H10835" s="83"/>
    </row>
    <row r="10836" spans="2:8" ht="15.6" x14ac:dyDescent="0.3">
      <c r="B10836" s="81"/>
      <c r="C10836" s="81"/>
      <c r="D10836" s="77"/>
      <c r="E10836" s="82"/>
      <c r="F10836" s="77"/>
      <c r="G10836" s="77"/>
      <c r="H10836" s="83"/>
    </row>
    <row r="10837" spans="2:8" ht="15.6" x14ac:dyDescent="0.3">
      <c r="B10837" s="81"/>
      <c r="C10837" s="81"/>
      <c r="D10837" s="77"/>
      <c r="E10837" s="82"/>
      <c r="F10837" s="77"/>
      <c r="G10837" s="77"/>
      <c r="H10837" s="83"/>
    </row>
    <row r="10838" spans="2:8" ht="15.6" x14ac:dyDescent="0.3">
      <c r="B10838" s="81"/>
      <c r="C10838" s="81"/>
      <c r="D10838" s="77"/>
      <c r="E10838" s="82"/>
      <c r="F10838" s="77"/>
      <c r="G10838" s="77"/>
      <c r="H10838" s="83"/>
    </row>
    <row r="10839" spans="2:8" ht="15.6" x14ac:dyDescent="0.3">
      <c r="B10839" s="81"/>
      <c r="C10839" s="81"/>
      <c r="D10839" s="77"/>
      <c r="E10839" s="82"/>
      <c r="F10839" s="77"/>
      <c r="G10839" s="77"/>
      <c r="H10839" s="83"/>
    </row>
    <row r="10840" spans="2:8" ht="15.6" x14ac:dyDescent="0.3">
      <c r="B10840" s="81"/>
      <c r="C10840" s="81"/>
      <c r="D10840" s="77"/>
      <c r="E10840" s="82"/>
      <c r="F10840" s="77"/>
      <c r="G10840" s="77"/>
      <c r="H10840" s="83"/>
    </row>
    <row r="10841" spans="2:8" ht="15.6" x14ac:dyDescent="0.3">
      <c r="B10841" s="81"/>
      <c r="C10841" s="81"/>
      <c r="D10841" s="77"/>
      <c r="E10841" s="82"/>
      <c r="F10841" s="77"/>
      <c r="G10841" s="77"/>
      <c r="H10841" s="83"/>
    </row>
    <row r="10842" spans="2:8" ht="15.6" x14ac:dyDescent="0.3">
      <c r="B10842" s="81"/>
      <c r="C10842" s="81"/>
      <c r="D10842" s="77"/>
      <c r="E10842" s="82"/>
      <c r="F10842" s="77"/>
      <c r="G10842" s="77"/>
      <c r="H10842" s="83"/>
    </row>
    <row r="10843" spans="2:8" ht="15.6" x14ac:dyDescent="0.3">
      <c r="B10843" s="81"/>
      <c r="C10843" s="81"/>
      <c r="D10843" s="77"/>
      <c r="E10843" s="82"/>
      <c r="F10843" s="77"/>
      <c r="G10843" s="77"/>
      <c r="H10843" s="83"/>
    </row>
    <row r="10844" spans="2:8" ht="15.6" x14ac:dyDescent="0.3">
      <c r="B10844" s="81"/>
      <c r="C10844" s="81"/>
      <c r="D10844" s="77"/>
      <c r="E10844" s="82"/>
      <c r="F10844" s="77"/>
      <c r="G10844" s="77"/>
      <c r="H10844" s="83"/>
    </row>
    <row r="10845" spans="2:8" ht="15.6" x14ac:dyDescent="0.3">
      <c r="B10845" s="81"/>
      <c r="C10845" s="81"/>
      <c r="D10845" s="77"/>
      <c r="E10845" s="82"/>
      <c r="F10845" s="77"/>
      <c r="G10845" s="77"/>
      <c r="H10845" s="83"/>
    </row>
    <row r="10846" spans="2:8" ht="15.6" x14ac:dyDescent="0.3">
      <c r="B10846" s="81"/>
      <c r="C10846" s="81"/>
      <c r="D10846" s="77"/>
      <c r="E10846" s="82"/>
      <c r="F10846" s="77"/>
      <c r="G10846" s="77"/>
      <c r="H10846" s="83"/>
    </row>
    <row r="10847" spans="2:8" ht="15.6" x14ac:dyDescent="0.3">
      <c r="B10847" s="81"/>
      <c r="C10847" s="81"/>
      <c r="D10847" s="77"/>
      <c r="E10847" s="82"/>
      <c r="F10847" s="77"/>
      <c r="G10847" s="77"/>
      <c r="H10847" s="83"/>
    </row>
    <row r="10848" spans="2:8" ht="15.6" x14ac:dyDescent="0.3">
      <c r="B10848" s="81"/>
      <c r="C10848" s="81"/>
      <c r="D10848" s="77"/>
      <c r="E10848" s="82"/>
      <c r="F10848" s="77"/>
      <c r="G10848" s="77"/>
      <c r="H10848" s="83"/>
    </row>
    <row r="10849" spans="2:8" ht="15.6" x14ac:dyDescent="0.3">
      <c r="B10849" s="81"/>
      <c r="C10849" s="81"/>
      <c r="D10849" s="77"/>
      <c r="E10849" s="82"/>
      <c r="F10849" s="77"/>
      <c r="G10849" s="77"/>
      <c r="H10849" s="83"/>
    </row>
    <row r="10850" spans="2:8" ht="15.6" x14ac:dyDescent="0.3">
      <c r="B10850" s="81"/>
      <c r="C10850" s="81"/>
      <c r="D10850" s="77"/>
      <c r="E10850" s="82"/>
      <c r="F10850" s="77"/>
      <c r="G10850" s="77"/>
      <c r="H10850" s="83"/>
    </row>
    <row r="10851" spans="2:8" ht="15.6" x14ac:dyDescent="0.3">
      <c r="B10851" s="81"/>
      <c r="C10851" s="81"/>
      <c r="D10851" s="77"/>
      <c r="E10851" s="82"/>
      <c r="F10851" s="77"/>
      <c r="G10851" s="77"/>
      <c r="H10851" s="83"/>
    </row>
    <row r="10852" spans="2:8" ht="15.6" x14ac:dyDescent="0.3">
      <c r="B10852" s="81"/>
      <c r="C10852" s="81"/>
      <c r="D10852" s="77"/>
      <c r="E10852" s="82"/>
      <c r="F10852" s="77"/>
      <c r="G10852" s="77"/>
      <c r="H10852" s="83"/>
    </row>
    <row r="10853" spans="2:8" ht="15.6" x14ac:dyDescent="0.3">
      <c r="B10853" s="81"/>
      <c r="C10853" s="81"/>
      <c r="D10853" s="77"/>
      <c r="E10853" s="82"/>
      <c r="F10853" s="77"/>
      <c r="G10853" s="77"/>
      <c r="H10853" s="83"/>
    </row>
    <row r="10854" spans="2:8" ht="15.6" x14ac:dyDescent="0.3">
      <c r="B10854" s="81"/>
      <c r="C10854" s="81"/>
      <c r="D10854" s="77"/>
      <c r="E10854" s="82"/>
      <c r="F10854" s="77"/>
      <c r="G10854" s="77"/>
      <c r="H10854" s="83"/>
    </row>
    <row r="10855" spans="2:8" ht="15.6" x14ac:dyDescent="0.3">
      <c r="B10855" s="81"/>
      <c r="C10855" s="81"/>
      <c r="D10855" s="77"/>
      <c r="E10855" s="82"/>
      <c r="F10855" s="77"/>
      <c r="G10855" s="77"/>
      <c r="H10855" s="83"/>
    </row>
    <row r="10856" spans="2:8" ht="15.6" x14ac:dyDescent="0.3">
      <c r="B10856" s="81"/>
      <c r="C10856" s="81"/>
      <c r="D10856" s="77"/>
      <c r="E10856" s="82"/>
      <c r="F10856" s="77"/>
      <c r="G10856" s="77"/>
      <c r="H10856" s="83"/>
    </row>
    <row r="10857" spans="2:8" ht="15.6" x14ac:dyDescent="0.3">
      <c r="B10857" s="81"/>
      <c r="C10857" s="81"/>
      <c r="D10857" s="77"/>
      <c r="E10857" s="82"/>
      <c r="F10857" s="77"/>
      <c r="G10857" s="77"/>
      <c r="H10857" s="83"/>
    </row>
    <row r="10858" spans="2:8" ht="15.6" x14ac:dyDescent="0.3">
      <c r="B10858" s="81"/>
      <c r="C10858" s="81"/>
      <c r="D10858" s="77"/>
      <c r="E10858" s="82"/>
      <c r="F10858" s="77"/>
      <c r="G10858" s="77"/>
      <c r="H10858" s="83"/>
    </row>
    <row r="10859" spans="2:8" ht="15.6" x14ac:dyDescent="0.3">
      <c r="B10859" s="81"/>
      <c r="C10859" s="81"/>
      <c r="D10859" s="77"/>
      <c r="E10859" s="82"/>
      <c r="F10859" s="77"/>
      <c r="G10859" s="77"/>
      <c r="H10859" s="83"/>
    </row>
    <row r="10860" spans="2:8" ht="15.6" x14ac:dyDescent="0.3">
      <c r="B10860" s="81"/>
      <c r="C10860" s="81"/>
      <c r="D10860" s="77"/>
      <c r="E10860" s="82"/>
      <c r="F10860" s="77"/>
      <c r="G10860" s="77"/>
      <c r="H10860" s="83"/>
    </row>
    <row r="10861" spans="2:8" ht="15.6" x14ac:dyDescent="0.3">
      <c r="B10861" s="81"/>
      <c r="C10861" s="81"/>
      <c r="D10861" s="77"/>
      <c r="E10861" s="82"/>
      <c r="F10861" s="77"/>
      <c r="G10861" s="77"/>
      <c r="H10861" s="83"/>
    </row>
    <row r="10862" spans="2:8" ht="15.6" x14ac:dyDescent="0.3">
      <c r="B10862" s="81"/>
      <c r="C10862" s="81"/>
      <c r="D10862" s="77"/>
      <c r="E10862" s="82"/>
      <c r="F10862" s="77"/>
      <c r="G10862" s="77"/>
      <c r="H10862" s="83"/>
    </row>
    <row r="10863" spans="2:8" ht="15.6" x14ac:dyDescent="0.3">
      <c r="B10863" s="81"/>
      <c r="C10863" s="81"/>
      <c r="D10863" s="77"/>
      <c r="E10863" s="82"/>
      <c r="F10863" s="77"/>
      <c r="G10863" s="77"/>
      <c r="H10863" s="83"/>
    </row>
    <row r="10864" spans="2:8" ht="15.6" x14ac:dyDescent="0.3">
      <c r="B10864" s="81"/>
      <c r="C10864" s="81"/>
      <c r="D10864" s="77"/>
      <c r="E10864" s="82"/>
      <c r="F10864" s="77"/>
      <c r="G10864" s="77"/>
      <c r="H10864" s="83"/>
    </row>
    <row r="10865" spans="2:8" ht="15.6" x14ac:dyDescent="0.3">
      <c r="B10865" s="81"/>
      <c r="C10865" s="81"/>
      <c r="D10865" s="77"/>
      <c r="E10865" s="82"/>
      <c r="F10865" s="77"/>
      <c r="G10865" s="77"/>
      <c r="H10865" s="83"/>
    </row>
    <row r="10866" spans="2:8" ht="15.6" x14ac:dyDescent="0.3">
      <c r="B10866" s="81"/>
      <c r="C10866" s="81"/>
      <c r="D10866" s="77"/>
      <c r="E10866" s="82"/>
      <c r="F10866" s="77"/>
      <c r="G10866" s="77"/>
      <c r="H10866" s="83"/>
    </row>
    <row r="10867" spans="2:8" ht="15.6" x14ac:dyDescent="0.3">
      <c r="B10867" s="81"/>
      <c r="C10867" s="81"/>
      <c r="D10867" s="77"/>
      <c r="E10867" s="82"/>
      <c r="F10867" s="77"/>
      <c r="G10867" s="77"/>
      <c r="H10867" s="83"/>
    </row>
    <row r="10868" spans="2:8" ht="15.6" x14ac:dyDescent="0.3">
      <c r="B10868" s="81"/>
      <c r="C10868" s="81"/>
      <c r="D10868" s="77"/>
      <c r="E10868" s="82"/>
      <c r="F10868" s="77"/>
      <c r="G10868" s="77"/>
      <c r="H10868" s="83"/>
    </row>
    <row r="10869" spans="2:8" ht="15.6" x14ac:dyDescent="0.3">
      <c r="B10869" s="81"/>
      <c r="C10869" s="81"/>
      <c r="D10869" s="77"/>
      <c r="E10869" s="82"/>
      <c r="F10869" s="77"/>
      <c r="G10869" s="77"/>
      <c r="H10869" s="83"/>
    </row>
    <row r="10870" spans="2:8" ht="15.6" x14ac:dyDescent="0.3">
      <c r="B10870" s="81"/>
      <c r="C10870" s="81"/>
      <c r="D10870" s="77"/>
      <c r="E10870" s="82"/>
      <c r="F10870" s="77"/>
      <c r="G10870" s="77"/>
      <c r="H10870" s="83"/>
    </row>
    <row r="10871" spans="2:8" ht="15.6" x14ac:dyDescent="0.3">
      <c r="B10871" s="81"/>
      <c r="C10871" s="81"/>
      <c r="D10871" s="77"/>
      <c r="E10871" s="82"/>
      <c r="F10871" s="77"/>
      <c r="G10871" s="77"/>
      <c r="H10871" s="83"/>
    </row>
    <row r="10872" spans="2:8" ht="15.6" x14ac:dyDescent="0.3">
      <c r="B10872" s="81"/>
      <c r="C10872" s="81"/>
      <c r="D10872" s="77"/>
      <c r="E10872" s="82"/>
      <c r="F10872" s="77"/>
      <c r="G10872" s="77"/>
      <c r="H10872" s="83"/>
    </row>
    <row r="10873" spans="2:8" ht="15.6" x14ac:dyDescent="0.3">
      <c r="B10873" s="81"/>
      <c r="C10873" s="81"/>
      <c r="D10873" s="77"/>
      <c r="E10873" s="82"/>
      <c r="F10873" s="77"/>
      <c r="G10873" s="77"/>
      <c r="H10873" s="83"/>
    </row>
    <row r="10874" spans="2:8" ht="15.6" x14ac:dyDescent="0.3">
      <c r="B10874" s="81"/>
      <c r="C10874" s="81"/>
      <c r="D10874" s="77"/>
      <c r="E10874" s="82"/>
      <c r="F10874" s="77"/>
      <c r="G10874" s="77"/>
      <c r="H10874" s="83"/>
    </row>
    <row r="10875" spans="2:8" ht="15.6" x14ac:dyDescent="0.3">
      <c r="B10875" s="81"/>
      <c r="C10875" s="81"/>
      <c r="D10875" s="77"/>
      <c r="E10875" s="82"/>
      <c r="F10875" s="77"/>
      <c r="G10875" s="77"/>
      <c r="H10875" s="83"/>
    </row>
    <row r="10876" spans="2:8" ht="15.6" x14ac:dyDescent="0.3">
      <c r="B10876" s="81"/>
      <c r="C10876" s="81"/>
      <c r="D10876" s="77"/>
      <c r="E10876" s="82"/>
      <c r="F10876" s="77"/>
      <c r="G10876" s="77"/>
      <c r="H10876" s="83"/>
    </row>
    <row r="10877" spans="2:8" ht="15.6" x14ac:dyDescent="0.3">
      <c r="B10877" s="81"/>
      <c r="C10877" s="81"/>
      <c r="D10877" s="77"/>
      <c r="E10877" s="82"/>
      <c r="F10877" s="77"/>
      <c r="G10877" s="77"/>
      <c r="H10877" s="83"/>
    </row>
    <row r="10878" spans="2:8" ht="15.6" x14ac:dyDescent="0.3">
      <c r="B10878" s="81"/>
      <c r="C10878" s="81"/>
      <c r="D10878" s="77"/>
      <c r="E10878" s="82"/>
      <c r="F10878" s="77"/>
      <c r="G10878" s="77"/>
      <c r="H10878" s="83"/>
    </row>
    <row r="10879" spans="2:8" ht="15.6" x14ac:dyDescent="0.3">
      <c r="B10879" s="81"/>
      <c r="C10879" s="81"/>
      <c r="D10879" s="77"/>
      <c r="E10879" s="82"/>
      <c r="F10879" s="77"/>
      <c r="G10879" s="77"/>
      <c r="H10879" s="83"/>
    </row>
    <row r="10880" spans="2:8" ht="15.6" x14ac:dyDescent="0.3">
      <c r="B10880" s="81"/>
      <c r="C10880" s="81"/>
      <c r="D10880" s="77"/>
      <c r="E10880" s="82"/>
      <c r="F10880" s="77"/>
      <c r="G10880" s="77"/>
      <c r="H10880" s="83"/>
    </row>
    <row r="10881" spans="2:8" ht="15.6" x14ac:dyDescent="0.3">
      <c r="B10881" s="81"/>
      <c r="C10881" s="81"/>
      <c r="D10881" s="77"/>
      <c r="E10881" s="82"/>
      <c r="F10881" s="77"/>
      <c r="G10881" s="77"/>
      <c r="H10881" s="83"/>
    </row>
    <row r="10882" spans="2:8" ht="15.6" x14ac:dyDescent="0.3">
      <c r="B10882" s="81"/>
      <c r="C10882" s="81"/>
      <c r="D10882" s="77"/>
      <c r="E10882" s="82"/>
      <c r="F10882" s="77"/>
      <c r="G10882" s="77"/>
      <c r="H10882" s="83"/>
    </row>
    <row r="10883" spans="2:8" ht="15.6" x14ac:dyDescent="0.3">
      <c r="B10883" s="81"/>
      <c r="C10883" s="81"/>
      <c r="D10883" s="77"/>
      <c r="E10883" s="82"/>
      <c r="F10883" s="77"/>
      <c r="G10883" s="77"/>
      <c r="H10883" s="83"/>
    </row>
    <row r="10884" spans="2:8" ht="15.6" x14ac:dyDescent="0.3">
      <c r="B10884" s="81"/>
      <c r="C10884" s="81"/>
      <c r="D10884" s="77"/>
      <c r="E10884" s="82"/>
      <c r="F10884" s="77"/>
      <c r="G10884" s="77"/>
      <c r="H10884" s="83"/>
    </row>
    <row r="10885" spans="2:8" ht="15.6" x14ac:dyDescent="0.3">
      <c r="B10885" s="81"/>
      <c r="C10885" s="81"/>
      <c r="D10885" s="77"/>
      <c r="E10885" s="82"/>
      <c r="F10885" s="77"/>
      <c r="G10885" s="77"/>
      <c r="H10885" s="83"/>
    </row>
    <row r="10886" spans="2:8" ht="15.6" x14ac:dyDescent="0.3">
      <c r="B10886" s="81"/>
      <c r="C10886" s="81"/>
      <c r="D10886" s="77"/>
      <c r="E10886" s="82"/>
      <c r="F10886" s="77"/>
      <c r="G10886" s="77"/>
      <c r="H10886" s="83"/>
    </row>
    <row r="10887" spans="2:8" ht="15.6" x14ac:dyDescent="0.3">
      <c r="B10887" s="81"/>
      <c r="C10887" s="81"/>
      <c r="D10887" s="77"/>
      <c r="E10887" s="82"/>
      <c r="F10887" s="77"/>
      <c r="G10887" s="77"/>
      <c r="H10887" s="83"/>
    </row>
    <row r="10888" spans="2:8" ht="15.6" x14ac:dyDescent="0.3">
      <c r="B10888" s="81"/>
      <c r="C10888" s="81"/>
      <c r="D10888" s="77"/>
      <c r="E10888" s="82"/>
      <c r="F10888" s="77"/>
      <c r="G10888" s="77"/>
      <c r="H10888" s="83"/>
    </row>
    <row r="10889" spans="2:8" ht="15.6" x14ac:dyDescent="0.3">
      <c r="B10889" s="81"/>
      <c r="C10889" s="81"/>
      <c r="D10889" s="77"/>
      <c r="E10889" s="82"/>
      <c r="F10889" s="77"/>
      <c r="G10889" s="77"/>
      <c r="H10889" s="83"/>
    </row>
    <row r="10890" spans="2:8" ht="15.6" x14ac:dyDescent="0.3">
      <c r="B10890" s="81"/>
      <c r="C10890" s="81"/>
      <c r="D10890" s="77"/>
      <c r="E10890" s="82"/>
      <c r="F10890" s="77"/>
      <c r="G10890" s="77"/>
      <c r="H10890" s="83"/>
    </row>
    <row r="10891" spans="2:8" ht="15.6" x14ac:dyDescent="0.3">
      <c r="B10891" s="81"/>
      <c r="C10891" s="81"/>
      <c r="D10891" s="77"/>
      <c r="E10891" s="82"/>
      <c r="F10891" s="77"/>
      <c r="G10891" s="77"/>
      <c r="H10891" s="83"/>
    </row>
    <row r="10892" spans="2:8" ht="15.6" x14ac:dyDescent="0.3">
      <c r="B10892" s="81"/>
      <c r="C10892" s="81"/>
      <c r="D10892" s="77"/>
      <c r="E10892" s="82"/>
      <c r="F10892" s="77"/>
      <c r="G10892" s="77"/>
      <c r="H10892" s="83"/>
    </row>
    <row r="10893" spans="2:8" ht="15.6" x14ac:dyDescent="0.3">
      <c r="B10893" s="81"/>
      <c r="C10893" s="81"/>
      <c r="D10893" s="77"/>
      <c r="E10893" s="82"/>
      <c r="F10893" s="77"/>
      <c r="G10893" s="77"/>
      <c r="H10893" s="83"/>
    </row>
    <row r="10894" spans="2:8" ht="15.6" x14ac:dyDescent="0.3">
      <c r="B10894" s="81"/>
      <c r="C10894" s="81"/>
      <c r="D10894" s="77"/>
      <c r="E10894" s="82"/>
      <c r="F10894" s="77"/>
      <c r="G10894" s="77"/>
      <c r="H10894" s="83"/>
    </row>
    <row r="10895" spans="2:8" ht="15.6" x14ac:dyDescent="0.3">
      <c r="B10895" s="81"/>
      <c r="C10895" s="81"/>
      <c r="D10895" s="77"/>
      <c r="E10895" s="82"/>
      <c r="F10895" s="77"/>
      <c r="G10895" s="77"/>
      <c r="H10895" s="83"/>
    </row>
    <row r="10896" spans="2:8" ht="15.6" x14ac:dyDescent="0.3">
      <c r="B10896" s="81"/>
      <c r="C10896" s="81"/>
      <c r="D10896" s="77"/>
      <c r="E10896" s="82"/>
      <c r="F10896" s="77"/>
      <c r="G10896" s="77"/>
      <c r="H10896" s="83"/>
    </row>
    <row r="10897" spans="2:8" ht="15.6" x14ac:dyDescent="0.3">
      <c r="B10897" s="81"/>
      <c r="C10897" s="81"/>
      <c r="D10897" s="77"/>
      <c r="E10897" s="82"/>
      <c r="F10897" s="77"/>
      <c r="G10897" s="77"/>
      <c r="H10897" s="83"/>
    </row>
    <row r="10898" spans="2:8" ht="15.6" x14ac:dyDescent="0.3">
      <c r="B10898" s="81"/>
      <c r="C10898" s="81"/>
      <c r="D10898" s="77"/>
      <c r="E10898" s="82"/>
      <c r="F10898" s="77"/>
      <c r="G10898" s="77"/>
      <c r="H10898" s="83"/>
    </row>
    <row r="10899" spans="2:8" ht="15.6" x14ac:dyDescent="0.3">
      <c r="B10899" s="81"/>
      <c r="C10899" s="81"/>
      <c r="D10899" s="77"/>
      <c r="E10899" s="82"/>
      <c r="F10899" s="77"/>
      <c r="G10899" s="77"/>
      <c r="H10899" s="83"/>
    </row>
    <row r="10900" spans="2:8" ht="15.6" x14ac:dyDescent="0.3">
      <c r="B10900" s="81"/>
      <c r="C10900" s="81"/>
      <c r="D10900" s="77"/>
      <c r="E10900" s="82"/>
      <c r="F10900" s="77"/>
      <c r="G10900" s="77"/>
      <c r="H10900" s="83"/>
    </row>
    <row r="10901" spans="2:8" ht="15.6" x14ac:dyDescent="0.3">
      <c r="B10901" s="81"/>
      <c r="C10901" s="81"/>
      <c r="D10901" s="77"/>
      <c r="E10901" s="82"/>
      <c r="F10901" s="77"/>
      <c r="G10901" s="77"/>
      <c r="H10901" s="83"/>
    </row>
    <row r="10902" spans="2:8" ht="15.6" x14ac:dyDescent="0.3">
      <c r="B10902" s="81"/>
      <c r="C10902" s="81"/>
      <c r="D10902" s="77"/>
      <c r="E10902" s="82"/>
      <c r="F10902" s="77"/>
      <c r="G10902" s="77"/>
      <c r="H10902" s="83"/>
    </row>
    <row r="10903" spans="2:8" ht="15.6" x14ac:dyDescent="0.3">
      <c r="B10903" s="81"/>
      <c r="C10903" s="81"/>
      <c r="D10903" s="77"/>
      <c r="E10903" s="82"/>
      <c r="F10903" s="77"/>
      <c r="G10903" s="77"/>
      <c r="H10903" s="83"/>
    </row>
    <row r="10904" spans="2:8" ht="15.6" x14ac:dyDescent="0.3">
      <c r="B10904" s="81"/>
      <c r="C10904" s="81"/>
      <c r="D10904" s="77"/>
      <c r="E10904" s="82"/>
      <c r="F10904" s="77"/>
      <c r="G10904" s="77"/>
      <c r="H10904" s="83"/>
    </row>
    <row r="10905" spans="2:8" ht="15.6" x14ac:dyDescent="0.3">
      <c r="B10905" s="81"/>
      <c r="C10905" s="81"/>
      <c r="D10905" s="77"/>
      <c r="E10905" s="82"/>
      <c r="F10905" s="77"/>
      <c r="G10905" s="77"/>
      <c r="H10905" s="83"/>
    </row>
    <row r="10906" spans="2:8" ht="15.6" x14ac:dyDescent="0.3">
      <c r="B10906" s="81"/>
      <c r="C10906" s="81"/>
      <c r="D10906" s="77"/>
      <c r="E10906" s="82"/>
      <c r="F10906" s="77"/>
      <c r="G10906" s="77"/>
      <c r="H10906" s="83"/>
    </row>
    <row r="10907" spans="2:8" ht="15.6" x14ac:dyDescent="0.3">
      <c r="B10907" s="81"/>
      <c r="C10907" s="81"/>
      <c r="D10907" s="77"/>
      <c r="E10907" s="82"/>
      <c r="F10907" s="77"/>
      <c r="G10907" s="77"/>
      <c r="H10907" s="83"/>
    </row>
    <row r="10908" spans="2:8" ht="15.6" x14ac:dyDescent="0.3">
      <c r="B10908" s="81"/>
      <c r="C10908" s="81"/>
      <c r="D10908" s="77"/>
      <c r="E10908" s="82"/>
      <c r="F10908" s="77"/>
      <c r="G10908" s="77"/>
      <c r="H10908" s="83"/>
    </row>
    <row r="10909" spans="2:8" ht="15.6" x14ac:dyDescent="0.3">
      <c r="B10909" s="81"/>
      <c r="C10909" s="81"/>
      <c r="D10909" s="77"/>
      <c r="E10909" s="82"/>
      <c r="F10909" s="77"/>
      <c r="G10909" s="77"/>
      <c r="H10909" s="83"/>
    </row>
    <row r="10910" spans="2:8" ht="15.6" x14ac:dyDescent="0.3">
      <c r="B10910" s="81"/>
      <c r="C10910" s="81"/>
      <c r="D10910" s="77"/>
      <c r="E10910" s="82"/>
      <c r="F10910" s="77"/>
      <c r="G10910" s="77"/>
      <c r="H10910" s="83"/>
    </row>
    <row r="10911" spans="2:8" ht="15.6" x14ac:dyDescent="0.3">
      <c r="B10911" s="81"/>
      <c r="C10911" s="81"/>
      <c r="D10911" s="77"/>
      <c r="E10911" s="82"/>
      <c r="F10911" s="77"/>
      <c r="G10911" s="77"/>
      <c r="H10911" s="83"/>
    </row>
    <row r="10912" spans="2:8" ht="15.6" x14ac:dyDescent="0.3">
      <c r="B10912" s="81"/>
      <c r="C10912" s="81"/>
      <c r="D10912" s="77"/>
      <c r="E10912" s="82"/>
      <c r="F10912" s="77"/>
      <c r="G10912" s="77"/>
      <c r="H10912" s="83"/>
    </row>
    <row r="10913" spans="2:8" ht="15.6" x14ac:dyDescent="0.3">
      <c r="B10913" s="81"/>
      <c r="C10913" s="81"/>
      <c r="D10913" s="77"/>
      <c r="E10913" s="82"/>
      <c r="F10913" s="77"/>
      <c r="G10913" s="77"/>
      <c r="H10913" s="83"/>
    </row>
    <row r="10914" spans="2:8" ht="15.6" x14ac:dyDescent="0.3">
      <c r="B10914" s="81"/>
      <c r="C10914" s="81"/>
      <c r="D10914" s="77"/>
      <c r="E10914" s="82"/>
      <c r="F10914" s="77"/>
      <c r="G10914" s="77"/>
      <c r="H10914" s="83"/>
    </row>
    <row r="10915" spans="2:8" ht="15.6" x14ac:dyDescent="0.3">
      <c r="B10915" s="81"/>
      <c r="C10915" s="81"/>
      <c r="D10915" s="77"/>
      <c r="E10915" s="82"/>
      <c r="F10915" s="77"/>
      <c r="G10915" s="77"/>
      <c r="H10915" s="83"/>
    </row>
    <row r="10916" spans="2:8" ht="15.6" x14ac:dyDescent="0.3">
      <c r="B10916" s="81"/>
      <c r="C10916" s="81"/>
      <c r="D10916" s="77"/>
      <c r="E10916" s="82"/>
      <c r="F10916" s="77"/>
      <c r="G10916" s="77"/>
      <c r="H10916" s="83"/>
    </row>
    <row r="10917" spans="2:8" ht="15.6" x14ac:dyDescent="0.3">
      <c r="B10917" s="81"/>
      <c r="C10917" s="81"/>
      <c r="D10917" s="77"/>
      <c r="E10917" s="82"/>
      <c r="F10917" s="77"/>
      <c r="G10917" s="77"/>
      <c r="H10917" s="83"/>
    </row>
    <row r="10918" spans="2:8" ht="15.6" x14ac:dyDescent="0.3">
      <c r="B10918" s="81"/>
      <c r="C10918" s="81"/>
      <c r="D10918" s="77"/>
      <c r="E10918" s="82"/>
      <c r="F10918" s="77"/>
      <c r="G10918" s="77"/>
      <c r="H10918" s="83"/>
    </row>
    <row r="10919" spans="2:8" ht="15.6" x14ac:dyDescent="0.3">
      <c r="B10919" s="81"/>
      <c r="C10919" s="81"/>
      <c r="D10919" s="77"/>
      <c r="E10919" s="82"/>
      <c r="F10919" s="77"/>
      <c r="G10919" s="77"/>
      <c r="H10919" s="83"/>
    </row>
    <row r="10920" spans="2:8" ht="15.6" x14ac:dyDescent="0.3">
      <c r="B10920" s="81"/>
      <c r="C10920" s="81"/>
      <c r="D10920" s="77"/>
      <c r="E10920" s="82"/>
      <c r="F10920" s="77"/>
      <c r="G10920" s="77"/>
      <c r="H10920" s="83"/>
    </row>
    <row r="10921" spans="2:8" ht="15.6" x14ac:dyDescent="0.3">
      <c r="B10921" s="81"/>
      <c r="C10921" s="81"/>
      <c r="D10921" s="77"/>
      <c r="E10921" s="82"/>
      <c r="F10921" s="77"/>
      <c r="G10921" s="77"/>
      <c r="H10921" s="83"/>
    </row>
    <row r="10922" spans="2:8" ht="15.6" x14ac:dyDescent="0.3">
      <c r="B10922" s="81"/>
      <c r="C10922" s="81"/>
      <c r="D10922" s="77"/>
      <c r="E10922" s="82"/>
      <c r="F10922" s="77"/>
      <c r="G10922" s="77"/>
      <c r="H10922" s="83"/>
    </row>
    <row r="10923" spans="2:8" ht="15.6" x14ac:dyDescent="0.3">
      <c r="B10923" s="81"/>
      <c r="C10923" s="81"/>
      <c r="D10923" s="77"/>
      <c r="E10923" s="82"/>
      <c r="F10923" s="77"/>
      <c r="G10923" s="77"/>
      <c r="H10923" s="83"/>
    </row>
    <row r="10924" spans="2:8" ht="15.6" x14ac:dyDescent="0.3">
      <c r="B10924" s="81"/>
      <c r="C10924" s="81"/>
      <c r="D10924" s="77"/>
      <c r="E10924" s="82"/>
      <c r="F10924" s="77"/>
      <c r="G10924" s="77"/>
      <c r="H10924" s="83"/>
    </row>
    <row r="10925" spans="2:8" ht="15.6" x14ac:dyDescent="0.3">
      <c r="B10925" s="81"/>
      <c r="C10925" s="81"/>
      <c r="D10925" s="77"/>
      <c r="E10925" s="82"/>
      <c r="F10925" s="77"/>
      <c r="G10925" s="77"/>
      <c r="H10925" s="83"/>
    </row>
    <row r="10926" spans="2:8" ht="15.6" x14ac:dyDescent="0.3">
      <c r="B10926" s="81"/>
      <c r="C10926" s="81"/>
      <c r="D10926" s="77"/>
      <c r="E10926" s="82"/>
      <c r="F10926" s="77"/>
      <c r="G10926" s="77"/>
      <c r="H10926" s="83"/>
    </row>
    <row r="10927" spans="2:8" ht="15.6" x14ac:dyDescent="0.3">
      <c r="B10927" s="81"/>
      <c r="C10927" s="81"/>
      <c r="D10927" s="77"/>
      <c r="E10927" s="82"/>
      <c r="F10927" s="77"/>
      <c r="G10927" s="77"/>
      <c r="H10927" s="83"/>
    </row>
    <row r="10928" spans="2:8" ht="15.6" x14ac:dyDescent="0.3">
      <c r="B10928" s="81"/>
      <c r="C10928" s="81"/>
      <c r="D10928" s="77"/>
      <c r="E10928" s="82"/>
      <c r="F10928" s="77"/>
      <c r="G10928" s="77"/>
      <c r="H10928" s="83"/>
    </row>
    <row r="10929" spans="2:8" ht="15.6" x14ac:dyDescent="0.3">
      <c r="B10929" s="81"/>
      <c r="C10929" s="81"/>
      <c r="D10929" s="77"/>
      <c r="E10929" s="82"/>
      <c r="F10929" s="77"/>
      <c r="G10929" s="77"/>
      <c r="H10929" s="83"/>
    </row>
    <row r="10930" spans="2:8" ht="15.6" x14ac:dyDescent="0.3">
      <c r="B10930" s="81"/>
      <c r="C10930" s="81"/>
      <c r="D10930" s="77"/>
      <c r="E10930" s="82"/>
      <c r="F10930" s="77"/>
      <c r="G10930" s="77"/>
      <c r="H10930" s="83"/>
    </row>
    <row r="10931" spans="2:8" ht="15.6" x14ac:dyDescent="0.3">
      <c r="B10931" s="81"/>
      <c r="C10931" s="81"/>
      <c r="D10931" s="77"/>
      <c r="E10931" s="82"/>
      <c r="F10931" s="77"/>
      <c r="G10931" s="77"/>
      <c r="H10931" s="83"/>
    </row>
    <row r="10932" spans="2:8" ht="15.6" x14ac:dyDescent="0.3">
      <c r="B10932" s="81"/>
      <c r="C10932" s="81"/>
      <c r="D10932" s="77"/>
      <c r="E10932" s="82"/>
      <c r="F10932" s="77"/>
      <c r="G10932" s="77"/>
      <c r="H10932" s="83"/>
    </row>
    <row r="10933" spans="2:8" ht="15.6" x14ac:dyDescent="0.3">
      <c r="B10933" s="81"/>
      <c r="C10933" s="81"/>
      <c r="D10933" s="77"/>
      <c r="E10933" s="82"/>
      <c r="F10933" s="77"/>
      <c r="G10933" s="77"/>
      <c r="H10933" s="83"/>
    </row>
    <row r="10934" spans="2:8" ht="15.6" x14ac:dyDescent="0.3">
      <c r="B10934" s="81"/>
      <c r="C10934" s="81"/>
      <c r="D10934" s="77"/>
      <c r="E10934" s="82"/>
      <c r="F10934" s="77"/>
      <c r="G10934" s="77"/>
      <c r="H10934" s="83"/>
    </row>
    <row r="10935" spans="2:8" ht="15.6" x14ac:dyDescent="0.3">
      <c r="B10935" s="81"/>
      <c r="C10935" s="81"/>
      <c r="D10935" s="77"/>
      <c r="E10935" s="82"/>
      <c r="F10935" s="77"/>
      <c r="G10935" s="77"/>
      <c r="H10935" s="83"/>
    </row>
    <row r="10936" spans="2:8" ht="15.6" x14ac:dyDescent="0.3">
      <c r="B10936" s="81"/>
      <c r="C10936" s="81"/>
      <c r="D10936" s="77"/>
      <c r="E10936" s="82"/>
      <c r="F10936" s="77"/>
      <c r="G10936" s="77"/>
      <c r="H10936" s="83"/>
    </row>
    <row r="10937" spans="2:8" ht="15.6" x14ac:dyDescent="0.3">
      <c r="B10937" s="81"/>
      <c r="C10937" s="81"/>
      <c r="D10937" s="77"/>
      <c r="E10937" s="82"/>
      <c r="F10937" s="77"/>
      <c r="G10937" s="77"/>
      <c r="H10937" s="83"/>
    </row>
    <row r="10938" spans="2:8" ht="15.6" x14ac:dyDescent="0.3">
      <c r="B10938" s="81"/>
      <c r="C10938" s="81"/>
      <c r="D10938" s="77"/>
      <c r="E10938" s="82"/>
      <c r="F10938" s="77"/>
      <c r="G10938" s="77"/>
      <c r="H10938" s="83"/>
    </row>
    <row r="10939" spans="2:8" ht="15.6" x14ac:dyDescent="0.3">
      <c r="B10939" s="81"/>
      <c r="C10939" s="81"/>
      <c r="D10939" s="77"/>
      <c r="E10939" s="82"/>
      <c r="F10939" s="77"/>
      <c r="G10939" s="77"/>
      <c r="H10939" s="83"/>
    </row>
    <row r="10940" spans="2:8" ht="15.6" x14ac:dyDescent="0.3">
      <c r="B10940" s="81"/>
      <c r="C10940" s="81"/>
      <c r="D10940" s="77"/>
      <c r="E10940" s="82"/>
      <c r="F10940" s="77"/>
      <c r="G10940" s="77"/>
      <c r="H10940" s="83"/>
    </row>
    <row r="10941" spans="2:8" ht="15.6" x14ac:dyDescent="0.3">
      <c r="B10941" s="81"/>
      <c r="C10941" s="81"/>
      <c r="D10941" s="77"/>
      <c r="E10941" s="82"/>
      <c r="F10941" s="77"/>
      <c r="G10941" s="77"/>
      <c r="H10941" s="83"/>
    </row>
    <row r="10942" spans="2:8" ht="15.6" x14ac:dyDescent="0.3">
      <c r="B10942" s="81"/>
      <c r="C10942" s="81"/>
      <c r="D10942" s="77"/>
      <c r="E10942" s="82"/>
      <c r="F10942" s="77"/>
      <c r="G10942" s="77"/>
      <c r="H10942" s="83"/>
    </row>
    <row r="10943" spans="2:8" ht="15.6" x14ac:dyDescent="0.3">
      <c r="B10943" s="81"/>
      <c r="C10943" s="81"/>
      <c r="D10943" s="77"/>
      <c r="E10943" s="82"/>
      <c r="F10943" s="77"/>
      <c r="G10943" s="77"/>
      <c r="H10943" s="83"/>
    </row>
    <row r="10944" spans="2:8" ht="15.6" x14ac:dyDescent="0.3">
      <c r="B10944" s="81"/>
      <c r="C10944" s="81"/>
      <c r="D10944" s="77"/>
      <c r="E10944" s="82"/>
      <c r="F10944" s="77"/>
      <c r="G10944" s="77"/>
      <c r="H10944" s="83"/>
    </row>
    <row r="10945" spans="2:8" ht="15.6" x14ac:dyDescent="0.3">
      <c r="B10945" s="81"/>
      <c r="C10945" s="81"/>
      <c r="D10945" s="77"/>
      <c r="E10945" s="82"/>
      <c r="F10945" s="77"/>
      <c r="G10945" s="77"/>
      <c r="H10945" s="83"/>
    </row>
    <row r="10946" spans="2:8" ht="15.6" x14ac:dyDescent="0.3">
      <c r="B10946" s="81"/>
      <c r="C10946" s="81"/>
      <c r="D10946" s="77"/>
      <c r="E10946" s="82"/>
      <c r="F10946" s="77"/>
      <c r="G10946" s="77"/>
      <c r="H10946" s="83"/>
    </row>
    <row r="10947" spans="2:8" ht="15.6" x14ac:dyDescent="0.3">
      <c r="B10947" s="81"/>
      <c r="C10947" s="81"/>
      <c r="D10947" s="77"/>
      <c r="E10947" s="82"/>
      <c r="F10947" s="77"/>
      <c r="G10947" s="77"/>
      <c r="H10947" s="83"/>
    </row>
    <row r="10948" spans="2:8" ht="15.6" x14ac:dyDescent="0.3">
      <c r="B10948" s="81"/>
      <c r="C10948" s="81"/>
      <c r="D10948" s="77"/>
      <c r="E10948" s="82"/>
      <c r="F10948" s="77"/>
      <c r="G10948" s="77"/>
      <c r="H10948" s="83"/>
    </row>
    <row r="10949" spans="2:8" ht="15.6" x14ac:dyDescent="0.3">
      <c r="B10949" s="81"/>
      <c r="C10949" s="81"/>
      <c r="D10949" s="77"/>
      <c r="E10949" s="82"/>
      <c r="F10949" s="77"/>
      <c r="G10949" s="77"/>
      <c r="H10949" s="83"/>
    </row>
    <row r="10950" spans="2:8" ht="15.6" x14ac:dyDescent="0.3">
      <c r="B10950" s="81"/>
      <c r="C10950" s="81"/>
      <c r="D10950" s="77"/>
      <c r="E10950" s="82"/>
      <c r="F10950" s="77"/>
      <c r="G10950" s="77"/>
      <c r="H10950" s="83"/>
    </row>
    <row r="10951" spans="2:8" ht="15.6" x14ac:dyDescent="0.3">
      <c r="B10951" s="81"/>
      <c r="C10951" s="81"/>
      <c r="D10951" s="77"/>
      <c r="E10951" s="82"/>
      <c r="F10951" s="77"/>
      <c r="G10951" s="77"/>
      <c r="H10951" s="83"/>
    </row>
    <row r="10952" spans="2:8" ht="15.6" x14ac:dyDescent="0.3">
      <c r="B10952" s="81"/>
      <c r="C10952" s="81"/>
      <c r="D10952" s="77"/>
      <c r="E10952" s="82"/>
      <c r="F10952" s="77"/>
      <c r="G10952" s="77"/>
      <c r="H10952" s="83"/>
    </row>
    <row r="10953" spans="2:8" ht="15.6" x14ac:dyDescent="0.3">
      <c r="B10953" s="81"/>
      <c r="C10953" s="81"/>
      <c r="D10953" s="77"/>
      <c r="E10953" s="82"/>
      <c r="F10953" s="77"/>
      <c r="G10953" s="77"/>
      <c r="H10953" s="83"/>
    </row>
    <row r="10954" spans="2:8" ht="15.6" x14ac:dyDescent="0.3">
      <c r="B10954" s="81"/>
      <c r="C10954" s="81"/>
      <c r="D10954" s="77"/>
      <c r="E10954" s="82"/>
      <c r="F10954" s="77"/>
      <c r="G10954" s="77"/>
      <c r="H10954" s="83"/>
    </row>
    <row r="10955" spans="2:8" ht="15.6" x14ac:dyDescent="0.3">
      <c r="B10955" s="81"/>
      <c r="C10955" s="81"/>
      <c r="D10955" s="77"/>
      <c r="E10955" s="82"/>
      <c r="F10955" s="77"/>
      <c r="G10955" s="77"/>
      <c r="H10955" s="83"/>
    </row>
    <row r="10956" spans="2:8" ht="15.6" x14ac:dyDescent="0.3">
      <c r="B10956" s="81"/>
      <c r="C10956" s="81"/>
      <c r="D10956" s="77"/>
      <c r="E10956" s="82"/>
      <c r="F10956" s="77"/>
      <c r="G10956" s="77"/>
      <c r="H10956" s="83"/>
    </row>
    <row r="10957" spans="2:8" ht="15.6" x14ac:dyDescent="0.3">
      <c r="B10957" s="81"/>
      <c r="C10957" s="81"/>
      <c r="D10957" s="77"/>
      <c r="E10957" s="82"/>
      <c r="F10957" s="77"/>
      <c r="G10957" s="77"/>
      <c r="H10957" s="83"/>
    </row>
    <row r="10958" spans="2:8" ht="15.6" x14ac:dyDescent="0.3">
      <c r="B10958" s="81"/>
      <c r="C10958" s="81"/>
      <c r="D10958" s="77"/>
      <c r="E10958" s="82"/>
      <c r="F10958" s="77"/>
      <c r="G10958" s="77"/>
      <c r="H10958" s="83"/>
    </row>
    <row r="10959" spans="2:8" ht="15.6" x14ac:dyDescent="0.3">
      <c r="B10959" s="81"/>
      <c r="C10959" s="81"/>
      <c r="D10959" s="77"/>
      <c r="E10959" s="82"/>
      <c r="F10959" s="77"/>
      <c r="G10959" s="77"/>
      <c r="H10959" s="83"/>
    </row>
    <row r="10960" spans="2:8" ht="15.6" x14ac:dyDescent="0.3">
      <c r="B10960" s="81"/>
      <c r="C10960" s="81"/>
      <c r="D10960" s="77"/>
      <c r="E10960" s="82"/>
      <c r="F10960" s="77"/>
      <c r="G10960" s="77"/>
      <c r="H10960" s="83"/>
    </row>
    <row r="10961" spans="2:8" ht="15.6" x14ac:dyDescent="0.3">
      <c r="B10961" s="81"/>
      <c r="C10961" s="81"/>
      <c r="D10961" s="77"/>
      <c r="E10961" s="82"/>
      <c r="F10961" s="77"/>
      <c r="G10961" s="77"/>
      <c r="H10961" s="83"/>
    </row>
    <row r="10962" spans="2:8" ht="15.6" x14ac:dyDescent="0.3">
      <c r="B10962" s="81"/>
      <c r="C10962" s="81"/>
      <c r="D10962" s="77"/>
      <c r="E10962" s="82"/>
      <c r="F10962" s="77"/>
      <c r="G10962" s="77"/>
      <c r="H10962" s="83"/>
    </row>
    <row r="10963" spans="2:8" ht="15.6" x14ac:dyDescent="0.3">
      <c r="B10963" s="81"/>
      <c r="C10963" s="81"/>
      <c r="D10963" s="77"/>
      <c r="E10963" s="82"/>
      <c r="F10963" s="77"/>
      <c r="G10963" s="77"/>
      <c r="H10963" s="83"/>
    </row>
    <row r="10964" spans="2:8" ht="15.6" x14ac:dyDescent="0.3">
      <c r="B10964" s="81"/>
      <c r="C10964" s="81"/>
      <c r="D10964" s="77"/>
      <c r="E10964" s="82"/>
      <c r="F10964" s="77"/>
      <c r="G10964" s="77"/>
      <c r="H10964" s="83"/>
    </row>
    <row r="10965" spans="2:8" ht="15.6" x14ac:dyDescent="0.3">
      <c r="B10965" s="81"/>
      <c r="C10965" s="81"/>
      <c r="D10965" s="77"/>
      <c r="E10965" s="82"/>
      <c r="F10965" s="77"/>
      <c r="G10965" s="77"/>
      <c r="H10965" s="83"/>
    </row>
    <row r="10966" spans="2:8" ht="15.6" x14ac:dyDescent="0.3">
      <c r="B10966" s="81"/>
      <c r="C10966" s="81"/>
      <c r="D10966" s="77"/>
      <c r="E10966" s="82"/>
      <c r="F10966" s="77"/>
      <c r="G10966" s="77"/>
      <c r="H10966" s="83"/>
    </row>
    <row r="10967" spans="2:8" ht="15.6" x14ac:dyDescent="0.3">
      <c r="B10967" s="81"/>
      <c r="C10967" s="81"/>
      <c r="D10967" s="77"/>
      <c r="E10967" s="82"/>
      <c r="F10967" s="77"/>
      <c r="G10967" s="77"/>
      <c r="H10967" s="83"/>
    </row>
    <row r="10968" spans="2:8" ht="15.6" x14ac:dyDescent="0.3">
      <c r="B10968" s="81"/>
      <c r="C10968" s="81"/>
      <c r="D10968" s="77"/>
      <c r="E10968" s="82"/>
      <c r="F10968" s="77"/>
      <c r="G10968" s="77"/>
      <c r="H10968" s="83"/>
    </row>
    <row r="10969" spans="2:8" ht="15.6" x14ac:dyDescent="0.3">
      <c r="B10969" s="81"/>
      <c r="C10969" s="81"/>
      <c r="D10969" s="77"/>
      <c r="E10969" s="82"/>
      <c r="F10969" s="77"/>
      <c r="G10969" s="77"/>
      <c r="H10969" s="83"/>
    </row>
    <row r="10970" spans="2:8" ht="15.6" x14ac:dyDescent="0.3">
      <c r="B10970" s="81"/>
      <c r="C10970" s="81"/>
      <c r="D10970" s="77"/>
      <c r="E10970" s="82"/>
      <c r="F10970" s="77"/>
      <c r="G10970" s="77"/>
      <c r="H10970" s="83"/>
    </row>
    <row r="10971" spans="2:8" ht="15.6" x14ac:dyDescent="0.3">
      <c r="B10971" s="81"/>
      <c r="C10971" s="81"/>
      <c r="D10971" s="77"/>
      <c r="E10971" s="82"/>
      <c r="F10971" s="77"/>
      <c r="G10971" s="77"/>
      <c r="H10971" s="83"/>
    </row>
    <row r="10972" spans="2:8" ht="15.6" x14ac:dyDescent="0.3">
      <c r="B10972" s="81"/>
      <c r="C10972" s="81"/>
      <c r="D10972" s="77"/>
      <c r="E10972" s="82"/>
      <c r="F10972" s="77"/>
      <c r="G10972" s="77"/>
      <c r="H10972" s="83"/>
    </row>
    <row r="10973" spans="2:8" ht="15.6" x14ac:dyDescent="0.3">
      <c r="B10973" s="81"/>
      <c r="C10973" s="81"/>
      <c r="D10973" s="77"/>
      <c r="E10973" s="82"/>
      <c r="F10973" s="77"/>
      <c r="G10973" s="77"/>
      <c r="H10973" s="83"/>
    </row>
    <row r="10974" spans="2:8" ht="15.6" x14ac:dyDescent="0.3">
      <c r="B10974" s="81"/>
      <c r="C10974" s="81"/>
      <c r="D10974" s="77"/>
      <c r="E10974" s="82"/>
      <c r="F10974" s="77"/>
      <c r="G10974" s="77"/>
      <c r="H10974" s="83"/>
    </row>
    <row r="10975" spans="2:8" ht="15.6" x14ac:dyDescent="0.3">
      <c r="B10975" s="81"/>
      <c r="C10975" s="81"/>
      <c r="D10975" s="77"/>
      <c r="E10975" s="82"/>
      <c r="F10975" s="77"/>
      <c r="G10975" s="77"/>
      <c r="H10975" s="83"/>
    </row>
    <row r="10976" spans="2:8" ht="15.6" x14ac:dyDescent="0.3">
      <c r="B10976" s="81"/>
      <c r="C10976" s="81"/>
      <c r="D10976" s="77"/>
      <c r="E10976" s="82"/>
      <c r="F10976" s="77"/>
      <c r="G10976" s="77"/>
      <c r="H10976" s="83"/>
    </row>
    <row r="10977" spans="2:8" ht="15.6" x14ac:dyDescent="0.3">
      <c r="B10977" s="81"/>
      <c r="C10977" s="81"/>
      <c r="D10977" s="77"/>
      <c r="E10977" s="82"/>
      <c r="F10977" s="77"/>
      <c r="G10977" s="77"/>
      <c r="H10977" s="83"/>
    </row>
    <row r="10978" spans="2:8" ht="15.6" x14ac:dyDescent="0.3">
      <c r="B10978" s="81"/>
      <c r="C10978" s="81"/>
      <c r="D10978" s="77"/>
      <c r="E10978" s="82"/>
      <c r="F10978" s="77"/>
      <c r="G10978" s="77"/>
      <c r="H10978" s="83"/>
    </row>
    <row r="10979" spans="2:8" ht="15.6" x14ac:dyDescent="0.3">
      <c r="B10979" s="81"/>
      <c r="C10979" s="81"/>
      <c r="D10979" s="77"/>
      <c r="E10979" s="82"/>
      <c r="F10979" s="77"/>
      <c r="G10979" s="77"/>
      <c r="H10979" s="83"/>
    </row>
    <row r="10980" spans="2:8" ht="15.6" x14ac:dyDescent="0.3">
      <c r="B10980" s="81"/>
      <c r="C10980" s="81"/>
      <c r="D10980" s="77"/>
      <c r="E10980" s="82"/>
      <c r="F10980" s="77"/>
      <c r="G10980" s="77"/>
      <c r="H10980" s="83"/>
    </row>
    <row r="10981" spans="2:8" ht="15.6" x14ac:dyDescent="0.3">
      <c r="B10981" s="81"/>
      <c r="C10981" s="81"/>
      <c r="D10981" s="77"/>
      <c r="E10981" s="82"/>
      <c r="F10981" s="77"/>
      <c r="G10981" s="77"/>
      <c r="H10981" s="83"/>
    </row>
    <row r="10982" spans="2:8" ht="15.6" x14ac:dyDescent="0.3">
      <c r="B10982" s="81"/>
      <c r="C10982" s="81"/>
      <c r="D10982" s="77"/>
      <c r="E10982" s="82"/>
      <c r="F10982" s="77"/>
      <c r="G10982" s="77"/>
      <c r="H10982" s="83"/>
    </row>
    <row r="10983" spans="2:8" ht="15.6" x14ac:dyDescent="0.3">
      <c r="B10983" s="81"/>
      <c r="C10983" s="81"/>
      <c r="D10983" s="77"/>
      <c r="E10983" s="82"/>
      <c r="F10983" s="77"/>
      <c r="G10983" s="77"/>
      <c r="H10983" s="83"/>
    </row>
    <row r="10984" spans="2:8" ht="15.6" x14ac:dyDescent="0.3">
      <c r="B10984" s="81"/>
      <c r="C10984" s="81"/>
      <c r="D10984" s="77"/>
      <c r="E10984" s="82"/>
      <c r="F10984" s="77"/>
      <c r="G10984" s="77"/>
      <c r="H10984" s="83"/>
    </row>
    <row r="10985" spans="2:8" ht="15.6" x14ac:dyDescent="0.3">
      <c r="B10985" s="81"/>
      <c r="C10985" s="81"/>
      <c r="D10985" s="77"/>
      <c r="E10985" s="82"/>
      <c r="F10985" s="77"/>
      <c r="G10985" s="77"/>
      <c r="H10985" s="83"/>
    </row>
    <row r="10986" spans="2:8" ht="15.6" x14ac:dyDescent="0.3">
      <c r="B10986" s="81"/>
      <c r="C10986" s="81"/>
      <c r="D10986" s="77"/>
      <c r="E10986" s="82"/>
      <c r="F10986" s="77"/>
      <c r="G10986" s="77"/>
      <c r="H10986" s="83"/>
    </row>
    <row r="10987" spans="2:8" ht="15.6" x14ac:dyDescent="0.3">
      <c r="B10987" s="81"/>
      <c r="C10987" s="81"/>
      <c r="D10987" s="77"/>
      <c r="E10987" s="82"/>
      <c r="F10987" s="77"/>
      <c r="G10987" s="77"/>
      <c r="H10987" s="83"/>
    </row>
    <row r="10988" spans="2:8" ht="15.6" x14ac:dyDescent="0.3">
      <c r="B10988" s="81"/>
      <c r="C10988" s="81"/>
      <c r="D10988" s="77"/>
      <c r="E10988" s="82"/>
      <c r="F10988" s="77"/>
      <c r="G10988" s="77"/>
      <c r="H10988" s="83"/>
    </row>
    <row r="10989" spans="2:8" ht="15.6" x14ac:dyDescent="0.3">
      <c r="B10989" s="81"/>
      <c r="C10989" s="81"/>
      <c r="D10989" s="77"/>
      <c r="E10989" s="82"/>
      <c r="F10989" s="77"/>
      <c r="G10989" s="77"/>
      <c r="H10989" s="83"/>
    </row>
    <row r="10990" spans="2:8" ht="15.6" x14ac:dyDescent="0.3">
      <c r="B10990" s="81"/>
      <c r="C10990" s="81"/>
      <c r="D10990" s="77"/>
      <c r="E10990" s="82"/>
      <c r="F10990" s="77"/>
      <c r="G10990" s="77"/>
      <c r="H10990" s="83"/>
    </row>
    <row r="10991" spans="2:8" ht="15.6" x14ac:dyDescent="0.3">
      <c r="B10991" s="81"/>
      <c r="C10991" s="81"/>
      <c r="D10991" s="77"/>
      <c r="E10991" s="82"/>
      <c r="F10991" s="77"/>
      <c r="G10991" s="77"/>
      <c r="H10991" s="83"/>
    </row>
    <row r="10992" spans="2:8" ht="15.6" x14ac:dyDescent="0.3">
      <c r="B10992" s="81"/>
      <c r="C10992" s="81"/>
      <c r="D10992" s="77"/>
      <c r="E10992" s="82"/>
      <c r="F10992" s="77"/>
      <c r="G10992" s="77"/>
      <c r="H10992" s="83"/>
    </row>
    <row r="10993" spans="2:8" ht="15.6" x14ac:dyDescent="0.3">
      <c r="B10993" s="81"/>
      <c r="C10993" s="81"/>
      <c r="D10993" s="77"/>
      <c r="E10993" s="82"/>
      <c r="F10993" s="77"/>
      <c r="G10993" s="77"/>
      <c r="H10993" s="83"/>
    </row>
    <row r="10994" spans="2:8" ht="15.6" x14ac:dyDescent="0.3">
      <c r="B10994" s="81"/>
      <c r="C10994" s="81"/>
      <c r="D10994" s="77"/>
      <c r="E10994" s="82"/>
      <c r="F10994" s="77"/>
      <c r="G10994" s="77"/>
      <c r="H10994" s="83"/>
    </row>
    <row r="10995" spans="2:8" ht="15.6" x14ac:dyDescent="0.3">
      <c r="B10995" s="81"/>
      <c r="C10995" s="81"/>
      <c r="D10995" s="77"/>
      <c r="E10995" s="82"/>
      <c r="F10995" s="77"/>
      <c r="G10995" s="77"/>
      <c r="H10995" s="83"/>
    </row>
    <row r="10996" spans="2:8" ht="15.6" x14ac:dyDescent="0.3">
      <c r="B10996" s="81"/>
      <c r="C10996" s="81"/>
      <c r="D10996" s="77"/>
      <c r="E10996" s="82"/>
      <c r="F10996" s="77"/>
      <c r="G10996" s="77"/>
      <c r="H10996" s="83"/>
    </row>
    <row r="10997" spans="2:8" ht="15.6" x14ac:dyDescent="0.3">
      <c r="B10997" s="81"/>
      <c r="C10997" s="81"/>
      <c r="D10997" s="77"/>
      <c r="E10997" s="82"/>
      <c r="F10997" s="77"/>
      <c r="G10997" s="77"/>
      <c r="H10997" s="83"/>
    </row>
    <row r="10998" spans="2:8" ht="15.6" x14ac:dyDescent="0.3">
      <c r="B10998" s="81"/>
      <c r="C10998" s="81"/>
      <c r="D10998" s="77"/>
      <c r="E10998" s="82"/>
      <c r="F10998" s="77"/>
      <c r="G10998" s="77"/>
      <c r="H10998" s="83"/>
    </row>
    <row r="10999" spans="2:8" ht="15.6" x14ac:dyDescent="0.3">
      <c r="B10999" s="81"/>
      <c r="C10999" s="81"/>
      <c r="D10999" s="77"/>
      <c r="E10999" s="82"/>
      <c r="F10999" s="77"/>
      <c r="G10999" s="77"/>
      <c r="H10999" s="83"/>
    </row>
    <row r="11000" spans="2:8" ht="15.6" x14ac:dyDescent="0.3">
      <c r="B11000" s="81"/>
      <c r="C11000" s="81"/>
      <c r="D11000" s="77"/>
      <c r="E11000" s="82"/>
      <c r="F11000" s="77"/>
      <c r="G11000" s="77"/>
      <c r="H11000" s="83"/>
    </row>
    <row r="11001" spans="2:8" ht="15.6" x14ac:dyDescent="0.3">
      <c r="B11001" s="81"/>
      <c r="C11001" s="81"/>
      <c r="D11001" s="77"/>
      <c r="E11001" s="82"/>
      <c r="F11001" s="77"/>
      <c r="G11001" s="77"/>
      <c r="H11001" s="83"/>
    </row>
    <row r="11002" spans="2:8" ht="15.6" x14ac:dyDescent="0.3">
      <c r="B11002" s="81"/>
      <c r="C11002" s="81"/>
      <c r="D11002" s="77"/>
      <c r="E11002" s="82"/>
      <c r="F11002" s="77"/>
      <c r="G11002" s="77"/>
      <c r="H11002" s="83"/>
    </row>
    <row r="11003" spans="2:8" ht="15.6" x14ac:dyDescent="0.3">
      <c r="B11003" s="81"/>
      <c r="C11003" s="81"/>
      <c r="D11003" s="77"/>
      <c r="E11003" s="82"/>
      <c r="F11003" s="77"/>
      <c r="G11003" s="77"/>
      <c r="H11003" s="83"/>
    </row>
    <row r="11004" spans="2:8" ht="15.6" x14ac:dyDescent="0.3">
      <c r="B11004" s="81"/>
      <c r="C11004" s="81"/>
      <c r="D11004" s="77"/>
      <c r="E11004" s="82"/>
      <c r="F11004" s="77"/>
      <c r="G11004" s="77"/>
      <c r="H11004" s="83"/>
    </row>
    <row r="11005" spans="2:8" ht="15.6" x14ac:dyDescent="0.3">
      <c r="B11005" s="81"/>
      <c r="C11005" s="81"/>
      <c r="D11005" s="77"/>
      <c r="E11005" s="82"/>
      <c r="F11005" s="77"/>
      <c r="G11005" s="77"/>
      <c r="H11005" s="83"/>
    </row>
    <row r="11006" spans="2:8" ht="15.6" x14ac:dyDescent="0.3">
      <c r="B11006" s="81"/>
      <c r="C11006" s="81"/>
      <c r="D11006" s="77"/>
      <c r="E11006" s="82"/>
      <c r="F11006" s="77"/>
      <c r="G11006" s="77"/>
      <c r="H11006" s="83"/>
    </row>
    <row r="11007" spans="2:8" ht="15.6" x14ac:dyDescent="0.3">
      <c r="B11007" s="81"/>
      <c r="C11007" s="81"/>
      <c r="D11007" s="77"/>
      <c r="E11007" s="82"/>
      <c r="F11007" s="77"/>
      <c r="G11007" s="77"/>
      <c r="H11007" s="83"/>
    </row>
    <row r="11008" spans="2:8" ht="15.6" x14ac:dyDescent="0.3">
      <c r="B11008" s="81"/>
      <c r="C11008" s="81"/>
      <c r="D11008" s="77"/>
      <c r="E11008" s="82"/>
      <c r="F11008" s="77"/>
      <c r="G11008" s="77"/>
      <c r="H11008" s="83"/>
    </row>
    <row r="11009" spans="2:8" ht="15.6" x14ac:dyDescent="0.3">
      <c r="B11009" s="81"/>
      <c r="C11009" s="81"/>
      <c r="D11009" s="77"/>
      <c r="E11009" s="82"/>
      <c r="F11009" s="77"/>
      <c r="G11009" s="77"/>
      <c r="H11009" s="83"/>
    </row>
    <row r="11010" spans="2:8" ht="15.6" x14ac:dyDescent="0.3">
      <c r="B11010" s="81"/>
      <c r="C11010" s="81"/>
      <c r="D11010" s="77"/>
      <c r="E11010" s="82"/>
      <c r="F11010" s="77"/>
      <c r="G11010" s="77"/>
      <c r="H11010" s="83"/>
    </row>
    <row r="11011" spans="2:8" ht="15.6" x14ac:dyDescent="0.3">
      <c r="B11011" s="81"/>
      <c r="C11011" s="81"/>
      <c r="D11011" s="77"/>
      <c r="E11011" s="82"/>
      <c r="F11011" s="77"/>
      <c r="G11011" s="77"/>
      <c r="H11011" s="83"/>
    </row>
    <row r="11012" spans="2:8" ht="15.6" x14ac:dyDescent="0.3">
      <c r="B11012" s="81"/>
      <c r="C11012" s="81"/>
      <c r="D11012" s="77"/>
      <c r="E11012" s="82"/>
      <c r="F11012" s="77"/>
      <c r="G11012" s="77"/>
      <c r="H11012" s="83"/>
    </row>
    <row r="11013" spans="2:8" ht="15.6" x14ac:dyDescent="0.3">
      <c r="B11013" s="81"/>
      <c r="C11013" s="81"/>
      <c r="D11013" s="77"/>
      <c r="E11013" s="82"/>
      <c r="F11013" s="77"/>
      <c r="G11013" s="77"/>
      <c r="H11013" s="83"/>
    </row>
    <row r="11014" spans="2:8" ht="15.6" x14ac:dyDescent="0.3">
      <c r="B11014" s="81"/>
      <c r="C11014" s="81"/>
      <c r="D11014" s="77"/>
      <c r="E11014" s="82"/>
      <c r="F11014" s="77"/>
      <c r="G11014" s="77"/>
      <c r="H11014" s="83"/>
    </row>
    <row r="11015" spans="2:8" ht="15.6" x14ac:dyDescent="0.3">
      <c r="B11015" s="81"/>
      <c r="C11015" s="81"/>
      <c r="D11015" s="77"/>
      <c r="E11015" s="82"/>
      <c r="F11015" s="77"/>
      <c r="G11015" s="77"/>
      <c r="H11015" s="83"/>
    </row>
    <row r="11016" spans="2:8" ht="15.6" x14ac:dyDescent="0.3">
      <c r="B11016" s="81"/>
      <c r="C11016" s="81"/>
      <c r="D11016" s="77"/>
      <c r="E11016" s="82"/>
      <c r="F11016" s="77"/>
      <c r="G11016" s="77"/>
      <c r="H11016" s="83"/>
    </row>
    <row r="11017" spans="2:8" ht="15.6" x14ac:dyDescent="0.3">
      <c r="B11017" s="81"/>
      <c r="C11017" s="81"/>
      <c r="D11017" s="77"/>
      <c r="E11017" s="82"/>
      <c r="F11017" s="77"/>
      <c r="G11017" s="77"/>
      <c r="H11017" s="83"/>
    </row>
    <row r="11018" spans="2:8" ht="15.6" x14ac:dyDescent="0.3">
      <c r="B11018" s="81"/>
      <c r="C11018" s="81"/>
      <c r="D11018" s="77"/>
      <c r="E11018" s="82"/>
      <c r="F11018" s="77"/>
      <c r="G11018" s="77"/>
      <c r="H11018" s="83"/>
    </row>
    <row r="11019" spans="2:8" ht="15.6" x14ac:dyDescent="0.3">
      <c r="B11019" s="81"/>
      <c r="C11019" s="81"/>
      <c r="D11019" s="77"/>
      <c r="E11019" s="82"/>
      <c r="F11019" s="77"/>
      <c r="G11019" s="77"/>
      <c r="H11019" s="83"/>
    </row>
    <row r="11020" spans="2:8" ht="15.6" x14ac:dyDescent="0.3">
      <c r="B11020" s="81"/>
      <c r="C11020" s="81"/>
      <c r="D11020" s="77"/>
      <c r="E11020" s="82"/>
      <c r="F11020" s="77"/>
      <c r="G11020" s="77"/>
      <c r="H11020" s="83"/>
    </row>
    <row r="11021" spans="2:8" ht="15.6" x14ac:dyDescent="0.3">
      <c r="B11021" s="81"/>
      <c r="C11021" s="81"/>
      <c r="D11021" s="77"/>
      <c r="E11021" s="82"/>
      <c r="F11021" s="77"/>
      <c r="G11021" s="77"/>
      <c r="H11021" s="83"/>
    </row>
    <row r="11022" spans="2:8" ht="15.6" x14ac:dyDescent="0.3">
      <c r="B11022" s="81"/>
      <c r="C11022" s="81"/>
      <c r="D11022" s="77"/>
      <c r="E11022" s="82"/>
      <c r="F11022" s="77"/>
      <c r="G11022" s="77"/>
      <c r="H11022" s="83"/>
    </row>
    <row r="11023" spans="2:8" ht="15.6" x14ac:dyDescent="0.3">
      <c r="B11023" s="81"/>
      <c r="C11023" s="81"/>
      <c r="D11023" s="77"/>
      <c r="E11023" s="82"/>
      <c r="F11023" s="77"/>
      <c r="G11023" s="77"/>
      <c r="H11023" s="83"/>
    </row>
    <row r="11024" spans="2:8" ht="15.6" x14ac:dyDescent="0.3">
      <c r="B11024" s="81"/>
      <c r="C11024" s="81"/>
      <c r="D11024" s="77"/>
      <c r="E11024" s="82"/>
      <c r="F11024" s="77"/>
      <c r="G11024" s="77"/>
      <c r="H11024" s="83"/>
    </row>
    <row r="11025" spans="2:8" ht="15.6" x14ac:dyDescent="0.3">
      <c r="B11025" s="81"/>
      <c r="C11025" s="81"/>
      <c r="D11025" s="77"/>
      <c r="E11025" s="82"/>
      <c r="F11025" s="77"/>
      <c r="G11025" s="77"/>
      <c r="H11025" s="83"/>
    </row>
    <row r="11026" spans="2:8" ht="15.6" x14ac:dyDescent="0.3">
      <c r="B11026" s="81"/>
      <c r="C11026" s="81"/>
      <c r="D11026" s="77"/>
      <c r="E11026" s="82"/>
      <c r="F11026" s="77"/>
      <c r="G11026" s="77"/>
      <c r="H11026" s="83"/>
    </row>
    <row r="11027" spans="2:8" ht="15.6" x14ac:dyDescent="0.3">
      <c r="B11027" s="81"/>
      <c r="C11027" s="81"/>
      <c r="D11027" s="77"/>
      <c r="E11027" s="82"/>
      <c r="F11027" s="77"/>
      <c r="G11027" s="77"/>
      <c r="H11027" s="83"/>
    </row>
    <row r="11028" spans="2:8" ht="15.6" x14ac:dyDescent="0.3">
      <c r="B11028" s="81"/>
      <c r="C11028" s="81"/>
      <c r="D11028" s="77"/>
      <c r="E11028" s="82"/>
      <c r="F11028" s="77"/>
      <c r="G11028" s="77"/>
      <c r="H11028" s="83"/>
    </row>
    <row r="11029" spans="2:8" ht="15.6" x14ac:dyDescent="0.3">
      <c r="B11029" s="81"/>
      <c r="C11029" s="81"/>
      <c r="D11029" s="77"/>
      <c r="E11029" s="82"/>
      <c r="F11029" s="77"/>
      <c r="G11029" s="77"/>
      <c r="H11029" s="83"/>
    </row>
    <row r="11030" spans="2:8" ht="15.6" x14ac:dyDescent="0.3">
      <c r="B11030" s="81"/>
      <c r="C11030" s="81"/>
      <c r="D11030" s="77"/>
      <c r="E11030" s="82"/>
      <c r="F11030" s="77"/>
      <c r="G11030" s="77"/>
      <c r="H11030" s="83"/>
    </row>
    <row r="11031" spans="2:8" ht="15.6" x14ac:dyDescent="0.3">
      <c r="B11031" s="81"/>
      <c r="C11031" s="81"/>
      <c r="D11031" s="77"/>
      <c r="E11031" s="82"/>
      <c r="F11031" s="77"/>
      <c r="G11031" s="77"/>
      <c r="H11031" s="83"/>
    </row>
    <row r="11032" spans="2:8" ht="15.6" x14ac:dyDescent="0.3">
      <c r="B11032" s="81"/>
      <c r="C11032" s="81"/>
      <c r="D11032" s="77"/>
      <c r="E11032" s="82"/>
      <c r="F11032" s="77"/>
      <c r="G11032" s="77"/>
      <c r="H11032" s="83"/>
    </row>
    <row r="11033" spans="2:8" ht="15.6" x14ac:dyDescent="0.3">
      <c r="B11033" s="81"/>
      <c r="C11033" s="81"/>
      <c r="D11033" s="77"/>
      <c r="E11033" s="82"/>
      <c r="F11033" s="77"/>
      <c r="G11033" s="77"/>
      <c r="H11033" s="83"/>
    </row>
    <row r="11034" spans="2:8" ht="15.6" x14ac:dyDescent="0.3">
      <c r="B11034" s="81"/>
      <c r="C11034" s="81"/>
      <c r="D11034" s="77"/>
      <c r="E11034" s="82"/>
      <c r="F11034" s="77"/>
      <c r="G11034" s="77"/>
      <c r="H11034" s="83"/>
    </row>
    <row r="11035" spans="2:8" ht="15.6" x14ac:dyDescent="0.3">
      <c r="B11035" s="81"/>
      <c r="C11035" s="81"/>
      <c r="D11035" s="77"/>
      <c r="E11035" s="82"/>
      <c r="F11035" s="77"/>
      <c r="G11035" s="77"/>
      <c r="H11035" s="83"/>
    </row>
    <row r="11036" spans="2:8" ht="15.6" x14ac:dyDescent="0.3">
      <c r="B11036" s="81"/>
      <c r="C11036" s="81"/>
      <c r="D11036" s="77"/>
      <c r="E11036" s="82"/>
      <c r="F11036" s="77"/>
      <c r="G11036" s="77"/>
      <c r="H11036" s="83"/>
    </row>
    <row r="11037" spans="2:8" ht="15.6" x14ac:dyDescent="0.3">
      <c r="B11037" s="81"/>
      <c r="C11037" s="81"/>
      <c r="D11037" s="77"/>
      <c r="E11037" s="82"/>
      <c r="F11037" s="77"/>
      <c r="G11037" s="77"/>
      <c r="H11037" s="83"/>
    </row>
    <row r="11038" spans="2:8" ht="15.6" x14ac:dyDescent="0.3">
      <c r="B11038" s="81"/>
      <c r="C11038" s="81"/>
      <c r="D11038" s="77"/>
      <c r="E11038" s="82"/>
      <c r="F11038" s="77"/>
      <c r="G11038" s="77"/>
      <c r="H11038" s="83"/>
    </row>
    <row r="11039" spans="2:8" ht="15.6" x14ac:dyDescent="0.3">
      <c r="B11039" s="81"/>
      <c r="C11039" s="81"/>
      <c r="D11039" s="77"/>
      <c r="E11039" s="82"/>
      <c r="F11039" s="77"/>
      <c r="G11039" s="77"/>
      <c r="H11039" s="83"/>
    </row>
    <row r="11040" spans="2:8" ht="15.6" x14ac:dyDescent="0.3">
      <c r="B11040" s="81"/>
      <c r="C11040" s="81"/>
      <c r="D11040" s="77"/>
      <c r="E11040" s="82"/>
      <c r="F11040" s="77"/>
      <c r="G11040" s="77"/>
      <c r="H11040" s="83"/>
    </row>
    <row r="11041" spans="2:8" ht="15.6" x14ac:dyDescent="0.3">
      <c r="B11041" s="81"/>
      <c r="C11041" s="81"/>
      <c r="D11041" s="77"/>
      <c r="E11041" s="82"/>
      <c r="F11041" s="77"/>
      <c r="G11041" s="77"/>
      <c r="H11041" s="83"/>
    </row>
    <row r="11042" spans="2:8" ht="15.6" x14ac:dyDescent="0.3">
      <c r="B11042" s="81"/>
      <c r="C11042" s="81"/>
      <c r="D11042" s="77"/>
      <c r="E11042" s="82"/>
      <c r="F11042" s="77"/>
      <c r="G11042" s="77"/>
      <c r="H11042" s="83"/>
    </row>
    <row r="11043" spans="2:8" ht="15.6" x14ac:dyDescent="0.3">
      <c r="B11043" s="81"/>
      <c r="C11043" s="81"/>
      <c r="D11043" s="77"/>
      <c r="E11043" s="82"/>
      <c r="F11043" s="77"/>
      <c r="G11043" s="77"/>
      <c r="H11043" s="83"/>
    </row>
    <row r="11044" spans="2:8" ht="15.6" x14ac:dyDescent="0.3">
      <c r="B11044" s="81"/>
      <c r="C11044" s="81"/>
      <c r="D11044" s="77"/>
      <c r="E11044" s="82"/>
      <c r="F11044" s="77"/>
      <c r="G11044" s="77"/>
      <c r="H11044" s="83"/>
    </row>
    <row r="11045" spans="2:8" ht="15.6" x14ac:dyDescent="0.3">
      <c r="B11045" s="81"/>
      <c r="C11045" s="81"/>
      <c r="D11045" s="77"/>
      <c r="E11045" s="82"/>
      <c r="F11045" s="77"/>
      <c r="G11045" s="77"/>
      <c r="H11045" s="83"/>
    </row>
    <row r="11046" spans="2:8" ht="15.6" x14ac:dyDescent="0.3">
      <c r="B11046" s="81"/>
      <c r="C11046" s="81"/>
      <c r="D11046" s="77"/>
      <c r="E11046" s="82"/>
      <c r="F11046" s="77"/>
      <c r="G11046" s="77"/>
      <c r="H11046" s="83"/>
    </row>
    <row r="11047" spans="2:8" ht="15.6" x14ac:dyDescent="0.3">
      <c r="B11047" s="81"/>
      <c r="C11047" s="81"/>
      <c r="D11047" s="77"/>
      <c r="E11047" s="82"/>
      <c r="F11047" s="77"/>
      <c r="G11047" s="77"/>
      <c r="H11047" s="83"/>
    </row>
    <row r="11048" spans="2:8" ht="15.6" x14ac:dyDescent="0.3">
      <c r="B11048" s="81"/>
      <c r="C11048" s="81"/>
      <c r="D11048" s="77"/>
      <c r="E11048" s="82"/>
      <c r="F11048" s="77"/>
      <c r="G11048" s="77"/>
      <c r="H11048" s="83"/>
    </row>
    <row r="11049" spans="2:8" ht="15.6" x14ac:dyDescent="0.3">
      <c r="B11049" s="81"/>
      <c r="C11049" s="81"/>
      <c r="D11049" s="77"/>
      <c r="E11049" s="82"/>
      <c r="F11049" s="77"/>
      <c r="G11049" s="77"/>
      <c r="H11049" s="83"/>
    </row>
    <row r="11050" spans="2:8" ht="15.6" x14ac:dyDescent="0.3">
      <c r="B11050" s="81"/>
      <c r="C11050" s="81"/>
      <c r="D11050" s="77"/>
      <c r="E11050" s="82"/>
      <c r="F11050" s="77"/>
      <c r="G11050" s="77"/>
      <c r="H11050" s="83"/>
    </row>
    <row r="11051" spans="2:8" ht="15.6" x14ac:dyDescent="0.3">
      <c r="B11051" s="81"/>
      <c r="C11051" s="81"/>
      <c r="D11051" s="77"/>
      <c r="E11051" s="82"/>
      <c r="F11051" s="77"/>
      <c r="G11051" s="77"/>
      <c r="H11051" s="83"/>
    </row>
    <row r="11052" spans="2:8" ht="15.6" x14ac:dyDescent="0.3">
      <c r="B11052" s="81"/>
      <c r="C11052" s="81"/>
      <c r="D11052" s="77"/>
      <c r="E11052" s="82"/>
      <c r="F11052" s="77"/>
      <c r="G11052" s="77"/>
      <c r="H11052" s="83"/>
    </row>
    <row r="11053" spans="2:8" ht="15.6" x14ac:dyDescent="0.3">
      <c r="B11053" s="81"/>
      <c r="C11053" s="81"/>
      <c r="D11053" s="77"/>
      <c r="E11053" s="82"/>
      <c r="F11053" s="77"/>
      <c r="G11053" s="77"/>
      <c r="H11053" s="83"/>
    </row>
    <row r="11054" spans="2:8" ht="15.6" x14ac:dyDescent="0.3">
      <c r="B11054" s="81"/>
      <c r="C11054" s="81"/>
      <c r="D11054" s="77"/>
      <c r="E11054" s="82"/>
      <c r="F11054" s="77"/>
      <c r="G11054" s="77"/>
      <c r="H11054" s="83"/>
    </row>
    <row r="11055" spans="2:8" ht="15.6" x14ac:dyDescent="0.3">
      <c r="B11055" s="81"/>
      <c r="C11055" s="81"/>
      <c r="D11055" s="77"/>
      <c r="E11055" s="82"/>
      <c r="F11055" s="77"/>
      <c r="G11055" s="77"/>
      <c r="H11055" s="83"/>
    </row>
    <row r="11056" spans="2:8" ht="15.6" x14ac:dyDescent="0.3">
      <c r="B11056" s="81"/>
      <c r="C11056" s="81"/>
      <c r="D11056" s="77"/>
      <c r="E11056" s="82"/>
      <c r="F11056" s="77"/>
      <c r="G11056" s="77"/>
      <c r="H11056" s="83"/>
    </row>
    <row r="11057" spans="2:8" ht="15.6" x14ac:dyDescent="0.3">
      <c r="B11057" s="81"/>
      <c r="C11057" s="81"/>
      <c r="D11057" s="77"/>
      <c r="E11057" s="82"/>
      <c r="F11057" s="77"/>
      <c r="G11057" s="77"/>
      <c r="H11057" s="83"/>
    </row>
    <row r="11058" spans="2:8" ht="15.6" x14ac:dyDescent="0.3">
      <c r="B11058" s="81"/>
      <c r="C11058" s="81"/>
      <c r="D11058" s="77"/>
      <c r="E11058" s="82"/>
      <c r="F11058" s="77"/>
      <c r="G11058" s="77"/>
      <c r="H11058" s="83"/>
    </row>
    <row r="11059" spans="2:8" ht="15.6" x14ac:dyDescent="0.3">
      <c r="B11059" s="81"/>
      <c r="C11059" s="81"/>
      <c r="D11059" s="77"/>
      <c r="E11059" s="82"/>
      <c r="F11059" s="77"/>
      <c r="G11059" s="77"/>
      <c r="H11059" s="83"/>
    </row>
    <row r="11060" spans="2:8" ht="15.6" x14ac:dyDescent="0.3">
      <c r="B11060" s="81"/>
      <c r="C11060" s="81"/>
      <c r="D11060" s="77"/>
      <c r="E11060" s="82"/>
      <c r="F11060" s="77"/>
      <c r="G11060" s="77"/>
      <c r="H11060" s="83"/>
    </row>
    <row r="11061" spans="2:8" ht="15.6" x14ac:dyDescent="0.3">
      <c r="B11061" s="81"/>
      <c r="C11061" s="81"/>
      <c r="D11061" s="77"/>
      <c r="E11061" s="82"/>
      <c r="F11061" s="77"/>
      <c r="G11061" s="77"/>
      <c r="H11061" s="83"/>
    </row>
    <row r="11062" spans="2:8" ht="15.6" x14ac:dyDescent="0.3">
      <c r="B11062" s="81"/>
      <c r="C11062" s="81"/>
      <c r="D11062" s="77"/>
      <c r="E11062" s="82"/>
      <c r="F11062" s="77"/>
      <c r="G11062" s="77"/>
      <c r="H11062" s="83"/>
    </row>
    <row r="11063" spans="2:8" ht="15.6" x14ac:dyDescent="0.3">
      <c r="B11063" s="81"/>
      <c r="C11063" s="81"/>
      <c r="D11063" s="77"/>
      <c r="E11063" s="82"/>
      <c r="F11063" s="77"/>
      <c r="G11063" s="77"/>
      <c r="H11063" s="83"/>
    </row>
    <row r="11064" spans="2:8" ht="15.6" x14ac:dyDescent="0.3">
      <c r="B11064" s="81"/>
      <c r="C11064" s="81"/>
      <c r="D11064" s="77"/>
      <c r="E11064" s="82"/>
      <c r="F11064" s="77"/>
      <c r="G11064" s="77"/>
      <c r="H11064" s="83"/>
    </row>
    <row r="11065" spans="2:8" ht="15.6" x14ac:dyDescent="0.3">
      <c r="B11065" s="81"/>
      <c r="C11065" s="81"/>
      <c r="D11065" s="77"/>
      <c r="E11065" s="82"/>
      <c r="F11065" s="77"/>
      <c r="G11065" s="77"/>
      <c r="H11065" s="83"/>
    </row>
    <row r="11066" spans="2:8" ht="15.6" x14ac:dyDescent="0.3">
      <c r="B11066" s="81"/>
      <c r="C11066" s="81"/>
      <c r="D11066" s="77"/>
      <c r="E11066" s="82"/>
      <c r="F11066" s="77"/>
      <c r="G11066" s="77"/>
      <c r="H11066" s="83"/>
    </row>
    <row r="11067" spans="2:8" ht="15.6" x14ac:dyDescent="0.3">
      <c r="B11067" s="81"/>
      <c r="C11067" s="81"/>
      <c r="D11067" s="77"/>
      <c r="E11067" s="82"/>
      <c r="F11067" s="77"/>
      <c r="G11067" s="77"/>
      <c r="H11067" s="83"/>
    </row>
    <row r="11068" spans="2:8" ht="15.6" x14ac:dyDescent="0.3">
      <c r="B11068" s="81"/>
      <c r="C11068" s="81"/>
      <c r="D11068" s="77"/>
      <c r="E11068" s="82"/>
      <c r="F11068" s="77"/>
      <c r="G11068" s="77"/>
      <c r="H11068" s="83"/>
    </row>
    <row r="11069" spans="2:8" ht="15.6" x14ac:dyDescent="0.3">
      <c r="B11069" s="81"/>
      <c r="C11069" s="81"/>
      <c r="D11069" s="77"/>
      <c r="E11069" s="82"/>
      <c r="F11069" s="77"/>
      <c r="G11069" s="77"/>
      <c r="H11069" s="83"/>
    </row>
    <row r="11070" spans="2:8" ht="15.6" x14ac:dyDescent="0.3">
      <c r="B11070" s="81"/>
      <c r="C11070" s="81"/>
      <c r="D11070" s="77"/>
      <c r="E11070" s="82"/>
      <c r="F11070" s="77"/>
      <c r="G11070" s="77"/>
      <c r="H11070" s="83"/>
    </row>
    <row r="11071" spans="2:8" ht="15.6" x14ac:dyDescent="0.3">
      <c r="B11071" s="81"/>
      <c r="C11071" s="81"/>
      <c r="D11071" s="77"/>
      <c r="E11071" s="82"/>
      <c r="F11071" s="77"/>
      <c r="G11071" s="77"/>
      <c r="H11071" s="83"/>
    </row>
    <row r="11072" spans="2:8" ht="15.6" x14ac:dyDescent="0.3">
      <c r="B11072" s="81"/>
      <c r="C11072" s="81"/>
      <c r="D11072" s="77"/>
      <c r="E11072" s="82"/>
      <c r="F11072" s="77"/>
      <c r="G11072" s="77"/>
      <c r="H11072" s="83"/>
    </row>
    <row r="11073" spans="2:8" ht="15.6" x14ac:dyDescent="0.3">
      <c r="B11073" s="81"/>
      <c r="C11073" s="81"/>
      <c r="D11073" s="77"/>
      <c r="E11073" s="82"/>
      <c r="F11073" s="77"/>
      <c r="G11073" s="77"/>
      <c r="H11073" s="83"/>
    </row>
    <row r="11074" spans="2:8" ht="15.6" x14ac:dyDescent="0.3">
      <c r="B11074" s="81"/>
      <c r="C11074" s="81"/>
      <c r="D11074" s="77"/>
      <c r="E11074" s="82"/>
      <c r="F11074" s="77"/>
      <c r="G11074" s="77"/>
      <c r="H11074" s="83"/>
    </row>
    <row r="11075" spans="2:8" ht="15.6" x14ac:dyDescent="0.3">
      <c r="B11075" s="81"/>
      <c r="C11075" s="81"/>
      <c r="D11075" s="77"/>
      <c r="E11075" s="82"/>
      <c r="F11075" s="77"/>
      <c r="G11075" s="77"/>
      <c r="H11075" s="83"/>
    </row>
    <row r="11076" spans="2:8" ht="15.6" x14ac:dyDescent="0.3">
      <c r="B11076" s="81"/>
      <c r="C11076" s="81"/>
      <c r="D11076" s="77"/>
      <c r="E11076" s="82"/>
      <c r="F11076" s="77"/>
      <c r="G11076" s="77"/>
      <c r="H11076" s="83"/>
    </row>
    <row r="11077" spans="2:8" ht="15.6" x14ac:dyDescent="0.3">
      <c r="B11077" s="81"/>
      <c r="C11077" s="81"/>
      <c r="D11077" s="77"/>
      <c r="E11077" s="82"/>
      <c r="F11077" s="77"/>
      <c r="G11077" s="77"/>
      <c r="H11077" s="83"/>
    </row>
    <row r="11078" spans="2:8" ht="15.6" x14ac:dyDescent="0.3">
      <c r="B11078" s="81"/>
      <c r="C11078" s="81"/>
      <c r="D11078" s="77"/>
      <c r="E11078" s="82"/>
      <c r="F11078" s="77"/>
      <c r="G11078" s="77"/>
      <c r="H11078" s="83"/>
    </row>
    <row r="11079" spans="2:8" ht="15.6" x14ac:dyDescent="0.3">
      <c r="B11079" s="81"/>
      <c r="C11079" s="81"/>
      <c r="D11079" s="77"/>
      <c r="E11079" s="82"/>
      <c r="F11079" s="77"/>
      <c r="G11079" s="77"/>
      <c r="H11079" s="83"/>
    </row>
    <row r="11080" spans="2:8" ht="15.6" x14ac:dyDescent="0.3">
      <c r="B11080" s="81"/>
      <c r="C11080" s="81"/>
      <c r="D11080" s="77"/>
      <c r="E11080" s="82"/>
      <c r="F11080" s="77"/>
      <c r="G11080" s="77"/>
      <c r="H11080" s="83"/>
    </row>
    <row r="11081" spans="2:8" ht="15.6" x14ac:dyDescent="0.3">
      <c r="B11081" s="81"/>
      <c r="C11081" s="81"/>
      <c r="D11081" s="77"/>
      <c r="E11081" s="82"/>
      <c r="F11081" s="77"/>
      <c r="G11081" s="77"/>
      <c r="H11081" s="83"/>
    </row>
    <row r="11082" spans="2:8" ht="15.6" x14ac:dyDescent="0.3">
      <c r="B11082" s="81"/>
      <c r="C11082" s="81"/>
      <c r="D11082" s="77"/>
      <c r="E11082" s="82"/>
      <c r="F11082" s="77"/>
      <c r="G11082" s="77"/>
      <c r="H11082" s="83"/>
    </row>
    <row r="11083" spans="2:8" ht="15.6" x14ac:dyDescent="0.3">
      <c r="B11083" s="81"/>
      <c r="C11083" s="81"/>
      <c r="D11083" s="77"/>
      <c r="E11083" s="82"/>
      <c r="F11083" s="77"/>
      <c r="G11083" s="77"/>
      <c r="H11083" s="83"/>
    </row>
    <row r="11084" spans="2:8" ht="15.6" x14ac:dyDescent="0.3">
      <c r="B11084" s="81"/>
      <c r="C11084" s="81"/>
      <c r="D11084" s="77"/>
      <c r="E11084" s="82"/>
      <c r="F11084" s="77"/>
      <c r="G11084" s="77"/>
      <c r="H11084" s="83"/>
    </row>
    <row r="11085" spans="2:8" ht="15.6" x14ac:dyDescent="0.3">
      <c r="B11085" s="81"/>
      <c r="C11085" s="81"/>
      <c r="D11085" s="77"/>
      <c r="E11085" s="82"/>
      <c r="F11085" s="77"/>
      <c r="G11085" s="77"/>
      <c r="H11085" s="83"/>
    </row>
    <row r="11086" spans="2:8" ht="15.6" x14ac:dyDescent="0.3">
      <c r="B11086" s="81"/>
      <c r="C11086" s="81"/>
      <c r="D11086" s="77"/>
      <c r="E11086" s="82"/>
      <c r="F11086" s="77"/>
      <c r="G11086" s="77"/>
      <c r="H11086" s="83"/>
    </row>
    <row r="11087" spans="2:8" ht="15.6" x14ac:dyDescent="0.3">
      <c r="B11087" s="81"/>
      <c r="C11087" s="81"/>
      <c r="D11087" s="77"/>
      <c r="E11087" s="82"/>
      <c r="F11087" s="77"/>
      <c r="G11087" s="77"/>
      <c r="H11087" s="83"/>
    </row>
    <row r="11088" spans="2:8" ht="15.6" x14ac:dyDescent="0.3">
      <c r="B11088" s="81"/>
      <c r="C11088" s="81"/>
      <c r="D11088" s="77"/>
      <c r="E11088" s="82"/>
      <c r="F11088" s="77"/>
      <c r="G11088" s="77"/>
      <c r="H11088" s="83"/>
    </row>
    <row r="11089" spans="2:8" ht="15.6" x14ac:dyDescent="0.3">
      <c r="B11089" s="81"/>
      <c r="C11089" s="81"/>
      <c r="D11089" s="77"/>
      <c r="E11089" s="82"/>
      <c r="F11089" s="77"/>
      <c r="G11089" s="77"/>
      <c r="H11089" s="83"/>
    </row>
    <row r="11090" spans="2:8" ht="15.6" x14ac:dyDescent="0.3">
      <c r="B11090" s="81"/>
      <c r="C11090" s="81"/>
      <c r="D11090" s="77"/>
      <c r="E11090" s="82"/>
      <c r="F11090" s="77"/>
      <c r="G11090" s="77"/>
      <c r="H11090" s="83"/>
    </row>
    <row r="11091" spans="2:8" ht="15.6" x14ac:dyDescent="0.3">
      <c r="B11091" s="81"/>
      <c r="C11091" s="81"/>
      <c r="D11091" s="77"/>
      <c r="E11091" s="82"/>
      <c r="F11091" s="77"/>
      <c r="G11091" s="77"/>
      <c r="H11091" s="83"/>
    </row>
    <row r="11092" spans="2:8" ht="15.6" x14ac:dyDescent="0.3">
      <c r="B11092" s="81"/>
      <c r="C11092" s="81"/>
      <c r="D11092" s="77"/>
      <c r="E11092" s="82"/>
      <c r="F11092" s="77"/>
      <c r="G11092" s="77"/>
      <c r="H11092" s="83"/>
    </row>
    <row r="11093" spans="2:8" ht="15.6" x14ac:dyDescent="0.3">
      <c r="B11093" s="81"/>
      <c r="C11093" s="81"/>
      <c r="D11093" s="77"/>
      <c r="E11093" s="82"/>
      <c r="F11093" s="77"/>
      <c r="G11093" s="77"/>
      <c r="H11093" s="83"/>
    </row>
    <row r="11094" spans="2:8" ht="15.6" x14ac:dyDescent="0.3">
      <c r="B11094" s="81"/>
      <c r="C11094" s="81"/>
      <c r="D11094" s="77"/>
      <c r="E11094" s="82"/>
      <c r="F11094" s="77"/>
      <c r="G11094" s="77"/>
      <c r="H11094" s="83"/>
    </row>
    <row r="11095" spans="2:8" ht="15.6" x14ac:dyDescent="0.3">
      <c r="B11095" s="81"/>
      <c r="C11095" s="81"/>
      <c r="D11095" s="77"/>
      <c r="E11095" s="82"/>
      <c r="F11095" s="77"/>
      <c r="G11095" s="77"/>
      <c r="H11095" s="83"/>
    </row>
    <row r="11096" spans="2:8" ht="15.6" x14ac:dyDescent="0.3">
      <c r="B11096" s="81"/>
      <c r="C11096" s="81"/>
      <c r="D11096" s="77"/>
      <c r="E11096" s="82"/>
      <c r="F11096" s="77"/>
      <c r="G11096" s="77"/>
      <c r="H11096" s="83"/>
    </row>
    <row r="11097" spans="2:8" ht="15.6" x14ac:dyDescent="0.3">
      <c r="B11097" s="81"/>
      <c r="C11097" s="81"/>
      <c r="D11097" s="77"/>
      <c r="E11097" s="82"/>
      <c r="F11097" s="77"/>
      <c r="G11097" s="77"/>
      <c r="H11097" s="83"/>
    </row>
    <row r="11098" spans="2:8" ht="15.6" x14ac:dyDescent="0.3">
      <c r="B11098" s="81"/>
      <c r="C11098" s="81"/>
      <c r="D11098" s="77"/>
      <c r="E11098" s="82"/>
      <c r="F11098" s="77"/>
      <c r="G11098" s="77"/>
      <c r="H11098" s="83"/>
    </row>
    <row r="11099" spans="2:8" ht="15.6" x14ac:dyDescent="0.3">
      <c r="B11099" s="81"/>
      <c r="C11099" s="81"/>
      <c r="D11099" s="77"/>
      <c r="E11099" s="82"/>
      <c r="F11099" s="77"/>
      <c r="G11099" s="77"/>
      <c r="H11099" s="83"/>
    </row>
    <row r="11100" spans="2:8" ht="15.6" x14ac:dyDescent="0.3">
      <c r="B11100" s="81"/>
      <c r="C11100" s="81"/>
      <c r="D11100" s="77"/>
      <c r="E11100" s="82"/>
      <c r="F11100" s="77"/>
      <c r="G11100" s="77"/>
      <c r="H11100" s="83"/>
    </row>
    <row r="11101" spans="2:8" ht="15.6" x14ac:dyDescent="0.3">
      <c r="B11101" s="81"/>
      <c r="C11101" s="81"/>
      <c r="D11101" s="77"/>
      <c r="E11101" s="82"/>
      <c r="F11101" s="77"/>
      <c r="G11101" s="77"/>
      <c r="H11101" s="83"/>
    </row>
    <row r="11102" spans="2:8" ht="15.6" x14ac:dyDescent="0.3">
      <c r="B11102" s="81"/>
      <c r="C11102" s="81"/>
      <c r="D11102" s="77"/>
      <c r="E11102" s="82"/>
      <c r="F11102" s="77"/>
      <c r="G11102" s="77"/>
      <c r="H11102" s="83"/>
    </row>
    <row r="11103" spans="2:8" ht="15.6" x14ac:dyDescent="0.3">
      <c r="B11103" s="81"/>
      <c r="C11103" s="81"/>
      <c r="D11103" s="77"/>
      <c r="E11103" s="82"/>
      <c r="F11103" s="77"/>
      <c r="G11103" s="77"/>
      <c r="H11103" s="83"/>
    </row>
    <row r="11104" spans="2:8" ht="15.6" x14ac:dyDescent="0.3">
      <c r="B11104" s="81"/>
      <c r="C11104" s="81"/>
      <c r="D11104" s="77"/>
      <c r="E11104" s="82"/>
      <c r="F11104" s="77"/>
      <c r="G11104" s="77"/>
      <c r="H11104" s="83"/>
    </row>
    <row r="11105" spans="2:8" ht="15.6" x14ac:dyDescent="0.3">
      <c r="B11105" s="81"/>
      <c r="C11105" s="81"/>
      <c r="D11105" s="77"/>
      <c r="E11105" s="82"/>
      <c r="F11105" s="77"/>
      <c r="G11105" s="77"/>
      <c r="H11105" s="83"/>
    </row>
    <row r="11106" spans="2:8" ht="15.6" x14ac:dyDescent="0.3">
      <c r="B11106" s="81"/>
      <c r="C11106" s="81"/>
      <c r="D11106" s="77"/>
      <c r="E11106" s="82"/>
      <c r="F11106" s="77"/>
      <c r="G11106" s="77"/>
      <c r="H11106" s="83"/>
    </row>
    <row r="11107" spans="2:8" ht="15.6" x14ac:dyDescent="0.3">
      <c r="B11107" s="81"/>
      <c r="C11107" s="81"/>
      <c r="D11107" s="77"/>
      <c r="E11107" s="82"/>
      <c r="F11107" s="77"/>
      <c r="G11107" s="77"/>
      <c r="H11107" s="83"/>
    </row>
    <row r="11108" spans="2:8" ht="15.6" x14ac:dyDescent="0.3">
      <c r="B11108" s="81"/>
      <c r="C11108" s="81"/>
      <c r="D11108" s="77"/>
      <c r="E11108" s="82"/>
      <c r="F11108" s="77"/>
      <c r="G11108" s="77"/>
      <c r="H11108" s="83"/>
    </row>
    <row r="11109" spans="2:8" ht="15.6" x14ac:dyDescent="0.3">
      <c r="B11109" s="81"/>
      <c r="C11109" s="81"/>
      <c r="D11109" s="77"/>
      <c r="E11109" s="82"/>
      <c r="F11109" s="77"/>
      <c r="G11109" s="77"/>
      <c r="H11109" s="83"/>
    </row>
    <row r="11110" spans="2:8" ht="15.6" x14ac:dyDescent="0.3">
      <c r="B11110" s="81"/>
      <c r="C11110" s="81"/>
      <c r="D11110" s="77"/>
      <c r="E11110" s="82"/>
      <c r="F11110" s="77"/>
      <c r="G11110" s="77"/>
      <c r="H11110" s="83"/>
    </row>
    <row r="11111" spans="2:8" ht="15.6" x14ac:dyDescent="0.3">
      <c r="B11111" s="81"/>
      <c r="C11111" s="81"/>
      <c r="D11111" s="77"/>
      <c r="E11111" s="82"/>
      <c r="F11111" s="77"/>
      <c r="G11111" s="77"/>
      <c r="H11111" s="83"/>
    </row>
    <row r="11112" spans="2:8" ht="15.6" x14ac:dyDescent="0.3">
      <c r="B11112" s="81"/>
      <c r="C11112" s="81"/>
      <c r="D11112" s="77"/>
      <c r="E11112" s="82"/>
      <c r="F11112" s="77"/>
      <c r="G11112" s="77"/>
      <c r="H11112" s="83"/>
    </row>
    <row r="11113" spans="2:8" ht="15.6" x14ac:dyDescent="0.3">
      <c r="B11113" s="81"/>
      <c r="C11113" s="81"/>
      <c r="D11113" s="77"/>
      <c r="E11113" s="82"/>
      <c r="F11113" s="77"/>
      <c r="G11113" s="77"/>
      <c r="H11113" s="83"/>
    </row>
    <row r="11114" spans="2:8" ht="15.6" x14ac:dyDescent="0.3">
      <c r="B11114" s="81"/>
      <c r="C11114" s="81"/>
      <c r="D11114" s="77"/>
      <c r="E11114" s="82"/>
      <c r="F11114" s="77"/>
      <c r="G11114" s="77"/>
      <c r="H11114" s="83"/>
    </row>
    <row r="11115" spans="2:8" ht="15.6" x14ac:dyDescent="0.3">
      <c r="B11115" s="81"/>
      <c r="C11115" s="81"/>
      <c r="D11115" s="77"/>
      <c r="E11115" s="82"/>
      <c r="F11115" s="77"/>
      <c r="G11115" s="77"/>
      <c r="H11115" s="83"/>
    </row>
    <row r="11116" spans="2:8" ht="15.6" x14ac:dyDescent="0.3">
      <c r="B11116" s="81"/>
      <c r="C11116" s="81"/>
      <c r="D11116" s="77"/>
      <c r="E11116" s="82"/>
      <c r="F11116" s="77"/>
      <c r="G11116" s="77"/>
      <c r="H11116" s="83"/>
    </row>
    <row r="11117" spans="2:8" ht="15.6" x14ac:dyDescent="0.3">
      <c r="B11117" s="81"/>
      <c r="C11117" s="81"/>
      <c r="D11117" s="77"/>
      <c r="E11117" s="82"/>
      <c r="F11117" s="77"/>
      <c r="G11117" s="77"/>
      <c r="H11117" s="83"/>
    </row>
    <row r="11118" spans="2:8" ht="15.6" x14ac:dyDescent="0.3">
      <c r="B11118" s="81"/>
      <c r="C11118" s="81"/>
      <c r="D11118" s="77"/>
      <c r="E11118" s="82"/>
      <c r="F11118" s="77"/>
      <c r="G11118" s="77"/>
      <c r="H11118" s="83"/>
    </row>
    <row r="11119" spans="2:8" ht="15.6" x14ac:dyDescent="0.3">
      <c r="B11119" s="81"/>
      <c r="C11119" s="81"/>
      <c r="D11119" s="77"/>
      <c r="E11119" s="82"/>
      <c r="F11119" s="77"/>
      <c r="G11119" s="77"/>
      <c r="H11119" s="83"/>
    </row>
    <row r="11120" spans="2:8" ht="15.6" x14ac:dyDescent="0.3">
      <c r="B11120" s="81"/>
      <c r="C11120" s="81"/>
      <c r="D11120" s="77"/>
      <c r="E11120" s="82"/>
      <c r="F11120" s="77"/>
      <c r="G11120" s="77"/>
      <c r="H11120" s="83"/>
    </row>
    <row r="11121" spans="2:8" ht="15.6" x14ac:dyDescent="0.3">
      <c r="B11121" s="81"/>
      <c r="C11121" s="81"/>
      <c r="D11121" s="77"/>
      <c r="E11121" s="82"/>
      <c r="F11121" s="77"/>
      <c r="G11121" s="77"/>
      <c r="H11121" s="83"/>
    </row>
    <row r="11122" spans="2:8" ht="15.6" x14ac:dyDescent="0.3">
      <c r="B11122" s="81"/>
      <c r="C11122" s="81"/>
      <c r="D11122" s="77"/>
      <c r="E11122" s="82"/>
      <c r="F11122" s="77"/>
      <c r="G11122" s="77"/>
      <c r="H11122" s="83"/>
    </row>
    <row r="11123" spans="2:8" ht="15.6" x14ac:dyDescent="0.3">
      <c r="B11123" s="81"/>
      <c r="C11123" s="81"/>
      <c r="D11123" s="77"/>
      <c r="E11123" s="82"/>
      <c r="F11123" s="77"/>
      <c r="G11123" s="77"/>
      <c r="H11123" s="83"/>
    </row>
    <row r="11124" spans="2:8" ht="15.6" x14ac:dyDescent="0.3">
      <c r="B11124" s="81"/>
      <c r="C11124" s="81"/>
      <c r="D11124" s="77"/>
      <c r="E11124" s="82"/>
      <c r="F11124" s="77"/>
      <c r="G11124" s="77"/>
      <c r="H11124" s="83"/>
    </row>
    <row r="11125" spans="2:8" ht="15.6" x14ac:dyDescent="0.3">
      <c r="B11125" s="81"/>
      <c r="C11125" s="81"/>
      <c r="D11125" s="77"/>
      <c r="E11125" s="82"/>
      <c r="F11125" s="77"/>
      <c r="G11125" s="77"/>
      <c r="H11125" s="83"/>
    </row>
    <row r="11126" spans="2:8" ht="15.6" x14ac:dyDescent="0.3">
      <c r="B11126" s="81"/>
      <c r="C11126" s="81"/>
      <c r="D11126" s="77"/>
      <c r="E11126" s="82"/>
      <c r="F11126" s="77"/>
      <c r="G11126" s="77"/>
      <c r="H11126" s="83"/>
    </row>
    <row r="11127" spans="2:8" ht="15.6" x14ac:dyDescent="0.3">
      <c r="B11127" s="81"/>
      <c r="C11127" s="81"/>
      <c r="D11127" s="77"/>
      <c r="E11127" s="82"/>
      <c r="F11127" s="77"/>
      <c r="G11127" s="77"/>
      <c r="H11127" s="83"/>
    </row>
    <row r="11128" spans="2:8" ht="15.6" x14ac:dyDescent="0.3">
      <c r="B11128" s="81"/>
      <c r="C11128" s="81"/>
      <c r="D11128" s="77"/>
      <c r="E11128" s="82"/>
      <c r="F11128" s="77"/>
      <c r="G11128" s="77"/>
      <c r="H11128" s="83"/>
    </row>
    <row r="11129" spans="2:8" ht="15.6" x14ac:dyDescent="0.3">
      <c r="B11129" s="81"/>
      <c r="C11129" s="81"/>
      <c r="D11129" s="77"/>
      <c r="E11129" s="82"/>
      <c r="F11129" s="77"/>
      <c r="G11129" s="77"/>
      <c r="H11129" s="83"/>
    </row>
    <row r="11130" spans="2:8" ht="15.6" x14ac:dyDescent="0.3">
      <c r="B11130" s="81"/>
      <c r="C11130" s="81"/>
      <c r="D11130" s="77"/>
      <c r="E11130" s="82"/>
      <c r="F11130" s="77"/>
      <c r="G11130" s="77"/>
      <c r="H11130" s="83"/>
    </row>
    <row r="11131" spans="2:8" ht="15.6" x14ac:dyDescent="0.3">
      <c r="B11131" s="81"/>
      <c r="C11131" s="81"/>
      <c r="D11131" s="77"/>
      <c r="E11131" s="82"/>
      <c r="F11131" s="77"/>
      <c r="G11131" s="77"/>
      <c r="H11131" s="83"/>
    </row>
    <row r="11132" spans="2:8" ht="15.6" x14ac:dyDescent="0.3">
      <c r="B11132" s="81"/>
      <c r="C11132" s="81"/>
      <c r="D11132" s="77"/>
      <c r="E11132" s="82"/>
      <c r="F11132" s="77"/>
      <c r="G11132" s="77"/>
      <c r="H11132" s="83"/>
    </row>
    <row r="11133" spans="2:8" ht="15.6" x14ac:dyDescent="0.3">
      <c r="B11133" s="81"/>
      <c r="C11133" s="81"/>
      <c r="D11133" s="77"/>
      <c r="E11133" s="82"/>
      <c r="F11133" s="77"/>
      <c r="G11133" s="77"/>
      <c r="H11133" s="83"/>
    </row>
    <row r="11134" spans="2:8" ht="15.6" x14ac:dyDescent="0.3">
      <c r="B11134" s="81"/>
      <c r="C11134" s="81"/>
      <c r="D11134" s="77"/>
      <c r="E11134" s="82"/>
      <c r="F11134" s="77"/>
      <c r="G11134" s="77"/>
      <c r="H11134" s="83"/>
    </row>
    <row r="11135" spans="2:8" ht="15.6" x14ac:dyDescent="0.3">
      <c r="B11135" s="81"/>
      <c r="C11135" s="81"/>
      <c r="D11135" s="77"/>
      <c r="E11135" s="82"/>
      <c r="F11135" s="77"/>
      <c r="G11135" s="77"/>
      <c r="H11135" s="83"/>
    </row>
    <row r="11136" spans="2:8" ht="15.6" x14ac:dyDescent="0.3">
      <c r="B11136" s="81"/>
      <c r="C11136" s="81"/>
      <c r="D11136" s="77"/>
      <c r="E11136" s="82"/>
      <c r="F11136" s="77"/>
      <c r="G11136" s="77"/>
      <c r="H11136" s="83"/>
    </row>
    <row r="11137" spans="2:8" ht="15.6" x14ac:dyDescent="0.3">
      <c r="B11137" s="81"/>
      <c r="C11137" s="81"/>
      <c r="D11137" s="77"/>
      <c r="E11137" s="82"/>
      <c r="F11137" s="77"/>
      <c r="G11137" s="77"/>
      <c r="H11137" s="83"/>
    </row>
    <row r="11138" spans="2:8" ht="15.6" x14ac:dyDescent="0.3">
      <c r="B11138" s="81"/>
      <c r="C11138" s="81"/>
      <c r="D11138" s="77"/>
      <c r="E11138" s="82"/>
      <c r="F11138" s="77"/>
      <c r="G11138" s="77"/>
      <c r="H11138" s="83"/>
    </row>
    <row r="11139" spans="2:8" ht="15.6" x14ac:dyDescent="0.3">
      <c r="B11139" s="81"/>
      <c r="C11139" s="81"/>
      <c r="D11139" s="77"/>
      <c r="E11139" s="82"/>
      <c r="F11139" s="77"/>
      <c r="G11139" s="77"/>
      <c r="H11139" s="83"/>
    </row>
  </sheetData>
  <autoFilter ref="B6:I6" xr:uid="{F51147C9-1108-4700-A591-B79A0BAD68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6DA5-4E85-4EA6-B8C4-1540506EF9D4}">
  <dimension ref="A1:I11141"/>
  <sheetViews>
    <sheetView showGridLines="0" zoomScaleNormal="100" workbookViewId="0">
      <selection activeCell="F5" sqref="F5"/>
    </sheetView>
  </sheetViews>
  <sheetFormatPr defaultRowHeight="14.4" x14ac:dyDescent="0.3"/>
  <cols>
    <col min="1" max="1" width="11.44140625" customWidth="1"/>
    <col min="2" max="3" width="13.44140625" customWidth="1"/>
    <col min="4" max="4" width="22.109375" customWidth="1"/>
    <col min="5" max="5" width="14.44140625" customWidth="1"/>
    <col min="6" max="6" width="37.33203125" customWidth="1"/>
    <col min="7" max="7" width="28.109375" customWidth="1"/>
    <col min="8" max="8" width="9.88671875" customWidth="1"/>
    <col min="9" max="9" width="12.88671875" customWidth="1"/>
  </cols>
  <sheetData>
    <row r="1" spans="1:9" ht="15.6" x14ac:dyDescent="0.3">
      <c r="B1" s="99">
        <v>37272</v>
      </c>
      <c r="C1" s="100" t="s">
        <v>45</v>
      </c>
      <c r="D1" s="101" t="s">
        <v>46</v>
      </c>
      <c r="E1" s="102" t="s">
        <v>53</v>
      </c>
      <c r="F1" s="97" t="s">
        <v>47</v>
      </c>
      <c r="G1" s="98" t="s">
        <v>54</v>
      </c>
      <c r="H1" s="103">
        <v>7001</v>
      </c>
      <c r="I1" s="104">
        <v>12431.12</v>
      </c>
    </row>
    <row r="2" spans="1:9" ht="15.6" x14ac:dyDescent="0.3">
      <c r="B2" s="110"/>
      <c r="C2" s="100"/>
      <c r="D2" s="101"/>
      <c r="E2" s="102"/>
      <c r="F2" s="97"/>
      <c r="G2" s="98"/>
      <c r="H2" s="103"/>
      <c r="I2" s="104"/>
    </row>
    <row r="3" spans="1:9" ht="18" x14ac:dyDescent="0.4">
      <c r="B3" s="126" t="s">
        <v>3441</v>
      </c>
      <c r="C3" s="111" t="s">
        <v>3445</v>
      </c>
      <c r="D3" s="119"/>
    </row>
    <row r="4" spans="1:9" ht="18" x14ac:dyDescent="0.4">
      <c r="C4" s="111"/>
      <c r="D4" s="119"/>
    </row>
    <row r="5" spans="1:9" ht="18" x14ac:dyDescent="0.4">
      <c r="A5" s="110"/>
      <c r="B5" s="110" t="str" cm="1">
        <f t="array" aca="1" ref="B5" ca="1">_xll.jFilter(GLData!B3, AND(_xll.jWhere("Year Mth", "2002-01"), _xll.jWhere("Description", "%Other%", "LIKE")))</f>
        <v>jFilter|Filtered!$B$5</v>
      </c>
      <c r="C5" s="111"/>
      <c r="D5" s="119"/>
    </row>
    <row r="6" spans="1:9" ht="15.6" x14ac:dyDescent="0.3">
      <c r="B6" s="111" t="str" cm="1">
        <f t="array" aca="1" ref="B6" ca="1">_xll.ReportRange(B5,B9:I10,B8:I8,B1:I1)</f>
        <v>OK!: ReportRange Formula OK [jAction{}]</v>
      </c>
      <c r="C6" s="111"/>
      <c r="D6" s="111"/>
      <c r="F6" s="122"/>
      <c r="G6" s="123"/>
    </row>
    <row r="7" spans="1:9" ht="18" x14ac:dyDescent="0.35">
      <c r="B7" s="91" t="s">
        <v>3426</v>
      </c>
      <c r="F7" s="122"/>
    </row>
    <row r="8" spans="1:9" ht="16.2" thickBot="1" x14ac:dyDescent="0.35">
      <c r="B8" s="78" t="s">
        <v>39</v>
      </c>
      <c r="C8" s="78" t="s">
        <v>7</v>
      </c>
      <c r="D8" s="78" t="s">
        <v>8</v>
      </c>
      <c r="E8" s="78" t="s">
        <v>3393</v>
      </c>
      <c r="F8" s="78" t="s">
        <v>9</v>
      </c>
      <c r="G8" s="78" t="s">
        <v>3425</v>
      </c>
      <c r="H8" s="78" t="s">
        <v>3394</v>
      </c>
      <c r="I8" s="78" t="s">
        <v>10</v>
      </c>
    </row>
    <row r="9" spans="1:9" ht="15.6" x14ac:dyDescent="0.3">
      <c r="B9" s="99"/>
      <c r="C9" s="100"/>
      <c r="D9" s="101"/>
      <c r="E9" s="102"/>
      <c r="F9" s="97"/>
      <c r="G9" s="98"/>
      <c r="H9" s="103"/>
      <c r="I9" s="104"/>
    </row>
    <row r="10" spans="1:9" ht="15.6" x14ac:dyDescent="0.3">
      <c r="B10" s="81"/>
      <c r="C10" s="81"/>
      <c r="D10" s="77"/>
      <c r="E10" s="82"/>
      <c r="F10" s="77"/>
      <c r="G10" s="82"/>
      <c r="H10" s="83"/>
    </row>
    <row r="8360" spans="2:8" ht="15.6" x14ac:dyDescent="0.3">
      <c r="B8360" s="81"/>
      <c r="C8360" s="81"/>
      <c r="D8360" s="77"/>
      <c r="E8360" s="82"/>
      <c r="F8360" s="77"/>
      <c r="G8360" s="82"/>
      <c r="H8360" s="83"/>
    </row>
    <row r="8361" spans="2:8" ht="15.6" x14ac:dyDescent="0.3">
      <c r="B8361" s="81"/>
      <c r="C8361" s="81"/>
      <c r="D8361" s="77"/>
      <c r="E8361" s="82"/>
      <c r="F8361" s="77"/>
      <c r="G8361" s="82"/>
      <c r="H8361" s="83"/>
    </row>
    <row r="8362" spans="2:8" ht="15.6" x14ac:dyDescent="0.3">
      <c r="B8362" s="81"/>
      <c r="C8362" s="81"/>
      <c r="D8362" s="77"/>
      <c r="E8362" s="82"/>
      <c r="F8362" s="77"/>
      <c r="G8362" s="82"/>
      <c r="H8362" s="83"/>
    </row>
    <row r="8363" spans="2:8" ht="15.6" x14ac:dyDescent="0.3">
      <c r="B8363" s="81"/>
      <c r="C8363" s="81"/>
      <c r="D8363" s="77"/>
      <c r="E8363" s="82"/>
      <c r="F8363" s="77"/>
      <c r="G8363" s="82"/>
      <c r="H8363" s="83"/>
    </row>
    <row r="8364" spans="2:8" ht="15.6" x14ac:dyDescent="0.3">
      <c r="B8364" s="81"/>
      <c r="C8364" s="81"/>
      <c r="D8364" s="77"/>
      <c r="E8364" s="82"/>
      <c r="F8364" s="77"/>
      <c r="G8364" s="82"/>
      <c r="H8364" s="83"/>
    </row>
    <row r="8365" spans="2:8" ht="15.6" x14ac:dyDescent="0.3">
      <c r="B8365" s="81"/>
      <c r="C8365" s="81"/>
      <c r="D8365" s="77"/>
      <c r="E8365" s="82"/>
      <c r="F8365" s="77"/>
      <c r="G8365" s="82"/>
      <c r="H8365" s="83"/>
    </row>
    <row r="8366" spans="2:8" ht="15.6" x14ac:dyDescent="0.3">
      <c r="B8366" s="81"/>
      <c r="C8366" s="81"/>
      <c r="D8366" s="77"/>
      <c r="E8366" s="82"/>
      <c r="F8366" s="77"/>
      <c r="G8366" s="82"/>
      <c r="H8366" s="83"/>
    </row>
    <row r="8367" spans="2:8" ht="15.6" x14ac:dyDescent="0.3">
      <c r="B8367" s="81"/>
      <c r="C8367" s="81"/>
      <c r="D8367" s="77"/>
      <c r="E8367" s="82"/>
      <c r="F8367" s="77"/>
      <c r="G8367" s="82"/>
      <c r="H8367" s="83"/>
    </row>
    <row r="8368" spans="2:8" ht="15.6" x14ac:dyDescent="0.3">
      <c r="B8368" s="81"/>
      <c r="C8368" s="81"/>
      <c r="D8368" s="77"/>
      <c r="E8368" s="82"/>
      <c r="F8368" s="77"/>
      <c r="G8368" s="82"/>
      <c r="H8368" s="83"/>
    </row>
    <row r="8369" spans="2:8" ht="15.6" x14ac:dyDescent="0.3">
      <c r="B8369" s="81"/>
      <c r="C8369" s="81"/>
      <c r="D8369" s="77"/>
      <c r="E8369" s="82"/>
      <c r="F8369" s="77"/>
      <c r="G8369" s="82"/>
      <c r="H8369" s="83"/>
    </row>
    <row r="8370" spans="2:8" ht="15.6" x14ac:dyDescent="0.3">
      <c r="B8370" s="81"/>
      <c r="C8370" s="81"/>
      <c r="D8370" s="77"/>
      <c r="E8370" s="82"/>
      <c r="F8370" s="77"/>
      <c r="G8370" s="82"/>
      <c r="H8370" s="83"/>
    </row>
    <row r="8371" spans="2:8" ht="15.6" x14ac:dyDescent="0.3">
      <c r="B8371" s="81"/>
      <c r="C8371" s="81"/>
      <c r="D8371" s="77"/>
      <c r="E8371" s="82"/>
      <c r="F8371" s="77"/>
      <c r="G8371" s="82"/>
      <c r="H8371" s="83"/>
    </row>
    <row r="8372" spans="2:8" ht="15.6" x14ac:dyDescent="0.3">
      <c r="B8372" s="81"/>
      <c r="C8372" s="81"/>
      <c r="D8372" s="77"/>
      <c r="E8372" s="82"/>
      <c r="F8372" s="77"/>
      <c r="G8372" s="82"/>
      <c r="H8372" s="83"/>
    </row>
    <row r="8373" spans="2:8" ht="15.6" x14ac:dyDescent="0.3">
      <c r="B8373" s="81"/>
      <c r="C8373" s="81"/>
      <c r="D8373" s="77"/>
      <c r="E8373" s="82"/>
      <c r="F8373" s="77"/>
      <c r="G8373" s="82"/>
      <c r="H8373" s="83"/>
    </row>
    <row r="8374" spans="2:8" ht="15.6" x14ac:dyDescent="0.3">
      <c r="B8374" s="81"/>
      <c r="C8374" s="81"/>
      <c r="D8374" s="77"/>
      <c r="E8374" s="82"/>
      <c r="F8374" s="77"/>
      <c r="G8374" s="82"/>
      <c r="H8374" s="83"/>
    </row>
    <row r="8375" spans="2:8" ht="15.6" x14ac:dyDescent="0.3">
      <c r="B8375" s="81"/>
      <c r="C8375" s="81"/>
      <c r="D8375" s="77"/>
      <c r="E8375" s="82"/>
      <c r="F8375" s="77"/>
      <c r="G8375" s="82"/>
      <c r="H8375" s="83"/>
    </row>
    <row r="8376" spans="2:8" ht="15.6" x14ac:dyDescent="0.3">
      <c r="B8376" s="81"/>
      <c r="C8376" s="81"/>
      <c r="D8376" s="77"/>
      <c r="E8376" s="82"/>
      <c r="F8376" s="77"/>
      <c r="G8376" s="82"/>
      <c r="H8376" s="83"/>
    </row>
    <row r="8377" spans="2:8" ht="15.6" x14ac:dyDescent="0.3">
      <c r="B8377" s="81"/>
      <c r="C8377" s="81"/>
      <c r="D8377" s="77"/>
      <c r="E8377" s="82"/>
      <c r="F8377" s="77"/>
      <c r="G8377" s="82"/>
      <c r="H8377" s="83"/>
    </row>
    <row r="8378" spans="2:8" ht="15.6" x14ac:dyDescent="0.3">
      <c r="B8378" s="81"/>
      <c r="C8378" s="81"/>
      <c r="D8378" s="77"/>
      <c r="E8378" s="82"/>
      <c r="F8378" s="77"/>
      <c r="G8378" s="82"/>
      <c r="H8378" s="83"/>
    </row>
    <row r="8379" spans="2:8" ht="15.6" x14ac:dyDescent="0.3">
      <c r="B8379" s="81"/>
      <c r="C8379" s="81"/>
      <c r="D8379" s="77"/>
      <c r="E8379" s="82"/>
      <c r="F8379" s="77"/>
      <c r="G8379" s="82"/>
      <c r="H8379" s="83"/>
    </row>
    <row r="8380" spans="2:8" ht="15.6" x14ac:dyDescent="0.3">
      <c r="B8380" s="81"/>
      <c r="C8380" s="81"/>
      <c r="D8380" s="77"/>
      <c r="E8380" s="82"/>
      <c r="F8380" s="77"/>
      <c r="G8380" s="82"/>
      <c r="H8380" s="83"/>
    </row>
    <row r="8381" spans="2:8" ht="15.6" x14ac:dyDescent="0.3">
      <c r="B8381" s="81"/>
      <c r="C8381" s="81"/>
      <c r="D8381" s="77"/>
      <c r="E8381" s="82"/>
      <c r="F8381" s="77"/>
      <c r="G8381" s="82"/>
      <c r="H8381" s="83"/>
    </row>
    <row r="8382" spans="2:8" ht="15.6" x14ac:dyDescent="0.3">
      <c r="B8382" s="81"/>
      <c r="C8382" s="81"/>
      <c r="D8382" s="77"/>
      <c r="E8382" s="82"/>
      <c r="F8382" s="77"/>
      <c r="G8382" s="82"/>
      <c r="H8382" s="83"/>
    </row>
    <row r="8383" spans="2:8" ht="15.6" x14ac:dyDescent="0.3">
      <c r="B8383" s="81"/>
      <c r="C8383" s="81"/>
      <c r="D8383" s="77"/>
      <c r="E8383" s="82"/>
      <c r="F8383" s="77"/>
      <c r="G8383" s="82"/>
      <c r="H8383" s="83"/>
    </row>
    <row r="8384" spans="2:8" ht="15.6" x14ac:dyDescent="0.3">
      <c r="B8384" s="81"/>
      <c r="C8384" s="81"/>
      <c r="D8384" s="77"/>
      <c r="E8384" s="82"/>
      <c r="F8384" s="77"/>
      <c r="G8384" s="82"/>
      <c r="H8384" s="83"/>
    </row>
    <row r="8385" spans="2:8" ht="15.6" x14ac:dyDescent="0.3">
      <c r="B8385" s="81"/>
      <c r="C8385" s="81"/>
      <c r="D8385" s="77"/>
      <c r="E8385" s="82"/>
      <c r="F8385" s="77"/>
      <c r="G8385" s="82"/>
      <c r="H8385" s="83"/>
    </row>
    <row r="8386" spans="2:8" ht="15.6" x14ac:dyDescent="0.3">
      <c r="B8386" s="81"/>
      <c r="C8386" s="81"/>
      <c r="D8386" s="77"/>
      <c r="E8386" s="82"/>
      <c r="F8386" s="77"/>
      <c r="G8386" s="82"/>
      <c r="H8386" s="83"/>
    </row>
    <row r="8387" spans="2:8" ht="15.6" x14ac:dyDescent="0.3">
      <c r="B8387" s="81"/>
      <c r="C8387" s="81"/>
      <c r="D8387" s="77"/>
      <c r="E8387" s="82"/>
      <c r="F8387" s="77"/>
      <c r="G8387" s="82"/>
      <c r="H8387" s="83"/>
    </row>
    <row r="8388" spans="2:8" ht="15.6" x14ac:dyDescent="0.3">
      <c r="B8388" s="81"/>
      <c r="C8388" s="81"/>
      <c r="D8388" s="77"/>
      <c r="E8388" s="82"/>
      <c r="F8388" s="77"/>
      <c r="G8388" s="82"/>
      <c r="H8388" s="83"/>
    </row>
    <row r="8389" spans="2:8" ht="15.6" x14ac:dyDescent="0.3">
      <c r="B8389" s="81"/>
      <c r="C8389" s="81"/>
      <c r="D8389" s="77"/>
      <c r="E8389" s="82"/>
      <c r="F8389" s="77"/>
      <c r="G8389" s="82"/>
      <c r="H8389" s="83"/>
    </row>
    <row r="8390" spans="2:8" ht="15.6" x14ac:dyDescent="0.3">
      <c r="B8390" s="81"/>
      <c r="C8390" s="81"/>
      <c r="D8390" s="77"/>
      <c r="E8390" s="82"/>
      <c r="F8390" s="77"/>
      <c r="G8390" s="82"/>
      <c r="H8390" s="83"/>
    </row>
    <row r="8391" spans="2:8" ht="15.6" x14ac:dyDescent="0.3">
      <c r="B8391" s="81"/>
      <c r="C8391" s="81"/>
      <c r="D8391" s="77"/>
      <c r="E8391" s="82"/>
      <c r="F8391" s="77"/>
      <c r="G8391" s="82"/>
      <c r="H8391" s="83"/>
    </row>
    <row r="8392" spans="2:8" ht="15.6" x14ac:dyDescent="0.3">
      <c r="B8392" s="81"/>
      <c r="C8392" s="81"/>
      <c r="D8392" s="77"/>
      <c r="E8392" s="82"/>
      <c r="F8392" s="77"/>
      <c r="G8392" s="82"/>
      <c r="H8392" s="83"/>
    </row>
    <row r="8393" spans="2:8" ht="15.6" x14ac:dyDescent="0.3">
      <c r="B8393" s="81"/>
      <c r="C8393" s="81"/>
      <c r="D8393" s="77"/>
      <c r="E8393" s="82"/>
      <c r="F8393" s="77"/>
      <c r="G8393" s="82"/>
      <c r="H8393" s="83"/>
    </row>
    <row r="8394" spans="2:8" ht="15.6" x14ac:dyDescent="0.3">
      <c r="B8394" s="81"/>
      <c r="C8394" s="81"/>
      <c r="D8394" s="77"/>
      <c r="E8394" s="82"/>
      <c r="F8394" s="77"/>
      <c r="G8394" s="82"/>
      <c r="H8394" s="83"/>
    </row>
    <row r="8395" spans="2:8" ht="15.6" x14ac:dyDescent="0.3">
      <c r="B8395" s="81"/>
      <c r="C8395" s="81"/>
      <c r="D8395" s="77"/>
      <c r="E8395" s="82"/>
      <c r="F8395" s="77"/>
      <c r="G8395" s="82"/>
      <c r="H8395" s="83"/>
    </row>
    <row r="8396" spans="2:8" ht="15.6" x14ac:dyDescent="0.3">
      <c r="B8396" s="81"/>
      <c r="C8396" s="81"/>
      <c r="D8396" s="77"/>
      <c r="E8396" s="82"/>
      <c r="F8396" s="77"/>
      <c r="G8396" s="82"/>
      <c r="H8396" s="83"/>
    </row>
    <row r="8397" spans="2:8" ht="15.6" x14ac:dyDescent="0.3">
      <c r="B8397" s="81"/>
      <c r="C8397" s="81"/>
      <c r="D8397" s="77"/>
      <c r="E8397" s="82"/>
      <c r="F8397" s="77"/>
      <c r="G8397" s="82"/>
      <c r="H8397" s="83"/>
    </row>
    <row r="8398" spans="2:8" ht="15.6" x14ac:dyDescent="0.3">
      <c r="B8398" s="81"/>
      <c r="C8398" s="81"/>
      <c r="D8398" s="77"/>
      <c r="E8398" s="82"/>
      <c r="F8398" s="77"/>
      <c r="G8398" s="82"/>
      <c r="H8398" s="83"/>
    </row>
    <row r="8399" spans="2:8" ht="15.6" x14ac:dyDescent="0.3">
      <c r="B8399" s="81"/>
      <c r="C8399" s="81"/>
      <c r="D8399" s="77"/>
      <c r="E8399" s="82"/>
      <c r="F8399" s="77"/>
      <c r="G8399" s="82"/>
      <c r="H8399" s="83"/>
    </row>
    <row r="8400" spans="2:8" ht="15.6" x14ac:dyDescent="0.3">
      <c r="B8400" s="81"/>
      <c r="C8400" s="81"/>
      <c r="D8400" s="77"/>
      <c r="E8400" s="82"/>
      <c r="F8400" s="77"/>
      <c r="G8400" s="82"/>
      <c r="H8400" s="83"/>
    </row>
    <row r="8401" spans="2:8" ht="15.6" x14ac:dyDescent="0.3">
      <c r="B8401" s="81"/>
      <c r="C8401" s="81"/>
      <c r="D8401" s="77"/>
      <c r="E8401" s="82"/>
      <c r="F8401" s="77"/>
      <c r="G8401" s="82"/>
      <c r="H8401" s="83"/>
    </row>
    <row r="8402" spans="2:8" ht="15.6" x14ac:dyDescent="0.3">
      <c r="B8402" s="81"/>
      <c r="C8402" s="81"/>
      <c r="D8402" s="77"/>
      <c r="E8402" s="82"/>
      <c r="F8402" s="77"/>
      <c r="G8402" s="82"/>
      <c r="H8402" s="83"/>
    </row>
    <row r="8403" spans="2:8" ht="15.6" x14ac:dyDescent="0.3">
      <c r="B8403" s="81"/>
      <c r="C8403" s="81"/>
      <c r="D8403" s="77"/>
      <c r="E8403" s="82"/>
      <c r="F8403" s="77"/>
      <c r="G8403" s="82"/>
      <c r="H8403" s="83"/>
    </row>
    <row r="8404" spans="2:8" ht="15.6" x14ac:dyDescent="0.3">
      <c r="B8404" s="81"/>
      <c r="C8404" s="81"/>
      <c r="D8404" s="77"/>
      <c r="E8404" s="82"/>
      <c r="F8404" s="77"/>
      <c r="G8404" s="82"/>
      <c r="H8404" s="83"/>
    </row>
    <row r="8405" spans="2:8" ht="15.6" x14ac:dyDescent="0.3">
      <c r="B8405" s="81"/>
      <c r="C8405" s="81"/>
      <c r="D8405" s="77"/>
      <c r="E8405" s="82"/>
      <c r="F8405" s="77"/>
      <c r="G8405" s="82"/>
      <c r="H8405" s="83"/>
    </row>
    <row r="8406" spans="2:8" ht="15.6" x14ac:dyDescent="0.3">
      <c r="B8406" s="81"/>
      <c r="C8406" s="81"/>
      <c r="D8406" s="77"/>
      <c r="E8406" s="82"/>
      <c r="F8406" s="77"/>
      <c r="G8406" s="82"/>
      <c r="H8406" s="83"/>
    </row>
    <row r="8407" spans="2:8" ht="15.6" x14ac:dyDescent="0.3">
      <c r="B8407" s="81"/>
      <c r="C8407" s="81"/>
      <c r="D8407" s="77"/>
      <c r="E8407" s="82"/>
      <c r="F8407" s="77"/>
      <c r="G8407" s="82"/>
      <c r="H8407" s="83"/>
    </row>
    <row r="8408" spans="2:8" ht="15.6" x14ac:dyDescent="0.3">
      <c r="B8408" s="81"/>
      <c r="C8408" s="81"/>
      <c r="D8408" s="77"/>
      <c r="E8408" s="82"/>
      <c r="F8408" s="77"/>
      <c r="G8408" s="82"/>
      <c r="H8408" s="83"/>
    </row>
    <row r="8409" spans="2:8" ht="15.6" x14ac:dyDescent="0.3">
      <c r="B8409" s="81"/>
      <c r="C8409" s="81"/>
      <c r="D8409" s="77"/>
      <c r="E8409" s="82"/>
      <c r="F8409" s="77"/>
      <c r="G8409" s="82"/>
      <c r="H8409" s="83"/>
    </row>
    <row r="8410" spans="2:8" ht="15.6" x14ac:dyDescent="0.3">
      <c r="B8410" s="81"/>
      <c r="C8410" s="81"/>
      <c r="D8410" s="77"/>
      <c r="E8410" s="82"/>
      <c r="F8410" s="77"/>
      <c r="G8410" s="82"/>
      <c r="H8410" s="83"/>
    </row>
    <row r="8411" spans="2:8" ht="15.6" x14ac:dyDescent="0.3">
      <c r="B8411" s="81"/>
      <c r="C8411" s="81"/>
      <c r="D8411" s="77"/>
      <c r="E8411" s="82"/>
      <c r="F8411" s="77"/>
      <c r="G8411" s="82"/>
      <c r="H8411" s="83"/>
    </row>
    <row r="8412" spans="2:8" ht="15.6" x14ac:dyDescent="0.3">
      <c r="B8412" s="81"/>
      <c r="C8412" s="81"/>
      <c r="D8412" s="77"/>
      <c r="E8412" s="82"/>
      <c r="F8412" s="77"/>
      <c r="G8412" s="82"/>
      <c r="H8412" s="83"/>
    </row>
    <row r="8413" spans="2:8" ht="15.6" x14ac:dyDescent="0.3">
      <c r="B8413" s="81"/>
      <c r="C8413" s="81"/>
      <c r="D8413" s="77"/>
      <c r="E8413" s="82"/>
      <c r="F8413" s="77"/>
      <c r="G8413" s="82"/>
      <c r="H8413" s="83"/>
    </row>
    <row r="8414" spans="2:8" ht="15.6" x14ac:dyDescent="0.3">
      <c r="B8414" s="81"/>
      <c r="C8414" s="81"/>
      <c r="D8414" s="77"/>
      <c r="E8414" s="82"/>
      <c r="F8414" s="77"/>
      <c r="G8414" s="82"/>
      <c r="H8414" s="83"/>
    </row>
    <row r="8415" spans="2:8" ht="15.6" x14ac:dyDescent="0.3">
      <c r="B8415" s="81"/>
      <c r="C8415" s="81"/>
      <c r="D8415" s="77"/>
      <c r="E8415" s="82"/>
      <c r="F8415" s="77"/>
      <c r="G8415" s="82"/>
      <c r="H8415" s="83"/>
    </row>
    <row r="8416" spans="2:8" ht="15.6" x14ac:dyDescent="0.3">
      <c r="B8416" s="81"/>
      <c r="C8416" s="81"/>
      <c r="D8416" s="77"/>
      <c r="E8416" s="82"/>
      <c r="F8416" s="77"/>
      <c r="G8416" s="82"/>
      <c r="H8416" s="83"/>
    </row>
    <row r="8417" spans="2:8" ht="15.6" x14ac:dyDescent="0.3">
      <c r="B8417" s="81"/>
      <c r="C8417" s="81"/>
      <c r="D8417" s="77"/>
      <c r="E8417" s="82"/>
      <c r="F8417" s="77"/>
      <c r="G8417" s="82"/>
      <c r="H8417" s="83"/>
    </row>
    <row r="8418" spans="2:8" ht="15.6" x14ac:dyDescent="0.3">
      <c r="B8418" s="81"/>
      <c r="C8418" s="81"/>
      <c r="D8418" s="77"/>
      <c r="E8418" s="82"/>
      <c r="F8418" s="77"/>
      <c r="G8418" s="82"/>
      <c r="H8418" s="83"/>
    </row>
    <row r="8419" spans="2:8" ht="15.6" x14ac:dyDescent="0.3">
      <c r="B8419" s="81"/>
      <c r="C8419" s="81"/>
      <c r="D8419" s="77"/>
      <c r="E8419" s="82"/>
      <c r="F8419" s="77"/>
      <c r="G8419" s="82"/>
      <c r="H8419" s="83"/>
    </row>
    <row r="8420" spans="2:8" ht="15.6" x14ac:dyDescent="0.3">
      <c r="B8420" s="81"/>
      <c r="C8420" s="81"/>
      <c r="D8420" s="77"/>
      <c r="E8420" s="82"/>
      <c r="F8420" s="77"/>
      <c r="G8420" s="82"/>
      <c r="H8420" s="83"/>
    </row>
    <row r="8421" spans="2:8" ht="15.6" x14ac:dyDescent="0.3">
      <c r="B8421" s="81"/>
      <c r="C8421" s="81"/>
      <c r="D8421" s="77"/>
      <c r="E8421" s="82"/>
      <c r="F8421" s="77"/>
      <c r="G8421" s="82"/>
      <c r="H8421" s="83"/>
    </row>
    <row r="8422" spans="2:8" ht="15.6" x14ac:dyDescent="0.3">
      <c r="B8422" s="81"/>
      <c r="C8422" s="81"/>
      <c r="D8422" s="77"/>
      <c r="E8422" s="82"/>
      <c r="F8422" s="77"/>
      <c r="G8422" s="82"/>
      <c r="H8422" s="83"/>
    </row>
    <row r="8423" spans="2:8" ht="15.6" x14ac:dyDescent="0.3">
      <c r="B8423" s="81"/>
      <c r="C8423" s="81"/>
      <c r="D8423" s="77"/>
      <c r="E8423" s="82"/>
      <c r="F8423" s="77"/>
      <c r="G8423" s="82"/>
      <c r="H8423" s="83"/>
    </row>
    <row r="8424" spans="2:8" ht="15.6" x14ac:dyDescent="0.3">
      <c r="B8424" s="81"/>
      <c r="C8424" s="81"/>
      <c r="D8424" s="77"/>
      <c r="E8424" s="82"/>
      <c r="F8424" s="77"/>
      <c r="G8424" s="82"/>
      <c r="H8424" s="83"/>
    </row>
    <row r="8425" spans="2:8" ht="15.6" x14ac:dyDescent="0.3">
      <c r="B8425" s="81"/>
      <c r="C8425" s="81"/>
      <c r="D8425" s="77"/>
      <c r="E8425" s="82"/>
      <c r="F8425" s="77"/>
      <c r="G8425" s="82"/>
      <c r="H8425" s="83"/>
    </row>
    <row r="8426" spans="2:8" ht="15.6" x14ac:dyDescent="0.3">
      <c r="B8426" s="81"/>
      <c r="C8426" s="81"/>
      <c r="D8426" s="77"/>
      <c r="E8426" s="82"/>
      <c r="F8426" s="77"/>
      <c r="G8426" s="82"/>
      <c r="H8426" s="83"/>
    </row>
    <row r="8427" spans="2:8" ht="15.6" x14ac:dyDescent="0.3">
      <c r="B8427" s="81"/>
      <c r="C8427" s="81"/>
      <c r="D8427" s="77"/>
      <c r="E8427" s="82"/>
      <c r="F8427" s="77"/>
      <c r="G8427" s="82"/>
      <c r="H8427" s="83"/>
    </row>
    <row r="8428" spans="2:8" ht="15.6" x14ac:dyDescent="0.3">
      <c r="B8428" s="81"/>
      <c r="C8428" s="81"/>
      <c r="D8428" s="77"/>
      <c r="E8428" s="82"/>
      <c r="F8428" s="77"/>
      <c r="G8428" s="82"/>
      <c r="H8428" s="83"/>
    </row>
    <row r="8429" spans="2:8" ht="15.6" x14ac:dyDescent="0.3">
      <c r="B8429" s="81"/>
      <c r="C8429" s="81"/>
      <c r="D8429" s="77"/>
      <c r="E8429" s="82"/>
      <c r="F8429" s="77"/>
      <c r="G8429" s="82"/>
      <c r="H8429" s="83"/>
    </row>
    <row r="8430" spans="2:8" ht="15.6" x14ac:dyDescent="0.3">
      <c r="B8430" s="81"/>
      <c r="C8430" s="81"/>
      <c r="D8430" s="77"/>
      <c r="E8430" s="82"/>
      <c r="F8430" s="77"/>
      <c r="G8430" s="82"/>
      <c r="H8430" s="83"/>
    </row>
    <row r="8431" spans="2:8" ht="15.6" x14ac:dyDescent="0.3">
      <c r="B8431" s="81"/>
      <c r="C8431" s="81"/>
      <c r="D8431" s="77"/>
      <c r="E8431" s="82"/>
      <c r="F8431" s="77"/>
      <c r="G8431" s="82"/>
      <c r="H8431" s="83"/>
    </row>
    <row r="8432" spans="2:8" ht="15.6" x14ac:dyDescent="0.3">
      <c r="B8432" s="81"/>
      <c r="C8432" s="81"/>
      <c r="D8432" s="77"/>
      <c r="E8432" s="82"/>
      <c r="F8432" s="77"/>
      <c r="G8432" s="82"/>
      <c r="H8432" s="83"/>
    </row>
    <row r="8433" spans="2:8" ht="15.6" x14ac:dyDescent="0.3">
      <c r="B8433" s="81"/>
      <c r="C8433" s="81"/>
      <c r="D8433" s="77"/>
      <c r="E8433" s="82"/>
      <c r="F8433" s="77"/>
      <c r="G8433" s="82"/>
      <c r="H8433" s="83"/>
    </row>
    <row r="8434" spans="2:8" ht="15.6" x14ac:dyDescent="0.3">
      <c r="B8434" s="81"/>
      <c r="C8434" s="81"/>
      <c r="D8434" s="77"/>
      <c r="E8434" s="82"/>
      <c r="F8434" s="77"/>
      <c r="G8434" s="82"/>
      <c r="H8434" s="83"/>
    </row>
    <row r="8435" spans="2:8" ht="15.6" x14ac:dyDescent="0.3">
      <c r="B8435" s="81"/>
      <c r="C8435" s="81"/>
      <c r="D8435" s="77"/>
      <c r="E8435" s="82"/>
      <c r="F8435" s="77"/>
      <c r="G8435" s="82"/>
      <c r="H8435" s="83"/>
    </row>
    <row r="8436" spans="2:8" ht="15.6" x14ac:dyDescent="0.3">
      <c r="B8436" s="81"/>
      <c r="C8436" s="81"/>
      <c r="D8436" s="77"/>
      <c r="E8436" s="82"/>
      <c r="F8436" s="77"/>
      <c r="G8436" s="82"/>
      <c r="H8436" s="83"/>
    </row>
    <row r="8437" spans="2:8" ht="15.6" x14ac:dyDescent="0.3">
      <c r="B8437" s="81"/>
      <c r="C8437" s="81"/>
      <c r="D8437" s="77"/>
      <c r="E8437" s="82"/>
      <c r="F8437" s="77"/>
      <c r="G8437" s="82"/>
      <c r="H8437" s="83"/>
    </row>
    <row r="8438" spans="2:8" ht="15.6" x14ac:dyDescent="0.3">
      <c r="B8438" s="81"/>
      <c r="C8438" s="81"/>
      <c r="D8438" s="77"/>
      <c r="E8438" s="82"/>
      <c r="F8438" s="77"/>
      <c r="G8438" s="82"/>
      <c r="H8438" s="83"/>
    </row>
    <row r="8439" spans="2:8" ht="15.6" x14ac:dyDescent="0.3">
      <c r="B8439" s="81"/>
      <c r="C8439" s="81"/>
      <c r="D8439" s="77"/>
      <c r="E8439" s="82"/>
      <c r="F8439" s="77"/>
      <c r="G8439" s="82"/>
      <c r="H8439" s="83"/>
    </row>
    <row r="8440" spans="2:8" ht="15.6" x14ac:dyDescent="0.3">
      <c r="B8440" s="81"/>
      <c r="C8440" s="81"/>
      <c r="D8440" s="77"/>
      <c r="E8440" s="82"/>
      <c r="F8440" s="77"/>
      <c r="G8440" s="82"/>
      <c r="H8440" s="83"/>
    </row>
    <row r="8441" spans="2:8" ht="15.6" x14ac:dyDescent="0.3">
      <c r="B8441" s="81"/>
      <c r="C8441" s="81"/>
      <c r="D8441" s="77"/>
      <c r="E8441" s="82"/>
      <c r="F8441" s="77"/>
      <c r="G8441" s="82"/>
      <c r="H8441" s="83"/>
    </row>
    <row r="8442" spans="2:8" ht="15.6" x14ac:dyDescent="0.3">
      <c r="B8442" s="81"/>
      <c r="C8442" s="81"/>
      <c r="D8442" s="77"/>
      <c r="E8442" s="82"/>
      <c r="F8442" s="77"/>
      <c r="G8442" s="82"/>
      <c r="H8442" s="83"/>
    </row>
    <row r="8443" spans="2:8" ht="15.6" x14ac:dyDescent="0.3">
      <c r="B8443" s="81"/>
      <c r="C8443" s="81"/>
      <c r="D8443" s="77"/>
      <c r="E8443" s="82"/>
      <c r="F8443" s="77"/>
      <c r="G8443" s="82"/>
      <c r="H8443" s="83"/>
    </row>
    <row r="8444" spans="2:8" ht="15.6" x14ac:dyDescent="0.3">
      <c r="B8444" s="81"/>
      <c r="C8444" s="81"/>
      <c r="D8444" s="77"/>
      <c r="E8444" s="82"/>
      <c r="F8444" s="77"/>
      <c r="G8444" s="82"/>
      <c r="H8444" s="83"/>
    </row>
    <row r="8445" spans="2:8" ht="15.6" x14ac:dyDescent="0.3">
      <c r="B8445" s="81"/>
      <c r="C8445" s="81"/>
      <c r="D8445" s="77"/>
      <c r="E8445" s="82"/>
      <c r="F8445" s="77"/>
      <c r="G8445" s="82"/>
      <c r="H8445" s="83"/>
    </row>
    <row r="8446" spans="2:8" ht="15.6" x14ac:dyDescent="0.3">
      <c r="B8446" s="81"/>
      <c r="C8446" s="81"/>
      <c r="D8446" s="77"/>
      <c r="E8446" s="82"/>
      <c r="F8446" s="77"/>
      <c r="G8446" s="82"/>
      <c r="H8446" s="83"/>
    </row>
    <row r="8447" spans="2:8" ht="15.6" x14ac:dyDescent="0.3">
      <c r="B8447" s="81"/>
      <c r="C8447" s="81"/>
      <c r="D8447" s="77"/>
      <c r="E8447" s="82"/>
      <c r="F8447" s="77"/>
      <c r="G8447" s="82"/>
      <c r="H8447" s="83"/>
    </row>
    <row r="8448" spans="2:8" ht="15.6" x14ac:dyDescent="0.3">
      <c r="B8448" s="81"/>
      <c r="C8448" s="81"/>
      <c r="D8448" s="77"/>
      <c r="E8448" s="82"/>
      <c r="F8448" s="77"/>
      <c r="G8448" s="82"/>
      <c r="H8448" s="83"/>
    </row>
    <row r="8449" spans="2:8" ht="15.6" x14ac:dyDescent="0.3">
      <c r="B8449" s="81"/>
      <c r="C8449" s="81"/>
      <c r="D8449" s="77"/>
      <c r="E8449" s="82"/>
      <c r="F8449" s="77"/>
      <c r="G8449" s="82"/>
      <c r="H8449" s="83"/>
    </row>
    <row r="8450" spans="2:8" ht="15.6" x14ac:dyDescent="0.3">
      <c r="B8450" s="81"/>
      <c r="C8450" s="81"/>
      <c r="D8450" s="77"/>
      <c r="E8450" s="82"/>
      <c r="F8450" s="77"/>
      <c r="G8450" s="82"/>
      <c r="H8450" s="83"/>
    </row>
    <row r="8451" spans="2:8" ht="15.6" x14ac:dyDescent="0.3">
      <c r="B8451" s="81"/>
      <c r="C8451" s="81"/>
      <c r="D8451" s="77"/>
      <c r="E8451" s="82"/>
      <c r="F8451" s="77"/>
      <c r="G8451" s="82"/>
      <c r="H8451" s="83"/>
    </row>
    <row r="8452" spans="2:8" ht="15.6" x14ac:dyDescent="0.3">
      <c r="B8452" s="81"/>
      <c r="C8452" s="81"/>
      <c r="D8452" s="77"/>
      <c r="E8452" s="82"/>
      <c r="F8452" s="77"/>
      <c r="G8452" s="82"/>
      <c r="H8452" s="83"/>
    </row>
    <row r="8453" spans="2:8" ht="15.6" x14ac:dyDescent="0.3">
      <c r="B8453" s="81"/>
      <c r="C8453" s="81"/>
      <c r="D8453" s="77"/>
      <c r="E8453" s="82"/>
      <c r="F8453" s="77"/>
      <c r="G8453" s="82"/>
      <c r="H8453" s="83"/>
    </row>
    <row r="8454" spans="2:8" ht="15.6" x14ac:dyDescent="0.3">
      <c r="B8454" s="81"/>
      <c r="C8454" s="81"/>
      <c r="D8454" s="77"/>
      <c r="E8454" s="82"/>
      <c r="F8454" s="77"/>
      <c r="G8454" s="82"/>
      <c r="H8454" s="83"/>
    </row>
    <row r="8455" spans="2:8" ht="15.6" x14ac:dyDescent="0.3">
      <c r="B8455" s="81"/>
      <c r="C8455" s="81"/>
      <c r="D8455" s="77"/>
      <c r="E8455" s="82"/>
      <c r="F8455" s="77"/>
      <c r="G8455" s="82"/>
      <c r="H8455" s="83"/>
    </row>
    <row r="8456" spans="2:8" ht="15.6" x14ac:dyDescent="0.3">
      <c r="B8456" s="81"/>
      <c r="C8456" s="81"/>
      <c r="D8456" s="77"/>
      <c r="E8456" s="82"/>
      <c r="F8456" s="77"/>
      <c r="G8456" s="82"/>
      <c r="H8456" s="83"/>
    </row>
    <row r="8457" spans="2:8" ht="15.6" x14ac:dyDescent="0.3">
      <c r="B8457" s="81"/>
      <c r="C8457" s="81"/>
      <c r="D8457" s="77"/>
      <c r="E8457" s="82"/>
      <c r="F8457" s="77"/>
      <c r="G8457" s="82"/>
      <c r="H8457" s="83"/>
    </row>
    <row r="8458" spans="2:8" ht="15.6" x14ac:dyDescent="0.3">
      <c r="B8458" s="81"/>
      <c r="C8458" s="81"/>
      <c r="D8458" s="77"/>
      <c r="E8458" s="82"/>
      <c r="F8458" s="77"/>
      <c r="G8458" s="82"/>
      <c r="H8458" s="83"/>
    </row>
    <row r="8459" spans="2:8" ht="15.6" x14ac:dyDescent="0.3">
      <c r="B8459" s="81"/>
      <c r="C8459" s="81"/>
      <c r="D8459" s="77"/>
      <c r="E8459" s="82"/>
      <c r="F8459" s="77"/>
      <c r="G8459" s="82"/>
      <c r="H8459" s="83"/>
    </row>
    <row r="8460" spans="2:8" ht="15.6" x14ac:dyDescent="0.3">
      <c r="B8460" s="81"/>
      <c r="C8460" s="81"/>
      <c r="D8460" s="77"/>
      <c r="E8460" s="82"/>
      <c r="F8460" s="77"/>
      <c r="G8460" s="82"/>
      <c r="H8460" s="83"/>
    </row>
    <row r="8461" spans="2:8" ht="15.6" x14ac:dyDescent="0.3">
      <c r="B8461" s="81"/>
      <c r="C8461" s="81"/>
      <c r="D8461" s="77"/>
      <c r="E8461" s="82"/>
      <c r="F8461" s="77"/>
      <c r="G8461" s="82"/>
      <c r="H8461" s="83"/>
    </row>
    <row r="8462" spans="2:8" ht="15.6" x14ac:dyDescent="0.3">
      <c r="B8462" s="81"/>
      <c r="C8462" s="81"/>
      <c r="D8462" s="77"/>
      <c r="E8462" s="82"/>
      <c r="F8462" s="77"/>
      <c r="G8462" s="82"/>
      <c r="H8462" s="83"/>
    </row>
    <row r="8463" spans="2:8" ht="15.6" x14ac:dyDescent="0.3">
      <c r="B8463" s="81"/>
      <c r="C8463" s="81"/>
      <c r="D8463" s="77"/>
      <c r="E8463" s="82"/>
      <c r="F8463" s="77"/>
      <c r="G8463" s="82"/>
      <c r="H8463" s="83"/>
    </row>
    <row r="8464" spans="2:8" ht="15.6" x14ac:dyDescent="0.3">
      <c r="B8464" s="81"/>
      <c r="C8464" s="81"/>
      <c r="D8464" s="77"/>
      <c r="E8464" s="82"/>
      <c r="F8464" s="77"/>
      <c r="G8464" s="82"/>
      <c r="H8464" s="83"/>
    </row>
    <row r="8465" spans="2:8" ht="15.6" x14ac:dyDescent="0.3">
      <c r="B8465" s="81"/>
      <c r="C8465" s="81"/>
      <c r="D8465" s="77"/>
      <c r="E8465" s="82"/>
      <c r="F8465" s="77"/>
      <c r="G8465" s="82"/>
      <c r="H8465" s="83"/>
    </row>
    <row r="8466" spans="2:8" ht="15.6" x14ac:dyDescent="0.3">
      <c r="B8466" s="81"/>
      <c r="C8466" s="81"/>
      <c r="D8466" s="77"/>
      <c r="E8466" s="82"/>
      <c r="F8466" s="77"/>
      <c r="G8466" s="82"/>
      <c r="H8466" s="83"/>
    </row>
    <row r="8467" spans="2:8" ht="15.6" x14ac:dyDescent="0.3">
      <c r="B8467" s="81"/>
      <c r="C8467" s="81"/>
      <c r="D8467" s="77"/>
      <c r="E8467" s="82"/>
      <c r="F8467" s="77"/>
      <c r="G8467" s="82"/>
      <c r="H8467" s="83"/>
    </row>
    <row r="8468" spans="2:8" ht="15.6" x14ac:dyDescent="0.3">
      <c r="B8468" s="81"/>
      <c r="C8468" s="81"/>
      <c r="D8468" s="77"/>
      <c r="E8468" s="82"/>
      <c r="F8468" s="77"/>
      <c r="G8468" s="82"/>
      <c r="H8468" s="83"/>
    </row>
    <row r="8469" spans="2:8" ht="15.6" x14ac:dyDescent="0.3">
      <c r="B8469" s="81"/>
      <c r="C8469" s="81"/>
      <c r="D8469" s="77"/>
      <c r="E8469" s="82"/>
      <c r="F8469" s="77"/>
      <c r="G8469" s="82"/>
      <c r="H8469" s="83"/>
    </row>
    <row r="8470" spans="2:8" ht="15.6" x14ac:dyDescent="0.3">
      <c r="B8470" s="81"/>
      <c r="C8470" s="81"/>
      <c r="D8470" s="77"/>
      <c r="E8470" s="82"/>
      <c r="F8470" s="77"/>
      <c r="G8470" s="82"/>
      <c r="H8470" s="83"/>
    </row>
    <row r="8471" spans="2:8" ht="15.6" x14ac:dyDescent="0.3">
      <c r="B8471" s="81"/>
      <c r="C8471" s="81"/>
      <c r="D8471" s="77"/>
      <c r="E8471" s="82"/>
      <c r="F8471" s="77"/>
      <c r="G8471" s="82"/>
      <c r="H8471" s="83"/>
    </row>
    <row r="8472" spans="2:8" ht="15.6" x14ac:dyDescent="0.3">
      <c r="B8472" s="81"/>
      <c r="C8472" s="81"/>
      <c r="D8472" s="77"/>
      <c r="E8472" s="82"/>
      <c r="F8472" s="77"/>
      <c r="G8472" s="82"/>
      <c r="H8472" s="83"/>
    </row>
    <row r="8473" spans="2:8" ht="15.6" x14ac:dyDescent="0.3">
      <c r="B8473" s="81"/>
      <c r="C8473" s="81"/>
      <c r="D8473" s="77"/>
      <c r="E8473" s="82"/>
      <c r="F8473" s="77"/>
      <c r="G8473" s="82"/>
      <c r="H8473" s="83"/>
    </row>
    <row r="8474" spans="2:8" ht="15.6" x14ac:dyDescent="0.3">
      <c r="B8474" s="81"/>
      <c r="C8474" s="81"/>
      <c r="D8474" s="77"/>
      <c r="E8474" s="82"/>
      <c r="F8474" s="77"/>
      <c r="G8474" s="82"/>
      <c r="H8474" s="83"/>
    </row>
    <row r="8475" spans="2:8" ht="15.6" x14ac:dyDescent="0.3">
      <c r="B8475" s="81"/>
      <c r="C8475" s="81"/>
      <c r="D8475" s="77"/>
      <c r="E8475" s="82"/>
      <c r="F8475" s="77"/>
      <c r="G8475" s="82"/>
      <c r="H8475" s="83"/>
    </row>
    <row r="8476" spans="2:8" ht="15.6" x14ac:dyDescent="0.3">
      <c r="B8476" s="81"/>
      <c r="C8476" s="81"/>
      <c r="D8476" s="77"/>
      <c r="E8476" s="82"/>
      <c r="F8476" s="77"/>
      <c r="G8476" s="82"/>
      <c r="H8476" s="83"/>
    </row>
    <row r="8477" spans="2:8" ht="15.6" x14ac:dyDescent="0.3">
      <c r="B8477" s="81"/>
      <c r="C8477" s="81"/>
      <c r="D8477" s="77"/>
      <c r="E8477" s="82"/>
      <c r="F8477" s="77"/>
      <c r="G8477" s="82"/>
      <c r="H8477" s="83"/>
    </row>
    <row r="8478" spans="2:8" ht="15.6" x14ac:dyDescent="0.3">
      <c r="B8478" s="81"/>
      <c r="C8478" s="81"/>
      <c r="D8478" s="77"/>
      <c r="E8478" s="82"/>
      <c r="F8478" s="77"/>
      <c r="G8478" s="82"/>
      <c r="H8478" s="83"/>
    </row>
    <row r="8479" spans="2:8" ht="15.6" x14ac:dyDescent="0.3">
      <c r="B8479" s="81"/>
      <c r="C8479" s="81"/>
      <c r="D8479" s="77"/>
      <c r="E8479" s="82"/>
      <c r="F8479" s="77"/>
      <c r="G8479" s="82"/>
      <c r="H8479" s="83"/>
    </row>
    <row r="8480" spans="2:8" ht="15.6" x14ac:dyDescent="0.3">
      <c r="B8480" s="81"/>
      <c r="C8480" s="81"/>
      <c r="D8480" s="77"/>
      <c r="E8480" s="82"/>
      <c r="F8480" s="77"/>
      <c r="G8480" s="82"/>
      <c r="H8480" s="83"/>
    </row>
    <row r="8481" spans="2:8" ht="15.6" x14ac:dyDescent="0.3">
      <c r="B8481" s="81"/>
      <c r="C8481" s="81"/>
      <c r="D8481" s="77"/>
      <c r="E8481" s="82"/>
      <c r="F8481" s="77"/>
      <c r="G8481" s="82"/>
      <c r="H8481" s="83"/>
    </row>
    <row r="8482" spans="2:8" ht="15.6" x14ac:dyDescent="0.3">
      <c r="B8482" s="81"/>
      <c r="C8482" s="81"/>
      <c r="D8482" s="77"/>
      <c r="E8482" s="82"/>
      <c r="F8482" s="77"/>
      <c r="G8482" s="82"/>
      <c r="H8482" s="83"/>
    </row>
    <row r="8483" spans="2:8" ht="15.6" x14ac:dyDescent="0.3">
      <c r="B8483" s="81"/>
      <c r="C8483" s="81"/>
      <c r="D8483" s="77"/>
      <c r="E8483" s="82"/>
      <c r="F8483" s="77"/>
      <c r="G8483" s="82"/>
      <c r="H8483" s="83"/>
    </row>
    <row r="8484" spans="2:8" ht="15.6" x14ac:dyDescent="0.3">
      <c r="B8484" s="81"/>
      <c r="C8484" s="81"/>
      <c r="D8484" s="77"/>
      <c r="E8484" s="82"/>
      <c r="F8484" s="77"/>
      <c r="G8484" s="82"/>
      <c r="H8484" s="83"/>
    </row>
    <row r="8485" spans="2:8" ht="15.6" x14ac:dyDescent="0.3">
      <c r="B8485" s="81"/>
      <c r="C8485" s="81"/>
      <c r="D8485" s="77"/>
      <c r="E8485" s="82"/>
      <c r="F8485" s="77"/>
      <c r="G8485" s="82"/>
      <c r="H8485" s="83"/>
    </row>
    <row r="8486" spans="2:8" ht="15.6" x14ac:dyDescent="0.3">
      <c r="B8486" s="81"/>
      <c r="C8486" s="81"/>
      <c r="D8486" s="77"/>
      <c r="E8486" s="82"/>
      <c r="F8486" s="77"/>
      <c r="G8486" s="82"/>
      <c r="H8486" s="83"/>
    </row>
    <row r="8487" spans="2:8" ht="15.6" x14ac:dyDescent="0.3">
      <c r="B8487" s="81"/>
      <c r="C8487" s="81"/>
      <c r="D8487" s="77"/>
      <c r="E8487" s="82"/>
      <c r="F8487" s="77"/>
      <c r="G8487" s="82"/>
      <c r="H8487" s="83"/>
    </row>
    <row r="8488" spans="2:8" ht="15.6" x14ac:dyDescent="0.3">
      <c r="B8488" s="81"/>
      <c r="C8488" s="81"/>
      <c r="D8488" s="77"/>
      <c r="E8488" s="82"/>
      <c r="F8488" s="77"/>
      <c r="G8488" s="82"/>
      <c r="H8488" s="83"/>
    </row>
    <row r="8489" spans="2:8" ht="15.6" x14ac:dyDescent="0.3">
      <c r="B8489" s="81"/>
      <c r="C8489" s="81"/>
      <c r="D8489" s="77"/>
      <c r="E8489" s="82"/>
      <c r="F8489" s="77"/>
      <c r="G8489" s="82"/>
      <c r="H8489" s="83"/>
    </row>
    <row r="8490" spans="2:8" ht="15.6" x14ac:dyDescent="0.3">
      <c r="B8490" s="81"/>
      <c r="C8490" s="81"/>
      <c r="D8490" s="77"/>
      <c r="E8490" s="82"/>
      <c r="F8490" s="77"/>
      <c r="G8490" s="82"/>
      <c r="H8490" s="83"/>
    </row>
    <row r="8491" spans="2:8" ht="15.6" x14ac:dyDescent="0.3">
      <c r="B8491" s="81"/>
      <c r="C8491" s="81"/>
      <c r="D8491" s="77"/>
      <c r="E8491" s="82"/>
      <c r="F8491" s="77"/>
      <c r="G8491" s="82"/>
      <c r="H8491" s="83"/>
    </row>
    <row r="8492" spans="2:8" ht="15.6" x14ac:dyDescent="0.3">
      <c r="B8492" s="81"/>
      <c r="C8492" s="81"/>
      <c r="D8492" s="77"/>
      <c r="E8492" s="82"/>
      <c r="F8492" s="77"/>
      <c r="G8492" s="82"/>
      <c r="H8492" s="83"/>
    </row>
    <row r="8493" spans="2:8" ht="15.6" x14ac:dyDescent="0.3">
      <c r="B8493" s="81"/>
      <c r="C8493" s="81"/>
      <c r="D8493" s="77"/>
      <c r="E8493" s="82"/>
      <c r="F8493" s="77"/>
      <c r="G8493" s="82"/>
      <c r="H8493" s="83"/>
    </row>
    <row r="8494" spans="2:8" ht="15.6" x14ac:dyDescent="0.3">
      <c r="B8494" s="81"/>
      <c r="C8494" s="81"/>
      <c r="D8494" s="77"/>
      <c r="E8494" s="82"/>
      <c r="F8494" s="77"/>
      <c r="G8494" s="82"/>
      <c r="H8494" s="83"/>
    </row>
    <row r="8495" spans="2:8" ht="15.6" x14ac:dyDescent="0.3">
      <c r="B8495" s="81"/>
      <c r="C8495" s="81"/>
      <c r="D8495" s="77"/>
      <c r="E8495" s="82"/>
      <c r="F8495" s="77"/>
      <c r="G8495" s="82"/>
      <c r="H8495" s="83"/>
    </row>
    <row r="8496" spans="2:8" ht="15.6" x14ac:dyDescent="0.3">
      <c r="B8496" s="81"/>
      <c r="C8496" s="81"/>
      <c r="D8496" s="77"/>
      <c r="E8496" s="82"/>
      <c r="F8496" s="77"/>
      <c r="G8496" s="82"/>
      <c r="H8496" s="83"/>
    </row>
    <row r="8497" spans="2:8" ht="15.6" x14ac:dyDescent="0.3">
      <c r="B8497" s="81"/>
      <c r="C8497" s="81"/>
      <c r="D8497" s="77"/>
      <c r="E8497" s="82"/>
      <c r="F8497" s="77"/>
      <c r="G8497" s="82"/>
      <c r="H8497" s="83"/>
    </row>
    <row r="8498" spans="2:8" ht="15.6" x14ac:dyDescent="0.3">
      <c r="B8498" s="81"/>
      <c r="C8498" s="81"/>
      <c r="D8498" s="77"/>
      <c r="E8498" s="82"/>
      <c r="F8498" s="77"/>
      <c r="G8498" s="82"/>
      <c r="H8498" s="83"/>
    </row>
    <row r="8499" spans="2:8" ht="15.6" x14ac:dyDescent="0.3">
      <c r="B8499" s="81"/>
      <c r="C8499" s="81"/>
      <c r="D8499" s="77"/>
      <c r="E8499" s="82"/>
      <c r="F8499" s="77"/>
      <c r="G8499" s="82"/>
      <c r="H8499" s="83"/>
    </row>
    <row r="8500" spans="2:8" ht="15.6" x14ac:dyDescent="0.3">
      <c r="B8500" s="81"/>
      <c r="C8500" s="81"/>
      <c r="D8500" s="77"/>
      <c r="E8500" s="82"/>
      <c r="F8500" s="77"/>
      <c r="G8500" s="82"/>
      <c r="H8500" s="83"/>
    </row>
    <row r="8501" spans="2:8" ht="15.6" x14ac:dyDescent="0.3">
      <c r="B8501" s="81"/>
      <c r="C8501" s="81"/>
      <c r="D8501" s="77"/>
      <c r="E8501" s="82"/>
      <c r="F8501" s="77"/>
      <c r="G8501" s="82"/>
      <c r="H8501" s="83"/>
    </row>
    <row r="8502" spans="2:8" ht="15.6" x14ac:dyDescent="0.3">
      <c r="B8502" s="81"/>
      <c r="C8502" s="81"/>
      <c r="D8502" s="77"/>
      <c r="E8502" s="82"/>
      <c r="F8502" s="77"/>
      <c r="G8502" s="82"/>
      <c r="H8502" s="83"/>
    </row>
    <row r="8503" spans="2:8" ht="15.6" x14ac:dyDescent="0.3">
      <c r="B8503" s="81"/>
      <c r="C8503" s="81"/>
      <c r="D8503" s="77"/>
      <c r="E8503" s="82"/>
      <c r="F8503" s="77"/>
      <c r="G8503" s="82"/>
      <c r="H8503" s="83"/>
    </row>
    <row r="8504" spans="2:8" ht="15.6" x14ac:dyDescent="0.3">
      <c r="B8504" s="81"/>
      <c r="C8504" s="81"/>
      <c r="D8504" s="77"/>
      <c r="E8504" s="82"/>
      <c r="F8504" s="77"/>
      <c r="G8504" s="82"/>
      <c r="H8504" s="83"/>
    </row>
    <row r="8505" spans="2:8" ht="15.6" x14ac:dyDescent="0.3">
      <c r="B8505" s="81"/>
      <c r="C8505" s="81"/>
      <c r="D8505" s="77"/>
      <c r="E8505" s="82"/>
      <c r="F8505" s="77"/>
      <c r="G8505" s="82"/>
      <c r="H8505" s="83"/>
    </row>
    <row r="8506" spans="2:8" ht="15.6" x14ac:dyDescent="0.3">
      <c r="B8506" s="81"/>
      <c r="C8506" s="81"/>
      <c r="D8506" s="77"/>
      <c r="E8506" s="82"/>
      <c r="F8506" s="77"/>
      <c r="G8506" s="82"/>
      <c r="H8506" s="83"/>
    </row>
    <row r="8507" spans="2:8" ht="15.6" x14ac:dyDescent="0.3">
      <c r="B8507" s="81"/>
      <c r="C8507" s="81"/>
      <c r="D8507" s="77"/>
      <c r="E8507" s="82"/>
      <c r="F8507" s="77"/>
      <c r="G8507" s="82"/>
      <c r="H8507" s="83"/>
    </row>
    <row r="8508" spans="2:8" ht="15.6" x14ac:dyDescent="0.3">
      <c r="B8508" s="81"/>
      <c r="C8508" s="81"/>
      <c r="D8508" s="77"/>
      <c r="E8508" s="82"/>
      <c r="F8508" s="77"/>
      <c r="G8508" s="82"/>
      <c r="H8508" s="83"/>
    </row>
    <row r="8509" spans="2:8" ht="15.6" x14ac:dyDescent="0.3">
      <c r="B8509" s="81"/>
      <c r="C8509" s="81"/>
      <c r="D8509" s="77"/>
      <c r="E8509" s="82"/>
      <c r="F8509" s="77"/>
      <c r="G8509" s="82"/>
      <c r="H8509" s="83"/>
    </row>
    <row r="8510" spans="2:8" ht="15.6" x14ac:dyDescent="0.3">
      <c r="B8510" s="81"/>
      <c r="C8510" s="81"/>
      <c r="D8510" s="77"/>
      <c r="E8510" s="82"/>
      <c r="F8510" s="77"/>
      <c r="G8510" s="82"/>
      <c r="H8510" s="83"/>
    </row>
    <row r="8511" spans="2:8" ht="15.6" x14ac:dyDescent="0.3">
      <c r="B8511" s="81"/>
      <c r="C8511" s="81"/>
      <c r="D8511" s="77"/>
      <c r="E8511" s="82"/>
      <c r="F8511" s="77"/>
      <c r="G8511" s="82"/>
      <c r="H8511" s="83"/>
    </row>
    <row r="8512" spans="2:8" ht="15.6" x14ac:dyDescent="0.3">
      <c r="B8512" s="81"/>
      <c r="C8512" s="81"/>
      <c r="D8512" s="77"/>
      <c r="E8512" s="82"/>
      <c r="F8512" s="77"/>
      <c r="G8512" s="82"/>
      <c r="H8512" s="83"/>
    </row>
    <row r="8513" spans="2:8" ht="15.6" x14ac:dyDescent="0.3">
      <c r="B8513" s="81"/>
      <c r="C8513" s="81"/>
      <c r="D8513" s="77"/>
      <c r="E8513" s="82"/>
      <c r="F8513" s="77"/>
      <c r="G8513" s="82"/>
      <c r="H8513" s="83"/>
    </row>
    <row r="8514" spans="2:8" ht="15.6" x14ac:dyDescent="0.3">
      <c r="B8514" s="81"/>
      <c r="C8514" s="81"/>
      <c r="D8514" s="77"/>
      <c r="E8514" s="82"/>
      <c r="F8514" s="77"/>
      <c r="G8514" s="82"/>
      <c r="H8514" s="83"/>
    </row>
    <row r="8515" spans="2:8" ht="15.6" x14ac:dyDescent="0.3">
      <c r="B8515" s="81"/>
      <c r="C8515" s="81"/>
      <c r="D8515" s="77"/>
      <c r="E8515" s="82"/>
      <c r="F8515" s="77"/>
      <c r="G8515" s="82"/>
      <c r="H8515" s="83"/>
    </row>
    <row r="8516" spans="2:8" ht="15.6" x14ac:dyDescent="0.3">
      <c r="B8516" s="81"/>
      <c r="C8516" s="81"/>
      <c r="D8516" s="77"/>
      <c r="E8516" s="82"/>
      <c r="F8516" s="77"/>
      <c r="G8516" s="82"/>
      <c r="H8516" s="83"/>
    </row>
    <row r="8517" spans="2:8" ht="15.6" x14ac:dyDescent="0.3">
      <c r="B8517" s="81"/>
      <c r="C8517" s="81"/>
      <c r="D8517" s="77"/>
      <c r="E8517" s="82"/>
      <c r="F8517" s="77"/>
      <c r="G8517" s="82"/>
      <c r="H8517" s="83"/>
    </row>
    <row r="8518" spans="2:8" ht="15.6" x14ac:dyDescent="0.3">
      <c r="B8518" s="81"/>
      <c r="C8518" s="81"/>
      <c r="D8518" s="77"/>
      <c r="E8518" s="82"/>
      <c r="F8518" s="77"/>
      <c r="G8518" s="82"/>
      <c r="H8518" s="83"/>
    </row>
    <row r="8519" spans="2:8" ht="15.6" x14ac:dyDescent="0.3">
      <c r="B8519" s="81"/>
      <c r="C8519" s="81"/>
      <c r="D8519" s="77"/>
      <c r="E8519" s="82"/>
      <c r="F8519" s="77"/>
      <c r="G8519" s="82"/>
      <c r="H8519" s="83"/>
    </row>
    <row r="8520" spans="2:8" ht="15.6" x14ac:dyDescent="0.3">
      <c r="B8520" s="81"/>
      <c r="C8520" s="81"/>
      <c r="D8520" s="77"/>
      <c r="E8520" s="82"/>
      <c r="F8520" s="77"/>
      <c r="G8520" s="82"/>
      <c r="H8520" s="83"/>
    </row>
    <row r="8521" spans="2:8" ht="15.6" x14ac:dyDescent="0.3">
      <c r="B8521" s="81"/>
      <c r="C8521" s="81"/>
      <c r="D8521" s="77"/>
      <c r="E8521" s="82"/>
      <c r="F8521" s="77"/>
      <c r="G8521" s="82"/>
      <c r="H8521" s="83"/>
    </row>
    <row r="8522" spans="2:8" ht="15.6" x14ac:dyDescent="0.3">
      <c r="B8522" s="81"/>
      <c r="C8522" s="81"/>
      <c r="D8522" s="77"/>
      <c r="E8522" s="82"/>
      <c r="F8522" s="77"/>
      <c r="G8522" s="82"/>
      <c r="H8522" s="83"/>
    </row>
    <row r="8523" spans="2:8" ht="15.6" x14ac:dyDescent="0.3">
      <c r="B8523" s="81"/>
      <c r="C8523" s="81"/>
      <c r="D8523" s="77"/>
      <c r="E8523" s="82"/>
      <c r="F8523" s="77"/>
      <c r="G8523" s="82"/>
      <c r="H8523" s="83"/>
    </row>
    <row r="8524" spans="2:8" ht="15.6" x14ac:dyDescent="0.3">
      <c r="B8524" s="81"/>
      <c r="C8524" s="81"/>
      <c r="D8524" s="77"/>
      <c r="E8524" s="82"/>
      <c r="F8524" s="77"/>
      <c r="G8524" s="82"/>
      <c r="H8524" s="83"/>
    </row>
    <row r="8525" spans="2:8" ht="15.6" x14ac:dyDescent="0.3">
      <c r="B8525" s="81"/>
      <c r="C8525" s="81"/>
      <c r="D8525" s="77"/>
      <c r="E8525" s="82"/>
      <c r="F8525" s="77"/>
      <c r="G8525" s="82"/>
      <c r="H8525" s="83"/>
    </row>
    <row r="8526" spans="2:8" ht="15.6" x14ac:dyDescent="0.3">
      <c r="B8526" s="81"/>
      <c r="C8526" s="81"/>
      <c r="D8526" s="77"/>
      <c r="E8526" s="82"/>
      <c r="F8526" s="77"/>
      <c r="G8526" s="82"/>
      <c r="H8526" s="83"/>
    </row>
    <row r="8527" spans="2:8" ht="15.6" x14ac:dyDescent="0.3">
      <c r="B8527" s="81"/>
      <c r="C8527" s="81"/>
      <c r="D8527" s="77"/>
      <c r="E8527" s="82"/>
      <c r="F8527" s="77"/>
      <c r="G8527" s="82"/>
      <c r="H8527" s="83"/>
    </row>
    <row r="8528" spans="2:8" ht="15.6" x14ac:dyDescent="0.3">
      <c r="B8528" s="81"/>
      <c r="C8528" s="81"/>
      <c r="D8528" s="77"/>
      <c r="E8528" s="82"/>
      <c r="F8528" s="77"/>
      <c r="G8528" s="82"/>
      <c r="H8528" s="83"/>
    </row>
    <row r="8529" spans="2:8" ht="15.6" x14ac:dyDescent="0.3">
      <c r="B8529" s="81"/>
      <c r="C8529" s="81"/>
      <c r="D8529" s="77"/>
      <c r="E8529" s="82"/>
      <c r="F8529" s="77"/>
      <c r="G8529" s="82"/>
      <c r="H8529" s="83"/>
    </row>
    <row r="8530" spans="2:8" ht="15.6" x14ac:dyDescent="0.3">
      <c r="B8530" s="81"/>
      <c r="C8530" s="81"/>
      <c r="D8530" s="77"/>
      <c r="E8530" s="82"/>
      <c r="F8530" s="77"/>
      <c r="G8530" s="82"/>
      <c r="H8530" s="83"/>
    </row>
    <row r="8531" spans="2:8" ht="15.6" x14ac:dyDescent="0.3">
      <c r="B8531" s="81"/>
      <c r="C8531" s="81"/>
      <c r="D8531" s="77"/>
      <c r="E8531" s="82"/>
      <c r="F8531" s="77"/>
      <c r="G8531" s="82"/>
      <c r="H8531" s="83"/>
    </row>
    <row r="8532" spans="2:8" ht="15.6" x14ac:dyDescent="0.3">
      <c r="B8532" s="81"/>
      <c r="C8532" s="81"/>
      <c r="D8532" s="77"/>
      <c r="E8532" s="82"/>
      <c r="F8532" s="77"/>
      <c r="G8532" s="82"/>
      <c r="H8532" s="83"/>
    </row>
    <row r="8533" spans="2:8" ht="15.6" x14ac:dyDescent="0.3">
      <c r="B8533" s="81"/>
      <c r="C8533" s="81"/>
      <c r="D8533" s="77"/>
      <c r="E8533" s="82"/>
      <c r="F8533" s="77"/>
      <c r="G8533" s="82"/>
      <c r="H8533" s="83"/>
    </row>
    <row r="8534" spans="2:8" ht="15.6" x14ac:dyDescent="0.3">
      <c r="B8534" s="81"/>
      <c r="C8534" s="81"/>
      <c r="D8534" s="77"/>
      <c r="E8534" s="82"/>
      <c r="F8534" s="77"/>
      <c r="G8534" s="82"/>
      <c r="H8534" s="83"/>
    </row>
    <row r="8535" spans="2:8" ht="15.6" x14ac:dyDescent="0.3">
      <c r="B8535" s="81"/>
      <c r="C8535" s="81"/>
      <c r="D8535" s="77"/>
      <c r="E8535" s="82"/>
      <c r="F8535" s="77"/>
      <c r="G8535" s="82"/>
      <c r="H8535" s="83"/>
    </row>
    <row r="8536" spans="2:8" ht="15.6" x14ac:dyDescent="0.3">
      <c r="B8536" s="81"/>
      <c r="C8536" s="81"/>
      <c r="D8536" s="77"/>
      <c r="E8536" s="82"/>
      <c r="F8536" s="77"/>
      <c r="G8536" s="82"/>
      <c r="H8536" s="83"/>
    </row>
    <row r="8537" spans="2:8" ht="15.6" x14ac:dyDescent="0.3">
      <c r="B8537" s="81"/>
      <c r="C8537" s="81"/>
      <c r="D8537" s="77"/>
      <c r="E8537" s="82"/>
      <c r="F8537" s="77"/>
      <c r="G8537" s="82"/>
      <c r="H8537" s="83"/>
    </row>
    <row r="8538" spans="2:8" ht="15.6" x14ac:dyDescent="0.3">
      <c r="B8538" s="81"/>
      <c r="C8538" s="81"/>
      <c r="D8538" s="77"/>
      <c r="E8538" s="82"/>
      <c r="F8538" s="77"/>
      <c r="G8538" s="82"/>
      <c r="H8538" s="83"/>
    </row>
    <row r="8539" spans="2:8" ht="15.6" x14ac:dyDescent="0.3">
      <c r="B8539" s="81"/>
      <c r="C8539" s="81"/>
      <c r="D8539" s="77"/>
      <c r="E8539" s="82"/>
      <c r="F8539" s="77"/>
      <c r="G8539" s="82"/>
      <c r="H8539" s="83"/>
    </row>
    <row r="8540" spans="2:8" ht="15.6" x14ac:dyDescent="0.3">
      <c r="B8540" s="81"/>
      <c r="C8540" s="81"/>
      <c r="D8540" s="77"/>
      <c r="E8540" s="82"/>
      <c r="F8540" s="77"/>
      <c r="G8540" s="82"/>
      <c r="H8540" s="83"/>
    </row>
    <row r="8541" spans="2:8" ht="15.6" x14ac:dyDescent="0.3">
      <c r="B8541" s="81"/>
      <c r="C8541" s="81"/>
      <c r="D8541" s="77"/>
      <c r="E8541" s="82"/>
      <c r="F8541" s="77"/>
      <c r="G8541" s="82"/>
      <c r="H8541" s="83"/>
    </row>
    <row r="8542" spans="2:8" ht="15.6" x14ac:dyDescent="0.3">
      <c r="B8542" s="81"/>
      <c r="C8542" s="81"/>
      <c r="D8542" s="77"/>
      <c r="E8542" s="82"/>
      <c r="F8542" s="77"/>
      <c r="G8542" s="82"/>
      <c r="H8542" s="83"/>
    </row>
    <row r="8543" spans="2:8" ht="15.6" x14ac:dyDescent="0.3">
      <c r="B8543" s="81"/>
      <c r="C8543" s="81"/>
      <c r="D8543" s="77"/>
      <c r="E8543" s="82"/>
      <c r="F8543" s="77"/>
      <c r="G8543" s="82"/>
      <c r="H8543" s="83"/>
    </row>
    <row r="8544" spans="2:8" ht="15.6" x14ac:dyDescent="0.3">
      <c r="B8544" s="81"/>
      <c r="C8544" s="81"/>
      <c r="D8544" s="77"/>
      <c r="E8544" s="82"/>
      <c r="F8544" s="77"/>
      <c r="G8544" s="82"/>
      <c r="H8544" s="83"/>
    </row>
    <row r="8545" spans="2:8" ht="15.6" x14ac:dyDescent="0.3">
      <c r="B8545" s="81"/>
      <c r="C8545" s="81"/>
      <c r="D8545" s="77"/>
      <c r="E8545" s="82"/>
      <c r="F8545" s="77"/>
      <c r="G8545" s="82"/>
      <c r="H8545" s="83"/>
    </row>
    <row r="8546" spans="2:8" ht="15.6" x14ac:dyDescent="0.3">
      <c r="B8546" s="81"/>
      <c r="C8546" s="81"/>
      <c r="D8546" s="77"/>
      <c r="E8546" s="82"/>
      <c r="F8546" s="77"/>
      <c r="G8546" s="82"/>
      <c r="H8546" s="83"/>
    </row>
    <row r="8547" spans="2:8" ht="15.6" x14ac:dyDescent="0.3">
      <c r="B8547" s="81"/>
      <c r="C8547" s="81"/>
      <c r="D8547" s="77"/>
      <c r="E8547" s="82"/>
      <c r="F8547" s="77"/>
      <c r="G8547" s="82"/>
      <c r="H8547" s="83"/>
    </row>
    <row r="8548" spans="2:8" ht="15.6" x14ac:dyDescent="0.3">
      <c r="B8548" s="81"/>
      <c r="C8548" s="81"/>
      <c r="D8548" s="77"/>
      <c r="E8548" s="82"/>
      <c r="F8548" s="77"/>
      <c r="G8548" s="82"/>
      <c r="H8548" s="83"/>
    </row>
    <row r="8549" spans="2:8" ht="15.6" x14ac:dyDescent="0.3">
      <c r="B8549" s="81"/>
      <c r="C8549" s="81"/>
      <c r="D8549" s="77"/>
      <c r="E8549" s="82"/>
      <c r="F8549" s="77"/>
      <c r="G8549" s="82"/>
      <c r="H8549" s="83"/>
    </row>
    <row r="8550" spans="2:8" ht="15.6" x14ac:dyDescent="0.3">
      <c r="B8550" s="81"/>
      <c r="C8550" s="81"/>
      <c r="D8550" s="77"/>
      <c r="E8550" s="82"/>
      <c r="F8550" s="77"/>
      <c r="G8550" s="82"/>
      <c r="H8550" s="83"/>
    </row>
    <row r="8551" spans="2:8" ht="15.6" x14ac:dyDescent="0.3">
      <c r="B8551" s="81"/>
      <c r="C8551" s="81"/>
      <c r="D8551" s="77"/>
      <c r="E8551" s="82"/>
      <c r="F8551" s="77"/>
      <c r="G8551" s="82"/>
      <c r="H8551" s="83"/>
    </row>
    <row r="8552" spans="2:8" ht="15.6" x14ac:dyDescent="0.3">
      <c r="B8552" s="81"/>
      <c r="C8552" s="81"/>
      <c r="D8552" s="77"/>
      <c r="E8552" s="82"/>
      <c r="F8552" s="77"/>
      <c r="G8552" s="82"/>
      <c r="H8552" s="83"/>
    </row>
    <row r="8553" spans="2:8" ht="15.6" x14ac:dyDescent="0.3">
      <c r="B8553" s="81"/>
      <c r="C8553" s="81"/>
      <c r="D8553" s="77"/>
      <c r="E8553" s="82"/>
      <c r="F8553" s="77"/>
      <c r="G8553" s="82"/>
      <c r="H8553" s="83"/>
    </row>
    <row r="8554" spans="2:8" ht="15.6" x14ac:dyDescent="0.3">
      <c r="B8554" s="81"/>
      <c r="C8554" s="81"/>
      <c r="D8554" s="77"/>
      <c r="E8554" s="82"/>
      <c r="F8554" s="77"/>
      <c r="G8554" s="82"/>
      <c r="H8554" s="83"/>
    </row>
    <row r="8555" spans="2:8" ht="15.6" x14ac:dyDescent="0.3">
      <c r="B8555" s="81"/>
      <c r="C8555" s="81"/>
      <c r="D8555" s="77"/>
      <c r="E8555" s="82"/>
      <c r="F8555" s="77"/>
      <c r="G8555" s="82"/>
      <c r="H8555" s="83"/>
    </row>
    <row r="8556" spans="2:8" ht="15.6" x14ac:dyDescent="0.3">
      <c r="B8556" s="81"/>
      <c r="C8556" s="81"/>
      <c r="D8556" s="77"/>
      <c r="E8556" s="82"/>
      <c r="F8556" s="77"/>
      <c r="G8556" s="82"/>
      <c r="H8556" s="83"/>
    </row>
    <row r="8557" spans="2:8" ht="15.6" x14ac:dyDescent="0.3">
      <c r="B8557" s="81"/>
      <c r="C8557" s="81"/>
      <c r="D8557" s="77"/>
      <c r="E8557" s="82"/>
      <c r="F8557" s="77"/>
      <c r="G8557" s="82"/>
      <c r="H8557" s="83"/>
    </row>
    <row r="8558" spans="2:8" ht="15.6" x14ac:dyDescent="0.3">
      <c r="B8558" s="81"/>
      <c r="C8558" s="81"/>
      <c r="D8558" s="77"/>
      <c r="E8558" s="82"/>
      <c r="F8558" s="77"/>
      <c r="G8558" s="82"/>
      <c r="H8558" s="83"/>
    </row>
    <row r="8559" spans="2:8" ht="15.6" x14ac:dyDescent="0.3">
      <c r="B8559" s="81"/>
      <c r="C8559" s="81"/>
      <c r="D8559" s="77"/>
      <c r="E8559" s="82"/>
      <c r="F8559" s="77"/>
      <c r="G8559" s="82"/>
      <c r="H8559" s="83"/>
    </row>
    <row r="8560" spans="2:8" ht="15.6" x14ac:dyDescent="0.3">
      <c r="B8560" s="81"/>
      <c r="C8560" s="81"/>
      <c r="D8560" s="77"/>
      <c r="E8560" s="82"/>
      <c r="F8560" s="77"/>
      <c r="G8560" s="82"/>
      <c r="H8560" s="83"/>
    </row>
    <row r="8561" spans="2:8" ht="15.6" x14ac:dyDescent="0.3">
      <c r="B8561" s="81"/>
      <c r="C8561" s="81"/>
      <c r="D8561" s="77"/>
      <c r="E8561" s="82"/>
      <c r="F8561" s="77"/>
      <c r="G8561" s="82"/>
      <c r="H8561" s="83"/>
    </row>
    <row r="8562" spans="2:8" ht="15.6" x14ac:dyDescent="0.3">
      <c r="B8562" s="81"/>
      <c r="C8562" s="81"/>
      <c r="D8562" s="77"/>
      <c r="E8562" s="82"/>
      <c r="F8562" s="77"/>
      <c r="G8562" s="82"/>
      <c r="H8562" s="83"/>
    </row>
    <row r="8563" spans="2:8" ht="15.6" x14ac:dyDescent="0.3">
      <c r="B8563" s="81"/>
      <c r="C8563" s="81"/>
      <c r="D8563" s="77"/>
      <c r="E8563" s="82"/>
      <c r="F8563" s="77"/>
      <c r="G8563" s="82"/>
      <c r="H8563" s="83"/>
    </row>
    <row r="8564" spans="2:8" ht="15.6" x14ac:dyDescent="0.3">
      <c r="B8564" s="81"/>
      <c r="C8564" s="81"/>
      <c r="D8564" s="77"/>
      <c r="E8564" s="82"/>
      <c r="F8564" s="77"/>
      <c r="G8564" s="82"/>
      <c r="H8564" s="83"/>
    </row>
    <row r="8565" spans="2:8" ht="15.6" x14ac:dyDescent="0.3">
      <c r="B8565" s="81"/>
      <c r="C8565" s="81"/>
      <c r="D8565" s="77"/>
      <c r="E8565" s="82"/>
      <c r="F8565" s="77"/>
      <c r="G8565" s="82"/>
      <c r="H8565" s="83"/>
    </row>
    <row r="8566" spans="2:8" ht="15.6" x14ac:dyDescent="0.3">
      <c r="B8566" s="81"/>
      <c r="C8566" s="81"/>
      <c r="D8566" s="77"/>
      <c r="E8566" s="82"/>
      <c r="F8566" s="77"/>
      <c r="G8566" s="82"/>
      <c r="H8566" s="83"/>
    </row>
    <row r="8567" spans="2:8" ht="15.6" x14ac:dyDescent="0.3">
      <c r="B8567" s="81"/>
      <c r="C8567" s="81"/>
      <c r="D8567" s="77"/>
      <c r="E8567" s="82"/>
      <c r="F8567" s="77"/>
      <c r="G8567" s="82"/>
      <c r="H8567" s="83"/>
    </row>
    <row r="8568" spans="2:8" ht="15.6" x14ac:dyDescent="0.3">
      <c r="B8568" s="81"/>
      <c r="C8568" s="81"/>
      <c r="D8568" s="77"/>
      <c r="E8568" s="82"/>
      <c r="F8568" s="77"/>
      <c r="G8568" s="82"/>
      <c r="H8568" s="83"/>
    </row>
    <row r="8569" spans="2:8" ht="15.6" x14ac:dyDescent="0.3">
      <c r="B8569" s="81"/>
      <c r="C8569" s="81"/>
      <c r="D8569" s="77"/>
      <c r="E8569" s="82"/>
      <c r="F8569" s="77"/>
      <c r="G8569" s="82"/>
      <c r="H8569" s="83"/>
    </row>
    <row r="8570" spans="2:8" ht="15.6" x14ac:dyDescent="0.3">
      <c r="B8570" s="81"/>
      <c r="C8570" s="81"/>
      <c r="D8570" s="77"/>
      <c r="E8570" s="82"/>
      <c r="F8570" s="77"/>
      <c r="G8570" s="82"/>
      <c r="H8570" s="83"/>
    </row>
    <row r="8571" spans="2:8" ht="15.6" x14ac:dyDescent="0.3">
      <c r="B8571" s="81"/>
      <c r="C8571" s="81"/>
      <c r="D8571" s="77"/>
      <c r="E8571" s="82"/>
      <c r="F8571" s="77"/>
      <c r="G8571" s="82"/>
      <c r="H8571" s="83"/>
    </row>
    <row r="8572" spans="2:8" ht="15.6" x14ac:dyDescent="0.3">
      <c r="B8572" s="81"/>
      <c r="C8572" s="81"/>
      <c r="D8572" s="77"/>
      <c r="E8572" s="82"/>
      <c r="F8572" s="77"/>
      <c r="G8572" s="82"/>
      <c r="H8572" s="83"/>
    </row>
    <row r="8573" spans="2:8" ht="15.6" x14ac:dyDescent="0.3">
      <c r="B8573" s="81"/>
      <c r="C8573" s="81"/>
      <c r="D8573" s="77"/>
      <c r="E8573" s="82"/>
      <c r="F8573" s="77"/>
      <c r="G8573" s="82"/>
      <c r="H8573" s="83"/>
    </row>
    <row r="8574" spans="2:8" ht="15.6" x14ac:dyDescent="0.3">
      <c r="B8574" s="81"/>
      <c r="C8574" s="81"/>
      <c r="D8574" s="77"/>
      <c r="E8574" s="82"/>
      <c r="F8574" s="77"/>
      <c r="G8574" s="82"/>
      <c r="H8574" s="83"/>
    </row>
    <row r="8575" spans="2:8" ht="15.6" x14ac:dyDescent="0.3">
      <c r="B8575" s="81"/>
      <c r="C8575" s="81"/>
      <c r="D8575" s="77"/>
      <c r="E8575" s="82"/>
      <c r="F8575" s="77"/>
      <c r="G8575" s="82"/>
      <c r="H8575" s="83"/>
    </row>
    <row r="8576" spans="2:8" ht="15.6" x14ac:dyDescent="0.3">
      <c r="B8576" s="81"/>
      <c r="C8576" s="81"/>
      <c r="D8576" s="77"/>
      <c r="E8576" s="82"/>
      <c r="F8576" s="77"/>
      <c r="G8576" s="82"/>
      <c r="H8576" s="83"/>
    </row>
    <row r="8577" spans="2:8" ht="15.6" x14ac:dyDescent="0.3">
      <c r="B8577" s="81"/>
      <c r="C8577" s="81"/>
      <c r="D8577" s="77"/>
      <c r="E8577" s="82"/>
      <c r="F8577" s="77"/>
      <c r="G8577" s="82"/>
      <c r="H8577" s="83"/>
    </row>
    <row r="8578" spans="2:8" ht="15.6" x14ac:dyDescent="0.3">
      <c r="B8578" s="81"/>
      <c r="C8578" s="81"/>
      <c r="D8578" s="77"/>
      <c r="E8578" s="82"/>
      <c r="F8578" s="77"/>
      <c r="G8578" s="82"/>
      <c r="H8578" s="83"/>
    </row>
    <row r="8579" spans="2:8" ht="15.6" x14ac:dyDescent="0.3">
      <c r="B8579" s="81"/>
      <c r="C8579" s="81"/>
      <c r="D8579" s="77"/>
      <c r="E8579" s="82"/>
      <c r="F8579" s="77"/>
      <c r="G8579" s="82"/>
      <c r="H8579" s="83"/>
    </row>
    <row r="8580" spans="2:8" ht="15.6" x14ac:dyDescent="0.3">
      <c r="B8580" s="81"/>
      <c r="C8580" s="81"/>
      <c r="D8580" s="77"/>
      <c r="E8580" s="82"/>
      <c r="F8580" s="77"/>
      <c r="G8580" s="82"/>
      <c r="H8580" s="83"/>
    </row>
    <row r="8581" spans="2:8" ht="15.6" x14ac:dyDescent="0.3">
      <c r="B8581" s="81"/>
      <c r="C8581" s="81"/>
      <c r="D8581" s="77"/>
      <c r="E8581" s="82"/>
      <c r="F8581" s="77"/>
      <c r="G8581" s="82"/>
      <c r="H8581" s="83"/>
    </row>
    <row r="8582" spans="2:8" ht="15.6" x14ac:dyDescent="0.3">
      <c r="B8582" s="81"/>
      <c r="C8582" s="81"/>
      <c r="D8582" s="77"/>
      <c r="E8582" s="82"/>
      <c r="F8582" s="77"/>
      <c r="G8582" s="82"/>
      <c r="H8582" s="83"/>
    </row>
    <row r="8583" spans="2:8" ht="15.6" x14ac:dyDescent="0.3">
      <c r="B8583" s="81"/>
      <c r="C8583" s="81"/>
      <c r="D8583" s="77"/>
      <c r="E8583" s="82"/>
      <c r="F8583" s="77"/>
      <c r="G8583" s="82"/>
      <c r="H8583" s="83"/>
    </row>
    <row r="8584" spans="2:8" ht="15.6" x14ac:dyDescent="0.3">
      <c r="B8584" s="81"/>
      <c r="C8584" s="81"/>
      <c r="D8584" s="77"/>
      <c r="E8584" s="82"/>
      <c r="F8584" s="77"/>
      <c r="G8584" s="82"/>
      <c r="H8584" s="83"/>
    </row>
    <row r="8585" spans="2:8" ht="15.6" x14ac:dyDescent="0.3">
      <c r="B8585" s="81"/>
      <c r="C8585" s="81"/>
      <c r="D8585" s="77"/>
      <c r="E8585" s="82"/>
      <c r="F8585" s="77"/>
      <c r="G8585" s="82"/>
      <c r="H8585" s="83"/>
    </row>
    <row r="8586" spans="2:8" ht="15.6" x14ac:dyDescent="0.3">
      <c r="B8586" s="81"/>
      <c r="C8586" s="81"/>
      <c r="D8586" s="77"/>
      <c r="E8586" s="82"/>
      <c r="F8586" s="77"/>
      <c r="G8586" s="82"/>
      <c r="H8586" s="83"/>
    </row>
    <row r="8587" spans="2:8" ht="15.6" x14ac:dyDescent="0.3">
      <c r="B8587" s="81"/>
      <c r="C8587" s="81"/>
      <c r="D8587" s="77"/>
      <c r="E8587" s="82"/>
      <c r="F8587" s="77"/>
      <c r="G8587" s="82"/>
      <c r="H8587" s="83"/>
    </row>
    <row r="8588" spans="2:8" ht="15.6" x14ac:dyDescent="0.3">
      <c r="B8588" s="81"/>
      <c r="C8588" s="81"/>
      <c r="D8588" s="77"/>
      <c r="E8588" s="82"/>
      <c r="F8588" s="77"/>
      <c r="G8588" s="82"/>
      <c r="H8588" s="83"/>
    </row>
    <row r="8589" spans="2:8" ht="15.6" x14ac:dyDescent="0.3">
      <c r="B8589" s="81"/>
      <c r="C8589" s="81"/>
      <c r="D8589" s="77"/>
      <c r="E8589" s="82"/>
      <c r="F8589" s="77"/>
      <c r="G8589" s="82"/>
      <c r="H8589" s="83"/>
    </row>
    <row r="8590" spans="2:8" ht="15.6" x14ac:dyDescent="0.3">
      <c r="B8590" s="81"/>
      <c r="C8590" s="81"/>
      <c r="D8590" s="77"/>
      <c r="E8590" s="82"/>
      <c r="F8590" s="77"/>
      <c r="G8590" s="82"/>
      <c r="H8590" s="83"/>
    </row>
    <row r="8591" spans="2:8" ht="15.6" x14ac:dyDescent="0.3">
      <c r="B8591" s="81"/>
      <c r="C8591" s="81"/>
      <c r="D8591" s="77"/>
      <c r="E8591" s="82"/>
      <c r="F8591" s="77"/>
      <c r="G8591" s="82"/>
      <c r="H8591" s="83"/>
    </row>
    <row r="8592" spans="2:8" ht="15.6" x14ac:dyDescent="0.3">
      <c r="B8592" s="81"/>
      <c r="C8592" s="81"/>
      <c r="D8592" s="77"/>
      <c r="E8592" s="82"/>
      <c r="F8592" s="77"/>
      <c r="G8592" s="82"/>
      <c r="H8592" s="83"/>
    </row>
    <row r="8593" spans="2:8" ht="15.6" x14ac:dyDescent="0.3">
      <c r="B8593" s="81"/>
      <c r="C8593" s="81"/>
      <c r="D8593" s="77"/>
      <c r="E8593" s="82"/>
      <c r="F8593" s="77"/>
      <c r="G8593" s="82"/>
      <c r="H8593" s="83"/>
    </row>
    <row r="8594" spans="2:8" ht="15.6" x14ac:dyDescent="0.3">
      <c r="B8594" s="81"/>
      <c r="C8594" s="81"/>
      <c r="D8594" s="77"/>
      <c r="E8594" s="82"/>
      <c r="F8594" s="77"/>
      <c r="G8594" s="82"/>
      <c r="H8594" s="83"/>
    </row>
    <row r="8595" spans="2:8" ht="15.6" x14ac:dyDescent="0.3">
      <c r="B8595" s="81"/>
      <c r="C8595" s="81"/>
      <c r="D8595" s="77"/>
      <c r="E8595" s="82"/>
      <c r="F8595" s="77"/>
      <c r="G8595" s="82"/>
      <c r="H8595" s="83"/>
    </row>
    <row r="8596" spans="2:8" ht="15.6" x14ac:dyDescent="0.3">
      <c r="B8596" s="81"/>
      <c r="C8596" s="81"/>
      <c r="D8596" s="77"/>
      <c r="E8596" s="82"/>
      <c r="F8596" s="77"/>
      <c r="G8596" s="82"/>
      <c r="H8596" s="83"/>
    </row>
    <row r="8597" spans="2:8" ht="15.6" x14ac:dyDescent="0.3">
      <c r="B8597" s="81"/>
      <c r="C8597" s="81"/>
      <c r="D8597" s="77"/>
      <c r="E8597" s="82"/>
      <c r="F8597" s="77"/>
      <c r="G8597" s="82"/>
      <c r="H8597" s="83"/>
    </row>
    <row r="8598" spans="2:8" ht="15.6" x14ac:dyDescent="0.3">
      <c r="B8598" s="81"/>
      <c r="C8598" s="81"/>
      <c r="D8598" s="77"/>
      <c r="E8598" s="82"/>
      <c r="F8598" s="77"/>
      <c r="G8598" s="82"/>
      <c r="H8598" s="83"/>
    </row>
    <row r="8599" spans="2:8" ht="15.6" x14ac:dyDescent="0.3">
      <c r="B8599" s="81"/>
      <c r="C8599" s="81"/>
      <c r="D8599" s="77"/>
      <c r="E8599" s="82"/>
      <c r="F8599" s="77"/>
      <c r="G8599" s="82"/>
      <c r="H8599" s="83"/>
    </row>
    <row r="8600" spans="2:8" ht="15.6" x14ac:dyDescent="0.3">
      <c r="B8600" s="81"/>
      <c r="C8600" s="81"/>
      <c r="D8600" s="77"/>
      <c r="E8600" s="82"/>
      <c r="F8600" s="77"/>
      <c r="G8600" s="82"/>
      <c r="H8600" s="83"/>
    </row>
    <row r="8601" spans="2:8" ht="15.6" x14ac:dyDescent="0.3">
      <c r="B8601" s="81"/>
      <c r="C8601" s="81"/>
      <c r="D8601" s="77"/>
      <c r="E8601" s="82"/>
      <c r="F8601" s="77"/>
      <c r="G8601" s="82"/>
      <c r="H8601" s="83"/>
    </row>
    <row r="8602" spans="2:8" ht="15.6" x14ac:dyDescent="0.3">
      <c r="B8602" s="81"/>
      <c r="C8602" s="81"/>
      <c r="D8602" s="77"/>
      <c r="E8602" s="82"/>
      <c r="F8602" s="77"/>
      <c r="G8602" s="82"/>
      <c r="H8602" s="83"/>
    </row>
    <row r="8603" spans="2:8" ht="15.6" x14ac:dyDescent="0.3">
      <c r="B8603" s="81"/>
      <c r="C8603" s="81"/>
      <c r="D8603" s="77"/>
      <c r="E8603" s="82"/>
      <c r="F8603" s="77"/>
      <c r="G8603" s="82"/>
      <c r="H8603" s="83"/>
    </row>
    <row r="8604" spans="2:8" ht="15.6" x14ac:dyDescent="0.3">
      <c r="B8604" s="81"/>
      <c r="C8604" s="81"/>
      <c r="D8604" s="77"/>
      <c r="E8604" s="82"/>
      <c r="F8604" s="77"/>
      <c r="G8604" s="82"/>
      <c r="H8604" s="83"/>
    </row>
    <row r="8605" spans="2:8" ht="15.6" x14ac:dyDescent="0.3">
      <c r="B8605" s="81"/>
      <c r="C8605" s="81"/>
      <c r="D8605" s="77"/>
      <c r="E8605" s="82"/>
      <c r="F8605" s="77"/>
      <c r="G8605" s="82"/>
      <c r="H8605" s="83"/>
    </row>
    <row r="8606" spans="2:8" ht="15.6" x14ac:dyDescent="0.3">
      <c r="B8606" s="81"/>
      <c r="C8606" s="81"/>
      <c r="D8606" s="77"/>
      <c r="E8606" s="82"/>
      <c r="F8606" s="77"/>
      <c r="G8606" s="82"/>
      <c r="H8606" s="83"/>
    </row>
    <row r="8607" spans="2:8" ht="15.6" x14ac:dyDescent="0.3">
      <c r="B8607" s="81"/>
      <c r="C8607" s="81"/>
      <c r="D8607" s="77"/>
      <c r="E8607" s="82"/>
      <c r="F8607" s="77"/>
      <c r="G8607" s="82"/>
      <c r="H8607" s="83"/>
    </row>
    <row r="8608" spans="2:8" ht="15.6" x14ac:dyDescent="0.3">
      <c r="B8608" s="81"/>
      <c r="C8608" s="81"/>
      <c r="D8608" s="77"/>
      <c r="E8608" s="82"/>
      <c r="F8608" s="77"/>
      <c r="G8608" s="82"/>
      <c r="H8608" s="83"/>
    </row>
    <row r="8609" spans="2:8" ht="15.6" x14ac:dyDescent="0.3">
      <c r="B8609" s="81"/>
      <c r="C8609" s="81"/>
      <c r="D8609" s="77"/>
      <c r="E8609" s="82"/>
      <c r="F8609" s="77"/>
      <c r="G8609" s="82"/>
      <c r="H8609" s="83"/>
    </row>
    <row r="8610" spans="2:8" ht="15.6" x14ac:dyDescent="0.3">
      <c r="B8610" s="81"/>
      <c r="C8610" s="81"/>
      <c r="D8610" s="77"/>
      <c r="E8610" s="82"/>
      <c r="F8610" s="77"/>
      <c r="G8610" s="82"/>
      <c r="H8610" s="83"/>
    </row>
    <row r="8611" spans="2:8" ht="15.6" x14ac:dyDescent="0.3">
      <c r="B8611" s="81"/>
      <c r="C8611" s="81"/>
      <c r="D8611" s="77"/>
      <c r="E8611" s="82"/>
      <c r="F8611" s="77"/>
      <c r="G8611" s="82"/>
      <c r="H8611" s="83"/>
    </row>
    <row r="8612" spans="2:8" ht="15.6" x14ac:dyDescent="0.3">
      <c r="B8612" s="81"/>
      <c r="C8612" s="81"/>
      <c r="D8612" s="77"/>
      <c r="E8612" s="82"/>
      <c r="F8612" s="77"/>
      <c r="G8612" s="82"/>
      <c r="H8612" s="83"/>
    </row>
    <row r="8613" spans="2:8" ht="15.6" x14ac:dyDescent="0.3">
      <c r="B8613" s="81"/>
      <c r="C8613" s="81"/>
      <c r="D8613" s="77"/>
      <c r="E8613" s="82"/>
      <c r="F8613" s="77"/>
      <c r="G8613" s="82"/>
      <c r="H8613" s="83"/>
    </row>
    <row r="8614" spans="2:8" ht="15.6" x14ac:dyDescent="0.3">
      <c r="B8614" s="81"/>
      <c r="C8614" s="81"/>
      <c r="D8614" s="77"/>
      <c r="E8614" s="82"/>
      <c r="F8614" s="77"/>
      <c r="G8614" s="82"/>
      <c r="H8614" s="83"/>
    </row>
    <row r="8615" spans="2:8" ht="15.6" x14ac:dyDescent="0.3">
      <c r="B8615" s="81"/>
      <c r="C8615" s="81"/>
      <c r="D8615" s="77"/>
      <c r="E8615" s="82"/>
      <c r="F8615" s="77"/>
      <c r="G8615" s="82"/>
      <c r="H8615" s="83"/>
    </row>
    <row r="8616" spans="2:8" ht="15.6" x14ac:dyDescent="0.3">
      <c r="B8616" s="81"/>
      <c r="C8616" s="81"/>
      <c r="D8616" s="77"/>
      <c r="E8616" s="82"/>
      <c r="F8616" s="77"/>
      <c r="G8616" s="82"/>
      <c r="H8616" s="83"/>
    </row>
    <row r="8617" spans="2:8" ht="15.6" x14ac:dyDescent="0.3">
      <c r="B8617" s="81"/>
      <c r="C8617" s="81"/>
      <c r="D8617" s="77"/>
      <c r="E8617" s="82"/>
      <c r="F8617" s="77"/>
      <c r="G8617" s="82"/>
      <c r="H8617" s="83"/>
    </row>
    <row r="8618" spans="2:8" ht="15.6" x14ac:dyDescent="0.3">
      <c r="B8618" s="81"/>
      <c r="C8618" s="81"/>
      <c r="D8618" s="77"/>
      <c r="E8618" s="82"/>
      <c r="F8618" s="77"/>
      <c r="G8618" s="82"/>
      <c r="H8618" s="83"/>
    </row>
    <row r="8619" spans="2:8" ht="15.6" x14ac:dyDescent="0.3">
      <c r="B8619" s="81"/>
      <c r="C8619" s="81"/>
      <c r="D8619" s="77"/>
      <c r="E8619" s="82"/>
      <c r="F8619" s="77"/>
      <c r="G8619" s="82"/>
      <c r="H8619" s="83"/>
    </row>
    <row r="8620" spans="2:8" ht="15.6" x14ac:dyDescent="0.3">
      <c r="B8620" s="81"/>
      <c r="C8620" s="81"/>
      <c r="D8620" s="77"/>
      <c r="E8620" s="82"/>
      <c r="F8620" s="77"/>
      <c r="G8620" s="82"/>
      <c r="H8620" s="83"/>
    </row>
    <row r="8621" spans="2:8" ht="15.6" x14ac:dyDescent="0.3">
      <c r="B8621" s="81"/>
      <c r="C8621" s="81"/>
      <c r="D8621" s="77"/>
      <c r="E8621" s="82"/>
      <c r="F8621" s="77"/>
      <c r="G8621" s="82"/>
      <c r="H8621" s="83"/>
    </row>
    <row r="8622" spans="2:8" ht="15.6" x14ac:dyDescent="0.3">
      <c r="B8622" s="81"/>
      <c r="C8622" s="81"/>
      <c r="D8622" s="77"/>
      <c r="E8622" s="82"/>
      <c r="F8622" s="77"/>
      <c r="G8622" s="82"/>
      <c r="H8622" s="83"/>
    </row>
    <row r="8623" spans="2:8" ht="15.6" x14ac:dyDescent="0.3">
      <c r="B8623" s="81"/>
      <c r="C8623" s="81"/>
      <c r="D8623" s="77"/>
      <c r="E8623" s="82"/>
      <c r="F8623" s="77"/>
      <c r="G8623" s="82"/>
      <c r="H8623" s="83"/>
    </row>
    <row r="8624" spans="2:8" ht="15.6" x14ac:dyDescent="0.3">
      <c r="B8624" s="81"/>
      <c r="C8624" s="81"/>
      <c r="D8624" s="77"/>
      <c r="E8624" s="82"/>
      <c r="F8624" s="77"/>
      <c r="G8624" s="82"/>
      <c r="H8624" s="83"/>
    </row>
    <row r="8625" spans="2:8" ht="15.6" x14ac:dyDescent="0.3">
      <c r="B8625" s="81"/>
      <c r="C8625" s="81"/>
      <c r="D8625" s="77"/>
      <c r="E8625" s="82"/>
      <c r="F8625" s="77"/>
      <c r="G8625" s="82"/>
      <c r="H8625" s="83"/>
    </row>
    <row r="8626" spans="2:8" ht="15.6" x14ac:dyDescent="0.3">
      <c r="B8626" s="81"/>
      <c r="C8626" s="81"/>
      <c r="D8626" s="77"/>
      <c r="E8626" s="82"/>
      <c r="F8626" s="77"/>
      <c r="G8626" s="82"/>
      <c r="H8626" s="83"/>
    </row>
    <row r="8627" spans="2:8" ht="15.6" x14ac:dyDescent="0.3">
      <c r="B8627" s="81"/>
      <c r="C8627" s="81"/>
      <c r="D8627" s="77"/>
      <c r="E8627" s="82"/>
      <c r="F8627" s="77"/>
      <c r="G8627" s="82"/>
      <c r="H8627" s="83"/>
    </row>
    <row r="8628" spans="2:8" ht="15.6" x14ac:dyDescent="0.3">
      <c r="B8628" s="81"/>
      <c r="C8628" s="81"/>
      <c r="D8628" s="77"/>
      <c r="E8628" s="82"/>
      <c r="F8628" s="77"/>
      <c r="G8628" s="82"/>
      <c r="H8628" s="83"/>
    </row>
    <row r="8629" spans="2:8" ht="15.6" x14ac:dyDescent="0.3">
      <c r="B8629" s="81"/>
      <c r="C8629" s="81"/>
      <c r="D8629" s="77"/>
      <c r="E8629" s="82"/>
      <c r="F8629" s="77"/>
      <c r="G8629" s="82"/>
      <c r="H8629" s="83"/>
    </row>
    <row r="8630" spans="2:8" ht="15.6" x14ac:dyDescent="0.3">
      <c r="B8630" s="81"/>
      <c r="C8630" s="81"/>
      <c r="D8630" s="77"/>
      <c r="E8630" s="82"/>
      <c r="F8630" s="77"/>
      <c r="G8630" s="82"/>
      <c r="H8630" s="83"/>
    </row>
    <row r="8631" spans="2:8" ht="15.6" x14ac:dyDescent="0.3">
      <c r="B8631" s="81"/>
      <c r="C8631" s="81"/>
      <c r="D8631" s="77"/>
      <c r="E8631" s="82"/>
      <c r="F8631" s="77"/>
      <c r="G8631" s="82"/>
      <c r="H8631" s="83"/>
    </row>
    <row r="8632" spans="2:8" ht="15.6" x14ac:dyDescent="0.3">
      <c r="B8632" s="81"/>
      <c r="C8632" s="81"/>
      <c r="D8632" s="77"/>
      <c r="E8632" s="82"/>
      <c r="F8632" s="77"/>
      <c r="G8632" s="82"/>
      <c r="H8632" s="83"/>
    </row>
    <row r="8633" spans="2:8" ht="15.6" x14ac:dyDescent="0.3">
      <c r="B8633" s="81"/>
      <c r="C8633" s="81"/>
      <c r="D8633" s="77"/>
      <c r="E8633" s="82"/>
      <c r="F8633" s="77"/>
      <c r="G8633" s="82"/>
      <c r="H8633" s="83"/>
    </row>
    <row r="8634" spans="2:8" ht="15.6" x14ac:dyDescent="0.3">
      <c r="B8634" s="81"/>
      <c r="C8634" s="81"/>
      <c r="D8634" s="77"/>
      <c r="E8634" s="82"/>
      <c r="F8634" s="77"/>
      <c r="G8634" s="82"/>
      <c r="H8634" s="83"/>
    </row>
    <row r="8635" spans="2:8" ht="15.6" x14ac:dyDescent="0.3">
      <c r="B8635" s="81"/>
      <c r="C8635" s="81"/>
      <c r="D8635" s="77"/>
      <c r="E8635" s="82"/>
      <c r="F8635" s="77"/>
      <c r="G8635" s="82"/>
      <c r="H8635" s="83"/>
    </row>
    <row r="8636" spans="2:8" ht="15.6" x14ac:dyDescent="0.3">
      <c r="B8636" s="81"/>
      <c r="C8636" s="81"/>
      <c r="D8636" s="77"/>
      <c r="E8636" s="82"/>
      <c r="F8636" s="77"/>
      <c r="G8636" s="82"/>
      <c r="H8636" s="83"/>
    </row>
    <row r="8637" spans="2:8" ht="15.6" x14ac:dyDescent="0.3">
      <c r="B8637" s="81"/>
      <c r="C8637" s="81"/>
      <c r="D8637" s="77"/>
      <c r="E8637" s="82"/>
      <c r="F8637" s="77"/>
      <c r="G8637" s="82"/>
      <c r="H8637" s="83"/>
    </row>
    <row r="8638" spans="2:8" ht="15.6" x14ac:dyDescent="0.3">
      <c r="B8638" s="81"/>
      <c r="C8638" s="81"/>
      <c r="D8638" s="77"/>
      <c r="E8638" s="82"/>
      <c r="F8638" s="77"/>
      <c r="G8638" s="82"/>
      <c r="H8638" s="83"/>
    </row>
    <row r="8639" spans="2:8" ht="15.6" x14ac:dyDescent="0.3">
      <c r="B8639" s="81"/>
      <c r="C8639" s="81"/>
      <c r="D8639" s="77"/>
      <c r="E8639" s="82"/>
      <c r="F8639" s="77"/>
      <c r="G8639" s="82"/>
      <c r="H8639" s="83"/>
    </row>
    <row r="8640" spans="2:8" ht="15.6" x14ac:dyDescent="0.3">
      <c r="B8640" s="81"/>
      <c r="C8640" s="81"/>
      <c r="D8640" s="77"/>
      <c r="E8640" s="82"/>
      <c r="F8640" s="77"/>
      <c r="G8640" s="82"/>
      <c r="H8640" s="83"/>
    </row>
    <row r="8641" spans="2:8" ht="15.6" x14ac:dyDescent="0.3">
      <c r="B8641" s="81"/>
      <c r="C8641" s="81"/>
      <c r="D8641" s="77"/>
      <c r="E8641" s="82"/>
      <c r="F8641" s="77"/>
      <c r="G8641" s="82"/>
      <c r="H8641" s="83"/>
    </row>
    <row r="8642" spans="2:8" ht="15.6" x14ac:dyDescent="0.3">
      <c r="B8642" s="81"/>
      <c r="C8642" s="81"/>
      <c r="D8642" s="77"/>
      <c r="E8642" s="82"/>
      <c r="F8642" s="77"/>
      <c r="G8642" s="82"/>
      <c r="H8642" s="83"/>
    </row>
    <row r="8643" spans="2:8" ht="15.6" x14ac:dyDescent="0.3">
      <c r="B8643" s="81"/>
      <c r="C8643" s="81"/>
      <c r="D8643" s="77"/>
      <c r="E8643" s="82"/>
      <c r="F8643" s="77"/>
      <c r="G8643" s="82"/>
      <c r="H8643" s="83"/>
    </row>
    <row r="8644" spans="2:8" ht="15.6" x14ac:dyDescent="0.3">
      <c r="B8644" s="81"/>
      <c r="C8644" s="81"/>
      <c r="D8644" s="77"/>
      <c r="E8644" s="82"/>
      <c r="F8644" s="77"/>
      <c r="G8644" s="82"/>
      <c r="H8644" s="83"/>
    </row>
    <row r="8645" spans="2:8" ht="15.6" x14ac:dyDescent="0.3">
      <c r="B8645" s="81"/>
      <c r="C8645" s="81"/>
      <c r="D8645" s="77"/>
      <c r="E8645" s="82"/>
      <c r="F8645" s="77"/>
      <c r="G8645" s="82"/>
      <c r="H8645" s="83"/>
    </row>
    <row r="8646" spans="2:8" ht="15.6" x14ac:dyDescent="0.3">
      <c r="B8646" s="81"/>
      <c r="C8646" s="81"/>
      <c r="D8646" s="77"/>
      <c r="E8646" s="82"/>
      <c r="F8646" s="77"/>
      <c r="G8646" s="82"/>
      <c r="H8646" s="83"/>
    </row>
    <row r="8647" spans="2:8" ht="15.6" x14ac:dyDescent="0.3">
      <c r="B8647" s="81"/>
      <c r="C8647" s="81"/>
      <c r="D8647" s="77"/>
      <c r="E8647" s="82"/>
      <c r="F8647" s="77"/>
      <c r="G8647" s="82"/>
      <c r="H8647" s="83"/>
    </row>
    <row r="8648" spans="2:8" ht="15.6" x14ac:dyDescent="0.3">
      <c r="B8648" s="81"/>
      <c r="C8648" s="81"/>
      <c r="D8648" s="77"/>
      <c r="E8648" s="82"/>
      <c r="F8648" s="77"/>
      <c r="G8648" s="82"/>
      <c r="H8648" s="83"/>
    </row>
    <row r="8649" spans="2:8" ht="15.6" x14ac:dyDescent="0.3">
      <c r="B8649" s="81"/>
      <c r="C8649" s="81"/>
      <c r="D8649" s="77"/>
      <c r="E8649" s="82"/>
      <c r="F8649" s="77"/>
      <c r="G8649" s="82"/>
      <c r="H8649" s="83"/>
    </row>
    <row r="8650" spans="2:8" ht="15.6" x14ac:dyDescent="0.3">
      <c r="B8650" s="81"/>
      <c r="C8650" s="81"/>
      <c r="D8650" s="77"/>
      <c r="E8650" s="82"/>
      <c r="F8650" s="77"/>
      <c r="G8650" s="82"/>
      <c r="H8650" s="83"/>
    </row>
    <row r="8651" spans="2:8" ht="15.6" x14ac:dyDescent="0.3">
      <c r="B8651" s="81"/>
      <c r="C8651" s="81"/>
      <c r="D8651" s="77"/>
      <c r="E8651" s="82"/>
      <c r="F8651" s="77"/>
      <c r="G8651" s="82"/>
      <c r="H8651" s="83"/>
    </row>
    <row r="8652" spans="2:8" ht="15.6" x14ac:dyDescent="0.3">
      <c r="B8652" s="81"/>
      <c r="C8652" s="81"/>
      <c r="D8652" s="77"/>
      <c r="E8652" s="82"/>
      <c r="F8652" s="77"/>
      <c r="G8652" s="82"/>
      <c r="H8652" s="83"/>
    </row>
    <row r="8653" spans="2:8" ht="15.6" x14ac:dyDescent="0.3">
      <c r="B8653" s="81"/>
      <c r="C8653" s="81"/>
      <c r="D8653" s="77"/>
      <c r="E8653" s="82"/>
      <c r="F8653" s="77"/>
      <c r="G8653" s="82"/>
      <c r="H8653" s="83"/>
    </row>
    <row r="8654" spans="2:8" ht="15.6" x14ac:dyDescent="0.3">
      <c r="B8654" s="81"/>
      <c r="C8654" s="81"/>
      <c r="D8654" s="77"/>
      <c r="E8654" s="82"/>
      <c r="F8654" s="77"/>
      <c r="G8654" s="82"/>
      <c r="H8654" s="83"/>
    </row>
    <row r="8655" spans="2:8" ht="15.6" x14ac:dyDescent="0.3">
      <c r="B8655" s="81"/>
      <c r="C8655" s="81"/>
      <c r="D8655" s="77"/>
      <c r="E8655" s="82"/>
      <c r="F8655" s="77"/>
      <c r="G8655" s="82"/>
      <c r="H8655" s="83"/>
    </row>
    <row r="8656" spans="2:8" ht="15.6" x14ac:dyDescent="0.3">
      <c r="B8656" s="81"/>
      <c r="C8656" s="81"/>
      <c r="D8656" s="77"/>
      <c r="E8656" s="82"/>
      <c r="F8656" s="77"/>
      <c r="G8656" s="82"/>
      <c r="H8656" s="83"/>
    </row>
    <row r="8657" spans="2:8" ht="15.6" x14ac:dyDescent="0.3">
      <c r="B8657" s="81"/>
      <c r="C8657" s="81"/>
      <c r="D8657" s="77"/>
      <c r="E8657" s="82"/>
      <c r="F8657" s="77"/>
      <c r="G8657" s="82"/>
      <c r="H8657" s="83"/>
    </row>
    <row r="8658" spans="2:8" ht="15.6" x14ac:dyDescent="0.3">
      <c r="B8658" s="81"/>
      <c r="C8658" s="81"/>
      <c r="D8658" s="77"/>
      <c r="E8658" s="82"/>
      <c r="F8658" s="77"/>
      <c r="G8658" s="82"/>
      <c r="H8658" s="83"/>
    </row>
    <row r="8659" spans="2:8" ht="15.6" x14ac:dyDescent="0.3">
      <c r="B8659" s="81"/>
      <c r="C8659" s="81"/>
      <c r="D8659" s="77"/>
      <c r="E8659" s="82"/>
      <c r="F8659" s="77"/>
      <c r="G8659" s="82"/>
      <c r="H8659" s="83"/>
    </row>
    <row r="8660" spans="2:8" ht="15.6" x14ac:dyDescent="0.3">
      <c r="B8660" s="81"/>
      <c r="C8660" s="81"/>
      <c r="D8660" s="77"/>
      <c r="E8660" s="82"/>
      <c r="F8660" s="77"/>
      <c r="G8660" s="82"/>
      <c r="H8660" s="83"/>
    </row>
    <row r="8661" spans="2:8" ht="15.6" x14ac:dyDescent="0.3">
      <c r="B8661" s="81"/>
      <c r="C8661" s="81"/>
      <c r="D8661" s="77"/>
      <c r="E8661" s="82"/>
      <c r="F8661" s="77"/>
      <c r="G8661" s="82"/>
      <c r="H8661" s="83"/>
    </row>
    <row r="8662" spans="2:8" ht="15.6" x14ac:dyDescent="0.3">
      <c r="B8662" s="81"/>
      <c r="C8662" s="81"/>
      <c r="D8662" s="77"/>
      <c r="E8662" s="82"/>
      <c r="F8662" s="77"/>
      <c r="G8662" s="82"/>
      <c r="H8662" s="83"/>
    </row>
    <row r="8663" spans="2:8" ht="15.6" x14ac:dyDescent="0.3">
      <c r="B8663" s="81"/>
      <c r="C8663" s="81"/>
      <c r="D8663" s="77"/>
      <c r="E8663" s="82"/>
      <c r="F8663" s="77"/>
      <c r="G8663" s="82"/>
      <c r="H8663" s="83"/>
    </row>
    <row r="8664" spans="2:8" ht="15.6" x14ac:dyDescent="0.3">
      <c r="B8664" s="81"/>
      <c r="C8664" s="81"/>
      <c r="D8664" s="77"/>
      <c r="E8664" s="82"/>
      <c r="F8664" s="77"/>
      <c r="G8664" s="82"/>
      <c r="H8664" s="83"/>
    </row>
    <row r="8665" spans="2:8" ht="15.6" x14ac:dyDescent="0.3">
      <c r="B8665" s="81"/>
      <c r="C8665" s="81"/>
      <c r="D8665" s="77"/>
      <c r="E8665" s="82"/>
      <c r="F8665" s="77"/>
      <c r="G8665" s="82"/>
      <c r="H8665" s="83"/>
    </row>
    <row r="8666" spans="2:8" ht="15.6" x14ac:dyDescent="0.3">
      <c r="B8666" s="81"/>
      <c r="C8666" s="81"/>
      <c r="D8666" s="77"/>
      <c r="E8666" s="82"/>
      <c r="F8666" s="77"/>
      <c r="G8666" s="82"/>
      <c r="H8666" s="83"/>
    </row>
    <row r="8667" spans="2:8" ht="15.6" x14ac:dyDescent="0.3">
      <c r="B8667" s="81"/>
      <c r="C8667" s="81"/>
      <c r="D8667" s="77"/>
      <c r="E8667" s="82"/>
      <c r="F8667" s="77"/>
      <c r="G8667" s="82"/>
      <c r="H8667" s="83"/>
    </row>
    <row r="8668" spans="2:8" ht="15.6" x14ac:dyDescent="0.3">
      <c r="B8668" s="81"/>
      <c r="C8668" s="81"/>
      <c r="D8668" s="77"/>
      <c r="E8668" s="82"/>
      <c r="F8668" s="77"/>
      <c r="G8668" s="82"/>
      <c r="H8668" s="83"/>
    </row>
    <row r="8669" spans="2:8" ht="15.6" x14ac:dyDescent="0.3">
      <c r="B8669" s="81"/>
      <c r="C8669" s="81"/>
      <c r="D8669" s="77"/>
      <c r="E8669" s="82"/>
      <c r="F8669" s="77"/>
      <c r="G8669" s="82"/>
      <c r="H8669" s="83"/>
    </row>
    <row r="8670" spans="2:8" ht="15.6" x14ac:dyDescent="0.3">
      <c r="B8670" s="81"/>
      <c r="C8670" s="81"/>
      <c r="D8670" s="77"/>
      <c r="E8670" s="82"/>
      <c r="F8670" s="77"/>
      <c r="G8670" s="82"/>
      <c r="H8670" s="83"/>
    </row>
    <row r="8671" spans="2:8" ht="15.6" x14ac:dyDescent="0.3">
      <c r="B8671" s="81"/>
      <c r="C8671" s="81"/>
      <c r="D8671" s="77"/>
      <c r="E8671" s="82"/>
      <c r="F8671" s="77"/>
      <c r="G8671" s="82"/>
      <c r="H8671" s="83"/>
    </row>
    <row r="8672" spans="2:8" ht="15.6" x14ac:dyDescent="0.3">
      <c r="B8672" s="81"/>
      <c r="C8672" s="81"/>
      <c r="D8672" s="77"/>
      <c r="E8672" s="82"/>
      <c r="F8672" s="77"/>
      <c r="G8672" s="82"/>
      <c r="H8672" s="83"/>
    </row>
    <row r="8673" spans="2:8" ht="15.6" x14ac:dyDescent="0.3">
      <c r="B8673" s="81"/>
      <c r="C8673" s="81"/>
      <c r="D8673" s="77"/>
      <c r="E8673" s="82"/>
      <c r="F8673" s="77"/>
      <c r="G8673" s="82"/>
      <c r="H8673" s="83"/>
    </row>
    <row r="8674" spans="2:8" ht="15.6" x14ac:dyDescent="0.3">
      <c r="B8674" s="81"/>
      <c r="C8674" s="81"/>
      <c r="D8674" s="77"/>
      <c r="E8674" s="82"/>
      <c r="F8674" s="77"/>
      <c r="G8674" s="82"/>
      <c r="H8674" s="83"/>
    </row>
    <row r="8675" spans="2:8" ht="15.6" x14ac:dyDescent="0.3">
      <c r="B8675" s="81"/>
      <c r="C8675" s="81"/>
      <c r="D8675" s="77"/>
      <c r="E8675" s="82"/>
      <c r="F8675" s="77"/>
      <c r="G8675" s="82"/>
      <c r="H8675" s="83"/>
    </row>
    <row r="8676" spans="2:8" ht="15.6" x14ac:dyDescent="0.3">
      <c r="B8676" s="81"/>
      <c r="C8676" s="81"/>
      <c r="D8676" s="77"/>
      <c r="E8676" s="82"/>
      <c r="F8676" s="77"/>
      <c r="G8676" s="82"/>
      <c r="H8676" s="83"/>
    </row>
    <row r="8677" spans="2:8" ht="15.6" x14ac:dyDescent="0.3">
      <c r="B8677" s="81"/>
      <c r="C8677" s="81"/>
      <c r="D8677" s="77"/>
      <c r="E8677" s="82"/>
      <c r="F8677" s="77"/>
      <c r="G8677" s="82"/>
      <c r="H8677" s="83"/>
    </row>
    <row r="8678" spans="2:8" ht="15.6" x14ac:dyDescent="0.3">
      <c r="B8678" s="81"/>
      <c r="C8678" s="81"/>
      <c r="D8678" s="77"/>
      <c r="E8678" s="82"/>
      <c r="F8678" s="77"/>
      <c r="G8678" s="82"/>
      <c r="H8678" s="83"/>
    </row>
    <row r="8679" spans="2:8" ht="15.6" x14ac:dyDescent="0.3">
      <c r="B8679" s="81"/>
      <c r="C8679" s="81"/>
      <c r="D8679" s="77"/>
      <c r="E8679" s="82"/>
      <c r="F8679" s="77"/>
      <c r="G8679" s="82"/>
      <c r="H8679" s="83"/>
    </row>
    <row r="8680" spans="2:8" ht="15.6" x14ac:dyDescent="0.3">
      <c r="B8680" s="81"/>
      <c r="C8680" s="81"/>
      <c r="D8680" s="77"/>
      <c r="E8680" s="82"/>
      <c r="F8680" s="77"/>
      <c r="G8680" s="82"/>
      <c r="H8680" s="83"/>
    </row>
    <row r="8681" spans="2:8" ht="15.6" x14ac:dyDescent="0.3">
      <c r="B8681" s="81"/>
      <c r="C8681" s="81"/>
      <c r="D8681" s="77"/>
      <c r="E8681" s="82"/>
      <c r="F8681" s="77"/>
      <c r="G8681" s="82"/>
      <c r="H8681" s="83"/>
    </row>
    <row r="8682" spans="2:8" ht="15.6" x14ac:dyDescent="0.3">
      <c r="B8682" s="81"/>
      <c r="C8682" s="81"/>
      <c r="D8682" s="77"/>
      <c r="E8682" s="82"/>
      <c r="F8682" s="77"/>
      <c r="G8682" s="82"/>
      <c r="H8682" s="83"/>
    </row>
    <row r="8683" spans="2:8" ht="15.6" x14ac:dyDescent="0.3">
      <c r="B8683" s="81"/>
      <c r="C8683" s="81"/>
      <c r="D8683" s="77"/>
      <c r="E8683" s="82"/>
      <c r="F8683" s="77"/>
      <c r="G8683" s="82"/>
      <c r="H8683" s="83"/>
    </row>
    <row r="8684" spans="2:8" ht="15.6" x14ac:dyDescent="0.3">
      <c r="B8684" s="81"/>
      <c r="C8684" s="81"/>
      <c r="D8684" s="77"/>
      <c r="E8684" s="82"/>
      <c r="F8684" s="77"/>
      <c r="G8684" s="82"/>
      <c r="H8684" s="83"/>
    </row>
    <row r="8685" spans="2:8" ht="15.6" x14ac:dyDescent="0.3">
      <c r="B8685" s="81"/>
      <c r="C8685" s="81"/>
      <c r="D8685" s="77"/>
      <c r="E8685" s="82"/>
      <c r="F8685" s="77"/>
      <c r="G8685" s="82"/>
      <c r="H8685" s="83"/>
    </row>
    <row r="8686" spans="2:8" ht="15.6" x14ac:dyDescent="0.3">
      <c r="B8686" s="81"/>
      <c r="C8686" s="81"/>
      <c r="D8686" s="77"/>
      <c r="E8686" s="82"/>
      <c r="F8686" s="77"/>
      <c r="G8686" s="82"/>
      <c r="H8686" s="83"/>
    </row>
    <row r="8687" spans="2:8" ht="15.6" x14ac:dyDescent="0.3">
      <c r="B8687" s="81"/>
      <c r="C8687" s="81"/>
      <c r="D8687" s="77"/>
      <c r="E8687" s="82"/>
      <c r="F8687" s="77"/>
      <c r="G8687" s="82"/>
      <c r="H8687" s="83"/>
    </row>
    <row r="8688" spans="2:8" ht="15.6" x14ac:dyDescent="0.3">
      <c r="B8688" s="81"/>
      <c r="C8688" s="81"/>
      <c r="D8688" s="77"/>
      <c r="E8688" s="82"/>
      <c r="F8688" s="77"/>
      <c r="G8688" s="82"/>
      <c r="H8688" s="83"/>
    </row>
    <row r="8689" spans="2:8" ht="15.6" x14ac:dyDescent="0.3">
      <c r="B8689" s="81"/>
      <c r="C8689" s="81"/>
      <c r="D8689" s="77"/>
      <c r="E8689" s="82"/>
      <c r="F8689" s="77"/>
      <c r="G8689" s="82"/>
      <c r="H8689" s="83"/>
    </row>
    <row r="8690" spans="2:8" ht="15.6" x14ac:dyDescent="0.3">
      <c r="B8690" s="81"/>
      <c r="C8690" s="81"/>
      <c r="D8690" s="77"/>
      <c r="E8690" s="82"/>
      <c r="F8690" s="77"/>
      <c r="G8690" s="82"/>
      <c r="H8690" s="83"/>
    </row>
    <row r="8691" spans="2:8" ht="15.6" x14ac:dyDescent="0.3">
      <c r="B8691" s="81"/>
      <c r="C8691" s="81"/>
      <c r="D8691" s="77"/>
      <c r="E8691" s="82"/>
      <c r="F8691" s="77"/>
      <c r="G8691" s="82"/>
      <c r="H8691" s="83"/>
    </row>
    <row r="8692" spans="2:8" ht="15.6" x14ac:dyDescent="0.3">
      <c r="B8692" s="81"/>
      <c r="C8692" s="81"/>
      <c r="D8692" s="77"/>
      <c r="E8692" s="82"/>
      <c r="F8692" s="77"/>
      <c r="G8692" s="82"/>
      <c r="H8692" s="83"/>
    </row>
    <row r="8693" spans="2:8" ht="15.6" x14ac:dyDescent="0.3">
      <c r="B8693" s="81"/>
      <c r="C8693" s="81"/>
      <c r="D8693" s="77"/>
      <c r="E8693" s="82"/>
      <c r="F8693" s="77"/>
      <c r="G8693" s="82"/>
      <c r="H8693" s="83"/>
    </row>
    <row r="8694" spans="2:8" ht="15.6" x14ac:dyDescent="0.3">
      <c r="B8694" s="81"/>
      <c r="C8694" s="81"/>
      <c r="D8694" s="77"/>
      <c r="E8694" s="82"/>
      <c r="F8694" s="77"/>
      <c r="G8694" s="82"/>
      <c r="H8694" s="83"/>
    </row>
    <row r="8695" spans="2:8" ht="15.6" x14ac:dyDescent="0.3">
      <c r="B8695" s="81"/>
      <c r="C8695" s="81"/>
      <c r="D8695" s="77"/>
      <c r="E8695" s="82"/>
      <c r="F8695" s="77"/>
      <c r="G8695" s="82"/>
      <c r="H8695" s="83"/>
    </row>
    <row r="8696" spans="2:8" ht="15.6" x14ac:dyDescent="0.3">
      <c r="B8696" s="81"/>
      <c r="C8696" s="81"/>
      <c r="D8696" s="77"/>
      <c r="E8696" s="82"/>
      <c r="F8696" s="77"/>
      <c r="G8696" s="82"/>
      <c r="H8696" s="83"/>
    </row>
    <row r="8697" spans="2:8" ht="15.6" x14ac:dyDescent="0.3">
      <c r="B8697" s="81"/>
      <c r="C8697" s="81"/>
      <c r="D8697" s="77"/>
      <c r="E8697" s="82"/>
      <c r="F8697" s="77"/>
      <c r="G8697" s="82"/>
      <c r="H8697" s="83"/>
    </row>
    <row r="8698" spans="2:8" ht="15.6" x14ac:dyDescent="0.3">
      <c r="B8698" s="81"/>
      <c r="C8698" s="81"/>
      <c r="D8698" s="77"/>
      <c r="E8698" s="82"/>
      <c r="F8698" s="77"/>
      <c r="G8698" s="82"/>
      <c r="H8698" s="83"/>
    </row>
    <row r="8699" spans="2:8" ht="15.6" x14ac:dyDescent="0.3">
      <c r="B8699" s="81"/>
      <c r="C8699" s="81"/>
      <c r="D8699" s="77"/>
      <c r="E8699" s="82"/>
      <c r="F8699" s="77"/>
      <c r="G8699" s="82"/>
      <c r="H8699" s="83"/>
    </row>
    <row r="8700" spans="2:8" ht="15.6" x14ac:dyDescent="0.3">
      <c r="B8700" s="81"/>
      <c r="C8700" s="81"/>
      <c r="D8700" s="77"/>
      <c r="E8700" s="82"/>
      <c r="F8700" s="77"/>
      <c r="G8700" s="82"/>
      <c r="H8700" s="83"/>
    </row>
    <row r="8701" spans="2:8" ht="15.6" x14ac:dyDescent="0.3">
      <c r="B8701" s="81"/>
      <c r="C8701" s="81"/>
      <c r="D8701" s="77"/>
      <c r="E8701" s="82"/>
      <c r="F8701" s="77"/>
      <c r="G8701" s="82"/>
      <c r="H8701" s="83"/>
    </row>
    <row r="8702" spans="2:8" ht="15.6" x14ac:dyDescent="0.3">
      <c r="B8702" s="81"/>
      <c r="C8702" s="81"/>
      <c r="D8702" s="77"/>
      <c r="E8702" s="82"/>
      <c r="F8702" s="77"/>
      <c r="G8702" s="82"/>
      <c r="H8702" s="83"/>
    </row>
    <row r="8703" spans="2:8" ht="15.6" x14ac:dyDescent="0.3">
      <c r="B8703" s="81"/>
      <c r="C8703" s="81"/>
      <c r="D8703" s="77"/>
      <c r="E8703" s="82"/>
      <c r="F8703" s="77"/>
      <c r="G8703" s="82"/>
      <c r="H8703" s="83"/>
    </row>
    <row r="8704" spans="2:8" ht="15.6" x14ac:dyDescent="0.3">
      <c r="B8704" s="81"/>
      <c r="C8704" s="81"/>
      <c r="D8704" s="77"/>
      <c r="E8704" s="82"/>
      <c r="F8704" s="77"/>
      <c r="G8704" s="82"/>
      <c r="H8704" s="83"/>
    </row>
    <row r="8705" spans="2:8" ht="15.6" x14ac:dyDescent="0.3">
      <c r="B8705" s="81"/>
      <c r="C8705" s="81"/>
      <c r="D8705" s="77"/>
      <c r="E8705" s="82"/>
      <c r="F8705" s="77"/>
      <c r="G8705" s="82"/>
      <c r="H8705" s="83"/>
    </row>
    <row r="8706" spans="2:8" ht="15.6" x14ac:dyDescent="0.3">
      <c r="B8706" s="81"/>
      <c r="C8706" s="81"/>
      <c r="D8706" s="77"/>
      <c r="E8706" s="82"/>
      <c r="F8706" s="77"/>
      <c r="G8706" s="82"/>
      <c r="H8706" s="83"/>
    </row>
    <row r="8707" spans="2:8" ht="15.6" x14ac:dyDescent="0.3">
      <c r="B8707" s="81"/>
      <c r="C8707" s="81"/>
      <c r="D8707" s="77"/>
      <c r="E8707" s="82"/>
      <c r="F8707" s="77"/>
      <c r="G8707" s="82"/>
      <c r="H8707" s="83"/>
    </row>
    <row r="8708" spans="2:8" ht="15.6" x14ac:dyDescent="0.3">
      <c r="B8708" s="81"/>
      <c r="C8708" s="81"/>
      <c r="D8708" s="77"/>
      <c r="E8708" s="82"/>
      <c r="F8708" s="77"/>
      <c r="G8708" s="82"/>
      <c r="H8708" s="83"/>
    </row>
    <row r="8709" spans="2:8" ht="15.6" x14ac:dyDescent="0.3">
      <c r="B8709" s="81"/>
      <c r="C8709" s="81"/>
      <c r="D8709" s="77"/>
      <c r="E8709" s="82"/>
      <c r="F8709" s="77"/>
      <c r="G8709" s="82"/>
      <c r="H8709" s="83"/>
    </row>
    <row r="8710" spans="2:8" ht="15.6" x14ac:dyDescent="0.3">
      <c r="B8710" s="81"/>
      <c r="C8710" s="81"/>
      <c r="D8710" s="77"/>
      <c r="E8710" s="82"/>
      <c r="F8710" s="77"/>
      <c r="G8710" s="82"/>
      <c r="H8710" s="83"/>
    </row>
    <row r="8711" spans="2:8" ht="15.6" x14ac:dyDescent="0.3">
      <c r="B8711" s="81"/>
      <c r="C8711" s="81"/>
      <c r="D8711" s="77"/>
      <c r="E8711" s="82"/>
      <c r="F8711" s="77"/>
      <c r="G8711" s="82"/>
      <c r="H8711" s="83"/>
    </row>
    <row r="8712" spans="2:8" ht="15.6" x14ac:dyDescent="0.3">
      <c r="B8712" s="81"/>
      <c r="C8712" s="81"/>
      <c r="D8712" s="77"/>
      <c r="E8712" s="82"/>
      <c r="F8712" s="77"/>
      <c r="G8712" s="82"/>
      <c r="H8712" s="83"/>
    </row>
    <row r="8713" spans="2:8" ht="15.6" x14ac:dyDescent="0.3">
      <c r="B8713" s="81"/>
      <c r="C8713" s="81"/>
      <c r="D8713" s="77"/>
      <c r="E8713" s="82"/>
      <c r="F8713" s="77"/>
      <c r="G8713" s="82"/>
      <c r="H8713" s="83"/>
    </row>
    <row r="8714" spans="2:8" ht="15.6" x14ac:dyDescent="0.3">
      <c r="B8714" s="81"/>
      <c r="C8714" s="81"/>
      <c r="D8714" s="77"/>
      <c r="E8714" s="82"/>
      <c r="F8714" s="77"/>
      <c r="G8714" s="82"/>
      <c r="H8714" s="83"/>
    </row>
    <row r="8715" spans="2:8" ht="15.6" x14ac:dyDescent="0.3">
      <c r="B8715" s="81"/>
      <c r="C8715" s="81"/>
      <c r="D8715" s="77"/>
      <c r="E8715" s="82"/>
      <c r="F8715" s="77"/>
      <c r="G8715" s="82"/>
      <c r="H8715" s="83"/>
    </row>
    <row r="8716" spans="2:8" ht="15.6" x14ac:dyDescent="0.3">
      <c r="B8716" s="81"/>
      <c r="C8716" s="81"/>
      <c r="D8716" s="77"/>
      <c r="E8716" s="82"/>
      <c r="F8716" s="77"/>
      <c r="G8716" s="82"/>
      <c r="H8716" s="83"/>
    </row>
    <row r="8717" spans="2:8" ht="15.6" x14ac:dyDescent="0.3">
      <c r="B8717" s="81"/>
      <c r="C8717" s="81"/>
      <c r="D8717" s="77"/>
      <c r="E8717" s="82"/>
      <c r="F8717" s="77"/>
      <c r="G8717" s="82"/>
      <c r="H8717" s="83"/>
    </row>
    <row r="8718" spans="2:8" ht="15.6" x14ac:dyDescent="0.3">
      <c r="B8718" s="81"/>
      <c r="C8718" s="81"/>
      <c r="D8718" s="77"/>
      <c r="E8718" s="82"/>
      <c r="F8718" s="77"/>
      <c r="G8718" s="82"/>
      <c r="H8718" s="83"/>
    </row>
    <row r="8719" spans="2:8" ht="15.6" x14ac:dyDescent="0.3">
      <c r="B8719" s="81"/>
      <c r="C8719" s="81"/>
      <c r="D8719" s="77"/>
      <c r="E8719" s="82"/>
      <c r="F8719" s="77"/>
      <c r="G8719" s="82"/>
      <c r="H8719" s="83"/>
    </row>
    <row r="8720" spans="2:8" ht="15.6" x14ac:dyDescent="0.3">
      <c r="B8720" s="81"/>
      <c r="C8720" s="81"/>
      <c r="D8720" s="77"/>
      <c r="E8720" s="82"/>
      <c r="F8720" s="77"/>
      <c r="G8720" s="82"/>
      <c r="H8720" s="83"/>
    </row>
    <row r="8721" spans="2:8" ht="15.6" x14ac:dyDescent="0.3">
      <c r="B8721" s="81"/>
      <c r="C8721" s="81"/>
      <c r="D8721" s="77"/>
      <c r="E8721" s="82"/>
      <c r="F8721" s="77"/>
      <c r="G8721" s="82"/>
      <c r="H8721" s="83"/>
    </row>
    <row r="8722" spans="2:8" ht="15.6" x14ac:dyDescent="0.3">
      <c r="B8722" s="81"/>
      <c r="C8722" s="81"/>
      <c r="D8722" s="77"/>
      <c r="E8722" s="82"/>
      <c r="F8722" s="77"/>
      <c r="G8722" s="82"/>
      <c r="H8722" s="83"/>
    </row>
    <row r="8723" spans="2:8" ht="15.6" x14ac:dyDescent="0.3">
      <c r="B8723" s="81"/>
      <c r="C8723" s="81"/>
      <c r="D8723" s="77"/>
      <c r="E8723" s="82"/>
      <c r="F8723" s="77"/>
      <c r="G8723" s="82"/>
      <c r="H8723" s="83"/>
    </row>
    <row r="8724" spans="2:8" ht="15.6" x14ac:dyDescent="0.3">
      <c r="B8724" s="81"/>
      <c r="C8724" s="81"/>
      <c r="D8724" s="77"/>
      <c r="E8724" s="82"/>
      <c r="F8724" s="77"/>
      <c r="G8724" s="82"/>
      <c r="H8724" s="83"/>
    </row>
    <row r="8725" spans="2:8" ht="15.6" x14ac:dyDescent="0.3">
      <c r="B8725" s="81"/>
      <c r="C8725" s="81"/>
      <c r="D8725" s="77"/>
      <c r="E8725" s="82"/>
      <c r="F8725" s="77"/>
      <c r="G8725" s="82"/>
      <c r="H8725" s="83"/>
    </row>
    <row r="8726" spans="2:8" ht="15.6" x14ac:dyDescent="0.3">
      <c r="B8726" s="81"/>
      <c r="C8726" s="81"/>
      <c r="D8726" s="77"/>
      <c r="E8726" s="82"/>
      <c r="F8726" s="77"/>
      <c r="G8726" s="82"/>
      <c r="H8726" s="83"/>
    </row>
    <row r="8727" spans="2:8" ht="15.6" x14ac:dyDescent="0.3">
      <c r="B8727" s="81"/>
      <c r="C8727" s="81"/>
      <c r="D8727" s="77"/>
      <c r="E8727" s="82"/>
      <c r="F8727" s="77"/>
      <c r="G8727" s="82"/>
      <c r="H8727" s="83"/>
    </row>
    <row r="8728" spans="2:8" ht="15.6" x14ac:dyDescent="0.3">
      <c r="B8728" s="81"/>
      <c r="C8728" s="81"/>
      <c r="D8728" s="77"/>
      <c r="E8728" s="82"/>
      <c r="F8728" s="77"/>
      <c r="G8728" s="82"/>
      <c r="H8728" s="83"/>
    </row>
    <row r="8729" spans="2:8" ht="15.6" x14ac:dyDescent="0.3">
      <c r="B8729" s="81"/>
      <c r="C8729" s="81"/>
      <c r="D8729" s="77"/>
      <c r="E8729" s="82"/>
      <c r="F8729" s="77"/>
      <c r="G8729" s="82"/>
      <c r="H8729" s="83"/>
    </row>
    <row r="8730" spans="2:8" ht="15.6" x14ac:dyDescent="0.3">
      <c r="B8730" s="81"/>
      <c r="C8730" s="81"/>
      <c r="D8730" s="77"/>
      <c r="E8730" s="82"/>
      <c r="F8730" s="77"/>
      <c r="G8730" s="82"/>
      <c r="H8730" s="83"/>
    </row>
    <row r="8731" spans="2:8" ht="15.6" x14ac:dyDescent="0.3">
      <c r="B8731" s="81"/>
      <c r="C8731" s="81"/>
      <c r="D8731" s="77"/>
      <c r="E8731" s="82"/>
      <c r="F8731" s="77"/>
      <c r="G8731" s="82"/>
      <c r="H8731" s="83"/>
    </row>
    <row r="8732" spans="2:8" ht="15.6" x14ac:dyDescent="0.3">
      <c r="B8732" s="81"/>
      <c r="C8732" s="81"/>
      <c r="D8732" s="77"/>
      <c r="E8732" s="82"/>
      <c r="F8732" s="77"/>
      <c r="G8732" s="82"/>
      <c r="H8732" s="83"/>
    </row>
    <row r="8733" spans="2:8" ht="15.6" x14ac:dyDescent="0.3">
      <c r="B8733" s="81"/>
      <c r="C8733" s="81"/>
      <c r="D8733" s="77"/>
      <c r="E8733" s="82"/>
      <c r="F8733" s="77"/>
      <c r="G8733" s="82"/>
      <c r="H8733" s="83"/>
    </row>
    <row r="8734" spans="2:8" ht="15.6" x14ac:dyDescent="0.3">
      <c r="B8734" s="81"/>
      <c r="C8734" s="81"/>
      <c r="D8734" s="77"/>
      <c r="E8734" s="82"/>
      <c r="F8734" s="77"/>
      <c r="G8734" s="82"/>
      <c r="H8734" s="83"/>
    </row>
    <row r="8735" spans="2:8" ht="15.6" x14ac:dyDescent="0.3">
      <c r="B8735" s="81"/>
      <c r="C8735" s="81"/>
      <c r="D8735" s="77"/>
      <c r="E8735" s="82"/>
      <c r="F8735" s="77"/>
      <c r="G8735" s="82"/>
      <c r="H8735" s="83"/>
    </row>
    <row r="8736" spans="2:8" ht="15.6" x14ac:dyDescent="0.3">
      <c r="B8736" s="81"/>
      <c r="C8736" s="81"/>
      <c r="D8736" s="77"/>
      <c r="E8736" s="82"/>
      <c r="F8736" s="77"/>
      <c r="G8736" s="82"/>
      <c r="H8736" s="83"/>
    </row>
    <row r="8737" spans="2:8" ht="15.6" x14ac:dyDescent="0.3">
      <c r="B8737" s="81"/>
      <c r="C8737" s="81"/>
      <c r="D8737" s="77"/>
      <c r="E8737" s="82"/>
      <c r="F8737" s="77"/>
      <c r="G8737" s="82"/>
      <c r="H8737" s="83"/>
    </row>
    <row r="8738" spans="2:8" ht="15.6" x14ac:dyDescent="0.3">
      <c r="B8738" s="81"/>
      <c r="C8738" s="81"/>
      <c r="D8738" s="77"/>
      <c r="E8738" s="82"/>
      <c r="F8738" s="77"/>
      <c r="G8738" s="82"/>
      <c r="H8738" s="83"/>
    </row>
    <row r="8739" spans="2:8" ht="15.6" x14ac:dyDescent="0.3">
      <c r="B8739" s="81"/>
      <c r="C8739" s="81"/>
      <c r="D8739" s="77"/>
      <c r="E8739" s="82"/>
      <c r="F8739" s="77"/>
      <c r="G8739" s="82"/>
      <c r="H8739" s="83"/>
    </row>
    <row r="8740" spans="2:8" ht="15.6" x14ac:dyDescent="0.3">
      <c r="B8740" s="81"/>
      <c r="C8740" s="81"/>
      <c r="D8740" s="77"/>
      <c r="E8740" s="82"/>
      <c r="F8740" s="77"/>
      <c r="G8740" s="82"/>
      <c r="H8740" s="83"/>
    </row>
    <row r="8741" spans="2:8" ht="15.6" x14ac:dyDescent="0.3">
      <c r="B8741" s="81"/>
      <c r="C8741" s="81"/>
      <c r="D8741" s="77"/>
      <c r="E8741" s="82"/>
      <c r="F8741" s="77"/>
      <c r="G8741" s="82"/>
      <c r="H8741" s="83"/>
    </row>
    <row r="8742" spans="2:8" ht="15.6" x14ac:dyDescent="0.3">
      <c r="B8742" s="81"/>
      <c r="C8742" s="81"/>
      <c r="D8742" s="77"/>
      <c r="E8742" s="82"/>
      <c r="F8742" s="77"/>
      <c r="G8742" s="82"/>
      <c r="H8742" s="83"/>
    </row>
    <row r="8743" spans="2:8" ht="15.6" x14ac:dyDescent="0.3">
      <c r="B8743" s="81"/>
      <c r="C8743" s="81"/>
      <c r="D8743" s="77"/>
      <c r="E8743" s="82"/>
      <c r="F8743" s="77"/>
      <c r="G8743" s="82"/>
      <c r="H8743" s="83"/>
    </row>
    <row r="8744" spans="2:8" ht="15.6" x14ac:dyDescent="0.3">
      <c r="B8744" s="81"/>
      <c r="C8744" s="81"/>
      <c r="D8744" s="77"/>
      <c r="E8744" s="82"/>
      <c r="F8744" s="77"/>
      <c r="G8744" s="82"/>
      <c r="H8744" s="83"/>
    </row>
    <row r="8745" spans="2:8" ht="15.6" x14ac:dyDescent="0.3">
      <c r="B8745" s="81"/>
      <c r="C8745" s="81"/>
      <c r="D8745" s="77"/>
      <c r="E8745" s="82"/>
      <c r="F8745" s="77"/>
      <c r="G8745" s="82"/>
      <c r="H8745" s="83"/>
    </row>
    <row r="8746" spans="2:8" ht="15.6" x14ac:dyDescent="0.3">
      <c r="B8746" s="81"/>
      <c r="C8746" s="81"/>
      <c r="D8746" s="77"/>
      <c r="E8746" s="82"/>
      <c r="F8746" s="77"/>
      <c r="G8746" s="82"/>
      <c r="H8746" s="83"/>
    </row>
    <row r="8747" spans="2:8" ht="15.6" x14ac:dyDescent="0.3">
      <c r="B8747" s="81"/>
      <c r="C8747" s="81"/>
      <c r="D8747" s="77"/>
      <c r="E8747" s="82"/>
      <c r="F8747" s="77"/>
      <c r="G8747" s="82"/>
      <c r="H8747" s="83"/>
    </row>
    <row r="8748" spans="2:8" ht="15.6" x14ac:dyDescent="0.3">
      <c r="B8748" s="81"/>
      <c r="C8748" s="81"/>
      <c r="D8748" s="77"/>
      <c r="E8748" s="82"/>
      <c r="F8748" s="77"/>
      <c r="G8748" s="82"/>
      <c r="H8748" s="83"/>
    </row>
    <row r="8749" spans="2:8" ht="15.6" x14ac:dyDescent="0.3">
      <c r="B8749" s="81"/>
      <c r="C8749" s="81"/>
      <c r="D8749" s="77"/>
      <c r="E8749" s="82"/>
      <c r="F8749" s="77"/>
      <c r="G8749" s="82"/>
      <c r="H8749" s="83"/>
    </row>
    <row r="8750" spans="2:8" ht="15.6" x14ac:dyDescent="0.3">
      <c r="B8750" s="81"/>
      <c r="C8750" s="81"/>
      <c r="D8750" s="77"/>
      <c r="E8750" s="82"/>
      <c r="F8750" s="77"/>
      <c r="G8750" s="82"/>
      <c r="H8750" s="83"/>
    </row>
    <row r="8751" spans="2:8" ht="15.6" x14ac:dyDescent="0.3">
      <c r="B8751" s="81"/>
      <c r="C8751" s="81"/>
      <c r="D8751" s="77"/>
      <c r="E8751" s="82"/>
      <c r="F8751" s="77"/>
      <c r="G8751" s="82"/>
      <c r="H8751" s="83"/>
    </row>
    <row r="8752" spans="2:8" ht="15.6" x14ac:dyDescent="0.3">
      <c r="B8752" s="81"/>
      <c r="C8752" s="81"/>
      <c r="D8752" s="77"/>
      <c r="E8752" s="82"/>
      <c r="F8752" s="77"/>
      <c r="G8752" s="82"/>
      <c r="H8752" s="83"/>
    </row>
    <row r="8753" spans="2:8" ht="15.6" x14ac:dyDescent="0.3">
      <c r="B8753" s="81"/>
      <c r="C8753" s="81"/>
      <c r="D8753" s="77"/>
      <c r="E8753" s="82"/>
      <c r="F8753" s="77"/>
      <c r="G8753" s="82"/>
      <c r="H8753" s="83"/>
    </row>
    <row r="8754" spans="2:8" ht="15.6" x14ac:dyDescent="0.3">
      <c r="B8754" s="81"/>
      <c r="C8754" s="81"/>
      <c r="D8754" s="77"/>
      <c r="E8754" s="82"/>
      <c r="F8754" s="77"/>
      <c r="G8754" s="82"/>
      <c r="H8754" s="83"/>
    </row>
    <row r="8755" spans="2:8" ht="15.6" x14ac:dyDescent="0.3">
      <c r="B8755" s="81"/>
      <c r="C8755" s="81"/>
      <c r="D8755" s="77"/>
      <c r="E8755" s="82"/>
      <c r="F8755" s="77"/>
      <c r="G8755" s="82"/>
      <c r="H8755" s="83"/>
    </row>
    <row r="8756" spans="2:8" ht="15.6" x14ac:dyDescent="0.3">
      <c r="B8756" s="81"/>
      <c r="C8756" s="81"/>
      <c r="D8756" s="77"/>
      <c r="E8756" s="82"/>
      <c r="F8756" s="77"/>
      <c r="G8756" s="82"/>
      <c r="H8756" s="83"/>
    </row>
    <row r="8757" spans="2:8" ht="15.6" x14ac:dyDescent="0.3">
      <c r="B8757" s="81"/>
      <c r="C8757" s="81"/>
      <c r="D8757" s="77"/>
      <c r="E8757" s="82"/>
      <c r="F8757" s="77"/>
      <c r="G8757" s="82"/>
      <c r="H8757" s="83"/>
    </row>
    <row r="8758" spans="2:8" ht="15.6" x14ac:dyDescent="0.3">
      <c r="B8758" s="81"/>
      <c r="C8758" s="81"/>
      <c r="D8758" s="77"/>
      <c r="E8758" s="82"/>
      <c r="F8758" s="77"/>
      <c r="G8758" s="82"/>
      <c r="H8758" s="83"/>
    </row>
    <row r="8759" spans="2:8" ht="15.6" x14ac:dyDescent="0.3">
      <c r="B8759" s="81"/>
      <c r="C8759" s="81"/>
      <c r="D8759" s="77"/>
      <c r="E8759" s="82"/>
      <c r="F8759" s="77"/>
      <c r="G8759" s="82"/>
      <c r="H8759" s="83"/>
    </row>
    <row r="8760" spans="2:8" ht="15.6" x14ac:dyDescent="0.3">
      <c r="B8760" s="81"/>
      <c r="C8760" s="81"/>
      <c r="D8760" s="77"/>
      <c r="E8760" s="82"/>
      <c r="F8760" s="77"/>
      <c r="G8760" s="82"/>
      <c r="H8760" s="83"/>
    </row>
    <row r="8761" spans="2:8" ht="15.6" x14ac:dyDescent="0.3">
      <c r="B8761" s="81"/>
      <c r="C8761" s="81"/>
      <c r="D8761" s="77"/>
      <c r="E8761" s="82"/>
      <c r="F8761" s="77"/>
      <c r="G8761" s="82"/>
      <c r="H8761" s="83"/>
    </row>
    <row r="8762" spans="2:8" ht="15.6" x14ac:dyDescent="0.3">
      <c r="B8762" s="81"/>
      <c r="C8762" s="81"/>
      <c r="D8762" s="77"/>
      <c r="E8762" s="82"/>
      <c r="F8762" s="77"/>
      <c r="G8762" s="82"/>
      <c r="H8762" s="83"/>
    </row>
    <row r="8763" spans="2:8" ht="15.6" x14ac:dyDescent="0.3">
      <c r="B8763" s="81"/>
      <c r="C8763" s="81"/>
      <c r="D8763" s="77"/>
      <c r="E8763" s="82"/>
      <c r="F8763" s="77"/>
      <c r="G8763" s="82"/>
      <c r="H8763" s="83"/>
    </row>
    <row r="8764" spans="2:8" ht="15.6" x14ac:dyDescent="0.3">
      <c r="B8764" s="81"/>
      <c r="C8764" s="81"/>
      <c r="D8764" s="77"/>
      <c r="E8764" s="82"/>
      <c r="F8764" s="77"/>
      <c r="G8764" s="82"/>
      <c r="H8764" s="83"/>
    </row>
    <row r="8765" spans="2:8" ht="15.6" x14ac:dyDescent="0.3">
      <c r="B8765" s="81"/>
      <c r="C8765" s="81"/>
      <c r="D8765" s="77"/>
      <c r="E8765" s="82"/>
      <c r="F8765" s="77"/>
      <c r="G8765" s="82"/>
      <c r="H8765" s="83"/>
    </row>
    <row r="8766" spans="2:8" ht="15.6" x14ac:dyDescent="0.3">
      <c r="B8766" s="81"/>
      <c r="C8766" s="81"/>
      <c r="D8766" s="77"/>
      <c r="E8766" s="82"/>
      <c r="F8766" s="77"/>
      <c r="G8766" s="82"/>
      <c r="H8766" s="83"/>
    </row>
    <row r="8767" spans="2:8" ht="15.6" x14ac:dyDescent="0.3">
      <c r="B8767" s="81"/>
      <c r="C8767" s="81"/>
      <c r="D8767" s="77"/>
      <c r="E8767" s="82"/>
      <c r="F8767" s="77"/>
      <c r="G8767" s="82"/>
      <c r="H8767" s="83"/>
    </row>
    <row r="8768" spans="2:8" ht="15.6" x14ac:dyDescent="0.3">
      <c r="B8768" s="81"/>
      <c r="C8768" s="81"/>
      <c r="D8768" s="77"/>
      <c r="E8768" s="82"/>
      <c r="F8768" s="77"/>
      <c r="G8768" s="82"/>
      <c r="H8768" s="83"/>
    </row>
    <row r="8769" spans="2:8" ht="15.6" x14ac:dyDescent="0.3">
      <c r="B8769" s="81"/>
      <c r="C8769" s="81"/>
      <c r="D8769" s="77"/>
      <c r="E8769" s="82"/>
      <c r="F8769" s="77"/>
      <c r="G8769" s="82"/>
      <c r="H8769" s="83"/>
    </row>
    <row r="8770" spans="2:8" ht="15.6" x14ac:dyDescent="0.3">
      <c r="B8770" s="81"/>
      <c r="C8770" s="81"/>
      <c r="D8770" s="77"/>
      <c r="E8770" s="82"/>
      <c r="F8770" s="77"/>
      <c r="G8770" s="82"/>
      <c r="H8770" s="83"/>
    </row>
    <row r="8771" spans="2:8" ht="15.6" x14ac:dyDescent="0.3">
      <c r="B8771" s="81"/>
      <c r="C8771" s="81"/>
      <c r="D8771" s="77"/>
      <c r="E8771" s="82"/>
      <c r="F8771" s="77"/>
      <c r="G8771" s="82"/>
      <c r="H8771" s="83"/>
    </row>
    <row r="8772" spans="2:8" ht="15.6" x14ac:dyDescent="0.3">
      <c r="B8772" s="81"/>
      <c r="C8772" s="81"/>
      <c r="D8772" s="77"/>
      <c r="E8772" s="82"/>
      <c r="F8772" s="77"/>
      <c r="G8772" s="82"/>
      <c r="H8772" s="83"/>
    </row>
    <row r="8773" spans="2:8" ht="15.6" x14ac:dyDescent="0.3">
      <c r="B8773" s="81"/>
      <c r="C8773" s="81"/>
      <c r="D8773" s="77"/>
      <c r="E8773" s="82"/>
      <c r="F8773" s="77"/>
      <c r="G8773" s="82"/>
      <c r="H8773" s="83"/>
    </row>
    <row r="8774" spans="2:8" ht="15.6" x14ac:dyDescent="0.3">
      <c r="B8774" s="81"/>
      <c r="C8774" s="81"/>
      <c r="D8774" s="77"/>
      <c r="E8774" s="82"/>
      <c r="F8774" s="77"/>
      <c r="G8774" s="82"/>
      <c r="H8774" s="83"/>
    </row>
    <row r="8775" spans="2:8" ht="15.6" x14ac:dyDescent="0.3">
      <c r="B8775" s="81"/>
      <c r="C8775" s="81"/>
      <c r="D8775" s="77"/>
      <c r="E8775" s="82"/>
      <c r="F8775" s="77"/>
      <c r="G8775" s="82"/>
      <c r="H8775" s="83"/>
    </row>
    <row r="8776" spans="2:8" ht="15.6" x14ac:dyDescent="0.3">
      <c r="B8776" s="81"/>
      <c r="C8776" s="81"/>
      <c r="D8776" s="77"/>
      <c r="E8776" s="82"/>
      <c r="F8776" s="77"/>
      <c r="G8776" s="82"/>
      <c r="H8776" s="83"/>
    </row>
    <row r="8777" spans="2:8" ht="15.6" x14ac:dyDescent="0.3">
      <c r="B8777" s="81"/>
      <c r="C8777" s="81"/>
      <c r="D8777" s="77"/>
      <c r="E8777" s="82"/>
      <c r="F8777" s="77"/>
      <c r="G8777" s="82"/>
      <c r="H8777" s="83"/>
    </row>
    <row r="8778" spans="2:8" ht="15.6" x14ac:dyDescent="0.3">
      <c r="B8778" s="81"/>
      <c r="C8778" s="81"/>
      <c r="D8778" s="77"/>
      <c r="E8778" s="82"/>
      <c r="F8778" s="77"/>
      <c r="G8778" s="82"/>
      <c r="H8778" s="83"/>
    </row>
    <row r="8779" spans="2:8" ht="15.6" x14ac:dyDescent="0.3">
      <c r="B8779" s="81"/>
      <c r="C8779" s="81"/>
      <c r="D8779" s="77"/>
      <c r="E8779" s="82"/>
      <c r="F8779" s="77"/>
      <c r="G8779" s="82"/>
      <c r="H8779" s="83"/>
    </row>
    <row r="8780" spans="2:8" ht="15.6" x14ac:dyDescent="0.3">
      <c r="B8780" s="81"/>
      <c r="C8780" s="81"/>
      <c r="D8780" s="77"/>
      <c r="E8780" s="82"/>
      <c r="F8780" s="77"/>
      <c r="G8780" s="82"/>
      <c r="H8780" s="83"/>
    </row>
    <row r="8781" spans="2:8" ht="15.6" x14ac:dyDescent="0.3">
      <c r="B8781" s="81"/>
      <c r="C8781" s="81"/>
      <c r="D8781" s="77"/>
      <c r="E8781" s="82"/>
      <c r="F8781" s="77"/>
      <c r="G8781" s="82"/>
      <c r="H8781" s="83"/>
    </row>
    <row r="8782" spans="2:8" ht="15.6" x14ac:dyDescent="0.3">
      <c r="B8782" s="81"/>
      <c r="C8782" s="81"/>
      <c r="D8782" s="77"/>
      <c r="E8782" s="82"/>
      <c r="F8782" s="77"/>
      <c r="G8782" s="82"/>
      <c r="H8782" s="83"/>
    </row>
    <row r="8783" spans="2:8" ht="15.6" x14ac:dyDescent="0.3">
      <c r="B8783" s="81"/>
      <c r="C8783" s="81"/>
      <c r="D8783" s="77"/>
      <c r="E8783" s="82"/>
      <c r="F8783" s="77"/>
      <c r="G8783" s="82"/>
      <c r="H8783" s="83"/>
    </row>
    <row r="8784" spans="2:8" ht="15.6" x14ac:dyDescent="0.3">
      <c r="B8784" s="81"/>
      <c r="C8784" s="81"/>
      <c r="D8784" s="77"/>
      <c r="E8784" s="82"/>
      <c r="F8784" s="77"/>
      <c r="G8784" s="82"/>
      <c r="H8784" s="83"/>
    </row>
    <row r="8785" spans="2:8" ht="15.6" x14ac:dyDescent="0.3">
      <c r="B8785" s="81"/>
      <c r="C8785" s="81"/>
      <c r="D8785" s="77"/>
      <c r="E8785" s="82"/>
      <c r="F8785" s="77"/>
      <c r="G8785" s="82"/>
      <c r="H8785" s="83"/>
    </row>
    <row r="8786" spans="2:8" ht="15.6" x14ac:dyDescent="0.3">
      <c r="B8786" s="81"/>
      <c r="C8786" s="81"/>
      <c r="D8786" s="77"/>
      <c r="E8786" s="82"/>
      <c r="F8786" s="77"/>
      <c r="G8786" s="82"/>
      <c r="H8786" s="83"/>
    </row>
    <row r="8787" spans="2:8" ht="15.6" x14ac:dyDescent="0.3">
      <c r="B8787" s="81"/>
      <c r="C8787" s="81"/>
      <c r="D8787" s="77"/>
      <c r="E8787" s="82"/>
      <c r="F8787" s="77"/>
      <c r="G8787" s="82"/>
      <c r="H8787" s="83"/>
    </row>
    <row r="8788" spans="2:8" ht="15.6" x14ac:dyDescent="0.3">
      <c r="B8788" s="81"/>
      <c r="C8788" s="81"/>
      <c r="D8788" s="77"/>
      <c r="E8788" s="82"/>
      <c r="F8788" s="77"/>
      <c r="G8788" s="82"/>
      <c r="H8788" s="83"/>
    </row>
    <row r="8789" spans="2:8" ht="15.6" x14ac:dyDescent="0.3">
      <c r="B8789" s="81"/>
      <c r="C8789" s="81"/>
      <c r="D8789" s="77"/>
      <c r="E8789" s="82"/>
      <c r="F8789" s="77"/>
      <c r="G8789" s="82"/>
      <c r="H8789" s="83"/>
    </row>
    <row r="8790" spans="2:8" ht="15.6" x14ac:dyDescent="0.3">
      <c r="B8790" s="81"/>
      <c r="C8790" s="81"/>
      <c r="D8790" s="77"/>
      <c r="E8790" s="82"/>
      <c r="F8790" s="77"/>
      <c r="G8790" s="82"/>
      <c r="H8790" s="83"/>
    </row>
    <row r="8791" spans="2:8" ht="15.6" x14ac:dyDescent="0.3">
      <c r="B8791" s="81"/>
      <c r="C8791" s="81"/>
      <c r="D8791" s="77"/>
      <c r="E8791" s="82"/>
      <c r="F8791" s="77"/>
      <c r="G8791" s="82"/>
      <c r="H8791" s="83"/>
    </row>
    <row r="8792" spans="2:8" ht="15.6" x14ac:dyDescent="0.3">
      <c r="B8792" s="81"/>
      <c r="C8792" s="81"/>
      <c r="D8792" s="77"/>
      <c r="E8792" s="82"/>
      <c r="F8792" s="77"/>
      <c r="G8792" s="82"/>
      <c r="H8792" s="83"/>
    </row>
    <row r="8793" spans="2:8" ht="15.6" x14ac:dyDescent="0.3">
      <c r="B8793" s="81"/>
      <c r="C8793" s="81"/>
      <c r="D8793" s="77"/>
      <c r="E8793" s="82"/>
      <c r="F8793" s="77"/>
      <c r="G8793" s="82"/>
      <c r="H8793" s="83"/>
    </row>
    <row r="8794" spans="2:8" ht="15.6" x14ac:dyDescent="0.3">
      <c r="B8794" s="81"/>
      <c r="C8794" s="81"/>
      <c r="D8794" s="77"/>
      <c r="E8794" s="82"/>
      <c r="F8794" s="77"/>
      <c r="G8794" s="82"/>
      <c r="H8794" s="83"/>
    </row>
    <row r="8795" spans="2:8" ht="15.6" x14ac:dyDescent="0.3">
      <c r="B8795" s="81"/>
      <c r="C8795" s="81"/>
      <c r="D8795" s="77"/>
      <c r="E8795" s="82"/>
      <c r="F8795" s="77"/>
      <c r="G8795" s="82"/>
      <c r="H8795" s="83"/>
    </row>
    <row r="8796" spans="2:8" ht="15.6" x14ac:dyDescent="0.3">
      <c r="B8796" s="81"/>
      <c r="C8796" s="81"/>
      <c r="D8796" s="77"/>
      <c r="E8796" s="82"/>
      <c r="F8796" s="77"/>
      <c r="G8796" s="82"/>
      <c r="H8796" s="83"/>
    </row>
    <row r="8797" spans="2:8" ht="15.6" x14ac:dyDescent="0.3">
      <c r="B8797" s="81"/>
      <c r="C8797" s="81"/>
      <c r="D8797" s="77"/>
      <c r="E8797" s="82"/>
      <c r="F8797" s="77"/>
      <c r="G8797" s="82"/>
      <c r="H8797" s="83"/>
    </row>
    <row r="8798" spans="2:8" ht="15.6" x14ac:dyDescent="0.3">
      <c r="B8798" s="81"/>
      <c r="C8798" s="81"/>
      <c r="D8798" s="77"/>
      <c r="E8798" s="82"/>
      <c r="F8798" s="77"/>
      <c r="G8798" s="82"/>
      <c r="H8798" s="83"/>
    </row>
    <row r="8799" spans="2:8" ht="15.6" x14ac:dyDescent="0.3">
      <c r="B8799" s="81"/>
      <c r="C8799" s="81"/>
      <c r="D8799" s="77"/>
      <c r="E8799" s="82"/>
      <c r="F8799" s="77"/>
      <c r="G8799" s="82"/>
      <c r="H8799" s="83"/>
    </row>
    <row r="8800" spans="2:8" ht="15.6" x14ac:dyDescent="0.3">
      <c r="B8800" s="81"/>
      <c r="C8800" s="81"/>
      <c r="D8800" s="77"/>
      <c r="E8800" s="82"/>
      <c r="F8800" s="77"/>
      <c r="G8800" s="82"/>
      <c r="H8800" s="83"/>
    </row>
    <row r="8801" spans="2:8" ht="15.6" x14ac:dyDescent="0.3">
      <c r="B8801" s="81"/>
      <c r="C8801" s="81"/>
      <c r="D8801" s="77"/>
      <c r="E8801" s="82"/>
      <c r="F8801" s="77"/>
      <c r="G8801" s="82"/>
      <c r="H8801" s="83"/>
    </row>
    <row r="8802" spans="2:8" ht="15.6" x14ac:dyDescent="0.3">
      <c r="B8802" s="81"/>
      <c r="C8802" s="81"/>
      <c r="D8802" s="77"/>
      <c r="E8802" s="82"/>
      <c r="F8802" s="77"/>
      <c r="G8802" s="82"/>
      <c r="H8802" s="83"/>
    </row>
    <row r="8803" spans="2:8" ht="15.6" x14ac:dyDescent="0.3">
      <c r="B8803" s="81"/>
      <c r="C8803" s="81"/>
      <c r="D8803" s="77"/>
      <c r="E8803" s="82"/>
      <c r="F8803" s="77"/>
      <c r="G8803" s="82"/>
      <c r="H8803" s="83"/>
    </row>
    <row r="8804" spans="2:8" ht="15.6" x14ac:dyDescent="0.3">
      <c r="B8804" s="81"/>
      <c r="C8804" s="81"/>
      <c r="D8804" s="77"/>
      <c r="E8804" s="82"/>
      <c r="F8804" s="77"/>
      <c r="G8804" s="82"/>
      <c r="H8804" s="83"/>
    </row>
    <row r="8805" spans="2:8" ht="15.6" x14ac:dyDescent="0.3">
      <c r="B8805" s="81"/>
      <c r="C8805" s="81"/>
      <c r="D8805" s="77"/>
      <c r="E8805" s="82"/>
      <c r="F8805" s="77"/>
      <c r="G8805" s="82"/>
      <c r="H8805" s="83"/>
    </row>
    <row r="8806" spans="2:8" ht="15.6" x14ac:dyDescent="0.3">
      <c r="B8806" s="81"/>
      <c r="C8806" s="81"/>
      <c r="D8806" s="77"/>
      <c r="E8806" s="82"/>
      <c r="F8806" s="77"/>
      <c r="G8806" s="82"/>
      <c r="H8806" s="83"/>
    </row>
    <row r="8807" spans="2:8" ht="15.6" x14ac:dyDescent="0.3">
      <c r="B8807" s="81"/>
      <c r="C8807" s="81"/>
      <c r="D8807" s="77"/>
      <c r="E8807" s="82"/>
      <c r="F8807" s="77"/>
      <c r="G8807" s="82"/>
      <c r="H8807" s="83"/>
    </row>
    <row r="8808" spans="2:8" ht="15.6" x14ac:dyDescent="0.3">
      <c r="B8808" s="81"/>
      <c r="C8808" s="81"/>
      <c r="D8808" s="77"/>
      <c r="E8808" s="82"/>
      <c r="F8808" s="77"/>
      <c r="G8808" s="82"/>
      <c r="H8808" s="83"/>
    </row>
    <row r="8809" spans="2:8" ht="15.6" x14ac:dyDescent="0.3">
      <c r="B8809" s="81"/>
      <c r="C8809" s="81"/>
      <c r="D8809" s="77"/>
      <c r="E8809" s="82"/>
      <c r="F8809" s="77"/>
      <c r="G8809" s="82"/>
      <c r="H8809" s="83"/>
    </row>
    <row r="8810" spans="2:8" ht="15.6" x14ac:dyDescent="0.3">
      <c r="B8810" s="81"/>
      <c r="C8810" s="81"/>
      <c r="D8810" s="77"/>
      <c r="E8810" s="82"/>
      <c r="F8810" s="77"/>
      <c r="G8810" s="82"/>
      <c r="H8810" s="83"/>
    </row>
    <row r="8811" spans="2:8" ht="15.6" x14ac:dyDescent="0.3">
      <c r="B8811" s="81"/>
      <c r="C8811" s="81"/>
      <c r="D8811" s="77"/>
      <c r="E8811" s="82"/>
      <c r="F8811" s="77"/>
      <c r="G8811" s="82"/>
      <c r="H8811" s="83"/>
    </row>
    <row r="8812" spans="2:8" ht="15.6" x14ac:dyDescent="0.3">
      <c r="B8812" s="81"/>
      <c r="C8812" s="81"/>
      <c r="D8812" s="77"/>
      <c r="E8812" s="82"/>
      <c r="F8812" s="77"/>
      <c r="G8812" s="82"/>
      <c r="H8812" s="83"/>
    </row>
    <row r="8813" spans="2:8" ht="15.6" x14ac:dyDescent="0.3">
      <c r="B8813" s="81"/>
      <c r="C8813" s="81"/>
      <c r="D8813" s="77"/>
      <c r="E8813" s="82"/>
      <c r="F8813" s="77"/>
      <c r="G8813" s="82"/>
      <c r="H8813" s="83"/>
    </row>
    <row r="8814" spans="2:8" ht="15.6" x14ac:dyDescent="0.3">
      <c r="B8814" s="81"/>
      <c r="C8814" s="81"/>
      <c r="D8814" s="77"/>
      <c r="E8814" s="82"/>
      <c r="F8814" s="77"/>
      <c r="G8814" s="82"/>
      <c r="H8814" s="83"/>
    </row>
    <row r="8815" spans="2:8" ht="15.6" x14ac:dyDescent="0.3">
      <c r="B8815" s="81"/>
      <c r="C8815" s="81"/>
      <c r="D8815" s="77"/>
      <c r="E8815" s="82"/>
      <c r="F8815" s="77"/>
      <c r="G8815" s="82"/>
      <c r="H8815" s="83"/>
    </row>
    <row r="8816" spans="2:8" ht="15.6" x14ac:dyDescent="0.3">
      <c r="B8816" s="81"/>
      <c r="C8816" s="81"/>
      <c r="D8816" s="77"/>
      <c r="E8816" s="82"/>
      <c r="F8816" s="77"/>
      <c r="G8816" s="82"/>
      <c r="H8816" s="83"/>
    </row>
    <row r="8817" spans="2:8" ht="15.6" x14ac:dyDescent="0.3">
      <c r="B8817" s="81"/>
      <c r="C8817" s="81"/>
      <c r="D8817" s="77"/>
      <c r="E8817" s="82"/>
      <c r="F8817" s="77"/>
      <c r="G8817" s="82"/>
      <c r="H8817" s="83"/>
    </row>
    <row r="8818" spans="2:8" ht="15.6" x14ac:dyDescent="0.3">
      <c r="B8818" s="81"/>
      <c r="C8818" s="81"/>
      <c r="D8818" s="77"/>
      <c r="E8818" s="82"/>
      <c r="F8818" s="77"/>
      <c r="G8818" s="82"/>
      <c r="H8818" s="83"/>
    </row>
    <row r="8819" spans="2:8" ht="15.6" x14ac:dyDescent="0.3">
      <c r="B8819" s="81"/>
      <c r="C8819" s="81"/>
      <c r="D8819" s="77"/>
      <c r="E8819" s="82"/>
      <c r="F8819" s="77"/>
      <c r="G8819" s="82"/>
      <c r="H8819" s="83"/>
    </row>
    <row r="8820" spans="2:8" ht="15.6" x14ac:dyDescent="0.3">
      <c r="B8820" s="81"/>
      <c r="C8820" s="81"/>
      <c r="D8820" s="77"/>
      <c r="E8820" s="82"/>
      <c r="F8820" s="77"/>
      <c r="G8820" s="82"/>
      <c r="H8820" s="83"/>
    </row>
    <row r="8821" spans="2:8" ht="15.6" x14ac:dyDescent="0.3">
      <c r="B8821" s="81"/>
      <c r="C8821" s="81"/>
      <c r="D8821" s="77"/>
      <c r="E8821" s="82"/>
      <c r="F8821" s="77"/>
      <c r="G8821" s="82"/>
      <c r="H8821" s="83"/>
    </row>
    <row r="8822" spans="2:8" ht="15.6" x14ac:dyDescent="0.3">
      <c r="B8822" s="81"/>
      <c r="C8822" s="81"/>
      <c r="D8822" s="77"/>
      <c r="E8822" s="82"/>
      <c r="F8822" s="77"/>
      <c r="G8822" s="82"/>
      <c r="H8822" s="83"/>
    </row>
    <row r="8823" spans="2:8" ht="15.6" x14ac:dyDescent="0.3">
      <c r="B8823" s="81"/>
      <c r="C8823" s="81"/>
      <c r="D8823" s="77"/>
      <c r="E8823" s="82"/>
      <c r="F8823" s="77"/>
      <c r="G8823" s="82"/>
      <c r="H8823" s="83"/>
    </row>
    <row r="8824" spans="2:8" ht="15.6" x14ac:dyDescent="0.3">
      <c r="B8824" s="81"/>
      <c r="C8824" s="81"/>
      <c r="D8824" s="77"/>
      <c r="E8824" s="82"/>
      <c r="F8824" s="77"/>
      <c r="G8824" s="82"/>
      <c r="H8824" s="83"/>
    </row>
    <row r="8825" spans="2:8" ht="15.6" x14ac:dyDescent="0.3">
      <c r="B8825" s="81"/>
      <c r="C8825" s="81"/>
      <c r="D8825" s="77"/>
      <c r="E8825" s="82"/>
      <c r="F8825" s="77"/>
      <c r="G8825" s="82"/>
      <c r="H8825" s="83"/>
    </row>
    <row r="8826" spans="2:8" ht="15.6" x14ac:dyDescent="0.3">
      <c r="B8826" s="81"/>
      <c r="C8826" s="81"/>
      <c r="D8826" s="77"/>
      <c r="E8826" s="82"/>
      <c r="F8826" s="77"/>
      <c r="G8826" s="82"/>
      <c r="H8826" s="83"/>
    </row>
    <row r="8827" spans="2:8" ht="15.6" x14ac:dyDescent="0.3">
      <c r="B8827" s="81"/>
      <c r="C8827" s="81"/>
      <c r="D8827" s="77"/>
      <c r="E8827" s="82"/>
      <c r="F8827" s="77"/>
      <c r="G8827" s="82"/>
      <c r="H8827" s="83"/>
    </row>
    <row r="8828" spans="2:8" ht="15.6" x14ac:dyDescent="0.3">
      <c r="B8828" s="81"/>
      <c r="C8828" s="81"/>
      <c r="D8828" s="77"/>
      <c r="E8828" s="82"/>
      <c r="F8828" s="77"/>
      <c r="G8828" s="82"/>
      <c r="H8828" s="83"/>
    </row>
    <row r="8829" spans="2:8" ht="15.6" x14ac:dyDescent="0.3">
      <c r="B8829" s="81"/>
      <c r="C8829" s="81"/>
      <c r="D8829" s="77"/>
      <c r="E8829" s="82"/>
      <c r="F8829" s="77"/>
      <c r="G8829" s="82"/>
      <c r="H8829" s="83"/>
    </row>
    <row r="8830" spans="2:8" ht="15.6" x14ac:dyDescent="0.3">
      <c r="B8830" s="81"/>
      <c r="C8830" s="81"/>
      <c r="D8830" s="77"/>
      <c r="E8830" s="82"/>
      <c r="F8830" s="77"/>
      <c r="G8830" s="82"/>
      <c r="H8830" s="83"/>
    </row>
    <row r="8831" spans="2:8" ht="15.6" x14ac:dyDescent="0.3">
      <c r="B8831" s="81"/>
      <c r="C8831" s="81"/>
      <c r="D8831" s="77"/>
      <c r="E8831" s="82"/>
      <c r="F8831" s="77"/>
      <c r="G8831" s="82"/>
      <c r="H8831" s="83"/>
    </row>
    <row r="8832" spans="2:8" ht="15.6" x14ac:dyDescent="0.3">
      <c r="B8832" s="81"/>
      <c r="C8832" s="81"/>
      <c r="D8832" s="77"/>
      <c r="E8832" s="82"/>
      <c r="F8832" s="77"/>
      <c r="G8832" s="82"/>
      <c r="H8832" s="83"/>
    </row>
    <row r="8833" spans="2:8" ht="15.6" x14ac:dyDescent="0.3">
      <c r="B8833" s="81"/>
      <c r="C8833" s="81"/>
      <c r="D8833" s="77"/>
      <c r="E8833" s="82"/>
      <c r="F8833" s="77"/>
      <c r="G8833" s="82"/>
      <c r="H8833" s="83"/>
    </row>
    <row r="8834" spans="2:8" ht="15.6" x14ac:dyDescent="0.3">
      <c r="B8834" s="81"/>
      <c r="C8834" s="81"/>
      <c r="D8834" s="77"/>
      <c r="E8834" s="82"/>
      <c r="F8834" s="77"/>
      <c r="G8834" s="82"/>
      <c r="H8834" s="83"/>
    </row>
    <row r="8835" spans="2:8" ht="15.6" x14ac:dyDescent="0.3">
      <c r="B8835" s="81"/>
      <c r="C8835" s="81"/>
      <c r="D8835" s="77"/>
      <c r="E8835" s="82"/>
      <c r="F8835" s="77"/>
      <c r="G8835" s="82"/>
      <c r="H8835" s="83"/>
    </row>
    <row r="8836" spans="2:8" ht="15.6" x14ac:dyDescent="0.3">
      <c r="B8836" s="81"/>
      <c r="C8836" s="81"/>
      <c r="D8836" s="77"/>
      <c r="E8836" s="82"/>
      <c r="F8836" s="77"/>
      <c r="G8836" s="82"/>
      <c r="H8836" s="83"/>
    </row>
    <row r="8837" spans="2:8" ht="15.6" x14ac:dyDescent="0.3">
      <c r="B8837" s="81"/>
      <c r="C8837" s="81"/>
      <c r="D8837" s="77"/>
      <c r="E8837" s="82"/>
      <c r="F8837" s="77"/>
      <c r="G8837" s="82"/>
      <c r="H8837" s="83"/>
    </row>
    <row r="8838" spans="2:8" ht="15.6" x14ac:dyDescent="0.3">
      <c r="B8838" s="81"/>
      <c r="C8838" s="81"/>
      <c r="D8838" s="77"/>
      <c r="E8838" s="82"/>
      <c r="F8838" s="77"/>
      <c r="G8838" s="82"/>
      <c r="H8838" s="83"/>
    </row>
    <row r="8839" spans="2:8" ht="15.6" x14ac:dyDescent="0.3">
      <c r="B8839" s="81"/>
      <c r="C8839" s="81"/>
      <c r="D8839" s="77"/>
      <c r="E8839" s="82"/>
      <c r="F8839" s="77"/>
      <c r="G8839" s="82"/>
      <c r="H8839" s="83"/>
    </row>
    <row r="8840" spans="2:8" ht="15.6" x14ac:dyDescent="0.3">
      <c r="B8840" s="81"/>
      <c r="C8840" s="81"/>
      <c r="D8840" s="77"/>
      <c r="E8840" s="82"/>
      <c r="F8840" s="77"/>
      <c r="G8840" s="82"/>
      <c r="H8840" s="83"/>
    </row>
    <row r="8841" spans="2:8" ht="15.6" x14ac:dyDescent="0.3">
      <c r="B8841" s="81"/>
      <c r="C8841" s="81"/>
      <c r="D8841" s="77"/>
      <c r="E8841" s="82"/>
      <c r="F8841" s="77"/>
      <c r="G8841" s="82"/>
      <c r="H8841" s="83"/>
    </row>
    <row r="8842" spans="2:8" ht="15.6" x14ac:dyDescent="0.3">
      <c r="B8842" s="81"/>
      <c r="C8842" s="81"/>
      <c r="D8842" s="77"/>
      <c r="E8842" s="82"/>
      <c r="F8842" s="77"/>
      <c r="G8842" s="82"/>
      <c r="H8842" s="83"/>
    </row>
    <row r="8843" spans="2:8" ht="15.6" x14ac:dyDescent="0.3">
      <c r="B8843" s="81"/>
      <c r="C8843" s="81"/>
      <c r="D8843" s="77"/>
      <c r="E8843" s="82"/>
      <c r="F8843" s="77"/>
      <c r="G8843" s="82"/>
      <c r="H8843" s="83"/>
    </row>
    <row r="8844" spans="2:8" ht="15.6" x14ac:dyDescent="0.3">
      <c r="B8844" s="81"/>
      <c r="C8844" s="81"/>
      <c r="D8844" s="77"/>
      <c r="E8844" s="82"/>
      <c r="F8844" s="77"/>
      <c r="G8844" s="82"/>
      <c r="H8844" s="83"/>
    </row>
    <row r="8845" spans="2:8" ht="15.6" x14ac:dyDescent="0.3">
      <c r="B8845" s="81"/>
      <c r="C8845" s="81"/>
      <c r="D8845" s="77"/>
      <c r="E8845" s="82"/>
      <c r="F8845" s="77"/>
      <c r="G8845" s="82"/>
      <c r="H8845" s="83"/>
    </row>
    <row r="8846" spans="2:8" ht="15.6" x14ac:dyDescent="0.3">
      <c r="B8846" s="81"/>
      <c r="C8846" s="81"/>
      <c r="D8846" s="77"/>
      <c r="E8846" s="82"/>
      <c r="F8846" s="77"/>
      <c r="G8846" s="82"/>
      <c r="H8846" s="83"/>
    </row>
    <row r="8847" spans="2:8" ht="15.6" x14ac:dyDescent="0.3">
      <c r="B8847" s="81"/>
      <c r="C8847" s="81"/>
      <c r="D8847" s="77"/>
      <c r="E8847" s="82"/>
      <c r="F8847" s="77"/>
      <c r="G8847" s="82"/>
      <c r="H8847" s="83"/>
    </row>
    <row r="8848" spans="2:8" ht="15.6" x14ac:dyDescent="0.3">
      <c r="B8848" s="81"/>
      <c r="C8848" s="81"/>
      <c r="D8848" s="77"/>
      <c r="E8848" s="82"/>
      <c r="F8848" s="77"/>
      <c r="G8848" s="82"/>
      <c r="H8848" s="83"/>
    </row>
    <row r="8849" spans="2:8" ht="15.6" x14ac:dyDescent="0.3">
      <c r="B8849" s="81"/>
      <c r="C8849" s="81"/>
      <c r="D8849" s="77"/>
      <c r="E8849" s="82"/>
      <c r="F8849" s="77"/>
      <c r="G8849" s="82"/>
      <c r="H8849" s="83"/>
    </row>
    <row r="8850" spans="2:8" ht="15.6" x14ac:dyDescent="0.3">
      <c r="B8850" s="81"/>
      <c r="C8850" s="81"/>
      <c r="D8850" s="77"/>
      <c r="E8850" s="82"/>
      <c r="F8850" s="77"/>
      <c r="G8850" s="82"/>
      <c r="H8850" s="83"/>
    </row>
    <row r="8851" spans="2:8" ht="15.6" x14ac:dyDescent="0.3">
      <c r="B8851" s="81"/>
      <c r="C8851" s="81"/>
      <c r="D8851" s="77"/>
      <c r="E8851" s="82"/>
      <c r="F8851" s="77"/>
      <c r="G8851" s="82"/>
      <c r="H8851" s="83"/>
    </row>
    <row r="8852" spans="2:8" ht="15.6" x14ac:dyDescent="0.3">
      <c r="B8852" s="81"/>
      <c r="C8852" s="81"/>
      <c r="D8852" s="77"/>
      <c r="E8852" s="82"/>
      <c r="F8852" s="77"/>
      <c r="G8852" s="82"/>
      <c r="H8852" s="83"/>
    </row>
    <row r="8853" spans="2:8" ht="15.6" x14ac:dyDescent="0.3">
      <c r="B8853" s="81"/>
      <c r="C8853" s="81"/>
      <c r="D8853" s="77"/>
      <c r="E8853" s="82"/>
      <c r="F8853" s="77"/>
      <c r="G8853" s="82"/>
      <c r="H8853" s="83"/>
    </row>
    <row r="8854" spans="2:8" ht="15.6" x14ac:dyDescent="0.3">
      <c r="B8854" s="81"/>
      <c r="C8854" s="81"/>
      <c r="D8854" s="77"/>
      <c r="E8854" s="82"/>
      <c r="F8854" s="77"/>
      <c r="G8854" s="82"/>
      <c r="H8854" s="83"/>
    </row>
    <row r="8855" spans="2:8" ht="15.6" x14ac:dyDescent="0.3">
      <c r="B8855" s="81"/>
      <c r="C8855" s="81"/>
      <c r="D8855" s="77"/>
      <c r="E8855" s="82"/>
      <c r="F8855" s="77"/>
      <c r="G8855" s="82"/>
      <c r="H8855" s="83"/>
    </row>
    <row r="8856" spans="2:8" ht="15.6" x14ac:dyDescent="0.3">
      <c r="B8856" s="81"/>
      <c r="C8856" s="81"/>
      <c r="D8856" s="77"/>
      <c r="E8856" s="82"/>
      <c r="F8856" s="77"/>
      <c r="G8856" s="82"/>
      <c r="H8856" s="83"/>
    </row>
    <row r="8857" spans="2:8" ht="15.6" x14ac:dyDescent="0.3">
      <c r="B8857" s="81"/>
      <c r="C8857" s="81"/>
      <c r="D8857" s="77"/>
      <c r="E8857" s="82"/>
      <c r="F8857" s="77"/>
      <c r="G8857" s="82"/>
      <c r="H8857" s="83"/>
    </row>
    <row r="8858" spans="2:8" ht="15.6" x14ac:dyDescent="0.3">
      <c r="B8858" s="81"/>
      <c r="C8858" s="81"/>
      <c r="D8858" s="77"/>
      <c r="E8858" s="82"/>
      <c r="F8858" s="77"/>
      <c r="G8858" s="82"/>
      <c r="H8858" s="83"/>
    </row>
    <row r="8859" spans="2:8" ht="15.6" x14ac:dyDescent="0.3">
      <c r="B8859" s="81"/>
      <c r="C8859" s="81"/>
      <c r="D8859" s="77"/>
      <c r="E8859" s="82"/>
      <c r="F8859" s="77"/>
      <c r="G8859" s="82"/>
      <c r="H8859" s="83"/>
    </row>
    <row r="8860" spans="2:8" ht="15.6" x14ac:dyDescent="0.3">
      <c r="B8860" s="81"/>
      <c r="C8860" s="81"/>
      <c r="D8860" s="77"/>
      <c r="E8860" s="82"/>
      <c r="F8860" s="77"/>
      <c r="G8860" s="82"/>
      <c r="H8860" s="83"/>
    </row>
    <row r="8861" spans="2:8" ht="15.6" x14ac:dyDescent="0.3">
      <c r="B8861" s="81"/>
      <c r="C8861" s="81"/>
      <c r="D8861" s="77"/>
      <c r="E8861" s="82"/>
      <c r="F8861" s="77"/>
      <c r="G8861" s="82"/>
      <c r="H8861" s="83"/>
    </row>
    <row r="8862" spans="2:8" ht="15.6" x14ac:dyDescent="0.3">
      <c r="B8862" s="81"/>
      <c r="C8862" s="81"/>
      <c r="D8862" s="77"/>
      <c r="E8862" s="82"/>
      <c r="F8862" s="77"/>
      <c r="G8862" s="82"/>
      <c r="H8862" s="83"/>
    </row>
    <row r="8863" spans="2:8" ht="15.6" x14ac:dyDescent="0.3">
      <c r="B8863" s="81"/>
      <c r="C8863" s="81"/>
      <c r="D8863" s="77"/>
      <c r="E8863" s="82"/>
      <c r="F8863" s="77"/>
      <c r="G8863" s="82"/>
      <c r="H8863" s="83"/>
    </row>
    <row r="8864" spans="2:8" ht="15.6" x14ac:dyDescent="0.3">
      <c r="B8864" s="81"/>
      <c r="C8864" s="81"/>
      <c r="D8864" s="77"/>
      <c r="E8864" s="82"/>
      <c r="F8864" s="77"/>
      <c r="G8864" s="82"/>
      <c r="H8864" s="83"/>
    </row>
    <row r="8865" spans="2:8" ht="15.6" x14ac:dyDescent="0.3">
      <c r="B8865" s="81"/>
      <c r="C8865" s="81"/>
      <c r="D8865" s="77"/>
      <c r="E8865" s="82"/>
      <c r="F8865" s="77"/>
      <c r="G8865" s="82"/>
      <c r="H8865" s="83"/>
    </row>
    <row r="8866" spans="2:8" ht="15.6" x14ac:dyDescent="0.3">
      <c r="B8866" s="81"/>
      <c r="C8866" s="81"/>
      <c r="D8866" s="77"/>
      <c r="E8866" s="82"/>
      <c r="F8866" s="77"/>
      <c r="G8866" s="82"/>
      <c r="H8866" s="83"/>
    </row>
    <row r="8867" spans="2:8" ht="15.6" x14ac:dyDescent="0.3">
      <c r="B8867" s="81"/>
      <c r="C8867" s="81"/>
      <c r="D8867" s="77"/>
      <c r="E8867" s="82"/>
      <c r="F8867" s="77"/>
      <c r="G8867" s="82"/>
      <c r="H8867" s="83"/>
    </row>
    <row r="8868" spans="2:8" ht="15.6" x14ac:dyDescent="0.3">
      <c r="B8868" s="81"/>
      <c r="C8868" s="81"/>
      <c r="D8868" s="77"/>
      <c r="E8868" s="82"/>
      <c r="F8868" s="77"/>
      <c r="G8868" s="82"/>
      <c r="H8868" s="83"/>
    </row>
    <row r="8869" spans="2:8" ht="15.6" x14ac:dyDescent="0.3">
      <c r="B8869" s="81"/>
      <c r="C8869" s="81"/>
      <c r="D8869" s="77"/>
      <c r="E8869" s="82"/>
      <c r="F8869" s="77"/>
      <c r="G8869" s="82"/>
      <c r="H8869" s="83"/>
    </row>
    <row r="8870" spans="2:8" ht="15.6" x14ac:dyDescent="0.3">
      <c r="B8870" s="81"/>
      <c r="C8870" s="81"/>
      <c r="D8870" s="77"/>
      <c r="E8870" s="82"/>
      <c r="F8870" s="77"/>
      <c r="G8870" s="82"/>
      <c r="H8870" s="83"/>
    </row>
    <row r="8871" spans="2:8" ht="15.6" x14ac:dyDescent="0.3">
      <c r="B8871" s="81"/>
      <c r="C8871" s="81"/>
      <c r="D8871" s="77"/>
      <c r="E8871" s="82"/>
      <c r="F8871" s="77"/>
      <c r="G8871" s="82"/>
      <c r="H8871" s="83"/>
    </row>
    <row r="8872" spans="2:8" ht="15.6" x14ac:dyDescent="0.3">
      <c r="B8872" s="81"/>
      <c r="C8872" s="81"/>
      <c r="D8872" s="77"/>
      <c r="E8872" s="82"/>
      <c r="F8872" s="77"/>
      <c r="G8872" s="82"/>
      <c r="H8872" s="83"/>
    </row>
    <row r="8873" spans="2:8" ht="15.6" x14ac:dyDescent="0.3">
      <c r="B8873" s="81"/>
      <c r="C8873" s="81"/>
      <c r="D8873" s="77"/>
      <c r="E8873" s="82"/>
      <c r="F8873" s="77"/>
      <c r="G8873" s="82"/>
      <c r="H8873" s="83"/>
    </row>
    <row r="8874" spans="2:8" ht="15.6" x14ac:dyDescent="0.3">
      <c r="B8874" s="81"/>
      <c r="C8874" s="81"/>
      <c r="D8874" s="77"/>
      <c r="E8874" s="82"/>
      <c r="F8874" s="77"/>
      <c r="G8874" s="82"/>
      <c r="H8874" s="83"/>
    </row>
    <row r="8875" spans="2:8" ht="15.6" x14ac:dyDescent="0.3">
      <c r="B8875" s="81"/>
      <c r="C8875" s="81"/>
      <c r="D8875" s="77"/>
      <c r="E8875" s="82"/>
      <c r="F8875" s="77"/>
      <c r="G8875" s="82"/>
      <c r="H8875" s="83"/>
    </row>
    <row r="8876" spans="2:8" ht="15.6" x14ac:dyDescent="0.3">
      <c r="B8876" s="81"/>
      <c r="C8876" s="81"/>
      <c r="D8876" s="77"/>
      <c r="E8876" s="82"/>
      <c r="F8876" s="77"/>
      <c r="G8876" s="82"/>
      <c r="H8876" s="83"/>
    </row>
    <row r="8877" spans="2:8" ht="15.6" x14ac:dyDescent="0.3">
      <c r="B8877" s="81"/>
      <c r="C8877" s="81"/>
      <c r="D8877" s="77"/>
      <c r="E8877" s="82"/>
      <c r="F8877" s="77"/>
      <c r="G8877" s="82"/>
      <c r="H8877" s="83"/>
    </row>
    <row r="8878" spans="2:8" ht="15.6" x14ac:dyDescent="0.3">
      <c r="B8878" s="81"/>
      <c r="C8878" s="81"/>
      <c r="D8878" s="77"/>
      <c r="E8878" s="82"/>
      <c r="F8878" s="77"/>
      <c r="G8878" s="82"/>
      <c r="H8878" s="83"/>
    </row>
    <row r="8879" spans="2:8" ht="15.6" x14ac:dyDescent="0.3">
      <c r="B8879" s="81"/>
      <c r="C8879" s="81"/>
      <c r="D8879" s="77"/>
      <c r="E8879" s="82"/>
      <c r="F8879" s="77"/>
      <c r="G8879" s="82"/>
      <c r="H8879" s="83"/>
    </row>
    <row r="8880" spans="2:8" ht="15.6" x14ac:dyDescent="0.3">
      <c r="B8880" s="81"/>
      <c r="C8880" s="81"/>
      <c r="D8880" s="77"/>
      <c r="E8880" s="82"/>
      <c r="F8880" s="77"/>
      <c r="G8880" s="82"/>
      <c r="H8880" s="83"/>
    </row>
    <row r="8881" spans="2:8" ht="15.6" x14ac:dyDescent="0.3">
      <c r="B8881" s="81"/>
      <c r="C8881" s="81"/>
      <c r="D8881" s="77"/>
      <c r="E8881" s="82"/>
      <c r="F8881" s="77"/>
      <c r="G8881" s="82"/>
      <c r="H8881" s="83"/>
    </row>
    <row r="8882" spans="2:8" ht="15.6" x14ac:dyDescent="0.3">
      <c r="B8882" s="81"/>
      <c r="C8882" s="81"/>
      <c r="D8882" s="77"/>
      <c r="E8882" s="82"/>
      <c r="F8882" s="77"/>
      <c r="G8882" s="82"/>
      <c r="H8882" s="83"/>
    </row>
    <row r="8883" spans="2:8" ht="15.6" x14ac:dyDescent="0.3">
      <c r="B8883" s="81"/>
      <c r="C8883" s="81"/>
      <c r="D8883" s="77"/>
      <c r="E8883" s="82"/>
      <c r="F8883" s="77"/>
      <c r="G8883" s="82"/>
      <c r="H8883" s="83"/>
    </row>
    <row r="8884" spans="2:8" ht="15.6" x14ac:dyDescent="0.3">
      <c r="B8884" s="81"/>
      <c r="C8884" s="81"/>
      <c r="D8884" s="77"/>
      <c r="E8884" s="82"/>
      <c r="F8884" s="77"/>
      <c r="G8884" s="82"/>
      <c r="H8884" s="83"/>
    </row>
    <row r="8885" spans="2:8" ht="15.6" x14ac:dyDescent="0.3">
      <c r="B8885" s="81"/>
      <c r="C8885" s="81"/>
      <c r="D8885" s="77"/>
      <c r="E8885" s="82"/>
      <c r="F8885" s="77"/>
      <c r="G8885" s="82"/>
      <c r="H8885" s="83"/>
    </row>
    <row r="8886" spans="2:8" ht="15.6" x14ac:dyDescent="0.3">
      <c r="B8886" s="81"/>
      <c r="C8886" s="81"/>
      <c r="D8886" s="77"/>
      <c r="E8886" s="82"/>
      <c r="F8886" s="77"/>
      <c r="G8886" s="82"/>
      <c r="H8886" s="83"/>
    </row>
    <row r="8887" spans="2:8" ht="15.6" x14ac:dyDescent="0.3">
      <c r="B8887" s="81"/>
      <c r="C8887" s="81"/>
      <c r="D8887" s="77"/>
      <c r="E8887" s="82"/>
      <c r="F8887" s="77"/>
      <c r="G8887" s="82"/>
      <c r="H8887" s="83"/>
    </row>
    <row r="8888" spans="2:8" ht="15.6" x14ac:dyDescent="0.3">
      <c r="B8888" s="81"/>
      <c r="C8888" s="81"/>
      <c r="D8888" s="77"/>
      <c r="E8888" s="82"/>
      <c r="F8888" s="77"/>
      <c r="G8888" s="82"/>
      <c r="H8888" s="83"/>
    </row>
    <row r="8889" spans="2:8" ht="15.6" x14ac:dyDescent="0.3">
      <c r="B8889" s="81"/>
      <c r="C8889" s="81"/>
      <c r="D8889" s="77"/>
      <c r="E8889" s="82"/>
      <c r="F8889" s="77"/>
      <c r="G8889" s="82"/>
      <c r="H8889" s="83"/>
    </row>
    <row r="8890" spans="2:8" ht="15.6" x14ac:dyDescent="0.3">
      <c r="B8890" s="81"/>
      <c r="C8890" s="81"/>
      <c r="D8890" s="77"/>
      <c r="E8890" s="82"/>
      <c r="F8890" s="77"/>
      <c r="G8890" s="82"/>
      <c r="H8890" s="83"/>
    </row>
    <row r="8891" spans="2:8" ht="15.6" x14ac:dyDescent="0.3">
      <c r="B8891" s="81"/>
      <c r="C8891" s="81"/>
      <c r="D8891" s="77"/>
      <c r="E8891" s="82"/>
      <c r="F8891" s="77"/>
      <c r="G8891" s="82"/>
      <c r="H8891" s="83"/>
    </row>
    <row r="8892" spans="2:8" ht="15.6" x14ac:dyDescent="0.3">
      <c r="B8892" s="81"/>
      <c r="C8892" s="81"/>
      <c r="D8892" s="77"/>
      <c r="E8892" s="82"/>
      <c r="F8892" s="77"/>
      <c r="G8892" s="82"/>
      <c r="H8892" s="83"/>
    </row>
    <row r="8893" spans="2:8" ht="15.6" x14ac:dyDescent="0.3">
      <c r="B8893" s="81"/>
      <c r="C8893" s="81"/>
      <c r="D8893" s="77"/>
      <c r="E8893" s="82"/>
      <c r="F8893" s="77"/>
      <c r="G8893" s="82"/>
      <c r="H8893" s="83"/>
    </row>
    <row r="8894" spans="2:8" ht="15.6" x14ac:dyDescent="0.3">
      <c r="B8894" s="81"/>
      <c r="C8894" s="81"/>
      <c r="D8894" s="77"/>
      <c r="E8894" s="82"/>
      <c r="F8894" s="77"/>
      <c r="G8894" s="82"/>
      <c r="H8894" s="83"/>
    </row>
    <row r="8895" spans="2:8" ht="15.6" x14ac:dyDescent="0.3">
      <c r="B8895" s="81"/>
      <c r="C8895" s="81"/>
      <c r="D8895" s="77"/>
      <c r="E8895" s="82"/>
      <c r="F8895" s="77"/>
      <c r="G8895" s="82"/>
      <c r="H8895" s="83"/>
    </row>
    <row r="8896" spans="2:8" ht="15.6" x14ac:dyDescent="0.3">
      <c r="B8896" s="81"/>
      <c r="C8896" s="81"/>
      <c r="D8896" s="77"/>
      <c r="E8896" s="82"/>
      <c r="F8896" s="77"/>
      <c r="G8896" s="82"/>
      <c r="H8896" s="83"/>
    </row>
    <row r="8897" spans="2:8" ht="15.6" x14ac:dyDescent="0.3">
      <c r="B8897" s="81"/>
      <c r="C8897" s="81"/>
      <c r="D8897" s="77"/>
      <c r="E8897" s="82"/>
      <c r="F8897" s="77"/>
      <c r="G8897" s="82"/>
      <c r="H8897" s="83"/>
    </row>
    <row r="8898" spans="2:8" ht="15.6" x14ac:dyDescent="0.3">
      <c r="B8898" s="81"/>
      <c r="C8898" s="81"/>
      <c r="D8898" s="77"/>
      <c r="E8898" s="82"/>
      <c r="F8898" s="77"/>
      <c r="G8898" s="82"/>
      <c r="H8898" s="83"/>
    </row>
    <row r="8899" spans="2:8" ht="15.6" x14ac:dyDescent="0.3">
      <c r="B8899" s="81"/>
      <c r="C8899" s="81"/>
      <c r="D8899" s="77"/>
      <c r="E8899" s="82"/>
      <c r="F8899" s="77"/>
      <c r="G8899" s="82"/>
      <c r="H8899" s="83"/>
    </row>
    <row r="8900" spans="2:8" ht="15.6" x14ac:dyDescent="0.3">
      <c r="B8900" s="81"/>
      <c r="C8900" s="81"/>
      <c r="D8900" s="77"/>
      <c r="E8900" s="82"/>
      <c r="F8900" s="77"/>
      <c r="G8900" s="82"/>
      <c r="H8900" s="83"/>
    </row>
    <row r="8901" spans="2:8" ht="15.6" x14ac:dyDescent="0.3">
      <c r="B8901" s="81"/>
      <c r="C8901" s="81"/>
      <c r="D8901" s="77"/>
      <c r="E8901" s="82"/>
      <c r="F8901" s="77"/>
      <c r="G8901" s="82"/>
      <c r="H8901" s="83"/>
    </row>
    <row r="8902" spans="2:8" ht="15.6" x14ac:dyDescent="0.3">
      <c r="B8902" s="81"/>
      <c r="C8902" s="81"/>
      <c r="D8902" s="77"/>
      <c r="E8902" s="82"/>
      <c r="F8902" s="77"/>
      <c r="G8902" s="82"/>
      <c r="H8902" s="83"/>
    </row>
    <row r="8903" spans="2:8" ht="15.6" x14ac:dyDescent="0.3">
      <c r="B8903" s="81"/>
      <c r="C8903" s="81"/>
      <c r="D8903" s="77"/>
      <c r="E8903" s="82"/>
      <c r="F8903" s="77"/>
      <c r="G8903" s="82"/>
      <c r="H8903" s="83"/>
    </row>
    <row r="8904" spans="2:8" ht="15.6" x14ac:dyDescent="0.3">
      <c r="B8904" s="81"/>
      <c r="C8904" s="81"/>
      <c r="D8904" s="77"/>
      <c r="E8904" s="82"/>
      <c r="F8904" s="77"/>
      <c r="G8904" s="82"/>
      <c r="H8904" s="83"/>
    </row>
    <row r="8905" spans="2:8" ht="15.6" x14ac:dyDescent="0.3">
      <c r="B8905" s="81"/>
      <c r="C8905" s="81"/>
      <c r="D8905" s="77"/>
      <c r="E8905" s="82"/>
      <c r="F8905" s="77"/>
      <c r="G8905" s="82"/>
      <c r="H8905" s="83"/>
    </row>
    <row r="8906" spans="2:8" ht="15.6" x14ac:dyDescent="0.3">
      <c r="B8906" s="81"/>
      <c r="C8906" s="81"/>
      <c r="D8906" s="77"/>
      <c r="E8906" s="82"/>
      <c r="F8906" s="77"/>
      <c r="G8906" s="82"/>
      <c r="H8906" s="83"/>
    </row>
    <row r="8907" spans="2:8" ht="15.6" x14ac:dyDescent="0.3">
      <c r="B8907" s="81"/>
      <c r="C8907" s="81"/>
      <c r="D8907" s="77"/>
      <c r="E8907" s="82"/>
      <c r="F8907" s="77"/>
      <c r="G8907" s="82"/>
      <c r="H8907" s="83"/>
    </row>
    <row r="8908" spans="2:8" ht="15.6" x14ac:dyDescent="0.3">
      <c r="B8908" s="81"/>
      <c r="C8908" s="81"/>
      <c r="D8908" s="77"/>
      <c r="E8908" s="82"/>
      <c r="F8908" s="77"/>
      <c r="G8908" s="82"/>
      <c r="H8908" s="83"/>
    </row>
    <row r="8909" spans="2:8" ht="15.6" x14ac:dyDescent="0.3">
      <c r="B8909" s="81"/>
      <c r="C8909" s="81"/>
      <c r="D8909" s="77"/>
      <c r="E8909" s="82"/>
      <c r="F8909" s="77"/>
      <c r="G8909" s="82"/>
      <c r="H8909" s="83"/>
    </row>
    <row r="8910" spans="2:8" ht="15.6" x14ac:dyDescent="0.3">
      <c r="B8910" s="81"/>
      <c r="C8910" s="81"/>
      <c r="D8910" s="77"/>
      <c r="E8910" s="82"/>
      <c r="F8910" s="77"/>
      <c r="G8910" s="82"/>
      <c r="H8910" s="83"/>
    </row>
    <row r="8911" spans="2:8" ht="15.6" x14ac:dyDescent="0.3">
      <c r="B8911" s="81"/>
      <c r="C8911" s="81"/>
      <c r="D8911" s="77"/>
      <c r="E8911" s="82"/>
      <c r="F8911" s="77"/>
      <c r="G8911" s="82"/>
      <c r="H8911" s="83"/>
    </row>
    <row r="8912" spans="2:8" ht="15.6" x14ac:dyDescent="0.3">
      <c r="B8912" s="81"/>
      <c r="C8912" s="81"/>
      <c r="D8912" s="77"/>
      <c r="E8912" s="82"/>
      <c r="F8912" s="77"/>
      <c r="G8912" s="82"/>
      <c r="H8912" s="83"/>
    </row>
    <row r="8913" spans="2:8" ht="15.6" x14ac:dyDescent="0.3">
      <c r="B8913" s="81"/>
      <c r="C8913" s="81"/>
      <c r="D8913" s="77"/>
      <c r="E8913" s="82"/>
      <c r="F8913" s="77"/>
      <c r="G8913" s="82"/>
      <c r="H8913" s="83"/>
    </row>
    <row r="8914" spans="2:8" ht="15.6" x14ac:dyDescent="0.3">
      <c r="B8914" s="81"/>
      <c r="C8914" s="81"/>
      <c r="D8914" s="77"/>
      <c r="E8914" s="82"/>
      <c r="F8914" s="77"/>
      <c r="G8914" s="82"/>
      <c r="H8914" s="83"/>
    </row>
    <row r="8915" spans="2:8" ht="15.6" x14ac:dyDescent="0.3">
      <c r="B8915" s="81"/>
      <c r="C8915" s="81"/>
      <c r="D8915" s="77"/>
      <c r="E8915" s="82"/>
      <c r="F8915" s="77"/>
      <c r="G8915" s="82"/>
      <c r="H8915" s="83"/>
    </row>
    <row r="8916" spans="2:8" ht="15.6" x14ac:dyDescent="0.3">
      <c r="B8916" s="81"/>
      <c r="C8916" s="81"/>
      <c r="D8916" s="77"/>
      <c r="E8916" s="82"/>
      <c r="F8916" s="77"/>
      <c r="G8916" s="82"/>
      <c r="H8916" s="83"/>
    </row>
    <row r="8917" spans="2:8" ht="15.6" x14ac:dyDescent="0.3">
      <c r="B8917" s="81"/>
      <c r="C8917" s="81"/>
      <c r="D8917" s="77"/>
      <c r="E8917" s="82"/>
      <c r="F8917" s="77"/>
      <c r="G8917" s="82"/>
      <c r="H8917" s="83"/>
    </row>
    <row r="8918" spans="2:8" ht="15.6" x14ac:dyDescent="0.3">
      <c r="B8918" s="81"/>
      <c r="C8918" s="81"/>
      <c r="D8918" s="77"/>
      <c r="E8918" s="82"/>
      <c r="F8918" s="77"/>
      <c r="G8918" s="82"/>
      <c r="H8918" s="83"/>
    </row>
    <row r="8919" spans="2:8" ht="15.6" x14ac:dyDescent="0.3">
      <c r="B8919" s="81"/>
      <c r="C8919" s="81"/>
      <c r="D8919" s="77"/>
      <c r="E8919" s="82"/>
      <c r="F8919" s="77"/>
      <c r="G8919" s="82"/>
      <c r="H8919" s="83"/>
    </row>
    <row r="8920" spans="2:8" ht="15.6" x14ac:dyDescent="0.3">
      <c r="B8920" s="81"/>
      <c r="C8920" s="81"/>
      <c r="D8920" s="77"/>
      <c r="E8920" s="82"/>
      <c r="F8920" s="77"/>
      <c r="G8920" s="82"/>
      <c r="H8920" s="83"/>
    </row>
    <row r="8921" spans="2:8" ht="15.6" x14ac:dyDescent="0.3">
      <c r="B8921" s="81"/>
      <c r="C8921" s="81"/>
      <c r="D8921" s="77"/>
      <c r="E8921" s="82"/>
      <c r="F8921" s="77"/>
      <c r="G8921" s="82"/>
      <c r="H8921" s="83"/>
    </row>
    <row r="8922" spans="2:8" ht="15.6" x14ac:dyDescent="0.3">
      <c r="B8922" s="81"/>
      <c r="C8922" s="81"/>
      <c r="D8922" s="77"/>
      <c r="E8922" s="82"/>
      <c r="F8922" s="77"/>
      <c r="G8922" s="82"/>
      <c r="H8922" s="83"/>
    </row>
    <row r="8923" spans="2:8" ht="15.6" x14ac:dyDescent="0.3">
      <c r="B8923" s="81"/>
      <c r="C8923" s="81"/>
      <c r="D8923" s="77"/>
      <c r="E8923" s="82"/>
      <c r="F8923" s="77"/>
      <c r="G8923" s="82"/>
      <c r="H8923" s="83"/>
    </row>
    <row r="8924" spans="2:8" ht="15.6" x14ac:dyDescent="0.3">
      <c r="B8924" s="81"/>
      <c r="C8924" s="81"/>
      <c r="D8924" s="77"/>
      <c r="E8924" s="82"/>
      <c r="F8924" s="77"/>
      <c r="G8924" s="82"/>
      <c r="H8924" s="83"/>
    </row>
    <row r="8925" spans="2:8" ht="15.6" x14ac:dyDescent="0.3">
      <c r="B8925" s="81"/>
      <c r="C8925" s="81"/>
      <c r="D8925" s="77"/>
      <c r="E8925" s="82"/>
      <c r="F8925" s="77"/>
      <c r="G8925" s="82"/>
      <c r="H8925" s="83"/>
    </row>
    <row r="8926" spans="2:8" ht="15.6" x14ac:dyDescent="0.3">
      <c r="B8926" s="81"/>
      <c r="C8926" s="81"/>
      <c r="D8926" s="77"/>
      <c r="E8926" s="82"/>
      <c r="F8926" s="77"/>
      <c r="G8926" s="82"/>
      <c r="H8926" s="83"/>
    </row>
    <row r="8927" spans="2:8" ht="15.6" x14ac:dyDescent="0.3">
      <c r="B8927" s="81"/>
      <c r="C8927" s="81"/>
      <c r="D8927" s="77"/>
      <c r="E8927" s="82"/>
      <c r="F8927" s="77"/>
      <c r="G8927" s="82"/>
      <c r="H8927" s="83"/>
    </row>
    <row r="8928" spans="2:8" ht="15.6" x14ac:dyDescent="0.3">
      <c r="B8928" s="81"/>
      <c r="C8928" s="81"/>
      <c r="D8928" s="77"/>
      <c r="E8928" s="82"/>
      <c r="F8928" s="77"/>
      <c r="G8928" s="82"/>
      <c r="H8928" s="83"/>
    </row>
    <row r="8929" spans="2:8" ht="15.6" x14ac:dyDescent="0.3">
      <c r="B8929" s="81"/>
      <c r="C8929" s="81"/>
      <c r="D8929" s="77"/>
      <c r="E8929" s="82"/>
      <c r="F8929" s="77"/>
      <c r="G8929" s="82"/>
      <c r="H8929" s="83"/>
    </row>
    <row r="8930" spans="2:8" ht="15.6" x14ac:dyDescent="0.3">
      <c r="B8930" s="81"/>
      <c r="C8930" s="81"/>
      <c r="D8930" s="77"/>
      <c r="E8930" s="82"/>
      <c r="F8930" s="77"/>
      <c r="G8930" s="82"/>
      <c r="H8930" s="83"/>
    </row>
    <row r="8931" spans="2:8" ht="15.6" x14ac:dyDescent="0.3">
      <c r="B8931" s="81"/>
      <c r="C8931" s="81"/>
      <c r="D8931" s="77"/>
      <c r="E8931" s="82"/>
      <c r="F8931" s="77"/>
      <c r="G8931" s="82"/>
      <c r="H8931" s="83"/>
    </row>
    <row r="8932" spans="2:8" ht="15.6" x14ac:dyDescent="0.3">
      <c r="B8932" s="81"/>
      <c r="C8932" s="81"/>
      <c r="D8932" s="77"/>
      <c r="E8932" s="82"/>
      <c r="F8932" s="77"/>
      <c r="G8932" s="82"/>
      <c r="H8932" s="83"/>
    </row>
    <row r="8933" spans="2:8" ht="15.6" x14ac:dyDescent="0.3">
      <c r="B8933" s="81"/>
      <c r="C8933" s="81"/>
      <c r="D8933" s="77"/>
      <c r="E8933" s="82"/>
      <c r="F8933" s="77"/>
      <c r="G8933" s="82"/>
      <c r="H8933" s="83"/>
    </row>
    <row r="8934" spans="2:8" ht="15.6" x14ac:dyDescent="0.3">
      <c r="B8934" s="81"/>
      <c r="C8934" s="81"/>
      <c r="D8934" s="77"/>
      <c r="E8934" s="82"/>
      <c r="F8934" s="77"/>
      <c r="G8934" s="82"/>
      <c r="H8934" s="83"/>
    </row>
    <row r="8935" spans="2:8" ht="15.6" x14ac:dyDescent="0.3">
      <c r="B8935" s="81"/>
      <c r="C8935" s="81"/>
      <c r="D8935" s="77"/>
      <c r="E8935" s="82"/>
      <c r="F8935" s="77"/>
      <c r="G8935" s="82"/>
      <c r="H8935" s="83"/>
    </row>
    <row r="8936" spans="2:8" ht="15.6" x14ac:dyDescent="0.3">
      <c r="B8936" s="81"/>
      <c r="C8936" s="81"/>
      <c r="D8936" s="77"/>
      <c r="E8936" s="82"/>
      <c r="F8936" s="77"/>
      <c r="G8936" s="82"/>
      <c r="H8936" s="83"/>
    </row>
    <row r="8937" spans="2:8" ht="15.6" x14ac:dyDescent="0.3">
      <c r="B8937" s="81"/>
      <c r="C8937" s="81"/>
      <c r="D8937" s="77"/>
      <c r="E8937" s="82"/>
      <c r="F8937" s="77"/>
      <c r="G8937" s="82"/>
      <c r="H8937" s="83"/>
    </row>
    <row r="8938" spans="2:8" ht="15.6" x14ac:dyDescent="0.3">
      <c r="B8938" s="81"/>
      <c r="C8938" s="81"/>
      <c r="D8938" s="77"/>
      <c r="E8938" s="82"/>
      <c r="F8938" s="77"/>
      <c r="G8938" s="82"/>
      <c r="H8938" s="83"/>
    </row>
    <row r="8939" spans="2:8" ht="15.6" x14ac:dyDescent="0.3">
      <c r="B8939" s="81"/>
      <c r="C8939" s="81"/>
      <c r="D8939" s="77"/>
      <c r="E8939" s="82"/>
      <c r="F8939" s="77"/>
      <c r="G8939" s="82"/>
      <c r="H8939" s="83"/>
    </row>
    <row r="8940" spans="2:8" ht="15.6" x14ac:dyDescent="0.3">
      <c r="B8940" s="81"/>
      <c r="C8940" s="81"/>
      <c r="D8940" s="77"/>
      <c r="E8940" s="82"/>
      <c r="F8940" s="77"/>
      <c r="G8940" s="82"/>
      <c r="H8940" s="83"/>
    </row>
    <row r="8941" spans="2:8" ht="15.6" x14ac:dyDescent="0.3">
      <c r="B8941" s="81"/>
      <c r="C8941" s="81"/>
      <c r="D8941" s="77"/>
      <c r="E8941" s="82"/>
      <c r="F8941" s="77"/>
      <c r="G8941" s="82"/>
      <c r="H8941" s="83"/>
    </row>
    <row r="8942" spans="2:8" ht="15.6" x14ac:dyDescent="0.3">
      <c r="B8942" s="81"/>
      <c r="C8942" s="81"/>
      <c r="D8942" s="77"/>
      <c r="E8942" s="82"/>
      <c r="F8942" s="77"/>
      <c r="G8942" s="82"/>
      <c r="H8942" s="83"/>
    </row>
    <row r="8943" spans="2:8" ht="15.6" x14ac:dyDescent="0.3">
      <c r="B8943" s="81"/>
      <c r="C8943" s="81"/>
      <c r="D8943" s="77"/>
      <c r="E8943" s="82"/>
      <c r="F8943" s="77"/>
      <c r="G8943" s="82"/>
      <c r="H8943" s="83"/>
    </row>
    <row r="8944" spans="2:8" ht="15.6" x14ac:dyDescent="0.3">
      <c r="B8944" s="81"/>
      <c r="C8944" s="81"/>
      <c r="D8944" s="77"/>
      <c r="E8944" s="82"/>
      <c r="F8944" s="77"/>
      <c r="G8944" s="82"/>
      <c r="H8944" s="83"/>
    </row>
    <row r="8945" spans="2:8" ht="15.6" x14ac:dyDescent="0.3">
      <c r="B8945" s="81"/>
      <c r="C8945" s="81"/>
      <c r="D8945" s="77"/>
      <c r="E8945" s="82"/>
      <c r="F8945" s="77"/>
      <c r="G8945" s="82"/>
      <c r="H8945" s="83"/>
    </row>
    <row r="8946" spans="2:8" ht="15.6" x14ac:dyDescent="0.3">
      <c r="B8946" s="81"/>
      <c r="C8946" s="81"/>
      <c r="D8946" s="77"/>
      <c r="E8946" s="82"/>
      <c r="F8946" s="77"/>
      <c r="G8946" s="82"/>
      <c r="H8946" s="83"/>
    </row>
    <row r="8947" spans="2:8" ht="15.6" x14ac:dyDescent="0.3">
      <c r="B8947" s="81"/>
      <c r="C8947" s="81"/>
      <c r="D8947" s="77"/>
      <c r="E8947" s="82"/>
      <c r="F8947" s="77"/>
      <c r="G8947" s="82"/>
      <c r="H8947" s="83"/>
    </row>
    <row r="8948" spans="2:8" ht="15.6" x14ac:dyDescent="0.3">
      <c r="B8948" s="81"/>
      <c r="C8948" s="81"/>
      <c r="D8948" s="77"/>
      <c r="E8948" s="82"/>
      <c r="F8948" s="77"/>
      <c r="G8948" s="82"/>
      <c r="H8948" s="83"/>
    </row>
    <row r="8949" spans="2:8" ht="15.6" x14ac:dyDescent="0.3">
      <c r="B8949" s="81"/>
      <c r="C8949" s="81"/>
      <c r="D8949" s="77"/>
      <c r="E8949" s="82"/>
      <c r="F8949" s="77"/>
      <c r="G8949" s="82"/>
      <c r="H8949" s="83"/>
    </row>
    <row r="8950" spans="2:8" ht="15.6" x14ac:dyDescent="0.3">
      <c r="B8950" s="81"/>
      <c r="C8950" s="81"/>
      <c r="D8950" s="77"/>
      <c r="E8950" s="82"/>
      <c r="F8950" s="77"/>
      <c r="G8950" s="82"/>
      <c r="H8950" s="83"/>
    </row>
    <row r="8951" spans="2:8" ht="15.6" x14ac:dyDescent="0.3">
      <c r="B8951" s="81"/>
      <c r="C8951" s="81"/>
      <c r="D8951" s="77"/>
      <c r="E8951" s="82"/>
      <c r="F8951" s="77"/>
      <c r="G8951" s="82"/>
      <c r="H8951" s="83"/>
    </row>
    <row r="8952" spans="2:8" ht="15.6" x14ac:dyDescent="0.3">
      <c r="B8952" s="81"/>
      <c r="C8952" s="81"/>
      <c r="D8952" s="77"/>
      <c r="E8952" s="82"/>
      <c r="F8952" s="77"/>
      <c r="G8952" s="82"/>
      <c r="H8952" s="83"/>
    </row>
    <row r="8953" spans="2:8" ht="15.6" x14ac:dyDescent="0.3">
      <c r="B8953" s="81"/>
      <c r="C8953" s="81"/>
      <c r="D8953" s="77"/>
      <c r="E8953" s="82"/>
      <c r="F8953" s="77"/>
      <c r="G8953" s="82"/>
      <c r="H8953" s="83"/>
    </row>
    <row r="8954" spans="2:8" ht="15.6" x14ac:dyDescent="0.3">
      <c r="B8954" s="81"/>
      <c r="C8954" s="81"/>
      <c r="D8954" s="77"/>
      <c r="E8954" s="82"/>
      <c r="F8954" s="77"/>
      <c r="G8954" s="82"/>
      <c r="H8954" s="83"/>
    </row>
    <row r="8955" spans="2:8" ht="15.6" x14ac:dyDescent="0.3">
      <c r="B8955" s="81"/>
      <c r="C8955" s="81"/>
      <c r="D8955" s="77"/>
      <c r="E8955" s="82"/>
      <c r="F8955" s="77"/>
      <c r="G8955" s="82"/>
      <c r="H8955" s="83"/>
    </row>
    <row r="8956" spans="2:8" ht="15.6" x14ac:dyDescent="0.3">
      <c r="B8956" s="81"/>
      <c r="C8956" s="81"/>
      <c r="D8956" s="77"/>
      <c r="E8956" s="82"/>
      <c r="F8956" s="77"/>
      <c r="G8956" s="82"/>
      <c r="H8956" s="83"/>
    </row>
    <row r="8957" spans="2:8" ht="15.6" x14ac:dyDescent="0.3">
      <c r="B8957" s="81"/>
      <c r="C8957" s="81"/>
      <c r="D8957" s="77"/>
      <c r="E8957" s="82"/>
      <c r="F8957" s="77"/>
      <c r="G8957" s="82"/>
      <c r="H8957" s="83"/>
    </row>
    <row r="8958" spans="2:8" ht="15.6" x14ac:dyDescent="0.3">
      <c r="B8958" s="81"/>
      <c r="C8958" s="81"/>
      <c r="D8958" s="77"/>
      <c r="E8958" s="82"/>
      <c r="F8958" s="77"/>
      <c r="G8958" s="82"/>
      <c r="H8958" s="83"/>
    </row>
    <row r="8959" spans="2:8" ht="15.6" x14ac:dyDescent="0.3">
      <c r="B8959" s="81"/>
      <c r="C8959" s="81"/>
      <c r="D8959" s="77"/>
      <c r="E8959" s="82"/>
      <c r="F8959" s="77"/>
      <c r="G8959" s="82"/>
      <c r="H8959" s="83"/>
    </row>
    <row r="8960" spans="2:8" ht="15.6" x14ac:dyDescent="0.3">
      <c r="B8960" s="81"/>
      <c r="C8960" s="81"/>
      <c r="D8960" s="77"/>
      <c r="E8960" s="82"/>
      <c r="F8960" s="77"/>
      <c r="G8960" s="82"/>
      <c r="H8960" s="83"/>
    </row>
    <row r="8961" spans="2:8" ht="15.6" x14ac:dyDescent="0.3">
      <c r="B8961" s="81"/>
      <c r="C8961" s="81"/>
      <c r="D8961" s="77"/>
      <c r="E8961" s="82"/>
      <c r="F8961" s="77"/>
      <c r="G8961" s="82"/>
      <c r="H8961" s="83"/>
    </row>
    <row r="8962" spans="2:8" ht="15.6" x14ac:dyDescent="0.3">
      <c r="B8962" s="81"/>
      <c r="C8962" s="81"/>
      <c r="D8962" s="77"/>
      <c r="E8962" s="82"/>
      <c r="F8962" s="77"/>
      <c r="G8962" s="82"/>
      <c r="H8962" s="83"/>
    </row>
    <row r="8963" spans="2:8" ht="15.6" x14ac:dyDescent="0.3">
      <c r="B8963" s="81"/>
      <c r="C8963" s="81"/>
      <c r="D8963" s="77"/>
      <c r="E8963" s="82"/>
      <c r="F8963" s="77"/>
      <c r="G8963" s="82"/>
      <c r="H8963" s="83"/>
    </row>
    <row r="8964" spans="2:8" ht="15.6" x14ac:dyDescent="0.3">
      <c r="B8964" s="81"/>
      <c r="C8964" s="81"/>
      <c r="D8964" s="77"/>
      <c r="E8964" s="82"/>
      <c r="F8964" s="77"/>
      <c r="G8964" s="82"/>
      <c r="H8964" s="83"/>
    </row>
    <row r="8965" spans="2:8" ht="15.6" x14ac:dyDescent="0.3">
      <c r="B8965" s="81"/>
      <c r="C8965" s="81"/>
      <c r="D8965" s="77"/>
      <c r="E8965" s="82"/>
      <c r="F8965" s="77"/>
      <c r="G8965" s="82"/>
      <c r="H8965" s="83"/>
    </row>
    <row r="8966" spans="2:8" ht="15.6" x14ac:dyDescent="0.3">
      <c r="B8966" s="81"/>
      <c r="C8966" s="81"/>
      <c r="D8966" s="77"/>
      <c r="E8966" s="82"/>
      <c r="F8966" s="77"/>
      <c r="G8966" s="82"/>
      <c r="H8966" s="83"/>
    </row>
    <row r="8967" spans="2:8" ht="15.6" x14ac:dyDescent="0.3">
      <c r="B8967" s="81"/>
      <c r="C8967" s="81"/>
      <c r="D8967" s="77"/>
      <c r="E8967" s="82"/>
      <c r="F8967" s="77"/>
      <c r="G8967" s="82"/>
      <c r="H8967" s="83"/>
    </row>
    <row r="8968" spans="2:8" ht="15.6" x14ac:dyDescent="0.3">
      <c r="B8968" s="81"/>
      <c r="C8968" s="81"/>
      <c r="D8968" s="77"/>
      <c r="E8968" s="82"/>
      <c r="F8968" s="77"/>
      <c r="G8968" s="82"/>
      <c r="H8968" s="83"/>
    </row>
    <row r="8969" spans="2:8" ht="15.6" x14ac:dyDescent="0.3">
      <c r="B8969" s="81"/>
      <c r="C8969" s="81"/>
      <c r="D8969" s="77"/>
      <c r="E8969" s="82"/>
      <c r="F8969" s="77"/>
      <c r="G8969" s="82"/>
      <c r="H8969" s="83"/>
    </row>
    <row r="8970" spans="2:8" ht="15.6" x14ac:dyDescent="0.3">
      <c r="B8970" s="81"/>
      <c r="C8970" s="81"/>
      <c r="D8970" s="77"/>
      <c r="E8970" s="82"/>
      <c r="F8970" s="77"/>
      <c r="G8970" s="82"/>
      <c r="H8970" s="83"/>
    </row>
    <row r="8971" spans="2:8" ht="15.6" x14ac:dyDescent="0.3">
      <c r="B8971" s="81"/>
      <c r="C8971" s="81"/>
      <c r="D8971" s="77"/>
      <c r="E8971" s="82"/>
      <c r="F8971" s="77"/>
      <c r="G8971" s="82"/>
      <c r="H8971" s="83"/>
    </row>
    <row r="8972" spans="2:8" ht="15.6" x14ac:dyDescent="0.3">
      <c r="B8972" s="81"/>
      <c r="C8972" s="81"/>
      <c r="D8972" s="77"/>
      <c r="E8972" s="82"/>
      <c r="F8972" s="77"/>
      <c r="G8972" s="82"/>
      <c r="H8972" s="83"/>
    </row>
    <row r="8973" spans="2:8" ht="15.6" x14ac:dyDescent="0.3">
      <c r="B8973" s="81"/>
      <c r="C8973" s="81"/>
      <c r="D8973" s="77"/>
      <c r="E8973" s="82"/>
      <c r="F8973" s="77"/>
      <c r="G8973" s="82"/>
      <c r="H8973" s="83"/>
    </row>
    <row r="8974" spans="2:8" ht="15.6" x14ac:dyDescent="0.3">
      <c r="B8974" s="81"/>
      <c r="C8974" s="81"/>
      <c r="D8974" s="77"/>
      <c r="E8974" s="82"/>
      <c r="F8974" s="77"/>
      <c r="G8974" s="82"/>
      <c r="H8974" s="83"/>
    </row>
    <row r="8975" spans="2:8" ht="15.6" x14ac:dyDescent="0.3">
      <c r="B8975" s="81"/>
      <c r="C8975" s="81"/>
      <c r="D8975" s="77"/>
      <c r="E8975" s="82"/>
      <c r="F8975" s="77"/>
      <c r="G8975" s="82"/>
      <c r="H8975" s="83"/>
    </row>
    <row r="8976" spans="2:8" ht="15.6" x14ac:dyDescent="0.3">
      <c r="B8976" s="81"/>
      <c r="C8976" s="81"/>
      <c r="D8976" s="77"/>
      <c r="E8976" s="82"/>
      <c r="F8976" s="77"/>
      <c r="G8976" s="82"/>
      <c r="H8976" s="83"/>
    </row>
    <row r="8977" spans="2:8" ht="15.6" x14ac:dyDescent="0.3">
      <c r="B8977" s="81"/>
      <c r="C8977" s="81"/>
      <c r="D8977" s="77"/>
      <c r="E8977" s="82"/>
      <c r="F8977" s="77"/>
      <c r="G8977" s="82"/>
      <c r="H8977" s="83"/>
    </row>
    <row r="8978" spans="2:8" ht="15.6" x14ac:dyDescent="0.3">
      <c r="B8978" s="81"/>
      <c r="C8978" s="81"/>
      <c r="D8978" s="77"/>
      <c r="E8978" s="82"/>
      <c r="F8978" s="77"/>
      <c r="G8978" s="82"/>
      <c r="H8978" s="83"/>
    </row>
    <row r="8979" spans="2:8" ht="15.6" x14ac:dyDescent="0.3">
      <c r="B8979" s="81"/>
      <c r="C8979" s="81"/>
      <c r="D8979" s="77"/>
      <c r="E8979" s="82"/>
      <c r="F8979" s="77"/>
      <c r="G8979" s="82"/>
      <c r="H8979" s="83"/>
    </row>
    <row r="8980" spans="2:8" ht="15.6" x14ac:dyDescent="0.3">
      <c r="B8980" s="81"/>
      <c r="C8980" s="81"/>
      <c r="D8980" s="77"/>
      <c r="E8980" s="82"/>
      <c r="F8980" s="77"/>
      <c r="G8980" s="82"/>
      <c r="H8980" s="83"/>
    </row>
    <row r="8981" spans="2:8" ht="15.6" x14ac:dyDescent="0.3">
      <c r="B8981" s="81"/>
      <c r="C8981" s="81"/>
      <c r="D8981" s="77"/>
      <c r="E8981" s="82"/>
      <c r="F8981" s="77"/>
      <c r="G8981" s="82"/>
      <c r="H8981" s="83"/>
    </row>
    <row r="8982" spans="2:8" ht="15.6" x14ac:dyDescent="0.3">
      <c r="B8982" s="81"/>
      <c r="C8982" s="81"/>
      <c r="D8982" s="77"/>
      <c r="E8982" s="82"/>
      <c r="F8982" s="77"/>
      <c r="G8982" s="82"/>
      <c r="H8982" s="83"/>
    </row>
    <row r="8983" spans="2:8" ht="15.6" x14ac:dyDescent="0.3">
      <c r="B8983" s="81"/>
      <c r="C8983" s="81"/>
      <c r="D8983" s="77"/>
      <c r="E8983" s="82"/>
      <c r="F8983" s="77"/>
      <c r="G8983" s="82"/>
      <c r="H8983" s="83"/>
    </row>
    <row r="8984" spans="2:8" ht="15.6" x14ac:dyDescent="0.3">
      <c r="B8984" s="81"/>
      <c r="C8984" s="81"/>
      <c r="D8984" s="77"/>
      <c r="E8984" s="82"/>
      <c r="F8984" s="77"/>
      <c r="G8984" s="82"/>
      <c r="H8984" s="83"/>
    </row>
    <row r="8985" spans="2:8" ht="15.6" x14ac:dyDescent="0.3">
      <c r="B8985" s="81"/>
      <c r="C8985" s="81"/>
      <c r="D8985" s="77"/>
      <c r="E8985" s="82"/>
      <c r="F8985" s="77"/>
      <c r="G8985" s="82"/>
      <c r="H8985" s="83"/>
    </row>
    <row r="8986" spans="2:8" ht="15.6" x14ac:dyDescent="0.3">
      <c r="B8986" s="81"/>
      <c r="C8986" s="81"/>
      <c r="D8986" s="77"/>
      <c r="E8986" s="82"/>
      <c r="F8986" s="77"/>
      <c r="G8986" s="82"/>
      <c r="H8986" s="83"/>
    </row>
    <row r="8987" spans="2:8" ht="15.6" x14ac:dyDescent="0.3">
      <c r="B8987" s="81"/>
      <c r="C8987" s="81"/>
      <c r="D8987" s="77"/>
      <c r="E8987" s="82"/>
      <c r="F8987" s="77"/>
      <c r="G8987" s="82"/>
      <c r="H8987" s="83"/>
    </row>
    <row r="8988" spans="2:8" ht="15.6" x14ac:dyDescent="0.3">
      <c r="B8988" s="81"/>
      <c r="C8988" s="81"/>
      <c r="D8988" s="77"/>
      <c r="E8988" s="82"/>
      <c r="F8988" s="77"/>
      <c r="G8988" s="82"/>
      <c r="H8988" s="83"/>
    </row>
    <row r="8989" spans="2:8" ht="15.6" x14ac:dyDescent="0.3">
      <c r="B8989" s="81"/>
      <c r="C8989" s="81"/>
      <c r="D8989" s="77"/>
      <c r="E8989" s="82"/>
      <c r="F8989" s="77"/>
      <c r="G8989" s="82"/>
      <c r="H8989" s="83"/>
    </row>
    <row r="8990" spans="2:8" ht="15.6" x14ac:dyDescent="0.3">
      <c r="B8990" s="81"/>
      <c r="C8990" s="81"/>
      <c r="D8990" s="77"/>
      <c r="E8990" s="82"/>
      <c r="F8990" s="77"/>
      <c r="G8990" s="82"/>
      <c r="H8990" s="83"/>
    </row>
    <row r="8991" spans="2:8" ht="15.6" x14ac:dyDescent="0.3">
      <c r="B8991" s="81"/>
      <c r="C8991" s="81"/>
      <c r="D8991" s="77"/>
      <c r="E8991" s="82"/>
      <c r="F8991" s="77"/>
      <c r="G8991" s="82"/>
      <c r="H8991" s="83"/>
    </row>
    <row r="8992" spans="2:8" ht="15.6" x14ac:dyDescent="0.3">
      <c r="B8992" s="81"/>
      <c r="C8992" s="81"/>
      <c r="D8992" s="77"/>
      <c r="E8992" s="82"/>
      <c r="F8992" s="77"/>
      <c r="G8992" s="82"/>
      <c r="H8992" s="83"/>
    </row>
    <row r="8993" spans="2:8" ht="15.6" x14ac:dyDescent="0.3">
      <c r="B8993" s="81"/>
      <c r="C8993" s="81"/>
      <c r="D8993" s="77"/>
      <c r="E8993" s="82"/>
      <c r="F8993" s="77"/>
      <c r="G8993" s="82"/>
      <c r="H8993" s="83"/>
    </row>
    <row r="8994" spans="2:8" ht="15.6" x14ac:dyDescent="0.3">
      <c r="B8994" s="81"/>
      <c r="C8994" s="81"/>
      <c r="D8994" s="77"/>
      <c r="E8994" s="82"/>
      <c r="F8994" s="77"/>
      <c r="G8994" s="82"/>
      <c r="H8994" s="83"/>
    </row>
    <row r="8995" spans="2:8" ht="15.6" x14ac:dyDescent="0.3">
      <c r="B8995" s="81"/>
      <c r="C8995" s="81"/>
      <c r="D8995" s="77"/>
      <c r="E8995" s="82"/>
      <c r="F8995" s="77"/>
      <c r="G8995" s="82"/>
      <c r="H8995" s="83"/>
    </row>
    <row r="8996" spans="2:8" ht="15.6" x14ac:dyDescent="0.3">
      <c r="B8996" s="81"/>
      <c r="C8996" s="81"/>
      <c r="D8996" s="77"/>
      <c r="E8996" s="82"/>
      <c r="F8996" s="77"/>
      <c r="G8996" s="82"/>
      <c r="H8996" s="83"/>
    </row>
    <row r="8997" spans="2:8" ht="15.6" x14ac:dyDescent="0.3">
      <c r="B8997" s="81"/>
      <c r="C8997" s="81"/>
      <c r="D8997" s="77"/>
      <c r="E8997" s="82"/>
      <c r="F8997" s="77"/>
      <c r="G8997" s="82"/>
      <c r="H8997" s="83"/>
    </row>
    <row r="8998" spans="2:8" ht="15.6" x14ac:dyDescent="0.3">
      <c r="B8998" s="81"/>
      <c r="C8998" s="81"/>
      <c r="D8998" s="77"/>
      <c r="E8998" s="82"/>
      <c r="F8998" s="77"/>
      <c r="G8998" s="82"/>
      <c r="H8998" s="83"/>
    </row>
    <row r="8999" spans="2:8" ht="15.6" x14ac:dyDescent="0.3">
      <c r="B8999" s="81"/>
      <c r="C8999" s="81"/>
      <c r="D8999" s="77"/>
      <c r="E8999" s="82"/>
      <c r="F8999" s="77"/>
      <c r="G8999" s="82"/>
      <c r="H8999" s="83"/>
    </row>
    <row r="9000" spans="2:8" ht="15.6" x14ac:dyDescent="0.3">
      <c r="B9000" s="81"/>
      <c r="C9000" s="81"/>
      <c r="D9000" s="77"/>
      <c r="E9000" s="82"/>
      <c r="F9000" s="77"/>
      <c r="G9000" s="82"/>
      <c r="H9000" s="83"/>
    </row>
    <row r="9001" spans="2:8" ht="15.6" x14ac:dyDescent="0.3">
      <c r="B9001" s="81"/>
      <c r="C9001" s="81"/>
      <c r="D9001" s="77"/>
      <c r="E9001" s="82"/>
      <c r="F9001" s="77"/>
      <c r="G9001" s="82"/>
      <c r="H9001" s="83"/>
    </row>
    <row r="9002" spans="2:8" ht="15.6" x14ac:dyDescent="0.3">
      <c r="B9002" s="81"/>
      <c r="C9002" s="81"/>
      <c r="D9002" s="77"/>
      <c r="E9002" s="82"/>
      <c r="F9002" s="77"/>
      <c r="G9002" s="82"/>
      <c r="H9002" s="83"/>
    </row>
    <row r="9003" spans="2:8" ht="15.6" x14ac:dyDescent="0.3">
      <c r="B9003" s="81"/>
      <c r="C9003" s="81"/>
      <c r="D9003" s="77"/>
      <c r="E9003" s="82"/>
      <c r="F9003" s="77"/>
      <c r="G9003" s="82"/>
      <c r="H9003" s="83"/>
    </row>
    <row r="9004" spans="2:8" ht="15.6" x14ac:dyDescent="0.3">
      <c r="B9004" s="81"/>
      <c r="C9004" s="81"/>
      <c r="D9004" s="77"/>
      <c r="E9004" s="82"/>
      <c r="F9004" s="77"/>
      <c r="G9004" s="82"/>
      <c r="H9004" s="83"/>
    </row>
    <row r="9005" spans="2:8" ht="15.6" x14ac:dyDescent="0.3">
      <c r="B9005" s="81"/>
      <c r="C9005" s="81"/>
      <c r="D9005" s="77"/>
      <c r="E9005" s="82"/>
      <c r="F9005" s="77"/>
      <c r="G9005" s="82"/>
      <c r="H9005" s="83"/>
    </row>
    <row r="9006" spans="2:8" ht="15.6" x14ac:dyDescent="0.3">
      <c r="B9006" s="81"/>
      <c r="C9006" s="81"/>
      <c r="D9006" s="77"/>
      <c r="E9006" s="82"/>
      <c r="F9006" s="77"/>
      <c r="G9006" s="82"/>
      <c r="H9006" s="83"/>
    </row>
    <row r="9007" spans="2:8" ht="15.6" x14ac:dyDescent="0.3">
      <c r="B9007" s="81"/>
      <c r="C9007" s="81"/>
      <c r="D9007" s="77"/>
      <c r="E9007" s="82"/>
      <c r="F9007" s="77"/>
      <c r="G9007" s="82"/>
      <c r="H9007" s="83"/>
    </row>
    <row r="9008" spans="2:8" ht="15.6" x14ac:dyDescent="0.3">
      <c r="B9008" s="81"/>
      <c r="C9008" s="81"/>
      <c r="D9008" s="77"/>
      <c r="E9008" s="82"/>
      <c r="F9008" s="77"/>
      <c r="G9008" s="82"/>
      <c r="H9008" s="83"/>
    </row>
    <row r="9009" spans="2:8" ht="15.6" x14ac:dyDescent="0.3">
      <c r="B9009" s="81"/>
      <c r="C9009" s="81"/>
      <c r="D9009" s="77"/>
      <c r="E9009" s="82"/>
      <c r="F9009" s="77"/>
      <c r="G9009" s="82"/>
      <c r="H9009" s="83"/>
    </row>
    <row r="9010" spans="2:8" ht="15.6" x14ac:dyDescent="0.3">
      <c r="B9010" s="81"/>
      <c r="C9010" s="81"/>
      <c r="D9010" s="77"/>
      <c r="E9010" s="82"/>
      <c r="F9010" s="77"/>
      <c r="G9010" s="82"/>
      <c r="H9010" s="83"/>
    </row>
    <row r="9011" spans="2:8" ht="15.6" x14ac:dyDescent="0.3">
      <c r="B9011" s="81"/>
      <c r="C9011" s="81"/>
      <c r="D9011" s="77"/>
      <c r="E9011" s="82"/>
      <c r="F9011" s="77"/>
      <c r="G9011" s="82"/>
      <c r="H9011" s="83"/>
    </row>
    <row r="9012" spans="2:8" ht="15.6" x14ac:dyDescent="0.3">
      <c r="B9012" s="81"/>
      <c r="C9012" s="81"/>
      <c r="D9012" s="77"/>
      <c r="E9012" s="82"/>
      <c r="F9012" s="77"/>
      <c r="G9012" s="82"/>
      <c r="H9012" s="83"/>
    </row>
    <row r="9013" spans="2:8" ht="15.6" x14ac:dyDescent="0.3">
      <c r="B9013" s="81"/>
      <c r="C9013" s="81"/>
      <c r="D9013" s="77"/>
      <c r="E9013" s="82"/>
      <c r="F9013" s="77"/>
      <c r="G9013" s="82"/>
      <c r="H9013" s="83"/>
    </row>
    <row r="9014" spans="2:8" ht="15.6" x14ac:dyDescent="0.3">
      <c r="B9014" s="81"/>
      <c r="C9014" s="81"/>
      <c r="D9014" s="77"/>
      <c r="E9014" s="82"/>
      <c r="F9014" s="77"/>
      <c r="G9014" s="82"/>
      <c r="H9014" s="83"/>
    </row>
    <row r="9015" spans="2:8" ht="15.6" x14ac:dyDescent="0.3">
      <c r="B9015" s="81"/>
      <c r="C9015" s="81"/>
      <c r="D9015" s="77"/>
      <c r="E9015" s="82"/>
      <c r="F9015" s="77"/>
      <c r="G9015" s="82"/>
      <c r="H9015" s="83"/>
    </row>
    <row r="9016" spans="2:8" ht="15.6" x14ac:dyDescent="0.3">
      <c r="B9016" s="81"/>
      <c r="C9016" s="81"/>
      <c r="D9016" s="77"/>
      <c r="E9016" s="82"/>
      <c r="F9016" s="77"/>
      <c r="G9016" s="82"/>
      <c r="H9016" s="83"/>
    </row>
    <row r="9017" spans="2:8" ht="15.6" x14ac:dyDescent="0.3">
      <c r="B9017" s="81"/>
      <c r="C9017" s="81"/>
      <c r="D9017" s="77"/>
      <c r="E9017" s="82"/>
      <c r="F9017" s="77"/>
      <c r="G9017" s="82"/>
      <c r="H9017" s="83"/>
    </row>
    <row r="9018" spans="2:8" ht="15.6" x14ac:dyDescent="0.3">
      <c r="B9018" s="81"/>
      <c r="C9018" s="81"/>
      <c r="D9018" s="77"/>
      <c r="E9018" s="82"/>
      <c r="F9018" s="77"/>
      <c r="G9018" s="82"/>
      <c r="H9018" s="83"/>
    </row>
    <row r="9019" spans="2:8" ht="15.6" x14ac:dyDescent="0.3">
      <c r="B9019" s="81"/>
      <c r="C9019" s="81"/>
      <c r="D9019" s="77"/>
      <c r="E9019" s="82"/>
      <c r="F9019" s="77"/>
      <c r="G9019" s="82"/>
      <c r="H9019" s="83"/>
    </row>
    <row r="9020" spans="2:8" ht="15.6" x14ac:dyDescent="0.3">
      <c r="B9020" s="81"/>
      <c r="C9020" s="81"/>
      <c r="D9020" s="77"/>
      <c r="E9020" s="82"/>
      <c r="F9020" s="77"/>
      <c r="G9020" s="82"/>
      <c r="H9020" s="83"/>
    </row>
    <row r="9021" spans="2:8" ht="15.6" x14ac:dyDescent="0.3">
      <c r="B9021" s="81"/>
      <c r="C9021" s="81"/>
      <c r="D9021" s="77"/>
      <c r="E9021" s="82"/>
      <c r="F9021" s="77"/>
      <c r="G9021" s="82"/>
      <c r="H9021" s="83"/>
    </row>
    <row r="9022" spans="2:8" ht="15.6" x14ac:dyDescent="0.3">
      <c r="B9022" s="81"/>
      <c r="C9022" s="81"/>
      <c r="D9022" s="77"/>
      <c r="E9022" s="82"/>
      <c r="F9022" s="77"/>
      <c r="G9022" s="82"/>
      <c r="H9022" s="83"/>
    </row>
    <row r="9023" spans="2:8" ht="15.6" x14ac:dyDescent="0.3">
      <c r="B9023" s="81"/>
      <c r="C9023" s="81"/>
      <c r="D9023" s="77"/>
      <c r="E9023" s="82"/>
      <c r="F9023" s="77"/>
      <c r="G9023" s="82"/>
      <c r="H9023" s="83"/>
    </row>
    <row r="9024" spans="2:8" ht="15.6" x14ac:dyDescent="0.3">
      <c r="B9024" s="81"/>
      <c r="C9024" s="81"/>
      <c r="D9024" s="77"/>
      <c r="E9024" s="82"/>
      <c r="F9024" s="77"/>
      <c r="G9024" s="82"/>
      <c r="H9024" s="83"/>
    </row>
    <row r="9025" spans="2:8" ht="15.6" x14ac:dyDescent="0.3">
      <c r="B9025" s="81"/>
      <c r="C9025" s="81"/>
      <c r="D9025" s="77"/>
      <c r="E9025" s="82"/>
      <c r="F9025" s="77"/>
      <c r="G9025" s="82"/>
      <c r="H9025" s="83"/>
    </row>
    <row r="9026" spans="2:8" ht="15.6" x14ac:dyDescent="0.3">
      <c r="B9026" s="81"/>
      <c r="C9026" s="81"/>
      <c r="D9026" s="77"/>
      <c r="E9026" s="82"/>
      <c r="F9026" s="77"/>
      <c r="G9026" s="82"/>
      <c r="H9026" s="83"/>
    </row>
    <row r="9027" spans="2:8" ht="15.6" x14ac:dyDescent="0.3">
      <c r="B9027" s="81"/>
      <c r="C9027" s="81"/>
      <c r="D9027" s="77"/>
      <c r="E9027" s="82"/>
      <c r="F9027" s="77"/>
      <c r="G9027" s="82"/>
      <c r="H9027" s="83"/>
    </row>
    <row r="9028" spans="2:8" ht="15.6" x14ac:dyDescent="0.3">
      <c r="B9028" s="81"/>
      <c r="C9028" s="81"/>
      <c r="D9028" s="77"/>
      <c r="E9028" s="82"/>
      <c r="F9028" s="77"/>
      <c r="G9028" s="82"/>
      <c r="H9028" s="83"/>
    </row>
    <row r="9029" spans="2:8" ht="15.6" x14ac:dyDescent="0.3">
      <c r="B9029" s="81"/>
      <c r="C9029" s="81"/>
      <c r="D9029" s="77"/>
      <c r="E9029" s="82"/>
      <c r="F9029" s="77"/>
      <c r="G9029" s="82"/>
      <c r="H9029" s="83"/>
    </row>
    <row r="9030" spans="2:8" ht="15.6" x14ac:dyDescent="0.3">
      <c r="B9030" s="81"/>
      <c r="C9030" s="81"/>
      <c r="D9030" s="77"/>
      <c r="E9030" s="82"/>
      <c r="F9030" s="77"/>
      <c r="G9030" s="82"/>
      <c r="H9030" s="83"/>
    </row>
    <row r="9031" spans="2:8" ht="15.6" x14ac:dyDescent="0.3">
      <c r="B9031" s="81"/>
      <c r="C9031" s="81"/>
      <c r="D9031" s="77"/>
      <c r="E9031" s="82"/>
      <c r="F9031" s="77"/>
      <c r="G9031" s="82"/>
      <c r="H9031" s="83"/>
    </row>
    <row r="9032" spans="2:8" ht="15.6" x14ac:dyDescent="0.3">
      <c r="B9032" s="81"/>
      <c r="C9032" s="81"/>
      <c r="D9032" s="77"/>
      <c r="E9032" s="82"/>
      <c r="F9032" s="77"/>
      <c r="G9032" s="82"/>
      <c r="H9032" s="83"/>
    </row>
    <row r="9033" spans="2:8" ht="15.6" x14ac:dyDescent="0.3">
      <c r="B9033" s="81"/>
      <c r="C9033" s="81"/>
      <c r="D9033" s="77"/>
      <c r="E9033" s="82"/>
      <c r="F9033" s="77"/>
      <c r="G9033" s="82"/>
      <c r="H9033" s="83"/>
    </row>
    <row r="9034" spans="2:8" ht="15.6" x14ac:dyDescent="0.3">
      <c r="B9034" s="81"/>
      <c r="C9034" s="81"/>
      <c r="D9034" s="77"/>
      <c r="E9034" s="82"/>
      <c r="F9034" s="77"/>
      <c r="G9034" s="82"/>
      <c r="H9034" s="83"/>
    </row>
    <row r="9035" spans="2:8" ht="15.6" x14ac:dyDescent="0.3">
      <c r="B9035" s="81"/>
      <c r="C9035" s="81"/>
      <c r="D9035" s="77"/>
      <c r="E9035" s="82"/>
      <c r="F9035" s="77"/>
      <c r="G9035" s="82"/>
      <c r="H9035" s="83"/>
    </row>
    <row r="9036" spans="2:8" ht="15.6" x14ac:dyDescent="0.3">
      <c r="B9036" s="81"/>
      <c r="C9036" s="81"/>
      <c r="D9036" s="77"/>
      <c r="E9036" s="82"/>
      <c r="F9036" s="77"/>
      <c r="G9036" s="82"/>
      <c r="H9036" s="83"/>
    </row>
    <row r="9037" spans="2:8" ht="15.6" x14ac:dyDescent="0.3">
      <c r="B9037" s="81"/>
      <c r="C9037" s="81"/>
      <c r="D9037" s="77"/>
      <c r="E9037" s="82"/>
      <c r="F9037" s="77"/>
      <c r="G9037" s="82"/>
      <c r="H9037" s="83"/>
    </row>
    <row r="9038" spans="2:8" ht="15.6" x14ac:dyDescent="0.3">
      <c r="B9038" s="81"/>
      <c r="C9038" s="81"/>
      <c r="D9038" s="77"/>
      <c r="E9038" s="82"/>
      <c r="F9038" s="77"/>
      <c r="G9038" s="82"/>
      <c r="H9038" s="83"/>
    </row>
    <row r="9039" spans="2:8" ht="15.6" x14ac:dyDescent="0.3">
      <c r="B9039" s="81"/>
      <c r="C9039" s="81"/>
      <c r="D9039" s="77"/>
      <c r="E9039" s="82"/>
      <c r="F9039" s="77"/>
      <c r="G9039" s="82"/>
      <c r="H9039" s="83"/>
    </row>
    <row r="9040" spans="2:8" ht="15.6" x14ac:dyDescent="0.3">
      <c r="B9040" s="81"/>
      <c r="C9040" s="81"/>
      <c r="D9040" s="77"/>
      <c r="E9040" s="82"/>
      <c r="F9040" s="77"/>
      <c r="G9040" s="82"/>
      <c r="H9040" s="83"/>
    </row>
    <row r="9041" spans="2:8" ht="15.6" x14ac:dyDescent="0.3">
      <c r="B9041" s="81"/>
      <c r="C9041" s="81"/>
      <c r="D9041" s="77"/>
      <c r="E9041" s="82"/>
      <c r="F9041" s="77"/>
      <c r="G9041" s="82"/>
      <c r="H9041" s="83"/>
    </row>
    <row r="9042" spans="2:8" ht="15.6" x14ac:dyDescent="0.3">
      <c r="B9042" s="81"/>
      <c r="C9042" s="81"/>
      <c r="D9042" s="77"/>
      <c r="E9042" s="82"/>
      <c r="F9042" s="77"/>
      <c r="G9042" s="82"/>
      <c r="H9042" s="83"/>
    </row>
    <row r="9043" spans="2:8" ht="15.6" x14ac:dyDescent="0.3">
      <c r="B9043" s="81"/>
      <c r="C9043" s="81"/>
      <c r="D9043" s="77"/>
      <c r="E9043" s="82"/>
      <c r="F9043" s="77"/>
      <c r="G9043" s="82"/>
      <c r="H9043" s="83"/>
    </row>
    <row r="9044" spans="2:8" ht="15.6" x14ac:dyDescent="0.3">
      <c r="B9044" s="81"/>
      <c r="C9044" s="81"/>
      <c r="D9044" s="77"/>
      <c r="E9044" s="82"/>
      <c r="F9044" s="77"/>
      <c r="G9044" s="82"/>
      <c r="H9044" s="83"/>
    </row>
    <row r="9045" spans="2:8" ht="15.6" x14ac:dyDescent="0.3">
      <c r="B9045" s="81"/>
      <c r="C9045" s="81"/>
      <c r="D9045" s="77"/>
      <c r="E9045" s="82"/>
      <c r="F9045" s="77"/>
      <c r="G9045" s="82"/>
      <c r="H9045" s="83"/>
    </row>
    <row r="9046" spans="2:8" ht="15.6" x14ac:dyDescent="0.3">
      <c r="B9046" s="81"/>
      <c r="C9046" s="81"/>
      <c r="D9046" s="77"/>
      <c r="E9046" s="82"/>
      <c r="F9046" s="77"/>
      <c r="G9046" s="82"/>
      <c r="H9046" s="83"/>
    </row>
    <row r="9047" spans="2:8" ht="15.6" x14ac:dyDescent="0.3">
      <c r="B9047" s="81"/>
      <c r="C9047" s="81"/>
      <c r="D9047" s="77"/>
      <c r="E9047" s="82"/>
      <c r="F9047" s="77"/>
      <c r="G9047" s="82"/>
      <c r="H9047" s="83"/>
    </row>
    <row r="9048" spans="2:8" ht="15.6" x14ac:dyDescent="0.3">
      <c r="B9048" s="81"/>
      <c r="C9048" s="81"/>
      <c r="D9048" s="77"/>
      <c r="E9048" s="82"/>
      <c r="F9048" s="77"/>
      <c r="G9048" s="82"/>
      <c r="H9048" s="83"/>
    </row>
    <row r="9049" spans="2:8" ht="15.6" x14ac:dyDescent="0.3">
      <c r="B9049" s="81"/>
      <c r="C9049" s="81"/>
      <c r="D9049" s="77"/>
      <c r="E9049" s="82"/>
      <c r="F9049" s="77"/>
      <c r="G9049" s="82"/>
      <c r="H9049" s="83"/>
    </row>
    <row r="9050" spans="2:8" ht="15.6" x14ac:dyDescent="0.3">
      <c r="B9050" s="81"/>
      <c r="C9050" s="81"/>
      <c r="D9050" s="77"/>
      <c r="E9050" s="82"/>
      <c r="F9050" s="77"/>
      <c r="G9050" s="82"/>
      <c r="H9050" s="83"/>
    </row>
    <row r="9051" spans="2:8" ht="15.6" x14ac:dyDescent="0.3">
      <c r="B9051" s="81"/>
      <c r="C9051" s="81"/>
      <c r="D9051" s="77"/>
      <c r="E9051" s="82"/>
      <c r="F9051" s="77"/>
      <c r="G9051" s="82"/>
      <c r="H9051" s="83"/>
    </row>
    <row r="9052" spans="2:8" ht="15.6" x14ac:dyDescent="0.3">
      <c r="B9052" s="81"/>
      <c r="C9052" s="81"/>
      <c r="D9052" s="77"/>
      <c r="E9052" s="82"/>
      <c r="F9052" s="77"/>
      <c r="G9052" s="82"/>
      <c r="H9052" s="83"/>
    </row>
    <row r="9053" spans="2:8" ht="15.6" x14ac:dyDescent="0.3">
      <c r="B9053" s="81"/>
      <c r="C9053" s="81"/>
      <c r="D9053" s="77"/>
      <c r="E9053" s="82"/>
      <c r="F9053" s="77"/>
      <c r="G9053" s="82"/>
      <c r="H9053" s="83"/>
    </row>
    <row r="9054" spans="2:8" ht="15.6" x14ac:dyDescent="0.3">
      <c r="B9054" s="81"/>
      <c r="C9054" s="81"/>
      <c r="D9054" s="77"/>
      <c r="E9054" s="82"/>
      <c r="F9054" s="77"/>
      <c r="G9054" s="82"/>
      <c r="H9054" s="83"/>
    </row>
    <row r="9055" spans="2:8" ht="15.6" x14ac:dyDescent="0.3">
      <c r="B9055" s="81"/>
      <c r="C9055" s="81"/>
      <c r="D9055" s="77"/>
      <c r="E9055" s="82"/>
      <c r="F9055" s="77"/>
      <c r="G9055" s="82"/>
      <c r="H9055" s="83"/>
    </row>
    <row r="9056" spans="2:8" ht="15.6" x14ac:dyDescent="0.3">
      <c r="B9056" s="81"/>
      <c r="C9056" s="81"/>
      <c r="D9056" s="77"/>
      <c r="E9056" s="82"/>
      <c r="F9056" s="77"/>
      <c r="G9056" s="82"/>
      <c r="H9056" s="83"/>
    </row>
    <row r="9057" spans="2:8" ht="15.6" x14ac:dyDescent="0.3">
      <c r="B9057" s="81"/>
      <c r="C9057" s="81"/>
      <c r="D9057" s="77"/>
      <c r="E9057" s="82"/>
      <c r="F9057" s="77"/>
      <c r="G9057" s="82"/>
      <c r="H9057" s="83"/>
    </row>
    <row r="9058" spans="2:8" ht="15.6" x14ac:dyDescent="0.3">
      <c r="B9058" s="81"/>
      <c r="C9058" s="81"/>
      <c r="D9058" s="77"/>
      <c r="E9058" s="82"/>
      <c r="F9058" s="77"/>
      <c r="G9058" s="82"/>
      <c r="H9058" s="83"/>
    </row>
    <row r="9059" spans="2:8" ht="15.6" x14ac:dyDescent="0.3">
      <c r="B9059" s="81"/>
      <c r="C9059" s="81"/>
      <c r="D9059" s="77"/>
      <c r="E9059" s="82"/>
      <c r="F9059" s="77"/>
      <c r="G9059" s="82"/>
      <c r="H9059" s="83"/>
    </row>
    <row r="9060" spans="2:8" ht="15.6" x14ac:dyDescent="0.3">
      <c r="B9060" s="81"/>
      <c r="C9060" s="81"/>
      <c r="D9060" s="77"/>
      <c r="E9060" s="82"/>
      <c r="F9060" s="77"/>
      <c r="G9060" s="82"/>
      <c r="H9060" s="83"/>
    </row>
    <row r="9061" spans="2:8" ht="15.6" x14ac:dyDescent="0.3">
      <c r="B9061" s="81"/>
      <c r="C9061" s="81"/>
      <c r="D9061" s="77"/>
      <c r="E9061" s="82"/>
      <c r="F9061" s="77"/>
      <c r="G9061" s="82"/>
      <c r="H9061" s="83"/>
    </row>
    <row r="9062" spans="2:8" ht="15.6" x14ac:dyDescent="0.3">
      <c r="B9062" s="81"/>
      <c r="C9062" s="81"/>
      <c r="D9062" s="77"/>
      <c r="E9062" s="82"/>
      <c r="F9062" s="77"/>
      <c r="G9062" s="82"/>
      <c r="H9062" s="83"/>
    </row>
    <row r="9063" spans="2:8" ht="15.6" x14ac:dyDescent="0.3">
      <c r="B9063" s="81"/>
      <c r="C9063" s="81"/>
      <c r="D9063" s="77"/>
      <c r="E9063" s="82"/>
      <c r="F9063" s="77"/>
      <c r="G9063" s="82"/>
      <c r="H9063" s="83"/>
    </row>
    <row r="9064" spans="2:8" ht="15.6" x14ac:dyDescent="0.3">
      <c r="B9064" s="81"/>
      <c r="C9064" s="81"/>
      <c r="D9064" s="77"/>
      <c r="E9064" s="82"/>
      <c r="F9064" s="77"/>
      <c r="G9064" s="82"/>
      <c r="H9064" s="83"/>
    </row>
    <row r="9065" spans="2:8" ht="15.6" x14ac:dyDescent="0.3">
      <c r="B9065" s="81"/>
      <c r="C9065" s="81"/>
      <c r="D9065" s="77"/>
      <c r="E9065" s="82"/>
      <c r="F9065" s="77"/>
      <c r="G9065" s="82"/>
      <c r="H9065" s="83"/>
    </row>
    <row r="9066" spans="2:8" ht="15.6" x14ac:dyDescent="0.3">
      <c r="B9066" s="81"/>
      <c r="C9066" s="81"/>
      <c r="D9066" s="77"/>
      <c r="E9066" s="82"/>
      <c r="F9066" s="77"/>
      <c r="G9066" s="82"/>
      <c r="H9066" s="83"/>
    </row>
    <row r="9067" spans="2:8" ht="15.6" x14ac:dyDescent="0.3">
      <c r="B9067" s="81"/>
      <c r="C9067" s="81"/>
      <c r="D9067" s="77"/>
      <c r="E9067" s="82"/>
      <c r="F9067" s="77"/>
      <c r="G9067" s="82"/>
      <c r="H9067" s="83"/>
    </row>
    <row r="9068" spans="2:8" ht="15.6" x14ac:dyDescent="0.3">
      <c r="B9068" s="81"/>
      <c r="C9068" s="81"/>
      <c r="D9068" s="77"/>
      <c r="E9068" s="82"/>
      <c r="F9068" s="77"/>
      <c r="G9068" s="82"/>
      <c r="H9068" s="83"/>
    </row>
    <row r="9069" spans="2:8" ht="15.6" x14ac:dyDescent="0.3">
      <c r="B9069" s="81"/>
      <c r="C9069" s="81"/>
      <c r="D9069" s="77"/>
      <c r="E9069" s="82"/>
      <c r="F9069" s="77"/>
      <c r="G9069" s="82"/>
      <c r="H9069" s="83"/>
    </row>
    <row r="9070" spans="2:8" ht="15.6" x14ac:dyDescent="0.3">
      <c r="B9070" s="81"/>
      <c r="C9070" s="81"/>
      <c r="D9070" s="77"/>
      <c r="E9070" s="82"/>
      <c r="F9070" s="77"/>
      <c r="G9070" s="82"/>
      <c r="H9070" s="83"/>
    </row>
    <row r="9071" spans="2:8" ht="15.6" x14ac:dyDescent="0.3">
      <c r="B9071" s="81"/>
      <c r="C9071" s="81"/>
      <c r="D9071" s="77"/>
      <c r="E9071" s="82"/>
      <c r="F9071" s="77"/>
      <c r="G9071" s="82"/>
      <c r="H9071" s="83"/>
    </row>
    <row r="9072" spans="2:8" ht="15.6" x14ac:dyDescent="0.3">
      <c r="B9072" s="81"/>
      <c r="C9072" s="81"/>
      <c r="D9072" s="77"/>
      <c r="E9072" s="82"/>
      <c r="F9072" s="77"/>
      <c r="G9072" s="82"/>
      <c r="H9072" s="83"/>
    </row>
    <row r="9073" spans="2:8" ht="15.6" x14ac:dyDescent="0.3">
      <c r="B9073" s="81"/>
      <c r="C9073" s="81"/>
      <c r="D9073" s="77"/>
      <c r="E9073" s="82"/>
      <c r="F9073" s="77"/>
      <c r="G9073" s="82"/>
      <c r="H9073" s="83"/>
    </row>
    <row r="9074" spans="2:8" ht="15.6" x14ac:dyDescent="0.3">
      <c r="B9074" s="81"/>
      <c r="C9074" s="81"/>
      <c r="D9074" s="77"/>
      <c r="E9074" s="82"/>
      <c r="F9074" s="77"/>
      <c r="G9074" s="82"/>
      <c r="H9074" s="83"/>
    </row>
    <row r="9075" spans="2:8" ht="15.6" x14ac:dyDescent="0.3">
      <c r="B9075" s="81"/>
      <c r="C9075" s="81"/>
      <c r="D9075" s="77"/>
      <c r="E9075" s="82"/>
      <c r="F9075" s="77"/>
      <c r="G9075" s="82"/>
      <c r="H9075" s="83"/>
    </row>
    <row r="9076" spans="2:8" ht="15.6" x14ac:dyDescent="0.3">
      <c r="B9076" s="81"/>
      <c r="C9076" s="81"/>
      <c r="D9076" s="77"/>
      <c r="E9076" s="82"/>
      <c r="F9076" s="77"/>
      <c r="G9076" s="82"/>
      <c r="H9076" s="83"/>
    </row>
    <row r="9077" spans="2:8" ht="15.6" x14ac:dyDescent="0.3">
      <c r="B9077" s="81"/>
      <c r="C9077" s="81"/>
      <c r="D9077" s="77"/>
      <c r="E9077" s="82"/>
      <c r="F9077" s="77"/>
      <c r="G9077" s="82"/>
      <c r="H9077" s="83"/>
    </row>
    <row r="9078" spans="2:8" ht="15.6" x14ac:dyDescent="0.3">
      <c r="B9078" s="81"/>
      <c r="C9078" s="81"/>
      <c r="D9078" s="77"/>
      <c r="E9078" s="82"/>
      <c r="F9078" s="77"/>
      <c r="G9078" s="82"/>
      <c r="H9078" s="83"/>
    </row>
    <row r="9079" spans="2:8" ht="15.6" x14ac:dyDescent="0.3">
      <c r="B9079" s="81"/>
      <c r="C9079" s="81"/>
      <c r="D9079" s="77"/>
      <c r="E9079" s="82"/>
      <c r="F9079" s="77"/>
      <c r="G9079" s="82"/>
      <c r="H9079" s="83"/>
    </row>
    <row r="9080" spans="2:8" ht="15.6" x14ac:dyDescent="0.3">
      <c r="B9080" s="81"/>
      <c r="C9080" s="81"/>
      <c r="D9080" s="77"/>
      <c r="E9080" s="82"/>
      <c r="F9080" s="77"/>
      <c r="G9080" s="82"/>
      <c r="H9080" s="83"/>
    </row>
    <row r="9081" spans="2:8" ht="15.6" x14ac:dyDescent="0.3">
      <c r="B9081" s="81"/>
      <c r="C9081" s="81"/>
      <c r="D9081" s="77"/>
      <c r="E9081" s="82"/>
      <c r="F9081" s="77"/>
      <c r="G9081" s="82"/>
      <c r="H9081" s="83"/>
    </row>
    <row r="9082" spans="2:8" ht="15.6" x14ac:dyDescent="0.3">
      <c r="B9082" s="81"/>
      <c r="C9082" s="81"/>
      <c r="D9082" s="77"/>
      <c r="E9082" s="82"/>
      <c r="F9082" s="77"/>
      <c r="G9082" s="82"/>
      <c r="H9082" s="83"/>
    </row>
    <row r="9083" spans="2:8" ht="15.6" x14ac:dyDescent="0.3">
      <c r="B9083" s="81"/>
      <c r="C9083" s="81"/>
      <c r="D9083" s="77"/>
      <c r="E9083" s="82"/>
      <c r="F9083" s="77"/>
      <c r="G9083" s="82"/>
      <c r="H9083" s="83"/>
    </row>
    <row r="9084" spans="2:8" ht="15.6" x14ac:dyDescent="0.3">
      <c r="B9084" s="81"/>
      <c r="C9084" s="81"/>
      <c r="D9084" s="77"/>
      <c r="E9084" s="82"/>
      <c r="F9084" s="77"/>
      <c r="G9084" s="82"/>
      <c r="H9084" s="83"/>
    </row>
    <row r="9085" spans="2:8" ht="15.6" x14ac:dyDescent="0.3">
      <c r="B9085" s="81"/>
      <c r="C9085" s="81"/>
      <c r="D9085" s="77"/>
      <c r="E9085" s="82"/>
      <c r="F9085" s="77"/>
      <c r="G9085" s="82"/>
      <c r="H9085" s="83"/>
    </row>
    <row r="9086" spans="2:8" ht="15.6" x14ac:dyDescent="0.3">
      <c r="B9086" s="81"/>
      <c r="C9086" s="81"/>
      <c r="D9086" s="77"/>
      <c r="E9086" s="82"/>
      <c r="F9086" s="77"/>
      <c r="G9086" s="82"/>
      <c r="H9086" s="83"/>
    </row>
    <row r="9087" spans="2:8" ht="15.6" x14ac:dyDescent="0.3">
      <c r="B9087" s="81"/>
      <c r="C9087" s="81"/>
      <c r="D9087" s="77"/>
      <c r="E9087" s="82"/>
      <c r="F9087" s="77"/>
      <c r="G9087" s="82"/>
      <c r="H9087" s="83"/>
    </row>
    <row r="9088" spans="2:8" ht="15.6" x14ac:dyDescent="0.3">
      <c r="B9088" s="81"/>
      <c r="C9088" s="81"/>
      <c r="D9088" s="77"/>
      <c r="E9088" s="82"/>
      <c r="F9088" s="77"/>
      <c r="G9088" s="82"/>
      <c r="H9088" s="83"/>
    </row>
    <row r="9089" spans="2:8" ht="15.6" x14ac:dyDescent="0.3">
      <c r="B9089" s="81"/>
      <c r="C9089" s="81"/>
      <c r="D9089" s="77"/>
      <c r="E9089" s="82"/>
      <c r="F9089" s="77"/>
      <c r="G9089" s="82"/>
      <c r="H9089" s="83"/>
    </row>
    <row r="9090" spans="2:8" ht="15.6" x14ac:dyDescent="0.3">
      <c r="B9090" s="81"/>
      <c r="C9090" s="81"/>
      <c r="D9090" s="77"/>
      <c r="E9090" s="82"/>
      <c r="F9090" s="77"/>
      <c r="G9090" s="82"/>
      <c r="H9090" s="83"/>
    </row>
    <row r="9091" spans="2:8" ht="15.6" x14ac:dyDescent="0.3">
      <c r="B9091" s="81"/>
      <c r="C9091" s="81"/>
      <c r="D9091" s="77"/>
      <c r="E9091" s="82"/>
      <c r="F9091" s="77"/>
      <c r="G9091" s="82"/>
      <c r="H9091" s="83"/>
    </row>
    <row r="9092" spans="2:8" ht="15.6" x14ac:dyDescent="0.3">
      <c r="B9092" s="81"/>
      <c r="C9092" s="81"/>
      <c r="D9092" s="77"/>
      <c r="E9092" s="82"/>
      <c r="F9092" s="77"/>
      <c r="G9092" s="82"/>
      <c r="H9092" s="83"/>
    </row>
    <row r="9093" spans="2:8" ht="15.6" x14ac:dyDescent="0.3">
      <c r="B9093" s="81"/>
      <c r="C9093" s="81"/>
      <c r="D9093" s="77"/>
      <c r="E9093" s="82"/>
      <c r="F9093" s="77"/>
      <c r="G9093" s="82"/>
      <c r="H9093" s="83"/>
    </row>
    <row r="9094" spans="2:8" ht="15.6" x14ac:dyDescent="0.3">
      <c r="B9094" s="81"/>
      <c r="C9094" s="81"/>
      <c r="D9094" s="77"/>
      <c r="E9094" s="82"/>
      <c r="F9094" s="77"/>
      <c r="G9094" s="82"/>
      <c r="H9094" s="83"/>
    </row>
    <row r="9095" spans="2:8" ht="15.6" x14ac:dyDescent="0.3">
      <c r="B9095" s="81"/>
      <c r="C9095" s="81"/>
      <c r="D9095" s="77"/>
      <c r="E9095" s="82"/>
      <c r="F9095" s="77"/>
      <c r="G9095" s="82"/>
      <c r="H9095" s="83"/>
    </row>
    <row r="9096" spans="2:8" ht="15.6" x14ac:dyDescent="0.3">
      <c r="B9096" s="81"/>
      <c r="C9096" s="81"/>
      <c r="D9096" s="77"/>
      <c r="E9096" s="82"/>
      <c r="F9096" s="77"/>
      <c r="G9096" s="82"/>
      <c r="H9096" s="83"/>
    </row>
    <row r="9097" spans="2:8" ht="15.6" x14ac:dyDescent="0.3">
      <c r="B9097" s="81"/>
      <c r="C9097" s="81"/>
      <c r="D9097" s="77"/>
      <c r="E9097" s="82"/>
      <c r="F9097" s="77"/>
      <c r="G9097" s="82"/>
      <c r="H9097" s="83"/>
    </row>
    <row r="9098" spans="2:8" ht="15.6" x14ac:dyDescent="0.3">
      <c r="B9098" s="81"/>
      <c r="C9098" s="81"/>
      <c r="D9098" s="77"/>
      <c r="E9098" s="82"/>
      <c r="F9098" s="77"/>
      <c r="G9098" s="82"/>
      <c r="H9098" s="83"/>
    </row>
    <row r="9099" spans="2:8" ht="15.6" x14ac:dyDescent="0.3">
      <c r="B9099" s="81"/>
      <c r="C9099" s="81"/>
      <c r="D9099" s="77"/>
      <c r="E9099" s="82"/>
      <c r="F9099" s="77"/>
      <c r="G9099" s="82"/>
      <c r="H9099" s="83"/>
    </row>
    <row r="9100" spans="2:8" ht="15.6" x14ac:dyDescent="0.3">
      <c r="B9100" s="81"/>
      <c r="C9100" s="81"/>
      <c r="D9100" s="77"/>
      <c r="E9100" s="82"/>
      <c r="F9100" s="77"/>
      <c r="G9100" s="82"/>
      <c r="H9100" s="83"/>
    </row>
    <row r="9101" spans="2:8" ht="15.6" x14ac:dyDescent="0.3">
      <c r="B9101" s="81"/>
      <c r="C9101" s="81"/>
      <c r="D9101" s="77"/>
      <c r="E9101" s="82"/>
      <c r="F9101" s="77"/>
      <c r="G9101" s="82"/>
      <c r="H9101" s="83"/>
    </row>
    <row r="9102" spans="2:8" ht="15.6" x14ac:dyDescent="0.3">
      <c r="B9102" s="81"/>
      <c r="C9102" s="81"/>
      <c r="D9102" s="77"/>
      <c r="E9102" s="82"/>
      <c r="F9102" s="77"/>
      <c r="G9102" s="82"/>
      <c r="H9102" s="83"/>
    </row>
    <row r="9103" spans="2:8" ht="15.6" x14ac:dyDescent="0.3">
      <c r="B9103" s="81"/>
      <c r="C9103" s="81"/>
      <c r="D9103" s="77"/>
      <c r="E9103" s="82"/>
      <c r="F9103" s="77"/>
      <c r="G9103" s="82"/>
      <c r="H9103" s="83"/>
    </row>
    <row r="9104" spans="2:8" ht="15.6" x14ac:dyDescent="0.3">
      <c r="B9104" s="81"/>
      <c r="C9104" s="81"/>
      <c r="D9104" s="77"/>
      <c r="E9104" s="82"/>
      <c r="F9104" s="77"/>
      <c r="G9104" s="82"/>
      <c r="H9104" s="83"/>
    </row>
    <row r="9105" spans="2:8" ht="15.6" x14ac:dyDescent="0.3">
      <c r="B9105" s="81"/>
      <c r="C9105" s="81"/>
      <c r="D9105" s="77"/>
      <c r="E9105" s="82"/>
      <c r="F9105" s="77"/>
      <c r="G9105" s="82"/>
      <c r="H9105" s="83"/>
    </row>
    <row r="9106" spans="2:8" ht="15.6" x14ac:dyDescent="0.3">
      <c r="B9106" s="81"/>
      <c r="C9106" s="81"/>
      <c r="D9106" s="77"/>
      <c r="E9106" s="82"/>
      <c r="F9106" s="77"/>
      <c r="G9106" s="82"/>
      <c r="H9106" s="83"/>
    </row>
    <row r="9107" spans="2:8" ht="15.6" x14ac:dyDescent="0.3">
      <c r="B9107" s="81"/>
      <c r="C9107" s="81"/>
      <c r="D9107" s="77"/>
      <c r="E9107" s="82"/>
      <c r="F9107" s="77"/>
      <c r="G9107" s="82"/>
      <c r="H9107" s="83"/>
    </row>
    <row r="9108" spans="2:8" ht="15.6" x14ac:dyDescent="0.3">
      <c r="B9108" s="81"/>
      <c r="C9108" s="81"/>
      <c r="D9108" s="77"/>
      <c r="E9108" s="82"/>
      <c r="F9108" s="77"/>
      <c r="G9108" s="82"/>
      <c r="H9108" s="83"/>
    </row>
    <row r="9109" spans="2:8" ht="15.6" x14ac:dyDescent="0.3">
      <c r="B9109" s="81"/>
      <c r="C9109" s="81"/>
      <c r="D9109" s="77"/>
      <c r="E9109" s="82"/>
      <c r="F9109" s="77"/>
      <c r="G9109" s="82"/>
      <c r="H9109" s="83"/>
    </row>
    <row r="9110" spans="2:8" ht="15.6" x14ac:dyDescent="0.3">
      <c r="B9110" s="81"/>
      <c r="C9110" s="81"/>
      <c r="D9110" s="77"/>
      <c r="E9110" s="82"/>
      <c r="F9110" s="77"/>
      <c r="G9110" s="82"/>
      <c r="H9110" s="83"/>
    </row>
    <row r="9111" spans="2:8" ht="15.6" x14ac:dyDescent="0.3">
      <c r="B9111" s="81"/>
      <c r="C9111" s="81"/>
      <c r="D9111" s="77"/>
      <c r="E9111" s="82"/>
      <c r="F9111" s="77"/>
      <c r="G9111" s="82"/>
      <c r="H9111" s="83"/>
    </row>
    <row r="9112" spans="2:8" ht="15.6" x14ac:dyDescent="0.3">
      <c r="B9112" s="81"/>
      <c r="C9112" s="81"/>
      <c r="D9112" s="77"/>
      <c r="E9112" s="82"/>
      <c r="F9112" s="77"/>
      <c r="G9112" s="82"/>
      <c r="H9112" s="83"/>
    </row>
    <row r="9113" spans="2:8" ht="15.6" x14ac:dyDescent="0.3">
      <c r="B9113" s="81"/>
      <c r="C9113" s="81"/>
      <c r="D9113" s="77"/>
      <c r="E9113" s="82"/>
      <c r="F9113" s="77"/>
      <c r="G9113" s="82"/>
      <c r="H9113" s="83"/>
    </row>
    <row r="9114" spans="2:8" ht="15.6" x14ac:dyDescent="0.3">
      <c r="B9114" s="81"/>
      <c r="C9114" s="81"/>
      <c r="D9114" s="77"/>
      <c r="E9114" s="82"/>
      <c r="F9114" s="77"/>
      <c r="G9114" s="82"/>
      <c r="H9114" s="83"/>
    </row>
    <row r="9115" spans="2:8" ht="15.6" x14ac:dyDescent="0.3">
      <c r="B9115" s="81"/>
      <c r="C9115" s="81"/>
      <c r="D9115" s="77"/>
      <c r="E9115" s="82"/>
      <c r="F9115" s="77"/>
      <c r="G9115" s="82"/>
      <c r="H9115" s="83"/>
    </row>
    <row r="9116" spans="2:8" ht="15.6" x14ac:dyDescent="0.3">
      <c r="B9116" s="81"/>
      <c r="C9116" s="81"/>
      <c r="D9116" s="77"/>
      <c r="E9116" s="82"/>
      <c r="F9116" s="77"/>
      <c r="G9116" s="82"/>
      <c r="H9116" s="83"/>
    </row>
    <row r="9117" spans="2:8" ht="15.6" x14ac:dyDescent="0.3">
      <c r="B9117" s="81"/>
      <c r="C9117" s="81"/>
      <c r="D9117" s="77"/>
      <c r="E9117" s="82"/>
      <c r="F9117" s="77"/>
      <c r="G9117" s="82"/>
      <c r="H9117" s="83"/>
    </row>
    <row r="9118" spans="2:8" ht="15.6" x14ac:dyDescent="0.3">
      <c r="B9118" s="81"/>
      <c r="C9118" s="81"/>
      <c r="D9118" s="77"/>
      <c r="E9118" s="82"/>
      <c r="F9118" s="77"/>
      <c r="G9118" s="82"/>
      <c r="H9118" s="83"/>
    </row>
    <row r="9119" spans="2:8" ht="15.6" x14ac:dyDescent="0.3">
      <c r="B9119" s="81"/>
      <c r="C9119" s="81"/>
      <c r="D9119" s="77"/>
      <c r="E9119" s="82"/>
      <c r="F9119" s="77"/>
      <c r="G9119" s="82"/>
      <c r="H9119" s="83"/>
    </row>
    <row r="9120" spans="2:8" ht="15.6" x14ac:dyDescent="0.3">
      <c r="B9120" s="81"/>
      <c r="C9120" s="81"/>
      <c r="D9120" s="77"/>
      <c r="E9120" s="82"/>
      <c r="F9120" s="77"/>
      <c r="G9120" s="82"/>
      <c r="H9120" s="83"/>
    </row>
    <row r="9121" spans="2:8" ht="15.6" x14ac:dyDescent="0.3">
      <c r="B9121" s="81"/>
      <c r="C9121" s="81"/>
      <c r="D9121" s="77"/>
      <c r="E9121" s="82"/>
      <c r="F9121" s="77"/>
      <c r="G9121" s="82"/>
      <c r="H9121" s="83"/>
    </row>
    <row r="9122" spans="2:8" ht="15.6" x14ac:dyDescent="0.3">
      <c r="B9122" s="81"/>
      <c r="C9122" s="81"/>
      <c r="D9122" s="77"/>
      <c r="E9122" s="82"/>
      <c r="F9122" s="77"/>
      <c r="G9122" s="82"/>
      <c r="H9122" s="83"/>
    </row>
    <row r="9123" spans="2:8" ht="15.6" x14ac:dyDescent="0.3">
      <c r="B9123" s="81"/>
      <c r="C9123" s="81"/>
      <c r="D9123" s="77"/>
      <c r="E9123" s="82"/>
      <c r="F9123" s="77"/>
      <c r="G9123" s="82"/>
      <c r="H9123" s="83"/>
    </row>
    <row r="9124" spans="2:8" ht="15.6" x14ac:dyDescent="0.3">
      <c r="B9124" s="81"/>
      <c r="C9124" s="81"/>
      <c r="D9124" s="77"/>
      <c r="E9124" s="82"/>
      <c r="F9124" s="77"/>
      <c r="G9124" s="82"/>
      <c r="H9124" s="83"/>
    </row>
    <row r="9125" spans="2:8" ht="15.6" x14ac:dyDescent="0.3">
      <c r="B9125" s="81"/>
      <c r="C9125" s="81"/>
      <c r="D9125" s="77"/>
      <c r="E9125" s="82"/>
      <c r="F9125" s="77"/>
      <c r="G9125" s="82"/>
      <c r="H9125" s="83"/>
    </row>
    <row r="9126" spans="2:8" ht="15.6" x14ac:dyDescent="0.3">
      <c r="B9126" s="81"/>
      <c r="C9126" s="81"/>
      <c r="D9126" s="77"/>
      <c r="E9126" s="82"/>
      <c r="F9126" s="77"/>
      <c r="G9126" s="82"/>
      <c r="H9126" s="83"/>
    </row>
    <row r="9127" spans="2:8" ht="15.6" x14ac:dyDescent="0.3">
      <c r="B9127" s="81"/>
      <c r="C9127" s="81"/>
      <c r="D9127" s="77"/>
      <c r="E9127" s="82"/>
      <c r="F9127" s="77"/>
      <c r="G9127" s="82"/>
      <c r="H9127" s="83"/>
    </row>
    <row r="9128" spans="2:8" ht="15.6" x14ac:dyDescent="0.3">
      <c r="B9128" s="81"/>
      <c r="C9128" s="81"/>
      <c r="D9128" s="77"/>
      <c r="E9128" s="82"/>
      <c r="F9128" s="77"/>
      <c r="G9128" s="82"/>
      <c r="H9128" s="83"/>
    </row>
    <row r="9129" spans="2:8" ht="15.6" x14ac:dyDescent="0.3">
      <c r="B9129" s="81"/>
      <c r="C9129" s="81"/>
      <c r="D9129" s="77"/>
      <c r="E9129" s="82"/>
      <c r="F9129" s="77"/>
      <c r="G9129" s="82"/>
      <c r="H9129" s="83"/>
    </row>
    <row r="9130" spans="2:8" ht="15.6" x14ac:dyDescent="0.3">
      <c r="B9130" s="81"/>
      <c r="C9130" s="81"/>
      <c r="D9130" s="77"/>
      <c r="E9130" s="82"/>
      <c r="F9130" s="77"/>
      <c r="G9130" s="82"/>
      <c r="H9130" s="83"/>
    </row>
    <row r="9131" spans="2:8" ht="15.6" x14ac:dyDescent="0.3">
      <c r="B9131" s="81"/>
      <c r="C9131" s="81"/>
      <c r="D9131" s="77"/>
      <c r="E9131" s="82"/>
      <c r="F9131" s="77"/>
      <c r="G9131" s="82"/>
      <c r="H9131" s="83"/>
    </row>
    <row r="9132" spans="2:8" ht="15.6" x14ac:dyDescent="0.3">
      <c r="B9132" s="81"/>
      <c r="C9132" s="81"/>
      <c r="D9132" s="77"/>
      <c r="E9132" s="82"/>
      <c r="F9132" s="77"/>
      <c r="G9132" s="82"/>
      <c r="H9132" s="83"/>
    </row>
    <row r="9133" spans="2:8" ht="15.6" x14ac:dyDescent="0.3">
      <c r="B9133" s="81"/>
      <c r="C9133" s="81"/>
      <c r="D9133" s="77"/>
      <c r="E9133" s="82"/>
      <c r="F9133" s="77"/>
      <c r="G9133" s="82"/>
      <c r="H9133" s="83"/>
    </row>
    <row r="9134" spans="2:8" ht="15.6" x14ac:dyDescent="0.3">
      <c r="B9134" s="81"/>
      <c r="C9134" s="81"/>
      <c r="D9134" s="77"/>
      <c r="E9134" s="82"/>
      <c r="F9134" s="77"/>
      <c r="G9134" s="82"/>
      <c r="H9134" s="83"/>
    </row>
    <row r="9135" spans="2:8" ht="15.6" x14ac:dyDescent="0.3">
      <c r="B9135" s="81"/>
      <c r="C9135" s="81"/>
      <c r="D9135" s="77"/>
      <c r="E9135" s="82"/>
      <c r="F9135" s="77"/>
      <c r="G9135" s="82"/>
      <c r="H9135" s="83"/>
    </row>
    <row r="9136" spans="2:8" ht="15.6" x14ac:dyDescent="0.3">
      <c r="B9136" s="81"/>
      <c r="C9136" s="81"/>
      <c r="D9136" s="77"/>
      <c r="E9136" s="82"/>
      <c r="F9136" s="77"/>
      <c r="G9136" s="82"/>
      <c r="H9136" s="83"/>
    </row>
    <row r="9137" spans="2:8" ht="15.6" x14ac:dyDescent="0.3">
      <c r="B9137" s="81"/>
      <c r="C9137" s="81"/>
      <c r="D9137" s="77"/>
      <c r="E9137" s="82"/>
      <c r="F9137" s="77"/>
      <c r="G9137" s="82"/>
      <c r="H9137" s="83"/>
    </row>
    <row r="9138" spans="2:8" ht="15.6" x14ac:dyDescent="0.3">
      <c r="B9138" s="81"/>
      <c r="C9138" s="81"/>
      <c r="D9138" s="77"/>
      <c r="E9138" s="82"/>
      <c r="F9138" s="77"/>
      <c r="G9138" s="82"/>
      <c r="H9138" s="83"/>
    </row>
    <row r="9139" spans="2:8" ht="15.6" x14ac:dyDescent="0.3">
      <c r="B9139" s="81"/>
      <c r="C9139" s="81"/>
      <c r="D9139" s="77"/>
      <c r="E9139" s="82"/>
      <c r="F9139" s="77"/>
      <c r="G9139" s="82"/>
      <c r="H9139" s="83"/>
    </row>
    <row r="9140" spans="2:8" ht="15.6" x14ac:dyDescent="0.3">
      <c r="B9140" s="81"/>
      <c r="C9140" s="81"/>
      <c r="D9140" s="77"/>
      <c r="E9140" s="82"/>
      <c r="F9140" s="77"/>
      <c r="G9140" s="82"/>
      <c r="H9140" s="83"/>
    </row>
    <row r="9141" spans="2:8" ht="15.6" x14ac:dyDescent="0.3">
      <c r="B9141" s="81"/>
      <c r="C9141" s="81"/>
      <c r="D9141" s="77"/>
      <c r="E9141" s="82"/>
      <c r="F9141" s="77"/>
      <c r="G9141" s="82"/>
      <c r="H9141" s="83"/>
    </row>
    <row r="9142" spans="2:8" ht="15.6" x14ac:dyDescent="0.3">
      <c r="B9142" s="81"/>
      <c r="C9142" s="81"/>
      <c r="D9142" s="77"/>
      <c r="E9142" s="82"/>
      <c r="F9142" s="77"/>
      <c r="G9142" s="82"/>
      <c r="H9142" s="83"/>
    </row>
    <row r="9143" spans="2:8" ht="15.6" x14ac:dyDescent="0.3">
      <c r="B9143" s="81"/>
      <c r="C9143" s="81"/>
      <c r="D9143" s="77"/>
      <c r="E9143" s="82"/>
      <c r="F9143" s="77"/>
      <c r="G9143" s="82"/>
      <c r="H9143" s="83"/>
    </row>
    <row r="9144" spans="2:8" ht="15.6" x14ac:dyDescent="0.3">
      <c r="B9144" s="81"/>
      <c r="C9144" s="81"/>
      <c r="D9144" s="77"/>
      <c r="E9144" s="82"/>
      <c r="F9144" s="77"/>
      <c r="G9144" s="82"/>
      <c r="H9144" s="83"/>
    </row>
    <row r="9145" spans="2:8" ht="15.6" x14ac:dyDescent="0.3">
      <c r="B9145" s="81"/>
      <c r="C9145" s="81"/>
      <c r="D9145" s="77"/>
      <c r="E9145" s="82"/>
      <c r="F9145" s="77"/>
      <c r="G9145" s="82"/>
      <c r="H9145" s="83"/>
    </row>
    <row r="9146" spans="2:8" ht="15.6" x14ac:dyDescent="0.3">
      <c r="B9146" s="81"/>
      <c r="C9146" s="81"/>
      <c r="D9146" s="77"/>
      <c r="E9146" s="82"/>
      <c r="F9146" s="77"/>
      <c r="G9146" s="82"/>
      <c r="H9146" s="83"/>
    </row>
    <row r="9147" spans="2:8" ht="15.6" x14ac:dyDescent="0.3">
      <c r="B9147" s="81"/>
      <c r="C9147" s="81"/>
      <c r="D9147" s="77"/>
      <c r="E9147" s="82"/>
      <c r="F9147" s="77"/>
      <c r="G9147" s="82"/>
      <c r="H9147" s="83"/>
    </row>
    <row r="9148" spans="2:8" ht="15.6" x14ac:dyDescent="0.3">
      <c r="B9148" s="81"/>
      <c r="C9148" s="81"/>
      <c r="D9148" s="77"/>
      <c r="E9148" s="82"/>
      <c r="F9148" s="77"/>
      <c r="G9148" s="82"/>
      <c r="H9148" s="83"/>
    </row>
    <row r="9149" spans="2:8" ht="15.6" x14ac:dyDescent="0.3">
      <c r="B9149" s="81"/>
      <c r="C9149" s="81"/>
      <c r="D9149" s="77"/>
      <c r="E9149" s="82"/>
      <c r="F9149" s="77"/>
      <c r="G9149" s="82"/>
      <c r="H9149" s="83"/>
    </row>
    <row r="9150" spans="2:8" ht="15.6" x14ac:dyDescent="0.3">
      <c r="B9150" s="81"/>
      <c r="C9150" s="81"/>
      <c r="D9150" s="77"/>
      <c r="E9150" s="82"/>
      <c r="F9150" s="77"/>
      <c r="G9150" s="82"/>
      <c r="H9150" s="83"/>
    </row>
    <row r="9151" spans="2:8" ht="15.6" x14ac:dyDescent="0.3">
      <c r="B9151" s="81"/>
      <c r="C9151" s="81"/>
      <c r="D9151" s="77"/>
      <c r="E9151" s="82"/>
      <c r="F9151" s="77"/>
      <c r="G9151" s="82"/>
      <c r="H9151" s="83"/>
    </row>
    <row r="9152" spans="2:8" ht="15.6" x14ac:dyDescent="0.3">
      <c r="B9152" s="81"/>
      <c r="C9152" s="81"/>
      <c r="D9152" s="77"/>
      <c r="E9152" s="82"/>
      <c r="F9152" s="77"/>
      <c r="G9152" s="82"/>
      <c r="H9152" s="83"/>
    </row>
    <row r="9153" spans="2:8" ht="15.6" x14ac:dyDescent="0.3">
      <c r="B9153" s="81"/>
      <c r="C9153" s="81"/>
      <c r="D9153" s="77"/>
      <c r="E9153" s="82"/>
      <c r="F9153" s="77"/>
      <c r="G9153" s="82"/>
      <c r="H9153" s="83"/>
    </row>
    <row r="9154" spans="2:8" ht="15.6" x14ac:dyDescent="0.3">
      <c r="B9154" s="81"/>
      <c r="C9154" s="81"/>
      <c r="D9154" s="77"/>
      <c r="E9154" s="82"/>
      <c r="F9154" s="77"/>
      <c r="G9154" s="82"/>
      <c r="H9154" s="83"/>
    </row>
    <row r="9155" spans="2:8" ht="15.6" x14ac:dyDescent="0.3">
      <c r="B9155" s="81"/>
      <c r="C9155" s="81"/>
      <c r="D9155" s="77"/>
      <c r="E9155" s="82"/>
      <c r="F9155" s="77"/>
      <c r="G9155" s="82"/>
      <c r="H9155" s="83"/>
    </row>
    <row r="9156" spans="2:8" ht="15.6" x14ac:dyDescent="0.3">
      <c r="B9156" s="81"/>
      <c r="C9156" s="81"/>
      <c r="D9156" s="77"/>
      <c r="E9156" s="82"/>
      <c r="F9156" s="77"/>
      <c r="G9156" s="82"/>
      <c r="H9156" s="83"/>
    </row>
    <row r="9157" spans="2:8" ht="15.6" x14ac:dyDescent="0.3">
      <c r="B9157" s="81"/>
      <c r="C9157" s="81"/>
      <c r="D9157" s="77"/>
      <c r="E9157" s="82"/>
      <c r="F9157" s="77"/>
      <c r="G9157" s="82"/>
      <c r="H9157" s="83"/>
    </row>
    <row r="9158" spans="2:8" ht="15.6" x14ac:dyDescent="0.3">
      <c r="B9158" s="81"/>
      <c r="C9158" s="81"/>
      <c r="D9158" s="77"/>
      <c r="E9158" s="82"/>
      <c r="F9158" s="77"/>
      <c r="G9158" s="82"/>
      <c r="H9158" s="83"/>
    </row>
    <row r="9159" spans="2:8" ht="15.6" x14ac:dyDescent="0.3">
      <c r="B9159" s="81"/>
      <c r="C9159" s="81"/>
      <c r="D9159" s="77"/>
      <c r="E9159" s="82"/>
      <c r="F9159" s="77"/>
      <c r="G9159" s="82"/>
      <c r="H9159" s="83"/>
    </row>
    <row r="9160" spans="2:8" ht="15.6" x14ac:dyDescent="0.3">
      <c r="B9160" s="81"/>
      <c r="C9160" s="81"/>
      <c r="D9160" s="77"/>
      <c r="E9160" s="82"/>
      <c r="F9160" s="77"/>
      <c r="G9160" s="82"/>
      <c r="H9160" s="83"/>
    </row>
    <row r="9161" spans="2:8" ht="15.6" x14ac:dyDescent="0.3">
      <c r="B9161" s="81"/>
      <c r="C9161" s="81"/>
      <c r="D9161" s="77"/>
      <c r="E9161" s="82"/>
      <c r="F9161" s="77"/>
      <c r="G9161" s="82"/>
      <c r="H9161" s="83"/>
    </row>
    <row r="9162" spans="2:8" ht="15.6" x14ac:dyDescent="0.3">
      <c r="B9162" s="81"/>
      <c r="C9162" s="81"/>
      <c r="D9162" s="77"/>
      <c r="E9162" s="82"/>
      <c r="F9162" s="77"/>
      <c r="G9162" s="82"/>
      <c r="H9162" s="83"/>
    </row>
    <row r="9163" spans="2:8" ht="15.6" x14ac:dyDescent="0.3">
      <c r="B9163" s="81"/>
      <c r="C9163" s="81"/>
      <c r="D9163" s="77"/>
      <c r="E9163" s="82"/>
      <c r="F9163" s="77"/>
      <c r="G9163" s="82"/>
      <c r="H9163" s="83"/>
    </row>
    <row r="9164" spans="2:8" ht="15.6" x14ac:dyDescent="0.3">
      <c r="B9164" s="81"/>
      <c r="C9164" s="81"/>
      <c r="D9164" s="77"/>
      <c r="E9164" s="82"/>
      <c r="F9164" s="77"/>
      <c r="G9164" s="82"/>
      <c r="H9164" s="83"/>
    </row>
    <row r="9165" spans="2:8" ht="15.6" x14ac:dyDescent="0.3">
      <c r="B9165" s="81"/>
      <c r="C9165" s="81"/>
      <c r="D9165" s="77"/>
      <c r="E9165" s="82"/>
      <c r="F9165" s="77"/>
      <c r="G9165" s="82"/>
      <c r="H9165" s="83"/>
    </row>
    <row r="9166" spans="2:8" ht="15.6" x14ac:dyDescent="0.3">
      <c r="B9166" s="81"/>
      <c r="C9166" s="81"/>
      <c r="D9166" s="77"/>
      <c r="E9166" s="82"/>
      <c r="F9166" s="77"/>
      <c r="G9166" s="82"/>
      <c r="H9166" s="83"/>
    </row>
    <row r="9167" spans="2:8" ht="15.6" x14ac:dyDescent="0.3">
      <c r="B9167" s="81"/>
      <c r="C9167" s="81"/>
      <c r="D9167" s="77"/>
      <c r="E9167" s="82"/>
      <c r="F9167" s="77"/>
      <c r="G9167" s="82"/>
      <c r="H9167" s="83"/>
    </row>
    <row r="9168" spans="2:8" ht="15.6" x14ac:dyDescent="0.3">
      <c r="B9168" s="81"/>
      <c r="C9168" s="81"/>
      <c r="D9168" s="77"/>
      <c r="E9168" s="82"/>
      <c r="F9168" s="77"/>
      <c r="G9168" s="82"/>
      <c r="H9168" s="83"/>
    </row>
    <row r="9169" spans="2:8" ht="15.6" x14ac:dyDescent="0.3">
      <c r="B9169" s="81"/>
      <c r="C9169" s="81"/>
      <c r="D9169" s="77"/>
      <c r="E9169" s="82"/>
      <c r="F9169" s="77"/>
      <c r="G9169" s="82"/>
      <c r="H9169" s="83"/>
    </row>
    <row r="9170" spans="2:8" ht="15.6" x14ac:dyDescent="0.3">
      <c r="B9170" s="81"/>
      <c r="C9170" s="81"/>
      <c r="D9170" s="77"/>
      <c r="E9170" s="82"/>
      <c r="F9170" s="77"/>
      <c r="G9170" s="82"/>
      <c r="H9170" s="83"/>
    </row>
    <row r="9171" spans="2:8" ht="15.6" x14ac:dyDescent="0.3">
      <c r="B9171" s="81"/>
      <c r="C9171" s="81"/>
      <c r="D9171" s="77"/>
      <c r="E9171" s="82"/>
      <c r="F9171" s="77"/>
      <c r="G9171" s="82"/>
      <c r="H9171" s="83"/>
    </row>
    <row r="9172" spans="2:8" ht="15.6" x14ac:dyDescent="0.3">
      <c r="B9172" s="81"/>
      <c r="C9172" s="81"/>
      <c r="D9172" s="77"/>
      <c r="E9172" s="82"/>
      <c r="F9172" s="77"/>
      <c r="G9172" s="82"/>
      <c r="H9172" s="83"/>
    </row>
    <row r="9173" spans="2:8" ht="15.6" x14ac:dyDescent="0.3">
      <c r="B9173" s="81"/>
      <c r="C9173" s="81"/>
      <c r="D9173" s="77"/>
      <c r="E9173" s="82"/>
      <c r="F9173" s="77"/>
      <c r="G9173" s="82"/>
      <c r="H9173" s="83"/>
    </row>
    <row r="9174" spans="2:8" ht="15.6" x14ac:dyDescent="0.3">
      <c r="B9174" s="81"/>
      <c r="C9174" s="81"/>
      <c r="D9174" s="77"/>
      <c r="E9174" s="82"/>
      <c r="F9174" s="77"/>
      <c r="G9174" s="82"/>
      <c r="H9174" s="83"/>
    </row>
    <row r="9175" spans="2:8" ht="15.6" x14ac:dyDescent="0.3">
      <c r="B9175" s="81"/>
      <c r="C9175" s="81"/>
      <c r="D9175" s="77"/>
      <c r="E9175" s="82"/>
      <c r="F9175" s="77"/>
      <c r="G9175" s="82"/>
      <c r="H9175" s="83"/>
    </row>
    <row r="9176" spans="2:8" ht="15.6" x14ac:dyDescent="0.3">
      <c r="B9176" s="81"/>
      <c r="C9176" s="81"/>
      <c r="D9176" s="77"/>
      <c r="E9176" s="82"/>
      <c r="F9176" s="77"/>
      <c r="G9176" s="82"/>
      <c r="H9176" s="83"/>
    </row>
    <row r="9177" spans="2:8" ht="15.6" x14ac:dyDescent="0.3">
      <c r="B9177" s="81"/>
      <c r="C9177" s="81"/>
      <c r="D9177" s="77"/>
      <c r="E9177" s="82"/>
      <c r="F9177" s="77"/>
      <c r="G9177" s="82"/>
      <c r="H9177" s="83"/>
    </row>
    <row r="9178" spans="2:8" ht="15.6" x14ac:dyDescent="0.3">
      <c r="B9178" s="81"/>
      <c r="C9178" s="81"/>
      <c r="D9178" s="77"/>
      <c r="E9178" s="82"/>
      <c r="F9178" s="77"/>
      <c r="G9178" s="82"/>
      <c r="H9178" s="83"/>
    </row>
    <row r="9179" spans="2:8" ht="15.6" x14ac:dyDescent="0.3">
      <c r="B9179" s="81"/>
      <c r="C9179" s="81"/>
      <c r="D9179" s="77"/>
      <c r="E9179" s="82"/>
      <c r="F9179" s="77"/>
      <c r="G9179" s="82"/>
      <c r="H9179" s="83"/>
    </row>
    <row r="9180" spans="2:8" ht="15.6" x14ac:dyDescent="0.3">
      <c r="B9180" s="81"/>
      <c r="C9180" s="81"/>
      <c r="D9180" s="77"/>
      <c r="E9180" s="82"/>
      <c r="F9180" s="77"/>
      <c r="G9180" s="82"/>
      <c r="H9180" s="83"/>
    </row>
    <row r="9181" spans="2:8" ht="15.6" x14ac:dyDescent="0.3">
      <c r="B9181" s="81"/>
      <c r="C9181" s="81"/>
      <c r="D9181" s="77"/>
      <c r="E9181" s="82"/>
      <c r="F9181" s="77"/>
      <c r="G9181" s="82"/>
      <c r="H9181" s="83"/>
    </row>
    <row r="9182" spans="2:8" ht="15.6" x14ac:dyDescent="0.3">
      <c r="B9182" s="81"/>
      <c r="C9182" s="81"/>
      <c r="D9182" s="77"/>
      <c r="E9182" s="82"/>
      <c r="F9182" s="77"/>
      <c r="G9182" s="82"/>
      <c r="H9182" s="83"/>
    </row>
    <row r="9183" spans="2:8" ht="15.6" x14ac:dyDescent="0.3">
      <c r="B9183" s="81"/>
      <c r="C9183" s="81"/>
      <c r="D9183" s="77"/>
      <c r="E9183" s="82"/>
      <c r="F9183" s="77"/>
      <c r="G9183" s="82"/>
      <c r="H9183" s="83"/>
    </row>
    <row r="9184" spans="2:8" ht="15.6" x14ac:dyDescent="0.3">
      <c r="B9184" s="81"/>
      <c r="C9184" s="81"/>
      <c r="D9184" s="77"/>
      <c r="E9184" s="82"/>
      <c r="F9184" s="77"/>
      <c r="G9184" s="82"/>
      <c r="H9184" s="83"/>
    </row>
    <row r="9185" spans="2:8" ht="15.6" x14ac:dyDescent="0.3">
      <c r="B9185" s="81"/>
      <c r="C9185" s="81"/>
      <c r="D9185" s="77"/>
      <c r="E9185" s="82"/>
      <c r="F9185" s="77"/>
      <c r="G9185" s="82"/>
      <c r="H9185" s="83"/>
    </row>
    <row r="9186" spans="2:8" ht="15.6" x14ac:dyDescent="0.3">
      <c r="B9186" s="81"/>
      <c r="C9186" s="81"/>
      <c r="D9186" s="77"/>
      <c r="E9186" s="82"/>
      <c r="F9186" s="77"/>
      <c r="G9186" s="82"/>
      <c r="H9186" s="83"/>
    </row>
    <row r="9187" spans="2:8" ht="15.6" x14ac:dyDescent="0.3">
      <c r="B9187" s="81"/>
      <c r="C9187" s="81"/>
      <c r="D9187" s="77"/>
      <c r="E9187" s="82"/>
      <c r="F9187" s="77"/>
      <c r="G9187" s="82"/>
      <c r="H9187" s="83"/>
    </row>
    <row r="9188" spans="2:8" ht="15.6" x14ac:dyDescent="0.3">
      <c r="B9188" s="81"/>
      <c r="C9188" s="81"/>
      <c r="D9188" s="77"/>
      <c r="E9188" s="82"/>
      <c r="F9188" s="77"/>
      <c r="G9188" s="82"/>
      <c r="H9188" s="83"/>
    </row>
    <row r="9189" spans="2:8" ht="15.6" x14ac:dyDescent="0.3">
      <c r="B9189" s="81"/>
      <c r="C9189" s="81"/>
      <c r="D9189" s="77"/>
      <c r="E9189" s="82"/>
      <c r="F9189" s="77"/>
      <c r="G9189" s="82"/>
      <c r="H9189" s="83"/>
    </row>
    <row r="9190" spans="2:8" ht="15.6" x14ac:dyDescent="0.3">
      <c r="B9190" s="81"/>
      <c r="C9190" s="81"/>
      <c r="D9190" s="77"/>
      <c r="E9190" s="82"/>
      <c r="F9190" s="77"/>
      <c r="G9190" s="82"/>
      <c r="H9190" s="83"/>
    </row>
    <row r="9191" spans="2:8" ht="15.6" x14ac:dyDescent="0.3">
      <c r="B9191" s="81"/>
      <c r="C9191" s="81"/>
      <c r="D9191" s="77"/>
      <c r="E9191" s="82"/>
      <c r="F9191" s="77"/>
      <c r="G9191" s="82"/>
      <c r="H9191" s="83"/>
    </row>
    <row r="9192" spans="2:8" ht="15.6" x14ac:dyDescent="0.3">
      <c r="B9192" s="81"/>
      <c r="C9192" s="81"/>
      <c r="D9192" s="77"/>
      <c r="E9192" s="82"/>
      <c r="F9192" s="77"/>
      <c r="G9192" s="82"/>
      <c r="H9192" s="83"/>
    </row>
    <row r="9193" spans="2:8" ht="15.6" x14ac:dyDescent="0.3">
      <c r="B9193" s="81"/>
      <c r="C9193" s="81"/>
      <c r="D9193" s="77"/>
      <c r="E9193" s="82"/>
      <c r="F9193" s="77"/>
      <c r="G9193" s="82"/>
      <c r="H9193" s="83"/>
    </row>
    <row r="9194" spans="2:8" ht="15.6" x14ac:dyDescent="0.3">
      <c r="B9194" s="81"/>
      <c r="C9194" s="81"/>
      <c r="D9194" s="77"/>
      <c r="E9194" s="82"/>
      <c r="F9194" s="77"/>
      <c r="G9194" s="82"/>
      <c r="H9194" s="83"/>
    </row>
    <row r="9195" spans="2:8" ht="15.6" x14ac:dyDescent="0.3">
      <c r="B9195" s="81"/>
      <c r="C9195" s="81"/>
      <c r="D9195" s="77"/>
      <c r="E9195" s="82"/>
      <c r="F9195" s="77"/>
      <c r="G9195" s="82"/>
      <c r="H9195" s="83"/>
    </row>
    <row r="9196" spans="2:8" ht="15.6" x14ac:dyDescent="0.3">
      <c r="B9196" s="81"/>
      <c r="C9196" s="81"/>
      <c r="D9196" s="77"/>
      <c r="E9196" s="82"/>
      <c r="F9196" s="77"/>
      <c r="G9196" s="82"/>
      <c r="H9196" s="83"/>
    </row>
    <row r="9197" spans="2:8" ht="15.6" x14ac:dyDescent="0.3">
      <c r="B9197" s="81"/>
      <c r="C9197" s="81"/>
      <c r="D9197" s="77"/>
      <c r="E9197" s="82"/>
      <c r="F9197" s="77"/>
      <c r="G9197" s="82"/>
      <c r="H9197" s="83"/>
    </row>
    <row r="9198" spans="2:8" ht="15.6" x14ac:dyDescent="0.3">
      <c r="B9198" s="81"/>
      <c r="C9198" s="81"/>
      <c r="D9198" s="77"/>
      <c r="E9198" s="82"/>
      <c r="F9198" s="77"/>
      <c r="G9198" s="82"/>
      <c r="H9198" s="83"/>
    </row>
    <row r="9199" spans="2:8" ht="15.6" x14ac:dyDescent="0.3">
      <c r="B9199" s="81"/>
      <c r="C9199" s="81"/>
      <c r="D9199" s="77"/>
      <c r="E9199" s="82"/>
      <c r="F9199" s="77"/>
      <c r="G9199" s="82"/>
      <c r="H9199" s="83"/>
    </row>
    <row r="9200" spans="2:8" ht="15.6" x14ac:dyDescent="0.3">
      <c r="B9200" s="81"/>
      <c r="C9200" s="81"/>
      <c r="D9200" s="77"/>
      <c r="E9200" s="82"/>
      <c r="F9200" s="77"/>
      <c r="G9200" s="82"/>
      <c r="H9200" s="83"/>
    </row>
    <row r="9201" spans="2:8" ht="15.6" x14ac:dyDescent="0.3">
      <c r="B9201" s="81"/>
      <c r="C9201" s="81"/>
      <c r="D9201" s="77"/>
      <c r="E9201" s="82"/>
      <c r="F9201" s="77"/>
      <c r="G9201" s="82"/>
      <c r="H9201" s="83"/>
    </row>
    <row r="9202" spans="2:8" ht="15.6" x14ac:dyDescent="0.3">
      <c r="B9202" s="81"/>
      <c r="C9202" s="81"/>
      <c r="D9202" s="77"/>
      <c r="E9202" s="82"/>
      <c r="F9202" s="77"/>
      <c r="G9202" s="82"/>
      <c r="H9202" s="83"/>
    </row>
    <row r="9203" spans="2:8" ht="15.6" x14ac:dyDescent="0.3">
      <c r="B9203" s="81"/>
      <c r="C9203" s="81"/>
      <c r="D9203" s="77"/>
      <c r="E9203" s="82"/>
      <c r="F9203" s="77"/>
      <c r="G9203" s="82"/>
      <c r="H9203" s="83"/>
    </row>
    <row r="9204" spans="2:8" ht="15.6" x14ac:dyDescent="0.3">
      <c r="B9204" s="81"/>
      <c r="C9204" s="81"/>
      <c r="D9204" s="77"/>
      <c r="E9204" s="82"/>
      <c r="F9204" s="77"/>
      <c r="G9204" s="82"/>
      <c r="H9204" s="83"/>
    </row>
    <row r="9205" spans="2:8" ht="15.6" x14ac:dyDescent="0.3">
      <c r="B9205" s="81"/>
      <c r="C9205" s="81"/>
      <c r="D9205" s="77"/>
      <c r="E9205" s="82"/>
      <c r="F9205" s="77"/>
      <c r="G9205" s="82"/>
      <c r="H9205" s="83"/>
    </row>
    <row r="9206" spans="2:8" ht="15.6" x14ac:dyDescent="0.3">
      <c r="B9206" s="81"/>
      <c r="C9206" s="81"/>
      <c r="D9206" s="77"/>
      <c r="E9206" s="82"/>
      <c r="F9206" s="77"/>
      <c r="G9206" s="82"/>
      <c r="H9206" s="83"/>
    </row>
    <row r="9207" spans="2:8" ht="15.6" x14ac:dyDescent="0.3">
      <c r="B9207" s="81"/>
      <c r="C9207" s="81"/>
      <c r="D9207" s="77"/>
      <c r="E9207" s="82"/>
      <c r="F9207" s="77"/>
      <c r="G9207" s="82"/>
      <c r="H9207" s="83"/>
    </row>
    <row r="9208" spans="2:8" ht="15.6" x14ac:dyDescent="0.3">
      <c r="B9208" s="81"/>
      <c r="C9208" s="81"/>
      <c r="D9208" s="77"/>
      <c r="E9208" s="82"/>
      <c r="F9208" s="77"/>
      <c r="G9208" s="82"/>
      <c r="H9208" s="83"/>
    </row>
    <row r="9209" spans="2:8" ht="15.6" x14ac:dyDescent="0.3">
      <c r="B9209" s="81"/>
      <c r="C9209" s="81"/>
      <c r="D9209" s="77"/>
      <c r="E9209" s="82"/>
      <c r="F9209" s="77"/>
      <c r="G9209" s="82"/>
      <c r="H9209" s="83"/>
    </row>
    <row r="9210" spans="2:8" ht="15.6" x14ac:dyDescent="0.3">
      <c r="B9210" s="81"/>
      <c r="C9210" s="81"/>
      <c r="D9210" s="77"/>
      <c r="E9210" s="82"/>
      <c r="F9210" s="77"/>
      <c r="G9210" s="82"/>
      <c r="H9210" s="83"/>
    </row>
    <row r="9211" spans="2:8" ht="15.6" x14ac:dyDescent="0.3">
      <c r="B9211" s="81"/>
      <c r="C9211" s="81"/>
      <c r="D9211" s="77"/>
      <c r="E9211" s="82"/>
      <c r="F9211" s="77"/>
      <c r="G9211" s="82"/>
      <c r="H9211" s="83"/>
    </row>
    <row r="9212" spans="2:8" ht="15.6" x14ac:dyDescent="0.3">
      <c r="B9212" s="81"/>
      <c r="C9212" s="81"/>
      <c r="D9212" s="77"/>
      <c r="E9212" s="82"/>
      <c r="F9212" s="77"/>
      <c r="G9212" s="82"/>
      <c r="H9212" s="83"/>
    </row>
    <row r="9213" spans="2:8" ht="15.6" x14ac:dyDescent="0.3">
      <c r="B9213" s="81"/>
      <c r="C9213" s="81"/>
      <c r="D9213" s="77"/>
      <c r="E9213" s="82"/>
      <c r="F9213" s="77"/>
      <c r="G9213" s="82"/>
      <c r="H9213" s="83"/>
    </row>
    <row r="9214" spans="2:8" ht="15.6" x14ac:dyDescent="0.3">
      <c r="B9214" s="81"/>
      <c r="C9214" s="81"/>
      <c r="D9214" s="77"/>
      <c r="E9214" s="82"/>
      <c r="F9214" s="77"/>
      <c r="G9214" s="82"/>
      <c r="H9214" s="83"/>
    </row>
    <row r="9215" spans="2:8" ht="15.6" x14ac:dyDescent="0.3">
      <c r="B9215" s="81"/>
      <c r="C9215" s="81"/>
      <c r="D9215" s="77"/>
      <c r="E9215" s="82"/>
      <c r="F9215" s="77"/>
      <c r="G9215" s="82"/>
      <c r="H9215" s="83"/>
    </row>
    <row r="9216" spans="2:8" ht="15.6" x14ac:dyDescent="0.3">
      <c r="B9216" s="81"/>
      <c r="C9216" s="81"/>
      <c r="D9216" s="77"/>
      <c r="E9216" s="82"/>
      <c r="F9216" s="77"/>
      <c r="G9216" s="82"/>
      <c r="H9216" s="83"/>
    </row>
    <row r="9217" spans="2:8" ht="15.6" x14ac:dyDescent="0.3">
      <c r="B9217" s="81"/>
      <c r="C9217" s="81"/>
      <c r="D9217" s="77"/>
      <c r="E9217" s="82"/>
      <c r="F9217" s="77"/>
      <c r="G9217" s="82"/>
      <c r="H9217" s="83"/>
    </row>
    <row r="9218" spans="2:8" ht="15.6" x14ac:dyDescent="0.3">
      <c r="B9218" s="81"/>
      <c r="C9218" s="81"/>
      <c r="D9218" s="77"/>
      <c r="E9218" s="82"/>
      <c r="F9218" s="77"/>
      <c r="G9218" s="82"/>
      <c r="H9218" s="83"/>
    </row>
    <row r="9219" spans="2:8" ht="15.6" x14ac:dyDescent="0.3">
      <c r="B9219" s="81"/>
      <c r="C9219" s="81"/>
      <c r="D9219" s="77"/>
      <c r="E9219" s="82"/>
      <c r="F9219" s="77"/>
      <c r="G9219" s="82"/>
      <c r="H9219" s="83"/>
    </row>
    <row r="9220" spans="2:8" ht="15.6" x14ac:dyDescent="0.3">
      <c r="B9220" s="81"/>
      <c r="C9220" s="81"/>
      <c r="D9220" s="77"/>
      <c r="E9220" s="82"/>
      <c r="F9220" s="77"/>
      <c r="G9220" s="82"/>
      <c r="H9220" s="83"/>
    </row>
    <row r="9221" spans="2:8" ht="15.6" x14ac:dyDescent="0.3">
      <c r="B9221" s="81"/>
      <c r="C9221" s="81"/>
      <c r="D9221" s="77"/>
      <c r="E9221" s="82"/>
      <c r="F9221" s="77"/>
      <c r="G9221" s="82"/>
      <c r="H9221" s="83"/>
    </row>
    <row r="9222" spans="2:8" ht="15.6" x14ac:dyDescent="0.3">
      <c r="B9222" s="81"/>
      <c r="C9222" s="81"/>
      <c r="D9222" s="77"/>
      <c r="E9222" s="82"/>
      <c r="F9222" s="77"/>
      <c r="G9222" s="82"/>
      <c r="H9222" s="83"/>
    </row>
    <row r="9223" spans="2:8" ht="15.6" x14ac:dyDescent="0.3">
      <c r="B9223" s="81"/>
      <c r="C9223" s="81"/>
      <c r="D9223" s="77"/>
      <c r="E9223" s="82"/>
      <c r="F9223" s="77"/>
      <c r="G9223" s="82"/>
      <c r="H9223" s="83"/>
    </row>
    <row r="9224" spans="2:8" ht="15.6" x14ac:dyDescent="0.3">
      <c r="B9224" s="81"/>
      <c r="C9224" s="81"/>
      <c r="D9224" s="77"/>
      <c r="E9224" s="82"/>
      <c r="F9224" s="77"/>
      <c r="G9224" s="82"/>
      <c r="H9224" s="83"/>
    </row>
    <row r="9225" spans="2:8" ht="15.6" x14ac:dyDescent="0.3">
      <c r="B9225" s="81"/>
      <c r="C9225" s="81"/>
      <c r="D9225" s="77"/>
      <c r="E9225" s="82"/>
      <c r="F9225" s="77"/>
      <c r="G9225" s="82"/>
      <c r="H9225" s="83"/>
    </row>
    <row r="9226" spans="2:8" ht="15.6" x14ac:dyDescent="0.3">
      <c r="B9226" s="81"/>
      <c r="C9226" s="81"/>
      <c r="D9226" s="77"/>
      <c r="E9226" s="82"/>
      <c r="F9226" s="77"/>
      <c r="G9226" s="82"/>
      <c r="H9226" s="83"/>
    </row>
    <row r="9227" spans="2:8" ht="15.6" x14ac:dyDescent="0.3">
      <c r="B9227" s="81"/>
      <c r="C9227" s="81"/>
      <c r="D9227" s="77"/>
      <c r="E9227" s="82"/>
      <c r="F9227" s="77"/>
      <c r="G9227" s="82"/>
      <c r="H9227" s="83"/>
    </row>
    <row r="9228" spans="2:8" ht="15.6" x14ac:dyDescent="0.3">
      <c r="B9228" s="81"/>
      <c r="C9228" s="81"/>
      <c r="D9228" s="77"/>
      <c r="E9228" s="82"/>
      <c r="F9228" s="77"/>
      <c r="G9228" s="82"/>
      <c r="H9228" s="83"/>
    </row>
    <row r="9229" spans="2:8" ht="15.6" x14ac:dyDescent="0.3">
      <c r="B9229" s="81"/>
      <c r="C9229" s="81"/>
      <c r="D9229" s="77"/>
      <c r="E9229" s="82"/>
      <c r="F9229" s="77"/>
      <c r="G9229" s="82"/>
      <c r="H9229" s="83"/>
    </row>
    <row r="9230" spans="2:8" ht="15.6" x14ac:dyDescent="0.3">
      <c r="B9230" s="81"/>
      <c r="C9230" s="81"/>
      <c r="D9230" s="77"/>
      <c r="E9230" s="82"/>
      <c r="F9230" s="77"/>
      <c r="G9230" s="82"/>
      <c r="H9230" s="83"/>
    </row>
    <row r="9231" spans="2:8" ht="15.6" x14ac:dyDescent="0.3">
      <c r="B9231" s="81"/>
      <c r="C9231" s="81"/>
      <c r="D9231" s="77"/>
      <c r="E9231" s="82"/>
      <c r="F9231" s="77"/>
      <c r="G9231" s="82"/>
      <c r="H9231" s="83"/>
    </row>
    <row r="9232" spans="2:8" ht="15.6" x14ac:dyDescent="0.3">
      <c r="B9232" s="81"/>
      <c r="C9232" s="81"/>
      <c r="D9232" s="77"/>
      <c r="E9232" s="82"/>
      <c r="F9232" s="77"/>
      <c r="G9232" s="82"/>
      <c r="H9232" s="83"/>
    </row>
    <row r="9233" spans="2:8" ht="15.6" x14ac:dyDescent="0.3">
      <c r="B9233" s="81"/>
      <c r="C9233" s="81"/>
      <c r="D9233" s="77"/>
      <c r="E9233" s="82"/>
      <c r="F9233" s="77"/>
      <c r="G9233" s="82"/>
      <c r="H9233" s="83"/>
    </row>
    <row r="9234" spans="2:8" ht="15.6" x14ac:dyDescent="0.3">
      <c r="B9234" s="81"/>
      <c r="C9234" s="81"/>
      <c r="D9234" s="77"/>
      <c r="E9234" s="82"/>
      <c r="F9234" s="77"/>
      <c r="G9234" s="82"/>
      <c r="H9234" s="83"/>
    </row>
    <row r="9235" spans="2:8" ht="15.6" x14ac:dyDescent="0.3">
      <c r="B9235" s="81"/>
      <c r="C9235" s="81"/>
      <c r="D9235" s="77"/>
      <c r="E9235" s="82"/>
      <c r="F9235" s="77"/>
      <c r="G9235" s="82"/>
      <c r="H9235" s="83"/>
    </row>
    <row r="9236" spans="2:8" ht="15.6" x14ac:dyDescent="0.3">
      <c r="B9236" s="81"/>
      <c r="C9236" s="81"/>
      <c r="D9236" s="77"/>
      <c r="E9236" s="82"/>
      <c r="F9236" s="77"/>
      <c r="G9236" s="82"/>
      <c r="H9236" s="83"/>
    </row>
    <row r="9237" spans="2:8" ht="15.6" x14ac:dyDescent="0.3">
      <c r="B9237" s="81"/>
      <c r="C9237" s="81"/>
      <c r="D9237" s="77"/>
      <c r="E9237" s="82"/>
      <c r="F9237" s="77"/>
      <c r="G9237" s="82"/>
      <c r="H9237" s="83"/>
    </row>
    <row r="9238" spans="2:8" ht="15.6" x14ac:dyDescent="0.3">
      <c r="B9238" s="81"/>
      <c r="C9238" s="81"/>
      <c r="D9238" s="77"/>
      <c r="E9238" s="82"/>
      <c r="F9238" s="77"/>
      <c r="G9238" s="82"/>
      <c r="H9238" s="83"/>
    </row>
    <row r="9239" spans="2:8" ht="15.6" x14ac:dyDescent="0.3">
      <c r="B9239" s="81"/>
      <c r="C9239" s="81"/>
      <c r="D9239" s="77"/>
      <c r="E9239" s="82"/>
      <c r="F9239" s="77"/>
      <c r="G9239" s="82"/>
      <c r="H9239" s="83"/>
    </row>
    <row r="9240" spans="2:8" ht="15.6" x14ac:dyDescent="0.3">
      <c r="B9240" s="81"/>
      <c r="C9240" s="81"/>
      <c r="D9240" s="77"/>
      <c r="E9240" s="82"/>
      <c r="F9240" s="77"/>
      <c r="G9240" s="82"/>
      <c r="H9240" s="83"/>
    </row>
    <row r="9241" spans="2:8" ht="15.6" x14ac:dyDescent="0.3">
      <c r="B9241" s="81"/>
      <c r="C9241" s="81"/>
      <c r="D9241" s="77"/>
      <c r="E9241" s="82"/>
      <c r="F9241" s="77"/>
      <c r="G9241" s="82"/>
      <c r="H9241" s="83"/>
    </row>
    <row r="9242" spans="2:8" ht="15.6" x14ac:dyDescent="0.3">
      <c r="B9242" s="81"/>
      <c r="C9242" s="81"/>
      <c r="D9242" s="77"/>
      <c r="E9242" s="82"/>
      <c r="F9242" s="77"/>
      <c r="G9242" s="82"/>
      <c r="H9242" s="83"/>
    </row>
    <row r="9243" spans="2:8" ht="15.6" x14ac:dyDescent="0.3">
      <c r="B9243" s="81"/>
      <c r="C9243" s="81"/>
      <c r="D9243" s="77"/>
      <c r="E9243" s="82"/>
      <c r="F9243" s="77"/>
      <c r="G9243" s="82"/>
      <c r="H9243" s="83"/>
    </row>
    <row r="9244" spans="2:8" ht="15.6" x14ac:dyDescent="0.3">
      <c r="B9244" s="81"/>
      <c r="C9244" s="81"/>
      <c r="D9244" s="77"/>
      <c r="E9244" s="82"/>
      <c r="F9244" s="77"/>
      <c r="G9244" s="82"/>
      <c r="H9244" s="83"/>
    </row>
    <row r="9245" spans="2:8" ht="15.6" x14ac:dyDescent="0.3">
      <c r="B9245" s="81"/>
      <c r="C9245" s="81"/>
      <c r="D9245" s="77"/>
      <c r="E9245" s="82"/>
      <c r="F9245" s="77"/>
      <c r="G9245" s="82"/>
      <c r="H9245" s="83"/>
    </row>
    <row r="9246" spans="2:8" ht="15.6" x14ac:dyDescent="0.3">
      <c r="B9246" s="81"/>
      <c r="C9246" s="81"/>
      <c r="D9246" s="77"/>
      <c r="E9246" s="82"/>
      <c r="F9246" s="77"/>
      <c r="G9246" s="82"/>
      <c r="H9246" s="83"/>
    </row>
    <row r="9247" spans="2:8" ht="15.6" x14ac:dyDescent="0.3">
      <c r="B9247" s="81"/>
      <c r="C9247" s="81"/>
      <c r="D9247" s="77"/>
      <c r="E9247" s="82"/>
      <c r="F9247" s="77"/>
      <c r="G9247" s="82"/>
      <c r="H9247" s="83"/>
    </row>
    <row r="9248" spans="2:8" ht="15.6" x14ac:dyDescent="0.3">
      <c r="B9248" s="81"/>
      <c r="C9248" s="81"/>
      <c r="D9248" s="77"/>
      <c r="E9248" s="82"/>
      <c r="F9248" s="77"/>
      <c r="G9248" s="82"/>
      <c r="H9248" s="83"/>
    </row>
    <row r="9249" spans="2:8" ht="15.6" x14ac:dyDescent="0.3">
      <c r="B9249" s="81"/>
      <c r="C9249" s="81"/>
      <c r="D9249" s="77"/>
      <c r="E9249" s="82"/>
      <c r="F9249" s="77"/>
      <c r="G9249" s="82"/>
      <c r="H9249" s="83"/>
    </row>
    <row r="9250" spans="2:8" ht="15.6" x14ac:dyDescent="0.3">
      <c r="B9250" s="81"/>
      <c r="C9250" s="81"/>
      <c r="D9250" s="77"/>
      <c r="E9250" s="82"/>
      <c r="F9250" s="77"/>
      <c r="G9250" s="82"/>
      <c r="H9250" s="83"/>
    </row>
    <row r="9251" spans="2:8" ht="15.6" x14ac:dyDescent="0.3">
      <c r="B9251" s="81"/>
      <c r="C9251" s="81"/>
      <c r="D9251" s="77"/>
      <c r="E9251" s="82"/>
      <c r="F9251" s="77"/>
      <c r="G9251" s="82"/>
      <c r="H9251" s="83"/>
    </row>
    <row r="9252" spans="2:8" ht="15.6" x14ac:dyDescent="0.3">
      <c r="B9252" s="81"/>
      <c r="C9252" s="81"/>
      <c r="D9252" s="77"/>
      <c r="E9252" s="82"/>
      <c r="F9252" s="77"/>
      <c r="G9252" s="82"/>
      <c r="H9252" s="83"/>
    </row>
    <row r="9253" spans="2:8" ht="15.6" x14ac:dyDescent="0.3">
      <c r="B9253" s="81"/>
      <c r="C9253" s="81"/>
      <c r="D9253" s="77"/>
      <c r="E9253" s="82"/>
      <c r="F9253" s="77"/>
      <c r="G9253" s="82"/>
      <c r="H9253" s="83"/>
    </row>
    <row r="9254" spans="2:8" ht="15.6" x14ac:dyDescent="0.3">
      <c r="B9254" s="81"/>
      <c r="C9254" s="81"/>
      <c r="D9254" s="77"/>
      <c r="E9254" s="82"/>
      <c r="F9254" s="77"/>
      <c r="G9254" s="82"/>
      <c r="H9254" s="83"/>
    </row>
    <row r="9255" spans="2:8" ht="15.6" x14ac:dyDescent="0.3">
      <c r="B9255" s="81"/>
      <c r="C9255" s="81"/>
      <c r="D9255" s="77"/>
      <c r="E9255" s="82"/>
      <c r="F9255" s="77"/>
      <c r="G9255" s="82"/>
      <c r="H9255" s="83"/>
    </row>
    <row r="9256" spans="2:8" ht="15.6" x14ac:dyDescent="0.3">
      <c r="B9256" s="81"/>
      <c r="C9256" s="81"/>
      <c r="D9256" s="77"/>
      <c r="E9256" s="82"/>
      <c r="F9256" s="77"/>
      <c r="G9256" s="82"/>
      <c r="H9256" s="83"/>
    </row>
    <row r="9257" spans="2:8" ht="15.6" x14ac:dyDescent="0.3">
      <c r="B9257" s="81"/>
      <c r="C9257" s="81"/>
      <c r="D9257" s="77"/>
      <c r="E9257" s="82"/>
      <c r="F9257" s="77"/>
      <c r="G9257" s="82"/>
      <c r="H9257" s="83"/>
    </row>
    <row r="9258" spans="2:8" ht="15.6" x14ac:dyDescent="0.3">
      <c r="B9258" s="81"/>
      <c r="C9258" s="81"/>
      <c r="D9258" s="77"/>
      <c r="E9258" s="82"/>
      <c r="F9258" s="77"/>
      <c r="G9258" s="82"/>
      <c r="H9258" s="83"/>
    </row>
    <row r="9259" spans="2:8" ht="15.6" x14ac:dyDescent="0.3">
      <c r="B9259" s="81"/>
      <c r="C9259" s="81"/>
      <c r="D9259" s="77"/>
      <c r="E9259" s="82"/>
      <c r="F9259" s="77"/>
      <c r="G9259" s="82"/>
      <c r="H9259" s="83"/>
    </row>
    <row r="9260" spans="2:8" ht="15.6" x14ac:dyDescent="0.3">
      <c r="B9260" s="81"/>
      <c r="C9260" s="81"/>
      <c r="D9260" s="77"/>
      <c r="E9260" s="82"/>
      <c r="F9260" s="77"/>
      <c r="G9260" s="82"/>
      <c r="H9260" s="83"/>
    </row>
    <row r="9261" spans="2:8" ht="15.6" x14ac:dyDescent="0.3">
      <c r="B9261" s="81"/>
      <c r="C9261" s="81"/>
      <c r="D9261" s="77"/>
      <c r="E9261" s="82"/>
      <c r="F9261" s="77"/>
      <c r="G9261" s="82"/>
      <c r="H9261" s="83"/>
    </row>
    <row r="9262" spans="2:8" ht="15.6" x14ac:dyDescent="0.3">
      <c r="B9262" s="81"/>
      <c r="C9262" s="81"/>
      <c r="D9262" s="77"/>
      <c r="E9262" s="82"/>
      <c r="F9262" s="77"/>
      <c r="G9262" s="82"/>
      <c r="H9262" s="83"/>
    </row>
    <row r="9263" spans="2:8" ht="15.6" x14ac:dyDescent="0.3">
      <c r="B9263" s="81"/>
      <c r="C9263" s="81"/>
      <c r="D9263" s="77"/>
      <c r="E9263" s="82"/>
      <c r="F9263" s="77"/>
      <c r="G9263" s="82"/>
      <c r="H9263" s="83"/>
    </row>
    <row r="9264" spans="2:8" ht="15.6" x14ac:dyDescent="0.3">
      <c r="B9264" s="81"/>
      <c r="C9264" s="81"/>
      <c r="D9264" s="77"/>
      <c r="E9264" s="82"/>
      <c r="F9264" s="77"/>
      <c r="G9264" s="82"/>
      <c r="H9264" s="83"/>
    </row>
    <row r="9265" spans="2:8" ht="15.6" x14ac:dyDescent="0.3">
      <c r="B9265" s="81"/>
      <c r="C9265" s="81"/>
      <c r="D9265" s="77"/>
      <c r="E9265" s="82"/>
      <c r="F9265" s="77"/>
      <c r="G9265" s="82"/>
      <c r="H9265" s="83"/>
    </row>
    <row r="9266" spans="2:8" ht="15.6" x14ac:dyDescent="0.3">
      <c r="B9266" s="81"/>
      <c r="C9266" s="81"/>
      <c r="D9266" s="77"/>
      <c r="E9266" s="82"/>
      <c r="F9266" s="77"/>
      <c r="G9266" s="82"/>
      <c r="H9266" s="83"/>
    </row>
    <row r="9267" spans="2:8" ht="15.6" x14ac:dyDescent="0.3">
      <c r="B9267" s="81"/>
      <c r="C9267" s="81"/>
      <c r="D9267" s="77"/>
      <c r="E9267" s="82"/>
      <c r="F9267" s="77"/>
      <c r="G9267" s="82"/>
      <c r="H9267" s="83"/>
    </row>
    <row r="9268" spans="2:8" ht="15.6" x14ac:dyDescent="0.3">
      <c r="B9268" s="81"/>
      <c r="C9268" s="81"/>
      <c r="D9268" s="77"/>
      <c r="E9268" s="82"/>
      <c r="F9268" s="77"/>
      <c r="G9268" s="82"/>
      <c r="H9268" s="83"/>
    </row>
    <row r="9269" spans="2:8" ht="15.6" x14ac:dyDescent="0.3">
      <c r="B9269" s="81"/>
      <c r="C9269" s="81"/>
      <c r="D9269" s="77"/>
      <c r="E9269" s="82"/>
      <c r="F9269" s="77"/>
      <c r="G9269" s="82"/>
      <c r="H9269" s="83"/>
    </row>
    <row r="9270" spans="2:8" ht="15.6" x14ac:dyDescent="0.3">
      <c r="B9270" s="81"/>
      <c r="C9270" s="81"/>
      <c r="D9270" s="77"/>
      <c r="E9270" s="82"/>
      <c r="F9270" s="77"/>
      <c r="G9270" s="82"/>
      <c r="H9270" s="83"/>
    </row>
    <row r="9271" spans="2:8" ht="15.6" x14ac:dyDescent="0.3">
      <c r="B9271" s="81"/>
      <c r="C9271" s="81"/>
      <c r="D9271" s="77"/>
      <c r="E9271" s="82"/>
      <c r="F9271" s="77"/>
      <c r="G9271" s="82"/>
      <c r="H9271" s="83"/>
    </row>
    <row r="9272" spans="2:8" ht="15.6" x14ac:dyDescent="0.3">
      <c r="B9272" s="81"/>
      <c r="C9272" s="81"/>
      <c r="D9272" s="77"/>
      <c r="E9272" s="82"/>
      <c r="F9272" s="77"/>
      <c r="G9272" s="82"/>
      <c r="H9272" s="83"/>
    </row>
    <row r="9273" spans="2:8" ht="15.6" x14ac:dyDescent="0.3">
      <c r="B9273" s="81"/>
      <c r="C9273" s="81"/>
      <c r="D9273" s="77"/>
      <c r="E9273" s="82"/>
      <c r="F9273" s="77"/>
      <c r="G9273" s="82"/>
      <c r="H9273" s="83"/>
    </row>
    <row r="9274" spans="2:8" ht="15.6" x14ac:dyDescent="0.3">
      <c r="B9274" s="81"/>
      <c r="C9274" s="81"/>
      <c r="D9274" s="77"/>
      <c r="E9274" s="82"/>
      <c r="F9274" s="77"/>
      <c r="G9274" s="82"/>
      <c r="H9274" s="83"/>
    </row>
    <row r="9275" spans="2:8" ht="15.6" x14ac:dyDescent="0.3">
      <c r="B9275" s="81"/>
      <c r="C9275" s="81"/>
      <c r="D9275" s="77"/>
      <c r="E9275" s="82"/>
      <c r="F9275" s="77"/>
      <c r="G9275" s="82"/>
      <c r="H9275" s="83"/>
    </row>
    <row r="9276" spans="2:8" ht="15.6" x14ac:dyDescent="0.3">
      <c r="B9276" s="81"/>
      <c r="C9276" s="81"/>
      <c r="D9276" s="77"/>
      <c r="E9276" s="82"/>
      <c r="F9276" s="77"/>
      <c r="G9276" s="82"/>
      <c r="H9276" s="83"/>
    </row>
    <row r="9277" spans="2:8" ht="15.6" x14ac:dyDescent="0.3">
      <c r="B9277" s="81"/>
      <c r="C9277" s="81"/>
      <c r="D9277" s="77"/>
      <c r="E9277" s="82"/>
      <c r="F9277" s="77"/>
      <c r="G9277" s="82"/>
      <c r="H9277" s="83"/>
    </row>
    <row r="9278" spans="2:8" ht="15.6" x14ac:dyDescent="0.3">
      <c r="B9278" s="81"/>
      <c r="C9278" s="81"/>
      <c r="D9278" s="77"/>
      <c r="E9278" s="82"/>
      <c r="F9278" s="77"/>
      <c r="G9278" s="82"/>
      <c r="H9278" s="83"/>
    </row>
    <row r="9279" spans="2:8" ht="15.6" x14ac:dyDescent="0.3">
      <c r="B9279" s="81"/>
      <c r="C9279" s="81"/>
      <c r="D9279" s="77"/>
      <c r="E9279" s="82"/>
      <c r="F9279" s="77"/>
      <c r="G9279" s="82"/>
      <c r="H9279" s="83"/>
    </row>
    <row r="9280" spans="2:8" ht="15.6" x14ac:dyDescent="0.3">
      <c r="B9280" s="81"/>
      <c r="C9280" s="81"/>
      <c r="D9280" s="77"/>
      <c r="E9280" s="82"/>
      <c r="F9280" s="77"/>
      <c r="G9280" s="82"/>
      <c r="H9280" s="83"/>
    </row>
    <row r="9281" spans="2:8" ht="15.6" x14ac:dyDescent="0.3">
      <c r="B9281" s="81"/>
      <c r="C9281" s="81"/>
      <c r="D9281" s="77"/>
      <c r="E9281" s="82"/>
      <c r="F9281" s="77"/>
      <c r="G9281" s="82"/>
      <c r="H9281" s="83"/>
    </row>
    <row r="9282" spans="2:8" ht="15.6" x14ac:dyDescent="0.3">
      <c r="B9282" s="81"/>
      <c r="C9282" s="81"/>
      <c r="D9282" s="77"/>
      <c r="E9282" s="82"/>
      <c r="F9282" s="77"/>
      <c r="G9282" s="82"/>
      <c r="H9282" s="83"/>
    </row>
    <row r="9283" spans="2:8" ht="15.6" x14ac:dyDescent="0.3">
      <c r="B9283" s="81"/>
      <c r="C9283" s="81"/>
      <c r="D9283" s="77"/>
      <c r="E9283" s="82"/>
      <c r="F9283" s="77"/>
      <c r="G9283" s="82"/>
      <c r="H9283" s="83"/>
    </row>
    <row r="9284" spans="2:8" ht="15.6" x14ac:dyDescent="0.3">
      <c r="B9284" s="81"/>
      <c r="C9284" s="81"/>
      <c r="D9284" s="77"/>
      <c r="E9284" s="82"/>
      <c r="F9284" s="77"/>
      <c r="G9284" s="82"/>
      <c r="H9284" s="83"/>
    </row>
    <row r="9285" spans="2:8" ht="15.6" x14ac:dyDescent="0.3">
      <c r="B9285" s="81"/>
      <c r="C9285" s="81"/>
      <c r="D9285" s="77"/>
      <c r="E9285" s="82"/>
      <c r="F9285" s="77"/>
      <c r="G9285" s="82"/>
      <c r="H9285" s="83"/>
    </row>
    <row r="9286" spans="2:8" ht="15.6" x14ac:dyDescent="0.3">
      <c r="B9286" s="81"/>
      <c r="C9286" s="81"/>
      <c r="D9286" s="77"/>
      <c r="E9286" s="82"/>
      <c r="F9286" s="77"/>
      <c r="G9286" s="82"/>
      <c r="H9286" s="83"/>
    </row>
    <row r="9287" spans="2:8" ht="15.6" x14ac:dyDescent="0.3">
      <c r="B9287" s="81"/>
      <c r="C9287" s="81"/>
      <c r="D9287" s="77"/>
      <c r="E9287" s="82"/>
      <c r="F9287" s="77"/>
      <c r="G9287" s="82"/>
      <c r="H9287" s="83"/>
    </row>
    <row r="9288" spans="2:8" ht="15.6" x14ac:dyDescent="0.3">
      <c r="B9288" s="81"/>
      <c r="C9288" s="81"/>
      <c r="D9288" s="77"/>
      <c r="E9288" s="82"/>
      <c r="F9288" s="77"/>
      <c r="G9288" s="82"/>
      <c r="H9288" s="83"/>
    </row>
    <row r="9289" spans="2:8" ht="15.6" x14ac:dyDescent="0.3">
      <c r="B9289" s="81"/>
      <c r="C9289" s="81"/>
      <c r="D9289" s="77"/>
      <c r="E9289" s="82"/>
      <c r="F9289" s="77"/>
      <c r="G9289" s="82"/>
      <c r="H9289" s="83"/>
    </row>
    <row r="9290" spans="2:8" ht="15.6" x14ac:dyDescent="0.3">
      <c r="B9290" s="81"/>
      <c r="C9290" s="81"/>
      <c r="D9290" s="77"/>
      <c r="E9290" s="82"/>
      <c r="F9290" s="77"/>
      <c r="G9290" s="82"/>
      <c r="H9290" s="83"/>
    </row>
    <row r="9291" spans="2:8" ht="15.6" x14ac:dyDescent="0.3">
      <c r="B9291" s="81"/>
      <c r="C9291" s="81"/>
      <c r="D9291" s="77"/>
      <c r="E9291" s="82"/>
      <c r="F9291" s="77"/>
      <c r="G9291" s="82"/>
      <c r="H9291" s="83"/>
    </row>
    <row r="9292" spans="2:8" ht="15.6" x14ac:dyDescent="0.3">
      <c r="B9292" s="81"/>
      <c r="C9292" s="81"/>
      <c r="D9292" s="77"/>
      <c r="E9292" s="82"/>
      <c r="F9292" s="77"/>
      <c r="G9292" s="82"/>
      <c r="H9292" s="83"/>
    </row>
    <row r="9293" spans="2:8" ht="15.6" x14ac:dyDescent="0.3">
      <c r="B9293" s="81"/>
      <c r="C9293" s="81"/>
      <c r="D9293" s="77"/>
      <c r="E9293" s="82"/>
      <c r="F9293" s="77"/>
      <c r="G9293" s="82"/>
      <c r="H9293" s="83"/>
    </row>
    <row r="9294" spans="2:8" ht="15.6" x14ac:dyDescent="0.3">
      <c r="B9294" s="81"/>
      <c r="C9294" s="81"/>
      <c r="D9294" s="77"/>
      <c r="E9294" s="82"/>
      <c r="F9294" s="77"/>
      <c r="G9294" s="82"/>
      <c r="H9294" s="83"/>
    </row>
    <row r="9295" spans="2:8" ht="15.6" x14ac:dyDescent="0.3">
      <c r="B9295" s="81"/>
      <c r="C9295" s="81"/>
      <c r="D9295" s="77"/>
      <c r="E9295" s="82"/>
      <c r="F9295" s="77"/>
      <c r="G9295" s="82"/>
      <c r="H9295" s="83"/>
    </row>
    <row r="9296" spans="2:8" ht="15.6" x14ac:dyDescent="0.3">
      <c r="B9296" s="81"/>
      <c r="C9296" s="81"/>
      <c r="D9296" s="77"/>
      <c r="E9296" s="82"/>
      <c r="F9296" s="77"/>
      <c r="G9296" s="82"/>
      <c r="H9296" s="83"/>
    </row>
    <row r="9297" spans="2:8" ht="15.6" x14ac:dyDescent="0.3">
      <c r="B9297" s="81"/>
      <c r="C9297" s="81"/>
      <c r="D9297" s="77"/>
      <c r="E9297" s="82"/>
      <c r="F9297" s="77"/>
      <c r="G9297" s="82"/>
      <c r="H9297" s="83"/>
    </row>
    <row r="9298" spans="2:8" ht="15.6" x14ac:dyDescent="0.3">
      <c r="B9298" s="81"/>
      <c r="C9298" s="81"/>
      <c r="D9298" s="77"/>
      <c r="E9298" s="82"/>
      <c r="F9298" s="77"/>
      <c r="G9298" s="82"/>
      <c r="H9298" s="83"/>
    </row>
    <row r="9299" spans="2:8" ht="15.6" x14ac:dyDescent="0.3">
      <c r="B9299" s="81"/>
      <c r="C9299" s="81"/>
      <c r="D9299" s="77"/>
      <c r="E9299" s="82"/>
      <c r="F9299" s="77"/>
      <c r="G9299" s="82"/>
      <c r="H9299" s="83"/>
    </row>
    <row r="9300" spans="2:8" ht="15.6" x14ac:dyDescent="0.3">
      <c r="B9300" s="81"/>
      <c r="C9300" s="81"/>
      <c r="D9300" s="77"/>
      <c r="E9300" s="82"/>
      <c r="F9300" s="77"/>
      <c r="G9300" s="82"/>
      <c r="H9300" s="83"/>
    </row>
    <row r="9301" spans="2:8" ht="15.6" x14ac:dyDescent="0.3">
      <c r="B9301" s="81"/>
      <c r="C9301" s="81"/>
      <c r="D9301" s="77"/>
      <c r="E9301" s="82"/>
      <c r="F9301" s="77"/>
      <c r="G9301" s="82"/>
      <c r="H9301" s="83"/>
    </row>
    <row r="9302" spans="2:8" ht="15.6" x14ac:dyDescent="0.3">
      <c r="B9302" s="81"/>
      <c r="C9302" s="81"/>
      <c r="D9302" s="77"/>
      <c r="E9302" s="82"/>
      <c r="F9302" s="77"/>
      <c r="G9302" s="82"/>
      <c r="H9302" s="83"/>
    </row>
    <row r="9303" spans="2:8" ht="15.6" x14ac:dyDescent="0.3">
      <c r="B9303" s="81"/>
      <c r="C9303" s="81"/>
      <c r="D9303" s="77"/>
      <c r="E9303" s="82"/>
      <c r="F9303" s="77"/>
      <c r="G9303" s="82"/>
      <c r="H9303" s="83"/>
    </row>
    <row r="9304" spans="2:8" ht="15.6" x14ac:dyDescent="0.3">
      <c r="B9304" s="81"/>
      <c r="C9304" s="81"/>
      <c r="D9304" s="77"/>
      <c r="E9304" s="82"/>
      <c r="F9304" s="77"/>
      <c r="G9304" s="82"/>
      <c r="H9304" s="83"/>
    </row>
    <row r="9305" spans="2:8" ht="15.6" x14ac:dyDescent="0.3">
      <c r="B9305" s="81"/>
      <c r="C9305" s="81"/>
      <c r="D9305" s="77"/>
      <c r="E9305" s="82"/>
      <c r="F9305" s="77"/>
      <c r="G9305" s="82"/>
      <c r="H9305" s="83"/>
    </row>
    <row r="9306" spans="2:8" ht="15.6" x14ac:dyDescent="0.3">
      <c r="B9306" s="81"/>
      <c r="C9306" s="81"/>
      <c r="D9306" s="77"/>
      <c r="E9306" s="82"/>
      <c r="F9306" s="77"/>
      <c r="G9306" s="82"/>
      <c r="H9306" s="83"/>
    </row>
    <row r="9307" spans="2:8" ht="15.6" x14ac:dyDescent="0.3">
      <c r="B9307" s="81"/>
      <c r="C9307" s="81"/>
      <c r="D9307" s="77"/>
      <c r="E9307" s="82"/>
      <c r="F9307" s="77"/>
      <c r="G9307" s="82"/>
      <c r="H9307" s="83"/>
    </row>
    <row r="9308" spans="2:8" ht="15.6" x14ac:dyDescent="0.3">
      <c r="B9308" s="81"/>
      <c r="C9308" s="81"/>
      <c r="D9308" s="77"/>
      <c r="E9308" s="82"/>
      <c r="F9308" s="77"/>
      <c r="G9308" s="82"/>
      <c r="H9308" s="83"/>
    </row>
    <row r="9309" spans="2:8" ht="15.6" x14ac:dyDescent="0.3">
      <c r="B9309" s="81"/>
      <c r="C9309" s="81"/>
      <c r="D9309" s="77"/>
      <c r="E9309" s="82"/>
      <c r="F9309" s="77"/>
      <c r="G9309" s="82"/>
      <c r="H9309" s="83"/>
    </row>
    <row r="9310" spans="2:8" ht="15.6" x14ac:dyDescent="0.3">
      <c r="B9310" s="81"/>
      <c r="C9310" s="81"/>
      <c r="D9310" s="77"/>
      <c r="E9310" s="82"/>
      <c r="F9310" s="77"/>
      <c r="G9310" s="82"/>
      <c r="H9310" s="83"/>
    </row>
    <row r="9311" spans="2:8" ht="15.6" x14ac:dyDescent="0.3">
      <c r="B9311" s="81"/>
      <c r="C9311" s="81"/>
      <c r="D9311" s="77"/>
      <c r="E9311" s="82"/>
      <c r="F9311" s="77"/>
      <c r="G9311" s="82"/>
      <c r="H9311" s="83"/>
    </row>
    <row r="9312" spans="2:8" ht="15.6" x14ac:dyDescent="0.3">
      <c r="B9312" s="81"/>
      <c r="C9312" s="81"/>
      <c r="D9312" s="77"/>
      <c r="E9312" s="82"/>
      <c r="F9312" s="77"/>
      <c r="G9312" s="82"/>
      <c r="H9312" s="83"/>
    </row>
    <row r="9313" spans="2:8" ht="15.6" x14ac:dyDescent="0.3">
      <c r="B9313" s="81"/>
      <c r="C9313" s="81"/>
      <c r="D9313" s="77"/>
      <c r="E9313" s="82"/>
      <c r="F9313" s="77"/>
      <c r="G9313" s="82"/>
      <c r="H9313" s="83"/>
    </row>
    <row r="9314" spans="2:8" ht="15.6" x14ac:dyDescent="0.3">
      <c r="B9314" s="81"/>
      <c r="C9314" s="81"/>
      <c r="D9314" s="77"/>
      <c r="E9314" s="82"/>
      <c r="F9314" s="77"/>
      <c r="G9314" s="82"/>
      <c r="H9314" s="83"/>
    </row>
    <row r="9315" spans="2:8" ht="15.6" x14ac:dyDescent="0.3">
      <c r="B9315" s="81"/>
      <c r="C9315" s="81"/>
      <c r="D9315" s="77"/>
      <c r="E9315" s="82"/>
      <c r="F9315" s="77"/>
      <c r="G9315" s="82"/>
      <c r="H9315" s="83"/>
    </row>
    <row r="9316" spans="2:8" ht="15.6" x14ac:dyDescent="0.3">
      <c r="B9316" s="81"/>
      <c r="C9316" s="81"/>
      <c r="D9316" s="77"/>
      <c r="E9316" s="82"/>
      <c r="F9316" s="77"/>
      <c r="G9316" s="82"/>
      <c r="H9316" s="83"/>
    </row>
    <row r="9317" spans="2:8" ht="15.6" x14ac:dyDescent="0.3">
      <c r="B9317" s="81"/>
      <c r="C9317" s="81"/>
      <c r="D9317" s="77"/>
      <c r="E9317" s="82"/>
      <c r="F9317" s="77"/>
      <c r="G9317" s="82"/>
      <c r="H9317" s="83"/>
    </row>
    <row r="9318" spans="2:8" ht="15.6" x14ac:dyDescent="0.3">
      <c r="B9318" s="81"/>
      <c r="C9318" s="81"/>
      <c r="D9318" s="77"/>
      <c r="E9318" s="82"/>
      <c r="F9318" s="77"/>
      <c r="G9318" s="82"/>
      <c r="H9318" s="83"/>
    </row>
    <row r="9319" spans="2:8" ht="15.6" x14ac:dyDescent="0.3">
      <c r="B9319" s="81"/>
      <c r="C9319" s="81"/>
      <c r="D9319" s="77"/>
      <c r="E9319" s="82"/>
      <c r="F9319" s="77"/>
      <c r="G9319" s="82"/>
      <c r="H9319" s="83"/>
    </row>
    <row r="9320" spans="2:8" ht="15.6" x14ac:dyDescent="0.3">
      <c r="B9320" s="81"/>
      <c r="C9320" s="81"/>
      <c r="D9320" s="77"/>
      <c r="E9320" s="82"/>
      <c r="F9320" s="77"/>
      <c r="G9320" s="82"/>
      <c r="H9320" s="83"/>
    </row>
    <row r="9321" spans="2:8" ht="15.6" x14ac:dyDescent="0.3">
      <c r="B9321" s="81"/>
      <c r="C9321" s="81"/>
      <c r="D9321" s="77"/>
      <c r="E9321" s="82"/>
      <c r="F9321" s="77"/>
      <c r="G9321" s="82"/>
      <c r="H9321" s="83"/>
    </row>
    <row r="9322" spans="2:8" ht="15.6" x14ac:dyDescent="0.3">
      <c r="B9322" s="81"/>
      <c r="C9322" s="81"/>
      <c r="D9322" s="77"/>
      <c r="E9322" s="82"/>
      <c r="F9322" s="77"/>
      <c r="G9322" s="82"/>
      <c r="H9322" s="83"/>
    </row>
    <row r="9323" spans="2:8" ht="15.6" x14ac:dyDescent="0.3">
      <c r="B9323" s="81"/>
      <c r="C9323" s="81"/>
      <c r="D9323" s="77"/>
      <c r="E9323" s="82"/>
      <c r="F9323" s="77"/>
      <c r="G9323" s="82"/>
      <c r="H9323" s="83"/>
    </row>
    <row r="9324" spans="2:8" ht="15.6" x14ac:dyDescent="0.3">
      <c r="B9324" s="81"/>
      <c r="C9324" s="81"/>
      <c r="D9324" s="77"/>
      <c r="E9324" s="82"/>
      <c r="F9324" s="77"/>
      <c r="G9324" s="82"/>
      <c r="H9324" s="83"/>
    </row>
    <row r="9325" spans="2:8" ht="15.6" x14ac:dyDescent="0.3">
      <c r="B9325" s="81"/>
      <c r="C9325" s="81"/>
      <c r="D9325" s="77"/>
      <c r="E9325" s="82"/>
      <c r="F9325" s="77"/>
      <c r="G9325" s="82"/>
      <c r="H9325" s="83"/>
    </row>
    <row r="9326" spans="2:8" ht="15.6" x14ac:dyDescent="0.3">
      <c r="B9326" s="81"/>
      <c r="C9326" s="81"/>
      <c r="D9326" s="77"/>
      <c r="E9326" s="82"/>
      <c r="F9326" s="77"/>
      <c r="G9326" s="82"/>
      <c r="H9326" s="83"/>
    </row>
    <row r="9327" spans="2:8" ht="15.6" x14ac:dyDescent="0.3">
      <c r="B9327" s="81"/>
      <c r="C9327" s="81"/>
      <c r="D9327" s="77"/>
      <c r="E9327" s="82"/>
      <c r="F9327" s="77"/>
      <c r="G9327" s="82"/>
      <c r="H9327" s="83"/>
    </row>
    <row r="9328" spans="2:8" ht="15.6" x14ac:dyDescent="0.3">
      <c r="B9328" s="81"/>
      <c r="C9328" s="81"/>
      <c r="D9328" s="77"/>
      <c r="E9328" s="82"/>
      <c r="F9328" s="77"/>
      <c r="G9328" s="82"/>
      <c r="H9328" s="83"/>
    </row>
    <row r="9329" spans="2:8" ht="15.6" x14ac:dyDescent="0.3">
      <c r="B9329" s="81"/>
      <c r="C9329" s="81"/>
      <c r="D9329" s="77"/>
      <c r="E9329" s="82"/>
      <c r="F9329" s="77"/>
      <c r="G9329" s="82"/>
      <c r="H9329" s="83"/>
    </row>
    <row r="9330" spans="2:8" ht="15.6" x14ac:dyDescent="0.3">
      <c r="B9330" s="81"/>
      <c r="C9330" s="81"/>
      <c r="D9330" s="77"/>
      <c r="E9330" s="82"/>
      <c r="F9330" s="77"/>
      <c r="G9330" s="82"/>
      <c r="H9330" s="83"/>
    </row>
    <row r="9331" spans="2:8" ht="15.6" x14ac:dyDescent="0.3">
      <c r="B9331" s="81"/>
      <c r="C9331" s="81"/>
      <c r="D9331" s="77"/>
      <c r="E9331" s="82"/>
      <c r="F9331" s="77"/>
      <c r="G9331" s="82"/>
      <c r="H9331" s="83"/>
    </row>
    <row r="9332" spans="2:8" ht="15.6" x14ac:dyDescent="0.3">
      <c r="B9332" s="81"/>
      <c r="C9332" s="81"/>
      <c r="D9332" s="77"/>
      <c r="E9332" s="82"/>
      <c r="F9332" s="77"/>
      <c r="G9332" s="82"/>
      <c r="H9332" s="83"/>
    </row>
    <row r="9333" spans="2:8" ht="15.6" x14ac:dyDescent="0.3">
      <c r="B9333" s="81"/>
      <c r="C9333" s="81"/>
      <c r="D9333" s="77"/>
      <c r="E9333" s="82"/>
      <c r="F9333" s="77"/>
      <c r="G9333" s="82"/>
      <c r="H9333" s="83"/>
    </row>
    <row r="9334" spans="2:8" ht="15.6" x14ac:dyDescent="0.3">
      <c r="B9334" s="81"/>
      <c r="C9334" s="81"/>
      <c r="D9334" s="77"/>
      <c r="E9334" s="82"/>
      <c r="F9334" s="77"/>
      <c r="G9334" s="82"/>
      <c r="H9334" s="83"/>
    </row>
    <row r="9335" spans="2:8" ht="15.6" x14ac:dyDescent="0.3">
      <c r="B9335" s="81"/>
      <c r="C9335" s="81"/>
      <c r="D9335" s="77"/>
      <c r="E9335" s="82"/>
      <c r="F9335" s="77"/>
      <c r="G9335" s="82"/>
      <c r="H9335" s="83"/>
    </row>
    <row r="9336" spans="2:8" ht="15.6" x14ac:dyDescent="0.3">
      <c r="B9336" s="81"/>
      <c r="C9336" s="81"/>
      <c r="D9336" s="77"/>
      <c r="E9336" s="82"/>
      <c r="F9336" s="77"/>
      <c r="G9336" s="82"/>
      <c r="H9336" s="83"/>
    </row>
    <row r="9337" spans="2:8" ht="15.6" x14ac:dyDescent="0.3">
      <c r="B9337" s="81"/>
      <c r="C9337" s="81"/>
      <c r="D9337" s="77"/>
      <c r="E9337" s="82"/>
      <c r="F9337" s="77"/>
      <c r="G9337" s="82"/>
      <c r="H9337" s="83"/>
    </row>
    <row r="9338" spans="2:8" ht="15.6" x14ac:dyDescent="0.3">
      <c r="B9338" s="81"/>
      <c r="C9338" s="81"/>
      <c r="D9338" s="77"/>
      <c r="E9338" s="82"/>
      <c r="F9338" s="77"/>
      <c r="G9338" s="82"/>
      <c r="H9338" s="83"/>
    </row>
    <row r="9339" spans="2:8" ht="15.6" x14ac:dyDescent="0.3">
      <c r="B9339" s="81"/>
      <c r="C9339" s="81"/>
      <c r="D9339" s="77"/>
      <c r="E9339" s="82"/>
      <c r="F9339" s="77"/>
      <c r="G9339" s="82"/>
      <c r="H9339" s="83"/>
    </row>
    <row r="9340" spans="2:8" ht="15.6" x14ac:dyDescent="0.3">
      <c r="B9340" s="81"/>
      <c r="C9340" s="81"/>
      <c r="D9340" s="77"/>
      <c r="E9340" s="82"/>
      <c r="F9340" s="77"/>
      <c r="G9340" s="82"/>
      <c r="H9340" s="83"/>
    </row>
    <row r="9341" spans="2:8" ht="15.6" x14ac:dyDescent="0.3">
      <c r="B9341" s="81"/>
      <c r="C9341" s="81"/>
      <c r="D9341" s="77"/>
      <c r="E9341" s="82"/>
      <c r="F9341" s="77"/>
      <c r="G9341" s="82"/>
      <c r="H9341" s="83"/>
    </row>
    <row r="9342" spans="2:8" ht="15.6" x14ac:dyDescent="0.3">
      <c r="B9342" s="81"/>
      <c r="C9342" s="81"/>
      <c r="D9342" s="77"/>
      <c r="E9342" s="82"/>
      <c r="F9342" s="77"/>
      <c r="G9342" s="82"/>
      <c r="H9342" s="83"/>
    </row>
    <row r="9343" spans="2:8" ht="15.6" x14ac:dyDescent="0.3">
      <c r="B9343" s="81"/>
      <c r="C9343" s="81"/>
      <c r="D9343" s="77"/>
      <c r="E9343" s="82"/>
      <c r="F9343" s="77"/>
      <c r="G9343" s="82"/>
      <c r="H9343" s="83"/>
    </row>
    <row r="9344" spans="2:8" ht="15.6" x14ac:dyDescent="0.3">
      <c r="B9344" s="81"/>
      <c r="C9344" s="81"/>
      <c r="D9344" s="77"/>
      <c r="E9344" s="82"/>
      <c r="F9344" s="77"/>
      <c r="G9344" s="82"/>
      <c r="H9344" s="83"/>
    </row>
    <row r="9345" spans="2:8" ht="15.6" x14ac:dyDescent="0.3">
      <c r="B9345" s="81"/>
      <c r="C9345" s="81"/>
      <c r="D9345" s="77"/>
      <c r="E9345" s="82"/>
      <c r="F9345" s="77"/>
      <c r="G9345" s="82"/>
      <c r="H9345" s="83"/>
    </row>
    <row r="9346" spans="2:8" ht="15.6" x14ac:dyDescent="0.3">
      <c r="B9346" s="81"/>
      <c r="C9346" s="81"/>
      <c r="D9346" s="77"/>
      <c r="E9346" s="82"/>
      <c r="F9346" s="77"/>
      <c r="G9346" s="82"/>
      <c r="H9346" s="83"/>
    </row>
    <row r="9347" spans="2:8" ht="15.6" x14ac:dyDescent="0.3">
      <c r="B9347" s="81"/>
      <c r="C9347" s="81"/>
      <c r="D9347" s="77"/>
      <c r="E9347" s="82"/>
      <c r="F9347" s="77"/>
      <c r="G9347" s="82"/>
      <c r="H9347" s="83"/>
    </row>
    <row r="9348" spans="2:8" ht="15.6" x14ac:dyDescent="0.3">
      <c r="B9348" s="81"/>
      <c r="C9348" s="81"/>
      <c r="D9348" s="77"/>
      <c r="E9348" s="82"/>
      <c r="F9348" s="77"/>
      <c r="G9348" s="82"/>
      <c r="H9348" s="83"/>
    </row>
    <row r="9349" spans="2:8" ht="15.6" x14ac:dyDescent="0.3">
      <c r="B9349" s="81"/>
      <c r="C9349" s="81"/>
      <c r="D9349" s="77"/>
      <c r="E9349" s="82"/>
      <c r="F9349" s="77"/>
      <c r="G9349" s="82"/>
      <c r="H9349" s="83"/>
    </row>
    <row r="9350" spans="2:8" ht="15.6" x14ac:dyDescent="0.3">
      <c r="B9350" s="81"/>
      <c r="C9350" s="81"/>
      <c r="D9350" s="77"/>
      <c r="E9350" s="82"/>
      <c r="F9350" s="77"/>
      <c r="G9350" s="82"/>
      <c r="H9350" s="83"/>
    </row>
    <row r="9351" spans="2:8" ht="15.6" x14ac:dyDescent="0.3">
      <c r="B9351" s="81"/>
      <c r="C9351" s="81"/>
      <c r="D9351" s="77"/>
      <c r="E9351" s="82"/>
      <c r="F9351" s="77"/>
      <c r="G9351" s="82"/>
      <c r="H9351" s="83"/>
    </row>
    <row r="9352" spans="2:8" ht="15.6" x14ac:dyDescent="0.3">
      <c r="B9352" s="81"/>
      <c r="C9352" s="81"/>
      <c r="D9352" s="77"/>
      <c r="E9352" s="82"/>
      <c r="F9352" s="77"/>
      <c r="G9352" s="82"/>
      <c r="H9352" s="83"/>
    </row>
    <row r="9353" spans="2:8" ht="15.6" x14ac:dyDescent="0.3">
      <c r="B9353" s="81"/>
      <c r="C9353" s="81"/>
      <c r="D9353" s="77"/>
      <c r="E9353" s="82"/>
      <c r="F9353" s="77"/>
      <c r="G9353" s="82"/>
      <c r="H9353" s="83"/>
    </row>
    <row r="9354" spans="2:8" ht="15.6" x14ac:dyDescent="0.3">
      <c r="B9354" s="81"/>
      <c r="C9354" s="81"/>
      <c r="D9354" s="77"/>
      <c r="E9354" s="82"/>
      <c r="F9354" s="77"/>
      <c r="G9354" s="82"/>
      <c r="H9354" s="83"/>
    </row>
    <row r="9355" spans="2:8" ht="15.6" x14ac:dyDescent="0.3">
      <c r="B9355" s="81"/>
      <c r="C9355" s="81"/>
      <c r="D9355" s="77"/>
      <c r="E9355" s="82"/>
      <c r="F9355" s="77"/>
      <c r="G9355" s="82"/>
      <c r="H9355" s="83"/>
    </row>
    <row r="9356" spans="2:8" ht="15.6" x14ac:dyDescent="0.3">
      <c r="B9356" s="81"/>
      <c r="C9356" s="81"/>
      <c r="D9356" s="77"/>
      <c r="E9356" s="82"/>
      <c r="F9356" s="77"/>
      <c r="G9356" s="82"/>
      <c r="H9356" s="83"/>
    </row>
    <row r="9357" spans="2:8" ht="15.6" x14ac:dyDescent="0.3">
      <c r="B9357" s="81"/>
      <c r="C9357" s="81"/>
      <c r="D9357" s="77"/>
      <c r="E9357" s="82"/>
      <c r="F9357" s="77"/>
      <c r="G9357" s="82"/>
      <c r="H9357" s="83"/>
    </row>
    <row r="9358" spans="2:8" ht="15.6" x14ac:dyDescent="0.3">
      <c r="B9358" s="81"/>
      <c r="C9358" s="81"/>
      <c r="D9358" s="77"/>
      <c r="E9358" s="82"/>
      <c r="F9358" s="77"/>
      <c r="G9358" s="82"/>
      <c r="H9358" s="83"/>
    </row>
    <row r="9359" spans="2:8" ht="15.6" x14ac:dyDescent="0.3">
      <c r="B9359" s="81"/>
      <c r="C9359" s="81"/>
      <c r="D9359" s="77"/>
      <c r="E9359" s="82"/>
      <c r="F9359" s="77"/>
      <c r="G9359" s="82"/>
      <c r="H9359" s="83"/>
    </row>
    <row r="9360" spans="2:8" ht="15.6" x14ac:dyDescent="0.3">
      <c r="B9360" s="81"/>
      <c r="C9360" s="81"/>
      <c r="D9360" s="77"/>
      <c r="E9360" s="82"/>
      <c r="F9360" s="77"/>
      <c r="G9360" s="82"/>
      <c r="H9360" s="83"/>
    </row>
    <row r="9361" spans="2:8" ht="15.6" x14ac:dyDescent="0.3">
      <c r="B9361" s="81"/>
      <c r="C9361" s="81"/>
      <c r="D9361" s="77"/>
      <c r="E9361" s="82"/>
      <c r="F9361" s="77"/>
      <c r="G9361" s="82"/>
      <c r="H9361" s="83"/>
    </row>
    <row r="9362" spans="2:8" ht="15.6" x14ac:dyDescent="0.3">
      <c r="B9362" s="81"/>
      <c r="C9362" s="81"/>
      <c r="D9362" s="77"/>
      <c r="E9362" s="82"/>
      <c r="F9362" s="77"/>
      <c r="G9362" s="82"/>
      <c r="H9362" s="83"/>
    </row>
    <row r="9363" spans="2:8" ht="15.6" x14ac:dyDescent="0.3">
      <c r="B9363" s="81"/>
      <c r="C9363" s="81"/>
      <c r="D9363" s="77"/>
      <c r="E9363" s="82"/>
      <c r="F9363" s="77"/>
      <c r="G9363" s="82"/>
      <c r="H9363" s="83"/>
    </row>
    <row r="9364" spans="2:8" ht="15.6" x14ac:dyDescent="0.3">
      <c r="B9364" s="81"/>
      <c r="C9364" s="81"/>
      <c r="D9364" s="77"/>
      <c r="E9364" s="82"/>
      <c r="F9364" s="77"/>
      <c r="G9364" s="82"/>
      <c r="H9364" s="83"/>
    </row>
    <row r="9365" spans="2:8" ht="15.6" x14ac:dyDescent="0.3">
      <c r="B9365" s="81"/>
      <c r="C9365" s="81"/>
      <c r="D9365" s="77"/>
      <c r="E9365" s="82"/>
      <c r="F9365" s="77"/>
      <c r="G9365" s="82"/>
      <c r="H9365" s="83"/>
    </row>
    <row r="9366" spans="2:8" ht="15.6" x14ac:dyDescent="0.3">
      <c r="B9366" s="81"/>
      <c r="C9366" s="81"/>
      <c r="D9366" s="77"/>
      <c r="E9366" s="82"/>
      <c r="F9366" s="77"/>
      <c r="G9366" s="82"/>
      <c r="H9366" s="83"/>
    </row>
    <row r="9367" spans="2:8" ht="15.6" x14ac:dyDescent="0.3">
      <c r="B9367" s="81"/>
      <c r="C9367" s="81"/>
      <c r="D9367" s="77"/>
      <c r="E9367" s="82"/>
      <c r="F9367" s="77"/>
      <c r="G9367" s="82"/>
      <c r="H9367" s="83"/>
    </row>
    <row r="9368" spans="2:8" ht="15.6" x14ac:dyDescent="0.3">
      <c r="B9368" s="81"/>
      <c r="C9368" s="81"/>
      <c r="D9368" s="77"/>
      <c r="E9368" s="82"/>
      <c r="F9368" s="77"/>
      <c r="G9368" s="82"/>
      <c r="H9368" s="83"/>
    </row>
    <row r="9369" spans="2:8" ht="15.6" x14ac:dyDescent="0.3">
      <c r="B9369" s="81"/>
      <c r="C9369" s="81"/>
      <c r="D9369" s="77"/>
      <c r="E9369" s="82"/>
      <c r="F9369" s="77"/>
      <c r="G9369" s="82"/>
      <c r="H9369" s="83"/>
    </row>
    <row r="9370" spans="2:8" ht="15.6" x14ac:dyDescent="0.3">
      <c r="B9370" s="81"/>
      <c r="C9370" s="81"/>
      <c r="D9370" s="77"/>
      <c r="E9370" s="82"/>
      <c r="F9370" s="77"/>
      <c r="G9370" s="82"/>
      <c r="H9370" s="83"/>
    </row>
    <row r="9371" spans="2:8" ht="15.6" x14ac:dyDescent="0.3">
      <c r="B9371" s="81"/>
      <c r="C9371" s="81"/>
      <c r="D9371" s="77"/>
      <c r="E9371" s="82"/>
      <c r="F9371" s="77"/>
      <c r="G9371" s="82"/>
      <c r="H9371" s="83"/>
    </row>
    <row r="9372" spans="2:8" ht="15.6" x14ac:dyDescent="0.3">
      <c r="B9372" s="81"/>
      <c r="C9372" s="81"/>
      <c r="D9372" s="77"/>
      <c r="E9372" s="82"/>
      <c r="F9372" s="77"/>
      <c r="G9372" s="82"/>
      <c r="H9372" s="83"/>
    </row>
    <row r="9373" spans="2:8" ht="15.6" x14ac:dyDescent="0.3">
      <c r="B9373" s="81"/>
      <c r="C9373" s="81"/>
      <c r="D9373" s="77"/>
      <c r="E9373" s="82"/>
      <c r="F9373" s="77"/>
      <c r="G9373" s="82"/>
      <c r="H9373" s="83"/>
    </row>
    <row r="9374" spans="2:8" ht="15.6" x14ac:dyDescent="0.3">
      <c r="B9374" s="81"/>
      <c r="C9374" s="81"/>
      <c r="D9374" s="77"/>
      <c r="E9374" s="82"/>
      <c r="F9374" s="77"/>
      <c r="G9374" s="82"/>
      <c r="H9374" s="83"/>
    </row>
    <row r="9375" spans="2:8" ht="15.6" x14ac:dyDescent="0.3">
      <c r="B9375" s="81"/>
      <c r="C9375" s="81"/>
      <c r="D9375" s="77"/>
      <c r="E9375" s="82"/>
      <c r="F9375" s="77"/>
      <c r="G9375" s="82"/>
      <c r="H9375" s="83"/>
    </row>
    <row r="9376" spans="2:8" ht="15.6" x14ac:dyDescent="0.3">
      <c r="B9376" s="81"/>
      <c r="C9376" s="81"/>
      <c r="D9376" s="77"/>
      <c r="E9376" s="82"/>
      <c r="F9376" s="77"/>
      <c r="G9376" s="82"/>
      <c r="H9376" s="83"/>
    </row>
    <row r="9377" spans="2:8" ht="15.6" x14ac:dyDescent="0.3">
      <c r="B9377" s="81"/>
      <c r="C9377" s="81"/>
      <c r="D9377" s="77"/>
      <c r="E9377" s="82"/>
      <c r="F9377" s="77"/>
      <c r="G9377" s="82"/>
      <c r="H9377" s="83"/>
    </row>
    <row r="9378" spans="2:8" ht="15.6" x14ac:dyDescent="0.3">
      <c r="B9378" s="81"/>
      <c r="C9378" s="81"/>
      <c r="D9378" s="77"/>
      <c r="E9378" s="82"/>
      <c r="F9378" s="77"/>
      <c r="G9378" s="82"/>
      <c r="H9378" s="83"/>
    </row>
    <row r="9379" spans="2:8" ht="15.6" x14ac:dyDescent="0.3">
      <c r="B9379" s="81"/>
      <c r="C9379" s="81"/>
      <c r="D9379" s="77"/>
      <c r="E9379" s="82"/>
      <c r="F9379" s="77"/>
      <c r="G9379" s="82"/>
      <c r="H9379" s="83"/>
    </row>
    <row r="9380" spans="2:8" ht="15.6" x14ac:dyDescent="0.3">
      <c r="B9380" s="81"/>
      <c r="C9380" s="81"/>
      <c r="D9380" s="77"/>
      <c r="E9380" s="82"/>
      <c r="F9380" s="77"/>
      <c r="G9380" s="82"/>
      <c r="H9380" s="83"/>
    </row>
    <row r="9381" spans="2:8" ht="15.6" x14ac:dyDescent="0.3">
      <c r="B9381" s="81"/>
      <c r="C9381" s="81"/>
      <c r="D9381" s="77"/>
      <c r="E9381" s="82"/>
      <c r="F9381" s="77"/>
      <c r="G9381" s="82"/>
      <c r="H9381" s="83"/>
    </row>
    <row r="9382" spans="2:8" ht="15.6" x14ac:dyDescent="0.3">
      <c r="B9382" s="81"/>
      <c r="C9382" s="81"/>
      <c r="D9382" s="77"/>
      <c r="E9382" s="82"/>
      <c r="F9382" s="77"/>
      <c r="G9382" s="82"/>
      <c r="H9382" s="83"/>
    </row>
    <row r="9383" spans="2:8" ht="15.6" x14ac:dyDescent="0.3">
      <c r="B9383" s="81"/>
      <c r="C9383" s="81"/>
      <c r="D9383" s="77"/>
      <c r="E9383" s="82"/>
      <c r="F9383" s="77"/>
      <c r="G9383" s="82"/>
      <c r="H9383" s="83"/>
    </row>
    <row r="9384" spans="2:8" ht="15.6" x14ac:dyDescent="0.3">
      <c r="B9384" s="81"/>
      <c r="C9384" s="81"/>
      <c r="D9384" s="77"/>
      <c r="E9384" s="82"/>
      <c r="F9384" s="77"/>
      <c r="G9384" s="82"/>
      <c r="H9384" s="83"/>
    </row>
    <row r="9385" spans="2:8" ht="15.6" x14ac:dyDescent="0.3">
      <c r="B9385" s="81"/>
      <c r="C9385" s="81"/>
      <c r="D9385" s="77"/>
      <c r="E9385" s="82"/>
      <c r="F9385" s="77"/>
      <c r="G9385" s="82"/>
      <c r="H9385" s="83"/>
    </row>
    <row r="9386" spans="2:8" ht="15.6" x14ac:dyDescent="0.3">
      <c r="B9386" s="81"/>
      <c r="C9386" s="81"/>
      <c r="D9386" s="77"/>
      <c r="E9386" s="82"/>
      <c r="F9386" s="77"/>
      <c r="G9386" s="82"/>
      <c r="H9386" s="83"/>
    </row>
    <row r="9387" spans="2:8" ht="15.6" x14ac:dyDescent="0.3">
      <c r="B9387" s="81"/>
      <c r="C9387" s="81"/>
      <c r="D9387" s="77"/>
      <c r="E9387" s="82"/>
      <c r="F9387" s="77"/>
      <c r="G9387" s="82"/>
      <c r="H9387" s="83"/>
    </row>
    <row r="9388" spans="2:8" ht="15.6" x14ac:dyDescent="0.3">
      <c r="B9388" s="81"/>
      <c r="C9388" s="81"/>
      <c r="D9388" s="77"/>
      <c r="E9388" s="82"/>
      <c r="F9388" s="77"/>
      <c r="G9388" s="82"/>
      <c r="H9388" s="83"/>
    </row>
    <row r="9389" spans="2:8" ht="15.6" x14ac:dyDescent="0.3">
      <c r="B9389" s="81"/>
      <c r="C9389" s="81"/>
      <c r="D9389" s="77"/>
      <c r="E9389" s="82"/>
      <c r="F9389" s="77"/>
      <c r="G9389" s="82"/>
      <c r="H9389" s="83"/>
    </row>
    <row r="9390" spans="2:8" ht="15.6" x14ac:dyDescent="0.3">
      <c r="B9390" s="81"/>
      <c r="C9390" s="81"/>
      <c r="D9390" s="77"/>
      <c r="E9390" s="82"/>
      <c r="F9390" s="77"/>
      <c r="G9390" s="82"/>
      <c r="H9390" s="83"/>
    </row>
    <row r="9391" spans="2:8" ht="15.6" x14ac:dyDescent="0.3">
      <c r="B9391" s="81"/>
      <c r="C9391" s="81"/>
      <c r="D9391" s="77"/>
      <c r="E9391" s="82"/>
      <c r="F9391" s="77"/>
      <c r="G9391" s="82"/>
      <c r="H9391" s="83"/>
    </row>
    <row r="9392" spans="2:8" ht="15.6" x14ac:dyDescent="0.3">
      <c r="B9392" s="81"/>
      <c r="C9392" s="81"/>
      <c r="D9392" s="77"/>
      <c r="E9392" s="82"/>
      <c r="F9392" s="77"/>
      <c r="G9392" s="82"/>
      <c r="H9392" s="83"/>
    </row>
    <row r="9393" spans="2:8" ht="15.6" x14ac:dyDescent="0.3">
      <c r="B9393" s="81"/>
      <c r="C9393" s="81"/>
      <c r="D9393" s="77"/>
      <c r="E9393" s="82"/>
      <c r="F9393" s="77"/>
      <c r="G9393" s="82"/>
      <c r="H9393" s="83"/>
    </row>
    <row r="9394" spans="2:8" ht="15.6" x14ac:dyDescent="0.3">
      <c r="B9394" s="81"/>
      <c r="C9394" s="81"/>
      <c r="D9394" s="77"/>
      <c r="E9394" s="82"/>
      <c r="F9394" s="77"/>
      <c r="G9394" s="82"/>
      <c r="H9394" s="83"/>
    </row>
    <row r="9395" spans="2:8" ht="15.6" x14ac:dyDescent="0.3">
      <c r="B9395" s="81"/>
      <c r="C9395" s="81"/>
      <c r="D9395" s="77"/>
      <c r="E9395" s="82"/>
      <c r="F9395" s="77"/>
      <c r="G9395" s="82"/>
      <c r="H9395" s="83"/>
    </row>
    <row r="9396" spans="2:8" ht="15.6" x14ac:dyDescent="0.3">
      <c r="B9396" s="81"/>
      <c r="C9396" s="81"/>
      <c r="D9396" s="77"/>
      <c r="E9396" s="82"/>
      <c r="F9396" s="77"/>
      <c r="G9396" s="82"/>
      <c r="H9396" s="83"/>
    </row>
    <row r="9397" spans="2:8" ht="15.6" x14ac:dyDescent="0.3">
      <c r="B9397" s="81"/>
      <c r="C9397" s="81"/>
      <c r="D9397" s="77"/>
      <c r="E9397" s="82"/>
      <c r="F9397" s="77"/>
      <c r="G9397" s="82"/>
      <c r="H9397" s="83"/>
    </row>
    <row r="9398" spans="2:8" ht="15.6" x14ac:dyDescent="0.3">
      <c r="B9398" s="81"/>
      <c r="C9398" s="81"/>
      <c r="D9398" s="77"/>
      <c r="E9398" s="82"/>
      <c r="F9398" s="77"/>
      <c r="G9398" s="82"/>
      <c r="H9398" s="83"/>
    </row>
    <row r="9399" spans="2:8" ht="15.6" x14ac:dyDescent="0.3">
      <c r="B9399" s="81"/>
      <c r="C9399" s="81"/>
      <c r="D9399" s="77"/>
      <c r="E9399" s="82"/>
      <c r="F9399" s="77"/>
      <c r="G9399" s="82"/>
      <c r="H9399" s="83"/>
    </row>
    <row r="9400" spans="2:8" ht="15.6" x14ac:dyDescent="0.3">
      <c r="B9400" s="81"/>
      <c r="C9400" s="81"/>
      <c r="D9400" s="77"/>
      <c r="E9400" s="82"/>
      <c r="F9400" s="77"/>
      <c r="G9400" s="82"/>
      <c r="H9400" s="83"/>
    </row>
    <row r="9401" spans="2:8" ht="15.6" x14ac:dyDescent="0.3">
      <c r="B9401" s="81"/>
      <c r="C9401" s="81"/>
      <c r="D9401" s="77"/>
      <c r="E9401" s="82"/>
      <c r="F9401" s="77"/>
      <c r="G9401" s="82"/>
      <c r="H9401" s="83"/>
    </row>
    <row r="9402" spans="2:8" ht="15.6" x14ac:dyDescent="0.3">
      <c r="B9402" s="81"/>
      <c r="C9402" s="81"/>
      <c r="D9402" s="77"/>
      <c r="E9402" s="82"/>
      <c r="F9402" s="77"/>
      <c r="G9402" s="82"/>
      <c r="H9402" s="83"/>
    </row>
    <row r="9403" spans="2:8" ht="15.6" x14ac:dyDescent="0.3">
      <c r="B9403" s="81"/>
      <c r="C9403" s="81"/>
      <c r="D9403" s="77"/>
      <c r="E9403" s="82"/>
      <c r="F9403" s="77"/>
      <c r="G9403" s="82"/>
      <c r="H9403" s="83"/>
    </row>
    <row r="9404" spans="2:8" ht="15.6" x14ac:dyDescent="0.3">
      <c r="B9404" s="81"/>
      <c r="C9404" s="81"/>
      <c r="D9404" s="77"/>
      <c r="E9404" s="82"/>
      <c r="F9404" s="77"/>
      <c r="G9404" s="82"/>
      <c r="H9404" s="83"/>
    </row>
    <row r="9405" spans="2:8" ht="15.6" x14ac:dyDescent="0.3">
      <c r="B9405" s="81"/>
      <c r="C9405" s="81"/>
      <c r="D9405" s="77"/>
      <c r="E9405" s="82"/>
      <c r="F9405" s="77"/>
      <c r="G9405" s="82"/>
      <c r="H9405" s="83"/>
    </row>
    <row r="9406" spans="2:8" ht="15.6" x14ac:dyDescent="0.3">
      <c r="B9406" s="81"/>
      <c r="C9406" s="81"/>
      <c r="D9406" s="77"/>
      <c r="E9406" s="82"/>
      <c r="F9406" s="77"/>
      <c r="G9406" s="82"/>
      <c r="H9406" s="83"/>
    </row>
    <row r="9407" spans="2:8" ht="15.6" x14ac:dyDescent="0.3">
      <c r="B9407" s="81"/>
      <c r="C9407" s="81"/>
      <c r="D9407" s="77"/>
      <c r="E9407" s="82"/>
      <c r="F9407" s="77"/>
      <c r="G9407" s="82"/>
      <c r="H9407" s="83"/>
    </row>
    <row r="9408" spans="2:8" ht="15.6" x14ac:dyDescent="0.3">
      <c r="B9408" s="81"/>
      <c r="C9408" s="81"/>
      <c r="D9408" s="77"/>
      <c r="E9408" s="82"/>
      <c r="F9408" s="77"/>
      <c r="G9408" s="82"/>
      <c r="H9408" s="83"/>
    </row>
    <row r="9409" spans="2:8" ht="15.6" x14ac:dyDescent="0.3">
      <c r="B9409" s="81"/>
      <c r="C9409" s="81"/>
      <c r="D9409" s="77"/>
      <c r="E9409" s="82"/>
      <c r="F9409" s="77"/>
      <c r="G9409" s="82"/>
      <c r="H9409" s="83"/>
    </row>
    <row r="9410" spans="2:8" ht="15.6" x14ac:dyDescent="0.3">
      <c r="B9410" s="81"/>
      <c r="C9410" s="81"/>
      <c r="D9410" s="77"/>
      <c r="E9410" s="82"/>
      <c r="F9410" s="77"/>
      <c r="G9410" s="82"/>
      <c r="H9410" s="83"/>
    </row>
    <row r="9411" spans="2:8" ht="15.6" x14ac:dyDescent="0.3">
      <c r="B9411" s="81"/>
      <c r="C9411" s="81"/>
      <c r="D9411" s="77"/>
      <c r="E9411" s="82"/>
      <c r="F9411" s="77"/>
      <c r="G9411" s="82"/>
      <c r="H9411" s="83"/>
    </row>
    <row r="9412" spans="2:8" ht="15.6" x14ac:dyDescent="0.3">
      <c r="B9412" s="81"/>
      <c r="C9412" s="81"/>
      <c r="D9412" s="77"/>
      <c r="E9412" s="82"/>
      <c r="F9412" s="77"/>
      <c r="G9412" s="82"/>
      <c r="H9412" s="83"/>
    </row>
    <row r="9413" spans="2:8" ht="15.6" x14ac:dyDescent="0.3">
      <c r="B9413" s="81"/>
      <c r="C9413" s="81"/>
      <c r="D9413" s="77"/>
      <c r="E9413" s="82"/>
      <c r="F9413" s="77"/>
      <c r="G9413" s="82"/>
      <c r="H9413" s="83"/>
    </row>
    <row r="9414" spans="2:8" ht="15.6" x14ac:dyDescent="0.3">
      <c r="B9414" s="81"/>
      <c r="C9414" s="81"/>
      <c r="D9414" s="77"/>
      <c r="E9414" s="82"/>
      <c r="F9414" s="77"/>
      <c r="G9414" s="82"/>
      <c r="H9414" s="83"/>
    </row>
    <row r="9415" spans="2:8" ht="15.6" x14ac:dyDescent="0.3">
      <c r="B9415" s="81"/>
      <c r="C9415" s="81"/>
      <c r="D9415" s="77"/>
      <c r="E9415" s="82"/>
      <c r="F9415" s="77"/>
      <c r="G9415" s="82"/>
      <c r="H9415" s="83"/>
    </row>
    <row r="9416" spans="2:8" ht="15.6" x14ac:dyDescent="0.3">
      <c r="B9416" s="81"/>
      <c r="C9416" s="81"/>
      <c r="D9416" s="77"/>
      <c r="E9416" s="82"/>
      <c r="F9416" s="77"/>
      <c r="G9416" s="82"/>
      <c r="H9416" s="83"/>
    </row>
    <row r="9417" spans="2:8" ht="15.6" x14ac:dyDescent="0.3">
      <c r="B9417" s="81"/>
      <c r="C9417" s="81"/>
      <c r="D9417" s="77"/>
      <c r="E9417" s="82"/>
      <c r="F9417" s="77"/>
      <c r="G9417" s="82"/>
      <c r="H9417" s="83"/>
    </row>
    <row r="9418" spans="2:8" ht="15.6" x14ac:dyDescent="0.3">
      <c r="B9418" s="81"/>
      <c r="C9418" s="81"/>
      <c r="D9418" s="77"/>
      <c r="E9418" s="82"/>
      <c r="F9418" s="77"/>
      <c r="G9418" s="82"/>
      <c r="H9418" s="83"/>
    </row>
    <row r="9419" spans="2:8" ht="15.6" x14ac:dyDescent="0.3">
      <c r="B9419" s="81"/>
      <c r="C9419" s="81"/>
      <c r="D9419" s="77"/>
      <c r="E9419" s="82"/>
      <c r="F9419" s="77"/>
      <c r="G9419" s="82"/>
      <c r="H9419" s="83"/>
    </row>
    <row r="9420" spans="2:8" ht="15.6" x14ac:dyDescent="0.3">
      <c r="B9420" s="81"/>
      <c r="C9420" s="81"/>
      <c r="D9420" s="77"/>
      <c r="E9420" s="82"/>
      <c r="F9420" s="77"/>
      <c r="G9420" s="82"/>
      <c r="H9420" s="83"/>
    </row>
    <row r="9421" spans="2:8" ht="15.6" x14ac:dyDescent="0.3">
      <c r="B9421" s="81"/>
      <c r="C9421" s="81"/>
      <c r="D9421" s="77"/>
      <c r="E9421" s="82"/>
      <c r="F9421" s="77"/>
      <c r="G9421" s="82"/>
      <c r="H9421" s="83"/>
    </row>
    <row r="9422" spans="2:8" ht="15.6" x14ac:dyDescent="0.3">
      <c r="B9422" s="81"/>
      <c r="C9422" s="81"/>
      <c r="D9422" s="77"/>
      <c r="E9422" s="82"/>
      <c r="F9422" s="77"/>
      <c r="G9422" s="82"/>
      <c r="H9422" s="83"/>
    </row>
    <row r="9423" spans="2:8" ht="15.6" x14ac:dyDescent="0.3">
      <c r="B9423" s="81"/>
      <c r="C9423" s="81"/>
      <c r="D9423" s="77"/>
      <c r="E9423" s="82"/>
      <c r="F9423" s="77"/>
      <c r="G9423" s="82"/>
      <c r="H9423" s="83"/>
    </row>
    <row r="9424" spans="2:8" ht="15.6" x14ac:dyDescent="0.3">
      <c r="B9424" s="81"/>
      <c r="C9424" s="81"/>
      <c r="D9424" s="77"/>
      <c r="E9424" s="82"/>
      <c r="F9424" s="77"/>
      <c r="G9424" s="82"/>
      <c r="H9424" s="83"/>
    </row>
    <row r="9425" spans="2:8" ht="15.6" x14ac:dyDescent="0.3">
      <c r="B9425" s="81"/>
      <c r="C9425" s="81"/>
      <c r="D9425" s="77"/>
      <c r="E9425" s="82"/>
      <c r="F9425" s="77"/>
      <c r="G9425" s="82"/>
      <c r="H9425" s="83"/>
    </row>
    <row r="9426" spans="2:8" ht="15.6" x14ac:dyDescent="0.3">
      <c r="B9426" s="81"/>
      <c r="C9426" s="81"/>
      <c r="D9426" s="77"/>
      <c r="E9426" s="82"/>
      <c r="F9426" s="77"/>
      <c r="G9426" s="82"/>
      <c r="H9426" s="83"/>
    </row>
    <row r="9427" spans="2:8" ht="15.6" x14ac:dyDescent="0.3">
      <c r="B9427" s="81"/>
      <c r="C9427" s="81"/>
      <c r="D9427" s="77"/>
      <c r="E9427" s="82"/>
      <c r="F9427" s="77"/>
      <c r="G9427" s="82"/>
      <c r="H9427" s="83"/>
    </row>
    <row r="9428" spans="2:8" ht="15.6" x14ac:dyDescent="0.3">
      <c r="B9428" s="81"/>
      <c r="C9428" s="81"/>
      <c r="D9428" s="77"/>
      <c r="E9428" s="82"/>
      <c r="F9428" s="77"/>
      <c r="G9428" s="82"/>
      <c r="H9428" s="83"/>
    </row>
    <row r="9429" spans="2:8" ht="15.6" x14ac:dyDescent="0.3">
      <c r="B9429" s="81"/>
      <c r="C9429" s="81"/>
      <c r="D9429" s="77"/>
      <c r="E9429" s="82"/>
      <c r="F9429" s="77"/>
      <c r="G9429" s="82"/>
      <c r="H9429" s="83"/>
    </row>
    <row r="9430" spans="2:8" ht="15.6" x14ac:dyDescent="0.3">
      <c r="B9430" s="81"/>
      <c r="C9430" s="81"/>
      <c r="D9430" s="77"/>
      <c r="E9430" s="82"/>
      <c r="F9430" s="77"/>
      <c r="G9430" s="82"/>
      <c r="H9430" s="83"/>
    </row>
    <row r="9431" spans="2:8" ht="15.6" x14ac:dyDescent="0.3">
      <c r="B9431" s="81"/>
      <c r="C9431" s="81"/>
      <c r="D9431" s="77"/>
      <c r="E9431" s="82"/>
      <c r="F9431" s="77"/>
      <c r="G9431" s="82"/>
      <c r="H9431" s="83"/>
    </row>
    <row r="9432" spans="2:8" ht="15.6" x14ac:dyDescent="0.3">
      <c r="B9432" s="81"/>
      <c r="C9432" s="81"/>
      <c r="D9432" s="77"/>
      <c r="E9432" s="82"/>
      <c r="F9432" s="77"/>
      <c r="G9432" s="82"/>
      <c r="H9432" s="83"/>
    </row>
    <row r="9433" spans="2:8" ht="15.6" x14ac:dyDescent="0.3">
      <c r="B9433" s="81"/>
      <c r="C9433" s="81"/>
      <c r="D9433" s="77"/>
      <c r="E9433" s="82"/>
      <c r="F9433" s="77"/>
      <c r="G9433" s="82"/>
      <c r="H9433" s="83"/>
    </row>
    <row r="9434" spans="2:8" ht="15.6" x14ac:dyDescent="0.3">
      <c r="B9434" s="81"/>
      <c r="C9434" s="81"/>
      <c r="D9434" s="77"/>
      <c r="E9434" s="82"/>
      <c r="F9434" s="77"/>
      <c r="G9434" s="82"/>
      <c r="H9434" s="83"/>
    </row>
    <row r="9435" spans="2:8" ht="15.6" x14ac:dyDescent="0.3">
      <c r="B9435" s="81"/>
      <c r="C9435" s="81"/>
      <c r="D9435" s="77"/>
      <c r="E9435" s="82"/>
      <c r="F9435" s="77"/>
      <c r="G9435" s="82"/>
      <c r="H9435" s="83"/>
    </row>
    <row r="9436" spans="2:8" ht="15.6" x14ac:dyDescent="0.3">
      <c r="B9436" s="81"/>
      <c r="C9436" s="81"/>
      <c r="D9436" s="77"/>
      <c r="E9436" s="82"/>
      <c r="F9436" s="77"/>
      <c r="G9436" s="82"/>
      <c r="H9436" s="83"/>
    </row>
    <row r="9437" spans="2:8" ht="15.6" x14ac:dyDescent="0.3">
      <c r="B9437" s="81"/>
      <c r="C9437" s="81"/>
      <c r="D9437" s="77"/>
      <c r="E9437" s="82"/>
      <c r="F9437" s="77"/>
      <c r="G9437" s="82"/>
      <c r="H9437" s="83"/>
    </row>
    <row r="9438" spans="2:8" ht="15.6" x14ac:dyDescent="0.3">
      <c r="B9438" s="81"/>
      <c r="C9438" s="81"/>
      <c r="D9438" s="77"/>
      <c r="E9438" s="82"/>
      <c r="F9438" s="77"/>
      <c r="G9438" s="82"/>
      <c r="H9438" s="83"/>
    </row>
    <row r="9439" spans="2:8" ht="15.6" x14ac:dyDescent="0.3">
      <c r="B9439" s="81"/>
      <c r="C9439" s="81"/>
      <c r="D9439" s="77"/>
      <c r="E9439" s="82"/>
      <c r="F9439" s="77"/>
      <c r="G9439" s="82"/>
      <c r="H9439" s="83"/>
    </row>
    <row r="9440" spans="2:8" ht="15.6" x14ac:dyDescent="0.3">
      <c r="B9440" s="81"/>
      <c r="C9440" s="81"/>
      <c r="D9440" s="77"/>
      <c r="E9440" s="82"/>
      <c r="F9440" s="77"/>
      <c r="G9440" s="82"/>
      <c r="H9440" s="83"/>
    </row>
    <row r="9441" spans="2:8" ht="15.6" x14ac:dyDescent="0.3">
      <c r="B9441" s="81"/>
      <c r="C9441" s="81"/>
      <c r="D9441" s="77"/>
      <c r="E9441" s="82"/>
      <c r="F9441" s="77"/>
      <c r="G9441" s="82"/>
      <c r="H9441" s="83"/>
    </row>
    <row r="9442" spans="2:8" ht="15.6" x14ac:dyDescent="0.3">
      <c r="B9442" s="81"/>
      <c r="C9442" s="81"/>
      <c r="D9442" s="77"/>
      <c r="E9442" s="82"/>
      <c r="F9442" s="77"/>
      <c r="G9442" s="82"/>
      <c r="H9442" s="83"/>
    </row>
    <row r="9443" spans="2:8" ht="15.6" x14ac:dyDescent="0.3">
      <c r="B9443" s="81"/>
      <c r="C9443" s="81"/>
      <c r="D9443" s="77"/>
      <c r="E9443" s="82"/>
      <c r="F9443" s="77"/>
      <c r="G9443" s="82"/>
      <c r="H9443" s="83"/>
    </row>
    <row r="9444" spans="2:8" ht="15.6" x14ac:dyDescent="0.3">
      <c r="B9444" s="81"/>
      <c r="C9444" s="81"/>
      <c r="D9444" s="77"/>
      <c r="E9444" s="82"/>
      <c r="F9444" s="77"/>
      <c r="G9444" s="82"/>
      <c r="H9444" s="83"/>
    </row>
    <row r="9445" spans="2:8" ht="15.6" x14ac:dyDescent="0.3">
      <c r="B9445" s="81"/>
      <c r="C9445" s="81"/>
      <c r="D9445" s="77"/>
      <c r="E9445" s="82"/>
      <c r="F9445" s="77"/>
      <c r="G9445" s="82"/>
      <c r="H9445" s="83"/>
    </row>
    <row r="9446" spans="2:8" ht="15.6" x14ac:dyDescent="0.3">
      <c r="B9446" s="81"/>
      <c r="C9446" s="81"/>
      <c r="D9446" s="77"/>
      <c r="E9446" s="82"/>
      <c r="F9446" s="77"/>
      <c r="G9446" s="82"/>
      <c r="H9446" s="83"/>
    </row>
    <row r="9447" spans="2:8" ht="15.6" x14ac:dyDescent="0.3">
      <c r="B9447" s="81"/>
      <c r="C9447" s="81"/>
      <c r="D9447" s="77"/>
      <c r="E9447" s="82"/>
      <c r="F9447" s="77"/>
      <c r="G9447" s="82"/>
      <c r="H9447" s="83"/>
    </row>
    <row r="9448" spans="2:8" ht="15.6" x14ac:dyDescent="0.3">
      <c r="B9448" s="81"/>
      <c r="C9448" s="81"/>
      <c r="D9448" s="77"/>
      <c r="E9448" s="82"/>
      <c r="F9448" s="77"/>
      <c r="G9448" s="82"/>
      <c r="H9448" s="83"/>
    </row>
    <row r="9449" spans="2:8" ht="15.6" x14ac:dyDescent="0.3">
      <c r="B9449" s="81"/>
      <c r="C9449" s="81"/>
      <c r="D9449" s="77"/>
      <c r="E9449" s="82"/>
      <c r="F9449" s="77"/>
      <c r="G9449" s="82"/>
      <c r="H9449" s="83"/>
    </row>
    <row r="9450" spans="2:8" ht="15.6" x14ac:dyDescent="0.3">
      <c r="B9450" s="81"/>
      <c r="C9450" s="81"/>
      <c r="D9450" s="77"/>
      <c r="E9450" s="82"/>
      <c r="F9450" s="77"/>
      <c r="G9450" s="82"/>
      <c r="H9450" s="83"/>
    </row>
    <row r="9451" spans="2:8" ht="15.6" x14ac:dyDescent="0.3">
      <c r="B9451" s="81"/>
      <c r="C9451" s="81"/>
      <c r="D9451" s="77"/>
      <c r="E9451" s="82"/>
      <c r="F9451" s="77"/>
      <c r="G9451" s="82"/>
      <c r="H9451" s="83"/>
    </row>
    <row r="9452" spans="2:8" ht="15.6" x14ac:dyDescent="0.3">
      <c r="B9452" s="81"/>
      <c r="C9452" s="81"/>
      <c r="D9452" s="77"/>
      <c r="E9452" s="82"/>
      <c r="F9452" s="77"/>
      <c r="G9452" s="82"/>
      <c r="H9452" s="83"/>
    </row>
    <row r="9453" spans="2:8" ht="15.6" x14ac:dyDescent="0.3">
      <c r="B9453" s="81"/>
      <c r="C9453" s="81"/>
      <c r="D9453" s="77"/>
      <c r="E9453" s="82"/>
      <c r="F9453" s="77"/>
      <c r="G9453" s="82"/>
      <c r="H9453" s="83"/>
    </row>
    <row r="9454" spans="2:8" ht="15.6" x14ac:dyDescent="0.3">
      <c r="B9454" s="81"/>
      <c r="C9454" s="81"/>
      <c r="D9454" s="77"/>
      <c r="E9454" s="82"/>
      <c r="F9454" s="77"/>
      <c r="G9454" s="82"/>
      <c r="H9454" s="83"/>
    </row>
    <row r="9455" spans="2:8" ht="15.6" x14ac:dyDescent="0.3">
      <c r="B9455" s="81"/>
      <c r="C9455" s="81"/>
      <c r="D9455" s="77"/>
      <c r="E9455" s="82"/>
      <c r="F9455" s="77"/>
      <c r="G9455" s="82"/>
      <c r="H9455" s="83"/>
    </row>
    <row r="9456" spans="2:8" ht="15.6" x14ac:dyDescent="0.3">
      <c r="B9456" s="81"/>
      <c r="C9456" s="81"/>
      <c r="D9456" s="77"/>
      <c r="E9456" s="82"/>
      <c r="F9456" s="77"/>
      <c r="G9456" s="82"/>
      <c r="H9456" s="83"/>
    </row>
    <row r="9457" spans="2:8" ht="15.6" x14ac:dyDescent="0.3">
      <c r="B9457" s="81"/>
      <c r="C9457" s="81"/>
      <c r="D9457" s="77"/>
      <c r="E9457" s="82"/>
      <c r="F9457" s="77"/>
      <c r="G9457" s="82"/>
      <c r="H9457" s="83"/>
    </row>
    <row r="9458" spans="2:8" ht="15.6" x14ac:dyDescent="0.3">
      <c r="B9458" s="81"/>
      <c r="C9458" s="81"/>
      <c r="D9458" s="77"/>
      <c r="E9458" s="82"/>
      <c r="F9458" s="77"/>
      <c r="G9458" s="82"/>
      <c r="H9458" s="83"/>
    </row>
    <row r="9459" spans="2:8" ht="15.6" x14ac:dyDescent="0.3">
      <c r="B9459" s="81"/>
      <c r="C9459" s="81"/>
      <c r="D9459" s="77"/>
      <c r="E9459" s="82"/>
      <c r="F9459" s="77"/>
      <c r="G9459" s="82"/>
      <c r="H9459" s="83"/>
    </row>
    <row r="9460" spans="2:8" ht="15.6" x14ac:dyDescent="0.3">
      <c r="B9460" s="81"/>
      <c r="C9460" s="81"/>
      <c r="D9460" s="77"/>
      <c r="E9460" s="82"/>
      <c r="F9460" s="77"/>
      <c r="G9460" s="82"/>
      <c r="H9460" s="83"/>
    </row>
    <row r="9461" spans="2:8" ht="15.6" x14ac:dyDescent="0.3">
      <c r="B9461" s="81"/>
      <c r="C9461" s="81"/>
      <c r="D9461" s="77"/>
      <c r="E9461" s="82"/>
      <c r="F9461" s="77"/>
      <c r="G9461" s="82"/>
      <c r="H9461" s="83"/>
    </row>
    <row r="9462" spans="2:8" ht="15.6" x14ac:dyDescent="0.3">
      <c r="B9462" s="81"/>
      <c r="C9462" s="81"/>
      <c r="D9462" s="77"/>
      <c r="E9462" s="82"/>
      <c r="F9462" s="77"/>
      <c r="G9462" s="82"/>
      <c r="H9462" s="83"/>
    </row>
    <row r="9463" spans="2:8" ht="15.6" x14ac:dyDescent="0.3">
      <c r="B9463" s="81"/>
      <c r="C9463" s="81"/>
      <c r="D9463" s="77"/>
      <c r="E9463" s="82"/>
      <c r="F9463" s="77"/>
      <c r="G9463" s="82"/>
      <c r="H9463" s="83"/>
    </row>
    <row r="9464" spans="2:8" ht="15.6" x14ac:dyDescent="0.3">
      <c r="B9464" s="81"/>
      <c r="C9464" s="81"/>
      <c r="D9464" s="77"/>
      <c r="E9464" s="82"/>
      <c r="F9464" s="77"/>
      <c r="G9464" s="82"/>
      <c r="H9464" s="83"/>
    </row>
    <row r="9465" spans="2:8" ht="15.6" x14ac:dyDescent="0.3">
      <c r="B9465" s="81"/>
      <c r="C9465" s="81"/>
      <c r="D9465" s="77"/>
      <c r="E9465" s="82"/>
      <c r="F9465" s="77"/>
      <c r="G9465" s="82"/>
      <c r="H9465" s="83"/>
    </row>
    <row r="9466" spans="2:8" ht="15.6" x14ac:dyDescent="0.3">
      <c r="B9466" s="81"/>
      <c r="C9466" s="81"/>
      <c r="D9466" s="77"/>
      <c r="E9466" s="82"/>
      <c r="F9466" s="77"/>
      <c r="G9466" s="82"/>
      <c r="H9466" s="83"/>
    </row>
    <row r="9467" spans="2:8" ht="15.6" x14ac:dyDescent="0.3">
      <c r="B9467" s="81"/>
      <c r="C9467" s="81"/>
      <c r="D9467" s="77"/>
      <c r="E9467" s="82"/>
      <c r="F9467" s="77"/>
      <c r="G9467" s="82"/>
      <c r="H9467" s="83"/>
    </row>
    <row r="9468" spans="2:8" ht="15.6" x14ac:dyDescent="0.3">
      <c r="B9468" s="81"/>
      <c r="C9468" s="81"/>
      <c r="D9468" s="77"/>
      <c r="E9468" s="82"/>
      <c r="F9468" s="77"/>
      <c r="G9468" s="82"/>
      <c r="H9468" s="83"/>
    </row>
    <row r="9469" spans="2:8" ht="15.6" x14ac:dyDescent="0.3">
      <c r="B9469" s="81"/>
      <c r="C9469" s="81"/>
      <c r="D9469" s="77"/>
      <c r="E9469" s="82"/>
      <c r="F9469" s="77"/>
      <c r="G9469" s="82"/>
      <c r="H9469" s="83"/>
    </row>
    <row r="9470" spans="2:8" ht="15.6" x14ac:dyDescent="0.3">
      <c r="B9470" s="81"/>
      <c r="C9470" s="81"/>
      <c r="D9470" s="77"/>
      <c r="E9470" s="82"/>
      <c r="F9470" s="77"/>
      <c r="G9470" s="82"/>
      <c r="H9470" s="83"/>
    </row>
    <row r="9471" spans="2:8" ht="15.6" x14ac:dyDescent="0.3">
      <c r="B9471" s="81"/>
      <c r="C9471" s="81"/>
      <c r="D9471" s="77"/>
      <c r="E9471" s="82"/>
      <c r="F9471" s="77"/>
      <c r="G9471" s="82"/>
      <c r="H9471" s="83"/>
    </row>
    <row r="9472" spans="2:8" ht="15.6" x14ac:dyDescent="0.3">
      <c r="B9472" s="81"/>
      <c r="C9472" s="81"/>
      <c r="D9472" s="77"/>
      <c r="E9472" s="82"/>
      <c r="F9472" s="77"/>
      <c r="G9472" s="82"/>
      <c r="H9472" s="83"/>
    </row>
    <row r="9473" spans="2:8" ht="15.6" x14ac:dyDescent="0.3">
      <c r="B9473" s="81"/>
      <c r="C9473" s="81"/>
      <c r="D9473" s="77"/>
      <c r="E9473" s="82"/>
      <c r="F9473" s="77"/>
      <c r="G9473" s="82"/>
      <c r="H9473" s="83"/>
    </row>
    <row r="9474" spans="2:8" ht="15.6" x14ac:dyDescent="0.3">
      <c r="B9474" s="81"/>
      <c r="C9474" s="81"/>
      <c r="D9474" s="77"/>
      <c r="E9474" s="82"/>
      <c r="F9474" s="77"/>
      <c r="G9474" s="82"/>
      <c r="H9474" s="83"/>
    </row>
    <row r="9475" spans="2:8" ht="15.6" x14ac:dyDescent="0.3">
      <c r="B9475" s="81"/>
      <c r="C9475" s="81"/>
      <c r="D9475" s="77"/>
      <c r="E9475" s="82"/>
      <c r="F9475" s="77"/>
      <c r="G9475" s="82"/>
      <c r="H9475" s="83"/>
    </row>
    <row r="9476" spans="2:8" ht="15.6" x14ac:dyDescent="0.3">
      <c r="B9476" s="81"/>
      <c r="C9476" s="81"/>
      <c r="D9476" s="77"/>
      <c r="E9476" s="82"/>
      <c r="F9476" s="77"/>
      <c r="G9476" s="82"/>
      <c r="H9476" s="83"/>
    </row>
    <row r="9477" spans="2:8" ht="15.6" x14ac:dyDescent="0.3">
      <c r="B9477" s="81"/>
      <c r="C9477" s="81"/>
      <c r="D9477" s="77"/>
      <c r="E9477" s="82"/>
      <c r="F9477" s="77"/>
      <c r="G9477" s="82"/>
      <c r="H9477" s="83"/>
    </row>
    <row r="9478" spans="2:8" ht="15.6" x14ac:dyDescent="0.3">
      <c r="B9478" s="81"/>
      <c r="C9478" s="81"/>
      <c r="D9478" s="77"/>
      <c r="E9478" s="82"/>
      <c r="F9478" s="77"/>
      <c r="G9478" s="82"/>
      <c r="H9478" s="83"/>
    </row>
    <row r="9479" spans="2:8" ht="15.6" x14ac:dyDescent="0.3">
      <c r="B9479" s="81"/>
      <c r="C9479" s="81"/>
      <c r="D9479" s="77"/>
      <c r="E9479" s="82"/>
      <c r="F9479" s="77"/>
      <c r="G9479" s="82"/>
      <c r="H9479" s="83"/>
    </row>
    <row r="9480" spans="2:8" ht="15.6" x14ac:dyDescent="0.3">
      <c r="B9480" s="81"/>
      <c r="C9480" s="81"/>
      <c r="D9480" s="77"/>
      <c r="E9480" s="82"/>
      <c r="F9480" s="77"/>
      <c r="G9480" s="82"/>
      <c r="H9480" s="83"/>
    </row>
    <row r="9481" spans="2:8" ht="15.6" x14ac:dyDescent="0.3">
      <c r="B9481" s="81"/>
      <c r="C9481" s="81"/>
      <c r="D9481" s="77"/>
      <c r="E9481" s="82"/>
      <c r="F9481" s="77"/>
      <c r="G9481" s="82"/>
      <c r="H9481" s="83"/>
    </row>
    <row r="9482" spans="2:8" ht="15.6" x14ac:dyDescent="0.3">
      <c r="B9482" s="81"/>
      <c r="C9482" s="81"/>
      <c r="D9482" s="77"/>
      <c r="E9482" s="82"/>
      <c r="F9482" s="77"/>
      <c r="G9482" s="82"/>
      <c r="H9482" s="83"/>
    </row>
    <row r="9483" spans="2:8" ht="15.6" x14ac:dyDescent="0.3">
      <c r="B9483" s="81"/>
      <c r="C9483" s="81"/>
      <c r="D9483" s="77"/>
      <c r="E9483" s="82"/>
      <c r="F9483" s="77"/>
      <c r="G9483" s="82"/>
      <c r="H9483" s="83"/>
    </row>
    <row r="9484" spans="2:8" ht="15.6" x14ac:dyDescent="0.3">
      <c r="B9484" s="81"/>
      <c r="C9484" s="81"/>
      <c r="D9484" s="77"/>
      <c r="E9484" s="82"/>
      <c r="F9484" s="77"/>
      <c r="G9484" s="82"/>
      <c r="H9484" s="83"/>
    </row>
    <row r="9485" spans="2:8" ht="15.6" x14ac:dyDescent="0.3">
      <c r="B9485" s="81"/>
      <c r="C9485" s="81"/>
      <c r="D9485" s="77"/>
      <c r="E9485" s="82"/>
      <c r="F9485" s="77"/>
      <c r="G9485" s="82"/>
      <c r="H9485" s="83"/>
    </row>
    <row r="9486" spans="2:8" ht="15.6" x14ac:dyDescent="0.3">
      <c r="B9486" s="81"/>
      <c r="C9486" s="81"/>
      <c r="D9486" s="77"/>
      <c r="E9486" s="82"/>
      <c r="F9486" s="77"/>
      <c r="G9486" s="82"/>
      <c r="H9486" s="83"/>
    </row>
    <row r="9487" spans="2:8" ht="15.6" x14ac:dyDescent="0.3">
      <c r="B9487" s="81"/>
      <c r="C9487" s="81"/>
      <c r="D9487" s="77"/>
      <c r="E9487" s="82"/>
      <c r="F9487" s="77"/>
      <c r="G9487" s="82"/>
      <c r="H9487" s="83"/>
    </row>
    <row r="9488" spans="2:8" ht="15.6" x14ac:dyDescent="0.3">
      <c r="B9488" s="81"/>
      <c r="C9488" s="81"/>
      <c r="D9488" s="77"/>
      <c r="E9488" s="82"/>
      <c r="F9488" s="77"/>
      <c r="G9488" s="82"/>
      <c r="H9488" s="83"/>
    </row>
    <row r="9489" spans="2:8" ht="15.6" x14ac:dyDescent="0.3">
      <c r="B9489" s="81"/>
      <c r="C9489" s="81"/>
      <c r="D9489" s="77"/>
      <c r="E9489" s="82"/>
      <c r="F9489" s="77"/>
      <c r="G9489" s="82"/>
      <c r="H9489" s="83"/>
    </row>
    <row r="9490" spans="2:8" ht="15.6" x14ac:dyDescent="0.3">
      <c r="B9490" s="81"/>
      <c r="C9490" s="81"/>
      <c r="D9490" s="77"/>
      <c r="E9490" s="82"/>
      <c r="F9490" s="77"/>
      <c r="G9490" s="82"/>
      <c r="H9490" s="83"/>
    </row>
    <row r="9491" spans="2:8" ht="15.6" x14ac:dyDescent="0.3">
      <c r="B9491" s="81"/>
      <c r="C9491" s="81"/>
      <c r="D9491" s="77"/>
      <c r="E9491" s="82"/>
      <c r="F9491" s="77"/>
      <c r="G9491" s="82"/>
      <c r="H9491" s="83"/>
    </row>
    <row r="9492" spans="2:8" ht="15.6" x14ac:dyDescent="0.3">
      <c r="B9492" s="81"/>
      <c r="C9492" s="81"/>
      <c r="D9492" s="77"/>
      <c r="E9492" s="82"/>
      <c r="F9492" s="77"/>
      <c r="G9492" s="82"/>
      <c r="H9492" s="83"/>
    </row>
    <row r="9493" spans="2:8" ht="15.6" x14ac:dyDescent="0.3">
      <c r="B9493" s="81"/>
      <c r="C9493" s="81"/>
      <c r="D9493" s="77"/>
      <c r="E9493" s="82"/>
      <c r="F9493" s="77"/>
      <c r="G9493" s="82"/>
      <c r="H9493" s="83"/>
    </row>
    <row r="9494" spans="2:8" ht="15.6" x14ac:dyDescent="0.3">
      <c r="B9494" s="81"/>
      <c r="C9494" s="81"/>
      <c r="D9494" s="77"/>
      <c r="E9494" s="82"/>
      <c r="F9494" s="77"/>
      <c r="G9494" s="82"/>
      <c r="H9494" s="83"/>
    </row>
    <row r="9495" spans="2:8" ht="15.6" x14ac:dyDescent="0.3">
      <c r="B9495" s="81"/>
      <c r="C9495" s="81"/>
      <c r="D9495" s="77"/>
      <c r="E9495" s="82"/>
      <c r="F9495" s="77"/>
      <c r="G9495" s="82"/>
      <c r="H9495" s="83"/>
    </row>
    <row r="9496" spans="2:8" ht="15.6" x14ac:dyDescent="0.3">
      <c r="B9496" s="81"/>
      <c r="C9496" s="81"/>
      <c r="D9496" s="77"/>
      <c r="E9496" s="82"/>
      <c r="F9496" s="77"/>
      <c r="G9496" s="82"/>
      <c r="H9496" s="83"/>
    </row>
    <row r="9497" spans="2:8" ht="15.6" x14ac:dyDescent="0.3">
      <c r="B9497" s="81"/>
      <c r="C9497" s="81"/>
      <c r="D9497" s="77"/>
      <c r="E9497" s="82"/>
      <c r="F9497" s="77"/>
      <c r="G9497" s="82"/>
      <c r="H9497" s="83"/>
    </row>
    <row r="9498" spans="2:8" ht="15.6" x14ac:dyDescent="0.3">
      <c r="B9498" s="81"/>
      <c r="C9498" s="81"/>
      <c r="D9498" s="77"/>
      <c r="E9498" s="82"/>
      <c r="F9498" s="77"/>
      <c r="G9498" s="82"/>
      <c r="H9498" s="83"/>
    </row>
    <row r="9499" spans="2:8" ht="15.6" x14ac:dyDescent="0.3">
      <c r="B9499" s="81"/>
      <c r="C9499" s="81"/>
      <c r="D9499" s="77"/>
      <c r="E9499" s="82"/>
      <c r="F9499" s="77"/>
      <c r="G9499" s="82"/>
      <c r="H9499" s="83"/>
    </row>
    <row r="9500" spans="2:8" ht="15.6" x14ac:dyDescent="0.3">
      <c r="B9500" s="81"/>
      <c r="C9500" s="81"/>
      <c r="D9500" s="77"/>
      <c r="E9500" s="82"/>
      <c r="F9500" s="77"/>
      <c r="G9500" s="82"/>
      <c r="H9500" s="83"/>
    </row>
    <row r="9501" spans="2:8" ht="15.6" x14ac:dyDescent="0.3">
      <c r="B9501" s="81"/>
      <c r="C9501" s="81"/>
      <c r="D9501" s="77"/>
      <c r="E9501" s="82"/>
      <c r="F9501" s="77"/>
      <c r="G9501" s="82"/>
      <c r="H9501" s="83"/>
    </row>
    <row r="9502" spans="2:8" ht="15.6" x14ac:dyDescent="0.3">
      <c r="B9502" s="81"/>
      <c r="C9502" s="81"/>
      <c r="D9502" s="77"/>
      <c r="E9502" s="82"/>
      <c r="F9502" s="77"/>
      <c r="G9502" s="82"/>
      <c r="H9502" s="83"/>
    </row>
    <row r="9503" spans="2:8" ht="15.6" x14ac:dyDescent="0.3">
      <c r="B9503" s="81"/>
      <c r="C9503" s="81"/>
      <c r="D9503" s="77"/>
      <c r="E9503" s="82"/>
      <c r="F9503" s="77"/>
      <c r="G9503" s="82"/>
      <c r="H9503" s="83"/>
    </row>
    <row r="9504" spans="2:8" ht="15.6" x14ac:dyDescent="0.3">
      <c r="B9504" s="81"/>
      <c r="C9504" s="81"/>
      <c r="D9504" s="77"/>
      <c r="E9504" s="82"/>
      <c r="F9504" s="77"/>
      <c r="G9504" s="82"/>
      <c r="H9504" s="83"/>
    </row>
    <row r="9505" spans="2:8" ht="15.6" x14ac:dyDescent="0.3">
      <c r="B9505" s="81"/>
      <c r="C9505" s="81"/>
      <c r="D9505" s="77"/>
      <c r="E9505" s="82"/>
      <c r="F9505" s="77"/>
      <c r="G9505" s="82"/>
      <c r="H9505" s="83"/>
    </row>
    <row r="9506" spans="2:8" ht="15.6" x14ac:dyDescent="0.3">
      <c r="B9506" s="81"/>
      <c r="C9506" s="81"/>
      <c r="D9506" s="77"/>
      <c r="E9506" s="82"/>
      <c r="F9506" s="77"/>
      <c r="G9506" s="82"/>
      <c r="H9506" s="83"/>
    </row>
    <row r="9507" spans="2:8" ht="15.6" x14ac:dyDescent="0.3">
      <c r="B9507" s="81"/>
      <c r="C9507" s="81"/>
      <c r="D9507" s="77"/>
      <c r="E9507" s="82"/>
      <c r="F9507" s="77"/>
      <c r="G9507" s="82"/>
      <c r="H9507" s="83"/>
    </row>
    <row r="9508" spans="2:8" ht="15.6" x14ac:dyDescent="0.3">
      <c r="B9508" s="81"/>
      <c r="C9508" s="81"/>
      <c r="D9508" s="77"/>
      <c r="E9508" s="82"/>
      <c r="F9508" s="77"/>
      <c r="G9508" s="82"/>
      <c r="H9508" s="83"/>
    </row>
    <row r="9509" spans="2:8" ht="15.6" x14ac:dyDescent="0.3">
      <c r="B9509" s="81"/>
      <c r="C9509" s="81"/>
      <c r="D9509" s="77"/>
      <c r="E9509" s="82"/>
      <c r="F9509" s="77"/>
      <c r="G9509" s="82"/>
      <c r="H9509" s="83"/>
    </row>
    <row r="9510" spans="2:8" ht="15.6" x14ac:dyDescent="0.3">
      <c r="B9510" s="81"/>
      <c r="C9510" s="81"/>
      <c r="D9510" s="77"/>
      <c r="E9510" s="82"/>
      <c r="F9510" s="77"/>
      <c r="G9510" s="82"/>
      <c r="H9510" s="83"/>
    </row>
    <row r="9511" spans="2:8" ht="15.6" x14ac:dyDescent="0.3">
      <c r="B9511" s="81"/>
      <c r="C9511" s="81"/>
      <c r="D9511" s="77"/>
      <c r="E9511" s="82"/>
      <c r="F9511" s="77"/>
      <c r="G9511" s="82"/>
      <c r="H9511" s="83"/>
    </row>
    <row r="9512" spans="2:8" ht="15.6" x14ac:dyDescent="0.3">
      <c r="B9512" s="81"/>
      <c r="C9512" s="81"/>
      <c r="D9512" s="77"/>
      <c r="E9512" s="82"/>
      <c r="F9512" s="77"/>
      <c r="G9512" s="82"/>
      <c r="H9512" s="83"/>
    </row>
    <row r="9513" spans="2:8" ht="15.6" x14ac:dyDescent="0.3">
      <c r="B9513" s="81"/>
      <c r="C9513" s="81"/>
      <c r="D9513" s="77"/>
      <c r="E9513" s="82"/>
      <c r="F9513" s="77"/>
      <c r="G9513" s="82"/>
      <c r="H9513" s="83"/>
    </row>
    <row r="9514" spans="2:8" ht="15.6" x14ac:dyDescent="0.3">
      <c r="B9514" s="81"/>
      <c r="C9514" s="81"/>
      <c r="D9514" s="77"/>
      <c r="E9514" s="82"/>
      <c r="F9514" s="77"/>
      <c r="G9514" s="82"/>
      <c r="H9514" s="83"/>
    </row>
    <row r="9515" spans="2:8" ht="15.6" x14ac:dyDescent="0.3">
      <c r="B9515" s="81"/>
      <c r="C9515" s="81"/>
      <c r="D9515" s="77"/>
      <c r="E9515" s="82"/>
      <c r="F9515" s="77"/>
      <c r="G9515" s="82"/>
      <c r="H9515" s="83"/>
    </row>
    <row r="9516" spans="2:8" ht="15.6" x14ac:dyDescent="0.3">
      <c r="B9516" s="81"/>
      <c r="C9516" s="81"/>
      <c r="D9516" s="77"/>
      <c r="E9516" s="82"/>
      <c r="F9516" s="77"/>
      <c r="G9516" s="82"/>
      <c r="H9516" s="83"/>
    </row>
    <row r="9517" spans="2:8" ht="15.6" x14ac:dyDescent="0.3">
      <c r="B9517" s="81"/>
      <c r="C9517" s="81"/>
      <c r="D9517" s="77"/>
      <c r="E9517" s="82"/>
      <c r="F9517" s="77"/>
      <c r="G9517" s="82"/>
      <c r="H9517" s="83"/>
    </row>
    <row r="9518" spans="2:8" ht="15.6" x14ac:dyDescent="0.3">
      <c r="B9518" s="81"/>
      <c r="C9518" s="81"/>
      <c r="D9518" s="77"/>
      <c r="E9518" s="82"/>
      <c r="F9518" s="77"/>
      <c r="G9518" s="82"/>
      <c r="H9518" s="83"/>
    </row>
    <row r="9519" spans="2:8" ht="15.6" x14ac:dyDescent="0.3">
      <c r="B9519" s="81"/>
      <c r="C9519" s="81"/>
      <c r="D9519" s="77"/>
      <c r="E9519" s="82"/>
      <c r="F9519" s="77"/>
      <c r="G9519" s="82"/>
      <c r="H9519" s="83"/>
    </row>
    <row r="9520" spans="2:8" ht="15.6" x14ac:dyDescent="0.3">
      <c r="B9520" s="81"/>
      <c r="C9520" s="81"/>
      <c r="D9520" s="77"/>
      <c r="E9520" s="82"/>
      <c r="F9520" s="77"/>
      <c r="G9520" s="82"/>
      <c r="H9520" s="83"/>
    </row>
    <row r="9521" spans="2:8" ht="15.6" x14ac:dyDescent="0.3">
      <c r="B9521" s="81"/>
      <c r="C9521" s="81"/>
      <c r="D9521" s="77"/>
      <c r="E9521" s="82"/>
      <c r="F9521" s="77"/>
      <c r="G9521" s="82"/>
      <c r="H9521" s="83"/>
    </row>
    <row r="9522" spans="2:8" ht="15.6" x14ac:dyDescent="0.3">
      <c r="B9522" s="81"/>
      <c r="C9522" s="81"/>
      <c r="D9522" s="77"/>
      <c r="E9522" s="82"/>
      <c r="F9522" s="77"/>
      <c r="G9522" s="82"/>
      <c r="H9522" s="83"/>
    </row>
    <row r="9523" spans="2:8" ht="15.6" x14ac:dyDescent="0.3">
      <c r="B9523" s="81"/>
      <c r="C9523" s="81"/>
      <c r="D9523" s="77"/>
      <c r="E9523" s="82"/>
      <c r="F9523" s="77"/>
      <c r="G9523" s="82"/>
      <c r="H9523" s="83"/>
    </row>
    <row r="9524" spans="2:8" ht="15.6" x14ac:dyDescent="0.3">
      <c r="B9524" s="81"/>
      <c r="C9524" s="81"/>
      <c r="D9524" s="77"/>
      <c r="E9524" s="82"/>
      <c r="F9524" s="77"/>
      <c r="G9524" s="82"/>
      <c r="H9524" s="83"/>
    </row>
    <row r="9525" spans="2:8" ht="15.6" x14ac:dyDescent="0.3">
      <c r="B9525" s="81"/>
      <c r="C9525" s="81"/>
      <c r="D9525" s="77"/>
      <c r="E9525" s="82"/>
      <c r="F9525" s="77"/>
      <c r="G9525" s="82"/>
      <c r="H9525" s="83"/>
    </row>
    <row r="9526" spans="2:8" ht="15.6" x14ac:dyDescent="0.3">
      <c r="B9526" s="81"/>
      <c r="C9526" s="81"/>
      <c r="D9526" s="77"/>
      <c r="E9526" s="82"/>
      <c r="F9526" s="77"/>
      <c r="G9526" s="82"/>
      <c r="H9526" s="83"/>
    </row>
    <row r="9527" spans="2:8" ht="15.6" x14ac:dyDescent="0.3">
      <c r="B9527" s="81"/>
      <c r="C9527" s="81"/>
      <c r="D9527" s="77"/>
      <c r="E9527" s="82"/>
      <c r="F9527" s="77"/>
      <c r="G9527" s="82"/>
      <c r="H9527" s="83"/>
    </row>
    <row r="9528" spans="2:8" ht="15.6" x14ac:dyDescent="0.3">
      <c r="B9528" s="81"/>
      <c r="C9528" s="81"/>
      <c r="D9528" s="77"/>
      <c r="E9528" s="82"/>
      <c r="F9528" s="77"/>
      <c r="G9528" s="82"/>
      <c r="H9528" s="83"/>
    </row>
    <row r="9529" spans="2:8" ht="15.6" x14ac:dyDescent="0.3">
      <c r="B9529" s="81"/>
      <c r="C9529" s="81"/>
      <c r="D9529" s="77"/>
      <c r="E9529" s="82"/>
      <c r="F9529" s="77"/>
      <c r="G9529" s="82"/>
      <c r="H9529" s="83"/>
    </row>
    <row r="9530" spans="2:8" ht="15.6" x14ac:dyDescent="0.3">
      <c r="B9530" s="81"/>
      <c r="C9530" s="81"/>
      <c r="D9530" s="77"/>
      <c r="E9530" s="82"/>
      <c r="F9530" s="77"/>
      <c r="G9530" s="82"/>
      <c r="H9530" s="83"/>
    </row>
    <row r="9531" spans="2:8" ht="15.6" x14ac:dyDescent="0.3">
      <c r="B9531" s="81"/>
      <c r="C9531" s="81"/>
      <c r="D9531" s="77"/>
      <c r="E9531" s="82"/>
      <c r="F9531" s="77"/>
      <c r="G9531" s="82"/>
      <c r="H9531" s="83"/>
    </row>
    <row r="9532" spans="2:8" ht="15.6" x14ac:dyDescent="0.3">
      <c r="B9532" s="81"/>
      <c r="C9532" s="81"/>
      <c r="D9532" s="77"/>
      <c r="E9532" s="82"/>
      <c r="F9532" s="77"/>
      <c r="G9532" s="82"/>
      <c r="H9532" s="83"/>
    </row>
    <row r="9533" spans="2:8" ht="15.6" x14ac:dyDescent="0.3">
      <c r="B9533" s="81"/>
      <c r="C9533" s="81"/>
      <c r="D9533" s="77"/>
      <c r="E9533" s="82"/>
      <c r="F9533" s="77"/>
      <c r="G9533" s="82"/>
      <c r="H9533" s="83"/>
    </row>
    <row r="9534" spans="2:8" ht="15.6" x14ac:dyDescent="0.3">
      <c r="B9534" s="81"/>
      <c r="C9534" s="81"/>
      <c r="D9534" s="77"/>
      <c r="E9534" s="82"/>
      <c r="F9534" s="77"/>
      <c r="G9534" s="82"/>
      <c r="H9534" s="83"/>
    </row>
    <row r="9535" spans="2:8" ht="15.6" x14ac:dyDescent="0.3">
      <c r="B9535" s="81"/>
      <c r="C9535" s="81"/>
      <c r="D9535" s="77"/>
      <c r="E9535" s="82"/>
      <c r="F9535" s="77"/>
      <c r="G9535" s="82"/>
      <c r="H9535" s="83"/>
    </row>
    <row r="9536" spans="2:8" ht="15.6" x14ac:dyDescent="0.3">
      <c r="B9536" s="81"/>
      <c r="C9536" s="81"/>
      <c r="D9536" s="77"/>
      <c r="E9536" s="82"/>
      <c r="F9536" s="77"/>
      <c r="G9536" s="82"/>
      <c r="H9536" s="83"/>
    </row>
    <row r="9537" spans="2:8" ht="15.6" x14ac:dyDescent="0.3">
      <c r="B9537" s="81"/>
      <c r="C9537" s="81"/>
      <c r="D9537" s="77"/>
      <c r="E9537" s="82"/>
      <c r="F9537" s="77"/>
      <c r="G9537" s="82"/>
      <c r="H9537" s="83"/>
    </row>
    <row r="9538" spans="2:8" ht="15.6" x14ac:dyDescent="0.3">
      <c r="B9538" s="81"/>
      <c r="C9538" s="81"/>
      <c r="D9538" s="77"/>
      <c r="E9538" s="82"/>
      <c r="F9538" s="77"/>
      <c r="G9538" s="82"/>
      <c r="H9538" s="83"/>
    </row>
    <row r="9539" spans="2:8" ht="15.6" x14ac:dyDescent="0.3">
      <c r="B9539" s="81"/>
      <c r="C9539" s="81"/>
      <c r="D9539" s="77"/>
      <c r="E9539" s="82"/>
      <c r="F9539" s="77"/>
      <c r="G9539" s="82"/>
      <c r="H9539" s="83"/>
    </row>
    <row r="9540" spans="2:8" ht="15.6" x14ac:dyDescent="0.3">
      <c r="B9540" s="81"/>
      <c r="C9540" s="81"/>
      <c r="D9540" s="77"/>
      <c r="E9540" s="82"/>
      <c r="F9540" s="77"/>
      <c r="G9540" s="82"/>
      <c r="H9540" s="83"/>
    </row>
    <row r="9541" spans="2:8" ht="15.6" x14ac:dyDescent="0.3">
      <c r="B9541" s="81"/>
      <c r="C9541" s="81"/>
      <c r="D9541" s="77"/>
      <c r="E9541" s="82"/>
      <c r="F9541" s="77"/>
      <c r="G9541" s="82"/>
      <c r="H9541" s="83"/>
    </row>
    <row r="9542" spans="2:8" ht="15.6" x14ac:dyDescent="0.3">
      <c r="B9542" s="81"/>
      <c r="C9542" s="81"/>
      <c r="D9542" s="77"/>
      <c r="E9542" s="82"/>
      <c r="F9542" s="77"/>
      <c r="G9542" s="82"/>
      <c r="H9542" s="83"/>
    </row>
    <row r="9543" spans="2:8" ht="15.6" x14ac:dyDescent="0.3">
      <c r="B9543" s="81"/>
      <c r="C9543" s="81"/>
      <c r="D9543" s="77"/>
      <c r="E9543" s="82"/>
      <c r="F9543" s="77"/>
      <c r="G9543" s="82"/>
      <c r="H9543" s="83"/>
    </row>
    <row r="9544" spans="2:8" ht="15.6" x14ac:dyDescent="0.3">
      <c r="B9544" s="81"/>
      <c r="C9544" s="81"/>
      <c r="D9544" s="77"/>
      <c r="E9544" s="82"/>
      <c r="F9544" s="77"/>
      <c r="G9544" s="82"/>
      <c r="H9544" s="83"/>
    </row>
    <row r="9545" spans="2:8" ht="15.6" x14ac:dyDescent="0.3">
      <c r="B9545" s="81"/>
      <c r="C9545" s="81"/>
      <c r="D9545" s="77"/>
      <c r="E9545" s="82"/>
      <c r="F9545" s="77"/>
      <c r="G9545" s="82"/>
      <c r="H9545" s="83"/>
    </row>
    <row r="9546" spans="2:8" ht="15.6" x14ac:dyDescent="0.3">
      <c r="B9546" s="81"/>
      <c r="C9546" s="81"/>
      <c r="D9546" s="77"/>
      <c r="E9546" s="82"/>
      <c r="F9546" s="77"/>
      <c r="G9546" s="82"/>
      <c r="H9546" s="83"/>
    </row>
    <row r="9547" spans="2:8" ht="15.6" x14ac:dyDescent="0.3">
      <c r="B9547" s="81"/>
      <c r="C9547" s="81"/>
      <c r="D9547" s="77"/>
      <c r="E9547" s="82"/>
      <c r="F9547" s="77"/>
      <c r="G9547" s="82"/>
      <c r="H9547" s="83"/>
    </row>
    <row r="9548" spans="2:8" ht="15.6" x14ac:dyDescent="0.3">
      <c r="B9548" s="81"/>
      <c r="C9548" s="81"/>
      <c r="D9548" s="77"/>
      <c r="E9548" s="82"/>
      <c r="F9548" s="77"/>
      <c r="G9548" s="82"/>
      <c r="H9548" s="83"/>
    </row>
    <row r="9549" spans="2:8" ht="15.6" x14ac:dyDescent="0.3">
      <c r="B9549" s="81"/>
      <c r="C9549" s="81"/>
      <c r="D9549" s="77"/>
      <c r="E9549" s="82"/>
      <c r="F9549" s="77"/>
      <c r="G9549" s="82"/>
      <c r="H9549" s="83"/>
    </row>
    <row r="9550" spans="2:8" ht="15.6" x14ac:dyDescent="0.3">
      <c r="B9550" s="81"/>
      <c r="C9550" s="81"/>
      <c r="D9550" s="77"/>
      <c r="E9550" s="82"/>
      <c r="F9550" s="77"/>
      <c r="G9550" s="82"/>
      <c r="H9550" s="83"/>
    </row>
    <row r="9551" spans="2:8" ht="15.6" x14ac:dyDescent="0.3">
      <c r="B9551" s="81"/>
      <c r="C9551" s="81"/>
      <c r="D9551" s="77"/>
      <c r="E9551" s="82"/>
      <c r="F9551" s="77"/>
      <c r="G9551" s="82"/>
      <c r="H9551" s="83"/>
    </row>
    <row r="9552" spans="2:8" ht="15.6" x14ac:dyDescent="0.3">
      <c r="B9552" s="81"/>
      <c r="C9552" s="81"/>
      <c r="D9552" s="77"/>
      <c r="E9552" s="82"/>
      <c r="F9552" s="77"/>
      <c r="G9552" s="82"/>
      <c r="H9552" s="83"/>
    </row>
    <row r="9553" spans="2:8" ht="15.6" x14ac:dyDescent="0.3">
      <c r="B9553" s="81"/>
      <c r="C9553" s="81"/>
      <c r="D9553" s="77"/>
      <c r="E9553" s="82"/>
      <c r="F9553" s="77"/>
      <c r="G9553" s="82"/>
      <c r="H9553" s="83"/>
    </row>
    <row r="9554" spans="2:8" ht="15.6" x14ac:dyDescent="0.3">
      <c r="B9554" s="81"/>
      <c r="C9554" s="81"/>
      <c r="D9554" s="77"/>
      <c r="E9554" s="82"/>
      <c r="F9554" s="77"/>
      <c r="G9554" s="82"/>
      <c r="H9554" s="83"/>
    </row>
    <row r="9555" spans="2:8" ht="15.6" x14ac:dyDescent="0.3">
      <c r="B9555" s="81"/>
      <c r="C9555" s="81"/>
      <c r="D9555" s="77"/>
      <c r="E9555" s="82"/>
      <c r="F9555" s="77"/>
      <c r="G9555" s="82"/>
      <c r="H9555" s="83"/>
    </row>
    <row r="9556" spans="2:8" ht="15.6" x14ac:dyDescent="0.3">
      <c r="B9556" s="81"/>
      <c r="C9556" s="81"/>
      <c r="D9556" s="77"/>
      <c r="E9556" s="82"/>
      <c r="F9556" s="77"/>
      <c r="G9556" s="82"/>
      <c r="H9556" s="83"/>
    </row>
    <row r="9557" spans="2:8" ht="15.6" x14ac:dyDescent="0.3">
      <c r="B9557" s="81"/>
      <c r="C9557" s="81"/>
      <c r="D9557" s="77"/>
      <c r="E9557" s="82"/>
      <c r="F9557" s="77"/>
      <c r="G9557" s="82"/>
      <c r="H9557" s="83"/>
    </row>
    <row r="9558" spans="2:8" ht="15.6" x14ac:dyDescent="0.3">
      <c r="B9558" s="81"/>
      <c r="C9558" s="81"/>
      <c r="D9558" s="77"/>
      <c r="E9558" s="82"/>
      <c r="F9558" s="77"/>
      <c r="G9558" s="82"/>
      <c r="H9558" s="83"/>
    </row>
    <row r="9559" spans="2:8" ht="15.6" x14ac:dyDescent="0.3">
      <c r="B9559" s="81"/>
      <c r="C9559" s="81"/>
      <c r="D9559" s="77"/>
      <c r="E9559" s="82"/>
      <c r="F9559" s="77"/>
      <c r="G9559" s="82"/>
      <c r="H9559" s="83"/>
    </row>
    <row r="9560" spans="2:8" ht="15.6" x14ac:dyDescent="0.3">
      <c r="B9560" s="81"/>
      <c r="C9560" s="81"/>
      <c r="D9560" s="77"/>
      <c r="E9560" s="82"/>
      <c r="F9560" s="77"/>
      <c r="G9560" s="82"/>
      <c r="H9560" s="83"/>
    </row>
    <row r="9561" spans="2:8" ht="15.6" x14ac:dyDescent="0.3">
      <c r="B9561" s="81"/>
      <c r="C9561" s="81"/>
      <c r="D9561" s="77"/>
      <c r="E9561" s="82"/>
      <c r="F9561" s="77"/>
      <c r="G9561" s="82"/>
      <c r="H9561" s="83"/>
    </row>
    <row r="9562" spans="2:8" ht="15.6" x14ac:dyDescent="0.3">
      <c r="B9562" s="81"/>
      <c r="C9562" s="81"/>
      <c r="D9562" s="77"/>
      <c r="E9562" s="82"/>
      <c r="F9562" s="77"/>
      <c r="G9562" s="82"/>
      <c r="H9562" s="83"/>
    </row>
    <row r="9563" spans="2:8" ht="15.6" x14ac:dyDescent="0.3">
      <c r="B9563" s="81"/>
      <c r="C9563" s="81"/>
      <c r="D9563" s="77"/>
      <c r="E9563" s="82"/>
      <c r="F9563" s="77"/>
      <c r="G9563" s="82"/>
      <c r="H9563" s="83"/>
    </row>
    <row r="9564" spans="2:8" ht="15.6" x14ac:dyDescent="0.3">
      <c r="B9564" s="81"/>
      <c r="C9564" s="81"/>
      <c r="D9564" s="77"/>
      <c r="E9564" s="82"/>
      <c r="F9564" s="77"/>
      <c r="G9564" s="82"/>
      <c r="H9564" s="83"/>
    </row>
    <row r="9565" spans="2:8" ht="15.6" x14ac:dyDescent="0.3">
      <c r="B9565" s="81"/>
      <c r="C9565" s="81"/>
      <c r="D9565" s="77"/>
      <c r="E9565" s="82"/>
      <c r="F9565" s="77"/>
      <c r="G9565" s="82"/>
      <c r="H9565" s="83"/>
    </row>
    <row r="9566" spans="2:8" ht="15.6" x14ac:dyDescent="0.3">
      <c r="B9566" s="81"/>
      <c r="C9566" s="81"/>
      <c r="D9566" s="77"/>
      <c r="E9566" s="82"/>
      <c r="F9566" s="77"/>
      <c r="G9566" s="82"/>
      <c r="H9566" s="83"/>
    </row>
    <row r="9567" spans="2:8" ht="15.6" x14ac:dyDescent="0.3">
      <c r="B9567" s="81"/>
      <c r="C9567" s="81"/>
      <c r="D9567" s="77"/>
      <c r="E9567" s="82"/>
      <c r="F9567" s="77"/>
      <c r="G9567" s="82"/>
      <c r="H9567" s="83"/>
    </row>
    <row r="9568" spans="2:8" ht="15.6" x14ac:dyDescent="0.3">
      <c r="B9568" s="81"/>
      <c r="C9568" s="81"/>
      <c r="D9568" s="77"/>
      <c r="E9568" s="82"/>
      <c r="F9568" s="77"/>
      <c r="G9568" s="82"/>
      <c r="H9568" s="83"/>
    </row>
    <row r="9569" spans="2:8" ht="15.6" x14ac:dyDescent="0.3">
      <c r="B9569" s="81"/>
      <c r="C9569" s="81"/>
      <c r="D9569" s="77"/>
      <c r="E9569" s="82"/>
      <c r="F9569" s="77"/>
      <c r="G9569" s="82"/>
      <c r="H9569" s="83"/>
    </row>
    <row r="9570" spans="2:8" ht="15.6" x14ac:dyDescent="0.3">
      <c r="B9570" s="81"/>
      <c r="C9570" s="81"/>
      <c r="D9570" s="77"/>
      <c r="E9570" s="82"/>
      <c r="F9570" s="77"/>
      <c r="G9570" s="82"/>
      <c r="H9570" s="83"/>
    </row>
    <row r="9571" spans="2:8" ht="15.6" x14ac:dyDescent="0.3">
      <c r="B9571" s="81"/>
      <c r="C9571" s="81"/>
      <c r="D9571" s="77"/>
      <c r="E9571" s="82"/>
      <c r="F9571" s="77"/>
      <c r="G9571" s="82"/>
      <c r="H9571" s="83"/>
    </row>
    <row r="9572" spans="2:8" ht="15.6" x14ac:dyDescent="0.3">
      <c r="B9572" s="81"/>
      <c r="C9572" s="81"/>
      <c r="D9572" s="77"/>
      <c r="E9572" s="82"/>
      <c r="F9572" s="77"/>
      <c r="G9572" s="82"/>
      <c r="H9572" s="83"/>
    </row>
    <row r="9573" spans="2:8" ht="15.6" x14ac:dyDescent="0.3">
      <c r="B9573" s="81"/>
      <c r="C9573" s="81"/>
      <c r="D9573" s="77"/>
      <c r="E9573" s="82"/>
      <c r="F9573" s="77"/>
      <c r="G9573" s="82"/>
      <c r="H9573" s="83"/>
    </row>
    <row r="9574" spans="2:8" ht="15.6" x14ac:dyDescent="0.3">
      <c r="B9574" s="81"/>
      <c r="C9574" s="81"/>
      <c r="D9574" s="77"/>
      <c r="E9574" s="82"/>
      <c r="F9574" s="77"/>
      <c r="G9574" s="82"/>
      <c r="H9574" s="83"/>
    </row>
    <row r="9575" spans="2:8" ht="15.6" x14ac:dyDescent="0.3">
      <c r="B9575" s="81"/>
      <c r="C9575" s="81"/>
      <c r="D9575" s="77"/>
      <c r="E9575" s="82"/>
      <c r="F9575" s="77"/>
      <c r="G9575" s="82"/>
      <c r="H9575" s="83"/>
    </row>
    <row r="9576" spans="2:8" ht="15.6" x14ac:dyDescent="0.3">
      <c r="B9576" s="81"/>
      <c r="C9576" s="81"/>
      <c r="D9576" s="77"/>
      <c r="E9576" s="82"/>
      <c r="F9576" s="77"/>
      <c r="G9576" s="82"/>
      <c r="H9576" s="83"/>
    </row>
    <row r="9577" spans="2:8" ht="15.6" x14ac:dyDescent="0.3">
      <c r="B9577" s="81"/>
      <c r="C9577" s="81"/>
      <c r="D9577" s="77"/>
      <c r="E9577" s="82"/>
      <c r="F9577" s="77"/>
      <c r="G9577" s="82"/>
      <c r="H9577" s="83"/>
    </row>
    <row r="9578" spans="2:8" ht="15.6" x14ac:dyDescent="0.3">
      <c r="B9578" s="81"/>
      <c r="C9578" s="81"/>
      <c r="D9578" s="77"/>
      <c r="E9578" s="82"/>
      <c r="F9578" s="77"/>
      <c r="G9578" s="82"/>
      <c r="H9578" s="83"/>
    </row>
    <row r="9579" spans="2:8" ht="15.6" x14ac:dyDescent="0.3">
      <c r="B9579" s="81"/>
      <c r="C9579" s="81"/>
      <c r="D9579" s="77"/>
      <c r="E9579" s="82"/>
      <c r="F9579" s="77"/>
      <c r="G9579" s="82"/>
      <c r="H9579" s="83"/>
    </row>
    <row r="9580" spans="2:8" ht="15.6" x14ac:dyDescent="0.3">
      <c r="B9580" s="81"/>
      <c r="C9580" s="81"/>
      <c r="D9580" s="77"/>
      <c r="E9580" s="82"/>
      <c r="F9580" s="77"/>
      <c r="G9580" s="82"/>
      <c r="H9580" s="83"/>
    </row>
    <row r="9581" spans="2:8" ht="15.6" x14ac:dyDescent="0.3">
      <c r="B9581" s="81"/>
      <c r="C9581" s="81"/>
      <c r="D9581" s="77"/>
      <c r="E9581" s="82"/>
      <c r="F9581" s="77"/>
      <c r="G9581" s="82"/>
      <c r="H9581" s="83"/>
    </row>
    <row r="9582" spans="2:8" ht="15.6" x14ac:dyDescent="0.3">
      <c r="B9582" s="81"/>
      <c r="C9582" s="81"/>
      <c r="D9582" s="77"/>
      <c r="E9582" s="82"/>
      <c r="F9582" s="77"/>
      <c r="G9582" s="82"/>
      <c r="H9582" s="83"/>
    </row>
    <row r="9583" spans="2:8" ht="15.6" x14ac:dyDescent="0.3">
      <c r="B9583" s="81"/>
      <c r="C9583" s="81"/>
      <c r="D9583" s="77"/>
      <c r="E9583" s="82"/>
      <c r="F9583" s="77"/>
      <c r="G9583" s="82"/>
      <c r="H9583" s="83"/>
    </row>
    <row r="9584" spans="2:8" ht="15.6" x14ac:dyDescent="0.3">
      <c r="B9584" s="81"/>
      <c r="C9584" s="81"/>
      <c r="D9584" s="77"/>
      <c r="E9584" s="82"/>
      <c r="F9584" s="77"/>
      <c r="G9584" s="82"/>
      <c r="H9584" s="83"/>
    </row>
    <row r="9585" spans="2:8" ht="15.6" x14ac:dyDescent="0.3">
      <c r="B9585" s="81"/>
      <c r="C9585" s="81"/>
      <c r="D9585" s="77"/>
      <c r="E9585" s="82"/>
      <c r="F9585" s="77"/>
      <c r="G9585" s="82"/>
      <c r="H9585" s="83"/>
    </row>
    <row r="9586" spans="2:8" ht="15.6" x14ac:dyDescent="0.3">
      <c r="B9586" s="81"/>
      <c r="C9586" s="81"/>
      <c r="D9586" s="77"/>
      <c r="E9586" s="82"/>
      <c r="F9586" s="77"/>
      <c r="G9586" s="82"/>
      <c r="H9586" s="83"/>
    </row>
    <row r="9587" spans="2:8" ht="15.6" x14ac:dyDescent="0.3">
      <c r="B9587" s="81"/>
      <c r="C9587" s="81"/>
      <c r="D9587" s="77"/>
      <c r="E9587" s="82"/>
      <c r="F9587" s="77"/>
      <c r="G9587" s="82"/>
      <c r="H9587" s="83"/>
    </row>
    <row r="9588" spans="2:8" ht="15.6" x14ac:dyDescent="0.3">
      <c r="B9588" s="81"/>
      <c r="C9588" s="81"/>
      <c r="D9588" s="77"/>
      <c r="E9588" s="82"/>
      <c r="F9588" s="77"/>
      <c r="G9588" s="82"/>
      <c r="H9588" s="83"/>
    </row>
    <row r="9589" spans="2:8" ht="15.6" x14ac:dyDescent="0.3">
      <c r="B9589" s="81"/>
      <c r="C9589" s="81"/>
      <c r="D9589" s="77"/>
      <c r="E9589" s="82"/>
      <c r="F9589" s="77"/>
      <c r="G9589" s="82"/>
      <c r="H9589" s="83"/>
    </row>
    <row r="9590" spans="2:8" ht="15.6" x14ac:dyDescent="0.3">
      <c r="B9590" s="81"/>
      <c r="C9590" s="81"/>
      <c r="D9590" s="77"/>
      <c r="E9590" s="82"/>
      <c r="F9590" s="77"/>
      <c r="G9590" s="82"/>
      <c r="H9590" s="83"/>
    </row>
    <row r="9591" spans="2:8" ht="15.6" x14ac:dyDescent="0.3">
      <c r="B9591" s="81"/>
      <c r="C9591" s="81"/>
      <c r="D9591" s="77"/>
      <c r="E9591" s="82"/>
      <c r="F9591" s="77"/>
      <c r="G9591" s="82"/>
      <c r="H9591" s="83"/>
    </row>
    <row r="9592" spans="2:8" ht="15.6" x14ac:dyDescent="0.3">
      <c r="B9592" s="81"/>
      <c r="C9592" s="81"/>
      <c r="D9592" s="77"/>
      <c r="E9592" s="82"/>
      <c r="F9592" s="77"/>
      <c r="G9592" s="82"/>
      <c r="H9592" s="83"/>
    </row>
    <row r="9593" spans="2:8" ht="15.6" x14ac:dyDescent="0.3">
      <c r="B9593" s="81"/>
      <c r="C9593" s="81"/>
      <c r="D9593" s="77"/>
      <c r="E9593" s="82"/>
      <c r="F9593" s="77"/>
      <c r="G9593" s="82"/>
      <c r="H9593" s="83"/>
    </row>
    <row r="9594" spans="2:8" ht="15.6" x14ac:dyDescent="0.3">
      <c r="B9594" s="81"/>
      <c r="C9594" s="81"/>
      <c r="D9594" s="77"/>
      <c r="E9594" s="82"/>
      <c r="F9594" s="77"/>
      <c r="G9594" s="82"/>
      <c r="H9594" s="83"/>
    </row>
    <row r="9595" spans="2:8" ht="15.6" x14ac:dyDescent="0.3">
      <c r="B9595" s="81"/>
      <c r="C9595" s="81"/>
      <c r="D9595" s="77"/>
      <c r="E9595" s="82"/>
      <c r="F9595" s="77"/>
      <c r="G9595" s="82"/>
      <c r="H9595" s="83"/>
    </row>
    <row r="9596" spans="2:8" ht="15.6" x14ac:dyDescent="0.3">
      <c r="B9596" s="81"/>
      <c r="C9596" s="81"/>
      <c r="D9596" s="77"/>
      <c r="E9596" s="82"/>
      <c r="F9596" s="77"/>
      <c r="G9596" s="82"/>
      <c r="H9596" s="83"/>
    </row>
    <row r="9597" spans="2:8" ht="15.6" x14ac:dyDescent="0.3">
      <c r="B9597" s="81"/>
      <c r="C9597" s="81"/>
      <c r="D9597" s="77"/>
      <c r="E9597" s="82"/>
      <c r="F9597" s="77"/>
      <c r="G9597" s="82"/>
      <c r="H9597" s="83"/>
    </row>
    <row r="9598" spans="2:8" ht="15.6" x14ac:dyDescent="0.3">
      <c r="B9598" s="81"/>
      <c r="C9598" s="81"/>
      <c r="D9598" s="77"/>
      <c r="E9598" s="82"/>
      <c r="F9598" s="77"/>
      <c r="G9598" s="82"/>
      <c r="H9598" s="83"/>
    </row>
    <row r="9599" spans="2:8" ht="15.6" x14ac:dyDescent="0.3">
      <c r="B9599" s="81"/>
      <c r="C9599" s="81"/>
      <c r="D9599" s="77"/>
      <c r="E9599" s="82"/>
      <c r="F9599" s="77"/>
      <c r="G9599" s="82"/>
      <c r="H9599" s="83"/>
    </row>
    <row r="9600" spans="2:8" ht="15.6" x14ac:dyDescent="0.3">
      <c r="B9600" s="81"/>
      <c r="C9600" s="81"/>
      <c r="D9600" s="77"/>
      <c r="E9600" s="82"/>
      <c r="F9600" s="77"/>
      <c r="G9600" s="82"/>
      <c r="H9600" s="83"/>
    </row>
    <row r="9601" spans="2:8" ht="15.6" x14ac:dyDescent="0.3">
      <c r="B9601" s="81"/>
      <c r="C9601" s="81"/>
      <c r="D9601" s="77"/>
      <c r="E9601" s="82"/>
      <c r="F9601" s="77"/>
      <c r="G9601" s="82"/>
      <c r="H9601" s="83"/>
    </row>
    <row r="9602" spans="2:8" ht="15.6" x14ac:dyDescent="0.3">
      <c r="B9602" s="81"/>
      <c r="C9602" s="81"/>
      <c r="D9602" s="77"/>
      <c r="E9602" s="82"/>
      <c r="F9602" s="77"/>
      <c r="G9602" s="82"/>
      <c r="H9602" s="83"/>
    </row>
    <row r="9603" spans="2:8" ht="15.6" x14ac:dyDescent="0.3">
      <c r="B9603" s="81"/>
      <c r="C9603" s="81"/>
      <c r="D9603" s="77"/>
      <c r="E9603" s="82"/>
      <c r="F9603" s="77"/>
      <c r="G9603" s="82"/>
      <c r="H9603" s="83"/>
    </row>
    <row r="9604" spans="2:8" ht="15.6" x14ac:dyDescent="0.3">
      <c r="B9604" s="81"/>
      <c r="C9604" s="81"/>
      <c r="D9604" s="77"/>
      <c r="E9604" s="82"/>
      <c r="F9604" s="77"/>
      <c r="G9604" s="82"/>
      <c r="H9604" s="83"/>
    </row>
    <row r="9605" spans="2:8" ht="15.6" x14ac:dyDescent="0.3">
      <c r="B9605" s="81"/>
      <c r="C9605" s="81"/>
      <c r="D9605" s="77"/>
      <c r="E9605" s="82"/>
      <c r="F9605" s="77"/>
      <c r="G9605" s="82"/>
      <c r="H9605" s="83"/>
    </row>
    <row r="9606" spans="2:8" ht="15.6" x14ac:dyDescent="0.3">
      <c r="B9606" s="81"/>
      <c r="C9606" s="81"/>
      <c r="D9606" s="77"/>
      <c r="E9606" s="82"/>
      <c r="F9606" s="77"/>
      <c r="G9606" s="82"/>
      <c r="H9606" s="83"/>
    </row>
    <row r="9607" spans="2:8" ht="15.6" x14ac:dyDescent="0.3">
      <c r="B9607" s="81"/>
      <c r="C9607" s="81"/>
      <c r="D9607" s="77"/>
      <c r="E9607" s="82"/>
      <c r="F9607" s="77"/>
      <c r="G9607" s="82"/>
      <c r="H9607" s="83"/>
    </row>
    <row r="9608" spans="2:8" ht="15.6" x14ac:dyDescent="0.3">
      <c r="B9608" s="81"/>
      <c r="C9608" s="81"/>
      <c r="D9608" s="77"/>
      <c r="E9608" s="82"/>
      <c r="F9608" s="77"/>
      <c r="G9608" s="82"/>
      <c r="H9608" s="83"/>
    </row>
    <row r="9609" spans="2:8" ht="15.6" x14ac:dyDescent="0.3">
      <c r="B9609" s="81"/>
      <c r="C9609" s="81"/>
      <c r="D9609" s="77"/>
      <c r="E9609" s="82"/>
      <c r="F9609" s="77"/>
      <c r="G9609" s="82"/>
      <c r="H9609" s="83"/>
    </row>
    <row r="9610" spans="2:8" ht="15.6" x14ac:dyDescent="0.3">
      <c r="B9610" s="81"/>
      <c r="C9610" s="81"/>
      <c r="D9610" s="77"/>
      <c r="E9610" s="82"/>
      <c r="F9610" s="77"/>
      <c r="G9610" s="82"/>
      <c r="H9610" s="83"/>
    </row>
    <row r="9611" spans="2:8" ht="15.6" x14ac:dyDescent="0.3">
      <c r="B9611" s="81"/>
      <c r="C9611" s="81"/>
      <c r="D9611" s="77"/>
      <c r="E9611" s="82"/>
      <c r="F9611" s="77"/>
      <c r="G9611" s="82"/>
      <c r="H9611" s="83"/>
    </row>
    <row r="9612" spans="2:8" ht="15.6" x14ac:dyDescent="0.3">
      <c r="B9612" s="81"/>
      <c r="C9612" s="81"/>
      <c r="D9612" s="77"/>
      <c r="E9612" s="82"/>
      <c r="F9612" s="77"/>
      <c r="G9612" s="82"/>
      <c r="H9612" s="83"/>
    </row>
    <row r="9613" spans="2:8" ht="15.6" x14ac:dyDescent="0.3">
      <c r="B9613" s="81"/>
      <c r="C9613" s="81"/>
      <c r="D9613" s="77"/>
      <c r="E9613" s="82"/>
      <c r="F9613" s="77"/>
      <c r="G9613" s="82"/>
      <c r="H9613" s="83"/>
    </row>
    <row r="9614" spans="2:8" ht="15.6" x14ac:dyDescent="0.3">
      <c r="B9614" s="81"/>
      <c r="C9614" s="81"/>
      <c r="D9614" s="77"/>
      <c r="E9614" s="82"/>
      <c r="F9614" s="77"/>
      <c r="G9614" s="82"/>
      <c r="H9614" s="83"/>
    </row>
    <row r="9615" spans="2:8" ht="15.6" x14ac:dyDescent="0.3">
      <c r="B9615" s="81"/>
      <c r="C9615" s="81"/>
      <c r="D9615" s="77"/>
      <c r="E9615" s="82"/>
      <c r="F9615" s="77"/>
      <c r="G9615" s="82"/>
      <c r="H9615" s="83"/>
    </row>
    <row r="9616" spans="2:8" ht="15.6" x14ac:dyDescent="0.3">
      <c r="B9616" s="81"/>
      <c r="C9616" s="81"/>
      <c r="D9616" s="77"/>
      <c r="E9616" s="82"/>
      <c r="F9616" s="77"/>
      <c r="G9616" s="82"/>
      <c r="H9616" s="83"/>
    </row>
    <row r="9617" spans="2:8" ht="15.6" x14ac:dyDescent="0.3">
      <c r="B9617" s="81"/>
      <c r="C9617" s="81"/>
      <c r="D9617" s="77"/>
      <c r="E9617" s="82"/>
      <c r="F9617" s="77"/>
      <c r="G9617" s="82"/>
      <c r="H9617" s="83"/>
    </row>
    <row r="9618" spans="2:8" ht="15.6" x14ac:dyDescent="0.3">
      <c r="B9618" s="81"/>
      <c r="C9618" s="81"/>
      <c r="D9618" s="77"/>
      <c r="E9618" s="82"/>
      <c r="F9618" s="77"/>
      <c r="G9618" s="82"/>
      <c r="H9618" s="83"/>
    </row>
    <row r="9619" spans="2:8" ht="15.6" x14ac:dyDescent="0.3">
      <c r="B9619" s="81"/>
      <c r="C9619" s="81"/>
      <c r="D9619" s="77"/>
      <c r="E9619" s="82"/>
      <c r="F9619" s="77"/>
      <c r="G9619" s="82"/>
      <c r="H9619" s="83"/>
    </row>
    <row r="9620" spans="2:8" ht="15.6" x14ac:dyDescent="0.3">
      <c r="B9620" s="81"/>
      <c r="C9620" s="81"/>
      <c r="D9620" s="77"/>
      <c r="E9620" s="82"/>
      <c r="F9620" s="77"/>
      <c r="G9620" s="82"/>
      <c r="H9620" s="83"/>
    </row>
    <row r="9621" spans="2:8" ht="15.6" x14ac:dyDescent="0.3">
      <c r="B9621" s="81"/>
      <c r="C9621" s="81"/>
      <c r="D9621" s="77"/>
      <c r="E9621" s="82"/>
      <c r="F9621" s="77"/>
      <c r="G9621" s="82"/>
      <c r="H9621" s="83"/>
    </row>
    <row r="9622" spans="2:8" ht="15.6" x14ac:dyDescent="0.3">
      <c r="B9622" s="81"/>
      <c r="C9622" s="81"/>
      <c r="D9622" s="77"/>
      <c r="E9622" s="82"/>
      <c r="F9622" s="77"/>
      <c r="G9622" s="82"/>
      <c r="H9622" s="83"/>
    </row>
    <row r="9623" spans="2:8" ht="15.6" x14ac:dyDescent="0.3">
      <c r="B9623" s="81"/>
      <c r="C9623" s="81"/>
      <c r="D9623" s="77"/>
      <c r="E9623" s="82"/>
      <c r="F9623" s="77"/>
      <c r="G9623" s="82"/>
      <c r="H9623" s="83"/>
    </row>
    <row r="9624" spans="2:8" ht="15.6" x14ac:dyDescent="0.3">
      <c r="B9624" s="81"/>
      <c r="C9624" s="81"/>
      <c r="D9624" s="77"/>
      <c r="E9624" s="82"/>
      <c r="F9624" s="77"/>
      <c r="G9624" s="82"/>
      <c r="H9624" s="83"/>
    </row>
    <row r="9625" spans="2:8" ht="15.6" x14ac:dyDescent="0.3">
      <c r="B9625" s="81"/>
      <c r="C9625" s="81"/>
      <c r="D9625" s="77"/>
      <c r="E9625" s="82"/>
      <c r="F9625" s="77"/>
      <c r="G9625" s="82"/>
      <c r="H9625" s="83"/>
    </row>
    <row r="9626" spans="2:8" ht="15.6" x14ac:dyDescent="0.3">
      <c r="B9626" s="81"/>
      <c r="C9626" s="81"/>
      <c r="D9626" s="77"/>
      <c r="E9626" s="82"/>
      <c r="F9626" s="77"/>
      <c r="G9626" s="82"/>
      <c r="H9626" s="83"/>
    </row>
    <row r="9627" spans="2:8" ht="15.6" x14ac:dyDescent="0.3">
      <c r="B9627" s="81"/>
      <c r="C9627" s="81"/>
      <c r="D9627" s="77"/>
      <c r="E9627" s="82"/>
      <c r="F9627" s="77"/>
      <c r="G9627" s="82"/>
      <c r="H9627" s="83"/>
    </row>
    <row r="9628" spans="2:8" ht="15.6" x14ac:dyDescent="0.3">
      <c r="B9628" s="81"/>
      <c r="C9628" s="81"/>
      <c r="D9628" s="77"/>
      <c r="E9628" s="82"/>
      <c r="F9628" s="77"/>
      <c r="G9628" s="82"/>
      <c r="H9628" s="83"/>
    </row>
    <row r="9629" spans="2:8" ht="15.6" x14ac:dyDescent="0.3">
      <c r="B9629" s="81"/>
      <c r="C9629" s="81"/>
      <c r="D9629" s="77"/>
      <c r="E9629" s="82"/>
      <c r="F9629" s="77"/>
      <c r="G9629" s="82"/>
      <c r="H9629" s="83"/>
    </row>
    <row r="9630" spans="2:8" ht="15.6" x14ac:dyDescent="0.3">
      <c r="B9630" s="81"/>
      <c r="C9630" s="81"/>
      <c r="D9630" s="77"/>
      <c r="E9630" s="82"/>
      <c r="F9630" s="77"/>
      <c r="G9630" s="82"/>
      <c r="H9630" s="83"/>
    </row>
    <row r="9631" spans="2:8" ht="15.6" x14ac:dyDescent="0.3">
      <c r="B9631" s="81"/>
      <c r="C9631" s="81"/>
      <c r="D9631" s="77"/>
      <c r="E9631" s="82"/>
      <c r="F9631" s="77"/>
      <c r="G9631" s="82"/>
      <c r="H9631" s="83"/>
    </row>
    <row r="9632" spans="2:8" ht="15.6" x14ac:dyDescent="0.3">
      <c r="B9632" s="81"/>
      <c r="C9632" s="81"/>
      <c r="D9632" s="77"/>
      <c r="E9632" s="82"/>
      <c r="F9632" s="77"/>
      <c r="G9632" s="82"/>
      <c r="H9632" s="83"/>
    </row>
    <row r="9633" spans="2:8" ht="15.6" x14ac:dyDescent="0.3">
      <c r="B9633" s="81"/>
      <c r="C9633" s="81"/>
      <c r="D9633" s="77"/>
      <c r="E9633" s="82"/>
      <c r="F9633" s="77"/>
      <c r="G9633" s="82"/>
      <c r="H9633" s="83"/>
    </row>
    <row r="9634" spans="2:8" ht="15.6" x14ac:dyDescent="0.3">
      <c r="B9634" s="81"/>
      <c r="C9634" s="81"/>
      <c r="D9634" s="77"/>
      <c r="E9634" s="82"/>
      <c r="F9634" s="77"/>
      <c r="G9634" s="82"/>
      <c r="H9634" s="83"/>
    </row>
    <row r="9635" spans="2:8" ht="15.6" x14ac:dyDescent="0.3">
      <c r="B9635" s="81"/>
      <c r="C9635" s="81"/>
      <c r="D9635" s="77"/>
      <c r="E9635" s="82"/>
      <c r="F9635" s="77"/>
      <c r="G9635" s="82"/>
      <c r="H9635" s="83"/>
    </row>
    <row r="9636" spans="2:8" ht="15.6" x14ac:dyDescent="0.3">
      <c r="B9636" s="81"/>
      <c r="C9636" s="81"/>
      <c r="D9636" s="77"/>
      <c r="E9636" s="82"/>
      <c r="F9636" s="77"/>
      <c r="G9636" s="82"/>
      <c r="H9636" s="83"/>
    </row>
    <row r="9637" spans="2:8" ht="15.6" x14ac:dyDescent="0.3">
      <c r="B9637" s="81"/>
      <c r="C9637" s="81"/>
      <c r="D9637" s="77"/>
      <c r="E9637" s="82"/>
      <c r="F9637" s="77"/>
      <c r="G9637" s="82"/>
      <c r="H9637" s="83"/>
    </row>
    <row r="9638" spans="2:8" ht="15.6" x14ac:dyDescent="0.3">
      <c r="B9638" s="81"/>
      <c r="C9638" s="81"/>
      <c r="D9638" s="77"/>
      <c r="E9638" s="82"/>
      <c r="F9638" s="77"/>
      <c r="G9638" s="82"/>
      <c r="H9638" s="83"/>
    </row>
    <row r="9639" spans="2:8" ht="15.6" x14ac:dyDescent="0.3">
      <c r="B9639" s="81"/>
      <c r="C9639" s="81"/>
      <c r="D9639" s="77"/>
      <c r="E9639" s="82"/>
      <c r="F9639" s="77"/>
      <c r="G9639" s="82"/>
      <c r="H9639" s="83"/>
    </row>
    <row r="9640" spans="2:8" ht="15.6" x14ac:dyDescent="0.3">
      <c r="B9640" s="81"/>
      <c r="C9640" s="81"/>
      <c r="D9640" s="77"/>
      <c r="E9640" s="82"/>
      <c r="F9640" s="77"/>
      <c r="G9640" s="82"/>
      <c r="H9640" s="83"/>
    </row>
    <row r="9641" spans="2:8" ht="15.6" x14ac:dyDescent="0.3">
      <c r="B9641" s="81"/>
      <c r="C9641" s="81"/>
      <c r="D9641" s="77"/>
      <c r="E9641" s="82"/>
      <c r="F9641" s="77"/>
      <c r="G9641" s="82"/>
      <c r="H9641" s="83"/>
    </row>
    <row r="9642" spans="2:8" ht="15.6" x14ac:dyDescent="0.3">
      <c r="B9642" s="81"/>
      <c r="C9642" s="81"/>
      <c r="D9642" s="77"/>
      <c r="E9642" s="82"/>
      <c r="F9642" s="77"/>
      <c r="G9642" s="82"/>
      <c r="H9642" s="83"/>
    </row>
    <row r="9643" spans="2:8" ht="15.6" x14ac:dyDescent="0.3">
      <c r="B9643" s="81"/>
      <c r="C9643" s="81"/>
      <c r="D9643" s="77"/>
      <c r="E9643" s="82"/>
      <c r="F9643" s="77"/>
      <c r="G9643" s="82"/>
      <c r="H9643" s="83"/>
    </row>
    <row r="9644" spans="2:8" ht="15.6" x14ac:dyDescent="0.3">
      <c r="B9644" s="81"/>
      <c r="C9644" s="81"/>
      <c r="D9644" s="77"/>
      <c r="E9644" s="82"/>
      <c r="F9644" s="77"/>
      <c r="G9644" s="82"/>
      <c r="H9644" s="83"/>
    </row>
    <row r="9645" spans="2:8" ht="15.6" x14ac:dyDescent="0.3">
      <c r="B9645" s="81"/>
      <c r="C9645" s="81"/>
      <c r="D9645" s="77"/>
      <c r="E9645" s="82"/>
      <c r="F9645" s="77"/>
      <c r="G9645" s="82"/>
      <c r="H9645" s="83"/>
    </row>
    <row r="9646" spans="2:8" ht="15.6" x14ac:dyDescent="0.3">
      <c r="B9646" s="81"/>
      <c r="C9646" s="81"/>
      <c r="D9646" s="77"/>
      <c r="E9646" s="82"/>
      <c r="F9646" s="77"/>
      <c r="G9646" s="82"/>
      <c r="H9646" s="83"/>
    </row>
    <row r="9647" spans="2:8" ht="15.6" x14ac:dyDescent="0.3">
      <c r="B9647" s="81"/>
      <c r="C9647" s="81"/>
      <c r="D9647" s="77"/>
      <c r="E9647" s="82"/>
      <c r="F9647" s="77"/>
      <c r="G9647" s="82"/>
      <c r="H9647" s="83"/>
    </row>
    <row r="9648" spans="2:8" ht="15.6" x14ac:dyDescent="0.3">
      <c r="B9648" s="81"/>
      <c r="C9648" s="81"/>
      <c r="D9648" s="77"/>
      <c r="E9648" s="82"/>
      <c r="F9648" s="77"/>
      <c r="G9648" s="82"/>
      <c r="H9648" s="83"/>
    </row>
    <row r="9649" spans="2:8" ht="15.6" x14ac:dyDescent="0.3">
      <c r="B9649" s="81"/>
      <c r="C9649" s="81"/>
      <c r="D9649" s="77"/>
      <c r="E9649" s="82"/>
      <c r="F9649" s="77"/>
      <c r="G9649" s="82"/>
      <c r="H9649" s="83"/>
    </row>
    <row r="9650" spans="2:8" ht="15.6" x14ac:dyDescent="0.3">
      <c r="B9650" s="81"/>
      <c r="C9650" s="81"/>
      <c r="D9650" s="77"/>
      <c r="E9650" s="82"/>
      <c r="F9650" s="77"/>
      <c r="G9650" s="82"/>
      <c r="H9650" s="83"/>
    </row>
    <row r="9651" spans="2:8" ht="15.6" x14ac:dyDescent="0.3">
      <c r="B9651" s="81"/>
      <c r="C9651" s="81"/>
      <c r="D9651" s="77"/>
      <c r="E9651" s="82"/>
      <c r="F9651" s="77"/>
      <c r="G9651" s="82"/>
      <c r="H9651" s="83"/>
    </row>
    <row r="9652" spans="2:8" ht="15.6" x14ac:dyDescent="0.3">
      <c r="B9652" s="81"/>
      <c r="C9652" s="81"/>
      <c r="D9652" s="77"/>
      <c r="E9652" s="82"/>
      <c r="F9652" s="77"/>
      <c r="G9652" s="82"/>
      <c r="H9652" s="83"/>
    </row>
    <row r="9653" spans="2:8" ht="15.6" x14ac:dyDescent="0.3">
      <c r="B9653" s="81"/>
      <c r="C9653" s="81"/>
      <c r="D9653" s="77"/>
      <c r="E9653" s="82"/>
      <c r="F9653" s="77"/>
      <c r="G9653" s="82"/>
      <c r="H9653" s="83"/>
    </row>
    <row r="9654" spans="2:8" ht="15.6" x14ac:dyDescent="0.3">
      <c r="B9654" s="81"/>
      <c r="C9654" s="81"/>
      <c r="D9654" s="77"/>
      <c r="E9654" s="82"/>
      <c r="F9654" s="77"/>
      <c r="G9654" s="82"/>
      <c r="H9654" s="83"/>
    </row>
    <row r="9655" spans="2:8" ht="15.6" x14ac:dyDescent="0.3">
      <c r="B9655" s="81"/>
      <c r="C9655" s="81"/>
      <c r="D9655" s="77"/>
      <c r="E9655" s="82"/>
      <c r="F9655" s="77"/>
      <c r="G9655" s="82"/>
      <c r="H9655" s="83"/>
    </row>
    <row r="9656" spans="2:8" ht="15.6" x14ac:dyDescent="0.3">
      <c r="B9656" s="81"/>
      <c r="C9656" s="81"/>
      <c r="D9656" s="77"/>
      <c r="E9656" s="82"/>
      <c r="F9656" s="77"/>
      <c r="G9656" s="82"/>
      <c r="H9656" s="83"/>
    </row>
    <row r="9657" spans="2:8" ht="15.6" x14ac:dyDescent="0.3">
      <c r="B9657" s="81"/>
      <c r="C9657" s="81"/>
      <c r="D9657" s="77"/>
      <c r="E9657" s="82"/>
      <c r="F9657" s="77"/>
      <c r="G9657" s="82"/>
      <c r="H9657" s="83"/>
    </row>
    <row r="9658" spans="2:8" ht="15.6" x14ac:dyDescent="0.3">
      <c r="B9658" s="81"/>
      <c r="C9658" s="81"/>
      <c r="D9658" s="77"/>
      <c r="E9658" s="82"/>
      <c r="F9658" s="77"/>
      <c r="G9658" s="82"/>
      <c r="H9658" s="83"/>
    </row>
    <row r="9659" spans="2:8" ht="15.6" x14ac:dyDescent="0.3">
      <c r="B9659" s="81"/>
      <c r="C9659" s="81"/>
      <c r="D9659" s="77"/>
      <c r="E9659" s="82"/>
      <c r="F9659" s="77"/>
      <c r="G9659" s="82"/>
      <c r="H9659" s="83"/>
    </row>
    <row r="9660" spans="2:8" ht="15.6" x14ac:dyDescent="0.3">
      <c r="B9660" s="81"/>
      <c r="C9660" s="81"/>
      <c r="D9660" s="77"/>
      <c r="E9660" s="82"/>
      <c r="F9660" s="77"/>
      <c r="G9660" s="82"/>
      <c r="H9660" s="83"/>
    </row>
    <row r="9661" spans="2:8" ht="15.6" x14ac:dyDescent="0.3">
      <c r="B9661" s="81"/>
      <c r="C9661" s="81"/>
      <c r="D9661" s="77"/>
      <c r="E9661" s="82"/>
      <c r="F9661" s="77"/>
      <c r="G9661" s="82"/>
      <c r="H9661" s="83"/>
    </row>
    <row r="9662" spans="2:8" ht="15.6" x14ac:dyDescent="0.3">
      <c r="B9662" s="81"/>
      <c r="C9662" s="81"/>
      <c r="D9662" s="77"/>
      <c r="E9662" s="82"/>
      <c r="F9662" s="77"/>
      <c r="G9662" s="82"/>
      <c r="H9662" s="83"/>
    </row>
    <row r="9663" spans="2:8" ht="15.6" x14ac:dyDescent="0.3">
      <c r="B9663" s="81"/>
      <c r="C9663" s="81"/>
      <c r="D9663" s="77"/>
      <c r="E9663" s="82"/>
      <c r="F9663" s="77"/>
      <c r="G9663" s="82"/>
      <c r="H9663" s="83"/>
    </row>
    <row r="9664" spans="2:8" ht="15.6" x14ac:dyDescent="0.3">
      <c r="B9664" s="81"/>
      <c r="C9664" s="81"/>
      <c r="D9664" s="77"/>
      <c r="E9664" s="82"/>
      <c r="F9664" s="77"/>
      <c r="G9664" s="82"/>
      <c r="H9664" s="83"/>
    </row>
    <row r="9665" spans="2:8" ht="15.6" x14ac:dyDescent="0.3">
      <c r="B9665" s="81"/>
      <c r="C9665" s="81"/>
      <c r="D9665" s="77"/>
      <c r="E9665" s="82"/>
      <c r="F9665" s="77"/>
      <c r="G9665" s="82"/>
      <c r="H9665" s="83"/>
    </row>
    <row r="9666" spans="2:8" ht="15.6" x14ac:dyDescent="0.3">
      <c r="B9666" s="81"/>
      <c r="C9666" s="81"/>
      <c r="D9666" s="77"/>
      <c r="E9666" s="82"/>
      <c r="F9666" s="77"/>
      <c r="G9666" s="82"/>
      <c r="H9666" s="83"/>
    </row>
    <row r="9667" spans="2:8" ht="15.6" x14ac:dyDescent="0.3">
      <c r="B9667" s="81"/>
      <c r="C9667" s="81"/>
      <c r="D9667" s="77"/>
      <c r="E9667" s="82"/>
      <c r="F9667" s="77"/>
      <c r="G9667" s="82"/>
      <c r="H9667" s="83"/>
    </row>
    <row r="9668" spans="2:8" ht="15.6" x14ac:dyDescent="0.3">
      <c r="B9668" s="81"/>
      <c r="C9668" s="81"/>
      <c r="D9668" s="77"/>
      <c r="E9668" s="82"/>
      <c r="F9668" s="77"/>
      <c r="G9668" s="82"/>
      <c r="H9668" s="83"/>
    </row>
    <row r="9669" spans="2:8" ht="15.6" x14ac:dyDescent="0.3">
      <c r="B9669" s="81"/>
      <c r="C9669" s="81"/>
      <c r="D9669" s="77"/>
      <c r="E9669" s="82"/>
      <c r="F9669" s="77"/>
      <c r="G9669" s="82"/>
      <c r="H9669" s="83"/>
    </row>
    <row r="9670" spans="2:8" ht="15.6" x14ac:dyDescent="0.3">
      <c r="B9670" s="81"/>
      <c r="C9670" s="81"/>
      <c r="D9670" s="77"/>
      <c r="E9670" s="82"/>
      <c r="F9670" s="77"/>
      <c r="G9670" s="82"/>
      <c r="H9670" s="83"/>
    </row>
    <row r="9671" spans="2:8" ht="15.6" x14ac:dyDescent="0.3">
      <c r="B9671" s="81"/>
      <c r="C9671" s="81"/>
      <c r="D9671" s="77"/>
      <c r="E9671" s="82"/>
      <c r="F9671" s="77"/>
      <c r="G9671" s="82"/>
      <c r="H9671" s="83"/>
    </row>
    <row r="9672" spans="2:8" ht="15.6" x14ac:dyDescent="0.3">
      <c r="B9672" s="81"/>
      <c r="C9672" s="81"/>
      <c r="D9672" s="77"/>
      <c r="E9672" s="82"/>
      <c r="F9672" s="77"/>
      <c r="G9672" s="82"/>
      <c r="H9672" s="83"/>
    </row>
    <row r="9673" spans="2:8" ht="15.6" x14ac:dyDescent="0.3">
      <c r="B9673" s="81"/>
      <c r="C9673" s="81"/>
      <c r="D9673" s="77"/>
      <c r="E9673" s="82"/>
      <c r="F9673" s="77"/>
      <c r="G9673" s="82"/>
      <c r="H9673" s="83"/>
    </row>
    <row r="9674" spans="2:8" ht="15.6" x14ac:dyDescent="0.3">
      <c r="B9674" s="81"/>
      <c r="C9674" s="81"/>
      <c r="D9674" s="77"/>
      <c r="E9674" s="82"/>
      <c r="F9674" s="77"/>
      <c r="G9674" s="82"/>
      <c r="H9674" s="83"/>
    </row>
    <row r="9675" spans="2:8" ht="15.6" x14ac:dyDescent="0.3">
      <c r="B9675" s="81"/>
      <c r="C9675" s="81"/>
      <c r="D9675" s="77"/>
      <c r="E9675" s="82"/>
      <c r="F9675" s="77"/>
      <c r="G9675" s="82"/>
      <c r="H9675" s="83"/>
    </row>
    <row r="9676" spans="2:8" ht="15.6" x14ac:dyDescent="0.3">
      <c r="B9676" s="81"/>
      <c r="C9676" s="81"/>
      <c r="D9676" s="77"/>
      <c r="E9676" s="82"/>
      <c r="F9676" s="77"/>
      <c r="G9676" s="82"/>
      <c r="H9676" s="83"/>
    </row>
    <row r="9677" spans="2:8" ht="15.6" x14ac:dyDescent="0.3">
      <c r="B9677" s="81"/>
      <c r="C9677" s="81"/>
      <c r="D9677" s="77"/>
      <c r="E9677" s="82"/>
      <c r="F9677" s="77"/>
      <c r="G9677" s="82"/>
      <c r="H9677" s="83"/>
    </row>
    <row r="9678" spans="2:8" ht="15.6" x14ac:dyDescent="0.3">
      <c r="B9678" s="81"/>
      <c r="C9678" s="81"/>
      <c r="D9678" s="77"/>
      <c r="E9678" s="82"/>
      <c r="F9678" s="77"/>
      <c r="G9678" s="82"/>
      <c r="H9678" s="83"/>
    </row>
    <row r="9679" spans="2:8" ht="15.6" x14ac:dyDescent="0.3">
      <c r="B9679" s="81"/>
      <c r="C9679" s="81"/>
      <c r="D9679" s="77"/>
      <c r="E9679" s="82"/>
      <c r="F9679" s="77"/>
      <c r="G9679" s="82"/>
      <c r="H9679" s="83"/>
    </row>
    <row r="9680" spans="2:8" ht="15.6" x14ac:dyDescent="0.3">
      <c r="B9680" s="81"/>
      <c r="C9680" s="81"/>
      <c r="D9680" s="77"/>
      <c r="E9680" s="82"/>
      <c r="F9680" s="77"/>
      <c r="G9680" s="82"/>
      <c r="H9680" s="83"/>
    </row>
    <row r="9681" spans="2:8" ht="15.6" x14ac:dyDescent="0.3">
      <c r="B9681" s="81"/>
      <c r="C9681" s="81"/>
      <c r="D9681" s="77"/>
      <c r="E9681" s="82"/>
      <c r="F9681" s="77"/>
      <c r="G9681" s="82"/>
      <c r="H9681" s="83"/>
    </row>
    <row r="9682" spans="2:8" ht="15.6" x14ac:dyDescent="0.3">
      <c r="B9682" s="81"/>
      <c r="C9682" s="81"/>
      <c r="D9682" s="77"/>
      <c r="E9682" s="82"/>
      <c r="F9682" s="77"/>
      <c r="G9682" s="82"/>
      <c r="H9682" s="83"/>
    </row>
    <row r="9683" spans="2:8" ht="15.6" x14ac:dyDescent="0.3">
      <c r="B9683" s="81"/>
      <c r="C9683" s="81"/>
      <c r="D9683" s="77"/>
      <c r="E9683" s="82"/>
      <c r="F9683" s="77"/>
      <c r="G9683" s="82"/>
      <c r="H9683" s="83"/>
    </row>
    <row r="9684" spans="2:8" ht="15.6" x14ac:dyDescent="0.3">
      <c r="B9684" s="81"/>
      <c r="C9684" s="81"/>
      <c r="D9684" s="77"/>
      <c r="E9684" s="82"/>
      <c r="F9684" s="77"/>
      <c r="G9684" s="82"/>
      <c r="H9684" s="83"/>
    </row>
    <row r="9685" spans="2:8" ht="15.6" x14ac:dyDescent="0.3">
      <c r="B9685" s="81"/>
      <c r="C9685" s="81"/>
      <c r="D9685" s="77"/>
      <c r="E9685" s="82"/>
      <c r="F9685" s="77"/>
      <c r="G9685" s="82"/>
      <c r="H9685" s="83"/>
    </row>
    <row r="9686" spans="2:8" ht="15.6" x14ac:dyDescent="0.3">
      <c r="B9686" s="81"/>
      <c r="C9686" s="81"/>
      <c r="D9686" s="77"/>
      <c r="E9686" s="82"/>
      <c r="F9686" s="77"/>
      <c r="G9686" s="82"/>
      <c r="H9686" s="83"/>
    </row>
    <row r="9687" spans="2:8" ht="15.6" x14ac:dyDescent="0.3">
      <c r="B9687" s="81"/>
      <c r="C9687" s="81"/>
      <c r="D9687" s="77"/>
      <c r="E9687" s="82"/>
      <c r="F9687" s="77"/>
      <c r="G9687" s="82"/>
      <c r="H9687" s="83"/>
    </row>
    <row r="9688" spans="2:8" ht="15.6" x14ac:dyDescent="0.3">
      <c r="B9688" s="81"/>
      <c r="C9688" s="81"/>
      <c r="D9688" s="77"/>
      <c r="E9688" s="82"/>
      <c r="F9688" s="77"/>
      <c r="G9688" s="82"/>
      <c r="H9688" s="83"/>
    </row>
    <row r="9689" spans="2:8" ht="15.6" x14ac:dyDescent="0.3">
      <c r="B9689" s="81"/>
      <c r="C9689" s="81"/>
      <c r="D9689" s="77"/>
      <c r="E9689" s="82"/>
      <c r="F9689" s="77"/>
      <c r="G9689" s="82"/>
      <c r="H9689" s="83"/>
    </row>
    <row r="9690" spans="2:8" ht="15.6" x14ac:dyDescent="0.3">
      <c r="B9690" s="81"/>
      <c r="C9690" s="81"/>
      <c r="D9690" s="77"/>
      <c r="E9690" s="82"/>
      <c r="F9690" s="77"/>
      <c r="G9690" s="82"/>
      <c r="H9690" s="83"/>
    </row>
    <row r="9691" spans="2:8" ht="15.6" x14ac:dyDescent="0.3">
      <c r="B9691" s="81"/>
      <c r="C9691" s="81"/>
      <c r="D9691" s="77"/>
      <c r="E9691" s="82"/>
      <c r="F9691" s="77"/>
      <c r="G9691" s="82"/>
      <c r="H9691" s="83"/>
    </row>
    <row r="9692" spans="2:8" ht="15.6" x14ac:dyDescent="0.3">
      <c r="B9692" s="81"/>
      <c r="C9692" s="81"/>
      <c r="D9692" s="77"/>
      <c r="E9692" s="82"/>
      <c r="F9692" s="77"/>
      <c r="G9692" s="82"/>
      <c r="H9692" s="83"/>
    </row>
    <row r="9693" spans="2:8" ht="15.6" x14ac:dyDescent="0.3">
      <c r="B9693" s="81"/>
      <c r="C9693" s="81"/>
      <c r="D9693" s="77"/>
      <c r="E9693" s="82"/>
      <c r="F9693" s="77"/>
      <c r="G9693" s="82"/>
      <c r="H9693" s="83"/>
    </row>
    <row r="9694" spans="2:8" ht="15.6" x14ac:dyDescent="0.3">
      <c r="B9694" s="81"/>
      <c r="C9694" s="81"/>
      <c r="D9694" s="77"/>
      <c r="E9694" s="82"/>
      <c r="F9694" s="77"/>
      <c r="G9694" s="82"/>
      <c r="H9694" s="83"/>
    </row>
    <row r="9695" spans="2:8" ht="15.6" x14ac:dyDescent="0.3">
      <c r="B9695" s="81"/>
      <c r="C9695" s="81"/>
      <c r="D9695" s="77"/>
      <c r="E9695" s="82"/>
      <c r="F9695" s="77"/>
      <c r="G9695" s="82"/>
      <c r="H9695" s="83"/>
    </row>
    <row r="9696" spans="2:8" ht="15.6" x14ac:dyDescent="0.3">
      <c r="B9696" s="81"/>
      <c r="C9696" s="81"/>
      <c r="D9696" s="77"/>
      <c r="E9696" s="82"/>
      <c r="F9696" s="77"/>
      <c r="G9696" s="82"/>
      <c r="H9696" s="83"/>
    </row>
    <row r="9697" spans="2:8" ht="15.6" x14ac:dyDescent="0.3">
      <c r="B9697" s="81"/>
      <c r="C9697" s="81"/>
      <c r="D9697" s="77"/>
      <c r="E9697" s="82"/>
      <c r="F9697" s="77"/>
      <c r="G9697" s="82"/>
      <c r="H9697" s="83"/>
    </row>
    <row r="9698" spans="2:8" ht="15.6" x14ac:dyDescent="0.3">
      <c r="B9698" s="81"/>
      <c r="C9698" s="81"/>
      <c r="D9698" s="77"/>
      <c r="E9698" s="82"/>
      <c r="F9698" s="77"/>
      <c r="G9698" s="82"/>
      <c r="H9698" s="83"/>
    </row>
    <row r="9699" spans="2:8" ht="15.6" x14ac:dyDescent="0.3">
      <c r="B9699" s="81"/>
      <c r="C9699" s="81"/>
      <c r="D9699" s="77"/>
      <c r="E9699" s="82"/>
      <c r="F9699" s="77"/>
      <c r="G9699" s="82"/>
      <c r="H9699" s="83"/>
    </row>
    <row r="9700" spans="2:8" ht="15.6" x14ac:dyDescent="0.3">
      <c r="B9700" s="81"/>
      <c r="C9700" s="81"/>
      <c r="D9700" s="77"/>
      <c r="E9700" s="82"/>
      <c r="F9700" s="77"/>
      <c r="G9700" s="82"/>
      <c r="H9700" s="83"/>
    </row>
    <row r="9701" spans="2:8" ht="15.6" x14ac:dyDescent="0.3">
      <c r="B9701" s="81"/>
      <c r="C9701" s="81"/>
      <c r="D9701" s="77"/>
      <c r="E9701" s="82"/>
      <c r="F9701" s="77"/>
      <c r="G9701" s="82"/>
      <c r="H9701" s="83"/>
    </row>
    <row r="9702" spans="2:8" ht="15.6" x14ac:dyDescent="0.3">
      <c r="B9702" s="81"/>
      <c r="C9702" s="81"/>
      <c r="D9702" s="77"/>
      <c r="E9702" s="82"/>
      <c r="F9702" s="77"/>
      <c r="G9702" s="82"/>
      <c r="H9702" s="83"/>
    </row>
    <row r="9703" spans="2:8" ht="15.6" x14ac:dyDescent="0.3">
      <c r="B9703" s="81"/>
      <c r="C9703" s="81"/>
      <c r="D9703" s="77"/>
      <c r="E9703" s="82"/>
      <c r="F9703" s="77"/>
      <c r="G9703" s="82"/>
      <c r="H9703" s="83"/>
    </row>
    <row r="9704" spans="2:8" ht="15.6" x14ac:dyDescent="0.3">
      <c r="B9704" s="81"/>
      <c r="C9704" s="81"/>
      <c r="D9704" s="77"/>
      <c r="E9704" s="82"/>
      <c r="F9704" s="77"/>
      <c r="G9704" s="82"/>
      <c r="H9704" s="83"/>
    </row>
    <row r="9705" spans="2:8" ht="15.6" x14ac:dyDescent="0.3">
      <c r="B9705" s="81"/>
      <c r="C9705" s="81"/>
      <c r="D9705" s="77"/>
      <c r="E9705" s="82"/>
      <c r="F9705" s="77"/>
      <c r="G9705" s="82"/>
      <c r="H9705" s="83"/>
    </row>
    <row r="9706" spans="2:8" ht="15.6" x14ac:dyDescent="0.3">
      <c r="B9706" s="81"/>
      <c r="C9706" s="81"/>
      <c r="D9706" s="77"/>
      <c r="E9706" s="82"/>
      <c r="F9706" s="77"/>
      <c r="G9706" s="82"/>
      <c r="H9706" s="83"/>
    </row>
    <row r="9707" spans="2:8" ht="15.6" x14ac:dyDescent="0.3">
      <c r="B9707" s="81"/>
      <c r="C9707" s="81"/>
      <c r="D9707" s="77"/>
      <c r="E9707" s="82"/>
      <c r="F9707" s="77"/>
      <c r="G9707" s="82"/>
      <c r="H9707" s="83"/>
    </row>
    <row r="9708" spans="2:8" ht="15.6" x14ac:dyDescent="0.3">
      <c r="B9708" s="81"/>
      <c r="C9708" s="81"/>
      <c r="D9708" s="77"/>
      <c r="E9708" s="82"/>
      <c r="F9708" s="77"/>
      <c r="G9708" s="82"/>
      <c r="H9708" s="83"/>
    </row>
    <row r="9709" spans="2:8" ht="15.6" x14ac:dyDescent="0.3">
      <c r="B9709" s="81"/>
      <c r="C9709" s="81"/>
      <c r="D9709" s="77"/>
      <c r="E9709" s="82"/>
      <c r="F9709" s="77"/>
      <c r="G9709" s="82"/>
      <c r="H9709" s="83"/>
    </row>
    <row r="9710" spans="2:8" ht="15.6" x14ac:dyDescent="0.3">
      <c r="B9710" s="81"/>
      <c r="C9710" s="81"/>
      <c r="D9710" s="77"/>
      <c r="E9710" s="82"/>
      <c r="F9710" s="77"/>
      <c r="G9710" s="82"/>
      <c r="H9710" s="83"/>
    </row>
    <row r="9711" spans="2:8" ht="15.6" x14ac:dyDescent="0.3">
      <c r="B9711" s="81"/>
      <c r="C9711" s="81"/>
      <c r="D9711" s="77"/>
      <c r="E9711" s="82"/>
      <c r="F9711" s="77"/>
      <c r="G9711" s="82"/>
      <c r="H9711" s="83"/>
    </row>
    <row r="9712" spans="2:8" ht="15.6" x14ac:dyDescent="0.3">
      <c r="B9712" s="81"/>
      <c r="C9712" s="81"/>
      <c r="D9712" s="77"/>
      <c r="E9712" s="82"/>
      <c r="F9712" s="77"/>
      <c r="G9712" s="82"/>
      <c r="H9712" s="83"/>
    </row>
    <row r="9713" spans="2:8" ht="15.6" x14ac:dyDescent="0.3">
      <c r="B9713" s="81"/>
      <c r="C9713" s="81"/>
      <c r="D9713" s="77"/>
      <c r="E9713" s="82"/>
      <c r="F9713" s="77"/>
      <c r="G9713" s="82"/>
      <c r="H9713" s="83"/>
    </row>
    <row r="9714" spans="2:8" ht="15.6" x14ac:dyDescent="0.3">
      <c r="B9714" s="81"/>
      <c r="C9714" s="81"/>
      <c r="D9714" s="77"/>
      <c r="E9714" s="82"/>
      <c r="F9714" s="77"/>
      <c r="G9714" s="82"/>
      <c r="H9714" s="83"/>
    </row>
    <row r="9715" spans="2:8" ht="15.6" x14ac:dyDescent="0.3">
      <c r="B9715" s="81"/>
      <c r="C9715" s="81"/>
      <c r="D9715" s="77"/>
      <c r="E9715" s="82"/>
      <c r="F9715" s="77"/>
      <c r="G9715" s="82"/>
      <c r="H9715" s="83"/>
    </row>
    <row r="9716" spans="2:8" ht="15.6" x14ac:dyDescent="0.3">
      <c r="B9716" s="81"/>
      <c r="C9716" s="81"/>
      <c r="D9716" s="77"/>
      <c r="E9716" s="82"/>
      <c r="F9716" s="77"/>
      <c r="G9716" s="82"/>
      <c r="H9716" s="83"/>
    </row>
    <row r="9717" spans="2:8" ht="15.6" x14ac:dyDescent="0.3">
      <c r="B9717" s="81"/>
      <c r="C9717" s="81"/>
      <c r="D9717" s="77"/>
      <c r="E9717" s="82"/>
      <c r="F9717" s="77"/>
      <c r="G9717" s="82"/>
      <c r="H9717" s="83"/>
    </row>
    <row r="9718" spans="2:8" ht="15.6" x14ac:dyDescent="0.3">
      <c r="B9718" s="81"/>
      <c r="C9718" s="81"/>
      <c r="D9718" s="77"/>
      <c r="E9718" s="82"/>
      <c r="F9718" s="77"/>
      <c r="G9718" s="82"/>
      <c r="H9718" s="83"/>
    </row>
    <row r="9719" spans="2:8" ht="15.6" x14ac:dyDescent="0.3">
      <c r="B9719" s="81"/>
      <c r="C9719" s="81"/>
      <c r="D9719" s="77"/>
      <c r="E9719" s="82"/>
      <c r="F9719" s="77"/>
      <c r="G9719" s="82"/>
      <c r="H9719" s="83"/>
    </row>
    <row r="9720" spans="2:8" ht="15.6" x14ac:dyDescent="0.3">
      <c r="B9720" s="81"/>
      <c r="C9720" s="81"/>
      <c r="D9720" s="77"/>
      <c r="E9720" s="82"/>
      <c r="F9720" s="77"/>
      <c r="G9720" s="82"/>
      <c r="H9720" s="83"/>
    </row>
    <row r="9721" spans="2:8" ht="15.6" x14ac:dyDescent="0.3">
      <c r="B9721" s="81"/>
      <c r="C9721" s="81"/>
      <c r="D9721" s="77"/>
      <c r="E9721" s="82"/>
      <c r="F9721" s="77"/>
      <c r="G9721" s="82"/>
      <c r="H9721" s="83"/>
    </row>
    <row r="9722" spans="2:8" ht="15.6" x14ac:dyDescent="0.3">
      <c r="B9722" s="81"/>
      <c r="C9722" s="81"/>
      <c r="D9722" s="77"/>
      <c r="E9722" s="82"/>
      <c r="F9722" s="77"/>
      <c r="G9722" s="82"/>
      <c r="H9722" s="83"/>
    </row>
    <row r="9723" spans="2:8" ht="15.6" x14ac:dyDescent="0.3">
      <c r="B9723" s="81"/>
      <c r="C9723" s="81"/>
      <c r="D9723" s="77"/>
      <c r="E9723" s="82"/>
      <c r="F9723" s="77"/>
      <c r="G9723" s="82"/>
      <c r="H9723" s="83"/>
    </row>
    <row r="9724" spans="2:8" ht="15.6" x14ac:dyDescent="0.3">
      <c r="B9724" s="81"/>
      <c r="C9724" s="81"/>
      <c r="D9724" s="77"/>
      <c r="E9724" s="82"/>
      <c r="F9724" s="77"/>
      <c r="G9724" s="82"/>
      <c r="H9724" s="83"/>
    </row>
    <row r="9725" spans="2:8" ht="15.6" x14ac:dyDescent="0.3">
      <c r="B9725" s="81"/>
      <c r="C9725" s="81"/>
      <c r="D9725" s="77"/>
      <c r="E9725" s="82"/>
      <c r="F9725" s="77"/>
      <c r="G9725" s="82"/>
      <c r="H9725" s="83"/>
    </row>
    <row r="9726" spans="2:8" ht="15.6" x14ac:dyDescent="0.3">
      <c r="B9726" s="81"/>
      <c r="C9726" s="81"/>
      <c r="D9726" s="77"/>
      <c r="E9726" s="82"/>
      <c r="F9726" s="77"/>
      <c r="G9726" s="82"/>
      <c r="H9726" s="83"/>
    </row>
    <row r="9727" spans="2:8" ht="15.6" x14ac:dyDescent="0.3">
      <c r="B9727" s="81"/>
      <c r="C9727" s="81"/>
      <c r="D9727" s="77"/>
      <c r="E9727" s="82"/>
      <c r="F9727" s="77"/>
      <c r="G9727" s="82"/>
      <c r="H9727" s="83"/>
    </row>
    <row r="9728" spans="2:8" ht="15.6" x14ac:dyDescent="0.3">
      <c r="B9728" s="81"/>
      <c r="C9728" s="81"/>
      <c r="D9728" s="77"/>
      <c r="E9728" s="82"/>
      <c r="F9728" s="77"/>
      <c r="G9728" s="82"/>
      <c r="H9728" s="83"/>
    </row>
    <row r="9729" spans="2:8" ht="15.6" x14ac:dyDescent="0.3">
      <c r="B9729" s="81"/>
      <c r="C9729" s="81"/>
      <c r="D9729" s="77"/>
      <c r="E9729" s="82"/>
      <c r="F9729" s="77"/>
      <c r="G9729" s="82"/>
      <c r="H9729" s="83"/>
    </row>
    <row r="9730" spans="2:8" ht="15.6" x14ac:dyDescent="0.3">
      <c r="B9730" s="81"/>
      <c r="C9730" s="81"/>
      <c r="D9730" s="77"/>
      <c r="E9730" s="82"/>
      <c r="F9730" s="77"/>
      <c r="G9730" s="82"/>
      <c r="H9730" s="83"/>
    </row>
    <row r="9731" spans="2:8" ht="15.6" x14ac:dyDescent="0.3">
      <c r="B9731" s="81"/>
      <c r="C9731" s="81"/>
      <c r="D9731" s="77"/>
      <c r="E9731" s="82"/>
      <c r="F9731" s="77"/>
      <c r="G9731" s="82"/>
      <c r="H9731" s="83"/>
    </row>
    <row r="9732" spans="2:8" ht="15.6" x14ac:dyDescent="0.3">
      <c r="B9732" s="81"/>
      <c r="C9732" s="81"/>
      <c r="D9732" s="77"/>
      <c r="E9732" s="82"/>
      <c r="F9732" s="77"/>
      <c r="G9732" s="82"/>
      <c r="H9732" s="83"/>
    </row>
    <row r="9733" spans="2:8" ht="15.6" x14ac:dyDescent="0.3">
      <c r="B9733" s="81"/>
      <c r="C9733" s="81"/>
      <c r="D9733" s="77"/>
      <c r="E9733" s="82"/>
      <c r="F9733" s="77"/>
      <c r="G9733" s="82"/>
      <c r="H9733" s="83"/>
    </row>
    <row r="9734" spans="2:8" ht="15.6" x14ac:dyDescent="0.3">
      <c r="B9734" s="81"/>
      <c r="C9734" s="81"/>
      <c r="D9734" s="77"/>
      <c r="E9734" s="82"/>
      <c r="F9734" s="77"/>
      <c r="G9734" s="82"/>
      <c r="H9734" s="83"/>
    </row>
    <row r="9735" spans="2:8" ht="15.6" x14ac:dyDescent="0.3">
      <c r="B9735" s="81"/>
      <c r="C9735" s="81"/>
      <c r="D9735" s="77"/>
      <c r="E9735" s="82"/>
      <c r="F9735" s="77"/>
      <c r="G9735" s="82"/>
      <c r="H9735" s="83"/>
    </row>
    <row r="9736" spans="2:8" ht="15.6" x14ac:dyDescent="0.3">
      <c r="B9736" s="81"/>
      <c r="C9736" s="81"/>
      <c r="D9736" s="77"/>
      <c r="E9736" s="82"/>
      <c r="F9736" s="77"/>
      <c r="G9736" s="82"/>
      <c r="H9736" s="83"/>
    </row>
    <row r="9737" spans="2:8" ht="15.6" x14ac:dyDescent="0.3">
      <c r="B9737" s="81"/>
      <c r="C9737" s="81"/>
      <c r="D9737" s="77"/>
      <c r="E9737" s="82"/>
      <c r="F9737" s="77"/>
      <c r="G9737" s="82"/>
      <c r="H9737" s="83"/>
    </row>
    <row r="9738" spans="2:8" ht="15.6" x14ac:dyDescent="0.3">
      <c r="B9738" s="81"/>
      <c r="C9738" s="81"/>
      <c r="D9738" s="77"/>
      <c r="E9738" s="82"/>
      <c r="F9738" s="77"/>
      <c r="G9738" s="82"/>
      <c r="H9738" s="83"/>
    </row>
    <row r="9739" spans="2:8" ht="15.6" x14ac:dyDescent="0.3">
      <c r="B9739" s="81"/>
      <c r="C9739" s="81"/>
      <c r="D9739" s="77"/>
      <c r="E9739" s="82"/>
      <c r="F9739" s="77"/>
      <c r="G9739" s="82"/>
      <c r="H9739" s="83"/>
    </row>
    <row r="9740" spans="2:8" ht="15.6" x14ac:dyDescent="0.3">
      <c r="B9740" s="81"/>
      <c r="C9740" s="81"/>
      <c r="D9740" s="77"/>
      <c r="E9740" s="82"/>
      <c r="F9740" s="77"/>
      <c r="G9740" s="82"/>
      <c r="H9740" s="83"/>
    </row>
    <row r="9741" spans="2:8" ht="15.6" x14ac:dyDescent="0.3">
      <c r="B9741" s="81"/>
      <c r="C9741" s="81"/>
      <c r="D9741" s="77"/>
      <c r="E9741" s="82"/>
      <c r="F9741" s="77"/>
      <c r="G9741" s="82"/>
      <c r="H9741" s="83"/>
    </row>
    <row r="9742" spans="2:8" ht="15.6" x14ac:dyDescent="0.3">
      <c r="B9742" s="81"/>
      <c r="C9742" s="81"/>
      <c r="D9742" s="77"/>
      <c r="E9742" s="82"/>
      <c r="F9742" s="77"/>
      <c r="G9742" s="82"/>
      <c r="H9742" s="83"/>
    </row>
    <row r="9743" spans="2:8" ht="15.6" x14ac:dyDescent="0.3">
      <c r="B9743" s="81"/>
      <c r="C9743" s="81"/>
      <c r="D9743" s="77"/>
      <c r="E9743" s="82"/>
      <c r="F9743" s="77"/>
      <c r="G9743" s="82"/>
      <c r="H9743" s="83"/>
    </row>
    <row r="9744" spans="2:8" ht="15.6" x14ac:dyDescent="0.3">
      <c r="B9744" s="81"/>
      <c r="C9744" s="81"/>
      <c r="D9744" s="77"/>
      <c r="E9744" s="82"/>
      <c r="F9744" s="77"/>
      <c r="G9744" s="82"/>
      <c r="H9744" s="83"/>
    </row>
    <row r="9745" spans="2:8" ht="15.6" x14ac:dyDescent="0.3">
      <c r="B9745" s="81"/>
      <c r="C9745" s="81"/>
      <c r="D9745" s="77"/>
      <c r="E9745" s="82"/>
      <c r="F9745" s="77"/>
      <c r="G9745" s="82"/>
      <c r="H9745" s="83"/>
    </row>
    <row r="9746" spans="2:8" ht="15.6" x14ac:dyDescent="0.3">
      <c r="B9746" s="81"/>
      <c r="C9746" s="81"/>
      <c r="D9746" s="77"/>
      <c r="E9746" s="82"/>
      <c r="F9746" s="77"/>
      <c r="G9746" s="82"/>
      <c r="H9746" s="83"/>
    </row>
    <row r="9747" spans="2:8" ht="15.6" x14ac:dyDescent="0.3">
      <c r="B9747" s="81"/>
      <c r="C9747" s="81"/>
      <c r="D9747" s="77"/>
      <c r="E9747" s="82"/>
      <c r="F9747" s="77"/>
      <c r="G9747" s="82"/>
      <c r="H9747" s="83"/>
    </row>
    <row r="9748" spans="2:8" ht="15.6" x14ac:dyDescent="0.3">
      <c r="B9748" s="81"/>
      <c r="C9748" s="81"/>
      <c r="D9748" s="77"/>
      <c r="E9748" s="82"/>
      <c r="F9748" s="77"/>
      <c r="G9748" s="82"/>
      <c r="H9748" s="83"/>
    </row>
    <row r="9749" spans="2:8" ht="15.6" x14ac:dyDescent="0.3">
      <c r="B9749" s="81"/>
      <c r="C9749" s="81"/>
      <c r="D9749" s="77"/>
      <c r="E9749" s="82"/>
      <c r="F9749" s="77"/>
      <c r="G9749" s="77"/>
      <c r="H9749" s="83"/>
    </row>
    <row r="9750" spans="2:8" ht="15.6" x14ac:dyDescent="0.3">
      <c r="B9750" s="81"/>
      <c r="C9750" s="81"/>
      <c r="D9750" s="77"/>
      <c r="E9750" s="82"/>
      <c r="F9750" s="77"/>
      <c r="G9750" s="77"/>
      <c r="H9750" s="83"/>
    </row>
    <row r="9751" spans="2:8" ht="15.6" x14ac:dyDescent="0.3">
      <c r="B9751" s="81"/>
      <c r="C9751" s="81"/>
      <c r="D9751" s="77"/>
      <c r="E9751" s="82"/>
      <c r="F9751" s="77"/>
      <c r="G9751" s="77"/>
      <c r="H9751" s="83"/>
    </row>
    <row r="9752" spans="2:8" ht="15.6" x14ac:dyDescent="0.3">
      <c r="B9752" s="81"/>
      <c r="C9752" s="81"/>
      <c r="D9752" s="77"/>
      <c r="E9752" s="82"/>
      <c r="F9752" s="77"/>
      <c r="G9752" s="77"/>
      <c r="H9752" s="83"/>
    </row>
    <row r="9753" spans="2:8" ht="15.6" x14ac:dyDescent="0.3">
      <c r="B9753" s="81"/>
      <c r="C9753" s="81"/>
      <c r="D9753" s="77"/>
      <c r="E9753" s="82"/>
      <c r="F9753" s="77"/>
      <c r="G9753" s="77"/>
      <c r="H9753" s="83"/>
    </row>
    <row r="9754" spans="2:8" ht="15.6" x14ac:dyDescent="0.3">
      <c r="B9754" s="81"/>
      <c r="C9754" s="81"/>
      <c r="D9754" s="77"/>
      <c r="E9754" s="82"/>
      <c r="F9754" s="77"/>
      <c r="G9754" s="77"/>
      <c r="H9754" s="83"/>
    </row>
    <row r="9755" spans="2:8" ht="15.6" x14ac:dyDescent="0.3">
      <c r="B9755" s="81"/>
      <c r="C9755" s="81"/>
      <c r="D9755" s="77"/>
      <c r="E9755" s="82"/>
      <c r="F9755" s="77"/>
      <c r="G9755" s="77"/>
      <c r="H9755" s="83"/>
    </row>
    <row r="9756" spans="2:8" ht="15.6" x14ac:dyDescent="0.3">
      <c r="B9756" s="81"/>
      <c r="C9756" s="81"/>
      <c r="D9756" s="77"/>
      <c r="E9756" s="82"/>
      <c r="F9756" s="77"/>
      <c r="G9756" s="77"/>
      <c r="H9756" s="83"/>
    </row>
    <row r="9757" spans="2:8" ht="15.6" x14ac:dyDescent="0.3">
      <c r="B9757" s="81"/>
      <c r="C9757" s="81"/>
      <c r="D9757" s="77"/>
      <c r="E9757" s="82"/>
      <c r="F9757" s="77"/>
      <c r="G9757" s="77"/>
      <c r="H9757" s="83"/>
    </row>
    <row r="9758" spans="2:8" ht="15.6" x14ac:dyDescent="0.3">
      <c r="B9758" s="81"/>
      <c r="C9758" s="81"/>
      <c r="D9758" s="77"/>
      <c r="E9758" s="82"/>
      <c r="F9758" s="77"/>
      <c r="G9758" s="77"/>
      <c r="H9758" s="83"/>
    </row>
    <row r="9759" spans="2:8" ht="15.6" x14ac:dyDescent="0.3">
      <c r="B9759" s="81"/>
      <c r="C9759" s="81"/>
      <c r="D9759" s="77"/>
      <c r="E9759" s="82"/>
      <c r="F9759" s="77"/>
      <c r="G9759" s="77"/>
      <c r="H9759" s="83"/>
    </row>
    <row r="9760" spans="2:8" ht="15.6" x14ac:dyDescent="0.3">
      <c r="B9760" s="81"/>
      <c r="C9760" s="81"/>
      <c r="D9760" s="77"/>
      <c r="E9760" s="82"/>
      <c r="F9760" s="77"/>
      <c r="G9760" s="77"/>
      <c r="H9760" s="83"/>
    </row>
    <row r="9761" spans="2:8" ht="15.6" x14ac:dyDescent="0.3">
      <c r="B9761" s="81"/>
      <c r="C9761" s="81"/>
      <c r="D9761" s="77"/>
      <c r="E9761" s="82"/>
      <c r="F9761" s="77"/>
      <c r="G9761" s="77"/>
      <c r="H9761" s="83"/>
    </row>
    <row r="9762" spans="2:8" ht="15.6" x14ac:dyDescent="0.3">
      <c r="B9762" s="81"/>
      <c r="C9762" s="81"/>
      <c r="D9762" s="77"/>
      <c r="E9762" s="82"/>
      <c r="F9762" s="77"/>
      <c r="G9762" s="77"/>
      <c r="H9762" s="83"/>
    </row>
    <row r="9763" spans="2:8" ht="15.6" x14ac:dyDescent="0.3">
      <c r="B9763" s="81"/>
      <c r="C9763" s="81"/>
      <c r="D9763" s="77"/>
      <c r="E9763" s="82"/>
      <c r="F9763" s="77"/>
      <c r="G9763" s="77"/>
      <c r="H9763" s="83"/>
    </row>
    <row r="9764" spans="2:8" ht="15.6" x14ac:dyDescent="0.3">
      <c r="B9764" s="81"/>
      <c r="C9764" s="81"/>
      <c r="D9764" s="77"/>
      <c r="E9764" s="82"/>
      <c r="F9764" s="77"/>
      <c r="G9764" s="77"/>
      <c r="H9764" s="83"/>
    </row>
    <row r="9765" spans="2:8" ht="15.6" x14ac:dyDescent="0.3">
      <c r="B9765" s="81"/>
      <c r="C9765" s="81"/>
      <c r="D9765" s="77"/>
      <c r="E9765" s="82"/>
      <c r="F9765" s="77"/>
      <c r="G9765" s="77"/>
      <c r="H9765" s="83"/>
    </row>
    <row r="9766" spans="2:8" ht="15.6" x14ac:dyDescent="0.3">
      <c r="B9766" s="81"/>
      <c r="C9766" s="81"/>
      <c r="D9766" s="77"/>
      <c r="E9766" s="82"/>
      <c r="F9766" s="77"/>
      <c r="G9766" s="77"/>
      <c r="H9766" s="83"/>
    </row>
    <row r="9767" spans="2:8" ht="15.6" x14ac:dyDescent="0.3">
      <c r="B9767" s="81"/>
      <c r="C9767" s="81"/>
      <c r="D9767" s="77"/>
      <c r="E9767" s="82"/>
      <c r="F9767" s="77"/>
      <c r="G9767" s="77"/>
      <c r="H9767" s="83"/>
    </row>
    <row r="9768" spans="2:8" ht="15.6" x14ac:dyDescent="0.3">
      <c r="B9768" s="81"/>
      <c r="C9768" s="81"/>
      <c r="D9768" s="77"/>
      <c r="E9768" s="82"/>
      <c r="F9768" s="77"/>
      <c r="G9768" s="77"/>
      <c r="H9768" s="83"/>
    </row>
    <row r="9769" spans="2:8" ht="15.6" x14ac:dyDescent="0.3">
      <c r="B9769" s="81"/>
      <c r="C9769" s="81"/>
      <c r="D9769" s="77"/>
      <c r="E9769" s="82"/>
      <c r="F9769" s="77"/>
      <c r="G9769" s="77"/>
      <c r="H9769" s="83"/>
    </row>
    <row r="9770" spans="2:8" ht="15.6" x14ac:dyDescent="0.3">
      <c r="B9770" s="81"/>
      <c r="C9770" s="81"/>
      <c r="D9770" s="77"/>
      <c r="E9770" s="82"/>
      <c r="F9770" s="77"/>
      <c r="G9770" s="77"/>
      <c r="H9770" s="83"/>
    </row>
    <row r="9771" spans="2:8" ht="15.6" x14ac:dyDescent="0.3">
      <c r="B9771" s="81"/>
      <c r="C9771" s="81"/>
      <c r="D9771" s="77"/>
      <c r="E9771" s="82"/>
      <c r="F9771" s="77"/>
      <c r="G9771" s="77"/>
      <c r="H9771" s="83"/>
    </row>
    <row r="9772" spans="2:8" ht="15.6" x14ac:dyDescent="0.3">
      <c r="B9772" s="81"/>
      <c r="C9772" s="81"/>
      <c r="D9772" s="77"/>
      <c r="E9772" s="82"/>
      <c r="F9772" s="77"/>
      <c r="G9772" s="77"/>
      <c r="H9772" s="83"/>
    </row>
    <row r="9773" spans="2:8" ht="15.6" x14ac:dyDescent="0.3">
      <c r="B9773" s="81"/>
      <c r="C9773" s="81"/>
      <c r="D9773" s="77"/>
      <c r="E9773" s="82"/>
      <c r="F9773" s="77"/>
      <c r="G9773" s="77"/>
      <c r="H9773" s="83"/>
    </row>
    <row r="9774" spans="2:8" ht="15.6" x14ac:dyDescent="0.3">
      <c r="B9774" s="81"/>
      <c r="C9774" s="81"/>
      <c r="D9774" s="77"/>
      <c r="E9774" s="82"/>
      <c r="F9774" s="77"/>
      <c r="G9774" s="77"/>
      <c r="H9774" s="83"/>
    </row>
    <row r="9775" spans="2:8" ht="15.6" x14ac:dyDescent="0.3">
      <c r="B9775" s="81"/>
      <c r="C9775" s="81"/>
      <c r="D9775" s="77"/>
      <c r="E9775" s="82"/>
      <c r="F9775" s="77"/>
      <c r="G9775" s="77"/>
      <c r="H9775" s="83"/>
    </row>
    <row r="9776" spans="2:8" ht="15.6" x14ac:dyDescent="0.3">
      <c r="B9776" s="81"/>
      <c r="C9776" s="81"/>
      <c r="D9776" s="77"/>
      <c r="E9776" s="82"/>
      <c r="F9776" s="77"/>
      <c r="G9776" s="77"/>
      <c r="H9776" s="83"/>
    </row>
    <row r="9777" spans="2:8" ht="15.6" x14ac:dyDescent="0.3">
      <c r="B9777" s="81"/>
      <c r="C9777" s="81"/>
      <c r="D9777" s="77"/>
      <c r="E9777" s="82"/>
      <c r="F9777" s="77"/>
      <c r="G9777" s="77"/>
      <c r="H9777" s="83"/>
    </row>
    <row r="9778" spans="2:8" ht="15.6" x14ac:dyDescent="0.3">
      <c r="B9778" s="81"/>
      <c r="C9778" s="81"/>
      <c r="D9778" s="77"/>
      <c r="E9778" s="82"/>
      <c r="F9778" s="77"/>
      <c r="G9778" s="77"/>
      <c r="H9778" s="83"/>
    </row>
    <row r="9779" spans="2:8" ht="15.6" x14ac:dyDescent="0.3">
      <c r="B9779" s="81"/>
      <c r="C9779" s="81"/>
      <c r="D9779" s="77"/>
      <c r="E9779" s="82"/>
      <c r="F9779" s="77"/>
      <c r="G9779" s="77"/>
      <c r="H9779" s="83"/>
    </row>
    <row r="9780" spans="2:8" ht="15.6" x14ac:dyDescent="0.3">
      <c r="B9780" s="81"/>
      <c r="C9780" s="81"/>
      <c r="D9780" s="77"/>
      <c r="E9780" s="82"/>
      <c r="F9780" s="77"/>
      <c r="G9780" s="77"/>
      <c r="H9780" s="83"/>
    </row>
    <row r="9781" spans="2:8" ht="15.6" x14ac:dyDescent="0.3">
      <c r="B9781" s="81"/>
      <c r="C9781" s="81"/>
      <c r="D9781" s="77"/>
      <c r="E9781" s="82"/>
      <c r="F9781" s="77"/>
      <c r="G9781" s="77"/>
      <c r="H9781" s="83"/>
    </row>
    <row r="9782" spans="2:8" ht="15.6" x14ac:dyDescent="0.3">
      <c r="B9782" s="81"/>
      <c r="C9782" s="81"/>
      <c r="D9782" s="77"/>
      <c r="E9782" s="82"/>
      <c r="F9782" s="77"/>
      <c r="G9782" s="77"/>
      <c r="H9782" s="83"/>
    </row>
    <row r="9783" spans="2:8" ht="15.6" x14ac:dyDescent="0.3">
      <c r="B9783" s="81"/>
      <c r="C9783" s="81"/>
      <c r="D9783" s="77"/>
      <c r="E9783" s="82"/>
      <c r="F9783" s="77"/>
      <c r="G9783" s="77"/>
      <c r="H9783" s="83"/>
    </row>
    <row r="9784" spans="2:8" ht="15.6" x14ac:dyDescent="0.3">
      <c r="B9784" s="81"/>
      <c r="C9784" s="81"/>
      <c r="D9784" s="77"/>
      <c r="E9784" s="82"/>
      <c r="F9784" s="77"/>
      <c r="G9784" s="77"/>
      <c r="H9784" s="83"/>
    </row>
    <row r="9785" spans="2:8" ht="15.6" x14ac:dyDescent="0.3">
      <c r="B9785" s="81"/>
      <c r="C9785" s="81"/>
      <c r="D9785" s="77"/>
      <c r="E9785" s="82"/>
      <c r="F9785" s="77"/>
      <c r="G9785" s="77"/>
      <c r="H9785" s="83"/>
    </row>
    <row r="9786" spans="2:8" ht="15.6" x14ac:dyDescent="0.3">
      <c r="B9786" s="81"/>
      <c r="C9786" s="81"/>
      <c r="D9786" s="77"/>
      <c r="E9786" s="82"/>
      <c r="F9786" s="77"/>
      <c r="G9786" s="77"/>
      <c r="H9786" s="83"/>
    </row>
    <row r="9787" spans="2:8" ht="15.6" x14ac:dyDescent="0.3">
      <c r="B9787" s="81"/>
      <c r="C9787" s="81"/>
      <c r="D9787" s="77"/>
      <c r="E9787" s="82"/>
      <c r="F9787" s="77"/>
      <c r="G9787" s="77"/>
      <c r="H9787" s="83"/>
    </row>
    <row r="9788" spans="2:8" ht="15.6" x14ac:dyDescent="0.3">
      <c r="B9788" s="81"/>
      <c r="C9788" s="81"/>
      <c r="D9788" s="77"/>
      <c r="E9788" s="82"/>
      <c r="F9788" s="77"/>
      <c r="G9788" s="77"/>
      <c r="H9788" s="83"/>
    </row>
    <row r="9789" spans="2:8" ht="15.6" x14ac:dyDescent="0.3">
      <c r="B9789" s="81"/>
      <c r="C9789" s="81"/>
      <c r="D9789" s="77"/>
      <c r="E9789" s="82"/>
      <c r="F9789" s="77"/>
      <c r="G9789" s="77"/>
      <c r="H9789" s="83"/>
    </row>
    <row r="9790" spans="2:8" ht="15.6" x14ac:dyDescent="0.3">
      <c r="B9790" s="81"/>
      <c r="C9790" s="81"/>
      <c r="D9790" s="77"/>
      <c r="E9790" s="82"/>
      <c r="F9790" s="77"/>
      <c r="G9790" s="77"/>
      <c r="H9790" s="83"/>
    </row>
    <row r="9791" spans="2:8" ht="15.6" x14ac:dyDescent="0.3">
      <c r="B9791" s="81"/>
      <c r="C9791" s="81"/>
      <c r="D9791" s="77"/>
      <c r="E9791" s="82"/>
      <c r="F9791" s="77"/>
      <c r="G9791" s="77"/>
      <c r="H9791" s="83"/>
    </row>
    <row r="9792" spans="2:8" ht="15.6" x14ac:dyDescent="0.3">
      <c r="B9792" s="81"/>
      <c r="C9792" s="81"/>
      <c r="D9792" s="77"/>
      <c r="E9792" s="82"/>
      <c r="F9792" s="77"/>
      <c r="G9792" s="77"/>
      <c r="H9792" s="83"/>
    </row>
    <row r="9793" spans="2:8" ht="15.6" x14ac:dyDescent="0.3">
      <c r="B9793" s="81"/>
      <c r="C9793" s="81"/>
      <c r="D9793" s="77"/>
      <c r="E9793" s="82"/>
      <c r="F9793" s="77"/>
      <c r="G9793" s="77"/>
      <c r="H9793" s="83"/>
    </row>
    <row r="9794" spans="2:8" ht="15.6" x14ac:dyDescent="0.3">
      <c r="B9794" s="81"/>
      <c r="C9794" s="81"/>
      <c r="D9794" s="77"/>
      <c r="E9794" s="82"/>
      <c r="F9794" s="77"/>
      <c r="G9794" s="77"/>
      <c r="H9794" s="83"/>
    </row>
    <row r="9795" spans="2:8" ht="15.6" x14ac:dyDescent="0.3">
      <c r="B9795" s="81"/>
      <c r="C9795" s="81"/>
      <c r="D9795" s="77"/>
      <c r="E9795" s="82"/>
      <c r="F9795" s="77"/>
      <c r="G9795" s="77"/>
      <c r="H9795" s="83"/>
    </row>
    <row r="9796" spans="2:8" ht="15.6" x14ac:dyDescent="0.3">
      <c r="B9796" s="81"/>
      <c r="C9796" s="81"/>
      <c r="D9796" s="77"/>
      <c r="E9796" s="82"/>
      <c r="F9796" s="77"/>
      <c r="G9796" s="77"/>
      <c r="H9796" s="83"/>
    </row>
    <row r="9797" spans="2:8" ht="15.6" x14ac:dyDescent="0.3">
      <c r="B9797" s="81"/>
      <c r="C9797" s="81"/>
      <c r="D9797" s="77"/>
      <c r="E9797" s="82"/>
      <c r="F9797" s="77"/>
      <c r="G9797" s="77"/>
      <c r="H9797" s="83"/>
    </row>
    <row r="9798" spans="2:8" ht="15.6" x14ac:dyDescent="0.3">
      <c r="B9798" s="81"/>
      <c r="C9798" s="81"/>
      <c r="D9798" s="77"/>
      <c r="E9798" s="82"/>
      <c r="F9798" s="77"/>
      <c r="G9798" s="77"/>
      <c r="H9798" s="83"/>
    </row>
    <row r="9799" spans="2:8" ht="15.6" x14ac:dyDescent="0.3">
      <c r="B9799" s="81"/>
      <c r="C9799" s="81"/>
      <c r="D9799" s="77"/>
      <c r="E9799" s="82"/>
      <c r="F9799" s="77"/>
      <c r="G9799" s="77"/>
      <c r="H9799" s="83"/>
    </row>
    <row r="9800" spans="2:8" ht="15.6" x14ac:dyDescent="0.3">
      <c r="B9800" s="81"/>
      <c r="C9800" s="81"/>
      <c r="D9800" s="77"/>
      <c r="E9800" s="82"/>
      <c r="F9800" s="77"/>
      <c r="G9800" s="77"/>
      <c r="H9800" s="83"/>
    </row>
    <row r="9801" spans="2:8" ht="15.6" x14ac:dyDescent="0.3">
      <c r="B9801" s="81"/>
      <c r="C9801" s="81"/>
      <c r="D9801" s="77"/>
      <c r="E9801" s="82"/>
      <c r="F9801" s="77"/>
      <c r="G9801" s="77"/>
      <c r="H9801" s="83"/>
    </row>
    <row r="9802" spans="2:8" ht="15.6" x14ac:dyDescent="0.3">
      <c r="B9802" s="81"/>
      <c r="C9802" s="81"/>
      <c r="D9802" s="77"/>
      <c r="E9802" s="82"/>
      <c r="F9802" s="77"/>
      <c r="G9802" s="77"/>
      <c r="H9802" s="83"/>
    </row>
    <row r="9803" spans="2:8" ht="15.6" x14ac:dyDescent="0.3">
      <c r="B9803" s="81"/>
      <c r="C9803" s="81"/>
      <c r="D9803" s="77"/>
      <c r="E9803" s="82"/>
      <c r="F9803" s="77"/>
      <c r="G9803" s="77"/>
      <c r="H9803" s="83"/>
    </row>
    <row r="9804" spans="2:8" ht="15.6" x14ac:dyDescent="0.3">
      <c r="B9804" s="81"/>
      <c r="C9804" s="81"/>
      <c r="D9804" s="77"/>
      <c r="E9804" s="82"/>
      <c r="F9804" s="77"/>
      <c r="G9804" s="77"/>
      <c r="H9804" s="83"/>
    </row>
    <row r="9805" spans="2:8" ht="15.6" x14ac:dyDescent="0.3">
      <c r="B9805" s="81"/>
      <c r="C9805" s="81"/>
      <c r="D9805" s="77"/>
      <c r="E9805" s="82"/>
      <c r="F9805" s="77"/>
      <c r="G9805" s="77"/>
      <c r="H9805" s="83"/>
    </row>
    <row r="9806" spans="2:8" ht="15.6" x14ac:dyDescent="0.3">
      <c r="B9806" s="81"/>
      <c r="C9806" s="81"/>
      <c r="D9806" s="77"/>
      <c r="E9806" s="82"/>
      <c r="F9806" s="77"/>
      <c r="G9806" s="77"/>
      <c r="H9806" s="83"/>
    </row>
    <row r="9807" spans="2:8" ht="15.6" x14ac:dyDescent="0.3">
      <c r="B9807" s="81"/>
      <c r="C9807" s="81"/>
      <c r="D9807" s="77"/>
      <c r="E9807" s="82"/>
      <c r="F9807" s="77"/>
      <c r="G9807" s="77"/>
      <c r="H9807" s="83"/>
    </row>
    <row r="9808" spans="2:8" ht="15.6" x14ac:dyDescent="0.3">
      <c r="B9808" s="81"/>
      <c r="C9808" s="81"/>
      <c r="D9808" s="77"/>
      <c r="E9808" s="82"/>
      <c r="F9808" s="77"/>
      <c r="G9808" s="77"/>
      <c r="H9808" s="83"/>
    </row>
    <row r="9809" spans="2:8" ht="15.6" x14ac:dyDescent="0.3">
      <c r="B9809" s="81"/>
      <c r="C9809" s="81"/>
      <c r="D9809" s="77"/>
      <c r="E9809" s="82"/>
      <c r="F9809" s="77"/>
      <c r="G9809" s="77"/>
      <c r="H9809" s="83"/>
    </row>
    <row r="9810" spans="2:8" ht="15.6" x14ac:dyDescent="0.3">
      <c r="B9810" s="81"/>
      <c r="C9810" s="81"/>
      <c r="D9810" s="77"/>
      <c r="E9810" s="82"/>
      <c r="F9810" s="77"/>
      <c r="G9810" s="77"/>
      <c r="H9810" s="83"/>
    </row>
    <row r="9811" spans="2:8" ht="15.6" x14ac:dyDescent="0.3">
      <c r="B9811" s="81"/>
      <c r="C9811" s="81"/>
      <c r="D9811" s="77"/>
      <c r="E9811" s="82"/>
      <c r="F9811" s="77"/>
      <c r="G9811" s="77"/>
      <c r="H9811" s="83"/>
    </row>
    <row r="9812" spans="2:8" ht="15.6" x14ac:dyDescent="0.3">
      <c r="B9812" s="81"/>
      <c r="C9812" s="81"/>
      <c r="D9812" s="77"/>
      <c r="E9812" s="82"/>
      <c r="F9812" s="77"/>
      <c r="G9812" s="77"/>
      <c r="H9812" s="83"/>
    </row>
    <row r="9813" spans="2:8" ht="15.6" x14ac:dyDescent="0.3">
      <c r="B9813" s="81"/>
      <c r="C9813" s="81"/>
      <c r="D9813" s="77"/>
      <c r="E9813" s="82"/>
      <c r="F9813" s="77"/>
      <c r="G9813" s="77"/>
      <c r="H9813" s="83"/>
    </row>
    <row r="9814" spans="2:8" ht="15.6" x14ac:dyDescent="0.3">
      <c r="B9814" s="81"/>
      <c r="C9814" s="81"/>
      <c r="D9814" s="77"/>
      <c r="E9814" s="82"/>
      <c r="F9814" s="77"/>
      <c r="G9814" s="77"/>
      <c r="H9814" s="83"/>
    </row>
    <row r="9815" spans="2:8" ht="15.6" x14ac:dyDescent="0.3">
      <c r="B9815" s="81"/>
      <c r="C9815" s="81"/>
      <c r="D9815" s="77"/>
      <c r="E9815" s="82"/>
      <c r="F9815" s="77"/>
      <c r="G9815" s="77"/>
      <c r="H9815" s="83"/>
    </row>
    <row r="9816" spans="2:8" ht="15.6" x14ac:dyDescent="0.3">
      <c r="B9816" s="81"/>
      <c r="C9816" s="81"/>
      <c r="D9816" s="77"/>
      <c r="E9816" s="82"/>
      <c r="F9816" s="77"/>
      <c r="G9816" s="77"/>
      <c r="H9816" s="83"/>
    </row>
    <row r="9817" spans="2:8" ht="15.6" x14ac:dyDescent="0.3">
      <c r="B9817" s="81"/>
      <c r="C9817" s="81"/>
      <c r="D9817" s="77"/>
      <c r="E9817" s="82"/>
      <c r="F9817" s="77"/>
      <c r="G9817" s="77"/>
      <c r="H9817" s="83"/>
    </row>
    <row r="9818" spans="2:8" ht="15.6" x14ac:dyDescent="0.3">
      <c r="B9818" s="81"/>
      <c r="C9818" s="81"/>
      <c r="D9818" s="77"/>
      <c r="E9818" s="82"/>
      <c r="F9818" s="77"/>
      <c r="G9818" s="77"/>
      <c r="H9818" s="83"/>
    </row>
    <row r="9819" spans="2:8" ht="15.6" x14ac:dyDescent="0.3">
      <c r="B9819" s="81"/>
      <c r="C9819" s="81"/>
      <c r="D9819" s="77"/>
      <c r="E9819" s="82"/>
      <c r="F9819" s="77"/>
      <c r="G9819" s="77"/>
      <c r="H9819" s="83"/>
    </row>
    <row r="9820" spans="2:8" ht="15.6" x14ac:dyDescent="0.3">
      <c r="B9820" s="81"/>
      <c r="C9820" s="81"/>
      <c r="D9820" s="77"/>
      <c r="E9820" s="82"/>
      <c r="F9820" s="77"/>
      <c r="G9820" s="77"/>
      <c r="H9820" s="83"/>
    </row>
    <row r="9821" spans="2:8" ht="15.6" x14ac:dyDescent="0.3">
      <c r="B9821" s="81"/>
      <c r="C9821" s="81"/>
      <c r="D9821" s="77"/>
      <c r="E9821" s="82"/>
      <c r="F9821" s="77"/>
      <c r="G9821" s="77"/>
      <c r="H9821" s="83"/>
    </row>
    <row r="9822" spans="2:8" ht="15.6" x14ac:dyDescent="0.3">
      <c r="B9822" s="81"/>
      <c r="C9822" s="81"/>
      <c r="D9822" s="77"/>
      <c r="E9822" s="82"/>
      <c r="F9822" s="77"/>
      <c r="G9822" s="77"/>
      <c r="H9822" s="83"/>
    </row>
    <row r="9823" spans="2:8" ht="15.6" x14ac:dyDescent="0.3">
      <c r="B9823" s="81"/>
      <c r="C9823" s="81"/>
      <c r="D9823" s="77"/>
      <c r="E9823" s="82"/>
      <c r="F9823" s="77"/>
      <c r="G9823" s="77"/>
      <c r="H9823" s="83"/>
    </row>
    <row r="9824" spans="2:8" ht="15.6" x14ac:dyDescent="0.3">
      <c r="B9824" s="81"/>
      <c r="C9824" s="81"/>
      <c r="D9824" s="77"/>
      <c r="E9824" s="82"/>
      <c r="F9824" s="77"/>
      <c r="G9824" s="77"/>
      <c r="H9824" s="83"/>
    </row>
    <row r="9825" spans="2:8" ht="15.6" x14ac:dyDescent="0.3">
      <c r="B9825" s="81"/>
      <c r="C9825" s="81"/>
      <c r="D9825" s="77"/>
      <c r="E9825" s="82"/>
      <c r="F9825" s="77"/>
      <c r="G9825" s="77"/>
      <c r="H9825" s="83"/>
    </row>
    <row r="9826" spans="2:8" ht="15.6" x14ac:dyDescent="0.3">
      <c r="B9826" s="81"/>
      <c r="C9826" s="81"/>
      <c r="D9826" s="77"/>
      <c r="E9826" s="82"/>
      <c r="F9826" s="77"/>
      <c r="G9826" s="77"/>
      <c r="H9826" s="83"/>
    </row>
    <row r="9827" spans="2:8" ht="15.6" x14ac:dyDescent="0.3">
      <c r="B9827" s="81"/>
      <c r="C9827" s="81"/>
      <c r="D9827" s="77"/>
      <c r="E9827" s="82"/>
      <c r="F9827" s="77"/>
      <c r="G9827" s="77"/>
      <c r="H9827" s="83"/>
    </row>
    <row r="9828" spans="2:8" ht="15.6" x14ac:dyDescent="0.3">
      <c r="B9828" s="81"/>
      <c r="C9828" s="81"/>
      <c r="D9828" s="77"/>
      <c r="E9828" s="82"/>
      <c r="F9828" s="77"/>
      <c r="G9828" s="77"/>
      <c r="H9828" s="83"/>
    </row>
    <row r="9829" spans="2:8" ht="15.6" x14ac:dyDescent="0.3">
      <c r="B9829" s="81"/>
      <c r="C9829" s="81"/>
      <c r="D9829" s="77"/>
      <c r="E9829" s="82"/>
      <c r="F9829" s="77"/>
      <c r="G9829" s="77"/>
      <c r="H9829" s="83"/>
    </row>
    <row r="9830" spans="2:8" ht="15.6" x14ac:dyDescent="0.3">
      <c r="B9830" s="81"/>
      <c r="C9830" s="81"/>
      <c r="D9830" s="77"/>
      <c r="E9830" s="82"/>
      <c r="F9830" s="77"/>
      <c r="G9830" s="77"/>
      <c r="H9830" s="83"/>
    </row>
    <row r="9831" spans="2:8" ht="15.6" x14ac:dyDescent="0.3">
      <c r="B9831" s="81"/>
      <c r="C9831" s="81"/>
      <c r="D9831" s="77"/>
      <c r="E9831" s="82"/>
      <c r="F9831" s="77"/>
      <c r="G9831" s="77"/>
      <c r="H9831" s="83"/>
    </row>
    <row r="9832" spans="2:8" ht="15.6" x14ac:dyDescent="0.3">
      <c r="B9832" s="81"/>
      <c r="C9832" s="81"/>
      <c r="D9832" s="77"/>
      <c r="E9832" s="82"/>
      <c r="F9832" s="77"/>
      <c r="G9832" s="77"/>
      <c r="H9832" s="83"/>
    </row>
    <row r="9833" spans="2:8" ht="15.6" x14ac:dyDescent="0.3">
      <c r="B9833" s="81"/>
      <c r="C9833" s="81"/>
      <c r="D9833" s="77"/>
      <c r="E9833" s="82"/>
      <c r="F9833" s="77"/>
      <c r="G9833" s="77"/>
      <c r="H9833" s="83"/>
    </row>
    <row r="9834" spans="2:8" ht="15.6" x14ac:dyDescent="0.3">
      <c r="B9834" s="81"/>
      <c r="C9834" s="81"/>
      <c r="D9834" s="77"/>
      <c r="E9834" s="82"/>
      <c r="F9834" s="77"/>
      <c r="G9834" s="77"/>
      <c r="H9834" s="83"/>
    </row>
    <row r="9835" spans="2:8" ht="15.6" x14ac:dyDescent="0.3">
      <c r="B9835" s="81"/>
      <c r="C9835" s="81"/>
      <c r="D9835" s="77"/>
      <c r="E9835" s="82"/>
      <c r="F9835" s="77"/>
      <c r="G9835" s="77"/>
      <c r="H9835" s="83"/>
    </row>
    <row r="9836" spans="2:8" ht="15.6" x14ac:dyDescent="0.3">
      <c r="B9836" s="81"/>
      <c r="C9836" s="81"/>
      <c r="D9836" s="77"/>
      <c r="E9836" s="82"/>
      <c r="F9836" s="77"/>
      <c r="G9836" s="77"/>
      <c r="H9836" s="83"/>
    </row>
    <row r="9837" spans="2:8" ht="15.6" x14ac:dyDescent="0.3">
      <c r="B9837" s="81"/>
      <c r="C9837" s="81"/>
      <c r="D9837" s="77"/>
      <c r="E9837" s="82"/>
      <c r="F9837" s="77"/>
      <c r="G9837" s="77"/>
      <c r="H9837" s="83"/>
    </row>
    <row r="9838" spans="2:8" ht="15.6" x14ac:dyDescent="0.3">
      <c r="B9838" s="81"/>
      <c r="C9838" s="81"/>
      <c r="D9838" s="77"/>
      <c r="E9838" s="82"/>
      <c r="F9838" s="77"/>
      <c r="G9838" s="77"/>
      <c r="H9838" s="83"/>
    </row>
    <row r="9839" spans="2:8" ht="15.6" x14ac:dyDescent="0.3">
      <c r="B9839" s="81"/>
      <c r="C9839" s="81"/>
      <c r="D9839" s="77"/>
      <c r="E9839" s="82"/>
      <c r="F9839" s="77"/>
      <c r="G9839" s="77"/>
      <c r="H9839" s="83"/>
    </row>
    <row r="9840" spans="2:8" ht="15.6" x14ac:dyDescent="0.3">
      <c r="B9840" s="81"/>
      <c r="C9840" s="81"/>
      <c r="D9840" s="77"/>
      <c r="E9840" s="82"/>
      <c r="F9840" s="77"/>
      <c r="G9840" s="77"/>
      <c r="H9840" s="83"/>
    </row>
    <row r="9841" spans="2:8" ht="15.6" x14ac:dyDescent="0.3">
      <c r="B9841" s="81"/>
      <c r="C9841" s="81"/>
      <c r="D9841" s="77"/>
      <c r="E9841" s="82"/>
      <c r="F9841" s="77"/>
      <c r="G9841" s="77"/>
      <c r="H9841" s="83"/>
    </row>
    <row r="9842" spans="2:8" ht="15.6" x14ac:dyDescent="0.3">
      <c r="B9842" s="81"/>
      <c r="C9842" s="81"/>
      <c r="D9842" s="77"/>
      <c r="E9842" s="82"/>
      <c r="F9842" s="77"/>
      <c r="G9842" s="77"/>
      <c r="H9842" s="83"/>
    </row>
    <row r="9843" spans="2:8" ht="15.6" x14ac:dyDescent="0.3">
      <c r="B9843" s="81"/>
      <c r="C9843" s="81"/>
      <c r="D9843" s="77"/>
      <c r="E9843" s="82"/>
      <c r="F9843" s="77"/>
      <c r="G9843" s="77"/>
      <c r="H9843" s="83"/>
    </row>
    <row r="9844" spans="2:8" ht="15.6" x14ac:dyDescent="0.3">
      <c r="B9844" s="81"/>
      <c r="C9844" s="81"/>
      <c r="D9844" s="77"/>
      <c r="E9844" s="82"/>
      <c r="F9844" s="77"/>
      <c r="G9844" s="77"/>
      <c r="H9844" s="83"/>
    </row>
    <row r="9845" spans="2:8" ht="15.6" x14ac:dyDescent="0.3">
      <c r="B9845" s="81"/>
      <c r="C9845" s="81"/>
      <c r="D9845" s="77"/>
      <c r="E9845" s="82"/>
      <c r="F9845" s="77"/>
      <c r="G9845" s="77"/>
      <c r="H9845" s="83"/>
    </row>
    <row r="9846" spans="2:8" ht="15.6" x14ac:dyDescent="0.3">
      <c r="B9846" s="81"/>
      <c r="C9846" s="81"/>
      <c r="D9846" s="77"/>
      <c r="E9846" s="82"/>
      <c r="F9846" s="77"/>
      <c r="G9846" s="77"/>
      <c r="H9846" s="83"/>
    </row>
    <row r="9847" spans="2:8" ht="15.6" x14ac:dyDescent="0.3">
      <c r="B9847" s="81"/>
      <c r="C9847" s="81"/>
      <c r="D9847" s="77"/>
      <c r="E9847" s="82"/>
      <c r="F9847" s="77"/>
      <c r="G9847" s="77"/>
      <c r="H9847" s="83"/>
    </row>
    <row r="9848" spans="2:8" ht="15.6" x14ac:dyDescent="0.3">
      <c r="B9848" s="81"/>
      <c r="C9848" s="81"/>
      <c r="D9848" s="77"/>
      <c r="E9848" s="82"/>
      <c r="F9848" s="77"/>
      <c r="G9848" s="77"/>
      <c r="H9848" s="83"/>
    </row>
    <row r="9849" spans="2:8" ht="15.6" x14ac:dyDescent="0.3">
      <c r="B9849" s="81"/>
      <c r="C9849" s="81"/>
      <c r="D9849" s="77"/>
      <c r="E9849" s="82"/>
      <c r="F9849" s="77"/>
      <c r="G9849" s="77"/>
      <c r="H9849" s="83"/>
    </row>
    <row r="9850" spans="2:8" ht="15.6" x14ac:dyDescent="0.3">
      <c r="B9850" s="81"/>
      <c r="C9850" s="81"/>
      <c r="D9850" s="77"/>
      <c r="E9850" s="82"/>
      <c r="F9850" s="77"/>
      <c r="G9850" s="77"/>
      <c r="H9850" s="83"/>
    </row>
    <row r="9851" spans="2:8" ht="15.6" x14ac:dyDescent="0.3">
      <c r="B9851" s="81"/>
      <c r="C9851" s="81"/>
      <c r="D9851" s="77"/>
      <c r="E9851" s="82"/>
      <c r="F9851" s="77"/>
      <c r="G9851" s="77"/>
      <c r="H9851" s="83"/>
    </row>
    <row r="9852" spans="2:8" ht="15.6" x14ac:dyDescent="0.3">
      <c r="B9852" s="81"/>
      <c r="C9852" s="81"/>
      <c r="D9852" s="77"/>
      <c r="E9852" s="82"/>
      <c r="F9852" s="77"/>
      <c r="G9852" s="77"/>
      <c r="H9852" s="83"/>
    </row>
    <row r="9853" spans="2:8" ht="15.6" x14ac:dyDescent="0.3">
      <c r="B9853" s="81"/>
      <c r="C9853" s="81"/>
      <c r="D9853" s="77"/>
      <c r="E9853" s="82"/>
      <c r="F9853" s="77"/>
      <c r="G9853" s="77"/>
      <c r="H9853" s="83"/>
    </row>
    <row r="9854" spans="2:8" ht="15.6" x14ac:dyDescent="0.3">
      <c r="B9854" s="81"/>
      <c r="C9854" s="81"/>
      <c r="D9854" s="77"/>
      <c r="E9854" s="82"/>
      <c r="F9854" s="77"/>
      <c r="G9854" s="77"/>
      <c r="H9854" s="83"/>
    </row>
    <row r="9855" spans="2:8" ht="15.6" x14ac:dyDescent="0.3">
      <c r="B9855" s="81"/>
      <c r="C9855" s="81"/>
      <c r="D9855" s="77"/>
      <c r="E9855" s="82"/>
      <c r="F9855" s="77"/>
      <c r="G9855" s="77"/>
      <c r="H9855" s="83"/>
    </row>
    <row r="9856" spans="2:8" ht="15.6" x14ac:dyDescent="0.3">
      <c r="B9856" s="81"/>
      <c r="C9856" s="81"/>
      <c r="D9856" s="77"/>
      <c r="E9856" s="82"/>
      <c r="F9856" s="77"/>
      <c r="G9856" s="77"/>
      <c r="H9856" s="83"/>
    </row>
    <row r="9857" spans="2:8" ht="15.6" x14ac:dyDescent="0.3">
      <c r="B9857" s="81"/>
      <c r="C9857" s="81"/>
      <c r="D9857" s="77"/>
      <c r="E9857" s="82"/>
      <c r="F9857" s="77"/>
      <c r="G9857" s="77"/>
      <c r="H9857" s="83"/>
    </row>
    <row r="9858" spans="2:8" ht="15.6" x14ac:dyDescent="0.3">
      <c r="B9858" s="81"/>
      <c r="C9858" s="81"/>
      <c r="D9858" s="77"/>
      <c r="E9858" s="82"/>
      <c r="F9858" s="77"/>
      <c r="G9858" s="77"/>
      <c r="H9858" s="83"/>
    </row>
    <row r="9859" spans="2:8" ht="15.6" x14ac:dyDescent="0.3">
      <c r="B9859" s="81"/>
      <c r="C9859" s="81"/>
      <c r="D9859" s="77"/>
      <c r="E9859" s="82"/>
      <c r="F9859" s="77"/>
      <c r="G9859" s="77"/>
      <c r="H9859" s="83"/>
    </row>
    <row r="9860" spans="2:8" ht="15.6" x14ac:dyDescent="0.3">
      <c r="B9860" s="81"/>
      <c r="C9860" s="81"/>
      <c r="D9860" s="77"/>
      <c r="E9860" s="82"/>
      <c r="F9860" s="77"/>
      <c r="G9860" s="77"/>
      <c r="H9860" s="83"/>
    </row>
    <row r="9861" spans="2:8" ht="15.6" x14ac:dyDescent="0.3">
      <c r="B9861" s="81"/>
      <c r="C9861" s="81"/>
      <c r="D9861" s="77"/>
      <c r="E9861" s="82"/>
      <c r="F9861" s="77"/>
      <c r="G9861" s="77"/>
      <c r="H9861" s="83"/>
    </row>
    <row r="9862" spans="2:8" ht="15.6" x14ac:dyDescent="0.3">
      <c r="B9862" s="81"/>
      <c r="C9862" s="81"/>
      <c r="D9862" s="77"/>
      <c r="E9862" s="82"/>
      <c r="F9862" s="77"/>
      <c r="G9862" s="77"/>
      <c r="H9862" s="83"/>
    </row>
    <row r="9863" spans="2:8" ht="15.6" x14ac:dyDescent="0.3">
      <c r="B9863" s="81"/>
      <c r="C9863" s="81"/>
      <c r="D9863" s="77"/>
      <c r="E9863" s="82"/>
      <c r="F9863" s="77"/>
      <c r="G9863" s="77"/>
      <c r="H9863" s="83"/>
    </row>
    <row r="9864" spans="2:8" ht="15.6" x14ac:dyDescent="0.3">
      <c r="B9864" s="81"/>
      <c r="C9864" s="81"/>
      <c r="D9864" s="77"/>
      <c r="E9864" s="82"/>
      <c r="F9864" s="77"/>
      <c r="G9864" s="77"/>
      <c r="H9864" s="83"/>
    </row>
    <row r="9865" spans="2:8" ht="15.6" x14ac:dyDescent="0.3">
      <c r="B9865" s="81"/>
      <c r="C9865" s="81"/>
      <c r="D9865" s="77"/>
      <c r="E9865" s="82"/>
      <c r="F9865" s="77"/>
      <c r="G9865" s="77"/>
      <c r="H9865" s="83"/>
    </row>
    <row r="9866" spans="2:8" ht="15.6" x14ac:dyDescent="0.3">
      <c r="B9866" s="81"/>
      <c r="C9866" s="81"/>
      <c r="D9866" s="77"/>
      <c r="E9866" s="82"/>
      <c r="F9866" s="77"/>
      <c r="G9866" s="77"/>
      <c r="H9866" s="83"/>
    </row>
    <row r="9867" spans="2:8" ht="15.6" x14ac:dyDescent="0.3">
      <c r="B9867" s="81"/>
      <c r="C9867" s="81"/>
      <c r="D9867" s="77"/>
      <c r="E9867" s="82"/>
      <c r="F9867" s="77"/>
      <c r="G9867" s="77"/>
      <c r="H9867" s="83"/>
    </row>
    <row r="9868" spans="2:8" ht="15.6" x14ac:dyDescent="0.3">
      <c r="B9868" s="81"/>
      <c r="C9868" s="81"/>
      <c r="D9868" s="77"/>
      <c r="E9868" s="82"/>
      <c r="F9868" s="77"/>
      <c r="G9868" s="77"/>
      <c r="H9868" s="83"/>
    </row>
    <row r="9869" spans="2:8" ht="15.6" x14ac:dyDescent="0.3">
      <c r="B9869" s="81"/>
      <c r="C9869" s="81"/>
      <c r="D9869" s="77"/>
      <c r="E9869" s="82"/>
      <c r="F9869" s="77"/>
      <c r="G9869" s="77"/>
      <c r="H9869" s="83"/>
    </row>
    <row r="9870" spans="2:8" ht="15.6" x14ac:dyDescent="0.3">
      <c r="B9870" s="81"/>
      <c r="C9870" s="81"/>
      <c r="D9870" s="77"/>
      <c r="E9870" s="82"/>
      <c r="F9870" s="77"/>
      <c r="G9870" s="77"/>
      <c r="H9870" s="83"/>
    </row>
    <row r="9871" spans="2:8" ht="15.6" x14ac:dyDescent="0.3">
      <c r="B9871" s="81"/>
      <c r="C9871" s="81"/>
      <c r="D9871" s="77"/>
      <c r="E9871" s="82"/>
      <c r="F9871" s="77"/>
      <c r="G9871" s="77"/>
      <c r="H9871" s="83"/>
    </row>
    <row r="9872" spans="2:8" ht="15.6" x14ac:dyDescent="0.3">
      <c r="B9872" s="81"/>
      <c r="C9872" s="81"/>
      <c r="D9872" s="77"/>
      <c r="E9872" s="82"/>
      <c r="F9872" s="77"/>
      <c r="G9872" s="77"/>
      <c r="H9872" s="83"/>
    </row>
    <row r="9873" spans="2:8" ht="15.6" x14ac:dyDescent="0.3">
      <c r="B9873" s="81"/>
      <c r="C9873" s="81"/>
      <c r="D9873" s="77"/>
      <c r="E9873" s="82"/>
      <c r="F9873" s="77"/>
      <c r="G9873" s="77"/>
      <c r="H9873" s="83"/>
    </row>
    <row r="9874" spans="2:8" ht="15.6" x14ac:dyDescent="0.3">
      <c r="B9874" s="81"/>
      <c r="C9874" s="81"/>
      <c r="D9874" s="77"/>
      <c r="E9874" s="82"/>
      <c r="F9874" s="77"/>
      <c r="G9874" s="77"/>
      <c r="H9874" s="83"/>
    </row>
    <row r="9875" spans="2:8" ht="15.6" x14ac:dyDescent="0.3">
      <c r="B9875" s="81"/>
      <c r="C9875" s="81"/>
      <c r="D9875" s="77"/>
      <c r="E9875" s="82"/>
      <c r="F9875" s="77"/>
      <c r="G9875" s="77"/>
      <c r="H9875" s="83"/>
    </row>
    <row r="9876" spans="2:8" ht="15.6" x14ac:dyDescent="0.3">
      <c r="B9876" s="81"/>
      <c r="C9876" s="81"/>
      <c r="D9876" s="77"/>
      <c r="E9876" s="82"/>
      <c r="F9876" s="77"/>
      <c r="G9876" s="77"/>
      <c r="H9876" s="83"/>
    </row>
    <row r="9877" spans="2:8" ht="15.6" x14ac:dyDescent="0.3">
      <c r="B9877" s="81"/>
      <c r="C9877" s="81"/>
      <c r="D9877" s="77"/>
      <c r="E9877" s="82"/>
      <c r="F9877" s="77"/>
      <c r="G9877" s="77"/>
      <c r="H9877" s="83"/>
    </row>
    <row r="9878" spans="2:8" ht="15.6" x14ac:dyDescent="0.3">
      <c r="B9878" s="81"/>
      <c r="C9878" s="81"/>
      <c r="D9878" s="77"/>
      <c r="E9878" s="82"/>
      <c r="F9878" s="77"/>
      <c r="G9878" s="77"/>
      <c r="H9878" s="83"/>
    </row>
    <row r="9879" spans="2:8" ht="15.6" x14ac:dyDescent="0.3">
      <c r="B9879" s="81"/>
      <c r="C9879" s="81"/>
      <c r="D9879" s="77"/>
      <c r="E9879" s="82"/>
      <c r="F9879" s="77"/>
      <c r="G9879" s="77"/>
      <c r="H9879" s="83"/>
    </row>
    <row r="9880" spans="2:8" ht="15.6" x14ac:dyDescent="0.3">
      <c r="B9880" s="81"/>
      <c r="C9880" s="81"/>
      <c r="D9880" s="77"/>
      <c r="E9880" s="82"/>
      <c r="F9880" s="77"/>
      <c r="G9880" s="77"/>
      <c r="H9880" s="83"/>
    </row>
    <row r="9881" spans="2:8" ht="15.6" x14ac:dyDescent="0.3">
      <c r="B9881" s="81"/>
      <c r="C9881" s="81"/>
      <c r="D9881" s="77"/>
      <c r="E9881" s="82"/>
      <c r="F9881" s="77"/>
      <c r="G9881" s="77"/>
      <c r="H9881" s="83"/>
    </row>
    <row r="9882" spans="2:8" ht="15.6" x14ac:dyDescent="0.3">
      <c r="B9882" s="81"/>
      <c r="C9882" s="81"/>
      <c r="D9882" s="77"/>
      <c r="E9882" s="82"/>
      <c r="F9882" s="77"/>
      <c r="G9882" s="77"/>
      <c r="H9882" s="83"/>
    </row>
    <row r="9883" spans="2:8" ht="15.6" x14ac:dyDescent="0.3">
      <c r="B9883" s="81"/>
      <c r="C9883" s="81"/>
      <c r="D9883" s="77"/>
      <c r="E9883" s="82"/>
      <c r="F9883" s="77"/>
      <c r="G9883" s="77"/>
      <c r="H9883" s="83"/>
    </row>
    <row r="9884" spans="2:8" ht="15.6" x14ac:dyDescent="0.3">
      <c r="B9884" s="81"/>
      <c r="C9884" s="81"/>
      <c r="D9884" s="77"/>
      <c r="E9884" s="82"/>
      <c r="F9884" s="77"/>
      <c r="G9884" s="77"/>
      <c r="H9884" s="83"/>
    </row>
    <row r="9885" spans="2:8" ht="15.6" x14ac:dyDescent="0.3">
      <c r="B9885" s="81"/>
      <c r="C9885" s="81"/>
      <c r="D9885" s="77"/>
      <c r="E9885" s="82"/>
      <c r="F9885" s="77"/>
      <c r="G9885" s="77"/>
      <c r="H9885" s="83"/>
    </row>
    <row r="9886" spans="2:8" ht="15.6" x14ac:dyDescent="0.3">
      <c r="B9886" s="81"/>
      <c r="C9886" s="81"/>
      <c r="D9886" s="77"/>
      <c r="E9886" s="82"/>
      <c r="F9886" s="77"/>
      <c r="G9886" s="77"/>
      <c r="H9886" s="83"/>
    </row>
    <row r="9887" spans="2:8" ht="15.6" x14ac:dyDescent="0.3">
      <c r="B9887" s="81"/>
      <c r="C9887" s="81"/>
      <c r="D9887" s="77"/>
      <c r="E9887" s="82"/>
      <c r="F9887" s="77"/>
      <c r="G9887" s="77"/>
      <c r="H9887" s="83"/>
    </row>
    <row r="9888" spans="2:8" ht="15.6" x14ac:dyDescent="0.3">
      <c r="B9888" s="81"/>
      <c r="C9888" s="81"/>
      <c r="D9888" s="77"/>
      <c r="E9888" s="82"/>
      <c r="F9888" s="77"/>
      <c r="G9888" s="77"/>
      <c r="H9888" s="83"/>
    </row>
    <row r="9889" spans="2:8" ht="15.6" x14ac:dyDescent="0.3">
      <c r="B9889" s="81"/>
      <c r="C9889" s="81"/>
      <c r="D9889" s="77"/>
      <c r="E9889" s="82"/>
      <c r="F9889" s="77"/>
      <c r="G9889" s="77"/>
      <c r="H9889" s="83"/>
    </row>
    <row r="9890" spans="2:8" ht="15.6" x14ac:dyDescent="0.3">
      <c r="B9890" s="81"/>
      <c r="C9890" s="81"/>
      <c r="D9890" s="77"/>
      <c r="E9890" s="82"/>
      <c r="F9890" s="77"/>
      <c r="G9890" s="77"/>
      <c r="H9890" s="83"/>
    </row>
    <row r="9891" spans="2:8" ht="15.6" x14ac:dyDescent="0.3">
      <c r="B9891" s="81"/>
      <c r="C9891" s="81"/>
      <c r="D9891" s="77"/>
      <c r="E9891" s="82"/>
      <c r="F9891" s="77"/>
      <c r="G9891" s="77"/>
      <c r="H9891" s="83"/>
    </row>
    <row r="9892" spans="2:8" ht="15.6" x14ac:dyDescent="0.3">
      <c r="B9892" s="81"/>
      <c r="C9892" s="81"/>
      <c r="D9892" s="77"/>
      <c r="E9892" s="82"/>
      <c r="F9892" s="77"/>
      <c r="G9892" s="77"/>
      <c r="H9892" s="83"/>
    </row>
    <row r="9893" spans="2:8" ht="15.6" x14ac:dyDescent="0.3">
      <c r="B9893" s="81"/>
      <c r="C9893" s="81"/>
      <c r="D9893" s="77"/>
      <c r="E9893" s="82"/>
      <c r="F9893" s="77"/>
      <c r="G9893" s="77"/>
      <c r="H9893" s="83"/>
    </row>
    <row r="9894" spans="2:8" ht="15.6" x14ac:dyDescent="0.3">
      <c r="B9894" s="81"/>
      <c r="C9894" s="81"/>
      <c r="D9894" s="77"/>
      <c r="E9894" s="82"/>
      <c r="F9894" s="77"/>
      <c r="G9894" s="77"/>
      <c r="H9894" s="83"/>
    </row>
    <row r="9895" spans="2:8" ht="15.6" x14ac:dyDescent="0.3">
      <c r="B9895" s="81"/>
      <c r="C9895" s="81"/>
      <c r="D9895" s="77"/>
      <c r="E9895" s="82"/>
      <c r="F9895" s="77"/>
      <c r="G9895" s="77"/>
      <c r="H9895" s="83"/>
    </row>
    <row r="9896" spans="2:8" ht="15.6" x14ac:dyDescent="0.3">
      <c r="B9896" s="81"/>
      <c r="C9896" s="81"/>
      <c r="D9896" s="77"/>
      <c r="E9896" s="82"/>
      <c r="F9896" s="77"/>
      <c r="G9896" s="77"/>
      <c r="H9896" s="83"/>
    </row>
    <row r="9897" spans="2:8" ht="15.6" x14ac:dyDescent="0.3">
      <c r="B9897" s="81"/>
      <c r="C9897" s="81"/>
      <c r="D9897" s="77"/>
      <c r="E9897" s="82"/>
      <c r="F9897" s="77"/>
      <c r="G9897" s="77"/>
      <c r="H9897" s="83"/>
    </row>
    <row r="9898" spans="2:8" ht="15.6" x14ac:dyDescent="0.3">
      <c r="B9898" s="81"/>
      <c r="C9898" s="81"/>
      <c r="D9898" s="77"/>
      <c r="E9898" s="82"/>
      <c r="F9898" s="77"/>
      <c r="G9898" s="77"/>
      <c r="H9898" s="83"/>
    </row>
    <row r="9899" spans="2:8" ht="15.6" x14ac:dyDescent="0.3">
      <c r="B9899" s="81"/>
      <c r="C9899" s="81"/>
      <c r="D9899" s="77"/>
      <c r="E9899" s="82"/>
      <c r="F9899" s="77"/>
      <c r="G9899" s="77"/>
      <c r="H9899" s="83"/>
    </row>
    <row r="9900" spans="2:8" ht="15.6" x14ac:dyDescent="0.3">
      <c r="B9900" s="81"/>
      <c r="C9900" s="81"/>
      <c r="D9900" s="77"/>
      <c r="E9900" s="82"/>
      <c r="F9900" s="77"/>
      <c r="G9900" s="77"/>
      <c r="H9900" s="83"/>
    </row>
    <row r="9901" spans="2:8" ht="15.6" x14ac:dyDescent="0.3">
      <c r="B9901" s="81"/>
      <c r="C9901" s="81"/>
      <c r="D9901" s="77"/>
      <c r="E9901" s="82"/>
      <c r="F9901" s="77"/>
      <c r="G9901" s="77"/>
      <c r="H9901" s="83"/>
    </row>
    <row r="9902" spans="2:8" ht="15.6" x14ac:dyDescent="0.3">
      <c r="B9902" s="81"/>
      <c r="C9902" s="81"/>
      <c r="D9902" s="77"/>
      <c r="E9902" s="82"/>
      <c r="F9902" s="77"/>
      <c r="G9902" s="77"/>
      <c r="H9902" s="83"/>
    </row>
    <row r="9903" spans="2:8" ht="15.6" x14ac:dyDescent="0.3">
      <c r="B9903" s="81"/>
      <c r="C9903" s="81"/>
      <c r="D9903" s="77"/>
      <c r="E9903" s="82"/>
      <c r="F9903" s="77"/>
      <c r="G9903" s="77"/>
      <c r="H9903" s="83"/>
    </row>
    <row r="9904" spans="2:8" ht="15.6" x14ac:dyDescent="0.3">
      <c r="B9904" s="81"/>
      <c r="C9904" s="81"/>
      <c r="D9904" s="77"/>
      <c r="E9904" s="82"/>
      <c r="F9904" s="77"/>
      <c r="G9904" s="77"/>
      <c r="H9904" s="83"/>
    </row>
    <row r="9905" spans="2:8" ht="15.6" x14ac:dyDescent="0.3">
      <c r="B9905" s="81"/>
      <c r="C9905" s="81"/>
      <c r="D9905" s="77"/>
      <c r="E9905" s="82"/>
      <c r="F9905" s="77"/>
      <c r="G9905" s="77"/>
      <c r="H9905" s="83"/>
    </row>
    <row r="9906" spans="2:8" ht="15.6" x14ac:dyDescent="0.3">
      <c r="B9906" s="81"/>
      <c r="C9906" s="81"/>
      <c r="D9906" s="77"/>
      <c r="E9906" s="82"/>
      <c r="F9906" s="77"/>
      <c r="G9906" s="77"/>
      <c r="H9906" s="83"/>
    </row>
    <row r="9907" spans="2:8" ht="15.6" x14ac:dyDescent="0.3">
      <c r="B9907" s="81"/>
      <c r="C9907" s="81"/>
      <c r="D9907" s="77"/>
      <c r="E9907" s="82"/>
      <c r="F9907" s="77"/>
      <c r="G9907" s="77"/>
      <c r="H9907" s="83"/>
    </row>
    <row r="9908" spans="2:8" ht="15.6" x14ac:dyDescent="0.3">
      <c r="B9908" s="81"/>
      <c r="C9908" s="81"/>
      <c r="D9908" s="77"/>
      <c r="E9908" s="82"/>
      <c r="F9908" s="77"/>
      <c r="G9908" s="77"/>
      <c r="H9908" s="83"/>
    </row>
    <row r="9909" spans="2:8" ht="15.6" x14ac:dyDescent="0.3">
      <c r="B9909" s="81"/>
      <c r="C9909" s="81"/>
      <c r="D9909" s="77"/>
      <c r="E9909" s="82"/>
      <c r="F9909" s="77"/>
      <c r="G9909" s="77"/>
      <c r="H9909" s="83"/>
    </row>
    <row r="9910" spans="2:8" ht="15.6" x14ac:dyDescent="0.3">
      <c r="B9910" s="81"/>
      <c r="C9910" s="81"/>
      <c r="D9910" s="77"/>
      <c r="E9910" s="82"/>
      <c r="F9910" s="77"/>
      <c r="G9910" s="77"/>
      <c r="H9910" s="83"/>
    </row>
    <row r="9911" spans="2:8" ht="15.6" x14ac:dyDescent="0.3">
      <c r="B9911" s="81"/>
      <c r="C9911" s="81"/>
      <c r="D9911" s="77"/>
      <c r="E9911" s="82"/>
      <c r="F9911" s="77"/>
      <c r="G9911" s="77"/>
      <c r="H9911" s="83"/>
    </row>
    <row r="9912" spans="2:8" ht="15.6" x14ac:dyDescent="0.3">
      <c r="B9912" s="81"/>
      <c r="C9912" s="81"/>
      <c r="D9912" s="77"/>
      <c r="E9912" s="82"/>
      <c r="F9912" s="77"/>
      <c r="G9912" s="77"/>
      <c r="H9912" s="83"/>
    </row>
    <row r="9913" spans="2:8" ht="15.6" x14ac:dyDescent="0.3">
      <c r="B9913" s="81"/>
      <c r="C9913" s="81"/>
      <c r="D9913" s="77"/>
      <c r="E9913" s="82"/>
      <c r="F9913" s="77"/>
      <c r="G9913" s="77"/>
      <c r="H9913" s="83"/>
    </row>
    <row r="9914" spans="2:8" ht="15.6" x14ac:dyDescent="0.3">
      <c r="B9914" s="81"/>
      <c r="C9914" s="81"/>
      <c r="D9914" s="77"/>
      <c r="E9914" s="82"/>
      <c r="F9914" s="77"/>
      <c r="G9914" s="77"/>
      <c r="H9914" s="83"/>
    </row>
    <row r="9915" spans="2:8" ht="15.6" x14ac:dyDescent="0.3">
      <c r="B9915" s="81"/>
      <c r="C9915" s="81"/>
      <c r="D9915" s="77"/>
      <c r="E9915" s="82"/>
      <c r="F9915" s="77"/>
      <c r="G9915" s="77"/>
      <c r="H9915" s="83"/>
    </row>
    <row r="9916" spans="2:8" ht="15.6" x14ac:dyDescent="0.3">
      <c r="B9916" s="81"/>
      <c r="C9916" s="81"/>
      <c r="D9916" s="77"/>
      <c r="E9916" s="82"/>
      <c r="F9916" s="77"/>
      <c r="G9916" s="77"/>
      <c r="H9916" s="83"/>
    </row>
    <row r="9917" spans="2:8" ht="15.6" x14ac:dyDescent="0.3">
      <c r="B9917" s="81"/>
      <c r="C9917" s="81"/>
      <c r="D9917" s="77"/>
      <c r="E9917" s="82"/>
      <c r="F9917" s="77"/>
      <c r="G9917" s="77"/>
      <c r="H9917" s="83"/>
    </row>
    <row r="9918" spans="2:8" ht="15.6" x14ac:dyDescent="0.3">
      <c r="B9918" s="81"/>
      <c r="C9918" s="81"/>
      <c r="D9918" s="77"/>
      <c r="E9918" s="82"/>
      <c r="F9918" s="77"/>
      <c r="G9918" s="77"/>
      <c r="H9918" s="83"/>
    </row>
    <row r="9919" spans="2:8" ht="15.6" x14ac:dyDescent="0.3">
      <c r="B9919" s="81"/>
      <c r="C9919" s="81"/>
      <c r="D9919" s="77"/>
      <c r="E9919" s="82"/>
      <c r="F9919" s="77"/>
      <c r="G9919" s="77"/>
      <c r="H9919" s="83"/>
    </row>
    <row r="9920" spans="2:8" ht="15.6" x14ac:dyDescent="0.3">
      <c r="B9920" s="81"/>
      <c r="C9920" s="81"/>
      <c r="D9920" s="77"/>
      <c r="E9920" s="82"/>
      <c r="F9920" s="77"/>
      <c r="G9920" s="77"/>
      <c r="H9920" s="83"/>
    </row>
    <row r="9921" spans="2:8" ht="15.6" x14ac:dyDescent="0.3">
      <c r="B9921" s="81"/>
      <c r="C9921" s="81"/>
      <c r="D9921" s="77"/>
      <c r="E9921" s="82"/>
      <c r="F9921" s="77"/>
      <c r="G9921" s="77"/>
      <c r="H9921" s="83"/>
    </row>
    <row r="9922" spans="2:8" ht="15.6" x14ac:dyDescent="0.3">
      <c r="B9922" s="81"/>
      <c r="C9922" s="81"/>
      <c r="D9922" s="77"/>
      <c r="E9922" s="82"/>
      <c r="F9922" s="77"/>
      <c r="G9922" s="77"/>
      <c r="H9922" s="83"/>
    </row>
    <row r="9923" spans="2:8" ht="15.6" x14ac:dyDescent="0.3">
      <c r="B9923" s="81"/>
      <c r="C9923" s="81"/>
      <c r="D9923" s="77"/>
      <c r="E9923" s="82"/>
      <c r="F9923" s="77"/>
      <c r="G9923" s="77"/>
      <c r="H9923" s="83"/>
    </row>
    <row r="9924" spans="2:8" ht="15.6" x14ac:dyDescent="0.3">
      <c r="B9924" s="81"/>
      <c r="C9924" s="81"/>
      <c r="D9924" s="77"/>
      <c r="E9924" s="82"/>
      <c r="F9924" s="77"/>
      <c r="G9924" s="77"/>
      <c r="H9924" s="83"/>
    </row>
    <row r="9925" spans="2:8" ht="15.6" x14ac:dyDescent="0.3">
      <c r="B9925" s="81"/>
      <c r="C9925" s="81"/>
      <c r="D9925" s="77"/>
      <c r="E9925" s="82"/>
      <c r="F9925" s="77"/>
      <c r="G9925" s="77"/>
      <c r="H9925" s="83"/>
    </row>
    <row r="9926" spans="2:8" ht="15.6" x14ac:dyDescent="0.3">
      <c r="B9926" s="81"/>
      <c r="C9926" s="81"/>
      <c r="D9926" s="77"/>
      <c r="E9926" s="82"/>
      <c r="F9926" s="77"/>
      <c r="G9926" s="77"/>
      <c r="H9926" s="83"/>
    </row>
    <row r="9927" spans="2:8" ht="15.6" x14ac:dyDescent="0.3">
      <c r="B9927" s="81"/>
      <c r="C9927" s="81"/>
      <c r="D9927" s="77"/>
      <c r="E9927" s="82"/>
      <c r="F9927" s="77"/>
      <c r="G9927" s="77"/>
      <c r="H9927" s="83"/>
    </row>
    <row r="9928" spans="2:8" ht="15.6" x14ac:dyDescent="0.3">
      <c r="B9928" s="81"/>
      <c r="C9928" s="81"/>
      <c r="D9928" s="77"/>
      <c r="E9928" s="82"/>
      <c r="F9928" s="77"/>
      <c r="G9928" s="77"/>
      <c r="H9928" s="83"/>
    </row>
    <row r="9929" spans="2:8" ht="15.6" x14ac:dyDescent="0.3">
      <c r="B9929" s="81"/>
      <c r="C9929" s="81"/>
      <c r="D9929" s="77"/>
      <c r="E9929" s="82"/>
      <c r="F9929" s="77"/>
      <c r="G9929" s="77"/>
      <c r="H9929" s="83"/>
    </row>
    <row r="9930" spans="2:8" ht="15.6" x14ac:dyDescent="0.3">
      <c r="B9930" s="81"/>
      <c r="C9930" s="81"/>
      <c r="D9930" s="77"/>
      <c r="E9930" s="82"/>
      <c r="F9930" s="77"/>
      <c r="G9930" s="77"/>
      <c r="H9930" s="83"/>
    </row>
    <row r="9931" spans="2:8" ht="15.6" x14ac:dyDescent="0.3">
      <c r="B9931" s="81"/>
      <c r="C9931" s="81"/>
      <c r="D9931" s="77"/>
      <c r="E9931" s="82"/>
      <c r="F9931" s="77"/>
      <c r="G9931" s="77"/>
      <c r="H9931" s="83"/>
    </row>
    <row r="9932" spans="2:8" ht="15.6" x14ac:dyDescent="0.3">
      <c r="B9932" s="81"/>
      <c r="C9932" s="81"/>
      <c r="D9932" s="77"/>
      <c r="E9932" s="82"/>
      <c r="F9932" s="77"/>
      <c r="G9932" s="77"/>
      <c r="H9932" s="83"/>
    </row>
    <row r="9933" spans="2:8" ht="15.6" x14ac:dyDescent="0.3">
      <c r="B9933" s="81"/>
      <c r="C9933" s="81"/>
      <c r="D9933" s="77"/>
      <c r="E9933" s="82"/>
      <c r="F9933" s="77"/>
      <c r="G9933" s="77"/>
      <c r="H9933" s="83"/>
    </row>
    <row r="9934" spans="2:8" ht="15.6" x14ac:dyDescent="0.3">
      <c r="B9934" s="81"/>
      <c r="C9934" s="81"/>
      <c r="D9934" s="77"/>
      <c r="E9934" s="82"/>
      <c r="F9934" s="77"/>
      <c r="G9934" s="77"/>
      <c r="H9934" s="83"/>
    </row>
    <row r="9935" spans="2:8" ht="15.6" x14ac:dyDescent="0.3">
      <c r="B9935" s="81"/>
      <c r="C9935" s="81"/>
      <c r="D9935" s="77"/>
      <c r="E9935" s="82"/>
      <c r="F9935" s="77"/>
      <c r="G9935" s="77"/>
      <c r="H9935" s="83"/>
    </row>
    <row r="9936" spans="2:8" ht="15.6" x14ac:dyDescent="0.3">
      <c r="B9936" s="81"/>
      <c r="C9936" s="81"/>
      <c r="D9936" s="77"/>
      <c r="E9936" s="82"/>
      <c r="F9936" s="77"/>
      <c r="G9936" s="77"/>
      <c r="H9936" s="83"/>
    </row>
    <row r="9937" spans="2:8" ht="15.6" x14ac:dyDescent="0.3">
      <c r="B9937" s="81"/>
      <c r="C9937" s="81"/>
      <c r="D9937" s="77"/>
      <c r="E9937" s="82"/>
      <c r="F9937" s="77"/>
      <c r="G9937" s="77"/>
      <c r="H9937" s="83"/>
    </row>
    <row r="9938" spans="2:8" ht="15.6" x14ac:dyDescent="0.3">
      <c r="B9938" s="81"/>
      <c r="C9938" s="81"/>
      <c r="D9938" s="77"/>
      <c r="E9938" s="82"/>
      <c r="F9938" s="77"/>
      <c r="G9938" s="77"/>
      <c r="H9938" s="83"/>
    </row>
    <row r="9939" spans="2:8" ht="15.6" x14ac:dyDescent="0.3">
      <c r="B9939" s="81"/>
      <c r="C9939" s="81"/>
      <c r="D9939" s="77"/>
      <c r="E9939" s="82"/>
      <c r="F9939" s="77"/>
      <c r="G9939" s="77"/>
      <c r="H9939" s="83"/>
    </row>
    <row r="9940" spans="2:8" ht="15.6" x14ac:dyDescent="0.3">
      <c r="B9940" s="81"/>
      <c r="C9940" s="81"/>
      <c r="D9940" s="77"/>
      <c r="E9940" s="82"/>
      <c r="F9940" s="77"/>
      <c r="G9940" s="77"/>
      <c r="H9940" s="83"/>
    </row>
    <row r="9941" spans="2:8" ht="15.6" x14ac:dyDescent="0.3">
      <c r="B9941" s="81"/>
      <c r="C9941" s="81"/>
      <c r="D9941" s="77"/>
      <c r="E9941" s="82"/>
      <c r="F9941" s="77"/>
      <c r="G9941" s="77"/>
      <c r="H9941" s="83"/>
    </row>
    <row r="9942" spans="2:8" ht="15.6" x14ac:dyDescent="0.3">
      <c r="B9942" s="81"/>
      <c r="C9942" s="81"/>
      <c r="D9942" s="77"/>
      <c r="E9942" s="82"/>
      <c r="F9942" s="77"/>
      <c r="G9942" s="77"/>
      <c r="H9942" s="83"/>
    </row>
    <row r="9943" spans="2:8" ht="15.6" x14ac:dyDescent="0.3">
      <c r="B9943" s="81"/>
      <c r="C9943" s="81"/>
      <c r="D9943" s="77"/>
      <c r="E9943" s="82"/>
      <c r="F9943" s="77"/>
      <c r="G9943" s="77"/>
      <c r="H9943" s="83"/>
    </row>
    <row r="9944" spans="2:8" ht="15.6" x14ac:dyDescent="0.3">
      <c r="B9944" s="81"/>
      <c r="C9944" s="81"/>
      <c r="D9944" s="77"/>
      <c r="E9944" s="82"/>
      <c r="F9944" s="77"/>
      <c r="G9944" s="77"/>
      <c r="H9944" s="83"/>
    </row>
    <row r="9945" spans="2:8" ht="15.6" x14ac:dyDescent="0.3">
      <c r="B9945" s="81"/>
      <c r="C9945" s="81"/>
      <c r="D9945" s="77"/>
      <c r="E9945" s="82"/>
      <c r="F9945" s="77"/>
      <c r="G9945" s="77"/>
      <c r="H9945" s="83"/>
    </row>
    <row r="9946" spans="2:8" ht="15.6" x14ac:dyDescent="0.3">
      <c r="B9946" s="81"/>
      <c r="C9946" s="81"/>
      <c r="D9946" s="77"/>
      <c r="E9946" s="82"/>
      <c r="F9946" s="77"/>
      <c r="G9946" s="77"/>
      <c r="H9946" s="83"/>
    </row>
    <row r="9947" spans="2:8" ht="15.6" x14ac:dyDescent="0.3">
      <c r="B9947" s="81"/>
      <c r="C9947" s="81"/>
      <c r="D9947" s="77"/>
      <c r="E9947" s="82"/>
      <c r="F9947" s="77"/>
      <c r="G9947" s="77"/>
      <c r="H9947" s="83"/>
    </row>
    <row r="9948" spans="2:8" ht="15.6" x14ac:dyDescent="0.3">
      <c r="B9948" s="81"/>
      <c r="C9948" s="81"/>
      <c r="D9948" s="77"/>
      <c r="E9948" s="82"/>
      <c r="F9948" s="77"/>
      <c r="G9948" s="77"/>
      <c r="H9948" s="83"/>
    </row>
    <row r="9949" spans="2:8" ht="15.6" x14ac:dyDescent="0.3">
      <c r="B9949" s="81"/>
      <c r="C9949" s="81"/>
      <c r="D9949" s="77"/>
      <c r="E9949" s="82"/>
      <c r="F9949" s="77"/>
      <c r="G9949" s="77"/>
      <c r="H9949" s="83"/>
    </row>
    <row r="9950" spans="2:8" ht="15.6" x14ac:dyDescent="0.3">
      <c r="B9950" s="81"/>
      <c r="C9950" s="81"/>
      <c r="D9950" s="77"/>
      <c r="E9950" s="82"/>
      <c r="F9950" s="77"/>
      <c r="G9950" s="77"/>
      <c r="H9950" s="83"/>
    </row>
    <row r="9951" spans="2:8" ht="15.6" x14ac:dyDescent="0.3">
      <c r="B9951" s="81"/>
      <c r="C9951" s="81"/>
      <c r="D9951" s="77"/>
      <c r="E9951" s="82"/>
      <c r="F9951" s="77"/>
      <c r="G9951" s="77"/>
      <c r="H9951" s="83"/>
    </row>
    <row r="9952" spans="2:8" ht="15.6" x14ac:dyDescent="0.3">
      <c r="B9952" s="81"/>
      <c r="C9952" s="81"/>
      <c r="D9952" s="77"/>
      <c r="E9952" s="82"/>
      <c r="F9952" s="77"/>
      <c r="G9952" s="77"/>
      <c r="H9952" s="83"/>
    </row>
    <row r="9953" spans="2:8" ht="15.6" x14ac:dyDescent="0.3">
      <c r="B9953" s="81"/>
      <c r="C9953" s="81"/>
      <c r="D9953" s="77"/>
      <c r="E9953" s="82"/>
      <c r="F9953" s="77"/>
      <c r="G9953" s="77"/>
      <c r="H9953" s="83"/>
    </row>
    <row r="9954" spans="2:8" ht="15.6" x14ac:dyDescent="0.3">
      <c r="B9954" s="81"/>
      <c r="C9954" s="81"/>
      <c r="D9954" s="77"/>
      <c r="E9954" s="82"/>
      <c r="F9954" s="77"/>
      <c r="G9954" s="77"/>
      <c r="H9954" s="83"/>
    </row>
    <row r="9955" spans="2:8" ht="15.6" x14ac:dyDescent="0.3">
      <c r="B9955" s="81"/>
      <c r="C9955" s="81"/>
      <c r="D9955" s="77"/>
      <c r="E9955" s="82"/>
      <c r="F9955" s="77"/>
      <c r="G9955" s="77"/>
      <c r="H9955" s="83"/>
    </row>
    <row r="9956" spans="2:8" ht="15.6" x14ac:dyDescent="0.3">
      <c r="B9956" s="81"/>
      <c r="C9956" s="81"/>
      <c r="D9956" s="77"/>
      <c r="E9956" s="82"/>
      <c r="F9956" s="77"/>
      <c r="G9956" s="77"/>
      <c r="H9956" s="83"/>
    </row>
    <row r="9957" spans="2:8" ht="15.6" x14ac:dyDescent="0.3">
      <c r="B9957" s="81"/>
      <c r="C9957" s="81"/>
      <c r="D9957" s="77"/>
      <c r="E9957" s="82"/>
      <c r="F9957" s="77"/>
      <c r="G9957" s="77"/>
      <c r="H9957" s="83"/>
    </row>
    <row r="9958" spans="2:8" ht="15.6" x14ac:dyDescent="0.3">
      <c r="B9958" s="81"/>
      <c r="C9958" s="81"/>
      <c r="D9958" s="77"/>
      <c r="E9958" s="82"/>
      <c r="F9958" s="77"/>
      <c r="G9958" s="77"/>
      <c r="H9958" s="83"/>
    </row>
    <row r="9959" spans="2:8" ht="15.6" x14ac:dyDescent="0.3">
      <c r="B9959" s="81"/>
      <c r="C9959" s="81"/>
      <c r="D9959" s="77"/>
      <c r="E9959" s="82"/>
      <c r="F9959" s="77"/>
      <c r="G9959" s="77"/>
      <c r="H9959" s="83"/>
    </row>
    <row r="9960" spans="2:8" ht="15.6" x14ac:dyDescent="0.3">
      <c r="B9960" s="81"/>
      <c r="C9960" s="81"/>
      <c r="D9960" s="77"/>
      <c r="E9960" s="82"/>
      <c r="F9960" s="77"/>
      <c r="G9960" s="77"/>
      <c r="H9960" s="83"/>
    </row>
    <row r="9961" spans="2:8" ht="15.6" x14ac:dyDescent="0.3">
      <c r="B9961" s="81"/>
      <c r="C9961" s="81"/>
      <c r="D9961" s="77"/>
      <c r="E9961" s="82"/>
      <c r="F9961" s="77"/>
      <c r="G9961" s="77"/>
      <c r="H9961" s="83"/>
    </row>
    <row r="9962" spans="2:8" ht="15.6" x14ac:dyDescent="0.3">
      <c r="B9962" s="81"/>
      <c r="C9962" s="81"/>
      <c r="D9962" s="77"/>
      <c r="E9962" s="82"/>
      <c r="F9962" s="77"/>
      <c r="G9962" s="77"/>
      <c r="H9962" s="83"/>
    </row>
    <row r="9963" spans="2:8" ht="15.6" x14ac:dyDescent="0.3">
      <c r="B9963" s="81"/>
      <c r="C9963" s="81"/>
      <c r="D9963" s="77"/>
      <c r="E9963" s="82"/>
      <c r="F9963" s="77"/>
      <c r="G9963" s="77"/>
      <c r="H9963" s="83"/>
    </row>
    <row r="9964" spans="2:8" ht="15.6" x14ac:dyDescent="0.3">
      <c r="B9964" s="81"/>
      <c r="C9964" s="81"/>
      <c r="D9964" s="77"/>
      <c r="E9964" s="82"/>
      <c r="F9964" s="77"/>
      <c r="G9964" s="77"/>
      <c r="H9964" s="83"/>
    </row>
    <row r="9965" spans="2:8" ht="15.6" x14ac:dyDescent="0.3">
      <c r="B9965" s="81"/>
      <c r="C9965" s="81"/>
      <c r="D9965" s="77"/>
      <c r="E9965" s="82"/>
      <c r="F9965" s="77"/>
      <c r="G9965" s="77"/>
      <c r="H9965" s="83"/>
    </row>
    <row r="9966" spans="2:8" ht="15.6" x14ac:dyDescent="0.3">
      <c r="B9966" s="81"/>
      <c r="C9966" s="81"/>
      <c r="D9966" s="77"/>
      <c r="E9966" s="82"/>
      <c r="F9966" s="77"/>
      <c r="G9966" s="77"/>
      <c r="H9966" s="83"/>
    </row>
    <row r="9967" spans="2:8" ht="15.6" x14ac:dyDescent="0.3">
      <c r="B9967" s="81"/>
      <c r="C9967" s="81"/>
      <c r="D9967" s="77"/>
      <c r="E9967" s="82"/>
      <c r="F9967" s="77"/>
      <c r="G9967" s="77"/>
      <c r="H9967" s="83"/>
    </row>
    <row r="9968" spans="2:8" ht="15.6" x14ac:dyDescent="0.3">
      <c r="B9968" s="81"/>
      <c r="C9968" s="81"/>
      <c r="D9968" s="77"/>
      <c r="E9968" s="82"/>
      <c r="F9968" s="77"/>
      <c r="G9968" s="77"/>
      <c r="H9968" s="83"/>
    </row>
    <row r="9969" spans="2:8" ht="15.6" x14ac:dyDescent="0.3">
      <c r="B9969" s="81"/>
      <c r="C9969" s="81"/>
      <c r="D9969" s="77"/>
      <c r="E9969" s="82"/>
      <c r="F9969" s="77"/>
      <c r="G9969" s="77"/>
      <c r="H9969" s="83"/>
    </row>
    <row r="9970" spans="2:8" ht="15.6" x14ac:dyDescent="0.3">
      <c r="B9970" s="81"/>
      <c r="C9970" s="81"/>
      <c r="D9970" s="77"/>
      <c r="E9970" s="82"/>
      <c r="F9970" s="77"/>
      <c r="G9970" s="77"/>
      <c r="H9970" s="83"/>
    </row>
    <row r="9971" spans="2:8" ht="15.6" x14ac:dyDescent="0.3">
      <c r="B9971" s="81"/>
      <c r="C9971" s="81"/>
      <c r="D9971" s="77"/>
      <c r="E9971" s="82"/>
      <c r="F9971" s="77"/>
      <c r="G9971" s="77"/>
      <c r="H9971" s="83"/>
    </row>
    <row r="9972" spans="2:8" ht="15.6" x14ac:dyDescent="0.3">
      <c r="B9972" s="81"/>
      <c r="C9972" s="81"/>
      <c r="D9972" s="77"/>
      <c r="E9972" s="82"/>
      <c r="F9972" s="77"/>
      <c r="G9972" s="77"/>
      <c r="H9972" s="83"/>
    </row>
    <row r="9973" spans="2:8" ht="15.6" x14ac:dyDescent="0.3">
      <c r="B9973" s="81"/>
      <c r="C9973" s="81"/>
      <c r="D9973" s="77"/>
      <c r="E9973" s="82"/>
      <c r="F9973" s="77"/>
      <c r="G9973" s="77"/>
      <c r="H9973" s="83"/>
    </row>
    <row r="9974" spans="2:8" ht="15.6" x14ac:dyDescent="0.3">
      <c r="B9974" s="81"/>
      <c r="C9974" s="81"/>
      <c r="D9974" s="77"/>
      <c r="E9974" s="82"/>
      <c r="F9974" s="77"/>
      <c r="G9974" s="77"/>
      <c r="H9974" s="83"/>
    </row>
    <row r="9975" spans="2:8" ht="15.6" x14ac:dyDescent="0.3">
      <c r="B9975" s="81"/>
      <c r="C9975" s="81"/>
      <c r="D9975" s="77"/>
      <c r="E9975" s="82"/>
      <c r="F9975" s="77"/>
      <c r="G9975" s="77"/>
      <c r="H9975" s="83"/>
    </row>
    <row r="9976" spans="2:8" ht="15.6" x14ac:dyDescent="0.3">
      <c r="B9976" s="81"/>
      <c r="C9976" s="81"/>
      <c r="D9976" s="77"/>
      <c r="E9976" s="82"/>
      <c r="F9976" s="77"/>
      <c r="G9976" s="77"/>
      <c r="H9976" s="83"/>
    </row>
    <row r="9977" spans="2:8" ht="15.6" x14ac:dyDescent="0.3">
      <c r="B9977" s="81"/>
      <c r="C9977" s="81"/>
      <c r="D9977" s="77"/>
      <c r="E9977" s="82"/>
      <c r="F9977" s="77"/>
      <c r="G9977" s="77"/>
      <c r="H9977" s="83"/>
    </row>
    <row r="9978" spans="2:8" ht="15.6" x14ac:dyDescent="0.3">
      <c r="B9978" s="81"/>
      <c r="C9978" s="81"/>
      <c r="D9978" s="77"/>
      <c r="E9978" s="82"/>
      <c r="F9978" s="77"/>
      <c r="G9978" s="77"/>
      <c r="H9978" s="83"/>
    </row>
    <row r="9979" spans="2:8" ht="15.6" x14ac:dyDescent="0.3">
      <c r="B9979" s="81"/>
      <c r="C9979" s="81"/>
      <c r="D9979" s="77"/>
      <c r="E9979" s="82"/>
      <c r="F9979" s="77"/>
      <c r="G9979" s="77"/>
      <c r="H9979" s="83"/>
    </row>
    <row r="9980" spans="2:8" ht="15.6" x14ac:dyDescent="0.3">
      <c r="B9980" s="81"/>
      <c r="C9980" s="81"/>
      <c r="D9980" s="77"/>
      <c r="E9980" s="82"/>
      <c r="F9980" s="77"/>
      <c r="G9980" s="77"/>
      <c r="H9980" s="83"/>
    </row>
    <row r="9981" spans="2:8" ht="15.6" x14ac:dyDescent="0.3">
      <c r="B9981" s="81"/>
      <c r="C9981" s="81"/>
      <c r="D9981" s="77"/>
      <c r="E9981" s="82"/>
      <c r="F9981" s="77"/>
      <c r="G9981" s="77"/>
      <c r="H9981" s="83"/>
    </row>
    <row r="9982" spans="2:8" ht="15.6" x14ac:dyDescent="0.3">
      <c r="B9982" s="81"/>
      <c r="C9982" s="81"/>
      <c r="D9982" s="77"/>
      <c r="E9982" s="82"/>
      <c r="F9982" s="77"/>
      <c r="G9982" s="77"/>
      <c r="H9982" s="83"/>
    </row>
    <row r="9983" spans="2:8" ht="15.6" x14ac:dyDescent="0.3">
      <c r="B9983" s="81"/>
      <c r="C9983" s="81"/>
      <c r="D9983" s="77"/>
      <c r="E9983" s="82"/>
      <c r="F9983" s="77"/>
      <c r="G9983" s="77"/>
      <c r="H9983" s="83"/>
    </row>
    <row r="9984" spans="2:8" ht="15.6" x14ac:dyDescent="0.3">
      <c r="B9984" s="81"/>
      <c r="C9984" s="81"/>
      <c r="D9984" s="77"/>
      <c r="E9984" s="82"/>
      <c r="F9984" s="77"/>
      <c r="G9984" s="77"/>
      <c r="H9984" s="83"/>
    </row>
    <row r="9985" spans="2:8" ht="15.6" x14ac:dyDescent="0.3">
      <c r="B9985" s="81"/>
      <c r="C9985" s="81"/>
      <c r="D9985" s="77"/>
      <c r="E9985" s="82"/>
      <c r="F9985" s="77"/>
      <c r="G9985" s="77"/>
      <c r="H9985" s="83"/>
    </row>
    <row r="9986" spans="2:8" ht="15.6" x14ac:dyDescent="0.3">
      <c r="B9986" s="81"/>
      <c r="C9986" s="81"/>
      <c r="D9986" s="77"/>
      <c r="E9986" s="82"/>
      <c r="F9986" s="77"/>
      <c r="G9986" s="77"/>
      <c r="H9986" s="83"/>
    </row>
    <row r="9987" spans="2:8" ht="15.6" x14ac:dyDescent="0.3">
      <c r="B9987" s="81"/>
      <c r="C9987" s="81"/>
      <c r="D9987" s="77"/>
      <c r="E9987" s="82"/>
      <c r="F9987" s="77"/>
      <c r="G9987" s="77"/>
      <c r="H9987" s="83"/>
    </row>
    <row r="9988" spans="2:8" ht="15.6" x14ac:dyDescent="0.3">
      <c r="B9988" s="81"/>
      <c r="C9988" s="81"/>
      <c r="D9988" s="77"/>
      <c r="E9988" s="82"/>
      <c r="F9988" s="77"/>
      <c r="G9988" s="77"/>
      <c r="H9988" s="83"/>
    </row>
    <row r="9989" spans="2:8" ht="15.6" x14ac:dyDescent="0.3">
      <c r="B9989" s="81"/>
      <c r="C9989" s="81"/>
      <c r="D9989" s="77"/>
      <c r="E9989" s="82"/>
      <c r="F9989" s="77"/>
      <c r="G9989" s="77"/>
      <c r="H9989" s="83"/>
    </row>
    <row r="9990" spans="2:8" ht="15.6" x14ac:dyDescent="0.3">
      <c r="B9990" s="81"/>
      <c r="C9990" s="81"/>
      <c r="D9990" s="77"/>
      <c r="E9990" s="82"/>
      <c r="F9990" s="77"/>
      <c r="G9990" s="77"/>
      <c r="H9990" s="83"/>
    </row>
    <row r="9991" spans="2:8" ht="15.6" x14ac:dyDescent="0.3">
      <c r="B9991" s="81"/>
      <c r="C9991" s="81"/>
      <c r="D9991" s="77"/>
      <c r="E9991" s="82"/>
      <c r="F9991" s="77"/>
      <c r="G9991" s="77"/>
      <c r="H9991" s="83"/>
    </row>
    <row r="9992" spans="2:8" ht="15.6" x14ac:dyDescent="0.3">
      <c r="B9992" s="81"/>
      <c r="C9992" s="81"/>
      <c r="D9992" s="77"/>
      <c r="E9992" s="82"/>
      <c r="F9992" s="77"/>
      <c r="G9992" s="77"/>
      <c r="H9992" s="83"/>
    </row>
    <row r="9993" spans="2:8" ht="15.6" x14ac:dyDescent="0.3">
      <c r="B9993" s="81"/>
      <c r="C9993" s="81"/>
      <c r="D9993" s="77"/>
      <c r="E9993" s="82"/>
      <c r="F9993" s="77"/>
      <c r="G9993" s="77"/>
      <c r="H9993" s="83"/>
    </row>
    <row r="9994" spans="2:8" ht="15.6" x14ac:dyDescent="0.3">
      <c r="B9994" s="81"/>
      <c r="C9994" s="81"/>
      <c r="D9994" s="77"/>
      <c r="E9994" s="82"/>
      <c r="F9994" s="77"/>
      <c r="G9994" s="77"/>
      <c r="H9994" s="83"/>
    </row>
    <row r="9995" spans="2:8" ht="15.6" x14ac:dyDescent="0.3">
      <c r="B9995" s="81"/>
      <c r="C9995" s="81"/>
      <c r="D9995" s="77"/>
      <c r="E9995" s="82"/>
      <c r="F9995" s="77"/>
      <c r="G9995" s="77"/>
      <c r="H9995" s="83"/>
    </row>
    <row r="9996" spans="2:8" ht="15.6" x14ac:dyDescent="0.3">
      <c r="B9996" s="81"/>
      <c r="C9996" s="81"/>
      <c r="D9996" s="77"/>
      <c r="E9996" s="82"/>
      <c r="F9996" s="77"/>
      <c r="G9996" s="77"/>
      <c r="H9996" s="83"/>
    </row>
    <row r="9997" spans="2:8" ht="15.6" x14ac:dyDescent="0.3">
      <c r="B9997" s="81"/>
      <c r="C9997" s="81"/>
      <c r="D9997" s="77"/>
      <c r="E9997" s="82"/>
      <c r="F9997" s="77"/>
      <c r="G9997" s="77"/>
      <c r="H9997" s="83"/>
    </row>
    <row r="9998" spans="2:8" ht="15.6" x14ac:dyDescent="0.3">
      <c r="B9998" s="81"/>
      <c r="C9998" s="81"/>
      <c r="D9998" s="77"/>
      <c r="E9998" s="82"/>
      <c r="F9998" s="77"/>
      <c r="G9998" s="77"/>
      <c r="H9998" s="83"/>
    </row>
    <row r="9999" spans="2:8" ht="15.6" x14ac:dyDescent="0.3">
      <c r="B9999" s="81"/>
      <c r="C9999" s="81"/>
      <c r="D9999" s="77"/>
      <c r="E9999" s="82"/>
      <c r="F9999" s="77"/>
      <c r="G9999" s="77"/>
      <c r="H9999" s="83"/>
    </row>
    <row r="10000" spans="2:8" ht="15.6" x14ac:dyDescent="0.3">
      <c r="B10000" s="81"/>
      <c r="C10000" s="81"/>
      <c r="D10000" s="77"/>
      <c r="E10000" s="82"/>
      <c r="F10000" s="77"/>
      <c r="G10000" s="77"/>
      <c r="H10000" s="83"/>
    </row>
    <row r="10001" spans="2:8" ht="15.6" x14ac:dyDescent="0.3">
      <c r="B10001" s="81"/>
      <c r="C10001" s="81"/>
      <c r="D10001" s="77"/>
      <c r="E10001" s="82"/>
      <c r="F10001" s="77"/>
      <c r="G10001" s="77"/>
      <c r="H10001" s="83"/>
    </row>
    <row r="10002" spans="2:8" ht="15.6" x14ac:dyDescent="0.3">
      <c r="B10002" s="81"/>
      <c r="C10002" s="81"/>
      <c r="D10002" s="77"/>
      <c r="E10002" s="82"/>
      <c r="F10002" s="77"/>
      <c r="G10002" s="77"/>
      <c r="H10002" s="83"/>
    </row>
    <row r="10003" spans="2:8" ht="15.6" x14ac:dyDescent="0.3">
      <c r="B10003" s="81"/>
      <c r="C10003" s="81"/>
      <c r="D10003" s="77"/>
      <c r="E10003" s="82"/>
      <c r="F10003" s="77"/>
      <c r="G10003" s="77"/>
      <c r="H10003" s="83"/>
    </row>
    <row r="10004" spans="2:8" ht="15.6" x14ac:dyDescent="0.3">
      <c r="B10004" s="81"/>
      <c r="C10004" s="81"/>
      <c r="D10004" s="77"/>
      <c r="E10004" s="82"/>
      <c r="F10004" s="77"/>
      <c r="G10004" s="77"/>
      <c r="H10004" s="83"/>
    </row>
    <row r="10005" spans="2:8" ht="15.6" x14ac:dyDescent="0.3">
      <c r="B10005" s="81"/>
      <c r="C10005" s="81"/>
      <c r="D10005" s="77"/>
      <c r="E10005" s="82"/>
      <c r="F10005" s="77"/>
      <c r="G10005" s="77"/>
      <c r="H10005" s="83"/>
    </row>
    <row r="10006" spans="2:8" ht="15.6" x14ac:dyDescent="0.3">
      <c r="B10006" s="81"/>
      <c r="C10006" s="81"/>
      <c r="D10006" s="77"/>
      <c r="E10006" s="82"/>
      <c r="F10006" s="77"/>
      <c r="G10006" s="77"/>
      <c r="H10006" s="83"/>
    </row>
    <row r="10007" spans="2:8" ht="15.6" x14ac:dyDescent="0.3">
      <c r="B10007" s="81"/>
      <c r="C10007" s="81"/>
      <c r="D10007" s="77"/>
      <c r="E10007" s="82"/>
      <c r="F10007" s="77"/>
      <c r="G10007" s="77"/>
      <c r="H10007" s="83"/>
    </row>
    <row r="10008" spans="2:8" ht="15.6" x14ac:dyDescent="0.3">
      <c r="B10008" s="81"/>
      <c r="C10008" s="81"/>
      <c r="D10008" s="77"/>
      <c r="E10008" s="82"/>
      <c r="F10008" s="77"/>
      <c r="G10008" s="77"/>
      <c r="H10008" s="83"/>
    </row>
    <row r="10009" spans="2:8" ht="15.6" x14ac:dyDescent="0.3">
      <c r="B10009" s="81"/>
      <c r="C10009" s="81"/>
      <c r="D10009" s="77"/>
      <c r="E10009" s="82"/>
      <c r="F10009" s="77"/>
      <c r="G10009" s="77"/>
      <c r="H10009" s="83"/>
    </row>
    <row r="10010" spans="2:8" ht="15.6" x14ac:dyDescent="0.3">
      <c r="B10010" s="81"/>
      <c r="C10010" s="81"/>
      <c r="D10010" s="77"/>
      <c r="E10010" s="82"/>
      <c r="F10010" s="77"/>
      <c r="G10010" s="77"/>
      <c r="H10010" s="83"/>
    </row>
    <row r="10011" spans="2:8" ht="15.6" x14ac:dyDescent="0.3">
      <c r="B10011" s="81"/>
      <c r="C10011" s="81"/>
      <c r="D10011" s="77"/>
      <c r="E10011" s="82"/>
      <c r="F10011" s="77"/>
      <c r="G10011" s="77"/>
      <c r="H10011" s="83"/>
    </row>
    <row r="10012" spans="2:8" ht="15.6" x14ac:dyDescent="0.3">
      <c r="B10012" s="81"/>
      <c r="C10012" s="81"/>
      <c r="D10012" s="77"/>
      <c r="E10012" s="82"/>
      <c r="F10012" s="77"/>
      <c r="G10012" s="77"/>
      <c r="H10012" s="83"/>
    </row>
    <row r="10013" spans="2:8" ht="15.6" x14ac:dyDescent="0.3">
      <c r="B10013" s="81"/>
      <c r="C10013" s="81"/>
      <c r="D10013" s="77"/>
      <c r="E10013" s="82"/>
      <c r="F10013" s="77"/>
      <c r="G10013" s="77"/>
      <c r="H10013" s="83"/>
    </row>
    <row r="10014" spans="2:8" ht="15.6" x14ac:dyDescent="0.3">
      <c r="B10014" s="81"/>
      <c r="C10014" s="81"/>
      <c r="D10014" s="77"/>
      <c r="E10014" s="82"/>
      <c r="F10014" s="77"/>
      <c r="G10014" s="77"/>
      <c r="H10014" s="83"/>
    </row>
    <row r="10015" spans="2:8" ht="15.6" x14ac:dyDescent="0.3">
      <c r="B10015" s="81"/>
      <c r="C10015" s="81"/>
      <c r="D10015" s="77"/>
      <c r="E10015" s="82"/>
      <c r="F10015" s="77"/>
      <c r="G10015" s="77"/>
      <c r="H10015" s="83"/>
    </row>
    <row r="10016" spans="2:8" ht="15.6" x14ac:dyDescent="0.3">
      <c r="B10016" s="81"/>
      <c r="C10016" s="81"/>
      <c r="D10016" s="77"/>
      <c r="E10016" s="82"/>
      <c r="F10016" s="77"/>
      <c r="G10016" s="77"/>
      <c r="H10016" s="83"/>
    </row>
    <row r="10017" spans="2:8" ht="15.6" x14ac:dyDescent="0.3">
      <c r="B10017" s="81"/>
      <c r="C10017" s="81"/>
      <c r="D10017" s="77"/>
      <c r="E10017" s="82"/>
      <c r="F10017" s="77"/>
      <c r="G10017" s="77"/>
      <c r="H10017" s="83"/>
    </row>
    <row r="10018" spans="2:8" ht="15.6" x14ac:dyDescent="0.3">
      <c r="B10018" s="81"/>
      <c r="C10018" s="81"/>
      <c r="D10018" s="77"/>
      <c r="E10018" s="82"/>
      <c r="F10018" s="77"/>
      <c r="G10018" s="77"/>
      <c r="H10018" s="83"/>
    </row>
    <row r="10019" spans="2:8" ht="15.6" x14ac:dyDescent="0.3">
      <c r="B10019" s="81"/>
      <c r="C10019" s="81"/>
      <c r="D10019" s="77"/>
      <c r="E10019" s="82"/>
      <c r="F10019" s="77"/>
      <c r="G10019" s="77"/>
      <c r="H10019" s="83"/>
    </row>
    <row r="10020" spans="2:8" ht="15.6" x14ac:dyDescent="0.3">
      <c r="B10020" s="81"/>
      <c r="C10020" s="81"/>
      <c r="D10020" s="77"/>
      <c r="E10020" s="82"/>
      <c r="F10020" s="77"/>
      <c r="G10020" s="77"/>
      <c r="H10020" s="83"/>
    </row>
    <row r="10021" spans="2:8" ht="15.6" x14ac:dyDescent="0.3">
      <c r="B10021" s="81"/>
      <c r="C10021" s="81"/>
      <c r="D10021" s="77"/>
      <c r="E10021" s="82"/>
      <c r="F10021" s="77"/>
      <c r="G10021" s="77"/>
      <c r="H10021" s="83"/>
    </row>
    <row r="10022" spans="2:8" ht="15.6" x14ac:dyDescent="0.3">
      <c r="B10022" s="81"/>
      <c r="C10022" s="81"/>
      <c r="D10022" s="77"/>
      <c r="E10022" s="82"/>
      <c r="F10022" s="77"/>
      <c r="G10022" s="77"/>
      <c r="H10022" s="83"/>
    </row>
    <row r="10023" spans="2:8" ht="15.6" x14ac:dyDescent="0.3">
      <c r="B10023" s="81"/>
      <c r="C10023" s="81"/>
      <c r="D10023" s="77"/>
      <c r="E10023" s="82"/>
      <c r="F10023" s="77"/>
      <c r="G10023" s="77"/>
      <c r="H10023" s="83"/>
    </row>
    <row r="10024" spans="2:8" ht="15.6" x14ac:dyDescent="0.3">
      <c r="B10024" s="81"/>
      <c r="C10024" s="81"/>
      <c r="D10024" s="77"/>
      <c r="E10024" s="82"/>
      <c r="F10024" s="77"/>
      <c r="G10024" s="77"/>
      <c r="H10024" s="83"/>
    </row>
    <row r="10025" spans="2:8" ht="15.6" x14ac:dyDescent="0.3">
      <c r="B10025" s="81"/>
      <c r="C10025" s="81"/>
      <c r="D10025" s="77"/>
      <c r="E10025" s="82"/>
      <c r="F10025" s="77"/>
      <c r="G10025" s="77"/>
      <c r="H10025" s="83"/>
    </row>
    <row r="10026" spans="2:8" ht="15.6" x14ac:dyDescent="0.3">
      <c r="B10026" s="81"/>
      <c r="C10026" s="81"/>
      <c r="D10026" s="77"/>
      <c r="E10026" s="82"/>
      <c r="F10026" s="77"/>
      <c r="G10026" s="77"/>
      <c r="H10026" s="83"/>
    </row>
    <row r="10027" spans="2:8" ht="15.6" x14ac:dyDescent="0.3">
      <c r="B10027" s="81"/>
      <c r="C10027" s="81"/>
      <c r="D10027" s="77"/>
      <c r="E10027" s="82"/>
      <c r="F10027" s="77"/>
      <c r="G10027" s="77"/>
      <c r="H10027" s="83"/>
    </row>
    <row r="10028" spans="2:8" ht="15.6" x14ac:dyDescent="0.3">
      <c r="B10028" s="81"/>
      <c r="C10028" s="81"/>
      <c r="D10028" s="77"/>
      <c r="E10028" s="82"/>
      <c r="F10028" s="77"/>
      <c r="G10028" s="77"/>
      <c r="H10028" s="83"/>
    </row>
    <row r="10029" spans="2:8" ht="15.6" x14ac:dyDescent="0.3">
      <c r="B10029" s="81"/>
      <c r="C10029" s="81"/>
      <c r="D10029" s="77"/>
      <c r="E10029" s="82"/>
      <c r="F10029" s="77"/>
      <c r="G10029" s="77"/>
      <c r="H10029" s="83"/>
    </row>
    <row r="10030" spans="2:8" ht="15.6" x14ac:dyDescent="0.3">
      <c r="B10030" s="81"/>
      <c r="C10030" s="81"/>
      <c r="D10030" s="77"/>
      <c r="E10030" s="82"/>
      <c r="F10030" s="77"/>
      <c r="G10030" s="77"/>
      <c r="H10030" s="83"/>
    </row>
    <row r="10031" spans="2:8" ht="15.6" x14ac:dyDescent="0.3">
      <c r="B10031" s="81"/>
      <c r="C10031" s="81"/>
      <c r="D10031" s="77"/>
      <c r="E10031" s="82"/>
      <c r="F10031" s="77"/>
      <c r="G10031" s="77"/>
      <c r="H10031" s="83"/>
    </row>
    <row r="10032" spans="2:8" ht="15.6" x14ac:dyDescent="0.3">
      <c r="B10032" s="81"/>
      <c r="C10032" s="81"/>
      <c r="D10032" s="77"/>
      <c r="E10032" s="82"/>
      <c r="F10032" s="77"/>
      <c r="G10032" s="77"/>
      <c r="H10032" s="83"/>
    </row>
    <row r="10033" spans="2:8" ht="15.6" x14ac:dyDescent="0.3">
      <c r="B10033" s="81"/>
      <c r="C10033" s="81"/>
      <c r="D10033" s="77"/>
      <c r="E10033" s="82"/>
      <c r="F10033" s="77"/>
      <c r="G10033" s="77"/>
      <c r="H10033" s="83"/>
    </row>
    <row r="10034" spans="2:8" ht="15.6" x14ac:dyDescent="0.3">
      <c r="B10034" s="81"/>
      <c r="C10034" s="81"/>
      <c r="D10034" s="77"/>
      <c r="E10034" s="82"/>
      <c r="F10034" s="77"/>
      <c r="G10034" s="77"/>
      <c r="H10034" s="83"/>
    </row>
    <row r="10035" spans="2:8" ht="15.6" x14ac:dyDescent="0.3">
      <c r="B10035" s="81"/>
      <c r="C10035" s="81"/>
      <c r="D10035" s="77"/>
      <c r="E10035" s="82"/>
      <c r="F10035" s="77"/>
      <c r="G10035" s="77"/>
      <c r="H10035" s="83"/>
    </row>
    <row r="10036" spans="2:8" ht="15.6" x14ac:dyDescent="0.3">
      <c r="B10036" s="81"/>
      <c r="C10036" s="81"/>
      <c r="D10036" s="77"/>
      <c r="E10036" s="82"/>
      <c r="F10036" s="77"/>
      <c r="G10036" s="77"/>
      <c r="H10036" s="83"/>
    </row>
    <row r="10037" spans="2:8" ht="15.6" x14ac:dyDescent="0.3">
      <c r="B10037" s="81"/>
      <c r="C10037" s="81"/>
      <c r="D10037" s="77"/>
      <c r="E10037" s="82"/>
      <c r="F10037" s="77"/>
      <c r="G10037" s="77"/>
      <c r="H10037" s="83"/>
    </row>
    <row r="10038" spans="2:8" ht="15.6" x14ac:dyDescent="0.3">
      <c r="B10038" s="81"/>
      <c r="C10038" s="81"/>
      <c r="D10038" s="77"/>
      <c r="E10038" s="82"/>
      <c r="F10038" s="77"/>
      <c r="G10038" s="77"/>
      <c r="H10038" s="83"/>
    </row>
    <row r="10039" spans="2:8" ht="15.6" x14ac:dyDescent="0.3">
      <c r="B10039" s="81"/>
      <c r="C10039" s="81"/>
      <c r="D10039" s="77"/>
      <c r="E10039" s="82"/>
      <c r="F10039" s="77"/>
      <c r="G10039" s="77"/>
      <c r="H10039" s="83"/>
    </row>
    <row r="10040" spans="2:8" ht="15.6" x14ac:dyDescent="0.3">
      <c r="B10040" s="81"/>
      <c r="C10040" s="81"/>
      <c r="D10040" s="77"/>
      <c r="E10040" s="82"/>
      <c r="F10040" s="77"/>
      <c r="G10040" s="77"/>
      <c r="H10040" s="83"/>
    </row>
    <row r="10041" spans="2:8" ht="15.6" x14ac:dyDescent="0.3">
      <c r="B10041" s="81"/>
      <c r="C10041" s="81"/>
      <c r="D10041" s="77"/>
      <c r="E10041" s="82"/>
      <c r="F10041" s="77"/>
      <c r="G10041" s="77"/>
      <c r="H10041" s="83"/>
    </row>
    <row r="10042" spans="2:8" ht="15.6" x14ac:dyDescent="0.3">
      <c r="B10042" s="81"/>
      <c r="C10042" s="81"/>
      <c r="D10042" s="77"/>
      <c r="E10042" s="82"/>
      <c r="F10042" s="77"/>
      <c r="G10042" s="77"/>
      <c r="H10042" s="83"/>
    </row>
    <row r="10043" spans="2:8" ht="15.6" x14ac:dyDescent="0.3">
      <c r="B10043" s="81"/>
      <c r="C10043" s="81"/>
      <c r="D10043" s="77"/>
      <c r="E10043" s="82"/>
      <c r="F10043" s="77"/>
      <c r="G10043" s="77"/>
      <c r="H10043" s="83"/>
    </row>
    <row r="10044" spans="2:8" ht="15.6" x14ac:dyDescent="0.3">
      <c r="B10044" s="81"/>
      <c r="C10044" s="81"/>
      <c r="D10044" s="77"/>
      <c r="E10044" s="82"/>
      <c r="F10044" s="77"/>
      <c r="G10044" s="77"/>
      <c r="H10044" s="83"/>
    </row>
    <row r="10045" spans="2:8" ht="15.6" x14ac:dyDescent="0.3">
      <c r="B10045" s="81"/>
      <c r="C10045" s="81"/>
      <c r="D10045" s="77"/>
      <c r="E10045" s="82"/>
      <c r="F10045" s="77"/>
      <c r="G10045" s="77"/>
      <c r="H10045" s="83"/>
    </row>
    <row r="10046" spans="2:8" ht="15.6" x14ac:dyDescent="0.3">
      <c r="B10046" s="81"/>
      <c r="C10046" s="81"/>
      <c r="D10046" s="77"/>
      <c r="E10046" s="82"/>
      <c r="F10046" s="77"/>
      <c r="G10046" s="77"/>
      <c r="H10046" s="83"/>
    </row>
    <row r="10047" spans="2:8" ht="15.6" x14ac:dyDescent="0.3">
      <c r="B10047" s="81"/>
      <c r="C10047" s="81"/>
      <c r="D10047" s="77"/>
      <c r="E10047" s="82"/>
      <c r="F10047" s="77"/>
      <c r="G10047" s="77"/>
      <c r="H10047" s="83"/>
    </row>
    <row r="10048" spans="2:8" ht="15.6" x14ac:dyDescent="0.3">
      <c r="B10048" s="81"/>
      <c r="C10048" s="81"/>
      <c r="D10048" s="77"/>
      <c r="E10048" s="82"/>
      <c r="F10048" s="77"/>
      <c r="G10048" s="77"/>
      <c r="H10048" s="83"/>
    </row>
    <row r="10049" spans="2:8" ht="15.6" x14ac:dyDescent="0.3">
      <c r="B10049" s="81"/>
      <c r="C10049" s="81"/>
      <c r="D10049" s="77"/>
      <c r="E10049" s="82"/>
      <c r="F10049" s="77"/>
      <c r="G10049" s="77"/>
      <c r="H10049" s="83"/>
    </row>
    <row r="10050" spans="2:8" ht="15.6" x14ac:dyDescent="0.3">
      <c r="B10050" s="81"/>
      <c r="C10050" s="81"/>
      <c r="D10050" s="77"/>
      <c r="E10050" s="82"/>
      <c r="F10050" s="77"/>
      <c r="G10050" s="77"/>
      <c r="H10050" s="83"/>
    </row>
    <row r="10051" spans="2:8" ht="15.6" x14ac:dyDescent="0.3">
      <c r="B10051" s="81"/>
      <c r="C10051" s="81"/>
      <c r="D10051" s="77"/>
      <c r="E10051" s="82"/>
      <c r="F10051" s="77"/>
      <c r="G10051" s="77"/>
      <c r="H10051" s="83"/>
    </row>
    <row r="10052" spans="2:8" ht="15.6" x14ac:dyDescent="0.3">
      <c r="B10052" s="81"/>
      <c r="C10052" s="81"/>
      <c r="D10052" s="77"/>
      <c r="E10052" s="82"/>
      <c r="F10052" s="77"/>
      <c r="G10052" s="77"/>
      <c r="H10052" s="83"/>
    </row>
    <row r="10053" spans="2:8" ht="15.6" x14ac:dyDescent="0.3">
      <c r="B10053" s="81"/>
      <c r="C10053" s="81"/>
      <c r="D10053" s="77"/>
      <c r="E10053" s="82"/>
      <c r="F10053" s="77"/>
      <c r="G10053" s="77"/>
      <c r="H10053" s="83"/>
    </row>
    <row r="10054" spans="2:8" ht="15.6" x14ac:dyDescent="0.3">
      <c r="B10054" s="81"/>
      <c r="C10054" s="81"/>
      <c r="D10054" s="77"/>
      <c r="E10054" s="82"/>
      <c r="F10054" s="77"/>
      <c r="G10054" s="77"/>
      <c r="H10054" s="83"/>
    </row>
    <row r="10055" spans="2:8" ht="15.6" x14ac:dyDescent="0.3">
      <c r="B10055" s="81"/>
      <c r="C10055" s="81"/>
      <c r="D10055" s="77"/>
      <c r="E10055" s="82"/>
      <c r="F10055" s="77"/>
      <c r="G10055" s="77"/>
      <c r="H10055" s="83"/>
    </row>
    <row r="10056" spans="2:8" ht="15.6" x14ac:dyDescent="0.3">
      <c r="B10056" s="81"/>
      <c r="C10056" s="81"/>
      <c r="D10056" s="77"/>
      <c r="E10056" s="82"/>
      <c r="F10056" s="77"/>
      <c r="G10056" s="77"/>
      <c r="H10056" s="83"/>
    </row>
    <row r="10057" spans="2:8" ht="15.6" x14ac:dyDescent="0.3">
      <c r="B10057" s="81"/>
      <c r="C10057" s="81"/>
      <c r="D10057" s="77"/>
      <c r="E10057" s="82"/>
      <c r="F10057" s="77"/>
      <c r="G10057" s="77"/>
      <c r="H10057" s="83"/>
    </row>
    <row r="10058" spans="2:8" ht="15.6" x14ac:dyDescent="0.3">
      <c r="B10058" s="81"/>
      <c r="C10058" s="81"/>
      <c r="D10058" s="77"/>
      <c r="E10058" s="82"/>
      <c r="F10058" s="77"/>
      <c r="G10058" s="77"/>
      <c r="H10058" s="83"/>
    </row>
    <row r="10059" spans="2:8" ht="15.6" x14ac:dyDescent="0.3">
      <c r="B10059" s="81"/>
      <c r="C10059" s="81"/>
      <c r="D10059" s="77"/>
      <c r="E10059" s="82"/>
      <c r="F10059" s="77"/>
      <c r="G10059" s="77"/>
      <c r="H10059" s="83"/>
    </row>
    <row r="10060" spans="2:8" ht="15.6" x14ac:dyDescent="0.3">
      <c r="B10060" s="81"/>
      <c r="C10060" s="81"/>
      <c r="D10060" s="77"/>
      <c r="E10060" s="82"/>
      <c r="F10060" s="77"/>
      <c r="G10060" s="77"/>
      <c r="H10060" s="83"/>
    </row>
    <row r="10061" spans="2:8" ht="15.6" x14ac:dyDescent="0.3">
      <c r="B10061" s="81"/>
      <c r="C10061" s="81"/>
      <c r="D10061" s="77"/>
      <c r="E10061" s="82"/>
      <c r="F10061" s="77"/>
      <c r="G10061" s="77"/>
      <c r="H10061" s="83"/>
    </row>
    <row r="10062" spans="2:8" ht="15.6" x14ac:dyDescent="0.3">
      <c r="B10062" s="81"/>
      <c r="C10062" s="81"/>
      <c r="D10062" s="77"/>
      <c r="E10062" s="82"/>
      <c r="F10062" s="77"/>
      <c r="G10062" s="77"/>
      <c r="H10062" s="83"/>
    </row>
    <row r="10063" spans="2:8" ht="15.6" x14ac:dyDescent="0.3">
      <c r="B10063" s="81"/>
      <c r="C10063" s="81"/>
      <c r="D10063" s="77"/>
      <c r="E10063" s="82"/>
      <c r="F10063" s="77"/>
      <c r="G10063" s="77"/>
      <c r="H10063" s="83"/>
    </row>
    <row r="10064" spans="2:8" ht="15.6" x14ac:dyDescent="0.3">
      <c r="B10064" s="81"/>
      <c r="C10064" s="81"/>
      <c r="D10064" s="77"/>
      <c r="E10064" s="82"/>
      <c r="F10064" s="77"/>
      <c r="G10064" s="77"/>
      <c r="H10064" s="83"/>
    </row>
    <row r="10065" spans="2:8" ht="15.6" x14ac:dyDescent="0.3">
      <c r="B10065" s="81"/>
      <c r="C10065" s="81"/>
      <c r="D10065" s="77"/>
      <c r="E10065" s="82"/>
      <c r="F10065" s="77"/>
      <c r="G10065" s="77"/>
      <c r="H10065" s="83"/>
    </row>
    <row r="10066" spans="2:8" ht="15.6" x14ac:dyDescent="0.3">
      <c r="B10066" s="81"/>
      <c r="C10066" s="81"/>
      <c r="D10066" s="77"/>
      <c r="E10066" s="82"/>
      <c r="F10066" s="77"/>
      <c r="G10066" s="77"/>
      <c r="H10066" s="83"/>
    </row>
    <row r="10067" spans="2:8" ht="15.6" x14ac:dyDescent="0.3">
      <c r="B10067" s="81"/>
      <c r="C10067" s="81"/>
      <c r="D10067" s="77"/>
      <c r="E10067" s="82"/>
      <c r="F10067" s="77"/>
      <c r="G10067" s="77"/>
      <c r="H10067" s="83"/>
    </row>
    <row r="10068" spans="2:8" ht="15.6" x14ac:dyDescent="0.3">
      <c r="B10068" s="81"/>
      <c r="C10068" s="81"/>
      <c r="D10068" s="77"/>
      <c r="E10068" s="82"/>
      <c r="F10068" s="77"/>
      <c r="G10068" s="77"/>
      <c r="H10068" s="83"/>
    </row>
    <row r="10069" spans="2:8" ht="15.6" x14ac:dyDescent="0.3">
      <c r="B10069" s="81"/>
      <c r="C10069" s="81"/>
      <c r="D10069" s="77"/>
      <c r="E10069" s="82"/>
      <c r="F10069" s="77"/>
      <c r="G10069" s="77"/>
      <c r="H10069" s="83"/>
    </row>
    <row r="10070" spans="2:8" ht="15.6" x14ac:dyDescent="0.3">
      <c r="B10070" s="81"/>
      <c r="C10070" s="81"/>
      <c r="D10070" s="77"/>
      <c r="E10070" s="82"/>
      <c r="F10070" s="77"/>
      <c r="G10070" s="77"/>
      <c r="H10070" s="83"/>
    </row>
    <row r="10071" spans="2:8" ht="15.6" x14ac:dyDescent="0.3">
      <c r="B10071" s="81"/>
      <c r="C10071" s="81"/>
      <c r="D10071" s="77"/>
      <c r="E10071" s="82"/>
      <c r="F10071" s="77"/>
      <c r="G10071" s="77"/>
      <c r="H10071" s="83"/>
    </row>
    <row r="10072" spans="2:8" ht="15.6" x14ac:dyDescent="0.3">
      <c r="B10072" s="81"/>
      <c r="C10072" s="81"/>
      <c r="D10072" s="77"/>
      <c r="E10072" s="82"/>
      <c r="F10072" s="77"/>
      <c r="G10072" s="77"/>
      <c r="H10072" s="83"/>
    </row>
    <row r="10073" spans="2:8" ht="15.6" x14ac:dyDescent="0.3">
      <c r="B10073" s="81"/>
      <c r="C10073" s="81"/>
      <c r="D10073" s="77"/>
      <c r="E10073" s="82"/>
      <c r="F10073" s="77"/>
      <c r="G10073" s="77"/>
      <c r="H10073" s="83"/>
    </row>
    <row r="10074" spans="2:8" ht="15.6" x14ac:dyDescent="0.3">
      <c r="B10074" s="81"/>
      <c r="C10074" s="81"/>
      <c r="D10074" s="77"/>
      <c r="E10074" s="82"/>
      <c r="F10074" s="77"/>
      <c r="G10074" s="77"/>
      <c r="H10074" s="83"/>
    </row>
    <row r="10075" spans="2:8" ht="15.6" x14ac:dyDescent="0.3">
      <c r="B10075" s="81"/>
      <c r="C10075" s="81"/>
      <c r="D10075" s="77"/>
      <c r="E10075" s="82"/>
      <c r="F10075" s="77"/>
      <c r="G10075" s="77"/>
      <c r="H10075" s="83"/>
    </row>
    <row r="10076" spans="2:8" ht="15.6" x14ac:dyDescent="0.3">
      <c r="B10076" s="81"/>
      <c r="C10076" s="81"/>
      <c r="D10076" s="77"/>
      <c r="E10076" s="82"/>
      <c r="F10076" s="77"/>
      <c r="G10076" s="77"/>
      <c r="H10076" s="83"/>
    </row>
    <row r="10077" spans="2:8" ht="15.6" x14ac:dyDescent="0.3">
      <c r="B10077" s="81"/>
      <c r="C10077" s="81"/>
      <c r="D10077" s="77"/>
      <c r="E10077" s="82"/>
      <c r="F10077" s="77"/>
      <c r="G10077" s="77"/>
      <c r="H10077" s="83"/>
    </row>
    <row r="10078" spans="2:8" ht="15.6" x14ac:dyDescent="0.3">
      <c r="B10078" s="81"/>
      <c r="C10078" s="81"/>
      <c r="D10078" s="77"/>
      <c r="E10078" s="82"/>
      <c r="F10078" s="77"/>
      <c r="G10078" s="77"/>
      <c r="H10078" s="83"/>
    </row>
    <row r="10079" spans="2:8" ht="15.6" x14ac:dyDescent="0.3">
      <c r="B10079" s="81"/>
      <c r="C10079" s="81"/>
      <c r="D10079" s="77"/>
      <c r="E10079" s="82"/>
      <c r="F10079" s="77"/>
      <c r="G10079" s="77"/>
      <c r="H10079" s="83"/>
    </row>
    <row r="10080" spans="2:8" ht="15.6" x14ac:dyDescent="0.3">
      <c r="B10080" s="81"/>
      <c r="C10080" s="81"/>
      <c r="D10080" s="77"/>
      <c r="E10080" s="82"/>
      <c r="F10080" s="77"/>
      <c r="G10080" s="77"/>
      <c r="H10080" s="83"/>
    </row>
    <row r="10081" spans="2:8" ht="15.6" x14ac:dyDescent="0.3">
      <c r="B10081" s="81"/>
      <c r="C10081" s="81"/>
      <c r="D10081" s="77"/>
      <c r="E10081" s="82"/>
      <c r="F10081" s="77"/>
      <c r="G10081" s="77"/>
      <c r="H10081" s="83"/>
    </row>
    <row r="10082" spans="2:8" ht="15.6" x14ac:dyDescent="0.3">
      <c r="B10082" s="81"/>
      <c r="C10082" s="81"/>
      <c r="D10082" s="77"/>
      <c r="E10082" s="82"/>
      <c r="F10082" s="77"/>
      <c r="G10082" s="77"/>
      <c r="H10082" s="83"/>
    </row>
    <row r="10083" spans="2:8" ht="15.6" x14ac:dyDescent="0.3">
      <c r="B10083" s="81"/>
      <c r="C10083" s="81"/>
      <c r="D10083" s="77"/>
      <c r="E10083" s="82"/>
      <c r="F10083" s="77"/>
      <c r="G10083" s="77"/>
      <c r="H10083" s="83"/>
    </row>
    <row r="10084" spans="2:8" ht="15.6" x14ac:dyDescent="0.3">
      <c r="B10084" s="81"/>
      <c r="C10084" s="81"/>
      <c r="D10084" s="77"/>
      <c r="E10084" s="82"/>
      <c r="F10084" s="77"/>
      <c r="G10084" s="77"/>
      <c r="H10084" s="83"/>
    </row>
    <row r="10085" spans="2:8" ht="15.6" x14ac:dyDescent="0.3">
      <c r="B10085" s="81"/>
      <c r="C10085" s="81"/>
      <c r="D10085" s="77"/>
      <c r="E10085" s="82"/>
      <c r="F10085" s="77"/>
      <c r="G10085" s="77"/>
      <c r="H10085" s="83"/>
    </row>
    <row r="10086" spans="2:8" ht="15.6" x14ac:dyDescent="0.3">
      <c r="B10086" s="81"/>
      <c r="C10086" s="81"/>
      <c r="D10086" s="77"/>
      <c r="E10086" s="82"/>
      <c r="F10086" s="77"/>
      <c r="G10086" s="77"/>
      <c r="H10086" s="83"/>
    </row>
    <row r="10087" spans="2:8" ht="15.6" x14ac:dyDescent="0.3">
      <c r="B10087" s="81"/>
      <c r="C10087" s="81"/>
      <c r="D10087" s="77"/>
      <c r="E10087" s="82"/>
      <c r="F10087" s="77"/>
      <c r="G10087" s="77"/>
      <c r="H10087" s="83"/>
    </row>
    <row r="10088" spans="2:8" ht="15.6" x14ac:dyDescent="0.3">
      <c r="B10088" s="81"/>
      <c r="C10088" s="81"/>
      <c r="D10088" s="77"/>
      <c r="E10088" s="82"/>
      <c r="F10088" s="77"/>
      <c r="G10088" s="77"/>
      <c r="H10088" s="83"/>
    </row>
    <row r="10089" spans="2:8" ht="15.6" x14ac:dyDescent="0.3">
      <c r="B10089" s="81"/>
      <c r="C10089" s="81"/>
      <c r="D10089" s="77"/>
      <c r="E10089" s="82"/>
      <c r="F10089" s="77"/>
      <c r="G10089" s="77"/>
      <c r="H10089" s="83"/>
    </row>
    <row r="10090" spans="2:8" ht="15.6" x14ac:dyDescent="0.3">
      <c r="B10090" s="81"/>
      <c r="C10090" s="81"/>
      <c r="D10090" s="77"/>
      <c r="E10090" s="82"/>
      <c r="F10090" s="77"/>
      <c r="G10090" s="77"/>
      <c r="H10090" s="83"/>
    </row>
    <row r="10091" spans="2:8" ht="15.6" x14ac:dyDescent="0.3">
      <c r="B10091" s="81"/>
      <c r="C10091" s="81"/>
      <c r="D10091" s="77"/>
      <c r="E10091" s="82"/>
      <c r="F10091" s="77"/>
      <c r="G10091" s="77"/>
      <c r="H10091" s="83"/>
    </row>
    <row r="10092" spans="2:8" ht="15.6" x14ac:dyDescent="0.3">
      <c r="B10092" s="81"/>
      <c r="C10092" s="81"/>
      <c r="D10092" s="77"/>
      <c r="E10092" s="82"/>
      <c r="F10092" s="77"/>
      <c r="G10092" s="77"/>
      <c r="H10092" s="83"/>
    </row>
    <row r="10093" spans="2:8" ht="15.6" x14ac:dyDescent="0.3">
      <c r="B10093" s="81"/>
      <c r="C10093" s="81"/>
      <c r="D10093" s="77"/>
      <c r="E10093" s="82"/>
      <c r="F10093" s="77"/>
      <c r="G10093" s="77"/>
      <c r="H10093" s="83"/>
    </row>
    <row r="10094" spans="2:8" ht="15.6" x14ac:dyDescent="0.3">
      <c r="B10094" s="81"/>
      <c r="C10094" s="81"/>
      <c r="D10094" s="77"/>
      <c r="E10094" s="82"/>
      <c r="F10094" s="77"/>
      <c r="G10094" s="77"/>
      <c r="H10094" s="83"/>
    </row>
    <row r="10095" spans="2:8" ht="15.6" x14ac:dyDescent="0.3">
      <c r="B10095" s="81"/>
      <c r="C10095" s="81"/>
      <c r="D10095" s="77"/>
      <c r="E10095" s="82"/>
      <c r="F10095" s="77"/>
      <c r="G10095" s="77"/>
      <c r="H10095" s="83"/>
    </row>
    <row r="10096" spans="2:8" ht="15.6" x14ac:dyDescent="0.3">
      <c r="B10096" s="81"/>
      <c r="C10096" s="81"/>
      <c r="D10096" s="77"/>
      <c r="E10096" s="82"/>
      <c r="F10096" s="77"/>
      <c r="G10096" s="77"/>
      <c r="H10096" s="83"/>
    </row>
    <row r="10097" spans="2:8" ht="15.6" x14ac:dyDescent="0.3">
      <c r="B10097" s="81"/>
      <c r="C10097" s="81"/>
      <c r="D10097" s="77"/>
      <c r="E10097" s="82"/>
      <c r="F10097" s="77"/>
      <c r="G10097" s="77"/>
      <c r="H10097" s="83"/>
    </row>
    <row r="10098" spans="2:8" ht="15.6" x14ac:dyDescent="0.3">
      <c r="B10098" s="81"/>
      <c r="C10098" s="81"/>
      <c r="D10098" s="77"/>
      <c r="E10098" s="82"/>
      <c r="F10098" s="77"/>
      <c r="G10098" s="77"/>
      <c r="H10098" s="83"/>
    </row>
    <row r="10099" spans="2:8" ht="15.6" x14ac:dyDescent="0.3">
      <c r="B10099" s="81"/>
      <c r="C10099" s="81"/>
      <c r="D10099" s="77"/>
      <c r="E10099" s="82"/>
      <c r="F10099" s="77"/>
      <c r="G10099" s="77"/>
      <c r="H10099" s="83"/>
    </row>
    <row r="10100" spans="2:8" ht="15.6" x14ac:dyDescent="0.3">
      <c r="B10100" s="81"/>
      <c r="C10100" s="81"/>
      <c r="D10100" s="77"/>
      <c r="E10100" s="82"/>
      <c r="F10100" s="77"/>
      <c r="G10100" s="77"/>
      <c r="H10100" s="83"/>
    </row>
    <row r="10101" spans="2:8" ht="15.6" x14ac:dyDescent="0.3">
      <c r="B10101" s="81"/>
      <c r="C10101" s="81"/>
      <c r="D10101" s="77"/>
      <c r="E10101" s="82"/>
      <c r="F10101" s="77"/>
      <c r="G10101" s="77"/>
      <c r="H10101" s="83"/>
    </row>
    <row r="10102" spans="2:8" ht="15.6" x14ac:dyDescent="0.3">
      <c r="B10102" s="81"/>
      <c r="C10102" s="81"/>
      <c r="D10102" s="77"/>
      <c r="E10102" s="82"/>
      <c r="F10102" s="77"/>
      <c r="G10102" s="77"/>
      <c r="H10102" s="83"/>
    </row>
    <row r="10103" spans="2:8" ht="15.6" x14ac:dyDescent="0.3">
      <c r="B10103" s="81"/>
      <c r="C10103" s="81"/>
      <c r="D10103" s="77"/>
      <c r="E10103" s="82"/>
      <c r="F10103" s="77"/>
      <c r="G10103" s="77"/>
      <c r="H10103" s="83"/>
    </row>
    <row r="10104" spans="2:8" ht="15.6" x14ac:dyDescent="0.3">
      <c r="B10104" s="81"/>
      <c r="C10104" s="81"/>
      <c r="D10104" s="77"/>
      <c r="E10104" s="82"/>
      <c r="F10104" s="77"/>
      <c r="G10104" s="77"/>
      <c r="H10104" s="83"/>
    </row>
    <row r="10105" spans="2:8" ht="15.6" x14ac:dyDescent="0.3">
      <c r="B10105" s="81"/>
      <c r="C10105" s="81"/>
      <c r="D10105" s="77"/>
      <c r="E10105" s="82"/>
      <c r="F10105" s="77"/>
      <c r="G10105" s="77"/>
      <c r="H10105" s="83"/>
    </row>
    <row r="10106" spans="2:8" ht="15.6" x14ac:dyDescent="0.3">
      <c r="B10106" s="81"/>
      <c r="C10106" s="81"/>
      <c r="D10106" s="77"/>
      <c r="E10106" s="82"/>
      <c r="F10106" s="77"/>
      <c r="G10106" s="77"/>
      <c r="H10106" s="83"/>
    </row>
    <row r="10107" spans="2:8" ht="15.6" x14ac:dyDescent="0.3">
      <c r="B10107" s="81"/>
      <c r="C10107" s="81"/>
      <c r="D10107" s="77"/>
      <c r="E10107" s="82"/>
      <c r="F10107" s="77"/>
      <c r="G10107" s="77"/>
      <c r="H10107" s="83"/>
    </row>
    <row r="10108" spans="2:8" ht="15.6" x14ac:dyDescent="0.3">
      <c r="B10108" s="81"/>
      <c r="C10108" s="81"/>
      <c r="D10108" s="77"/>
      <c r="E10108" s="82"/>
      <c r="F10108" s="77"/>
      <c r="G10108" s="77"/>
      <c r="H10108" s="83"/>
    </row>
    <row r="10109" spans="2:8" ht="15.6" x14ac:dyDescent="0.3">
      <c r="B10109" s="81"/>
      <c r="C10109" s="81"/>
      <c r="D10109" s="77"/>
      <c r="E10109" s="82"/>
      <c r="F10109" s="77"/>
      <c r="G10109" s="77"/>
      <c r="H10109" s="83"/>
    </row>
    <row r="10110" spans="2:8" ht="15.6" x14ac:dyDescent="0.3">
      <c r="B10110" s="81"/>
      <c r="C10110" s="81"/>
      <c r="D10110" s="77"/>
      <c r="E10110" s="82"/>
      <c r="F10110" s="77"/>
      <c r="G10110" s="77"/>
      <c r="H10110" s="83"/>
    </row>
    <row r="10111" spans="2:8" ht="15.6" x14ac:dyDescent="0.3">
      <c r="B10111" s="81"/>
      <c r="C10111" s="81"/>
      <c r="D10111" s="77"/>
      <c r="E10111" s="82"/>
      <c r="F10111" s="77"/>
      <c r="G10111" s="77"/>
      <c r="H10111" s="83"/>
    </row>
    <row r="10112" spans="2:8" ht="15.6" x14ac:dyDescent="0.3">
      <c r="B10112" s="81"/>
      <c r="C10112" s="81"/>
      <c r="D10112" s="77"/>
      <c r="E10112" s="82"/>
      <c r="F10112" s="77"/>
      <c r="G10112" s="77"/>
      <c r="H10112" s="83"/>
    </row>
    <row r="10113" spans="2:8" ht="15.6" x14ac:dyDescent="0.3">
      <c r="B10113" s="81"/>
      <c r="C10113" s="81"/>
      <c r="D10113" s="77"/>
      <c r="E10113" s="82"/>
      <c r="F10113" s="77"/>
      <c r="G10113" s="77"/>
      <c r="H10113" s="83"/>
    </row>
    <row r="10114" spans="2:8" ht="15.6" x14ac:dyDescent="0.3">
      <c r="B10114" s="81"/>
      <c r="C10114" s="81"/>
      <c r="D10114" s="77"/>
      <c r="E10114" s="82"/>
      <c r="F10114" s="77"/>
      <c r="G10114" s="77"/>
      <c r="H10114" s="83"/>
    </row>
    <row r="10115" spans="2:8" ht="15.6" x14ac:dyDescent="0.3">
      <c r="B10115" s="81"/>
      <c r="C10115" s="81"/>
      <c r="D10115" s="77"/>
      <c r="E10115" s="82"/>
      <c r="F10115" s="77"/>
      <c r="G10115" s="77"/>
      <c r="H10115" s="83"/>
    </row>
    <row r="10116" spans="2:8" ht="15.6" x14ac:dyDescent="0.3">
      <c r="B10116" s="81"/>
      <c r="C10116" s="81"/>
      <c r="D10116" s="77"/>
      <c r="E10116" s="82"/>
      <c r="F10116" s="77"/>
      <c r="G10116" s="77"/>
      <c r="H10116" s="83"/>
    </row>
    <row r="10117" spans="2:8" ht="15.6" x14ac:dyDescent="0.3">
      <c r="B10117" s="81"/>
      <c r="C10117" s="81"/>
      <c r="D10117" s="77"/>
      <c r="E10117" s="82"/>
      <c r="F10117" s="77"/>
      <c r="G10117" s="77"/>
      <c r="H10117" s="83"/>
    </row>
    <row r="10118" spans="2:8" ht="15.6" x14ac:dyDescent="0.3">
      <c r="B10118" s="81"/>
      <c r="C10118" s="81"/>
      <c r="D10118" s="77"/>
      <c r="E10118" s="82"/>
      <c r="F10118" s="77"/>
      <c r="G10118" s="77"/>
      <c r="H10118" s="83"/>
    </row>
    <row r="10119" spans="2:8" ht="15.6" x14ac:dyDescent="0.3">
      <c r="B10119" s="81"/>
      <c r="C10119" s="81"/>
      <c r="D10119" s="77"/>
      <c r="E10119" s="82"/>
      <c r="F10119" s="77"/>
      <c r="G10119" s="77"/>
      <c r="H10119" s="83"/>
    </row>
    <row r="10120" spans="2:8" ht="15.6" x14ac:dyDescent="0.3">
      <c r="B10120" s="81"/>
      <c r="C10120" s="81"/>
      <c r="D10120" s="77"/>
      <c r="E10120" s="82"/>
      <c r="F10120" s="77"/>
      <c r="G10120" s="77"/>
      <c r="H10120" s="83"/>
    </row>
    <row r="10121" spans="2:8" ht="15.6" x14ac:dyDescent="0.3">
      <c r="B10121" s="81"/>
      <c r="C10121" s="81"/>
      <c r="D10121" s="77"/>
      <c r="E10121" s="82"/>
      <c r="F10121" s="77"/>
      <c r="G10121" s="77"/>
      <c r="H10121" s="83"/>
    </row>
    <row r="10122" spans="2:8" ht="15.6" x14ac:dyDescent="0.3">
      <c r="B10122" s="81"/>
      <c r="C10122" s="81"/>
      <c r="D10122" s="77"/>
      <c r="E10122" s="82"/>
      <c r="F10122" s="77"/>
      <c r="G10122" s="77"/>
      <c r="H10122" s="83"/>
    </row>
    <row r="10123" spans="2:8" ht="15.6" x14ac:dyDescent="0.3">
      <c r="B10123" s="81"/>
      <c r="C10123" s="81"/>
      <c r="D10123" s="77"/>
      <c r="E10123" s="82"/>
      <c r="F10123" s="77"/>
      <c r="G10123" s="77"/>
      <c r="H10123" s="83"/>
    </row>
    <row r="10124" spans="2:8" ht="15.6" x14ac:dyDescent="0.3">
      <c r="B10124" s="81"/>
      <c r="C10124" s="81"/>
      <c r="D10124" s="77"/>
      <c r="E10124" s="82"/>
      <c r="F10124" s="77"/>
      <c r="G10124" s="77"/>
      <c r="H10124" s="83"/>
    </row>
    <row r="10125" spans="2:8" ht="15.6" x14ac:dyDescent="0.3">
      <c r="B10125" s="81"/>
      <c r="C10125" s="81"/>
      <c r="D10125" s="77"/>
      <c r="E10125" s="82"/>
      <c r="F10125" s="77"/>
      <c r="G10125" s="77"/>
      <c r="H10125" s="83"/>
    </row>
    <row r="10126" spans="2:8" ht="15.6" x14ac:dyDescent="0.3">
      <c r="B10126" s="81"/>
      <c r="C10126" s="81"/>
      <c r="D10126" s="77"/>
      <c r="E10126" s="82"/>
      <c r="F10126" s="77"/>
      <c r="G10126" s="77"/>
      <c r="H10126" s="83"/>
    </row>
    <row r="10127" spans="2:8" ht="15.6" x14ac:dyDescent="0.3">
      <c r="B10127" s="81"/>
      <c r="C10127" s="81"/>
      <c r="D10127" s="77"/>
      <c r="E10127" s="82"/>
      <c r="F10127" s="77"/>
      <c r="G10127" s="77"/>
      <c r="H10127" s="83"/>
    </row>
    <row r="10128" spans="2:8" ht="15.6" x14ac:dyDescent="0.3">
      <c r="B10128" s="81"/>
      <c r="C10128" s="81"/>
      <c r="D10128" s="77"/>
      <c r="E10128" s="82"/>
      <c r="F10128" s="77"/>
      <c r="G10128" s="77"/>
      <c r="H10128" s="83"/>
    </row>
    <row r="10129" spans="2:8" ht="15.6" x14ac:dyDescent="0.3">
      <c r="B10129" s="81"/>
      <c r="C10129" s="81"/>
      <c r="D10129" s="77"/>
      <c r="E10129" s="82"/>
      <c r="F10129" s="77"/>
      <c r="G10129" s="77"/>
      <c r="H10129" s="83"/>
    </row>
    <row r="10130" spans="2:8" ht="15.6" x14ac:dyDescent="0.3">
      <c r="B10130" s="81"/>
      <c r="C10130" s="81"/>
      <c r="D10130" s="77"/>
      <c r="E10130" s="82"/>
      <c r="F10130" s="77"/>
      <c r="G10130" s="77"/>
      <c r="H10130" s="83"/>
    </row>
    <row r="10131" spans="2:8" ht="15.6" x14ac:dyDescent="0.3">
      <c r="B10131" s="81"/>
      <c r="C10131" s="81"/>
      <c r="D10131" s="77"/>
      <c r="E10131" s="82"/>
      <c r="F10131" s="77"/>
      <c r="G10131" s="77"/>
      <c r="H10131" s="83"/>
    </row>
    <row r="10132" spans="2:8" ht="15.6" x14ac:dyDescent="0.3">
      <c r="B10132" s="81"/>
      <c r="C10132" s="81"/>
      <c r="D10132" s="77"/>
      <c r="E10132" s="82"/>
      <c r="F10132" s="77"/>
      <c r="G10132" s="77"/>
      <c r="H10132" s="83"/>
    </row>
    <row r="10133" spans="2:8" ht="15.6" x14ac:dyDescent="0.3">
      <c r="B10133" s="81"/>
      <c r="C10133" s="81"/>
      <c r="D10133" s="77"/>
      <c r="E10133" s="82"/>
      <c r="F10133" s="77"/>
      <c r="G10133" s="77"/>
      <c r="H10133" s="83"/>
    </row>
    <row r="10134" spans="2:8" ht="15.6" x14ac:dyDescent="0.3">
      <c r="B10134" s="81"/>
      <c r="C10134" s="81"/>
      <c r="D10134" s="77"/>
      <c r="E10134" s="82"/>
      <c r="F10134" s="77"/>
      <c r="G10134" s="77"/>
      <c r="H10134" s="83"/>
    </row>
    <row r="10135" spans="2:8" ht="15.6" x14ac:dyDescent="0.3">
      <c r="B10135" s="81"/>
      <c r="C10135" s="81"/>
      <c r="D10135" s="77"/>
      <c r="E10135" s="82"/>
      <c r="F10135" s="77"/>
      <c r="G10135" s="77"/>
      <c r="H10135" s="83"/>
    </row>
    <row r="10136" spans="2:8" ht="15.6" x14ac:dyDescent="0.3">
      <c r="B10136" s="81"/>
      <c r="C10136" s="81"/>
      <c r="D10136" s="77"/>
      <c r="E10136" s="82"/>
      <c r="F10136" s="77"/>
      <c r="G10136" s="77"/>
      <c r="H10136" s="83"/>
    </row>
    <row r="10137" spans="2:8" ht="15.6" x14ac:dyDescent="0.3">
      <c r="B10137" s="81"/>
      <c r="C10137" s="81"/>
      <c r="D10137" s="77"/>
      <c r="E10137" s="82"/>
      <c r="F10137" s="77"/>
      <c r="G10137" s="77"/>
      <c r="H10137" s="83"/>
    </row>
    <row r="10138" spans="2:8" ht="15.6" x14ac:dyDescent="0.3">
      <c r="B10138" s="81"/>
      <c r="C10138" s="81"/>
      <c r="D10138" s="77"/>
      <c r="E10138" s="82"/>
      <c r="F10138" s="77"/>
      <c r="G10138" s="77"/>
      <c r="H10138" s="83"/>
    </row>
    <row r="10139" spans="2:8" ht="15.6" x14ac:dyDescent="0.3">
      <c r="B10139" s="81"/>
      <c r="C10139" s="81"/>
      <c r="D10139" s="77"/>
      <c r="E10139" s="82"/>
      <c r="F10139" s="77"/>
      <c r="G10139" s="77"/>
      <c r="H10139" s="83"/>
    </row>
    <row r="10140" spans="2:8" ht="15.6" x14ac:dyDescent="0.3">
      <c r="B10140" s="81"/>
      <c r="C10140" s="81"/>
      <c r="D10140" s="77"/>
      <c r="E10140" s="82"/>
      <c r="F10140" s="77"/>
      <c r="G10140" s="77"/>
      <c r="H10140" s="83"/>
    </row>
    <row r="10141" spans="2:8" ht="15.6" x14ac:dyDescent="0.3">
      <c r="B10141" s="81"/>
      <c r="C10141" s="81"/>
      <c r="D10141" s="77"/>
      <c r="E10141" s="82"/>
      <c r="F10141" s="77"/>
      <c r="G10141" s="77"/>
      <c r="H10141" s="83"/>
    </row>
    <row r="10142" spans="2:8" ht="15.6" x14ac:dyDescent="0.3">
      <c r="B10142" s="81"/>
      <c r="C10142" s="81"/>
      <c r="D10142" s="77"/>
      <c r="E10142" s="82"/>
      <c r="F10142" s="77"/>
      <c r="G10142" s="77"/>
      <c r="H10142" s="83"/>
    </row>
    <row r="10143" spans="2:8" ht="15.6" x14ac:dyDescent="0.3">
      <c r="B10143" s="81"/>
      <c r="C10143" s="81"/>
      <c r="D10143" s="77"/>
      <c r="E10143" s="82"/>
      <c r="F10143" s="77"/>
      <c r="G10143" s="77"/>
      <c r="H10143" s="83"/>
    </row>
    <row r="10144" spans="2:8" ht="15.6" x14ac:dyDescent="0.3">
      <c r="B10144" s="81"/>
      <c r="C10144" s="81"/>
      <c r="D10144" s="77"/>
      <c r="E10144" s="82"/>
      <c r="F10144" s="77"/>
      <c r="G10144" s="77"/>
      <c r="H10144" s="83"/>
    </row>
    <row r="10145" spans="2:8" ht="15.6" x14ac:dyDescent="0.3">
      <c r="B10145" s="81"/>
      <c r="C10145" s="81"/>
      <c r="D10145" s="77"/>
      <c r="E10145" s="82"/>
      <c r="F10145" s="77"/>
      <c r="G10145" s="77"/>
      <c r="H10145" s="83"/>
    </row>
    <row r="10146" spans="2:8" ht="15.6" x14ac:dyDescent="0.3">
      <c r="B10146" s="81"/>
      <c r="C10146" s="81"/>
      <c r="D10146" s="77"/>
      <c r="E10146" s="82"/>
      <c r="F10146" s="77"/>
      <c r="G10146" s="77"/>
      <c r="H10146" s="83"/>
    </row>
    <row r="10147" spans="2:8" ht="15.6" x14ac:dyDescent="0.3">
      <c r="B10147" s="81"/>
      <c r="C10147" s="81"/>
      <c r="D10147" s="77"/>
      <c r="E10147" s="82"/>
      <c r="F10147" s="77"/>
      <c r="G10147" s="77"/>
      <c r="H10147" s="83"/>
    </row>
    <row r="10148" spans="2:8" ht="15.6" x14ac:dyDescent="0.3">
      <c r="B10148" s="81"/>
      <c r="C10148" s="81"/>
      <c r="D10148" s="77"/>
      <c r="E10148" s="82"/>
      <c r="F10148" s="77"/>
      <c r="G10148" s="77"/>
      <c r="H10148" s="83"/>
    </row>
    <row r="10149" spans="2:8" ht="15.6" x14ac:dyDescent="0.3">
      <c r="B10149" s="81"/>
      <c r="C10149" s="81"/>
      <c r="D10149" s="77"/>
      <c r="E10149" s="82"/>
      <c r="F10149" s="77"/>
      <c r="G10149" s="77"/>
      <c r="H10149" s="83"/>
    </row>
    <row r="10150" spans="2:8" ht="15.6" x14ac:dyDescent="0.3">
      <c r="B10150" s="81"/>
      <c r="C10150" s="81"/>
      <c r="D10150" s="77"/>
      <c r="E10150" s="82"/>
      <c r="F10150" s="77"/>
      <c r="G10150" s="77"/>
      <c r="H10150" s="83"/>
    </row>
    <row r="10151" spans="2:8" ht="15.6" x14ac:dyDescent="0.3">
      <c r="B10151" s="81"/>
      <c r="C10151" s="81"/>
      <c r="D10151" s="77"/>
      <c r="E10151" s="82"/>
      <c r="F10151" s="77"/>
      <c r="G10151" s="77"/>
      <c r="H10151" s="83"/>
    </row>
    <row r="10152" spans="2:8" ht="15.6" x14ac:dyDescent="0.3">
      <c r="B10152" s="81"/>
      <c r="C10152" s="81"/>
      <c r="D10152" s="77"/>
      <c r="E10152" s="82"/>
      <c r="F10152" s="77"/>
      <c r="G10152" s="77"/>
      <c r="H10152" s="83"/>
    </row>
    <row r="10153" spans="2:8" ht="15.6" x14ac:dyDescent="0.3">
      <c r="B10153" s="81"/>
      <c r="C10153" s="81"/>
      <c r="D10153" s="77"/>
      <c r="E10153" s="82"/>
      <c r="F10153" s="77"/>
      <c r="G10153" s="77"/>
      <c r="H10153" s="83"/>
    </row>
    <row r="10154" spans="2:8" ht="15.6" x14ac:dyDescent="0.3">
      <c r="B10154" s="81"/>
      <c r="C10154" s="81"/>
      <c r="D10154" s="77"/>
      <c r="E10154" s="82"/>
      <c r="F10154" s="77"/>
      <c r="G10154" s="77"/>
      <c r="H10154" s="83"/>
    </row>
    <row r="10155" spans="2:8" ht="15.6" x14ac:dyDescent="0.3">
      <c r="B10155" s="81"/>
      <c r="C10155" s="81"/>
      <c r="D10155" s="77"/>
      <c r="E10155" s="82"/>
      <c r="F10155" s="77"/>
      <c r="G10155" s="77"/>
      <c r="H10155" s="83"/>
    </row>
    <row r="10156" spans="2:8" ht="15.6" x14ac:dyDescent="0.3">
      <c r="B10156" s="81"/>
      <c r="C10156" s="81"/>
      <c r="D10156" s="77"/>
      <c r="E10156" s="82"/>
      <c r="F10156" s="77"/>
      <c r="G10156" s="77"/>
      <c r="H10156" s="83"/>
    </row>
    <row r="10157" spans="2:8" ht="15.6" x14ac:dyDescent="0.3">
      <c r="B10157" s="81"/>
      <c r="C10157" s="81"/>
      <c r="D10157" s="77"/>
      <c r="E10157" s="82"/>
      <c r="F10157" s="77"/>
      <c r="G10157" s="77"/>
      <c r="H10157" s="83"/>
    </row>
    <row r="10158" spans="2:8" ht="15.6" x14ac:dyDescent="0.3">
      <c r="B10158" s="81"/>
      <c r="C10158" s="81"/>
      <c r="D10158" s="77"/>
      <c r="E10158" s="82"/>
      <c r="F10158" s="77"/>
      <c r="G10158" s="77"/>
      <c r="H10158" s="83"/>
    </row>
    <row r="10159" spans="2:8" ht="15.6" x14ac:dyDescent="0.3">
      <c r="B10159" s="81"/>
      <c r="C10159" s="81"/>
      <c r="D10159" s="77"/>
      <c r="E10159" s="82"/>
      <c r="F10159" s="77"/>
      <c r="G10159" s="77"/>
      <c r="H10159" s="83"/>
    </row>
    <row r="10160" spans="2:8" ht="15.6" x14ac:dyDescent="0.3">
      <c r="B10160" s="81"/>
      <c r="C10160" s="81"/>
      <c r="D10160" s="77"/>
      <c r="E10160" s="82"/>
      <c r="F10160" s="77"/>
      <c r="G10160" s="77"/>
      <c r="H10160" s="83"/>
    </row>
    <row r="10161" spans="2:8" ht="15.6" x14ac:dyDescent="0.3">
      <c r="B10161" s="81"/>
      <c r="C10161" s="81"/>
      <c r="D10161" s="77"/>
      <c r="E10161" s="82"/>
      <c r="F10161" s="77"/>
      <c r="G10161" s="77"/>
      <c r="H10161" s="83"/>
    </row>
    <row r="10162" spans="2:8" ht="15.6" x14ac:dyDescent="0.3">
      <c r="B10162" s="81"/>
      <c r="C10162" s="81"/>
      <c r="D10162" s="77"/>
      <c r="E10162" s="82"/>
      <c r="F10162" s="77"/>
      <c r="G10162" s="77"/>
      <c r="H10162" s="83"/>
    </row>
    <row r="10163" spans="2:8" ht="15.6" x14ac:dyDescent="0.3">
      <c r="B10163" s="81"/>
      <c r="C10163" s="81"/>
      <c r="D10163" s="77"/>
      <c r="E10163" s="82"/>
      <c r="F10163" s="77"/>
      <c r="G10163" s="77"/>
      <c r="H10163" s="83"/>
    </row>
    <row r="10164" spans="2:8" ht="15.6" x14ac:dyDescent="0.3">
      <c r="B10164" s="81"/>
      <c r="C10164" s="81"/>
      <c r="D10164" s="77"/>
      <c r="E10164" s="82"/>
      <c r="F10164" s="77"/>
      <c r="G10164" s="77"/>
      <c r="H10164" s="83"/>
    </row>
    <row r="10165" spans="2:8" ht="15.6" x14ac:dyDescent="0.3">
      <c r="B10165" s="81"/>
      <c r="C10165" s="81"/>
      <c r="D10165" s="77"/>
      <c r="E10165" s="82"/>
      <c r="F10165" s="77"/>
      <c r="G10165" s="77"/>
      <c r="H10165" s="83"/>
    </row>
    <row r="10166" spans="2:8" ht="15.6" x14ac:dyDescent="0.3">
      <c r="B10166" s="81"/>
      <c r="C10166" s="81"/>
      <c r="D10166" s="77"/>
      <c r="E10166" s="82"/>
      <c r="F10166" s="77"/>
      <c r="G10166" s="77"/>
      <c r="H10166" s="83"/>
    </row>
    <row r="10167" spans="2:8" ht="15.6" x14ac:dyDescent="0.3">
      <c r="B10167" s="81"/>
      <c r="C10167" s="81"/>
      <c r="D10167" s="77"/>
      <c r="E10167" s="82"/>
      <c r="F10167" s="77"/>
      <c r="G10167" s="77"/>
      <c r="H10167" s="83"/>
    </row>
    <row r="10168" spans="2:8" ht="15.6" x14ac:dyDescent="0.3">
      <c r="B10168" s="81"/>
      <c r="C10168" s="81"/>
      <c r="D10168" s="77"/>
      <c r="E10168" s="82"/>
      <c r="F10168" s="77"/>
      <c r="G10168" s="77"/>
      <c r="H10168" s="83"/>
    </row>
    <row r="10169" spans="2:8" ht="15.6" x14ac:dyDescent="0.3">
      <c r="B10169" s="81"/>
      <c r="C10169" s="81"/>
      <c r="D10169" s="77"/>
      <c r="E10169" s="82"/>
      <c r="F10169" s="77"/>
      <c r="G10169" s="77"/>
      <c r="H10169" s="83"/>
    </row>
    <row r="10170" spans="2:8" ht="15.6" x14ac:dyDescent="0.3">
      <c r="B10170" s="81"/>
      <c r="C10170" s="81"/>
      <c r="D10170" s="77"/>
      <c r="E10170" s="82"/>
      <c r="F10170" s="77"/>
      <c r="G10170" s="77"/>
      <c r="H10170" s="83"/>
    </row>
    <row r="10171" spans="2:8" ht="15.6" x14ac:dyDescent="0.3">
      <c r="B10171" s="81"/>
      <c r="C10171" s="81"/>
      <c r="D10171" s="77"/>
      <c r="E10171" s="82"/>
      <c r="F10171" s="77"/>
      <c r="G10171" s="77"/>
      <c r="H10171" s="83"/>
    </row>
    <row r="10172" spans="2:8" ht="15.6" x14ac:dyDescent="0.3">
      <c r="B10172" s="81"/>
      <c r="C10172" s="81"/>
      <c r="D10172" s="77"/>
      <c r="E10172" s="82"/>
      <c r="F10172" s="77"/>
      <c r="G10172" s="77"/>
      <c r="H10172" s="83"/>
    </row>
    <row r="10173" spans="2:8" ht="15.6" x14ac:dyDescent="0.3">
      <c r="B10173" s="81"/>
      <c r="C10173" s="81"/>
      <c r="D10173" s="77"/>
      <c r="E10173" s="82"/>
      <c r="F10173" s="77"/>
      <c r="G10173" s="77"/>
      <c r="H10173" s="83"/>
    </row>
    <row r="10174" spans="2:8" ht="15.6" x14ac:dyDescent="0.3">
      <c r="B10174" s="81"/>
      <c r="C10174" s="81"/>
      <c r="D10174" s="77"/>
      <c r="E10174" s="82"/>
      <c r="F10174" s="77"/>
      <c r="G10174" s="77"/>
      <c r="H10174" s="83"/>
    </row>
    <row r="10175" spans="2:8" ht="15.6" x14ac:dyDescent="0.3">
      <c r="B10175" s="81"/>
      <c r="C10175" s="81"/>
      <c r="D10175" s="77"/>
      <c r="E10175" s="82"/>
      <c r="F10175" s="77"/>
      <c r="G10175" s="77"/>
      <c r="H10175" s="83"/>
    </row>
    <row r="10176" spans="2:8" ht="15.6" x14ac:dyDescent="0.3">
      <c r="B10176" s="81"/>
      <c r="C10176" s="81"/>
      <c r="D10176" s="77"/>
      <c r="E10176" s="82"/>
      <c r="F10176" s="77"/>
      <c r="G10176" s="77"/>
      <c r="H10176" s="83"/>
    </row>
    <row r="10177" spans="2:8" ht="15.6" x14ac:dyDescent="0.3">
      <c r="B10177" s="81"/>
      <c r="C10177" s="81"/>
      <c r="D10177" s="77"/>
      <c r="E10177" s="82"/>
      <c r="F10177" s="77"/>
      <c r="G10177" s="77"/>
      <c r="H10177" s="83"/>
    </row>
    <row r="10178" spans="2:8" ht="15.6" x14ac:dyDescent="0.3">
      <c r="B10178" s="81"/>
      <c r="C10178" s="81"/>
      <c r="D10178" s="77"/>
      <c r="E10178" s="82"/>
      <c r="F10178" s="77"/>
      <c r="G10178" s="77"/>
      <c r="H10178" s="83"/>
    </row>
    <row r="10179" spans="2:8" ht="15.6" x14ac:dyDescent="0.3">
      <c r="B10179" s="81"/>
      <c r="C10179" s="81"/>
      <c r="D10179" s="77"/>
      <c r="E10179" s="82"/>
      <c r="F10179" s="77"/>
      <c r="G10179" s="77"/>
      <c r="H10179" s="83"/>
    </row>
    <row r="10180" spans="2:8" ht="15.6" x14ac:dyDescent="0.3">
      <c r="B10180" s="81"/>
      <c r="C10180" s="81"/>
      <c r="D10180" s="77"/>
      <c r="E10180" s="82"/>
      <c r="F10180" s="77"/>
      <c r="G10180" s="77"/>
      <c r="H10180" s="83"/>
    </row>
    <row r="10181" spans="2:8" ht="15.6" x14ac:dyDescent="0.3">
      <c r="B10181" s="81"/>
      <c r="C10181" s="81"/>
      <c r="D10181" s="77"/>
      <c r="E10181" s="82"/>
      <c r="F10181" s="77"/>
      <c r="G10181" s="77"/>
      <c r="H10181" s="83"/>
    </row>
    <row r="10182" spans="2:8" ht="15.6" x14ac:dyDescent="0.3">
      <c r="B10182" s="81"/>
      <c r="C10182" s="81"/>
      <c r="D10182" s="77"/>
      <c r="E10182" s="82"/>
      <c r="F10182" s="77"/>
      <c r="G10182" s="77"/>
      <c r="H10182" s="83"/>
    </row>
    <row r="10183" spans="2:8" ht="15.6" x14ac:dyDescent="0.3">
      <c r="B10183" s="81"/>
      <c r="C10183" s="81"/>
      <c r="D10183" s="77"/>
      <c r="E10183" s="82"/>
      <c r="F10183" s="77"/>
      <c r="G10183" s="77"/>
      <c r="H10183" s="83"/>
    </row>
    <row r="10184" spans="2:8" ht="15.6" x14ac:dyDescent="0.3">
      <c r="B10184" s="81"/>
      <c r="C10184" s="81"/>
      <c r="D10184" s="77"/>
      <c r="E10184" s="82"/>
      <c r="F10184" s="77"/>
      <c r="G10184" s="77"/>
      <c r="H10184" s="83"/>
    </row>
    <row r="10185" spans="2:8" ht="15.6" x14ac:dyDescent="0.3">
      <c r="B10185" s="81"/>
      <c r="C10185" s="81"/>
      <c r="D10185" s="77"/>
      <c r="E10185" s="82"/>
      <c r="F10185" s="77"/>
      <c r="G10185" s="77"/>
      <c r="H10185" s="83"/>
    </row>
    <row r="10186" spans="2:8" ht="15.6" x14ac:dyDescent="0.3">
      <c r="B10186" s="81"/>
      <c r="C10186" s="81"/>
      <c r="D10186" s="77"/>
      <c r="E10186" s="82"/>
      <c r="F10186" s="77"/>
      <c r="G10186" s="77"/>
      <c r="H10186" s="83"/>
    </row>
    <row r="10187" spans="2:8" ht="15.6" x14ac:dyDescent="0.3">
      <c r="B10187" s="81"/>
      <c r="C10187" s="81"/>
      <c r="D10187" s="77"/>
      <c r="E10187" s="82"/>
      <c r="F10187" s="77"/>
      <c r="G10187" s="77"/>
      <c r="H10187" s="83"/>
    </row>
    <row r="10188" spans="2:8" ht="15.6" x14ac:dyDescent="0.3">
      <c r="B10188" s="81"/>
      <c r="C10188" s="81"/>
      <c r="D10188" s="77"/>
      <c r="E10188" s="82"/>
      <c r="F10188" s="77"/>
      <c r="G10188" s="77"/>
      <c r="H10188" s="83"/>
    </row>
    <row r="10189" spans="2:8" ht="15.6" x14ac:dyDescent="0.3">
      <c r="B10189" s="81"/>
      <c r="C10189" s="81"/>
      <c r="D10189" s="77"/>
      <c r="E10189" s="82"/>
      <c r="F10189" s="77"/>
      <c r="G10189" s="77"/>
      <c r="H10189" s="83"/>
    </row>
    <row r="10190" spans="2:8" ht="15.6" x14ac:dyDescent="0.3">
      <c r="B10190" s="81"/>
      <c r="C10190" s="81"/>
      <c r="D10190" s="77"/>
      <c r="E10190" s="82"/>
      <c r="F10190" s="77"/>
      <c r="G10190" s="77"/>
      <c r="H10190" s="83"/>
    </row>
    <row r="10191" spans="2:8" ht="15.6" x14ac:dyDescent="0.3">
      <c r="B10191" s="81"/>
      <c r="C10191" s="81"/>
      <c r="D10191" s="77"/>
      <c r="E10191" s="82"/>
      <c r="F10191" s="77"/>
      <c r="G10191" s="77"/>
      <c r="H10191" s="83"/>
    </row>
    <row r="10192" spans="2:8" ht="15.6" x14ac:dyDescent="0.3">
      <c r="B10192" s="81"/>
      <c r="C10192" s="81"/>
      <c r="D10192" s="77"/>
      <c r="E10192" s="82"/>
      <c r="F10192" s="77"/>
      <c r="G10192" s="77"/>
      <c r="H10192" s="83"/>
    </row>
    <row r="10193" spans="2:8" ht="15.6" x14ac:dyDescent="0.3">
      <c r="B10193" s="81"/>
      <c r="C10193" s="81"/>
      <c r="D10193" s="77"/>
      <c r="E10193" s="82"/>
      <c r="F10193" s="77"/>
      <c r="G10193" s="77"/>
      <c r="H10193" s="83"/>
    </row>
    <row r="10194" spans="2:8" ht="15.6" x14ac:dyDescent="0.3">
      <c r="B10194" s="81"/>
      <c r="C10194" s="81"/>
      <c r="D10194" s="77"/>
      <c r="E10194" s="82"/>
      <c r="F10194" s="77"/>
      <c r="G10194" s="77"/>
      <c r="H10194" s="83"/>
    </row>
    <row r="10195" spans="2:8" ht="15.6" x14ac:dyDescent="0.3">
      <c r="B10195" s="81"/>
      <c r="C10195" s="81"/>
      <c r="D10195" s="77"/>
      <c r="E10195" s="82"/>
      <c r="F10195" s="77"/>
      <c r="G10195" s="77"/>
      <c r="H10195" s="83"/>
    </row>
    <row r="10196" spans="2:8" ht="15.6" x14ac:dyDescent="0.3">
      <c r="B10196" s="81"/>
      <c r="C10196" s="81"/>
      <c r="D10196" s="77"/>
      <c r="E10196" s="82"/>
      <c r="F10196" s="77"/>
      <c r="G10196" s="77"/>
      <c r="H10196" s="83"/>
    </row>
    <row r="10197" spans="2:8" ht="15.6" x14ac:dyDescent="0.3">
      <c r="B10197" s="81"/>
      <c r="C10197" s="81"/>
      <c r="D10197" s="77"/>
      <c r="E10197" s="82"/>
      <c r="F10197" s="77"/>
      <c r="G10197" s="77"/>
      <c r="H10197" s="83"/>
    </row>
    <row r="10198" spans="2:8" ht="15.6" x14ac:dyDescent="0.3">
      <c r="B10198" s="81"/>
      <c r="C10198" s="81"/>
      <c r="D10198" s="77"/>
      <c r="E10198" s="82"/>
      <c r="F10198" s="77"/>
      <c r="G10198" s="77"/>
      <c r="H10198" s="83"/>
    </row>
    <row r="10199" spans="2:8" ht="15.6" x14ac:dyDescent="0.3">
      <c r="B10199" s="81"/>
      <c r="C10199" s="81"/>
      <c r="D10199" s="77"/>
      <c r="E10199" s="82"/>
      <c r="F10199" s="77"/>
      <c r="G10199" s="77"/>
      <c r="H10199" s="83"/>
    </row>
    <row r="10200" spans="2:8" ht="15.6" x14ac:dyDescent="0.3">
      <c r="B10200" s="81"/>
      <c r="C10200" s="81"/>
      <c r="D10200" s="77"/>
      <c r="E10200" s="82"/>
      <c r="F10200" s="77"/>
      <c r="G10200" s="77"/>
      <c r="H10200" s="83"/>
    </row>
    <row r="10201" spans="2:8" ht="15.6" x14ac:dyDescent="0.3">
      <c r="B10201" s="81"/>
      <c r="C10201" s="81"/>
      <c r="D10201" s="77"/>
      <c r="E10201" s="82"/>
      <c r="F10201" s="77"/>
      <c r="G10201" s="77"/>
      <c r="H10201" s="83"/>
    </row>
    <row r="10202" spans="2:8" ht="15.6" x14ac:dyDescent="0.3">
      <c r="B10202" s="81"/>
      <c r="C10202" s="81"/>
      <c r="D10202" s="77"/>
      <c r="E10202" s="82"/>
      <c r="F10202" s="77"/>
      <c r="G10202" s="77"/>
      <c r="H10202" s="83"/>
    </row>
    <row r="10203" spans="2:8" ht="15.6" x14ac:dyDescent="0.3">
      <c r="B10203" s="81"/>
      <c r="C10203" s="81"/>
      <c r="D10203" s="77"/>
      <c r="E10203" s="82"/>
      <c r="F10203" s="77"/>
      <c r="G10203" s="77"/>
      <c r="H10203" s="83"/>
    </row>
    <row r="10204" spans="2:8" ht="15.6" x14ac:dyDescent="0.3">
      <c r="B10204" s="81"/>
      <c r="C10204" s="81"/>
      <c r="D10204" s="77"/>
      <c r="E10204" s="82"/>
      <c r="F10204" s="77"/>
      <c r="G10204" s="77"/>
      <c r="H10204" s="83"/>
    </row>
    <row r="10205" spans="2:8" ht="15.6" x14ac:dyDescent="0.3">
      <c r="B10205" s="81"/>
      <c r="C10205" s="81"/>
      <c r="D10205" s="77"/>
      <c r="E10205" s="82"/>
      <c r="F10205" s="77"/>
      <c r="G10205" s="77"/>
      <c r="H10205" s="83"/>
    </row>
    <row r="10206" spans="2:8" ht="15.6" x14ac:dyDescent="0.3">
      <c r="B10206" s="81"/>
      <c r="C10206" s="81"/>
      <c r="D10206" s="77"/>
      <c r="E10206" s="82"/>
      <c r="F10206" s="77"/>
      <c r="G10206" s="77"/>
      <c r="H10206" s="83"/>
    </row>
    <row r="10207" spans="2:8" ht="15.6" x14ac:dyDescent="0.3">
      <c r="B10207" s="81"/>
      <c r="C10207" s="81"/>
      <c r="D10207" s="77"/>
      <c r="E10207" s="82"/>
      <c r="F10207" s="77"/>
      <c r="G10207" s="77"/>
      <c r="H10207" s="83"/>
    </row>
    <row r="10208" spans="2:8" ht="15.6" x14ac:dyDescent="0.3">
      <c r="B10208" s="81"/>
      <c r="C10208" s="81"/>
      <c r="D10208" s="77"/>
      <c r="E10208" s="82"/>
      <c r="F10208" s="77"/>
      <c r="G10208" s="77"/>
      <c r="H10208" s="83"/>
    </row>
    <row r="10209" spans="2:8" ht="15.6" x14ac:dyDescent="0.3">
      <c r="B10209" s="81"/>
      <c r="C10209" s="81"/>
      <c r="D10209" s="77"/>
      <c r="E10209" s="82"/>
      <c r="F10209" s="77"/>
      <c r="G10209" s="77"/>
      <c r="H10209" s="83"/>
    </row>
    <row r="10210" spans="2:8" ht="15.6" x14ac:dyDescent="0.3">
      <c r="B10210" s="81"/>
      <c r="C10210" s="81"/>
      <c r="D10210" s="77"/>
      <c r="E10210" s="82"/>
      <c r="F10210" s="77"/>
      <c r="G10210" s="77"/>
      <c r="H10210" s="83"/>
    </row>
    <row r="10211" spans="2:8" ht="15.6" x14ac:dyDescent="0.3">
      <c r="B10211" s="81"/>
      <c r="C10211" s="81"/>
      <c r="D10211" s="77"/>
      <c r="E10211" s="82"/>
      <c r="F10211" s="77"/>
      <c r="G10211" s="77"/>
      <c r="H10211" s="83"/>
    </row>
    <row r="10212" spans="2:8" ht="15.6" x14ac:dyDescent="0.3">
      <c r="B10212" s="81"/>
      <c r="C10212" s="81"/>
      <c r="D10212" s="77"/>
      <c r="E10212" s="82"/>
      <c r="F10212" s="77"/>
      <c r="G10212" s="77"/>
      <c r="H10212" s="83"/>
    </row>
    <row r="10213" spans="2:8" ht="15.6" x14ac:dyDescent="0.3">
      <c r="B10213" s="81"/>
      <c r="C10213" s="81"/>
      <c r="D10213" s="77"/>
      <c r="E10213" s="82"/>
      <c r="F10213" s="77"/>
      <c r="G10213" s="77"/>
      <c r="H10213" s="83"/>
    </row>
    <row r="10214" spans="2:8" ht="15.6" x14ac:dyDescent="0.3">
      <c r="B10214" s="81"/>
      <c r="C10214" s="81"/>
      <c r="D10214" s="77"/>
      <c r="E10214" s="82"/>
      <c r="F10214" s="77"/>
      <c r="G10214" s="77"/>
      <c r="H10214" s="83"/>
    </row>
    <row r="10215" spans="2:8" ht="15.6" x14ac:dyDescent="0.3">
      <c r="B10215" s="81"/>
      <c r="C10215" s="81"/>
      <c r="D10215" s="77"/>
      <c r="E10215" s="82"/>
      <c r="F10215" s="77"/>
      <c r="G10215" s="77"/>
      <c r="H10215" s="83"/>
    </row>
    <row r="10216" spans="2:8" ht="15.6" x14ac:dyDescent="0.3">
      <c r="B10216" s="81"/>
      <c r="C10216" s="81"/>
      <c r="D10216" s="77"/>
      <c r="E10216" s="82"/>
      <c r="F10216" s="77"/>
      <c r="G10216" s="77"/>
      <c r="H10216" s="83"/>
    </row>
    <row r="10217" spans="2:8" ht="15.6" x14ac:dyDescent="0.3">
      <c r="B10217" s="81"/>
      <c r="C10217" s="81"/>
      <c r="D10217" s="77"/>
      <c r="E10217" s="82"/>
      <c r="F10217" s="77"/>
      <c r="G10217" s="77"/>
      <c r="H10217" s="83"/>
    </row>
    <row r="10218" spans="2:8" ht="15.6" x14ac:dyDescent="0.3">
      <c r="B10218" s="81"/>
      <c r="C10218" s="81"/>
      <c r="D10218" s="77"/>
      <c r="E10218" s="82"/>
      <c r="F10218" s="77"/>
      <c r="G10218" s="77"/>
      <c r="H10218" s="83"/>
    </row>
    <row r="10219" spans="2:8" ht="15.6" x14ac:dyDescent="0.3">
      <c r="B10219" s="81"/>
      <c r="C10219" s="81"/>
      <c r="D10219" s="77"/>
      <c r="E10219" s="82"/>
      <c r="F10219" s="77"/>
      <c r="G10219" s="77"/>
      <c r="H10219" s="83"/>
    </row>
    <row r="10220" spans="2:8" ht="15.6" x14ac:dyDescent="0.3">
      <c r="B10220" s="81"/>
      <c r="C10220" s="81"/>
      <c r="D10220" s="77"/>
      <c r="E10220" s="82"/>
      <c r="F10220" s="77"/>
      <c r="G10220" s="77"/>
      <c r="H10220" s="83"/>
    </row>
    <row r="10221" spans="2:8" ht="15.6" x14ac:dyDescent="0.3">
      <c r="B10221" s="81"/>
      <c r="C10221" s="81"/>
      <c r="D10221" s="77"/>
      <c r="E10221" s="82"/>
      <c r="F10221" s="77"/>
      <c r="G10221" s="77"/>
      <c r="H10221" s="83"/>
    </row>
    <row r="10222" spans="2:8" ht="15.6" x14ac:dyDescent="0.3">
      <c r="B10222" s="81"/>
      <c r="C10222" s="81"/>
      <c r="D10222" s="77"/>
      <c r="E10222" s="82"/>
      <c r="F10222" s="77"/>
      <c r="G10222" s="77"/>
      <c r="H10222" s="83"/>
    </row>
    <row r="10223" spans="2:8" ht="15.6" x14ac:dyDescent="0.3">
      <c r="B10223" s="81"/>
      <c r="C10223" s="81"/>
      <c r="D10223" s="77"/>
      <c r="E10223" s="82"/>
      <c r="F10223" s="77"/>
      <c r="G10223" s="77"/>
      <c r="H10223" s="83"/>
    </row>
    <row r="10224" spans="2:8" ht="15.6" x14ac:dyDescent="0.3">
      <c r="B10224" s="81"/>
      <c r="C10224" s="81"/>
      <c r="D10224" s="77"/>
      <c r="E10224" s="82"/>
      <c r="F10224" s="77"/>
      <c r="G10224" s="77"/>
      <c r="H10224" s="83"/>
    </row>
    <row r="10225" spans="2:8" ht="15.6" x14ac:dyDescent="0.3">
      <c r="B10225" s="81"/>
      <c r="C10225" s="81"/>
      <c r="D10225" s="77"/>
      <c r="E10225" s="82"/>
      <c r="F10225" s="77"/>
      <c r="G10225" s="77"/>
      <c r="H10225" s="83"/>
    </row>
    <row r="10226" spans="2:8" ht="15.6" x14ac:dyDescent="0.3">
      <c r="B10226" s="81"/>
      <c r="C10226" s="81"/>
      <c r="D10226" s="77"/>
      <c r="E10226" s="82"/>
      <c r="F10226" s="77"/>
      <c r="G10226" s="77"/>
      <c r="H10226" s="83"/>
    </row>
    <row r="10227" spans="2:8" ht="15.6" x14ac:dyDescent="0.3">
      <c r="B10227" s="81"/>
      <c r="C10227" s="81"/>
      <c r="D10227" s="77"/>
      <c r="E10227" s="82"/>
      <c r="F10227" s="77"/>
      <c r="G10227" s="77"/>
      <c r="H10227" s="83"/>
    </row>
    <row r="10228" spans="2:8" ht="15.6" x14ac:dyDescent="0.3">
      <c r="B10228" s="81"/>
      <c r="C10228" s="81"/>
      <c r="D10228" s="77"/>
      <c r="E10228" s="82"/>
      <c r="F10228" s="77"/>
      <c r="G10228" s="77"/>
      <c r="H10228" s="83"/>
    </row>
    <row r="10229" spans="2:8" ht="15.6" x14ac:dyDescent="0.3">
      <c r="B10229" s="81"/>
      <c r="C10229" s="81"/>
      <c r="D10229" s="77"/>
      <c r="E10229" s="82"/>
      <c r="F10229" s="77"/>
      <c r="G10229" s="77"/>
      <c r="H10229" s="83"/>
    </row>
    <row r="10230" spans="2:8" ht="15.6" x14ac:dyDescent="0.3">
      <c r="B10230" s="81"/>
      <c r="C10230" s="81"/>
      <c r="D10230" s="77"/>
      <c r="E10230" s="82"/>
      <c r="F10230" s="77"/>
      <c r="G10230" s="77"/>
      <c r="H10230" s="83"/>
    </row>
    <row r="10231" spans="2:8" ht="15.6" x14ac:dyDescent="0.3">
      <c r="B10231" s="81"/>
      <c r="C10231" s="81"/>
      <c r="D10231" s="77"/>
      <c r="E10231" s="82"/>
      <c r="F10231" s="77"/>
      <c r="G10231" s="77"/>
      <c r="H10231" s="83"/>
    </row>
    <row r="10232" spans="2:8" ht="15.6" x14ac:dyDescent="0.3">
      <c r="B10232" s="81"/>
      <c r="C10232" s="81"/>
      <c r="D10232" s="77"/>
      <c r="E10232" s="82"/>
      <c r="F10232" s="77"/>
      <c r="G10232" s="77"/>
      <c r="H10232" s="83"/>
    </row>
    <row r="10233" spans="2:8" ht="15.6" x14ac:dyDescent="0.3">
      <c r="B10233" s="81"/>
      <c r="C10233" s="81"/>
      <c r="D10233" s="77"/>
      <c r="E10233" s="82"/>
      <c r="F10233" s="77"/>
      <c r="G10233" s="77"/>
      <c r="H10233" s="83"/>
    </row>
    <row r="10234" spans="2:8" ht="15.6" x14ac:dyDescent="0.3">
      <c r="B10234" s="81"/>
      <c r="C10234" s="81"/>
      <c r="D10234" s="77"/>
      <c r="E10234" s="82"/>
      <c r="F10234" s="77"/>
      <c r="G10234" s="77"/>
      <c r="H10234" s="83"/>
    </row>
    <row r="10235" spans="2:8" ht="15.6" x14ac:dyDescent="0.3">
      <c r="B10235" s="81"/>
      <c r="C10235" s="81"/>
      <c r="D10235" s="77"/>
      <c r="E10235" s="82"/>
      <c r="F10235" s="77"/>
      <c r="G10235" s="77"/>
      <c r="H10235" s="83"/>
    </row>
    <row r="10236" spans="2:8" ht="15.6" x14ac:dyDescent="0.3">
      <c r="B10236" s="81"/>
      <c r="C10236" s="81"/>
      <c r="D10236" s="77"/>
      <c r="E10236" s="82"/>
      <c r="F10236" s="77"/>
      <c r="G10236" s="77"/>
      <c r="H10236" s="83"/>
    </row>
    <row r="10237" spans="2:8" ht="15.6" x14ac:dyDescent="0.3">
      <c r="B10237" s="81"/>
      <c r="C10237" s="81"/>
      <c r="D10237" s="77"/>
      <c r="E10237" s="82"/>
      <c r="F10237" s="77"/>
      <c r="G10237" s="77"/>
      <c r="H10237" s="83"/>
    </row>
    <row r="10238" spans="2:8" ht="15.6" x14ac:dyDescent="0.3">
      <c r="B10238" s="81"/>
      <c r="C10238" s="81"/>
      <c r="D10238" s="77"/>
      <c r="E10238" s="82"/>
      <c r="F10238" s="77"/>
      <c r="G10238" s="77"/>
      <c r="H10238" s="83"/>
    </row>
    <row r="10239" spans="2:8" ht="15.6" x14ac:dyDescent="0.3">
      <c r="B10239" s="81"/>
      <c r="C10239" s="81"/>
      <c r="D10239" s="77"/>
      <c r="E10239" s="82"/>
      <c r="F10239" s="77"/>
      <c r="G10239" s="77"/>
      <c r="H10239" s="83"/>
    </row>
    <row r="10240" spans="2:8" ht="15.6" x14ac:dyDescent="0.3">
      <c r="B10240" s="81"/>
      <c r="C10240" s="81"/>
      <c r="D10240" s="77"/>
      <c r="E10240" s="82"/>
      <c r="F10240" s="77"/>
      <c r="G10240" s="77"/>
      <c r="H10240" s="83"/>
    </row>
    <row r="10241" spans="2:8" ht="15.6" x14ac:dyDescent="0.3">
      <c r="B10241" s="81"/>
      <c r="C10241" s="81"/>
      <c r="D10241" s="77"/>
      <c r="E10241" s="82"/>
      <c r="F10241" s="77"/>
      <c r="G10241" s="77"/>
      <c r="H10241" s="83"/>
    </row>
    <row r="10242" spans="2:8" ht="15.6" x14ac:dyDescent="0.3">
      <c r="B10242" s="81"/>
      <c r="C10242" s="81"/>
      <c r="D10242" s="77"/>
      <c r="E10242" s="82"/>
      <c r="F10242" s="77"/>
      <c r="G10242" s="77"/>
      <c r="H10242" s="83"/>
    </row>
    <row r="10243" spans="2:8" ht="15.6" x14ac:dyDescent="0.3">
      <c r="B10243" s="81"/>
      <c r="C10243" s="81"/>
      <c r="D10243" s="77"/>
      <c r="E10243" s="82"/>
      <c r="F10243" s="77"/>
      <c r="G10243" s="77"/>
      <c r="H10243" s="83"/>
    </row>
    <row r="10244" spans="2:8" ht="15.6" x14ac:dyDescent="0.3">
      <c r="B10244" s="81"/>
      <c r="C10244" s="81"/>
      <c r="D10244" s="77"/>
      <c r="E10244" s="82"/>
      <c r="F10244" s="77"/>
      <c r="G10244" s="77"/>
      <c r="H10244" s="83"/>
    </row>
    <row r="10245" spans="2:8" ht="15.6" x14ac:dyDescent="0.3">
      <c r="B10245" s="81"/>
      <c r="C10245" s="81"/>
      <c r="D10245" s="77"/>
      <c r="E10245" s="82"/>
      <c r="F10245" s="77"/>
      <c r="G10245" s="77"/>
      <c r="H10245" s="83"/>
    </row>
    <row r="10246" spans="2:8" ht="15.6" x14ac:dyDescent="0.3">
      <c r="B10246" s="81"/>
      <c r="C10246" s="81"/>
      <c r="D10246" s="77"/>
      <c r="E10246" s="82"/>
      <c r="F10246" s="77"/>
      <c r="G10246" s="77"/>
      <c r="H10246" s="83"/>
    </row>
    <row r="10247" spans="2:8" ht="15.6" x14ac:dyDescent="0.3">
      <c r="B10247" s="81"/>
      <c r="C10247" s="81"/>
      <c r="D10247" s="77"/>
      <c r="E10247" s="82"/>
      <c r="F10247" s="77"/>
      <c r="G10247" s="77"/>
      <c r="H10247" s="83"/>
    </row>
    <row r="10248" spans="2:8" ht="15.6" x14ac:dyDescent="0.3">
      <c r="B10248" s="81"/>
      <c r="C10248" s="81"/>
      <c r="D10248" s="77"/>
      <c r="E10248" s="82"/>
      <c r="F10248" s="77"/>
      <c r="G10248" s="77"/>
      <c r="H10248" s="83"/>
    </row>
    <row r="10249" spans="2:8" ht="15.6" x14ac:dyDescent="0.3">
      <c r="B10249" s="81"/>
      <c r="C10249" s="81"/>
      <c r="D10249" s="77"/>
      <c r="E10249" s="82"/>
      <c r="F10249" s="77"/>
      <c r="G10249" s="77"/>
      <c r="H10249" s="83"/>
    </row>
    <row r="10250" spans="2:8" ht="15.6" x14ac:dyDescent="0.3">
      <c r="B10250" s="81"/>
      <c r="C10250" s="81"/>
      <c r="D10250" s="77"/>
      <c r="E10250" s="82"/>
      <c r="F10250" s="77"/>
      <c r="G10250" s="77"/>
      <c r="H10250" s="83"/>
    </row>
    <row r="10251" spans="2:8" ht="15.6" x14ac:dyDescent="0.3">
      <c r="B10251" s="81"/>
      <c r="C10251" s="81"/>
      <c r="D10251" s="77"/>
      <c r="E10251" s="82"/>
      <c r="F10251" s="77"/>
      <c r="G10251" s="77"/>
      <c r="H10251" s="83"/>
    </row>
    <row r="10252" spans="2:8" ht="15.6" x14ac:dyDescent="0.3">
      <c r="B10252" s="81"/>
      <c r="C10252" s="81"/>
      <c r="D10252" s="77"/>
      <c r="E10252" s="82"/>
      <c r="F10252" s="77"/>
      <c r="G10252" s="77"/>
      <c r="H10252" s="83"/>
    </row>
    <row r="10253" spans="2:8" ht="15.6" x14ac:dyDescent="0.3">
      <c r="B10253" s="81"/>
      <c r="C10253" s="81"/>
      <c r="D10253" s="77"/>
      <c r="E10253" s="82"/>
      <c r="F10253" s="77"/>
      <c r="G10253" s="77"/>
      <c r="H10253" s="83"/>
    </row>
    <row r="10254" spans="2:8" ht="15.6" x14ac:dyDescent="0.3">
      <c r="B10254" s="81"/>
      <c r="C10254" s="81"/>
      <c r="D10254" s="77"/>
      <c r="E10254" s="82"/>
      <c r="F10254" s="77"/>
      <c r="G10254" s="77"/>
      <c r="H10254" s="83"/>
    </row>
    <row r="10255" spans="2:8" ht="15.6" x14ac:dyDescent="0.3">
      <c r="B10255" s="81"/>
      <c r="C10255" s="81"/>
      <c r="D10255" s="77"/>
      <c r="E10255" s="82"/>
      <c r="F10255" s="77"/>
      <c r="G10255" s="77"/>
      <c r="H10255" s="83"/>
    </row>
    <row r="10256" spans="2:8" ht="15.6" x14ac:dyDescent="0.3">
      <c r="B10256" s="81"/>
      <c r="C10256" s="81"/>
      <c r="D10256" s="77"/>
      <c r="E10256" s="82"/>
      <c r="F10256" s="77"/>
      <c r="G10256" s="77"/>
      <c r="H10256" s="83"/>
    </row>
    <row r="10257" spans="2:8" ht="15.6" x14ac:dyDescent="0.3">
      <c r="B10257" s="81"/>
      <c r="C10257" s="81"/>
      <c r="D10257" s="77"/>
      <c r="E10257" s="82"/>
      <c r="F10257" s="77"/>
      <c r="G10257" s="77"/>
      <c r="H10257" s="83"/>
    </row>
    <row r="10258" spans="2:8" ht="15.6" x14ac:dyDescent="0.3">
      <c r="B10258" s="81"/>
      <c r="C10258" s="81"/>
      <c r="D10258" s="77"/>
      <c r="E10258" s="82"/>
      <c r="F10258" s="77"/>
      <c r="G10258" s="77"/>
      <c r="H10258" s="83"/>
    </row>
    <row r="10259" spans="2:8" ht="15.6" x14ac:dyDescent="0.3">
      <c r="B10259" s="81"/>
      <c r="C10259" s="81"/>
      <c r="D10259" s="77"/>
      <c r="E10259" s="82"/>
      <c r="F10259" s="77"/>
      <c r="G10259" s="77"/>
      <c r="H10259" s="83"/>
    </row>
    <row r="10260" spans="2:8" ht="15.6" x14ac:dyDescent="0.3">
      <c r="B10260" s="81"/>
      <c r="C10260" s="81"/>
      <c r="D10260" s="77"/>
      <c r="E10260" s="82"/>
      <c r="F10260" s="77"/>
      <c r="G10260" s="77"/>
      <c r="H10260" s="83"/>
    </row>
    <row r="10261" spans="2:8" ht="15.6" x14ac:dyDescent="0.3">
      <c r="B10261" s="81"/>
      <c r="C10261" s="81"/>
      <c r="D10261" s="77"/>
      <c r="E10261" s="82"/>
      <c r="F10261" s="77"/>
      <c r="G10261" s="77"/>
      <c r="H10261" s="83"/>
    </row>
    <row r="10262" spans="2:8" ht="15.6" x14ac:dyDescent="0.3">
      <c r="B10262" s="81"/>
      <c r="C10262" s="81"/>
      <c r="D10262" s="77"/>
      <c r="E10262" s="82"/>
      <c r="F10262" s="77"/>
      <c r="G10262" s="77"/>
      <c r="H10262" s="83"/>
    </row>
    <row r="10263" spans="2:8" ht="15.6" x14ac:dyDescent="0.3">
      <c r="B10263" s="81"/>
      <c r="C10263" s="81"/>
      <c r="D10263" s="77"/>
      <c r="E10263" s="82"/>
      <c r="F10263" s="77"/>
      <c r="G10263" s="77"/>
      <c r="H10263" s="83"/>
    </row>
    <row r="10264" spans="2:8" ht="15.6" x14ac:dyDescent="0.3">
      <c r="B10264" s="81"/>
      <c r="C10264" s="81"/>
      <c r="D10264" s="77"/>
      <c r="E10264" s="82"/>
      <c r="F10264" s="77"/>
      <c r="G10264" s="77"/>
      <c r="H10264" s="83"/>
    </row>
    <row r="10265" spans="2:8" ht="15.6" x14ac:dyDescent="0.3">
      <c r="B10265" s="81"/>
      <c r="C10265" s="81"/>
      <c r="D10265" s="77"/>
      <c r="E10265" s="82"/>
      <c r="F10265" s="77"/>
      <c r="G10265" s="77"/>
      <c r="H10265" s="83"/>
    </row>
    <row r="10266" spans="2:8" ht="15.6" x14ac:dyDescent="0.3">
      <c r="B10266" s="81"/>
      <c r="C10266" s="81"/>
      <c r="D10266" s="77"/>
      <c r="E10266" s="82"/>
      <c r="F10266" s="77"/>
      <c r="G10266" s="77"/>
      <c r="H10266" s="83"/>
    </row>
    <row r="10267" spans="2:8" ht="15.6" x14ac:dyDescent="0.3">
      <c r="B10267" s="81"/>
      <c r="C10267" s="81"/>
      <c r="D10267" s="77"/>
      <c r="E10267" s="82"/>
      <c r="F10267" s="77"/>
      <c r="G10267" s="77"/>
      <c r="H10267" s="83"/>
    </row>
    <row r="10268" spans="2:8" ht="15.6" x14ac:dyDescent="0.3">
      <c r="B10268" s="81"/>
      <c r="C10268" s="81"/>
      <c r="D10268" s="77"/>
      <c r="E10268" s="82"/>
      <c r="F10268" s="77"/>
      <c r="G10268" s="77"/>
      <c r="H10268" s="83"/>
    </row>
    <row r="10269" spans="2:8" ht="15.6" x14ac:dyDescent="0.3">
      <c r="B10269" s="81"/>
      <c r="C10269" s="81"/>
      <c r="D10269" s="77"/>
      <c r="E10269" s="82"/>
      <c r="F10269" s="77"/>
      <c r="G10269" s="77"/>
      <c r="H10269" s="83"/>
    </row>
    <row r="10270" spans="2:8" ht="15.6" x14ac:dyDescent="0.3">
      <c r="B10270" s="81"/>
      <c r="C10270" s="81"/>
      <c r="D10270" s="77"/>
      <c r="E10270" s="82"/>
      <c r="F10270" s="77"/>
      <c r="G10270" s="77"/>
      <c r="H10270" s="83"/>
    </row>
    <row r="10271" spans="2:8" ht="15.6" x14ac:dyDescent="0.3">
      <c r="B10271" s="81"/>
      <c r="C10271" s="81"/>
      <c r="D10271" s="77"/>
      <c r="E10271" s="82"/>
      <c r="F10271" s="77"/>
      <c r="G10271" s="77"/>
      <c r="H10271" s="83"/>
    </row>
    <row r="10272" spans="2:8" ht="15.6" x14ac:dyDescent="0.3">
      <c r="B10272" s="81"/>
      <c r="C10272" s="81"/>
      <c r="D10272" s="77"/>
      <c r="E10272" s="82"/>
      <c r="F10272" s="77"/>
      <c r="G10272" s="77"/>
      <c r="H10272" s="83"/>
    </row>
    <row r="10273" spans="2:8" ht="15.6" x14ac:dyDescent="0.3">
      <c r="B10273" s="81"/>
      <c r="C10273" s="81"/>
      <c r="D10273" s="77"/>
      <c r="E10273" s="82"/>
      <c r="F10273" s="77"/>
      <c r="G10273" s="77"/>
      <c r="H10273" s="83"/>
    </row>
    <row r="10274" spans="2:8" ht="15.6" x14ac:dyDescent="0.3">
      <c r="B10274" s="81"/>
      <c r="C10274" s="81"/>
      <c r="D10274" s="77"/>
      <c r="E10274" s="82"/>
      <c r="F10274" s="77"/>
      <c r="G10274" s="77"/>
      <c r="H10274" s="83"/>
    </row>
    <row r="10275" spans="2:8" ht="15.6" x14ac:dyDescent="0.3">
      <c r="B10275" s="81"/>
      <c r="C10275" s="81"/>
      <c r="D10275" s="77"/>
      <c r="E10275" s="82"/>
      <c r="F10275" s="77"/>
      <c r="G10275" s="77"/>
      <c r="H10275" s="83"/>
    </row>
    <row r="10276" spans="2:8" ht="15.6" x14ac:dyDescent="0.3">
      <c r="B10276" s="81"/>
      <c r="C10276" s="81"/>
      <c r="D10276" s="77"/>
      <c r="E10276" s="82"/>
      <c r="F10276" s="77"/>
      <c r="G10276" s="77"/>
      <c r="H10276" s="83"/>
    </row>
    <row r="10277" spans="2:8" ht="15.6" x14ac:dyDescent="0.3">
      <c r="B10277" s="81"/>
      <c r="C10277" s="81"/>
      <c r="D10277" s="77"/>
      <c r="E10277" s="82"/>
      <c r="F10277" s="77"/>
      <c r="G10277" s="77"/>
      <c r="H10277" s="83"/>
    </row>
    <row r="10278" spans="2:8" ht="15.6" x14ac:dyDescent="0.3">
      <c r="B10278" s="81"/>
      <c r="C10278" s="81"/>
      <c r="D10278" s="77"/>
      <c r="E10278" s="82"/>
      <c r="F10278" s="77"/>
      <c r="G10278" s="77"/>
      <c r="H10278" s="83"/>
    </row>
    <row r="10279" spans="2:8" ht="15.6" x14ac:dyDescent="0.3">
      <c r="B10279" s="81"/>
      <c r="C10279" s="81"/>
      <c r="D10279" s="77"/>
      <c r="E10279" s="82"/>
      <c r="F10279" s="77"/>
      <c r="G10279" s="77"/>
      <c r="H10279" s="83"/>
    </row>
    <row r="10280" spans="2:8" ht="15.6" x14ac:dyDescent="0.3">
      <c r="B10280" s="81"/>
      <c r="C10280" s="81"/>
      <c r="D10280" s="77"/>
      <c r="E10280" s="82"/>
      <c r="F10280" s="77"/>
      <c r="G10280" s="77"/>
      <c r="H10280" s="83"/>
    </row>
    <row r="10281" spans="2:8" ht="15.6" x14ac:dyDescent="0.3">
      <c r="B10281" s="81"/>
      <c r="C10281" s="81"/>
      <c r="D10281" s="77"/>
      <c r="E10281" s="82"/>
      <c r="F10281" s="77"/>
      <c r="G10281" s="77"/>
      <c r="H10281" s="83"/>
    </row>
    <row r="10282" spans="2:8" ht="15.6" x14ac:dyDescent="0.3">
      <c r="B10282" s="81"/>
      <c r="C10282" s="81"/>
      <c r="D10282" s="77"/>
      <c r="E10282" s="82"/>
      <c r="F10282" s="77"/>
      <c r="G10282" s="77"/>
      <c r="H10282" s="83"/>
    </row>
    <row r="10283" spans="2:8" ht="15.6" x14ac:dyDescent="0.3">
      <c r="B10283" s="81"/>
      <c r="C10283" s="81"/>
      <c r="D10283" s="77"/>
      <c r="E10283" s="82"/>
      <c r="F10283" s="77"/>
      <c r="G10283" s="77"/>
      <c r="H10283" s="83"/>
    </row>
    <row r="10284" spans="2:8" ht="15.6" x14ac:dyDescent="0.3">
      <c r="B10284" s="81"/>
      <c r="C10284" s="81"/>
      <c r="D10284" s="77"/>
      <c r="E10284" s="82"/>
      <c r="F10284" s="77"/>
      <c r="G10284" s="77"/>
      <c r="H10284" s="83"/>
    </row>
    <row r="10285" spans="2:8" ht="15.6" x14ac:dyDescent="0.3">
      <c r="B10285" s="81"/>
      <c r="C10285" s="81"/>
      <c r="D10285" s="77"/>
      <c r="E10285" s="82"/>
      <c r="F10285" s="77"/>
      <c r="G10285" s="77"/>
      <c r="H10285" s="83"/>
    </row>
    <row r="10286" spans="2:8" ht="15.6" x14ac:dyDescent="0.3">
      <c r="B10286" s="81"/>
      <c r="C10286" s="81"/>
      <c r="D10286" s="77"/>
      <c r="E10286" s="82"/>
      <c r="F10286" s="77"/>
      <c r="G10286" s="77"/>
      <c r="H10286" s="83"/>
    </row>
    <row r="10287" spans="2:8" ht="15.6" x14ac:dyDescent="0.3">
      <c r="B10287" s="81"/>
      <c r="C10287" s="81"/>
      <c r="D10287" s="77"/>
      <c r="E10287" s="82"/>
      <c r="F10287" s="77"/>
      <c r="G10287" s="77"/>
      <c r="H10287" s="83"/>
    </row>
    <row r="10288" spans="2:8" ht="15.6" x14ac:dyDescent="0.3">
      <c r="B10288" s="81"/>
      <c r="C10288" s="81"/>
      <c r="D10288" s="77"/>
      <c r="E10288" s="82"/>
      <c r="F10288" s="77"/>
      <c r="G10288" s="77"/>
      <c r="H10288" s="83"/>
    </row>
    <row r="10289" spans="2:8" ht="15.6" x14ac:dyDescent="0.3">
      <c r="B10289" s="81"/>
      <c r="C10289" s="81"/>
      <c r="D10289" s="77"/>
      <c r="E10289" s="82"/>
      <c r="F10289" s="77"/>
      <c r="G10289" s="77"/>
      <c r="H10289" s="83"/>
    </row>
    <row r="10290" spans="2:8" ht="15.6" x14ac:dyDescent="0.3">
      <c r="B10290" s="81"/>
      <c r="C10290" s="81"/>
      <c r="D10290" s="77"/>
      <c r="E10290" s="82"/>
      <c r="F10290" s="77"/>
      <c r="G10290" s="77"/>
      <c r="H10290" s="83"/>
    </row>
    <row r="10291" spans="2:8" ht="15.6" x14ac:dyDescent="0.3">
      <c r="B10291" s="81"/>
      <c r="C10291" s="81"/>
      <c r="D10291" s="77"/>
      <c r="E10291" s="82"/>
      <c r="F10291" s="77"/>
      <c r="G10291" s="77"/>
      <c r="H10291" s="83"/>
    </row>
    <row r="10292" spans="2:8" ht="15.6" x14ac:dyDescent="0.3">
      <c r="B10292" s="81"/>
      <c r="C10292" s="81"/>
      <c r="D10292" s="77"/>
      <c r="E10292" s="82"/>
      <c r="F10292" s="77"/>
      <c r="G10292" s="77"/>
      <c r="H10292" s="83"/>
    </row>
    <row r="10293" spans="2:8" ht="15.6" x14ac:dyDescent="0.3">
      <c r="B10293" s="81"/>
      <c r="C10293" s="81"/>
      <c r="D10293" s="77"/>
      <c r="E10293" s="82"/>
      <c r="F10293" s="77"/>
      <c r="G10293" s="77"/>
      <c r="H10293" s="83"/>
    </row>
    <row r="10294" spans="2:8" ht="15.6" x14ac:dyDescent="0.3">
      <c r="B10294" s="81"/>
      <c r="C10294" s="81"/>
      <c r="D10294" s="77"/>
      <c r="E10294" s="82"/>
      <c r="F10294" s="77"/>
      <c r="G10294" s="77"/>
      <c r="H10294" s="83"/>
    </row>
    <row r="10295" spans="2:8" ht="15.6" x14ac:dyDescent="0.3">
      <c r="B10295" s="81"/>
      <c r="C10295" s="81"/>
      <c r="D10295" s="77"/>
      <c r="E10295" s="82"/>
      <c r="F10295" s="77"/>
      <c r="G10295" s="77"/>
      <c r="H10295" s="83"/>
    </row>
    <row r="10296" spans="2:8" ht="15.6" x14ac:dyDescent="0.3">
      <c r="B10296" s="81"/>
      <c r="C10296" s="81"/>
      <c r="D10296" s="77"/>
      <c r="E10296" s="82"/>
      <c r="F10296" s="77"/>
      <c r="G10296" s="77"/>
      <c r="H10296" s="83"/>
    </row>
    <row r="10297" spans="2:8" ht="15.6" x14ac:dyDescent="0.3">
      <c r="B10297" s="81"/>
      <c r="C10297" s="81"/>
      <c r="D10297" s="77"/>
      <c r="E10297" s="82"/>
      <c r="F10297" s="77"/>
      <c r="G10297" s="77"/>
      <c r="H10297" s="83"/>
    </row>
    <row r="10298" spans="2:8" ht="15.6" x14ac:dyDescent="0.3">
      <c r="B10298" s="81"/>
      <c r="C10298" s="81"/>
      <c r="D10298" s="77"/>
      <c r="E10298" s="82"/>
      <c r="F10298" s="77"/>
      <c r="G10298" s="77"/>
      <c r="H10298" s="83"/>
    </row>
    <row r="10299" spans="2:8" ht="15.6" x14ac:dyDescent="0.3">
      <c r="B10299" s="81"/>
      <c r="C10299" s="81"/>
      <c r="D10299" s="77"/>
      <c r="E10299" s="82"/>
      <c r="F10299" s="77"/>
      <c r="G10299" s="77"/>
      <c r="H10299" s="83"/>
    </row>
    <row r="10300" spans="2:8" ht="15.6" x14ac:dyDescent="0.3">
      <c r="B10300" s="81"/>
      <c r="C10300" s="81"/>
      <c r="D10300" s="77"/>
      <c r="E10300" s="82"/>
      <c r="F10300" s="77"/>
      <c r="G10300" s="77"/>
      <c r="H10300" s="83"/>
    </row>
    <row r="10301" spans="2:8" ht="15.6" x14ac:dyDescent="0.3">
      <c r="B10301" s="81"/>
      <c r="C10301" s="81"/>
      <c r="D10301" s="77"/>
      <c r="E10301" s="82"/>
      <c r="F10301" s="77"/>
      <c r="G10301" s="77"/>
      <c r="H10301" s="83"/>
    </row>
    <row r="10302" spans="2:8" ht="15.6" x14ac:dyDescent="0.3">
      <c r="B10302" s="81"/>
      <c r="C10302" s="81"/>
      <c r="D10302" s="77"/>
      <c r="E10302" s="82"/>
      <c r="F10302" s="77"/>
      <c r="G10302" s="77"/>
      <c r="H10302" s="83"/>
    </row>
    <row r="10303" spans="2:8" ht="15.6" x14ac:dyDescent="0.3">
      <c r="B10303" s="81"/>
      <c r="C10303" s="81"/>
      <c r="D10303" s="77"/>
      <c r="E10303" s="82"/>
      <c r="F10303" s="77"/>
      <c r="G10303" s="77"/>
      <c r="H10303" s="83"/>
    </row>
    <row r="10304" spans="2:8" ht="15.6" x14ac:dyDescent="0.3">
      <c r="B10304" s="81"/>
      <c r="C10304" s="81"/>
      <c r="D10304" s="77"/>
      <c r="E10304" s="82"/>
      <c r="F10304" s="77"/>
      <c r="G10304" s="77"/>
      <c r="H10304" s="83"/>
    </row>
    <row r="10305" spans="2:8" ht="15.6" x14ac:dyDescent="0.3">
      <c r="B10305" s="81"/>
      <c r="C10305" s="81"/>
      <c r="D10305" s="77"/>
      <c r="E10305" s="82"/>
      <c r="F10305" s="77"/>
      <c r="G10305" s="77"/>
      <c r="H10305" s="83"/>
    </row>
    <row r="10306" spans="2:8" ht="15.6" x14ac:dyDescent="0.3">
      <c r="B10306" s="81"/>
      <c r="C10306" s="81"/>
      <c r="D10306" s="77"/>
      <c r="E10306" s="82"/>
      <c r="F10306" s="77"/>
      <c r="G10306" s="77"/>
      <c r="H10306" s="83"/>
    </row>
    <row r="10307" spans="2:8" ht="15.6" x14ac:dyDescent="0.3">
      <c r="B10307" s="81"/>
      <c r="C10307" s="81"/>
      <c r="D10307" s="77"/>
      <c r="E10307" s="82"/>
      <c r="F10307" s="77"/>
      <c r="G10307" s="77"/>
      <c r="H10307" s="83"/>
    </row>
    <row r="10308" spans="2:8" ht="15.6" x14ac:dyDescent="0.3">
      <c r="B10308" s="81"/>
      <c r="C10308" s="81"/>
      <c r="D10308" s="77"/>
      <c r="E10308" s="82"/>
      <c r="F10308" s="77"/>
      <c r="G10308" s="77"/>
      <c r="H10308" s="83"/>
    </row>
    <row r="10309" spans="2:8" ht="15.6" x14ac:dyDescent="0.3">
      <c r="B10309" s="81"/>
      <c r="C10309" s="81"/>
      <c r="D10309" s="77"/>
      <c r="E10309" s="82"/>
      <c r="F10309" s="77"/>
      <c r="G10309" s="77"/>
      <c r="H10309" s="83"/>
    </row>
    <row r="10310" spans="2:8" ht="15.6" x14ac:dyDescent="0.3">
      <c r="B10310" s="81"/>
      <c r="C10310" s="81"/>
      <c r="D10310" s="77"/>
      <c r="E10310" s="82"/>
      <c r="F10310" s="77"/>
      <c r="G10310" s="77"/>
      <c r="H10310" s="83"/>
    </row>
    <row r="10311" spans="2:8" ht="15.6" x14ac:dyDescent="0.3">
      <c r="B10311" s="81"/>
      <c r="C10311" s="81"/>
      <c r="D10311" s="77"/>
      <c r="E10311" s="82"/>
      <c r="F10311" s="77"/>
      <c r="G10311" s="77"/>
      <c r="H10311" s="83"/>
    </row>
    <row r="10312" spans="2:8" ht="15.6" x14ac:dyDescent="0.3">
      <c r="B10312" s="81"/>
      <c r="C10312" s="81"/>
      <c r="D10312" s="77"/>
      <c r="E10312" s="82"/>
      <c r="F10312" s="77"/>
      <c r="G10312" s="77"/>
      <c r="H10312" s="83"/>
    </row>
    <row r="10313" spans="2:8" ht="15.6" x14ac:dyDescent="0.3">
      <c r="B10313" s="81"/>
      <c r="C10313" s="81"/>
      <c r="D10313" s="77"/>
      <c r="E10313" s="82"/>
      <c r="F10313" s="77"/>
      <c r="G10313" s="77"/>
      <c r="H10313" s="83"/>
    </row>
    <row r="10314" spans="2:8" ht="15.6" x14ac:dyDescent="0.3">
      <c r="B10314" s="81"/>
      <c r="C10314" s="81"/>
      <c r="D10314" s="77"/>
      <c r="E10314" s="82"/>
      <c r="F10314" s="77"/>
      <c r="G10314" s="77"/>
      <c r="H10314" s="83"/>
    </row>
    <row r="10315" spans="2:8" ht="15.6" x14ac:dyDescent="0.3">
      <c r="B10315" s="81"/>
      <c r="C10315" s="81"/>
      <c r="D10315" s="77"/>
      <c r="E10315" s="82"/>
      <c r="F10315" s="77"/>
      <c r="G10315" s="77"/>
      <c r="H10315" s="83"/>
    </row>
    <row r="10316" spans="2:8" ht="15.6" x14ac:dyDescent="0.3">
      <c r="B10316" s="81"/>
      <c r="C10316" s="81"/>
      <c r="D10316" s="77"/>
      <c r="E10316" s="82"/>
      <c r="F10316" s="77"/>
      <c r="G10316" s="77"/>
      <c r="H10316" s="83"/>
    </row>
    <row r="10317" spans="2:8" ht="15.6" x14ac:dyDescent="0.3">
      <c r="B10317" s="81"/>
      <c r="C10317" s="81"/>
      <c r="D10317" s="77"/>
      <c r="E10317" s="82"/>
      <c r="F10317" s="77"/>
      <c r="G10317" s="77"/>
      <c r="H10317" s="83"/>
    </row>
    <row r="10318" spans="2:8" ht="15.6" x14ac:dyDescent="0.3">
      <c r="B10318" s="81"/>
      <c r="C10318" s="81"/>
      <c r="D10318" s="77"/>
      <c r="E10318" s="82"/>
      <c r="F10318" s="77"/>
      <c r="G10318" s="77"/>
      <c r="H10318" s="83"/>
    </row>
    <row r="10319" spans="2:8" ht="15.6" x14ac:dyDescent="0.3">
      <c r="B10319" s="81"/>
      <c r="C10319" s="81"/>
      <c r="D10319" s="77"/>
      <c r="E10319" s="82"/>
      <c r="F10319" s="77"/>
      <c r="G10319" s="77"/>
      <c r="H10319" s="83"/>
    </row>
    <row r="10320" spans="2:8" ht="15.6" x14ac:dyDescent="0.3">
      <c r="B10320" s="81"/>
      <c r="C10320" s="81"/>
      <c r="D10320" s="77"/>
      <c r="E10320" s="82"/>
      <c r="F10320" s="77"/>
      <c r="G10320" s="77"/>
      <c r="H10320" s="83"/>
    </row>
    <row r="10321" spans="2:8" ht="15.6" x14ac:dyDescent="0.3">
      <c r="B10321" s="81"/>
      <c r="C10321" s="81"/>
      <c r="D10321" s="77"/>
      <c r="E10321" s="82"/>
      <c r="F10321" s="77"/>
      <c r="G10321" s="77"/>
      <c r="H10321" s="83"/>
    </row>
    <row r="10322" spans="2:8" ht="15.6" x14ac:dyDescent="0.3">
      <c r="B10322" s="81"/>
      <c r="C10322" s="81"/>
      <c r="D10322" s="77"/>
      <c r="E10322" s="82"/>
      <c r="F10322" s="77"/>
      <c r="G10322" s="77"/>
      <c r="H10322" s="83"/>
    </row>
    <row r="10323" spans="2:8" ht="15.6" x14ac:dyDescent="0.3">
      <c r="B10323" s="81"/>
      <c r="C10323" s="81"/>
      <c r="D10323" s="77"/>
      <c r="E10323" s="82"/>
      <c r="F10323" s="77"/>
      <c r="G10323" s="77"/>
      <c r="H10323" s="83"/>
    </row>
    <row r="10324" spans="2:8" ht="15.6" x14ac:dyDescent="0.3">
      <c r="B10324" s="81"/>
      <c r="C10324" s="81"/>
      <c r="D10324" s="77"/>
      <c r="E10324" s="82"/>
      <c r="F10324" s="77"/>
      <c r="G10324" s="77"/>
      <c r="H10324" s="83"/>
    </row>
    <row r="10325" spans="2:8" ht="15.6" x14ac:dyDescent="0.3">
      <c r="B10325" s="81"/>
      <c r="C10325" s="81"/>
      <c r="D10325" s="77"/>
      <c r="E10325" s="82"/>
      <c r="F10325" s="77"/>
      <c r="G10325" s="77"/>
      <c r="H10325" s="83"/>
    </row>
    <row r="10326" spans="2:8" ht="15.6" x14ac:dyDescent="0.3">
      <c r="B10326" s="81"/>
      <c r="C10326" s="81"/>
      <c r="D10326" s="77"/>
      <c r="E10326" s="82"/>
      <c r="F10326" s="77"/>
      <c r="G10326" s="77"/>
      <c r="H10326" s="83"/>
    </row>
    <row r="10327" spans="2:8" ht="15.6" x14ac:dyDescent="0.3">
      <c r="B10327" s="81"/>
      <c r="C10327" s="81"/>
      <c r="D10327" s="77"/>
      <c r="E10327" s="82"/>
      <c r="F10327" s="77"/>
      <c r="G10327" s="77"/>
      <c r="H10327" s="83"/>
    </row>
    <row r="10328" spans="2:8" ht="15.6" x14ac:dyDescent="0.3">
      <c r="B10328" s="81"/>
      <c r="C10328" s="81"/>
      <c r="D10328" s="77"/>
      <c r="E10328" s="82"/>
      <c r="F10328" s="77"/>
      <c r="G10328" s="77"/>
      <c r="H10328" s="83"/>
    </row>
    <row r="10329" spans="2:8" ht="15.6" x14ac:dyDescent="0.3">
      <c r="B10329" s="81"/>
      <c r="C10329" s="81"/>
      <c r="D10329" s="77"/>
      <c r="E10329" s="82"/>
      <c r="F10329" s="77"/>
      <c r="G10329" s="77"/>
      <c r="H10329" s="83"/>
    </row>
    <row r="10330" spans="2:8" ht="15.6" x14ac:dyDescent="0.3">
      <c r="B10330" s="81"/>
      <c r="C10330" s="81"/>
      <c r="D10330" s="77"/>
      <c r="E10330" s="82"/>
      <c r="F10330" s="77"/>
      <c r="G10330" s="77"/>
      <c r="H10330" s="83"/>
    </row>
    <row r="10331" spans="2:8" ht="15.6" x14ac:dyDescent="0.3">
      <c r="B10331" s="81"/>
      <c r="C10331" s="81"/>
      <c r="D10331" s="77"/>
      <c r="E10331" s="82"/>
      <c r="F10331" s="77"/>
      <c r="G10331" s="77"/>
      <c r="H10331" s="83"/>
    </row>
    <row r="10332" spans="2:8" ht="15.6" x14ac:dyDescent="0.3">
      <c r="B10332" s="81"/>
      <c r="C10332" s="81"/>
      <c r="D10332" s="77"/>
      <c r="E10332" s="82"/>
      <c r="F10332" s="77"/>
      <c r="G10332" s="77"/>
      <c r="H10332" s="83"/>
    </row>
    <row r="10333" spans="2:8" ht="15.6" x14ac:dyDescent="0.3">
      <c r="B10333" s="81"/>
      <c r="C10333" s="81"/>
      <c r="D10333" s="77"/>
      <c r="E10333" s="82"/>
      <c r="F10333" s="77"/>
      <c r="G10333" s="77"/>
      <c r="H10333" s="83"/>
    </row>
    <row r="10334" spans="2:8" ht="15.6" x14ac:dyDescent="0.3">
      <c r="B10334" s="81"/>
      <c r="C10334" s="81"/>
      <c r="D10334" s="77"/>
      <c r="E10334" s="82"/>
      <c r="F10334" s="77"/>
      <c r="G10334" s="77"/>
      <c r="H10334" s="83"/>
    </row>
    <row r="10335" spans="2:8" ht="15.6" x14ac:dyDescent="0.3">
      <c r="B10335" s="81"/>
      <c r="C10335" s="81"/>
      <c r="D10335" s="77"/>
      <c r="E10335" s="82"/>
      <c r="F10335" s="77"/>
      <c r="G10335" s="77"/>
      <c r="H10335" s="83"/>
    </row>
    <row r="10336" spans="2:8" ht="15.6" x14ac:dyDescent="0.3">
      <c r="B10336" s="81"/>
      <c r="C10336" s="81"/>
      <c r="D10336" s="77"/>
      <c r="E10336" s="82"/>
      <c r="F10336" s="77"/>
      <c r="G10336" s="77"/>
      <c r="H10336" s="83"/>
    </row>
    <row r="10337" spans="2:8" ht="15.6" x14ac:dyDescent="0.3">
      <c r="B10337" s="81"/>
      <c r="C10337" s="81"/>
      <c r="D10337" s="77"/>
      <c r="E10337" s="82"/>
      <c r="F10337" s="77"/>
      <c r="G10337" s="77"/>
      <c r="H10337" s="83"/>
    </row>
    <row r="10338" spans="2:8" ht="15.6" x14ac:dyDescent="0.3">
      <c r="B10338" s="81"/>
      <c r="C10338" s="81"/>
      <c r="D10338" s="77"/>
      <c r="E10338" s="82"/>
      <c r="F10338" s="77"/>
      <c r="G10338" s="77"/>
      <c r="H10338" s="83"/>
    </row>
    <row r="10339" spans="2:8" ht="15.6" x14ac:dyDescent="0.3">
      <c r="B10339" s="81"/>
      <c r="C10339" s="81"/>
      <c r="D10339" s="77"/>
      <c r="E10339" s="82"/>
      <c r="F10339" s="77"/>
      <c r="G10339" s="77"/>
      <c r="H10339" s="83"/>
    </row>
    <row r="10340" spans="2:8" ht="15.6" x14ac:dyDescent="0.3">
      <c r="B10340" s="81"/>
      <c r="C10340" s="81"/>
      <c r="D10340" s="77"/>
      <c r="E10340" s="82"/>
      <c r="F10340" s="77"/>
      <c r="G10340" s="77"/>
      <c r="H10340" s="83"/>
    </row>
    <row r="10341" spans="2:8" ht="15.6" x14ac:dyDescent="0.3">
      <c r="B10341" s="81"/>
      <c r="C10341" s="81"/>
      <c r="D10341" s="77"/>
      <c r="E10341" s="82"/>
      <c r="F10341" s="77"/>
      <c r="G10341" s="77"/>
      <c r="H10341" s="83"/>
    </row>
    <row r="10342" spans="2:8" ht="15.6" x14ac:dyDescent="0.3">
      <c r="B10342" s="81"/>
      <c r="C10342" s="81"/>
      <c r="D10342" s="77"/>
      <c r="E10342" s="82"/>
      <c r="F10342" s="77"/>
      <c r="G10342" s="77"/>
      <c r="H10342" s="83"/>
    </row>
    <row r="10343" spans="2:8" ht="15.6" x14ac:dyDescent="0.3">
      <c r="B10343" s="81"/>
      <c r="C10343" s="81"/>
      <c r="D10343" s="77"/>
      <c r="E10343" s="82"/>
      <c r="F10343" s="77"/>
      <c r="G10343" s="77"/>
      <c r="H10343" s="83"/>
    </row>
    <row r="10344" spans="2:8" ht="15.6" x14ac:dyDescent="0.3">
      <c r="B10344" s="81"/>
      <c r="C10344" s="81"/>
      <c r="D10344" s="77"/>
      <c r="E10344" s="82"/>
      <c r="F10344" s="77"/>
      <c r="G10344" s="77"/>
      <c r="H10344" s="83"/>
    </row>
    <row r="10345" spans="2:8" ht="15.6" x14ac:dyDescent="0.3">
      <c r="B10345" s="81"/>
      <c r="C10345" s="81"/>
      <c r="D10345" s="77"/>
      <c r="E10345" s="82"/>
      <c r="F10345" s="77"/>
      <c r="G10345" s="77"/>
      <c r="H10345" s="83"/>
    </row>
    <row r="10346" spans="2:8" ht="15.6" x14ac:dyDescent="0.3">
      <c r="B10346" s="81"/>
      <c r="C10346" s="81"/>
      <c r="D10346" s="77"/>
      <c r="E10346" s="82"/>
      <c r="F10346" s="77"/>
      <c r="G10346" s="77"/>
      <c r="H10346" s="83"/>
    </row>
    <row r="10347" spans="2:8" ht="15.6" x14ac:dyDescent="0.3">
      <c r="B10347" s="81"/>
      <c r="C10347" s="81"/>
      <c r="D10347" s="77"/>
      <c r="E10347" s="82"/>
      <c r="F10347" s="77"/>
      <c r="G10347" s="77"/>
      <c r="H10347" s="83"/>
    </row>
    <row r="10348" spans="2:8" ht="15.6" x14ac:dyDescent="0.3">
      <c r="B10348" s="81"/>
      <c r="C10348" s="81"/>
      <c r="D10348" s="77"/>
      <c r="E10348" s="82"/>
      <c r="F10348" s="77"/>
      <c r="G10348" s="77"/>
      <c r="H10348" s="83"/>
    </row>
    <row r="10349" spans="2:8" ht="15.6" x14ac:dyDescent="0.3">
      <c r="B10349" s="81"/>
      <c r="C10349" s="81"/>
      <c r="D10349" s="77"/>
      <c r="E10349" s="82"/>
      <c r="F10349" s="77"/>
      <c r="G10349" s="77"/>
      <c r="H10349" s="83"/>
    </row>
    <row r="10350" spans="2:8" ht="15.6" x14ac:dyDescent="0.3">
      <c r="B10350" s="81"/>
      <c r="C10350" s="81"/>
      <c r="D10350" s="77"/>
      <c r="E10350" s="82"/>
      <c r="F10350" s="77"/>
      <c r="G10350" s="77"/>
      <c r="H10350" s="83"/>
    </row>
    <row r="10351" spans="2:8" ht="15.6" x14ac:dyDescent="0.3">
      <c r="B10351" s="81"/>
      <c r="C10351" s="81"/>
      <c r="D10351" s="77"/>
      <c r="E10351" s="82"/>
      <c r="F10351" s="77"/>
      <c r="G10351" s="77"/>
      <c r="H10351" s="83"/>
    </row>
    <row r="10352" spans="2:8" ht="15.6" x14ac:dyDescent="0.3">
      <c r="B10352" s="81"/>
      <c r="C10352" s="81"/>
      <c r="D10352" s="77"/>
      <c r="E10352" s="82"/>
      <c r="F10352" s="77"/>
      <c r="G10352" s="77"/>
      <c r="H10352" s="83"/>
    </row>
    <row r="10353" spans="2:8" ht="15.6" x14ac:dyDescent="0.3">
      <c r="B10353" s="81"/>
      <c r="C10353" s="81"/>
      <c r="D10353" s="77"/>
      <c r="E10353" s="82"/>
      <c r="F10353" s="77"/>
      <c r="G10353" s="77"/>
      <c r="H10353" s="83"/>
    </row>
    <row r="10354" spans="2:8" ht="15.6" x14ac:dyDescent="0.3">
      <c r="B10354" s="81"/>
      <c r="C10354" s="81"/>
      <c r="D10354" s="77"/>
      <c r="E10354" s="82"/>
      <c r="F10354" s="77"/>
      <c r="G10354" s="77"/>
      <c r="H10354" s="83"/>
    </row>
    <row r="10355" spans="2:8" ht="15.6" x14ac:dyDescent="0.3">
      <c r="B10355" s="81"/>
      <c r="C10355" s="81"/>
      <c r="D10355" s="77"/>
      <c r="E10355" s="82"/>
      <c r="F10355" s="77"/>
      <c r="G10355" s="77"/>
      <c r="H10355" s="83"/>
    </row>
    <row r="10356" spans="2:8" ht="15.6" x14ac:dyDescent="0.3">
      <c r="B10356" s="81"/>
      <c r="C10356" s="81"/>
      <c r="D10356" s="77"/>
      <c r="E10356" s="82"/>
      <c r="F10356" s="77"/>
      <c r="G10356" s="77"/>
      <c r="H10356" s="83"/>
    </row>
    <row r="10357" spans="2:8" ht="15.6" x14ac:dyDescent="0.3">
      <c r="B10357" s="81"/>
      <c r="C10357" s="81"/>
      <c r="D10357" s="77"/>
      <c r="E10357" s="82"/>
      <c r="F10357" s="77"/>
      <c r="G10357" s="77"/>
      <c r="H10357" s="83"/>
    </row>
    <row r="10358" spans="2:8" ht="15.6" x14ac:dyDescent="0.3">
      <c r="B10358" s="81"/>
      <c r="C10358" s="81"/>
      <c r="D10358" s="77"/>
      <c r="E10358" s="82"/>
      <c r="F10358" s="77"/>
      <c r="G10358" s="77"/>
      <c r="H10358" s="83"/>
    </row>
    <row r="10359" spans="2:8" ht="15.6" x14ac:dyDescent="0.3">
      <c r="B10359" s="81"/>
      <c r="C10359" s="81"/>
      <c r="D10359" s="77"/>
      <c r="E10359" s="82"/>
      <c r="F10359" s="77"/>
      <c r="G10359" s="77"/>
      <c r="H10359" s="83"/>
    </row>
    <row r="10360" spans="2:8" ht="15.6" x14ac:dyDescent="0.3">
      <c r="B10360" s="81"/>
      <c r="C10360" s="81"/>
      <c r="D10360" s="77"/>
      <c r="E10360" s="82"/>
      <c r="F10360" s="77"/>
      <c r="G10360" s="77"/>
      <c r="H10360" s="83"/>
    </row>
    <row r="10361" spans="2:8" ht="15.6" x14ac:dyDescent="0.3">
      <c r="B10361" s="81"/>
      <c r="C10361" s="81"/>
      <c r="D10361" s="77"/>
      <c r="E10361" s="82"/>
      <c r="F10361" s="77"/>
      <c r="G10361" s="77"/>
      <c r="H10361" s="83"/>
    </row>
    <row r="10362" spans="2:8" ht="15.6" x14ac:dyDescent="0.3">
      <c r="B10362" s="81"/>
      <c r="C10362" s="81"/>
      <c r="D10362" s="77"/>
      <c r="E10362" s="82"/>
      <c r="F10362" s="77"/>
      <c r="G10362" s="77"/>
      <c r="H10362" s="83"/>
    </row>
    <row r="10363" spans="2:8" ht="15.6" x14ac:dyDescent="0.3">
      <c r="B10363" s="81"/>
      <c r="C10363" s="81"/>
      <c r="D10363" s="77"/>
      <c r="E10363" s="82"/>
      <c r="F10363" s="77"/>
      <c r="G10363" s="77"/>
      <c r="H10363" s="83"/>
    </row>
    <row r="10364" spans="2:8" ht="15.6" x14ac:dyDescent="0.3">
      <c r="B10364" s="81"/>
      <c r="C10364" s="81"/>
      <c r="D10364" s="77"/>
      <c r="E10364" s="82"/>
      <c r="F10364" s="77"/>
      <c r="G10364" s="77"/>
      <c r="H10364" s="83"/>
    </row>
    <row r="10365" spans="2:8" ht="15.6" x14ac:dyDescent="0.3">
      <c r="B10365" s="81"/>
      <c r="C10365" s="81"/>
      <c r="D10365" s="77"/>
      <c r="E10365" s="82"/>
      <c r="F10365" s="77"/>
      <c r="G10365" s="77"/>
      <c r="H10365" s="83"/>
    </row>
    <row r="10366" spans="2:8" ht="15.6" x14ac:dyDescent="0.3">
      <c r="B10366" s="81"/>
      <c r="C10366" s="81"/>
      <c r="D10366" s="77"/>
      <c r="E10366" s="82"/>
      <c r="F10366" s="77"/>
      <c r="G10366" s="77"/>
      <c r="H10366" s="83"/>
    </row>
    <row r="10367" spans="2:8" ht="15.6" x14ac:dyDescent="0.3">
      <c r="B10367" s="81"/>
      <c r="C10367" s="81"/>
      <c r="D10367" s="77"/>
      <c r="E10367" s="82"/>
      <c r="F10367" s="77"/>
      <c r="G10367" s="77"/>
      <c r="H10367" s="83"/>
    </row>
    <row r="10368" spans="2:8" ht="15.6" x14ac:dyDescent="0.3">
      <c r="B10368" s="81"/>
      <c r="C10368" s="81"/>
      <c r="D10368" s="77"/>
      <c r="E10368" s="82"/>
      <c r="F10368" s="77"/>
      <c r="G10368" s="77"/>
      <c r="H10368" s="83"/>
    </row>
    <row r="10369" spans="2:8" ht="15.6" x14ac:dyDescent="0.3">
      <c r="B10369" s="81"/>
      <c r="C10369" s="81"/>
      <c r="D10369" s="77"/>
      <c r="E10369" s="82"/>
      <c r="F10369" s="77"/>
      <c r="G10369" s="77"/>
      <c r="H10369" s="83"/>
    </row>
    <row r="10370" spans="2:8" ht="15.6" x14ac:dyDescent="0.3">
      <c r="B10370" s="81"/>
      <c r="C10370" s="81"/>
      <c r="D10370" s="77"/>
      <c r="E10370" s="82"/>
      <c r="F10370" s="77"/>
      <c r="G10370" s="77"/>
      <c r="H10370" s="83"/>
    </row>
    <row r="10371" spans="2:8" ht="15.6" x14ac:dyDescent="0.3">
      <c r="B10371" s="81"/>
      <c r="C10371" s="81"/>
      <c r="D10371" s="77"/>
      <c r="E10371" s="82"/>
      <c r="F10371" s="77"/>
      <c r="G10371" s="77"/>
      <c r="H10371" s="83"/>
    </row>
    <row r="10372" spans="2:8" ht="15.6" x14ac:dyDescent="0.3">
      <c r="B10372" s="81"/>
      <c r="C10372" s="81"/>
      <c r="D10372" s="77"/>
      <c r="E10372" s="82"/>
      <c r="F10372" s="77"/>
      <c r="G10372" s="77"/>
      <c r="H10372" s="83"/>
    </row>
    <row r="10373" spans="2:8" ht="15.6" x14ac:dyDescent="0.3">
      <c r="B10373" s="81"/>
      <c r="C10373" s="81"/>
      <c r="D10373" s="77"/>
      <c r="E10373" s="82"/>
      <c r="F10373" s="77"/>
      <c r="G10373" s="77"/>
      <c r="H10373" s="83"/>
    </row>
    <row r="10374" spans="2:8" ht="15.6" x14ac:dyDescent="0.3">
      <c r="B10374" s="81"/>
      <c r="C10374" s="81"/>
      <c r="D10374" s="77"/>
      <c r="E10374" s="82"/>
      <c r="F10374" s="77"/>
      <c r="G10374" s="77"/>
      <c r="H10374" s="83"/>
    </row>
    <row r="10375" spans="2:8" ht="15.6" x14ac:dyDescent="0.3">
      <c r="B10375" s="81"/>
      <c r="C10375" s="81"/>
      <c r="D10375" s="77"/>
      <c r="E10375" s="82"/>
      <c r="F10375" s="77"/>
      <c r="G10375" s="77"/>
      <c r="H10375" s="83"/>
    </row>
    <row r="10376" spans="2:8" ht="15.6" x14ac:dyDescent="0.3">
      <c r="B10376" s="81"/>
      <c r="C10376" s="81"/>
      <c r="D10376" s="77"/>
      <c r="E10376" s="82"/>
      <c r="F10376" s="77"/>
      <c r="G10376" s="77"/>
      <c r="H10376" s="83"/>
    </row>
    <row r="10377" spans="2:8" ht="15.6" x14ac:dyDescent="0.3">
      <c r="B10377" s="81"/>
      <c r="C10377" s="81"/>
      <c r="D10377" s="77"/>
      <c r="E10377" s="82"/>
      <c r="F10377" s="77"/>
      <c r="G10377" s="77"/>
      <c r="H10377" s="83"/>
    </row>
    <row r="10378" spans="2:8" ht="15.6" x14ac:dyDescent="0.3">
      <c r="B10378" s="81"/>
      <c r="C10378" s="81"/>
      <c r="D10378" s="77"/>
      <c r="E10378" s="82"/>
      <c r="F10378" s="77"/>
      <c r="G10378" s="77"/>
      <c r="H10378" s="83"/>
    </row>
    <row r="10379" spans="2:8" ht="15.6" x14ac:dyDescent="0.3">
      <c r="B10379" s="81"/>
      <c r="C10379" s="81"/>
      <c r="D10379" s="77"/>
      <c r="E10379" s="82"/>
      <c r="F10379" s="77"/>
      <c r="G10379" s="77"/>
      <c r="H10379" s="83"/>
    </row>
    <row r="10380" spans="2:8" ht="15.6" x14ac:dyDescent="0.3">
      <c r="B10380" s="81"/>
      <c r="C10380" s="81"/>
      <c r="D10380" s="77"/>
      <c r="E10380" s="82"/>
      <c r="F10380" s="77"/>
      <c r="G10380" s="77"/>
      <c r="H10380" s="83"/>
    </row>
    <row r="10381" spans="2:8" ht="15.6" x14ac:dyDescent="0.3">
      <c r="B10381" s="81"/>
      <c r="C10381" s="81"/>
      <c r="D10381" s="77"/>
      <c r="E10381" s="82"/>
      <c r="F10381" s="77"/>
      <c r="G10381" s="77"/>
      <c r="H10381" s="83"/>
    </row>
    <row r="10382" spans="2:8" ht="15.6" x14ac:dyDescent="0.3">
      <c r="B10382" s="81"/>
      <c r="C10382" s="81"/>
      <c r="D10382" s="77"/>
      <c r="E10382" s="82"/>
      <c r="F10382" s="77"/>
      <c r="G10382" s="77"/>
      <c r="H10382" s="83"/>
    </row>
    <row r="10383" spans="2:8" ht="15.6" x14ac:dyDescent="0.3">
      <c r="B10383" s="81"/>
      <c r="C10383" s="81"/>
      <c r="D10383" s="77"/>
      <c r="E10383" s="82"/>
      <c r="F10383" s="77"/>
      <c r="G10383" s="77"/>
      <c r="H10383" s="83"/>
    </row>
    <row r="10384" spans="2:8" ht="15.6" x14ac:dyDescent="0.3">
      <c r="B10384" s="81"/>
      <c r="C10384" s="81"/>
      <c r="D10384" s="77"/>
      <c r="E10384" s="82"/>
      <c r="F10384" s="77"/>
      <c r="G10384" s="77"/>
      <c r="H10384" s="83"/>
    </row>
    <row r="10385" spans="2:8" ht="15.6" x14ac:dyDescent="0.3">
      <c r="B10385" s="81"/>
      <c r="C10385" s="81"/>
      <c r="D10385" s="77"/>
      <c r="E10385" s="82"/>
      <c r="F10385" s="77"/>
      <c r="G10385" s="77"/>
      <c r="H10385" s="83"/>
    </row>
    <row r="10386" spans="2:8" ht="15.6" x14ac:dyDescent="0.3">
      <c r="B10386" s="81"/>
      <c r="C10386" s="81"/>
      <c r="D10386" s="77"/>
      <c r="E10386" s="82"/>
      <c r="F10386" s="77"/>
      <c r="G10386" s="77"/>
      <c r="H10386" s="83"/>
    </row>
    <row r="10387" spans="2:8" ht="15.6" x14ac:dyDescent="0.3">
      <c r="B10387" s="81"/>
      <c r="C10387" s="81"/>
      <c r="D10387" s="77"/>
      <c r="E10387" s="82"/>
      <c r="F10387" s="77"/>
      <c r="G10387" s="77"/>
      <c r="H10387" s="83"/>
    </row>
    <row r="10388" spans="2:8" ht="15.6" x14ac:dyDescent="0.3">
      <c r="B10388" s="81"/>
      <c r="C10388" s="81"/>
      <c r="D10388" s="77"/>
      <c r="E10388" s="82"/>
      <c r="F10388" s="77"/>
      <c r="G10388" s="77"/>
      <c r="H10388" s="83"/>
    </row>
    <row r="10389" spans="2:8" ht="15.6" x14ac:dyDescent="0.3">
      <c r="B10389" s="81"/>
      <c r="C10389" s="81"/>
      <c r="D10389" s="77"/>
      <c r="E10389" s="82"/>
      <c r="F10389" s="77"/>
      <c r="G10389" s="77"/>
      <c r="H10389" s="83"/>
    </row>
    <row r="10390" spans="2:8" ht="15.6" x14ac:dyDescent="0.3">
      <c r="B10390" s="81"/>
      <c r="C10390" s="81"/>
      <c r="D10390" s="77"/>
      <c r="E10390" s="82"/>
      <c r="F10390" s="77"/>
      <c r="G10390" s="77"/>
      <c r="H10390" s="83"/>
    </row>
    <row r="10391" spans="2:8" ht="15.6" x14ac:dyDescent="0.3">
      <c r="B10391" s="81"/>
      <c r="C10391" s="81"/>
      <c r="D10391" s="77"/>
      <c r="E10391" s="82"/>
      <c r="F10391" s="77"/>
      <c r="G10391" s="77"/>
      <c r="H10391" s="83"/>
    </row>
    <row r="10392" spans="2:8" ht="15.6" x14ac:dyDescent="0.3">
      <c r="B10392" s="81"/>
      <c r="C10392" s="81"/>
      <c r="D10392" s="77"/>
      <c r="E10392" s="82"/>
      <c r="F10392" s="77"/>
      <c r="G10392" s="77"/>
      <c r="H10392" s="83"/>
    </row>
    <row r="10393" spans="2:8" ht="15.6" x14ac:dyDescent="0.3">
      <c r="B10393" s="81"/>
      <c r="C10393" s="81"/>
      <c r="D10393" s="77"/>
      <c r="E10393" s="82"/>
      <c r="F10393" s="77"/>
      <c r="G10393" s="77"/>
      <c r="H10393" s="83"/>
    </row>
    <row r="10394" spans="2:8" ht="15.6" x14ac:dyDescent="0.3">
      <c r="B10394" s="81"/>
      <c r="C10394" s="81"/>
      <c r="D10394" s="77"/>
      <c r="E10394" s="82"/>
      <c r="F10394" s="77"/>
      <c r="G10394" s="77"/>
      <c r="H10394" s="83"/>
    </row>
    <row r="10395" spans="2:8" ht="15.6" x14ac:dyDescent="0.3">
      <c r="B10395" s="81"/>
      <c r="C10395" s="81"/>
      <c r="D10395" s="77"/>
      <c r="E10395" s="82"/>
      <c r="F10395" s="77"/>
      <c r="G10395" s="77"/>
      <c r="H10395" s="83"/>
    </row>
    <row r="10396" spans="2:8" ht="15.6" x14ac:dyDescent="0.3">
      <c r="B10396" s="81"/>
      <c r="C10396" s="81"/>
      <c r="D10396" s="77"/>
      <c r="E10396" s="82"/>
      <c r="F10396" s="77"/>
      <c r="G10396" s="77"/>
      <c r="H10396" s="83"/>
    </row>
    <row r="10397" spans="2:8" ht="15.6" x14ac:dyDescent="0.3">
      <c r="B10397" s="81"/>
      <c r="C10397" s="81"/>
      <c r="D10397" s="77"/>
      <c r="E10397" s="82"/>
      <c r="F10397" s="77"/>
      <c r="G10397" s="77"/>
      <c r="H10397" s="83"/>
    </row>
    <row r="10398" spans="2:8" ht="15.6" x14ac:dyDescent="0.3">
      <c r="B10398" s="81"/>
      <c r="C10398" s="81"/>
      <c r="D10398" s="77"/>
      <c r="E10398" s="82"/>
      <c r="F10398" s="77"/>
      <c r="G10398" s="77"/>
      <c r="H10398" s="83"/>
    </row>
    <row r="10399" spans="2:8" ht="15.6" x14ac:dyDescent="0.3">
      <c r="B10399" s="81"/>
      <c r="C10399" s="81"/>
      <c r="D10399" s="77"/>
      <c r="E10399" s="82"/>
      <c r="F10399" s="77"/>
      <c r="G10399" s="77"/>
      <c r="H10399" s="83"/>
    </row>
    <row r="10400" spans="2:8" ht="15.6" x14ac:dyDescent="0.3">
      <c r="B10400" s="81"/>
      <c r="C10400" s="81"/>
      <c r="D10400" s="77"/>
      <c r="E10400" s="82"/>
      <c r="F10400" s="77"/>
      <c r="G10400" s="77"/>
      <c r="H10400" s="83"/>
    </row>
    <row r="10401" spans="2:8" ht="15.6" x14ac:dyDescent="0.3">
      <c r="B10401" s="81"/>
      <c r="C10401" s="81"/>
      <c r="D10401" s="77"/>
      <c r="E10401" s="82"/>
      <c r="F10401" s="77"/>
      <c r="G10401" s="77"/>
      <c r="H10401" s="83"/>
    </row>
    <row r="10402" spans="2:8" ht="15.6" x14ac:dyDescent="0.3">
      <c r="B10402" s="81"/>
      <c r="C10402" s="81"/>
      <c r="D10402" s="77"/>
      <c r="E10402" s="82"/>
      <c r="F10402" s="77"/>
      <c r="G10402" s="77"/>
      <c r="H10402" s="83"/>
    </row>
    <row r="10403" spans="2:8" ht="15.6" x14ac:dyDescent="0.3">
      <c r="B10403" s="81"/>
      <c r="C10403" s="81"/>
      <c r="D10403" s="77"/>
      <c r="E10403" s="82"/>
      <c r="F10403" s="77"/>
      <c r="G10403" s="77"/>
      <c r="H10403" s="83"/>
    </row>
    <row r="10404" spans="2:8" ht="15.6" x14ac:dyDescent="0.3">
      <c r="B10404" s="81"/>
      <c r="C10404" s="81"/>
      <c r="D10404" s="77"/>
      <c r="E10404" s="82"/>
      <c r="F10404" s="77"/>
      <c r="G10404" s="77"/>
      <c r="H10404" s="83"/>
    </row>
    <row r="10405" spans="2:8" ht="15.6" x14ac:dyDescent="0.3">
      <c r="B10405" s="81"/>
      <c r="C10405" s="81"/>
      <c r="D10405" s="77"/>
      <c r="E10405" s="82"/>
      <c r="F10405" s="77"/>
      <c r="G10405" s="77"/>
      <c r="H10405" s="83"/>
    </row>
    <row r="10406" spans="2:8" ht="15.6" x14ac:dyDescent="0.3">
      <c r="B10406" s="81"/>
      <c r="C10406" s="81"/>
      <c r="D10406" s="77"/>
      <c r="E10406" s="82"/>
      <c r="F10406" s="77"/>
      <c r="G10406" s="77"/>
      <c r="H10406" s="83"/>
    </row>
    <row r="10407" spans="2:8" ht="15.6" x14ac:dyDescent="0.3">
      <c r="B10407" s="81"/>
      <c r="C10407" s="81"/>
      <c r="D10407" s="77"/>
      <c r="E10407" s="82"/>
      <c r="F10407" s="77"/>
      <c r="G10407" s="77"/>
      <c r="H10407" s="83"/>
    </row>
    <row r="10408" spans="2:8" ht="15.6" x14ac:dyDescent="0.3">
      <c r="B10408" s="81"/>
      <c r="C10408" s="81"/>
      <c r="D10408" s="77"/>
      <c r="E10408" s="82"/>
      <c r="F10408" s="77"/>
      <c r="G10408" s="77"/>
      <c r="H10408" s="83"/>
    </row>
    <row r="10409" spans="2:8" ht="15.6" x14ac:dyDescent="0.3">
      <c r="B10409" s="81"/>
      <c r="C10409" s="81"/>
      <c r="D10409" s="77"/>
      <c r="E10409" s="82"/>
      <c r="F10409" s="77"/>
      <c r="G10409" s="77"/>
      <c r="H10409" s="83"/>
    </row>
    <row r="10410" spans="2:8" ht="15.6" x14ac:dyDescent="0.3">
      <c r="B10410" s="81"/>
      <c r="C10410" s="81"/>
      <c r="D10410" s="77"/>
      <c r="E10410" s="82"/>
      <c r="F10410" s="77"/>
      <c r="G10410" s="77"/>
      <c r="H10410" s="83"/>
    </row>
    <row r="10411" spans="2:8" ht="15.6" x14ac:dyDescent="0.3">
      <c r="B10411" s="81"/>
      <c r="C10411" s="81"/>
      <c r="D10411" s="77"/>
      <c r="E10411" s="82"/>
      <c r="F10411" s="77"/>
      <c r="G10411" s="77"/>
      <c r="H10411" s="83"/>
    </row>
    <row r="10412" spans="2:8" ht="15.6" x14ac:dyDescent="0.3">
      <c r="B10412" s="81"/>
      <c r="C10412" s="81"/>
      <c r="D10412" s="77"/>
      <c r="E10412" s="82"/>
      <c r="F10412" s="77"/>
      <c r="G10412" s="77"/>
      <c r="H10412" s="83"/>
    </row>
    <row r="10413" spans="2:8" ht="15.6" x14ac:dyDescent="0.3">
      <c r="B10413" s="81"/>
      <c r="C10413" s="81"/>
      <c r="D10413" s="77"/>
      <c r="E10413" s="82"/>
      <c r="F10413" s="77"/>
      <c r="G10413" s="77"/>
      <c r="H10413" s="83"/>
    </row>
    <row r="10414" spans="2:8" ht="15.6" x14ac:dyDescent="0.3">
      <c r="B10414" s="81"/>
      <c r="C10414" s="81"/>
      <c r="D10414" s="77"/>
      <c r="E10414" s="82"/>
      <c r="F10414" s="77"/>
      <c r="G10414" s="77"/>
      <c r="H10414" s="83"/>
    </row>
    <row r="10415" spans="2:8" ht="15.6" x14ac:dyDescent="0.3">
      <c r="B10415" s="81"/>
      <c r="C10415" s="81"/>
      <c r="D10415" s="77"/>
      <c r="E10415" s="82"/>
      <c r="F10415" s="77"/>
      <c r="G10415" s="77"/>
      <c r="H10415" s="83"/>
    </row>
    <row r="10416" spans="2:8" ht="15.6" x14ac:dyDescent="0.3">
      <c r="B10416" s="81"/>
      <c r="C10416" s="81"/>
      <c r="D10416" s="77"/>
      <c r="E10416" s="82"/>
      <c r="F10416" s="77"/>
      <c r="G10416" s="77"/>
      <c r="H10416" s="83"/>
    </row>
    <row r="10417" spans="2:8" ht="15.6" x14ac:dyDescent="0.3">
      <c r="B10417" s="81"/>
      <c r="C10417" s="81"/>
      <c r="D10417" s="77"/>
      <c r="E10417" s="82"/>
      <c r="F10417" s="77"/>
      <c r="G10417" s="77"/>
      <c r="H10417" s="83"/>
    </row>
    <row r="10418" spans="2:8" ht="15.6" x14ac:dyDescent="0.3">
      <c r="B10418" s="81"/>
      <c r="C10418" s="81"/>
      <c r="D10418" s="77"/>
      <c r="E10418" s="82"/>
      <c r="F10418" s="77"/>
      <c r="G10418" s="77"/>
      <c r="H10418" s="83"/>
    </row>
    <row r="10419" spans="2:8" ht="15.6" x14ac:dyDescent="0.3">
      <c r="B10419" s="81"/>
      <c r="C10419" s="81"/>
      <c r="D10419" s="77"/>
      <c r="E10419" s="82"/>
      <c r="F10419" s="77"/>
      <c r="G10419" s="77"/>
      <c r="H10419" s="83"/>
    </row>
    <row r="10420" spans="2:8" ht="15.6" x14ac:dyDescent="0.3">
      <c r="B10420" s="81"/>
      <c r="C10420" s="81"/>
      <c r="D10420" s="77"/>
      <c r="E10420" s="82"/>
      <c r="F10420" s="77"/>
      <c r="G10420" s="77"/>
      <c r="H10420" s="83"/>
    </row>
    <row r="10421" spans="2:8" ht="15.6" x14ac:dyDescent="0.3">
      <c r="B10421" s="81"/>
      <c r="C10421" s="81"/>
      <c r="D10421" s="77"/>
      <c r="E10421" s="82"/>
      <c r="F10421" s="77"/>
      <c r="G10421" s="77"/>
      <c r="H10421" s="83"/>
    </row>
    <row r="10422" spans="2:8" ht="15.6" x14ac:dyDescent="0.3">
      <c r="B10422" s="81"/>
      <c r="C10422" s="81"/>
      <c r="D10422" s="77"/>
      <c r="E10422" s="82"/>
      <c r="F10422" s="77"/>
      <c r="G10422" s="77"/>
      <c r="H10422" s="83"/>
    </row>
    <row r="10423" spans="2:8" ht="15.6" x14ac:dyDescent="0.3">
      <c r="B10423" s="81"/>
      <c r="C10423" s="81"/>
      <c r="D10423" s="77"/>
      <c r="E10423" s="82"/>
      <c r="F10423" s="77"/>
      <c r="G10423" s="77"/>
      <c r="H10423" s="83"/>
    </row>
    <row r="10424" spans="2:8" ht="15.6" x14ac:dyDescent="0.3">
      <c r="B10424" s="81"/>
      <c r="C10424" s="81"/>
      <c r="D10424" s="77"/>
      <c r="E10424" s="82"/>
      <c r="F10424" s="77"/>
      <c r="G10424" s="77"/>
      <c r="H10424" s="83"/>
    </row>
    <row r="10425" spans="2:8" ht="15.6" x14ac:dyDescent="0.3">
      <c r="B10425" s="81"/>
      <c r="C10425" s="81"/>
      <c r="D10425" s="77"/>
      <c r="E10425" s="82"/>
      <c r="F10425" s="77"/>
      <c r="G10425" s="77"/>
      <c r="H10425" s="83"/>
    </row>
    <row r="10426" spans="2:8" ht="15.6" x14ac:dyDescent="0.3">
      <c r="B10426" s="81"/>
      <c r="C10426" s="81"/>
      <c r="D10426" s="77"/>
      <c r="E10426" s="82"/>
      <c r="F10426" s="77"/>
      <c r="G10426" s="77"/>
      <c r="H10426" s="83"/>
    </row>
    <row r="10427" spans="2:8" ht="15.6" x14ac:dyDescent="0.3">
      <c r="B10427" s="81"/>
      <c r="C10427" s="81"/>
      <c r="D10427" s="77"/>
      <c r="E10427" s="82"/>
      <c r="F10427" s="77"/>
      <c r="G10427" s="77"/>
      <c r="H10427" s="83"/>
    </row>
    <row r="10428" spans="2:8" ht="15.6" x14ac:dyDescent="0.3">
      <c r="B10428" s="81"/>
      <c r="C10428" s="81"/>
      <c r="D10428" s="77"/>
      <c r="E10428" s="82"/>
      <c r="F10428" s="77"/>
      <c r="G10428" s="77"/>
      <c r="H10428" s="83"/>
    </row>
    <row r="10429" spans="2:8" ht="15.6" x14ac:dyDescent="0.3">
      <c r="B10429" s="81"/>
      <c r="C10429" s="81"/>
      <c r="D10429" s="77"/>
      <c r="E10429" s="82"/>
      <c r="F10429" s="77"/>
      <c r="G10429" s="77"/>
      <c r="H10429" s="83"/>
    </row>
    <row r="10430" spans="2:8" ht="15.6" x14ac:dyDescent="0.3">
      <c r="B10430" s="81"/>
      <c r="C10430" s="81"/>
      <c r="D10430" s="77"/>
      <c r="E10430" s="82"/>
      <c r="F10430" s="77"/>
      <c r="G10430" s="77"/>
      <c r="H10430" s="83"/>
    </row>
    <row r="10431" spans="2:8" ht="15.6" x14ac:dyDescent="0.3">
      <c r="B10431" s="81"/>
      <c r="C10431" s="81"/>
      <c r="D10431" s="77"/>
      <c r="E10431" s="82"/>
      <c r="F10431" s="77"/>
      <c r="G10431" s="77"/>
      <c r="H10431" s="83"/>
    </row>
    <row r="10432" spans="2:8" ht="15.6" x14ac:dyDescent="0.3">
      <c r="B10432" s="81"/>
      <c r="C10432" s="81"/>
      <c r="D10432" s="77"/>
      <c r="E10432" s="82"/>
      <c r="F10432" s="77"/>
      <c r="G10432" s="77"/>
      <c r="H10432" s="83"/>
    </row>
    <row r="10433" spans="2:8" ht="15.6" x14ac:dyDescent="0.3">
      <c r="B10433" s="81"/>
      <c r="C10433" s="81"/>
      <c r="D10433" s="77"/>
      <c r="E10433" s="82"/>
      <c r="F10433" s="77"/>
      <c r="G10433" s="77"/>
      <c r="H10433" s="83"/>
    </row>
    <row r="10434" spans="2:8" ht="15.6" x14ac:dyDescent="0.3">
      <c r="B10434" s="81"/>
      <c r="C10434" s="81"/>
      <c r="D10434" s="77"/>
      <c r="E10434" s="82"/>
      <c r="F10434" s="77"/>
      <c r="G10434" s="77"/>
      <c r="H10434" s="83"/>
    </row>
    <row r="10435" spans="2:8" ht="15.6" x14ac:dyDescent="0.3">
      <c r="B10435" s="81"/>
      <c r="C10435" s="81"/>
      <c r="D10435" s="77"/>
      <c r="E10435" s="82"/>
      <c r="F10435" s="77"/>
      <c r="G10435" s="77"/>
      <c r="H10435" s="83"/>
    </row>
    <row r="10436" spans="2:8" ht="15.6" x14ac:dyDescent="0.3">
      <c r="B10436" s="81"/>
      <c r="C10436" s="81"/>
      <c r="D10436" s="77"/>
      <c r="E10436" s="82"/>
      <c r="F10436" s="77"/>
      <c r="G10436" s="77"/>
      <c r="H10436" s="83"/>
    </row>
    <row r="10437" spans="2:8" ht="15.6" x14ac:dyDescent="0.3">
      <c r="B10437" s="81"/>
      <c r="C10437" s="81"/>
      <c r="D10437" s="77"/>
      <c r="E10437" s="82"/>
      <c r="F10437" s="77"/>
      <c r="G10437" s="77"/>
      <c r="H10437" s="83"/>
    </row>
    <row r="10438" spans="2:8" ht="15.6" x14ac:dyDescent="0.3">
      <c r="B10438" s="81"/>
      <c r="C10438" s="81"/>
      <c r="D10438" s="77"/>
      <c r="E10438" s="82"/>
      <c r="F10438" s="77"/>
      <c r="G10438" s="77"/>
      <c r="H10438" s="83"/>
    </row>
    <row r="10439" spans="2:8" ht="15.6" x14ac:dyDescent="0.3">
      <c r="B10439" s="81"/>
      <c r="C10439" s="81"/>
      <c r="D10439" s="77"/>
      <c r="E10439" s="82"/>
      <c r="F10439" s="77"/>
      <c r="G10439" s="77"/>
      <c r="H10439" s="83"/>
    </row>
    <row r="10440" spans="2:8" ht="15.6" x14ac:dyDescent="0.3">
      <c r="B10440" s="81"/>
      <c r="C10440" s="81"/>
      <c r="D10440" s="77"/>
      <c r="E10440" s="82"/>
      <c r="F10440" s="77"/>
      <c r="G10440" s="77"/>
      <c r="H10440" s="83"/>
    </row>
    <row r="10441" spans="2:8" ht="15.6" x14ac:dyDescent="0.3">
      <c r="B10441" s="81"/>
      <c r="C10441" s="81"/>
      <c r="D10441" s="77"/>
      <c r="E10441" s="82"/>
      <c r="F10441" s="77"/>
      <c r="G10441" s="77"/>
      <c r="H10441" s="83"/>
    </row>
    <row r="10442" spans="2:8" ht="15.6" x14ac:dyDescent="0.3">
      <c r="B10442" s="81"/>
      <c r="C10442" s="81"/>
      <c r="D10442" s="77"/>
      <c r="E10442" s="82"/>
      <c r="F10442" s="77"/>
      <c r="G10442" s="77"/>
      <c r="H10442" s="83"/>
    </row>
    <row r="10443" spans="2:8" ht="15.6" x14ac:dyDescent="0.3">
      <c r="B10443" s="81"/>
      <c r="C10443" s="81"/>
      <c r="D10443" s="77"/>
      <c r="E10443" s="82"/>
      <c r="F10443" s="77"/>
      <c r="G10443" s="77"/>
      <c r="H10443" s="83"/>
    </row>
    <row r="10444" spans="2:8" ht="15.6" x14ac:dyDescent="0.3">
      <c r="B10444" s="81"/>
      <c r="C10444" s="81"/>
      <c r="D10444" s="77"/>
      <c r="E10444" s="82"/>
      <c r="F10444" s="77"/>
      <c r="G10444" s="77"/>
      <c r="H10444" s="83"/>
    </row>
    <row r="10445" spans="2:8" ht="15.6" x14ac:dyDescent="0.3">
      <c r="B10445" s="81"/>
      <c r="C10445" s="81"/>
      <c r="D10445" s="77"/>
      <c r="E10445" s="82"/>
      <c r="F10445" s="77"/>
      <c r="G10445" s="77"/>
      <c r="H10445" s="83"/>
    </row>
    <row r="10446" spans="2:8" ht="15.6" x14ac:dyDescent="0.3">
      <c r="B10446" s="81"/>
      <c r="C10446" s="81"/>
      <c r="D10446" s="77"/>
      <c r="E10446" s="82"/>
      <c r="F10446" s="77"/>
      <c r="G10446" s="77"/>
      <c r="H10446" s="83"/>
    </row>
    <row r="10447" spans="2:8" ht="15.6" x14ac:dyDescent="0.3">
      <c r="B10447" s="81"/>
      <c r="C10447" s="81"/>
      <c r="D10447" s="77"/>
      <c r="E10447" s="82"/>
      <c r="F10447" s="77"/>
      <c r="G10447" s="77"/>
      <c r="H10447" s="83"/>
    </row>
    <row r="10448" spans="2:8" ht="15.6" x14ac:dyDescent="0.3">
      <c r="B10448" s="81"/>
      <c r="C10448" s="81"/>
      <c r="D10448" s="77"/>
      <c r="E10448" s="82"/>
      <c r="F10448" s="77"/>
      <c r="G10448" s="77"/>
      <c r="H10448" s="83"/>
    </row>
    <row r="10449" spans="2:8" ht="15.6" x14ac:dyDescent="0.3">
      <c r="B10449" s="81"/>
      <c r="C10449" s="81"/>
      <c r="D10449" s="77"/>
      <c r="E10449" s="82"/>
      <c r="F10449" s="77"/>
      <c r="G10449" s="77"/>
      <c r="H10449" s="83"/>
    </row>
    <row r="10450" spans="2:8" ht="15.6" x14ac:dyDescent="0.3">
      <c r="B10450" s="81"/>
      <c r="C10450" s="81"/>
      <c r="D10450" s="77"/>
      <c r="E10450" s="82"/>
      <c r="F10450" s="77"/>
      <c r="G10450" s="77"/>
      <c r="H10450" s="83"/>
    </row>
    <row r="10451" spans="2:8" ht="15.6" x14ac:dyDescent="0.3">
      <c r="B10451" s="81"/>
      <c r="C10451" s="81"/>
      <c r="D10451" s="77"/>
      <c r="E10451" s="82"/>
      <c r="F10451" s="77"/>
      <c r="G10451" s="77"/>
      <c r="H10451" s="83"/>
    </row>
    <row r="10452" spans="2:8" ht="15.6" x14ac:dyDescent="0.3">
      <c r="B10452" s="81"/>
      <c r="C10452" s="81"/>
      <c r="D10452" s="77"/>
      <c r="E10452" s="82"/>
      <c r="F10452" s="77"/>
      <c r="G10452" s="77"/>
      <c r="H10452" s="83"/>
    </row>
    <row r="10453" spans="2:8" ht="15.6" x14ac:dyDescent="0.3">
      <c r="B10453" s="81"/>
      <c r="C10453" s="81"/>
      <c r="D10453" s="77"/>
      <c r="E10453" s="82"/>
      <c r="F10453" s="77"/>
      <c r="G10453" s="77"/>
      <c r="H10453" s="83"/>
    </row>
    <row r="10454" spans="2:8" ht="15.6" x14ac:dyDescent="0.3">
      <c r="B10454" s="81"/>
      <c r="C10454" s="81"/>
      <c r="D10454" s="77"/>
      <c r="E10454" s="82"/>
      <c r="F10454" s="77"/>
      <c r="G10454" s="77"/>
      <c r="H10454" s="83"/>
    </row>
    <row r="10455" spans="2:8" ht="15.6" x14ac:dyDescent="0.3">
      <c r="B10455" s="81"/>
      <c r="C10455" s="81"/>
      <c r="D10455" s="77"/>
      <c r="E10455" s="82"/>
      <c r="F10455" s="77"/>
      <c r="G10455" s="77"/>
      <c r="H10455" s="83"/>
    </row>
    <row r="10456" spans="2:8" ht="15.6" x14ac:dyDescent="0.3">
      <c r="B10456" s="81"/>
      <c r="C10456" s="81"/>
      <c r="D10456" s="77"/>
      <c r="E10456" s="82"/>
      <c r="F10456" s="77"/>
      <c r="G10456" s="77"/>
      <c r="H10456" s="83"/>
    </row>
    <row r="10457" spans="2:8" ht="15.6" x14ac:dyDescent="0.3">
      <c r="B10457" s="81"/>
      <c r="C10457" s="81"/>
      <c r="D10457" s="77"/>
      <c r="E10457" s="82"/>
      <c r="F10457" s="77"/>
      <c r="G10457" s="77"/>
      <c r="H10457" s="83"/>
    </row>
    <row r="10458" spans="2:8" ht="15.6" x14ac:dyDescent="0.3">
      <c r="B10458" s="81"/>
      <c r="C10458" s="81"/>
      <c r="D10458" s="77"/>
      <c r="E10458" s="82"/>
      <c r="F10458" s="77"/>
      <c r="G10458" s="77"/>
      <c r="H10458" s="83"/>
    </row>
    <row r="10459" spans="2:8" ht="15.6" x14ac:dyDescent="0.3">
      <c r="B10459" s="81"/>
      <c r="C10459" s="81"/>
      <c r="D10459" s="77"/>
      <c r="E10459" s="82"/>
      <c r="F10459" s="77"/>
      <c r="G10459" s="77"/>
      <c r="H10459" s="83"/>
    </row>
    <row r="10460" spans="2:8" ht="15.6" x14ac:dyDescent="0.3">
      <c r="B10460" s="81"/>
      <c r="C10460" s="81"/>
      <c r="D10460" s="77"/>
      <c r="E10460" s="82"/>
      <c r="F10460" s="77"/>
      <c r="G10460" s="77"/>
      <c r="H10460" s="83"/>
    </row>
    <row r="10461" spans="2:8" ht="15.6" x14ac:dyDescent="0.3">
      <c r="B10461" s="81"/>
      <c r="C10461" s="81"/>
      <c r="D10461" s="77"/>
      <c r="E10461" s="82"/>
      <c r="F10461" s="77"/>
      <c r="G10461" s="77"/>
      <c r="H10461" s="83"/>
    </row>
    <row r="10462" spans="2:8" ht="15.6" x14ac:dyDescent="0.3">
      <c r="B10462" s="81"/>
      <c r="C10462" s="81"/>
      <c r="D10462" s="77"/>
      <c r="E10462" s="82"/>
      <c r="F10462" s="77"/>
      <c r="G10462" s="77"/>
      <c r="H10462" s="83"/>
    </row>
    <row r="10463" spans="2:8" ht="15.6" x14ac:dyDescent="0.3">
      <c r="B10463" s="81"/>
      <c r="C10463" s="81"/>
      <c r="D10463" s="77"/>
      <c r="E10463" s="82"/>
      <c r="F10463" s="77"/>
      <c r="G10463" s="77"/>
      <c r="H10463" s="83"/>
    </row>
    <row r="10464" spans="2:8" ht="15.6" x14ac:dyDescent="0.3">
      <c r="B10464" s="81"/>
      <c r="C10464" s="81"/>
      <c r="D10464" s="77"/>
      <c r="E10464" s="82"/>
      <c r="F10464" s="77"/>
      <c r="G10464" s="77"/>
      <c r="H10464" s="83"/>
    </row>
    <row r="10465" spans="2:8" ht="15.6" x14ac:dyDescent="0.3">
      <c r="B10465" s="81"/>
      <c r="C10465" s="81"/>
      <c r="D10465" s="77"/>
      <c r="E10465" s="82"/>
      <c r="F10465" s="77"/>
      <c r="G10465" s="77"/>
      <c r="H10465" s="83"/>
    </row>
    <row r="10466" spans="2:8" ht="15.6" x14ac:dyDescent="0.3">
      <c r="B10466" s="81"/>
      <c r="C10466" s="81"/>
      <c r="D10466" s="77"/>
      <c r="E10466" s="82"/>
      <c r="F10466" s="77"/>
      <c r="G10466" s="77"/>
      <c r="H10466" s="83"/>
    </row>
    <row r="10467" spans="2:8" ht="15.6" x14ac:dyDescent="0.3">
      <c r="B10467" s="81"/>
      <c r="C10467" s="81"/>
      <c r="D10467" s="77"/>
      <c r="E10467" s="82"/>
      <c r="F10467" s="77"/>
      <c r="G10467" s="77"/>
      <c r="H10467" s="83"/>
    </row>
    <row r="10468" spans="2:8" ht="15.6" x14ac:dyDescent="0.3">
      <c r="B10468" s="81"/>
      <c r="C10468" s="81"/>
      <c r="D10468" s="77"/>
      <c r="E10468" s="82"/>
      <c r="F10468" s="77"/>
      <c r="G10468" s="77"/>
      <c r="H10468" s="83"/>
    </row>
    <row r="10469" spans="2:8" ht="15.6" x14ac:dyDescent="0.3">
      <c r="B10469" s="81"/>
      <c r="C10469" s="81"/>
      <c r="D10469" s="77"/>
      <c r="E10469" s="82"/>
      <c r="F10469" s="77"/>
      <c r="G10469" s="77"/>
      <c r="H10469" s="83"/>
    </row>
    <row r="10470" spans="2:8" ht="15.6" x14ac:dyDescent="0.3">
      <c r="B10470" s="81"/>
      <c r="C10470" s="81"/>
      <c r="D10470" s="77"/>
      <c r="E10470" s="82"/>
      <c r="F10470" s="77"/>
      <c r="G10470" s="77"/>
      <c r="H10470" s="83"/>
    </row>
    <row r="10471" spans="2:8" ht="15.6" x14ac:dyDescent="0.3">
      <c r="B10471" s="81"/>
      <c r="C10471" s="81"/>
      <c r="D10471" s="77"/>
      <c r="E10471" s="82"/>
      <c r="F10471" s="77"/>
      <c r="G10471" s="77"/>
      <c r="H10471" s="83"/>
    </row>
    <row r="10472" spans="2:8" ht="15.6" x14ac:dyDescent="0.3">
      <c r="B10472" s="81"/>
      <c r="C10472" s="81"/>
      <c r="D10472" s="77"/>
      <c r="E10472" s="82"/>
      <c r="F10472" s="77"/>
      <c r="G10472" s="77"/>
      <c r="H10472" s="83"/>
    </row>
    <row r="10473" spans="2:8" ht="15.6" x14ac:dyDescent="0.3">
      <c r="B10473" s="81"/>
      <c r="C10473" s="81"/>
      <c r="D10473" s="77"/>
      <c r="E10473" s="82"/>
      <c r="F10473" s="77"/>
      <c r="G10473" s="77"/>
      <c r="H10473" s="83"/>
    </row>
    <row r="10474" spans="2:8" ht="15.6" x14ac:dyDescent="0.3">
      <c r="B10474" s="81"/>
      <c r="C10474" s="81"/>
      <c r="D10474" s="77"/>
      <c r="E10474" s="82"/>
      <c r="F10474" s="77"/>
      <c r="G10474" s="77"/>
      <c r="H10474" s="83"/>
    </row>
    <row r="10475" spans="2:8" ht="15.6" x14ac:dyDescent="0.3">
      <c r="B10475" s="81"/>
      <c r="C10475" s="81"/>
      <c r="D10475" s="77"/>
      <c r="E10475" s="82"/>
      <c r="F10475" s="77"/>
      <c r="G10475" s="77"/>
      <c r="H10475" s="83"/>
    </row>
    <row r="10476" spans="2:8" ht="15.6" x14ac:dyDescent="0.3">
      <c r="B10476" s="81"/>
      <c r="C10476" s="81"/>
      <c r="D10476" s="77"/>
      <c r="E10476" s="82"/>
      <c r="F10476" s="77"/>
      <c r="G10476" s="77"/>
      <c r="H10476" s="83"/>
    </row>
    <row r="10477" spans="2:8" ht="15.6" x14ac:dyDescent="0.3">
      <c r="B10477" s="81"/>
      <c r="C10477" s="81"/>
      <c r="D10477" s="77"/>
      <c r="E10477" s="82"/>
      <c r="F10477" s="77"/>
      <c r="G10477" s="77"/>
      <c r="H10477" s="83"/>
    </row>
    <row r="10478" spans="2:8" ht="15.6" x14ac:dyDescent="0.3">
      <c r="B10478" s="81"/>
      <c r="C10478" s="81"/>
      <c r="D10478" s="77"/>
      <c r="E10478" s="82"/>
      <c r="F10478" s="77"/>
      <c r="G10478" s="77"/>
      <c r="H10478" s="83"/>
    </row>
    <row r="10479" spans="2:8" ht="15.6" x14ac:dyDescent="0.3">
      <c r="B10479" s="81"/>
      <c r="C10479" s="81"/>
      <c r="D10479" s="77"/>
      <c r="E10479" s="82"/>
      <c r="F10479" s="77"/>
      <c r="G10479" s="77"/>
      <c r="H10479" s="83"/>
    </row>
    <row r="10480" spans="2:8" ht="15.6" x14ac:dyDescent="0.3">
      <c r="B10480" s="81"/>
      <c r="C10480" s="81"/>
      <c r="D10480" s="77"/>
      <c r="E10480" s="82"/>
      <c r="F10480" s="77"/>
      <c r="G10480" s="77"/>
      <c r="H10480" s="83"/>
    </row>
    <row r="10481" spans="2:8" ht="15.6" x14ac:dyDescent="0.3">
      <c r="B10481" s="81"/>
      <c r="C10481" s="81"/>
      <c r="D10481" s="77"/>
      <c r="E10481" s="82"/>
      <c r="F10481" s="77"/>
      <c r="G10481" s="77"/>
      <c r="H10481" s="83"/>
    </row>
    <row r="10482" spans="2:8" ht="15.6" x14ac:dyDescent="0.3">
      <c r="B10482" s="81"/>
      <c r="C10482" s="81"/>
      <c r="D10482" s="77"/>
      <c r="E10482" s="82"/>
      <c r="F10482" s="77"/>
      <c r="G10482" s="77"/>
      <c r="H10482" s="83"/>
    </row>
    <row r="10483" spans="2:8" ht="15.6" x14ac:dyDescent="0.3">
      <c r="B10483" s="81"/>
      <c r="C10483" s="81"/>
      <c r="D10483" s="77"/>
      <c r="E10483" s="82"/>
      <c r="F10483" s="77"/>
      <c r="G10483" s="77"/>
      <c r="H10483" s="83"/>
    </row>
    <row r="10484" spans="2:8" ht="15.6" x14ac:dyDescent="0.3">
      <c r="B10484" s="81"/>
      <c r="C10484" s="81"/>
      <c r="D10484" s="77"/>
      <c r="E10484" s="82"/>
      <c r="F10484" s="77"/>
      <c r="G10484" s="77"/>
      <c r="H10484" s="83"/>
    </row>
    <row r="10485" spans="2:8" ht="15.6" x14ac:dyDescent="0.3">
      <c r="B10485" s="81"/>
      <c r="C10485" s="81"/>
      <c r="D10485" s="77"/>
      <c r="E10485" s="82"/>
      <c r="F10485" s="77"/>
      <c r="G10485" s="77"/>
      <c r="H10485" s="83"/>
    </row>
    <row r="10486" spans="2:8" ht="15.6" x14ac:dyDescent="0.3">
      <c r="B10486" s="81"/>
      <c r="C10486" s="81"/>
      <c r="D10486" s="77"/>
      <c r="E10486" s="82"/>
      <c r="F10486" s="77"/>
      <c r="G10486" s="77"/>
      <c r="H10486" s="83"/>
    </row>
    <row r="10487" spans="2:8" ht="15.6" x14ac:dyDescent="0.3">
      <c r="B10487" s="81"/>
      <c r="C10487" s="81"/>
      <c r="D10487" s="77"/>
      <c r="E10487" s="82"/>
      <c r="F10487" s="77"/>
      <c r="G10487" s="77"/>
      <c r="H10487" s="83"/>
    </row>
    <row r="10488" spans="2:8" ht="15.6" x14ac:dyDescent="0.3">
      <c r="B10488" s="81"/>
      <c r="C10488" s="81"/>
      <c r="D10488" s="77"/>
      <c r="E10488" s="82"/>
      <c r="F10488" s="77"/>
      <c r="G10488" s="77"/>
      <c r="H10488" s="83"/>
    </row>
    <row r="10489" spans="2:8" ht="15.6" x14ac:dyDescent="0.3">
      <c r="B10489" s="81"/>
      <c r="C10489" s="81"/>
      <c r="D10489" s="77"/>
      <c r="E10489" s="82"/>
      <c r="F10489" s="77"/>
      <c r="G10489" s="77"/>
      <c r="H10489" s="83"/>
    </row>
    <row r="10490" spans="2:8" ht="15.6" x14ac:dyDescent="0.3">
      <c r="B10490" s="81"/>
      <c r="C10490" s="81"/>
      <c r="D10490" s="77"/>
      <c r="E10490" s="82"/>
      <c r="F10490" s="77"/>
      <c r="G10490" s="77"/>
      <c r="H10490" s="83"/>
    </row>
    <row r="10491" spans="2:8" ht="15.6" x14ac:dyDescent="0.3">
      <c r="B10491" s="81"/>
      <c r="C10491" s="81"/>
      <c r="D10491" s="77"/>
      <c r="E10491" s="82"/>
      <c r="F10491" s="77"/>
      <c r="G10491" s="77"/>
      <c r="H10491" s="83"/>
    </row>
    <row r="10492" spans="2:8" ht="15.6" x14ac:dyDescent="0.3">
      <c r="B10492" s="81"/>
      <c r="C10492" s="81"/>
      <c r="D10492" s="77"/>
      <c r="E10492" s="82"/>
      <c r="F10492" s="77"/>
      <c r="G10492" s="77"/>
      <c r="H10492" s="83"/>
    </row>
    <row r="10493" spans="2:8" ht="15.6" x14ac:dyDescent="0.3">
      <c r="B10493" s="81"/>
      <c r="C10493" s="81"/>
      <c r="D10493" s="77"/>
      <c r="E10493" s="82"/>
      <c r="F10493" s="77"/>
      <c r="G10493" s="77"/>
      <c r="H10493" s="83"/>
    </row>
    <row r="10494" spans="2:8" ht="15.6" x14ac:dyDescent="0.3">
      <c r="B10494" s="81"/>
      <c r="C10494" s="81"/>
      <c r="D10494" s="77"/>
      <c r="E10494" s="82"/>
      <c r="F10494" s="77"/>
      <c r="G10494" s="77"/>
      <c r="H10494" s="83"/>
    </row>
    <row r="10495" spans="2:8" ht="15.6" x14ac:dyDescent="0.3">
      <c r="B10495" s="81"/>
      <c r="C10495" s="81"/>
      <c r="D10495" s="77"/>
      <c r="E10495" s="82"/>
      <c r="F10495" s="77"/>
      <c r="G10495" s="77"/>
      <c r="H10495" s="83"/>
    </row>
    <row r="10496" spans="2:8" ht="15.6" x14ac:dyDescent="0.3">
      <c r="B10496" s="81"/>
      <c r="C10496" s="81"/>
      <c r="D10496" s="77"/>
      <c r="E10496" s="82"/>
      <c r="F10496" s="77"/>
      <c r="G10496" s="77"/>
      <c r="H10496" s="83"/>
    </row>
    <row r="10497" spans="2:8" ht="15.6" x14ac:dyDescent="0.3">
      <c r="B10497" s="81"/>
      <c r="C10497" s="81"/>
      <c r="D10497" s="77"/>
      <c r="E10497" s="82"/>
      <c r="F10497" s="77"/>
      <c r="G10497" s="77"/>
      <c r="H10497" s="83"/>
    </row>
    <row r="10498" spans="2:8" ht="15.6" x14ac:dyDescent="0.3">
      <c r="B10498" s="81"/>
      <c r="C10498" s="81"/>
      <c r="D10498" s="77"/>
      <c r="E10498" s="82"/>
      <c r="F10498" s="77"/>
      <c r="G10498" s="77"/>
      <c r="H10498" s="83"/>
    </row>
    <row r="10499" spans="2:8" ht="15.6" x14ac:dyDescent="0.3">
      <c r="B10499" s="81"/>
      <c r="C10499" s="81"/>
      <c r="D10499" s="77"/>
      <c r="E10499" s="82"/>
      <c r="F10499" s="77"/>
      <c r="G10499" s="77"/>
      <c r="H10499" s="83"/>
    </row>
    <row r="10500" spans="2:8" ht="15.6" x14ac:dyDescent="0.3">
      <c r="B10500" s="81"/>
      <c r="C10500" s="81"/>
      <c r="D10500" s="77"/>
      <c r="E10500" s="82"/>
      <c r="F10500" s="77"/>
      <c r="G10500" s="77"/>
      <c r="H10500" s="83"/>
    </row>
    <row r="10501" spans="2:8" ht="15.6" x14ac:dyDescent="0.3">
      <c r="B10501" s="81"/>
      <c r="C10501" s="81"/>
      <c r="D10501" s="77"/>
      <c r="E10501" s="82"/>
      <c r="F10501" s="77"/>
      <c r="G10501" s="77"/>
      <c r="H10501" s="83"/>
    </row>
    <row r="10502" spans="2:8" ht="15.6" x14ac:dyDescent="0.3">
      <c r="B10502" s="81"/>
      <c r="C10502" s="81"/>
      <c r="D10502" s="77"/>
      <c r="E10502" s="82"/>
      <c r="F10502" s="77"/>
      <c r="G10502" s="77"/>
      <c r="H10502" s="83"/>
    </row>
    <row r="10503" spans="2:8" ht="15.6" x14ac:dyDescent="0.3">
      <c r="B10503" s="81"/>
      <c r="C10503" s="81"/>
      <c r="D10503" s="77"/>
      <c r="E10503" s="82"/>
      <c r="F10503" s="77"/>
      <c r="G10503" s="77"/>
      <c r="H10503" s="83"/>
    </row>
    <row r="10504" spans="2:8" ht="15.6" x14ac:dyDescent="0.3">
      <c r="B10504" s="81"/>
      <c r="C10504" s="81"/>
      <c r="D10504" s="77"/>
      <c r="E10504" s="82"/>
      <c r="F10504" s="77"/>
      <c r="G10504" s="77"/>
      <c r="H10504" s="83"/>
    </row>
    <row r="10505" spans="2:8" ht="15.6" x14ac:dyDescent="0.3">
      <c r="B10505" s="81"/>
      <c r="C10505" s="81"/>
      <c r="D10505" s="77"/>
      <c r="E10505" s="82"/>
      <c r="F10505" s="77"/>
      <c r="G10505" s="77"/>
      <c r="H10505" s="83"/>
    </row>
    <row r="10506" spans="2:8" ht="15.6" x14ac:dyDescent="0.3">
      <c r="B10506" s="81"/>
      <c r="C10506" s="81"/>
      <c r="D10506" s="77"/>
      <c r="E10506" s="82"/>
      <c r="F10506" s="77"/>
      <c r="G10506" s="77"/>
      <c r="H10506" s="83"/>
    </row>
    <row r="10507" spans="2:8" ht="15.6" x14ac:dyDescent="0.3">
      <c r="B10507" s="81"/>
      <c r="C10507" s="81"/>
      <c r="D10507" s="77"/>
      <c r="E10507" s="82"/>
      <c r="F10507" s="77"/>
      <c r="G10507" s="77"/>
      <c r="H10507" s="83"/>
    </row>
    <row r="10508" spans="2:8" ht="15.6" x14ac:dyDescent="0.3">
      <c r="B10508" s="81"/>
      <c r="C10508" s="81"/>
      <c r="D10508" s="77"/>
      <c r="E10508" s="82"/>
      <c r="F10508" s="77"/>
      <c r="G10508" s="77"/>
      <c r="H10508" s="83"/>
    </row>
    <row r="10509" spans="2:8" ht="15.6" x14ac:dyDescent="0.3">
      <c r="B10509" s="81"/>
      <c r="C10509" s="81"/>
      <c r="D10509" s="77"/>
      <c r="E10509" s="82"/>
      <c r="F10509" s="77"/>
      <c r="G10509" s="77"/>
      <c r="H10509" s="83"/>
    </row>
    <row r="10510" spans="2:8" ht="15.6" x14ac:dyDescent="0.3">
      <c r="B10510" s="81"/>
      <c r="C10510" s="81"/>
      <c r="D10510" s="77"/>
      <c r="E10510" s="82"/>
      <c r="F10510" s="77"/>
      <c r="G10510" s="77"/>
      <c r="H10510" s="83"/>
    </row>
    <row r="10511" spans="2:8" ht="15.6" x14ac:dyDescent="0.3">
      <c r="B10511" s="81"/>
      <c r="C10511" s="81"/>
      <c r="D10511" s="77"/>
      <c r="E10511" s="82"/>
      <c r="F10511" s="77"/>
      <c r="G10511" s="77"/>
      <c r="H10511" s="83"/>
    </row>
    <row r="10512" spans="2:8" ht="15.6" x14ac:dyDescent="0.3">
      <c r="B10512" s="81"/>
      <c r="C10512" s="81"/>
      <c r="D10512" s="77"/>
      <c r="E10512" s="82"/>
      <c r="F10512" s="77"/>
      <c r="G10512" s="77"/>
      <c r="H10512" s="83"/>
    </row>
    <row r="10513" spans="2:8" ht="15.6" x14ac:dyDescent="0.3">
      <c r="B10513" s="81"/>
      <c r="C10513" s="81"/>
      <c r="D10513" s="77"/>
      <c r="E10513" s="82"/>
      <c r="F10513" s="77"/>
      <c r="G10513" s="77"/>
      <c r="H10513" s="83"/>
    </row>
    <row r="10514" spans="2:8" ht="15.6" x14ac:dyDescent="0.3">
      <c r="B10514" s="81"/>
      <c r="C10514" s="81"/>
      <c r="D10514" s="77"/>
      <c r="E10514" s="82"/>
      <c r="F10514" s="77"/>
      <c r="G10514" s="77"/>
      <c r="H10514" s="83"/>
    </row>
    <row r="10515" spans="2:8" ht="15.6" x14ac:dyDescent="0.3">
      <c r="B10515" s="81"/>
      <c r="C10515" s="81"/>
      <c r="D10515" s="77"/>
      <c r="E10515" s="82"/>
      <c r="F10515" s="77"/>
      <c r="G10515" s="77"/>
      <c r="H10515" s="83"/>
    </row>
    <row r="10516" spans="2:8" ht="15.6" x14ac:dyDescent="0.3">
      <c r="B10516" s="81"/>
      <c r="C10516" s="81"/>
      <c r="D10516" s="77"/>
      <c r="E10516" s="82"/>
      <c r="F10516" s="77"/>
      <c r="G10516" s="77"/>
      <c r="H10516" s="83"/>
    </row>
    <row r="10517" spans="2:8" ht="15.6" x14ac:dyDescent="0.3">
      <c r="B10517" s="81"/>
      <c r="C10517" s="81"/>
      <c r="D10517" s="77"/>
      <c r="E10517" s="82"/>
      <c r="F10517" s="77"/>
      <c r="G10517" s="77"/>
      <c r="H10517" s="83"/>
    </row>
    <row r="10518" spans="2:8" ht="15.6" x14ac:dyDescent="0.3">
      <c r="B10518" s="81"/>
      <c r="C10518" s="81"/>
      <c r="D10518" s="77"/>
      <c r="E10518" s="82"/>
      <c r="F10518" s="77"/>
      <c r="G10518" s="77"/>
      <c r="H10518" s="83"/>
    </row>
    <row r="10519" spans="2:8" ht="15.6" x14ac:dyDescent="0.3">
      <c r="B10519" s="81"/>
      <c r="C10519" s="81"/>
      <c r="D10519" s="77"/>
      <c r="E10519" s="82"/>
      <c r="F10519" s="77"/>
      <c r="G10519" s="77"/>
      <c r="H10519" s="83"/>
    </row>
    <row r="10520" spans="2:8" ht="15.6" x14ac:dyDescent="0.3">
      <c r="B10520" s="81"/>
      <c r="C10520" s="81"/>
      <c r="D10520" s="77"/>
      <c r="E10520" s="82"/>
      <c r="F10520" s="77"/>
      <c r="G10520" s="77"/>
      <c r="H10520" s="83"/>
    </row>
    <row r="10521" spans="2:8" ht="15.6" x14ac:dyDescent="0.3">
      <c r="B10521" s="81"/>
      <c r="C10521" s="81"/>
      <c r="D10521" s="77"/>
      <c r="E10521" s="82"/>
      <c r="F10521" s="77"/>
      <c r="G10521" s="77"/>
      <c r="H10521" s="83"/>
    </row>
    <row r="10522" spans="2:8" ht="15.6" x14ac:dyDescent="0.3">
      <c r="B10522" s="81"/>
      <c r="C10522" s="81"/>
      <c r="D10522" s="77"/>
      <c r="E10522" s="82"/>
      <c r="F10522" s="77"/>
      <c r="G10522" s="77"/>
      <c r="H10522" s="83"/>
    </row>
    <row r="10523" spans="2:8" ht="15.6" x14ac:dyDescent="0.3">
      <c r="B10523" s="81"/>
      <c r="C10523" s="81"/>
      <c r="D10523" s="77"/>
      <c r="E10523" s="82"/>
      <c r="F10523" s="77"/>
      <c r="G10523" s="77"/>
      <c r="H10523" s="83"/>
    </row>
    <row r="10524" spans="2:8" ht="15.6" x14ac:dyDescent="0.3">
      <c r="B10524" s="81"/>
      <c r="C10524" s="81"/>
      <c r="D10524" s="77"/>
      <c r="E10524" s="82"/>
      <c r="F10524" s="77"/>
      <c r="G10524" s="77"/>
      <c r="H10524" s="83"/>
    </row>
    <row r="10525" spans="2:8" ht="15.6" x14ac:dyDescent="0.3">
      <c r="B10525" s="81"/>
      <c r="C10525" s="81"/>
      <c r="D10525" s="77"/>
      <c r="E10525" s="82"/>
      <c r="F10525" s="77"/>
      <c r="G10525" s="77"/>
      <c r="H10525" s="83"/>
    </row>
    <row r="10526" spans="2:8" ht="15.6" x14ac:dyDescent="0.3">
      <c r="B10526" s="81"/>
      <c r="C10526" s="81"/>
      <c r="D10526" s="77"/>
      <c r="E10526" s="82"/>
      <c r="F10526" s="77"/>
      <c r="G10526" s="77"/>
      <c r="H10526" s="83"/>
    </row>
    <row r="10527" spans="2:8" ht="15.6" x14ac:dyDescent="0.3">
      <c r="B10527" s="81"/>
      <c r="C10527" s="81"/>
      <c r="D10527" s="77"/>
      <c r="E10527" s="82"/>
      <c r="F10527" s="77"/>
      <c r="G10527" s="77"/>
      <c r="H10527" s="83"/>
    </row>
    <row r="10528" spans="2:8" ht="15.6" x14ac:dyDescent="0.3">
      <c r="B10528" s="81"/>
      <c r="C10528" s="81"/>
      <c r="D10528" s="77"/>
      <c r="E10528" s="82"/>
      <c r="F10528" s="77"/>
      <c r="G10528" s="77"/>
      <c r="H10528" s="83"/>
    </row>
    <row r="10529" spans="2:8" ht="15.6" x14ac:dyDescent="0.3">
      <c r="B10529" s="81"/>
      <c r="C10529" s="81"/>
      <c r="D10529" s="77"/>
      <c r="E10529" s="82"/>
      <c r="F10529" s="77"/>
      <c r="G10529" s="77"/>
      <c r="H10529" s="83"/>
    </row>
    <row r="10530" spans="2:8" ht="15.6" x14ac:dyDescent="0.3">
      <c r="B10530" s="81"/>
      <c r="C10530" s="81"/>
      <c r="D10530" s="77"/>
      <c r="E10530" s="82"/>
      <c r="F10530" s="77"/>
      <c r="G10530" s="77"/>
      <c r="H10530" s="83"/>
    </row>
    <row r="10531" spans="2:8" ht="15.6" x14ac:dyDescent="0.3">
      <c r="B10531" s="81"/>
      <c r="C10531" s="81"/>
      <c r="D10531" s="77"/>
      <c r="E10531" s="82"/>
      <c r="F10531" s="77"/>
      <c r="G10531" s="77"/>
      <c r="H10531" s="83"/>
    </row>
    <row r="10532" spans="2:8" ht="15.6" x14ac:dyDescent="0.3">
      <c r="B10532" s="81"/>
      <c r="C10532" s="81"/>
      <c r="D10532" s="77"/>
      <c r="E10532" s="82"/>
      <c r="F10532" s="77"/>
      <c r="G10532" s="77"/>
      <c r="H10532" s="83"/>
    </row>
    <row r="10533" spans="2:8" ht="15.6" x14ac:dyDescent="0.3">
      <c r="B10533" s="81"/>
      <c r="C10533" s="81"/>
      <c r="D10533" s="77"/>
      <c r="E10533" s="82"/>
      <c r="F10533" s="77"/>
      <c r="G10533" s="77"/>
      <c r="H10533" s="83"/>
    </row>
    <row r="10534" spans="2:8" ht="15.6" x14ac:dyDescent="0.3">
      <c r="B10534" s="81"/>
      <c r="C10534" s="81"/>
      <c r="D10534" s="77"/>
      <c r="E10534" s="82"/>
      <c r="F10534" s="77"/>
      <c r="G10534" s="77"/>
      <c r="H10534" s="83"/>
    </row>
    <row r="10535" spans="2:8" ht="15.6" x14ac:dyDescent="0.3">
      <c r="B10535" s="81"/>
      <c r="C10535" s="81"/>
      <c r="D10535" s="77"/>
      <c r="E10535" s="82"/>
      <c r="F10535" s="77"/>
      <c r="G10535" s="77"/>
      <c r="H10535" s="83"/>
    </row>
    <row r="10536" spans="2:8" ht="15.6" x14ac:dyDescent="0.3">
      <c r="B10536" s="81"/>
      <c r="C10536" s="81"/>
      <c r="D10536" s="77"/>
      <c r="E10536" s="82"/>
      <c r="F10536" s="77"/>
      <c r="G10536" s="77"/>
      <c r="H10536" s="83"/>
    </row>
    <row r="10537" spans="2:8" ht="15.6" x14ac:dyDescent="0.3">
      <c r="B10537" s="81"/>
      <c r="C10537" s="81"/>
      <c r="D10537" s="77"/>
      <c r="E10537" s="82"/>
      <c r="F10537" s="77"/>
      <c r="G10537" s="77"/>
      <c r="H10537" s="83"/>
    </row>
    <row r="10538" spans="2:8" ht="15.6" x14ac:dyDescent="0.3">
      <c r="B10538" s="81"/>
      <c r="C10538" s="81"/>
      <c r="D10538" s="77"/>
      <c r="E10538" s="82"/>
      <c r="F10538" s="77"/>
      <c r="G10538" s="77"/>
      <c r="H10538" s="83"/>
    </row>
    <row r="10539" spans="2:8" ht="15.6" x14ac:dyDescent="0.3">
      <c r="B10539" s="81"/>
      <c r="C10539" s="81"/>
      <c r="D10539" s="77"/>
      <c r="E10539" s="82"/>
      <c r="F10539" s="77"/>
      <c r="G10539" s="77"/>
      <c r="H10539" s="83"/>
    </row>
    <row r="10540" spans="2:8" ht="15.6" x14ac:dyDescent="0.3">
      <c r="B10540" s="81"/>
      <c r="C10540" s="81"/>
      <c r="D10540" s="77"/>
      <c r="E10540" s="82"/>
      <c r="F10540" s="77"/>
      <c r="G10540" s="77"/>
      <c r="H10540" s="83"/>
    </row>
    <row r="10541" spans="2:8" ht="15.6" x14ac:dyDescent="0.3">
      <c r="B10541" s="81"/>
      <c r="C10541" s="81"/>
      <c r="D10541" s="77"/>
      <c r="E10541" s="82"/>
      <c r="F10541" s="77"/>
      <c r="G10541" s="77"/>
      <c r="H10541" s="83"/>
    </row>
    <row r="10542" spans="2:8" ht="15.6" x14ac:dyDescent="0.3">
      <c r="B10542" s="81"/>
      <c r="C10542" s="81"/>
      <c r="D10542" s="77"/>
      <c r="E10542" s="82"/>
      <c r="F10542" s="77"/>
      <c r="G10542" s="77"/>
      <c r="H10542" s="83"/>
    </row>
    <row r="10543" spans="2:8" ht="15.6" x14ac:dyDescent="0.3">
      <c r="B10543" s="81"/>
      <c r="C10543" s="81"/>
      <c r="D10543" s="77"/>
      <c r="E10543" s="82"/>
      <c r="F10543" s="77"/>
      <c r="G10543" s="77"/>
      <c r="H10543" s="83"/>
    </row>
    <row r="10544" spans="2:8" ht="15.6" x14ac:dyDescent="0.3">
      <c r="B10544" s="81"/>
      <c r="C10544" s="81"/>
      <c r="D10544" s="77"/>
      <c r="E10544" s="82"/>
      <c r="F10544" s="77"/>
      <c r="G10544" s="77"/>
      <c r="H10544" s="83"/>
    </row>
    <row r="10545" spans="2:8" ht="15.6" x14ac:dyDescent="0.3">
      <c r="B10545" s="81"/>
      <c r="C10545" s="81"/>
      <c r="D10545" s="77"/>
      <c r="E10545" s="82"/>
      <c r="F10545" s="77"/>
      <c r="G10545" s="77"/>
      <c r="H10545" s="83"/>
    </row>
    <row r="10546" spans="2:8" ht="15.6" x14ac:dyDescent="0.3">
      <c r="B10546" s="81"/>
      <c r="C10546" s="81"/>
      <c r="D10546" s="77"/>
      <c r="E10546" s="82"/>
      <c r="F10546" s="77"/>
      <c r="G10546" s="77"/>
      <c r="H10546" s="83"/>
    </row>
    <row r="10547" spans="2:8" ht="15.6" x14ac:dyDescent="0.3">
      <c r="B10547" s="81"/>
      <c r="C10547" s="81"/>
      <c r="D10547" s="77"/>
      <c r="E10547" s="82"/>
      <c r="F10547" s="77"/>
      <c r="G10547" s="77"/>
      <c r="H10547" s="83"/>
    </row>
    <row r="10548" spans="2:8" ht="15.6" x14ac:dyDescent="0.3">
      <c r="B10548" s="81"/>
      <c r="C10548" s="81"/>
      <c r="D10548" s="77"/>
      <c r="E10548" s="82"/>
      <c r="F10548" s="77"/>
      <c r="G10548" s="77"/>
      <c r="H10548" s="83"/>
    </row>
    <row r="10549" spans="2:8" ht="15.6" x14ac:dyDescent="0.3">
      <c r="B10549" s="81"/>
      <c r="C10549" s="81"/>
      <c r="D10549" s="77"/>
      <c r="E10549" s="82"/>
      <c r="F10549" s="77"/>
      <c r="G10549" s="77"/>
      <c r="H10549" s="83"/>
    </row>
    <row r="10550" spans="2:8" ht="15.6" x14ac:dyDescent="0.3">
      <c r="B10550" s="81"/>
      <c r="C10550" s="81"/>
      <c r="D10550" s="77"/>
      <c r="E10550" s="82"/>
      <c r="F10550" s="77"/>
      <c r="G10550" s="77"/>
      <c r="H10550" s="83"/>
    </row>
    <row r="10551" spans="2:8" ht="15.6" x14ac:dyDescent="0.3">
      <c r="B10551" s="81"/>
      <c r="C10551" s="81"/>
      <c r="D10551" s="77"/>
      <c r="E10551" s="82"/>
      <c r="F10551" s="77"/>
      <c r="G10551" s="77"/>
      <c r="H10551" s="83"/>
    </row>
    <row r="10552" spans="2:8" ht="15.6" x14ac:dyDescent="0.3">
      <c r="B10552" s="81"/>
      <c r="C10552" s="81"/>
      <c r="D10552" s="77"/>
      <c r="E10552" s="82"/>
      <c r="F10552" s="77"/>
      <c r="G10552" s="77"/>
      <c r="H10552" s="83"/>
    </row>
    <row r="10553" spans="2:8" ht="15.6" x14ac:dyDescent="0.3">
      <c r="B10553" s="81"/>
      <c r="C10553" s="81"/>
      <c r="D10553" s="77"/>
      <c r="E10553" s="82"/>
      <c r="F10553" s="77"/>
      <c r="G10553" s="77"/>
      <c r="H10553" s="83"/>
    </row>
    <row r="10554" spans="2:8" ht="15.6" x14ac:dyDescent="0.3">
      <c r="B10554" s="81"/>
      <c r="C10554" s="81"/>
      <c r="D10554" s="77"/>
      <c r="E10554" s="82"/>
      <c r="F10554" s="77"/>
      <c r="G10554" s="77"/>
      <c r="H10554" s="83"/>
    </row>
    <row r="10555" spans="2:8" ht="15.6" x14ac:dyDescent="0.3">
      <c r="B10555" s="81"/>
      <c r="C10555" s="81"/>
      <c r="D10555" s="77"/>
      <c r="E10555" s="82"/>
      <c r="F10555" s="77"/>
      <c r="G10555" s="77"/>
      <c r="H10555" s="83"/>
    </row>
    <row r="10556" spans="2:8" ht="15.6" x14ac:dyDescent="0.3">
      <c r="B10556" s="81"/>
      <c r="C10556" s="81"/>
      <c r="D10556" s="77"/>
      <c r="E10556" s="82"/>
      <c r="F10556" s="77"/>
      <c r="G10556" s="77"/>
      <c r="H10556" s="83"/>
    </row>
    <row r="10557" spans="2:8" ht="15.6" x14ac:dyDescent="0.3">
      <c r="B10557" s="81"/>
      <c r="C10557" s="81"/>
      <c r="D10557" s="77"/>
      <c r="E10557" s="82"/>
      <c r="F10557" s="77"/>
      <c r="G10557" s="77"/>
      <c r="H10557" s="83"/>
    </row>
    <row r="10558" spans="2:8" ht="15.6" x14ac:dyDescent="0.3">
      <c r="B10558" s="81"/>
      <c r="C10558" s="81"/>
      <c r="D10558" s="77"/>
      <c r="E10558" s="82"/>
      <c r="F10558" s="77"/>
      <c r="G10558" s="77"/>
      <c r="H10558" s="83"/>
    </row>
    <row r="10559" spans="2:8" ht="15.6" x14ac:dyDescent="0.3">
      <c r="B10559" s="81"/>
      <c r="C10559" s="81"/>
      <c r="D10559" s="77"/>
      <c r="E10559" s="82"/>
      <c r="F10559" s="77"/>
      <c r="G10559" s="77"/>
      <c r="H10559" s="83"/>
    </row>
    <row r="10560" spans="2:8" ht="15.6" x14ac:dyDescent="0.3">
      <c r="B10560" s="81"/>
      <c r="C10560" s="81"/>
      <c r="D10560" s="77"/>
      <c r="E10560" s="82"/>
      <c r="F10560" s="77"/>
      <c r="G10560" s="77"/>
      <c r="H10560" s="83"/>
    </row>
    <row r="10561" spans="2:8" ht="15.6" x14ac:dyDescent="0.3">
      <c r="B10561" s="81"/>
      <c r="C10561" s="81"/>
      <c r="D10561" s="77"/>
      <c r="E10561" s="82"/>
      <c r="F10561" s="77"/>
      <c r="G10561" s="77"/>
      <c r="H10561" s="83"/>
    </row>
    <row r="10562" spans="2:8" ht="15.6" x14ac:dyDescent="0.3">
      <c r="B10562" s="81"/>
      <c r="C10562" s="81"/>
      <c r="D10562" s="77"/>
      <c r="E10562" s="82"/>
      <c r="F10562" s="77"/>
      <c r="G10562" s="77"/>
      <c r="H10562" s="83"/>
    </row>
    <row r="10563" spans="2:8" ht="15.6" x14ac:dyDescent="0.3">
      <c r="B10563" s="81"/>
      <c r="C10563" s="81"/>
      <c r="D10563" s="77"/>
      <c r="E10563" s="82"/>
      <c r="F10563" s="77"/>
      <c r="G10563" s="77"/>
      <c r="H10563" s="83"/>
    </row>
    <row r="10564" spans="2:8" ht="15.6" x14ac:dyDescent="0.3">
      <c r="B10564" s="81"/>
      <c r="C10564" s="81"/>
      <c r="D10564" s="77"/>
      <c r="E10564" s="82"/>
      <c r="F10564" s="77"/>
      <c r="G10564" s="77"/>
      <c r="H10564" s="83"/>
    </row>
    <row r="10565" spans="2:8" ht="15.6" x14ac:dyDescent="0.3">
      <c r="B10565" s="81"/>
      <c r="C10565" s="81"/>
      <c r="D10565" s="77"/>
      <c r="E10565" s="82"/>
      <c r="F10565" s="77"/>
      <c r="G10565" s="77"/>
      <c r="H10565" s="83"/>
    </row>
    <row r="10566" spans="2:8" ht="15.6" x14ac:dyDescent="0.3">
      <c r="B10566" s="81"/>
      <c r="C10566" s="81"/>
      <c r="D10566" s="77"/>
      <c r="E10566" s="82"/>
      <c r="F10566" s="77"/>
      <c r="G10566" s="77"/>
      <c r="H10566" s="83"/>
    </row>
    <row r="10567" spans="2:8" ht="15.6" x14ac:dyDescent="0.3">
      <c r="B10567" s="81"/>
      <c r="C10567" s="81"/>
      <c r="D10567" s="77"/>
      <c r="E10567" s="82"/>
      <c r="F10567" s="77"/>
      <c r="G10567" s="77"/>
      <c r="H10567" s="83"/>
    </row>
    <row r="10568" spans="2:8" ht="15.6" x14ac:dyDescent="0.3">
      <c r="B10568" s="81"/>
      <c r="C10568" s="81"/>
      <c r="D10568" s="77"/>
      <c r="E10568" s="82"/>
      <c r="F10568" s="77"/>
      <c r="G10568" s="77"/>
      <c r="H10568" s="83"/>
    </row>
    <row r="10569" spans="2:8" ht="15.6" x14ac:dyDescent="0.3">
      <c r="B10569" s="81"/>
      <c r="C10569" s="81"/>
      <c r="D10569" s="77"/>
      <c r="E10569" s="82"/>
      <c r="F10569" s="77"/>
      <c r="G10569" s="77"/>
      <c r="H10569" s="83"/>
    </row>
    <row r="10570" spans="2:8" ht="15.6" x14ac:dyDescent="0.3">
      <c r="B10570" s="81"/>
      <c r="C10570" s="81"/>
      <c r="D10570" s="77"/>
      <c r="E10570" s="82"/>
      <c r="F10570" s="77"/>
      <c r="G10570" s="77"/>
      <c r="H10570" s="83"/>
    </row>
    <row r="10571" spans="2:8" ht="15.6" x14ac:dyDescent="0.3">
      <c r="B10571" s="81"/>
      <c r="C10571" s="81"/>
      <c r="D10571" s="77"/>
      <c r="E10571" s="82"/>
      <c r="F10571" s="77"/>
      <c r="G10571" s="77"/>
      <c r="H10571" s="83"/>
    </row>
    <row r="10572" spans="2:8" ht="15.6" x14ac:dyDescent="0.3">
      <c r="B10572" s="81"/>
      <c r="C10572" s="81"/>
      <c r="D10572" s="77"/>
      <c r="E10572" s="82"/>
      <c r="F10572" s="77"/>
      <c r="G10572" s="77"/>
      <c r="H10572" s="83"/>
    </row>
    <row r="10573" spans="2:8" ht="15.6" x14ac:dyDescent="0.3">
      <c r="B10573" s="81"/>
      <c r="C10573" s="81"/>
      <c r="D10573" s="77"/>
      <c r="E10573" s="82"/>
      <c r="F10573" s="77"/>
      <c r="G10573" s="77"/>
      <c r="H10573" s="83"/>
    </row>
    <row r="10574" spans="2:8" ht="15.6" x14ac:dyDescent="0.3">
      <c r="B10574" s="81"/>
      <c r="C10574" s="81"/>
      <c r="D10574" s="77"/>
      <c r="E10574" s="82"/>
      <c r="F10574" s="77"/>
      <c r="G10574" s="77"/>
      <c r="H10574" s="83"/>
    </row>
    <row r="10575" spans="2:8" ht="15.6" x14ac:dyDescent="0.3">
      <c r="B10575" s="81"/>
      <c r="C10575" s="81"/>
      <c r="D10575" s="77"/>
      <c r="E10575" s="82"/>
      <c r="F10575" s="77"/>
      <c r="G10575" s="77"/>
      <c r="H10575" s="83"/>
    </row>
    <row r="10576" spans="2:8" ht="15.6" x14ac:dyDescent="0.3">
      <c r="B10576" s="81"/>
      <c r="C10576" s="81"/>
      <c r="D10576" s="77"/>
      <c r="E10576" s="82"/>
      <c r="F10576" s="77"/>
      <c r="G10576" s="77"/>
      <c r="H10576" s="83"/>
    </row>
    <row r="10577" spans="2:8" ht="15.6" x14ac:dyDescent="0.3">
      <c r="B10577" s="81"/>
      <c r="C10577" s="81"/>
      <c r="D10577" s="77"/>
      <c r="E10577" s="82"/>
      <c r="F10577" s="77"/>
      <c r="G10577" s="77"/>
      <c r="H10577" s="83"/>
    </row>
    <row r="10578" spans="2:8" ht="15.6" x14ac:dyDescent="0.3">
      <c r="B10578" s="81"/>
      <c r="C10578" s="81"/>
      <c r="D10578" s="77"/>
      <c r="E10578" s="82"/>
      <c r="F10578" s="77"/>
      <c r="G10578" s="77"/>
      <c r="H10578" s="83"/>
    </row>
    <row r="10579" spans="2:8" ht="15.6" x14ac:dyDescent="0.3">
      <c r="B10579" s="81"/>
      <c r="C10579" s="81"/>
      <c r="D10579" s="77"/>
      <c r="E10579" s="82"/>
      <c r="F10579" s="77"/>
      <c r="G10579" s="77"/>
      <c r="H10579" s="83"/>
    </row>
    <row r="10580" spans="2:8" ht="15.6" x14ac:dyDescent="0.3">
      <c r="B10580" s="81"/>
      <c r="C10580" s="81"/>
      <c r="D10580" s="77"/>
      <c r="E10580" s="82"/>
      <c r="F10580" s="77"/>
      <c r="G10580" s="77"/>
      <c r="H10580" s="83"/>
    </row>
    <row r="10581" spans="2:8" ht="15.6" x14ac:dyDescent="0.3">
      <c r="B10581" s="81"/>
      <c r="C10581" s="81"/>
      <c r="D10581" s="77"/>
      <c r="E10581" s="82"/>
      <c r="F10581" s="77"/>
      <c r="G10581" s="77"/>
      <c r="H10581" s="83"/>
    </row>
    <row r="10582" spans="2:8" ht="15.6" x14ac:dyDescent="0.3">
      <c r="B10582" s="81"/>
      <c r="C10582" s="81"/>
      <c r="D10582" s="77"/>
      <c r="E10582" s="82"/>
      <c r="F10582" s="77"/>
      <c r="G10582" s="77"/>
      <c r="H10582" s="83"/>
    </row>
    <row r="10583" spans="2:8" ht="15.6" x14ac:dyDescent="0.3">
      <c r="B10583" s="81"/>
      <c r="C10583" s="81"/>
      <c r="D10583" s="77"/>
      <c r="E10583" s="82"/>
      <c r="F10583" s="77"/>
      <c r="G10583" s="77"/>
      <c r="H10583" s="83"/>
    </row>
    <row r="10584" spans="2:8" ht="15.6" x14ac:dyDescent="0.3">
      <c r="B10584" s="81"/>
      <c r="C10584" s="81"/>
      <c r="D10584" s="77"/>
      <c r="E10584" s="82"/>
      <c r="F10584" s="77"/>
      <c r="G10584" s="77"/>
      <c r="H10584" s="83"/>
    </row>
    <row r="10585" spans="2:8" ht="15.6" x14ac:dyDescent="0.3">
      <c r="B10585" s="81"/>
      <c r="C10585" s="81"/>
      <c r="D10585" s="77"/>
      <c r="E10585" s="82"/>
      <c r="F10585" s="77"/>
      <c r="G10585" s="77"/>
      <c r="H10585" s="83"/>
    </row>
    <row r="10586" spans="2:8" ht="15.6" x14ac:dyDescent="0.3">
      <c r="B10586" s="81"/>
      <c r="C10586" s="81"/>
      <c r="D10586" s="77"/>
      <c r="E10586" s="82"/>
      <c r="F10586" s="77"/>
      <c r="G10586" s="77"/>
      <c r="H10586" s="83"/>
    </row>
    <row r="10587" spans="2:8" ht="15.6" x14ac:dyDescent="0.3">
      <c r="B10587" s="81"/>
      <c r="C10587" s="81"/>
      <c r="D10587" s="77"/>
      <c r="E10587" s="82"/>
      <c r="F10587" s="77"/>
      <c r="G10587" s="77"/>
      <c r="H10587" s="83"/>
    </row>
    <row r="10588" spans="2:8" ht="15.6" x14ac:dyDescent="0.3">
      <c r="B10588" s="81"/>
      <c r="C10588" s="81"/>
      <c r="D10588" s="77"/>
      <c r="E10588" s="82"/>
      <c r="F10588" s="77"/>
      <c r="G10588" s="77"/>
      <c r="H10588" s="83"/>
    </row>
    <row r="10589" spans="2:8" ht="15.6" x14ac:dyDescent="0.3">
      <c r="B10589" s="81"/>
      <c r="C10589" s="81"/>
      <c r="D10589" s="77"/>
      <c r="E10589" s="82"/>
      <c r="F10589" s="77"/>
      <c r="G10589" s="77"/>
      <c r="H10589" s="83"/>
    </row>
    <row r="10590" spans="2:8" ht="15.6" x14ac:dyDescent="0.3">
      <c r="B10590" s="81"/>
      <c r="C10590" s="81"/>
      <c r="D10590" s="77"/>
      <c r="E10590" s="82"/>
      <c r="F10590" s="77"/>
      <c r="G10590" s="77"/>
      <c r="H10590" s="83"/>
    </row>
    <row r="10591" spans="2:8" ht="15.6" x14ac:dyDescent="0.3">
      <c r="B10591" s="81"/>
      <c r="C10591" s="81"/>
      <c r="D10591" s="77"/>
      <c r="E10591" s="82"/>
      <c r="F10591" s="77"/>
      <c r="G10591" s="77"/>
      <c r="H10591" s="83"/>
    </row>
    <row r="10592" spans="2:8" ht="15.6" x14ac:dyDescent="0.3">
      <c r="B10592" s="81"/>
      <c r="C10592" s="81"/>
      <c r="D10592" s="77"/>
      <c r="E10592" s="82"/>
      <c r="F10592" s="77"/>
      <c r="G10592" s="77"/>
      <c r="H10592" s="83"/>
    </row>
    <row r="10593" spans="2:8" ht="15.6" x14ac:dyDescent="0.3">
      <c r="B10593" s="81"/>
      <c r="C10593" s="81"/>
      <c r="D10593" s="77"/>
      <c r="E10593" s="82"/>
      <c r="F10593" s="77"/>
      <c r="G10593" s="77"/>
      <c r="H10593" s="83"/>
    </row>
    <row r="10594" spans="2:8" ht="15.6" x14ac:dyDescent="0.3">
      <c r="B10594" s="81"/>
      <c r="C10594" s="81"/>
      <c r="D10594" s="77"/>
      <c r="E10594" s="82"/>
      <c r="F10594" s="77"/>
      <c r="G10594" s="77"/>
      <c r="H10594" s="83"/>
    </row>
    <row r="10595" spans="2:8" ht="15.6" x14ac:dyDescent="0.3">
      <c r="B10595" s="81"/>
      <c r="C10595" s="81"/>
      <c r="D10595" s="77"/>
      <c r="E10595" s="82"/>
      <c r="F10595" s="77"/>
      <c r="G10595" s="77"/>
      <c r="H10595" s="83"/>
    </row>
    <row r="10596" spans="2:8" ht="15.6" x14ac:dyDescent="0.3">
      <c r="B10596" s="81"/>
      <c r="C10596" s="81"/>
      <c r="D10596" s="77"/>
      <c r="E10596" s="82"/>
      <c r="F10596" s="77"/>
      <c r="G10596" s="77"/>
      <c r="H10596" s="83"/>
    </row>
    <row r="10597" spans="2:8" ht="15.6" x14ac:dyDescent="0.3">
      <c r="B10597" s="81"/>
      <c r="C10597" s="81"/>
      <c r="D10597" s="77"/>
      <c r="E10597" s="82"/>
      <c r="F10597" s="77"/>
      <c r="G10597" s="77"/>
      <c r="H10597" s="83"/>
    </row>
    <row r="10598" spans="2:8" ht="15.6" x14ac:dyDescent="0.3">
      <c r="B10598" s="81"/>
      <c r="C10598" s="81"/>
      <c r="D10598" s="77"/>
      <c r="E10598" s="82"/>
      <c r="F10598" s="77"/>
      <c r="G10598" s="77"/>
      <c r="H10598" s="83"/>
    </row>
    <row r="10599" spans="2:8" ht="15.6" x14ac:dyDescent="0.3">
      <c r="B10599" s="81"/>
      <c r="C10599" s="81"/>
      <c r="D10599" s="77"/>
      <c r="E10599" s="82"/>
      <c r="F10599" s="77"/>
      <c r="G10599" s="77"/>
      <c r="H10599" s="83"/>
    </row>
    <row r="10600" spans="2:8" ht="15.6" x14ac:dyDescent="0.3">
      <c r="B10600" s="81"/>
      <c r="C10600" s="81"/>
      <c r="D10600" s="77"/>
      <c r="E10600" s="82"/>
      <c r="F10600" s="77"/>
      <c r="G10600" s="77"/>
      <c r="H10600" s="83"/>
    </row>
    <row r="10601" spans="2:8" ht="15.6" x14ac:dyDescent="0.3">
      <c r="B10601" s="81"/>
      <c r="C10601" s="81"/>
      <c r="D10601" s="77"/>
      <c r="E10601" s="82"/>
      <c r="F10601" s="77"/>
      <c r="G10601" s="77"/>
      <c r="H10601" s="83"/>
    </row>
    <row r="10602" spans="2:8" ht="15.6" x14ac:dyDescent="0.3">
      <c r="B10602" s="81"/>
      <c r="C10602" s="81"/>
      <c r="D10602" s="77"/>
      <c r="E10602" s="82"/>
      <c r="F10602" s="77"/>
      <c r="G10602" s="77"/>
      <c r="H10602" s="83"/>
    </row>
    <row r="10603" spans="2:8" ht="15.6" x14ac:dyDescent="0.3">
      <c r="B10603" s="81"/>
      <c r="C10603" s="81"/>
      <c r="D10603" s="77"/>
      <c r="E10603" s="82"/>
      <c r="F10603" s="77"/>
      <c r="G10603" s="77"/>
      <c r="H10603" s="83"/>
    </row>
    <row r="10604" spans="2:8" ht="15.6" x14ac:dyDescent="0.3">
      <c r="B10604" s="81"/>
      <c r="C10604" s="81"/>
      <c r="D10604" s="77"/>
      <c r="E10604" s="82"/>
      <c r="F10604" s="77"/>
      <c r="G10604" s="77"/>
      <c r="H10604" s="83"/>
    </row>
    <row r="10605" spans="2:8" ht="15.6" x14ac:dyDescent="0.3">
      <c r="B10605" s="81"/>
      <c r="C10605" s="81"/>
      <c r="D10605" s="77"/>
      <c r="E10605" s="82"/>
      <c r="F10605" s="77"/>
      <c r="G10605" s="77"/>
      <c r="H10605" s="83"/>
    </row>
    <row r="10606" spans="2:8" ht="15.6" x14ac:dyDescent="0.3">
      <c r="B10606" s="81"/>
      <c r="C10606" s="81"/>
      <c r="D10606" s="77"/>
      <c r="E10606" s="82"/>
      <c r="F10606" s="77"/>
      <c r="G10606" s="77"/>
      <c r="H10606" s="83"/>
    </row>
    <row r="10607" spans="2:8" ht="15.6" x14ac:dyDescent="0.3">
      <c r="B10607" s="81"/>
      <c r="C10607" s="81"/>
      <c r="D10607" s="77"/>
      <c r="E10607" s="82"/>
      <c r="F10607" s="77"/>
      <c r="G10607" s="77"/>
      <c r="H10607" s="83"/>
    </row>
    <row r="10608" spans="2:8" ht="15.6" x14ac:dyDescent="0.3">
      <c r="B10608" s="81"/>
      <c r="C10608" s="81"/>
      <c r="D10608" s="77"/>
      <c r="E10608" s="82"/>
      <c r="F10608" s="77"/>
      <c r="G10608" s="77"/>
      <c r="H10608" s="83"/>
    </row>
    <row r="10609" spans="2:8" ht="15.6" x14ac:dyDescent="0.3">
      <c r="B10609" s="81"/>
      <c r="C10609" s="81"/>
      <c r="D10609" s="77"/>
      <c r="E10609" s="82"/>
      <c r="F10609" s="77"/>
      <c r="G10609" s="77"/>
      <c r="H10609" s="83"/>
    </row>
    <row r="10610" spans="2:8" ht="15.6" x14ac:dyDescent="0.3">
      <c r="B10610" s="81"/>
      <c r="C10610" s="81"/>
      <c r="D10610" s="77"/>
      <c r="E10610" s="82"/>
      <c r="F10610" s="77"/>
      <c r="G10610" s="77"/>
      <c r="H10610" s="83"/>
    </row>
    <row r="10611" spans="2:8" ht="15.6" x14ac:dyDescent="0.3">
      <c r="B10611" s="81"/>
      <c r="C10611" s="81"/>
      <c r="D10611" s="77"/>
      <c r="E10611" s="82"/>
      <c r="F10611" s="77"/>
      <c r="G10611" s="77"/>
      <c r="H10611" s="83"/>
    </row>
    <row r="10612" spans="2:8" ht="15.6" x14ac:dyDescent="0.3">
      <c r="B10612" s="81"/>
      <c r="C10612" s="81"/>
      <c r="D10612" s="77"/>
      <c r="E10612" s="82"/>
      <c r="F10612" s="77"/>
      <c r="G10612" s="77"/>
      <c r="H10612" s="83"/>
    </row>
    <row r="10613" spans="2:8" ht="15.6" x14ac:dyDescent="0.3">
      <c r="B10613" s="81"/>
      <c r="C10613" s="81"/>
      <c r="D10613" s="77"/>
      <c r="E10613" s="82"/>
      <c r="F10613" s="77"/>
      <c r="G10613" s="77"/>
      <c r="H10613" s="83"/>
    </row>
    <row r="10614" spans="2:8" ht="15.6" x14ac:dyDescent="0.3">
      <c r="B10614" s="81"/>
      <c r="C10614" s="81"/>
      <c r="D10614" s="77"/>
      <c r="E10614" s="82"/>
      <c r="F10614" s="77"/>
      <c r="G10614" s="77"/>
      <c r="H10614" s="83"/>
    </row>
    <row r="10615" spans="2:8" ht="15.6" x14ac:dyDescent="0.3">
      <c r="B10615" s="81"/>
      <c r="C10615" s="81"/>
      <c r="D10615" s="77"/>
      <c r="E10615" s="82"/>
      <c r="F10615" s="77"/>
      <c r="G10615" s="77"/>
      <c r="H10615" s="83"/>
    </row>
    <row r="10616" spans="2:8" ht="15.6" x14ac:dyDescent="0.3">
      <c r="B10616" s="81"/>
      <c r="C10616" s="81"/>
      <c r="D10616" s="77"/>
      <c r="E10616" s="82"/>
      <c r="F10616" s="77"/>
      <c r="G10616" s="77"/>
      <c r="H10616" s="83"/>
    </row>
    <row r="10617" spans="2:8" ht="15.6" x14ac:dyDescent="0.3">
      <c r="B10617" s="81"/>
      <c r="C10617" s="81"/>
      <c r="D10617" s="77"/>
      <c r="E10617" s="82"/>
      <c r="F10617" s="77"/>
      <c r="G10617" s="77"/>
      <c r="H10617" s="83"/>
    </row>
    <row r="10618" spans="2:8" ht="15.6" x14ac:dyDescent="0.3">
      <c r="B10618" s="81"/>
      <c r="C10618" s="81"/>
      <c r="D10618" s="77"/>
      <c r="E10618" s="82"/>
      <c r="F10618" s="77"/>
      <c r="G10618" s="77"/>
      <c r="H10618" s="83"/>
    </row>
    <row r="10619" spans="2:8" ht="15.6" x14ac:dyDescent="0.3">
      <c r="B10619" s="81"/>
      <c r="C10619" s="81"/>
      <c r="D10619" s="77"/>
      <c r="E10619" s="82"/>
      <c r="F10619" s="77"/>
      <c r="G10619" s="77"/>
      <c r="H10619" s="83"/>
    </row>
    <row r="10620" spans="2:8" ht="15.6" x14ac:dyDescent="0.3">
      <c r="B10620" s="81"/>
      <c r="C10620" s="81"/>
      <c r="D10620" s="77"/>
      <c r="E10620" s="82"/>
      <c r="F10620" s="77"/>
      <c r="G10620" s="77"/>
      <c r="H10620" s="83"/>
    </row>
    <row r="10621" spans="2:8" ht="15.6" x14ac:dyDescent="0.3">
      <c r="B10621" s="81"/>
      <c r="C10621" s="81"/>
      <c r="D10621" s="77"/>
      <c r="E10621" s="82"/>
      <c r="F10621" s="77"/>
      <c r="G10621" s="77"/>
      <c r="H10621" s="83"/>
    </row>
    <row r="10622" spans="2:8" ht="15.6" x14ac:dyDescent="0.3">
      <c r="B10622" s="81"/>
      <c r="C10622" s="81"/>
      <c r="D10622" s="77"/>
      <c r="E10622" s="82"/>
      <c r="F10622" s="77"/>
      <c r="G10622" s="77"/>
      <c r="H10622" s="83"/>
    </row>
    <row r="10623" spans="2:8" ht="15.6" x14ac:dyDescent="0.3">
      <c r="B10623" s="81"/>
      <c r="C10623" s="81"/>
      <c r="D10623" s="77"/>
      <c r="E10623" s="82"/>
      <c r="F10623" s="77"/>
      <c r="G10623" s="77"/>
      <c r="H10623" s="83"/>
    </row>
    <row r="10624" spans="2:8" ht="15.6" x14ac:dyDescent="0.3">
      <c r="B10624" s="81"/>
      <c r="C10624" s="81"/>
      <c r="D10624" s="77"/>
      <c r="E10624" s="82"/>
      <c r="F10624" s="77"/>
      <c r="G10624" s="77"/>
      <c r="H10624" s="83"/>
    </row>
    <row r="10625" spans="2:8" ht="15.6" x14ac:dyDescent="0.3">
      <c r="B10625" s="81"/>
      <c r="C10625" s="81"/>
      <c r="D10625" s="77"/>
      <c r="E10625" s="82"/>
      <c r="F10625" s="77"/>
      <c r="G10625" s="77"/>
      <c r="H10625" s="83"/>
    </row>
    <row r="10626" spans="2:8" ht="15.6" x14ac:dyDescent="0.3">
      <c r="B10626" s="81"/>
      <c r="C10626" s="81"/>
      <c r="D10626" s="77"/>
      <c r="E10626" s="82"/>
      <c r="F10626" s="77"/>
      <c r="G10626" s="77"/>
      <c r="H10626" s="83"/>
    </row>
    <row r="10627" spans="2:8" ht="15.6" x14ac:dyDescent="0.3">
      <c r="B10627" s="81"/>
      <c r="C10627" s="81"/>
      <c r="D10627" s="77"/>
      <c r="E10627" s="82"/>
      <c r="F10627" s="77"/>
      <c r="G10627" s="77"/>
      <c r="H10627" s="83"/>
    </row>
    <row r="10628" spans="2:8" ht="15.6" x14ac:dyDescent="0.3">
      <c r="B10628" s="81"/>
      <c r="C10628" s="81"/>
      <c r="D10628" s="77"/>
      <c r="E10628" s="82"/>
      <c r="F10628" s="77"/>
      <c r="G10628" s="77"/>
      <c r="H10628" s="83"/>
    </row>
    <row r="10629" spans="2:8" ht="15.6" x14ac:dyDescent="0.3">
      <c r="B10629" s="81"/>
      <c r="C10629" s="81"/>
      <c r="D10629" s="77"/>
      <c r="E10629" s="82"/>
      <c r="F10629" s="77"/>
      <c r="G10629" s="77"/>
      <c r="H10629" s="83"/>
    </row>
    <row r="10630" spans="2:8" ht="15.6" x14ac:dyDescent="0.3">
      <c r="B10630" s="81"/>
      <c r="C10630" s="81"/>
      <c r="D10630" s="77"/>
      <c r="E10630" s="82"/>
      <c r="F10630" s="77"/>
      <c r="G10630" s="77"/>
      <c r="H10630" s="83"/>
    </row>
    <row r="10631" spans="2:8" ht="15.6" x14ac:dyDescent="0.3">
      <c r="B10631" s="81"/>
      <c r="C10631" s="81"/>
      <c r="D10631" s="77"/>
      <c r="E10631" s="82"/>
      <c r="F10631" s="77"/>
      <c r="G10631" s="77"/>
      <c r="H10631" s="83"/>
    </row>
    <row r="10632" spans="2:8" ht="15.6" x14ac:dyDescent="0.3">
      <c r="B10632" s="81"/>
      <c r="C10632" s="81"/>
      <c r="D10632" s="77"/>
      <c r="E10632" s="82"/>
      <c r="F10632" s="77"/>
      <c r="G10632" s="77"/>
      <c r="H10632" s="83"/>
    </row>
    <row r="10633" spans="2:8" ht="15.6" x14ac:dyDescent="0.3">
      <c r="B10633" s="81"/>
      <c r="C10633" s="81"/>
      <c r="D10633" s="77"/>
      <c r="E10633" s="82"/>
      <c r="F10633" s="77"/>
      <c r="G10633" s="77"/>
      <c r="H10633" s="83"/>
    </row>
    <row r="10634" spans="2:8" ht="15.6" x14ac:dyDescent="0.3">
      <c r="B10634" s="81"/>
      <c r="C10634" s="81"/>
      <c r="D10634" s="77"/>
      <c r="E10634" s="82"/>
      <c r="F10634" s="77"/>
      <c r="G10634" s="77"/>
      <c r="H10634" s="83"/>
    </row>
    <row r="10635" spans="2:8" ht="15.6" x14ac:dyDescent="0.3">
      <c r="B10635" s="81"/>
      <c r="C10635" s="81"/>
      <c r="D10635" s="77"/>
      <c r="E10635" s="82"/>
      <c r="F10635" s="77"/>
      <c r="G10635" s="77"/>
      <c r="H10635" s="83"/>
    </row>
    <row r="10636" spans="2:8" ht="15.6" x14ac:dyDescent="0.3">
      <c r="B10636" s="81"/>
      <c r="C10636" s="81"/>
      <c r="D10636" s="77"/>
      <c r="E10636" s="82"/>
      <c r="F10636" s="77"/>
      <c r="G10636" s="77"/>
      <c r="H10636" s="83"/>
    </row>
    <row r="10637" spans="2:8" ht="15.6" x14ac:dyDescent="0.3">
      <c r="B10637" s="81"/>
      <c r="C10637" s="81"/>
      <c r="D10637" s="77"/>
      <c r="E10637" s="82"/>
      <c r="F10637" s="77"/>
      <c r="G10637" s="77"/>
      <c r="H10637" s="83"/>
    </row>
    <row r="10638" spans="2:8" ht="15.6" x14ac:dyDescent="0.3">
      <c r="B10638" s="81"/>
      <c r="C10638" s="81"/>
      <c r="D10638" s="77"/>
      <c r="E10638" s="82"/>
      <c r="F10638" s="77"/>
      <c r="G10638" s="77"/>
      <c r="H10638" s="83"/>
    </row>
    <row r="10639" spans="2:8" ht="15.6" x14ac:dyDescent="0.3">
      <c r="B10639" s="81"/>
      <c r="C10639" s="81"/>
      <c r="D10639" s="77"/>
      <c r="E10639" s="82"/>
      <c r="F10639" s="77"/>
      <c r="G10639" s="77"/>
      <c r="H10639" s="83"/>
    </row>
    <row r="10640" spans="2:8" ht="15.6" x14ac:dyDescent="0.3">
      <c r="B10640" s="81"/>
      <c r="C10640" s="81"/>
      <c r="D10640" s="77"/>
      <c r="E10640" s="82"/>
      <c r="F10640" s="77"/>
      <c r="G10640" s="77"/>
      <c r="H10640" s="83"/>
    </row>
    <row r="10641" spans="2:8" ht="15.6" x14ac:dyDescent="0.3">
      <c r="B10641" s="81"/>
      <c r="C10641" s="81"/>
      <c r="D10641" s="77"/>
      <c r="E10641" s="82"/>
      <c r="F10641" s="77"/>
      <c r="G10641" s="77"/>
      <c r="H10641" s="83"/>
    </row>
    <row r="10642" spans="2:8" ht="15.6" x14ac:dyDescent="0.3">
      <c r="B10642" s="81"/>
      <c r="C10642" s="81"/>
      <c r="D10642" s="77"/>
      <c r="E10642" s="82"/>
      <c r="F10642" s="77"/>
      <c r="G10642" s="77"/>
      <c r="H10642" s="83"/>
    </row>
    <row r="10643" spans="2:8" ht="15.6" x14ac:dyDescent="0.3">
      <c r="B10643" s="81"/>
      <c r="C10643" s="81"/>
      <c r="D10643" s="77"/>
      <c r="E10643" s="82"/>
      <c r="F10643" s="77"/>
      <c r="G10643" s="77"/>
      <c r="H10643" s="83"/>
    </row>
    <row r="10644" spans="2:8" ht="15.6" x14ac:dyDescent="0.3">
      <c r="B10644" s="81"/>
      <c r="C10644" s="81"/>
      <c r="D10644" s="77"/>
      <c r="E10644" s="82"/>
      <c r="F10644" s="77"/>
      <c r="G10644" s="77"/>
      <c r="H10644" s="83"/>
    </row>
    <row r="10645" spans="2:8" ht="15.6" x14ac:dyDescent="0.3">
      <c r="B10645" s="81"/>
      <c r="C10645" s="81"/>
      <c r="D10645" s="77"/>
      <c r="E10645" s="82"/>
      <c r="F10645" s="77"/>
      <c r="G10645" s="77"/>
      <c r="H10645" s="83"/>
    </row>
    <row r="10646" spans="2:8" ht="15.6" x14ac:dyDescent="0.3">
      <c r="B10646" s="81"/>
      <c r="C10646" s="81"/>
      <c r="D10646" s="77"/>
      <c r="E10646" s="82"/>
      <c r="F10646" s="77"/>
      <c r="G10646" s="77"/>
      <c r="H10646" s="83"/>
    </row>
    <row r="10647" spans="2:8" ht="15.6" x14ac:dyDescent="0.3">
      <c r="B10647" s="81"/>
      <c r="C10647" s="81"/>
      <c r="D10647" s="77"/>
      <c r="E10647" s="82"/>
      <c r="F10647" s="77"/>
      <c r="G10647" s="77"/>
      <c r="H10647" s="83"/>
    </row>
    <row r="10648" spans="2:8" ht="15.6" x14ac:dyDescent="0.3">
      <c r="B10648" s="81"/>
      <c r="C10648" s="81"/>
      <c r="D10648" s="77"/>
      <c r="E10648" s="82"/>
      <c r="F10648" s="77"/>
      <c r="G10648" s="77"/>
      <c r="H10648" s="83"/>
    </row>
    <row r="10649" spans="2:8" ht="15.6" x14ac:dyDescent="0.3">
      <c r="B10649" s="81"/>
      <c r="C10649" s="81"/>
      <c r="D10649" s="77"/>
      <c r="E10649" s="82"/>
      <c r="F10649" s="77"/>
      <c r="G10649" s="77"/>
      <c r="H10649" s="83"/>
    </row>
    <row r="10650" spans="2:8" ht="15.6" x14ac:dyDescent="0.3">
      <c r="B10650" s="81"/>
      <c r="C10650" s="81"/>
      <c r="D10650" s="77"/>
      <c r="E10650" s="82"/>
      <c r="F10650" s="77"/>
      <c r="G10650" s="77"/>
      <c r="H10650" s="83"/>
    </row>
    <row r="10651" spans="2:8" ht="15.6" x14ac:dyDescent="0.3">
      <c r="B10651" s="81"/>
      <c r="C10651" s="81"/>
      <c r="D10651" s="77"/>
      <c r="E10651" s="82"/>
      <c r="F10651" s="77"/>
      <c r="G10651" s="77"/>
      <c r="H10651" s="83"/>
    </row>
    <row r="10652" spans="2:8" ht="15.6" x14ac:dyDescent="0.3">
      <c r="B10652" s="81"/>
      <c r="C10652" s="81"/>
      <c r="D10652" s="77"/>
      <c r="E10652" s="82"/>
      <c r="F10652" s="77"/>
      <c r="G10652" s="77"/>
      <c r="H10652" s="83"/>
    </row>
    <row r="10653" spans="2:8" ht="15.6" x14ac:dyDescent="0.3">
      <c r="B10653" s="81"/>
      <c r="C10653" s="81"/>
      <c r="D10653" s="77"/>
      <c r="E10653" s="82"/>
      <c r="F10653" s="77"/>
      <c r="G10653" s="77"/>
      <c r="H10653" s="83"/>
    </row>
    <row r="10654" spans="2:8" ht="15.6" x14ac:dyDescent="0.3">
      <c r="B10654" s="81"/>
      <c r="C10654" s="81"/>
      <c r="D10654" s="77"/>
      <c r="E10654" s="82"/>
      <c r="F10654" s="77"/>
      <c r="G10654" s="77"/>
      <c r="H10654" s="83"/>
    </row>
    <row r="10655" spans="2:8" ht="15.6" x14ac:dyDescent="0.3">
      <c r="B10655" s="81"/>
      <c r="C10655" s="81"/>
      <c r="D10655" s="77"/>
      <c r="E10655" s="82"/>
      <c r="F10655" s="77"/>
      <c r="G10655" s="77"/>
      <c r="H10655" s="83"/>
    </row>
    <row r="10656" spans="2:8" ht="15.6" x14ac:dyDescent="0.3">
      <c r="B10656" s="81"/>
      <c r="C10656" s="81"/>
      <c r="D10656" s="77"/>
      <c r="E10656" s="82"/>
      <c r="F10656" s="77"/>
      <c r="G10656" s="77"/>
      <c r="H10656" s="83"/>
    </row>
    <row r="10657" spans="2:8" ht="15.6" x14ac:dyDescent="0.3">
      <c r="B10657" s="81"/>
      <c r="C10657" s="81"/>
      <c r="D10657" s="77"/>
      <c r="E10657" s="82"/>
      <c r="F10657" s="77"/>
      <c r="G10657" s="77"/>
      <c r="H10657" s="83"/>
    </row>
    <row r="10658" spans="2:8" ht="15.6" x14ac:dyDescent="0.3">
      <c r="B10658" s="81"/>
      <c r="C10658" s="81"/>
      <c r="D10658" s="77"/>
      <c r="E10658" s="82"/>
      <c r="F10658" s="77"/>
      <c r="G10658" s="77"/>
      <c r="H10658" s="83"/>
    </row>
    <row r="10659" spans="2:8" ht="15.6" x14ac:dyDescent="0.3">
      <c r="B10659" s="81"/>
      <c r="C10659" s="81"/>
      <c r="D10659" s="77"/>
      <c r="E10659" s="82"/>
      <c r="F10659" s="77"/>
      <c r="G10659" s="77"/>
      <c r="H10659" s="83"/>
    </row>
    <row r="10660" spans="2:8" ht="15.6" x14ac:dyDescent="0.3">
      <c r="B10660" s="81"/>
      <c r="C10660" s="81"/>
      <c r="D10660" s="77"/>
      <c r="E10660" s="82"/>
      <c r="F10660" s="77"/>
      <c r="G10660" s="77"/>
      <c r="H10660" s="83"/>
    </row>
    <row r="10661" spans="2:8" ht="15.6" x14ac:dyDescent="0.3">
      <c r="B10661" s="81"/>
      <c r="C10661" s="81"/>
      <c r="D10661" s="77"/>
      <c r="E10661" s="82"/>
      <c r="F10661" s="77"/>
      <c r="G10661" s="77"/>
      <c r="H10661" s="83"/>
    </row>
    <row r="10662" spans="2:8" ht="15.6" x14ac:dyDescent="0.3">
      <c r="B10662" s="81"/>
      <c r="C10662" s="81"/>
      <c r="D10662" s="77"/>
      <c r="E10662" s="82"/>
      <c r="F10662" s="77"/>
      <c r="G10662" s="77"/>
      <c r="H10662" s="83"/>
    </row>
    <row r="10663" spans="2:8" ht="15.6" x14ac:dyDescent="0.3">
      <c r="B10663" s="81"/>
      <c r="C10663" s="81"/>
      <c r="D10663" s="77"/>
      <c r="E10663" s="82"/>
      <c r="F10663" s="77"/>
      <c r="G10663" s="77"/>
      <c r="H10663" s="83"/>
    </row>
    <row r="10664" spans="2:8" ht="15.6" x14ac:dyDescent="0.3">
      <c r="B10664" s="81"/>
      <c r="C10664" s="81"/>
      <c r="D10664" s="77"/>
      <c r="E10664" s="82"/>
      <c r="F10664" s="77"/>
      <c r="G10664" s="77"/>
      <c r="H10664" s="83"/>
    </row>
    <row r="10665" spans="2:8" ht="15.6" x14ac:dyDescent="0.3">
      <c r="B10665" s="81"/>
      <c r="C10665" s="81"/>
      <c r="D10665" s="77"/>
      <c r="E10665" s="82"/>
      <c r="F10665" s="77"/>
      <c r="G10665" s="77"/>
      <c r="H10665" s="83"/>
    </row>
    <row r="10666" spans="2:8" ht="15.6" x14ac:dyDescent="0.3">
      <c r="B10666" s="81"/>
      <c r="C10666" s="81"/>
      <c r="D10666" s="77"/>
      <c r="E10666" s="82"/>
      <c r="F10666" s="77"/>
      <c r="G10666" s="77"/>
      <c r="H10666" s="83"/>
    </row>
    <row r="10667" spans="2:8" ht="15.6" x14ac:dyDescent="0.3">
      <c r="B10667" s="81"/>
      <c r="C10667" s="81"/>
      <c r="D10667" s="77"/>
      <c r="E10667" s="82"/>
      <c r="F10667" s="77"/>
      <c r="G10667" s="77"/>
      <c r="H10667" s="83"/>
    </row>
    <row r="10668" spans="2:8" ht="15.6" x14ac:dyDescent="0.3">
      <c r="B10668" s="81"/>
      <c r="C10668" s="81"/>
      <c r="D10668" s="77"/>
      <c r="E10668" s="82"/>
      <c r="F10668" s="77"/>
      <c r="G10668" s="77"/>
      <c r="H10668" s="83"/>
    </row>
    <row r="10669" spans="2:8" ht="15.6" x14ac:dyDescent="0.3">
      <c r="B10669" s="81"/>
      <c r="C10669" s="81"/>
      <c r="D10669" s="77"/>
      <c r="E10669" s="82"/>
      <c r="F10669" s="77"/>
      <c r="G10669" s="77"/>
      <c r="H10669" s="83"/>
    </row>
    <row r="10670" spans="2:8" ht="15.6" x14ac:dyDescent="0.3">
      <c r="B10670" s="81"/>
      <c r="C10670" s="81"/>
      <c r="D10670" s="77"/>
      <c r="E10670" s="82"/>
      <c r="F10670" s="77"/>
      <c r="G10670" s="77"/>
      <c r="H10670" s="83"/>
    </row>
    <row r="10671" spans="2:8" ht="15.6" x14ac:dyDescent="0.3">
      <c r="B10671" s="81"/>
      <c r="C10671" s="81"/>
      <c r="D10671" s="77"/>
      <c r="E10671" s="82"/>
      <c r="F10671" s="77"/>
      <c r="G10671" s="77"/>
      <c r="H10671" s="83"/>
    </row>
    <row r="10672" spans="2:8" ht="15.6" x14ac:dyDescent="0.3">
      <c r="B10672" s="81"/>
      <c r="C10672" s="81"/>
      <c r="D10672" s="77"/>
      <c r="E10672" s="82"/>
      <c r="F10672" s="77"/>
      <c r="G10672" s="77"/>
      <c r="H10672" s="83"/>
    </row>
    <row r="10673" spans="2:8" ht="15.6" x14ac:dyDescent="0.3">
      <c r="B10673" s="81"/>
      <c r="C10673" s="81"/>
      <c r="D10673" s="77"/>
      <c r="E10673" s="82"/>
      <c r="F10673" s="77"/>
      <c r="G10673" s="77"/>
      <c r="H10673" s="83"/>
    </row>
    <row r="10674" spans="2:8" ht="15.6" x14ac:dyDescent="0.3">
      <c r="B10674" s="81"/>
      <c r="C10674" s="81"/>
      <c r="D10674" s="77"/>
      <c r="E10674" s="82"/>
      <c r="F10674" s="77"/>
      <c r="G10674" s="77"/>
      <c r="H10674" s="83"/>
    </row>
    <row r="10675" spans="2:8" ht="15.6" x14ac:dyDescent="0.3">
      <c r="B10675" s="81"/>
      <c r="C10675" s="81"/>
      <c r="D10675" s="77"/>
      <c r="E10675" s="82"/>
      <c r="F10675" s="77"/>
      <c r="G10675" s="77"/>
      <c r="H10675" s="83"/>
    </row>
    <row r="10676" spans="2:8" ht="15.6" x14ac:dyDescent="0.3">
      <c r="B10676" s="81"/>
      <c r="C10676" s="81"/>
      <c r="D10676" s="77"/>
      <c r="E10676" s="82"/>
      <c r="F10676" s="77"/>
      <c r="G10676" s="77"/>
      <c r="H10676" s="83"/>
    </row>
    <row r="10677" spans="2:8" ht="15.6" x14ac:dyDescent="0.3">
      <c r="B10677" s="81"/>
      <c r="C10677" s="81"/>
      <c r="D10677" s="77"/>
      <c r="E10677" s="82"/>
      <c r="F10677" s="77"/>
      <c r="G10677" s="77"/>
      <c r="H10677" s="83"/>
    </row>
    <row r="10678" spans="2:8" ht="15.6" x14ac:dyDescent="0.3">
      <c r="B10678" s="81"/>
      <c r="C10678" s="81"/>
      <c r="D10678" s="77"/>
      <c r="E10678" s="82"/>
      <c r="F10678" s="77"/>
      <c r="G10678" s="77"/>
      <c r="H10678" s="83"/>
    </row>
    <row r="10679" spans="2:8" ht="15.6" x14ac:dyDescent="0.3">
      <c r="B10679" s="81"/>
      <c r="C10679" s="81"/>
      <c r="D10679" s="77"/>
      <c r="E10679" s="82"/>
      <c r="F10679" s="77"/>
      <c r="G10679" s="77"/>
      <c r="H10679" s="83"/>
    </row>
    <row r="10680" spans="2:8" ht="15.6" x14ac:dyDescent="0.3">
      <c r="B10680" s="81"/>
      <c r="C10680" s="81"/>
      <c r="D10680" s="77"/>
      <c r="E10680" s="82"/>
      <c r="F10680" s="77"/>
      <c r="G10680" s="77"/>
      <c r="H10680" s="83"/>
    </row>
    <row r="10681" spans="2:8" ht="15.6" x14ac:dyDescent="0.3">
      <c r="B10681" s="81"/>
      <c r="C10681" s="81"/>
      <c r="D10681" s="77"/>
      <c r="E10681" s="82"/>
      <c r="F10681" s="77"/>
      <c r="G10681" s="77"/>
      <c r="H10681" s="83"/>
    </row>
    <row r="10682" spans="2:8" ht="15.6" x14ac:dyDescent="0.3">
      <c r="B10682" s="81"/>
      <c r="C10682" s="81"/>
      <c r="D10682" s="77"/>
      <c r="E10682" s="82"/>
      <c r="F10682" s="77"/>
      <c r="G10682" s="77"/>
      <c r="H10682" s="83"/>
    </row>
    <row r="10683" spans="2:8" ht="15.6" x14ac:dyDescent="0.3">
      <c r="B10683" s="81"/>
      <c r="C10683" s="81"/>
      <c r="D10683" s="77"/>
      <c r="E10683" s="82"/>
      <c r="F10683" s="77"/>
      <c r="G10683" s="77"/>
      <c r="H10683" s="83"/>
    </row>
    <row r="10684" spans="2:8" ht="15.6" x14ac:dyDescent="0.3">
      <c r="B10684" s="81"/>
      <c r="C10684" s="81"/>
      <c r="D10684" s="77"/>
      <c r="E10684" s="82"/>
      <c r="F10684" s="77"/>
      <c r="G10684" s="77"/>
      <c r="H10684" s="83"/>
    </row>
    <row r="10685" spans="2:8" ht="15.6" x14ac:dyDescent="0.3">
      <c r="B10685" s="81"/>
      <c r="C10685" s="81"/>
      <c r="D10685" s="77"/>
      <c r="E10685" s="82"/>
      <c r="F10685" s="77"/>
      <c r="G10685" s="77"/>
      <c r="H10685" s="83"/>
    </row>
    <row r="10686" spans="2:8" ht="15.6" x14ac:dyDescent="0.3">
      <c r="B10686" s="81"/>
      <c r="C10686" s="81"/>
      <c r="D10686" s="77"/>
      <c r="E10686" s="82"/>
      <c r="F10686" s="77"/>
      <c r="G10686" s="77"/>
      <c r="H10686" s="83"/>
    </row>
    <row r="10687" spans="2:8" ht="15.6" x14ac:dyDescent="0.3">
      <c r="B10687" s="81"/>
      <c r="C10687" s="81"/>
      <c r="D10687" s="77"/>
      <c r="E10687" s="82"/>
      <c r="F10687" s="77"/>
      <c r="G10687" s="77"/>
      <c r="H10687" s="83"/>
    </row>
    <row r="10688" spans="2:8" ht="15.6" x14ac:dyDescent="0.3">
      <c r="B10688" s="81"/>
      <c r="C10688" s="81"/>
      <c r="D10688" s="77"/>
      <c r="E10688" s="82"/>
      <c r="F10688" s="77"/>
      <c r="G10688" s="77"/>
      <c r="H10688" s="83"/>
    </row>
    <row r="10689" spans="2:8" ht="15.6" x14ac:dyDescent="0.3">
      <c r="B10689" s="81"/>
      <c r="C10689" s="81"/>
      <c r="D10689" s="77"/>
      <c r="E10689" s="82"/>
      <c r="F10689" s="77"/>
      <c r="G10689" s="77"/>
      <c r="H10689" s="83"/>
    </row>
    <row r="10690" spans="2:8" ht="15.6" x14ac:dyDescent="0.3">
      <c r="B10690" s="81"/>
      <c r="C10690" s="81"/>
      <c r="D10690" s="77"/>
      <c r="E10690" s="82"/>
      <c r="F10690" s="77"/>
      <c r="G10690" s="77"/>
      <c r="H10690" s="83"/>
    </row>
    <row r="10691" spans="2:8" ht="15.6" x14ac:dyDescent="0.3">
      <c r="B10691" s="81"/>
      <c r="C10691" s="81"/>
      <c r="D10691" s="77"/>
      <c r="E10691" s="82"/>
      <c r="F10691" s="77"/>
      <c r="G10691" s="77"/>
      <c r="H10691" s="83"/>
    </row>
    <row r="10692" spans="2:8" ht="15.6" x14ac:dyDescent="0.3">
      <c r="B10692" s="81"/>
      <c r="C10692" s="81"/>
      <c r="D10692" s="77"/>
      <c r="E10692" s="82"/>
      <c r="F10692" s="77"/>
      <c r="G10692" s="77"/>
      <c r="H10692" s="83"/>
    </row>
    <row r="10693" spans="2:8" ht="15.6" x14ac:dyDescent="0.3">
      <c r="B10693" s="81"/>
      <c r="C10693" s="81"/>
      <c r="D10693" s="77"/>
      <c r="E10693" s="82"/>
      <c r="F10693" s="77"/>
      <c r="G10693" s="77"/>
      <c r="H10693" s="83"/>
    </row>
    <row r="10694" spans="2:8" ht="15.6" x14ac:dyDescent="0.3">
      <c r="B10694" s="81"/>
      <c r="C10694" s="81"/>
      <c r="D10694" s="77"/>
      <c r="E10694" s="82"/>
      <c r="F10694" s="77"/>
      <c r="G10694" s="77"/>
      <c r="H10694" s="83"/>
    </row>
    <row r="10695" spans="2:8" ht="15.6" x14ac:dyDescent="0.3">
      <c r="B10695" s="81"/>
      <c r="C10695" s="81"/>
      <c r="D10695" s="77"/>
      <c r="E10695" s="82"/>
      <c r="F10695" s="77"/>
      <c r="G10695" s="77"/>
      <c r="H10695" s="83"/>
    </row>
    <row r="10696" spans="2:8" ht="15.6" x14ac:dyDescent="0.3">
      <c r="B10696" s="81"/>
      <c r="C10696" s="81"/>
      <c r="D10696" s="77"/>
      <c r="E10696" s="82"/>
      <c r="F10696" s="77"/>
      <c r="G10696" s="77"/>
      <c r="H10696" s="83"/>
    </row>
    <row r="10697" spans="2:8" ht="15.6" x14ac:dyDescent="0.3">
      <c r="B10697" s="81"/>
      <c r="C10697" s="81"/>
      <c r="D10697" s="77"/>
      <c r="E10697" s="82"/>
      <c r="F10697" s="77"/>
      <c r="G10697" s="77"/>
      <c r="H10697" s="83"/>
    </row>
    <row r="10698" spans="2:8" ht="15.6" x14ac:dyDescent="0.3">
      <c r="B10698" s="81"/>
      <c r="C10698" s="81"/>
      <c r="D10698" s="77"/>
      <c r="E10698" s="82"/>
      <c r="F10698" s="77"/>
      <c r="G10698" s="77"/>
      <c r="H10698" s="83"/>
    </row>
    <row r="10699" spans="2:8" ht="15.6" x14ac:dyDescent="0.3">
      <c r="B10699" s="81"/>
      <c r="C10699" s="81"/>
      <c r="D10699" s="77"/>
      <c r="E10699" s="82"/>
      <c r="F10699" s="77"/>
      <c r="G10699" s="77"/>
      <c r="H10699" s="83"/>
    </row>
    <row r="10700" spans="2:8" ht="15.6" x14ac:dyDescent="0.3">
      <c r="B10700" s="81"/>
      <c r="C10700" s="81"/>
      <c r="D10700" s="77"/>
      <c r="E10700" s="82"/>
      <c r="F10700" s="77"/>
      <c r="G10700" s="77"/>
      <c r="H10700" s="83"/>
    </row>
    <row r="10701" spans="2:8" ht="15.6" x14ac:dyDescent="0.3">
      <c r="B10701" s="81"/>
      <c r="C10701" s="81"/>
      <c r="D10701" s="77"/>
      <c r="E10701" s="82"/>
      <c r="F10701" s="77"/>
      <c r="G10701" s="77"/>
      <c r="H10701" s="83"/>
    </row>
    <row r="10702" spans="2:8" ht="15.6" x14ac:dyDescent="0.3">
      <c r="B10702" s="81"/>
      <c r="C10702" s="81"/>
      <c r="D10702" s="77"/>
      <c r="E10702" s="82"/>
      <c r="F10702" s="77"/>
      <c r="G10702" s="77"/>
      <c r="H10702" s="83"/>
    </row>
    <row r="10703" spans="2:8" ht="15.6" x14ac:dyDescent="0.3">
      <c r="B10703" s="81"/>
      <c r="C10703" s="81"/>
      <c r="D10703" s="77"/>
      <c r="E10703" s="82"/>
      <c r="F10703" s="77"/>
      <c r="G10703" s="77"/>
      <c r="H10703" s="83"/>
    </row>
    <row r="10704" spans="2:8" ht="15.6" x14ac:dyDescent="0.3">
      <c r="B10704" s="81"/>
      <c r="C10704" s="81"/>
      <c r="D10704" s="77"/>
      <c r="E10704" s="82"/>
      <c r="F10704" s="77"/>
      <c r="G10704" s="77"/>
      <c r="H10704" s="83"/>
    </row>
    <row r="10705" spans="2:8" ht="15.6" x14ac:dyDescent="0.3">
      <c r="B10705" s="81"/>
      <c r="C10705" s="81"/>
      <c r="D10705" s="77"/>
      <c r="E10705" s="82"/>
      <c r="F10705" s="77"/>
      <c r="G10705" s="77"/>
      <c r="H10705" s="83"/>
    </row>
    <row r="10706" spans="2:8" ht="15.6" x14ac:dyDescent="0.3">
      <c r="B10706" s="81"/>
      <c r="C10706" s="81"/>
      <c r="D10706" s="77"/>
      <c r="E10706" s="82"/>
      <c r="F10706" s="77"/>
      <c r="G10706" s="77"/>
      <c r="H10706" s="83"/>
    </row>
    <row r="10707" spans="2:8" ht="15.6" x14ac:dyDescent="0.3">
      <c r="B10707" s="81"/>
      <c r="C10707" s="81"/>
      <c r="D10707" s="77"/>
      <c r="E10707" s="82"/>
      <c r="F10707" s="77"/>
      <c r="G10707" s="77"/>
      <c r="H10707" s="83"/>
    </row>
    <row r="10708" spans="2:8" ht="15.6" x14ac:dyDescent="0.3">
      <c r="B10708" s="81"/>
      <c r="C10708" s="81"/>
      <c r="D10708" s="77"/>
      <c r="E10708" s="82"/>
      <c r="F10708" s="77"/>
      <c r="G10708" s="77"/>
      <c r="H10708" s="83"/>
    </row>
    <row r="10709" spans="2:8" ht="15.6" x14ac:dyDescent="0.3">
      <c r="B10709" s="81"/>
      <c r="C10709" s="81"/>
      <c r="D10709" s="77"/>
      <c r="E10709" s="82"/>
      <c r="F10709" s="77"/>
      <c r="G10709" s="77"/>
      <c r="H10709" s="83"/>
    </row>
    <row r="10710" spans="2:8" ht="15.6" x14ac:dyDescent="0.3">
      <c r="B10710" s="81"/>
      <c r="C10710" s="81"/>
      <c r="D10710" s="77"/>
      <c r="E10710" s="82"/>
      <c r="F10710" s="77"/>
      <c r="G10710" s="77"/>
      <c r="H10710" s="83"/>
    </row>
    <row r="10711" spans="2:8" ht="15.6" x14ac:dyDescent="0.3">
      <c r="B10711" s="81"/>
      <c r="C10711" s="81"/>
      <c r="D10711" s="77"/>
      <c r="E10711" s="82"/>
      <c r="F10711" s="77"/>
      <c r="G10711" s="77"/>
      <c r="H10711" s="83"/>
    </row>
    <row r="10712" spans="2:8" ht="15.6" x14ac:dyDescent="0.3">
      <c r="B10712" s="81"/>
      <c r="C10712" s="81"/>
      <c r="D10712" s="77"/>
      <c r="E10712" s="82"/>
      <c r="F10712" s="77"/>
      <c r="G10712" s="77"/>
      <c r="H10712" s="83"/>
    </row>
    <row r="10713" spans="2:8" ht="15.6" x14ac:dyDescent="0.3">
      <c r="B10713" s="81"/>
      <c r="C10713" s="81"/>
      <c r="D10713" s="77"/>
      <c r="E10713" s="82"/>
      <c r="F10713" s="77"/>
      <c r="G10713" s="77"/>
      <c r="H10713" s="83"/>
    </row>
    <row r="10714" spans="2:8" ht="15.6" x14ac:dyDescent="0.3">
      <c r="B10714" s="81"/>
      <c r="C10714" s="81"/>
      <c r="D10714" s="77"/>
      <c r="E10714" s="82"/>
      <c r="F10714" s="77"/>
      <c r="G10714" s="77"/>
      <c r="H10714" s="83"/>
    </row>
    <row r="10715" spans="2:8" ht="15.6" x14ac:dyDescent="0.3">
      <c r="B10715" s="81"/>
      <c r="C10715" s="81"/>
      <c r="D10715" s="77"/>
      <c r="E10715" s="82"/>
      <c r="F10715" s="77"/>
      <c r="G10715" s="77"/>
      <c r="H10715" s="83"/>
    </row>
    <row r="10716" spans="2:8" ht="15.6" x14ac:dyDescent="0.3">
      <c r="B10716" s="81"/>
      <c r="C10716" s="81"/>
      <c r="D10716" s="77"/>
      <c r="E10716" s="82"/>
      <c r="F10716" s="77"/>
      <c r="G10716" s="77"/>
      <c r="H10716" s="83"/>
    </row>
    <row r="10717" spans="2:8" ht="15.6" x14ac:dyDescent="0.3">
      <c r="B10717" s="81"/>
      <c r="C10717" s="81"/>
      <c r="D10717" s="77"/>
      <c r="E10717" s="82"/>
      <c r="F10717" s="77"/>
      <c r="G10717" s="77"/>
      <c r="H10717" s="83"/>
    </row>
    <row r="10718" spans="2:8" ht="15.6" x14ac:dyDescent="0.3">
      <c r="B10718" s="81"/>
      <c r="C10718" s="81"/>
      <c r="D10718" s="77"/>
      <c r="E10718" s="82"/>
      <c r="F10718" s="77"/>
      <c r="G10718" s="77"/>
      <c r="H10718" s="83"/>
    </row>
    <row r="10719" spans="2:8" ht="15.6" x14ac:dyDescent="0.3">
      <c r="B10719" s="81"/>
      <c r="C10719" s="81"/>
      <c r="D10719" s="77"/>
      <c r="E10719" s="82"/>
      <c r="F10719" s="77"/>
      <c r="G10719" s="77"/>
      <c r="H10719" s="83"/>
    </row>
    <row r="10720" spans="2:8" ht="15.6" x14ac:dyDescent="0.3">
      <c r="B10720" s="81"/>
      <c r="C10720" s="81"/>
      <c r="D10720" s="77"/>
      <c r="E10720" s="82"/>
      <c r="F10720" s="77"/>
      <c r="G10720" s="77"/>
      <c r="H10720" s="83"/>
    </row>
    <row r="10721" spans="2:8" ht="15.6" x14ac:dyDescent="0.3">
      <c r="B10721" s="81"/>
      <c r="C10721" s="81"/>
      <c r="D10721" s="77"/>
      <c r="E10721" s="82"/>
      <c r="F10721" s="77"/>
      <c r="G10721" s="77"/>
      <c r="H10721" s="83"/>
    </row>
    <row r="10722" spans="2:8" ht="15.6" x14ac:dyDescent="0.3">
      <c r="B10722" s="81"/>
      <c r="C10722" s="81"/>
      <c r="D10722" s="77"/>
      <c r="E10722" s="82"/>
      <c r="F10722" s="77"/>
      <c r="G10722" s="77"/>
      <c r="H10722" s="83"/>
    </row>
    <row r="10723" spans="2:8" ht="15.6" x14ac:dyDescent="0.3">
      <c r="B10723" s="81"/>
      <c r="C10723" s="81"/>
      <c r="D10723" s="77"/>
      <c r="E10723" s="82"/>
      <c r="F10723" s="77"/>
      <c r="G10723" s="77"/>
      <c r="H10723" s="83"/>
    </row>
    <row r="10724" spans="2:8" ht="15.6" x14ac:dyDescent="0.3">
      <c r="B10724" s="81"/>
      <c r="C10724" s="81"/>
      <c r="D10724" s="77"/>
      <c r="E10724" s="82"/>
      <c r="F10724" s="77"/>
      <c r="G10724" s="77"/>
      <c r="H10724" s="83"/>
    </row>
    <row r="10725" spans="2:8" ht="15.6" x14ac:dyDescent="0.3">
      <c r="B10725" s="81"/>
      <c r="C10725" s="81"/>
      <c r="D10725" s="77"/>
      <c r="E10725" s="82"/>
      <c r="F10725" s="77"/>
      <c r="G10725" s="77"/>
      <c r="H10725" s="83"/>
    </row>
    <row r="10726" spans="2:8" ht="15.6" x14ac:dyDescent="0.3">
      <c r="B10726" s="81"/>
      <c r="C10726" s="81"/>
      <c r="D10726" s="77"/>
      <c r="E10726" s="82"/>
      <c r="F10726" s="77"/>
      <c r="G10726" s="77"/>
      <c r="H10726" s="83"/>
    </row>
    <row r="10727" spans="2:8" ht="15.6" x14ac:dyDescent="0.3">
      <c r="B10727" s="81"/>
      <c r="C10727" s="81"/>
      <c r="D10727" s="77"/>
      <c r="E10727" s="82"/>
      <c r="F10727" s="77"/>
      <c r="G10727" s="77"/>
      <c r="H10727" s="83"/>
    </row>
    <row r="10728" spans="2:8" ht="15.6" x14ac:dyDescent="0.3">
      <c r="B10728" s="81"/>
      <c r="C10728" s="81"/>
      <c r="D10728" s="77"/>
      <c r="E10728" s="82"/>
      <c r="F10728" s="77"/>
      <c r="G10728" s="77"/>
      <c r="H10728" s="83"/>
    </row>
    <row r="10729" spans="2:8" ht="15.6" x14ac:dyDescent="0.3">
      <c r="B10729" s="81"/>
      <c r="C10729" s="81"/>
      <c r="D10729" s="77"/>
      <c r="E10729" s="82"/>
      <c r="F10729" s="77"/>
      <c r="G10729" s="77"/>
      <c r="H10729" s="83"/>
    </row>
    <row r="10730" spans="2:8" ht="15.6" x14ac:dyDescent="0.3">
      <c r="B10730" s="81"/>
      <c r="C10730" s="81"/>
      <c r="D10730" s="77"/>
      <c r="E10730" s="82"/>
      <c r="F10730" s="77"/>
      <c r="G10730" s="77"/>
      <c r="H10730" s="83"/>
    </row>
    <row r="10731" spans="2:8" ht="15.6" x14ac:dyDescent="0.3">
      <c r="B10731" s="81"/>
      <c r="C10731" s="81"/>
      <c r="D10731" s="77"/>
      <c r="E10731" s="82"/>
      <c r="F10731" s="77"/>
      <c r="G10731" s="77"/>
      <c r="H10731" s="83"/>
    </row>
    <row r="10732" spans="2:8" ht="15.6" x14ac:dyDescent="0.3">
      <c r="B10732" s="81"/>
      <c r="C10732" s="81"/>
      <c r="D10732" s="77"/>
      <c r="E10732" s="82"/>
      <c r="F10732" s="77"/>
      <c r="G10732" s="77"/>
      <c r="H10732" s="83"/>
    </row>
    <row r="10733" spans="2:8" ht="15.6" x14ac:dyDescent="0.3">
      <c r="B10733" s="81"/>
      <c r="C10733" s="81"/>
      <c r="D10733" s="77"/>
      <c r="E10733" s="82"/>
      <c r="F10733" s="77"/>
      <c r="G10733" s="77"/>
      <c r="H10733" s="83"/>
    </row>
    <row r="10734" spans="2:8" ht="15.6" x14ac:dyDescent="0.3">
      <c r="B10734" s="81"/>
      <c r="C10734" s="81"/>
      <c r="D10734" s="77"/>
      <c r="E10734" s="82"/>
      <c r="F10734" s="77"/>
      <c r="G10734" s="77"/>
      <c r="H10734" s="83"/>
    </row>
    <row r="10735" spans="2:8" ht="15.6" x14ac:dyDescent="0.3">
      <c r="B10735" s="81"/>
      <c r="C10735" s="81"/>
      <c r="D10735" s="77"/>
      <c r="E10735" s="82"/>
      <c r="F10735" s="77"/>
      <c r="G10735" s="77"/>
      <c r="H10735" s="83"/>
    </row>
    <row r="10736" spans="2:8" ht="15.6" x14ac:dyDescent="0.3">
      <c r="B10736" s="81"/>
      <c r="C10736" s="81"/>
      <c r="D10736" s="77"/>
      <c r="E10736" s="82"/>
      <c r="F10736" s="77"/>
      <c r="G10736" s="77"/>
      <c r="H10736" s="83"/>
    </row>
    <row r="10737" spans="2:8" ht="15.6" x14ac:dyDescent="0.3">
      <c r="B10737" s="81"/>
      <c r="C10737" s="81"/>
      <c r="D10737" s="77"/>
      <c r="E10737" s="82"/>
      <c r="F10737" s="77"/>
      <c r="G10737" s="77"/>
      <c r="H10737" s="83"/>
    </row>
    <row r="10738" spans="2:8" ht="15.6" x14ac:dyDescent="0.3">
      <c r="B10738" s="81"/>
      <c r="C10738" s="81"/>
      <c r="D10738" s="77"/>
      <c r="E10738" s="82"/>
      <c r="F10738" s="77"/>
      <c r="G10738" s="77"/>
      <c r="H10738" s="83"/>
    </row>
    <row r="10739" spans="2:8" ht="15.6" x14ac:dyDescent="0.3">
      <c r="B10739" s="81"/>
      <c r="C10739" s="81"/>
      <c r="D10739" s="77"/>
      <c r="E10739" s="82"/>
      <c r="F10739" s="77"/>
      <c r="G10739" s="77"/>
      <c r="H10739" s="83"/>
    </row>
    <row r="10740" spans="2:8" ht="15.6" x14ac:dyDescent="0.3">
      <c r="B10740" s="81"/>
      <c r="C10740" s="81"/>
      <c r="D10740" s="77"/>
      <c r="E10740" s="82"/>
      <c r="F10740" s="77"/>
      <c r="G10740" s="77"/>
      <c r="H10740" s="83"/>
    </row>
    <row r="10741" spans="2:8" ht="15.6" x14ac:dyDescent="0.3">
      <c r="B10741" s="81"/>
      <c r="C10741" s="81"/>
      <c r="D10741" s="77"/>
      <c r="E10741" s="82"/>
      <c r="F10741" s="77"/>
      <c r="G10741" s="77"/>
      <c r="H10741" s="83"/>
    </row>
    <row r="10742" spans="2:8" ht="15.6" x14ac:dyDescent="0.3">
      <c r="B10742" s="81"/>
      <c r="C10742" s="81"/>
      <c r="D10742" s="77"/>
      <c r="E10742" s="82"/>
      <c r="F10742" s="77"/>
      <c r="G10742" s="77"/>
      <c r="H10742" s="83"/>
    </row>
    <row r="10743" spans="2:8" ht="15.6" x14ac:dyDescent="0.3">
      <c r="B10743" s="81"/>
      <c r="C10743" s="81"/>
      <c r="D10743" s="77"/>
      <c r="E10743" s="82"/>
      <c r="F10743" s="77"/>
      <c r="G10743" s="77"/>
      <c r="H10743" s="83"/>
    </row>
    <row r="10744" spans="2:8" ht="15.6" x14ac:dyDescent="0.3">
      <c r="B10744" s="81"/>
      <c r="C10744" s="81"/>
      <c r="D10744" s="77"/>
      <c r="E10744" s="82"/>
      <c r="F10744" s="77"/>
      <c r="G10744" s="77"/>
      <c r="H10744" s="83"/>
    </row>
    <row r="10745" spans="2:8" ht="15.6" x14ac:dyDescent="0.3">
      <c r="B10745" s="81"/>
      <c r="C10745" s="81"/>
      <c r="D10745" s="77"/>
      <c r="E10745" s="82"/>
      <c r="F10745" s="77"/>
      <c r="G10745" s="77"/>
      <c r="H10745" s="83"/>
    </row>
    <row r="10746" spans="2:8" ht="15.6" x14ac:dyDescent="0.3">
      <c r="B10746" s="81"/>
      <c r="C10746" s="81"/>
      <c r="D10746" s="77"/>
      <c r="E10746" s="82"/>
      <c r="F10746" s="77"/>
      <c r="G10746" s="77"/>
      <c r="H10746" s="83"/>
    </row>
    <row r="10747" spans="2:8" ht="15.6" x14ac:dyDescent="0.3">
      <c r="B10747" s="81"/>
      <c r="C10747" s="81"/>
      <c r="D10747" s="77"/>
      <c r="E10747" s="82"/>
      <c r="F10747" s="77"/>
      <c r="G10747" s="77"/>
      <c r="H10747" s="83"/>
    </row>
    <row r="10748" spans="2:8" ht="15.6" x14ac:dyDescent="0.3">
      <c r="B10748" s="81"/>
      <c r="C10748" s="81"/>
      <c r="D10748" s="77"/>
      <c r="E10748" s="82"/>
      <c r="F10748" s="77"/>
      <c r="G10748" s="77"/>
      <c r="H10748" s="83"/>
    </row>
    <row r="10749" spans="2:8" ht="15.6" x14ac:dyDescent="0.3">
      <c r="B10749" s="81"/>
      <c r="C10749" s="81"/>
      <c r="D10749" s="77"/>
      <c r="E10749" s="82"/>
      <c r="F10749" s="77"/>
      <c r="G10749" s="77"/>
      <c r="H10749" s="83"/>
    </row>
    <row r="10750" spans="2:8" ht="15.6" x14ac:dyDescent="0.3">
      <c r="B10750" s="81"/>
      <c r="C10750" s="81"/>
      <c r="D10750" s="77"/>
      <c r="E10750" s="82"/>
      <c r="F10750" s="77"/>
      <c r="G10750" s="77"/>
      <c r="H10750" s="83"/>
    </row>
    <row r="10751" spans="2:8" ht="15.6" x14ac:dyDescent="0.3">
      <c r="B10751" s="81"/>
      <c r="C10751" s="81"/>
      <c r="D10751" s="77"/>
      <c r="E10751" s="82"/>
      <c r="F10751" s="77"/>
      <c r="G10751" s="77"/>
      <c r="H10751" s="83"/>
    </row>
    <row r="10752" spans="2:8" ht="15.6" x14ac:dyDescent="0.3">
      <c r="B10752" s="81"/>
      <c r="C10752" s="81"/>
      <c r="D10752" s="77"/>
      <c r="E10752" s="82"/>
      <c r="F10752" s="77"/>
      <c r="G10752" s="77"/>
      <c r="H10752" s="83"/>
    </row>
    <row r="10753" spans="2:8" ht="15.6" x14ac:dyDescent="0.3">
      <c r="B10753" s="81"/>
      <c r="C10753" s="81"/>
      <c r="D10753" s="77"/>
      <c r="E10753" s="82"/>
      <c r="F10753" s="77"/>
      <c r="G10753" s="77"/>
      <c r="H10753" s="83"/>
    </row>
    <row r="10754" spans="2:8" ht="15.6" x14ac:dyDescent="0.3">
      <c r="B10754" s="81"/>
      <c r="C10754" s="81"/>
      <c r="D10754" s="77"/>
      <c r="E10754" s="82"/>
      <c r="F10754" s="77"/>
      <c r="G10754" s="77"/>
      <c r="H10754" s="83"/>
    </row>
    <row r="10755" spans="2:8" ht="15.6" x14ac:dyDescent="0.3">
      <c r="B10755" s="81"/>
      <c r="C10755" s="81"/>
      <c r="D10755" s="77"/>
      <c r="E10755" s="82"/>
      <c r="F10755" s="77"/>
      <c r="G10755" s="77"/>
      <c r="H10755" s="83"/>
    </row>
    <row r="10756" spans="2:8" ht="15.6" x14ac:dyDescent="0.3">
      <c r="B10756" s="81"/>
      <c r="C10756" s="81"/>
      <c r="D10756" s="77"/>
      <c r="E10756" s="82"/>
      <c r="F10756" s="77"/>
      <c r="G10756" s="77"/>
      <c r="H10756" s="83"/>
    </row>
    <row r="10757" spans="2:8" ht="15.6" x14ac:dyDescent="0.3">
      <c r="B10757" s="81"/>
      <c r="C10757" s="81"/>
      <c r="D10757" s="77"/>
      <c r="E10757" s="82"/>
      <c r="F10757" s="77"/>
      <c r="G10757" s="77"/>
      <c r="H10757" s="83"/>
    </row>
    <row r="10758" spans="2:8" ht="15.6" x14ac:dyDescent="0.3">
      <c r="B10758" s="81"/>
      <c r="C10758" s="81"/>
      <c r="D10758" s="77"/>
      <c r="E10758" s="82"/>
      <c r="F10758" s="77"/>
      <c r="G10758" s="77"/>
      <c r="H10758" s="83"/>
    </row>
    <row r="10759" spans="2:8" ht="15.6" x14ac:dyDescent="0.3">
      <c r="B10759" s="81"/>
      <c r="C10759" s="81"/>
      <c r="D10759" s="77"/>
      <c r="E10759" s="82"/>
      <c r="F10759" s="77"/>
      <c r="G10759" s="77"/>
      <c r="H10759" s="83"/>
    </row>
    <row r="10760" spans="2:8" ht="15.6" x14ac:dyDescent="0.3">
      <c r="B10760" s="81"/>
      <c r="C10760" s="81"/>
      <c r="D10760" s="77"/>
      <c r="E10760" s="82"/>
      <c r="F10760" s="77"/>
      <c r="G10760" s="77"/>
      <c r="H10760" s="83"/>
    </row>
    <row r="10761" spans="2:8" ht="15.6" x14ac:dyDescent="0.3">
      <c r="B10761" s="81"/>
      <c r="C10761" s="81"/>
      <c r="D10761" s="77"/>
      <c r="E10761" s="82"/>
      <c r="F10761" s="77"/>
      <c r="G10761" s="77"/>
      <c r="H10761" s="83"/>
    </row>
    <row r="10762" spans="2:8" ht="15.6" x14ac:dyDescent="0.3">
      <c r="B10762" s="81"/>
      <c r="C10762" s="81"/>
      <c r="D10762" s="77"/>
      <c r="E10762" s="82"/>
      <c r="F10762" s="77"/>
      <c r="G10762" s="77"/>
      <c r="H10762" s="83"/>
    </row>
    <row r="10763" spans="2:8" ht="15.6" x14ac:dyDescent="0.3">
      <c r="B10763" s="81"/>
      <c r="C10763" s="81"/>
      <c r="D10763" s="77"/>
      <c r="E10763" s="82"/>
      <c r="F10763" s="77"/>
      <c r="G10763" s="77"/>
      <c r="H10763" s="83"/>
    </row>
    <row r="10764" spans="2:8" ht="15.6" x14ac:dyDescent="0.3">
      <c r="B10764" s="81"/>
      <c r="C10764" s="81"/>
      <c r="D10764" s="77"/>
      <c r="E10764" s="82"/>
      <c r="F10764" s="77"/>
      <c r="G10764" s="77"/>
      <c r="H10764" s="83"/>
    </row>
    <row r="10765" spans="2:8" ht="15.6" x14ac:dyDescent="0.3">
      <c r="B10765" s="81"/>
      <c r="C10765" s="81"/>
      <c r="D10765" s="77"/>
      <c r="E10765" s="82"/>
      <c r="F10765" s="77"/>
      <c r="G10765" s="77"/>
      <c r="H10765" s="83"/>
    </row>
    <row r="10766" spans="2:8" ht="15.6" x14ac:dyDescent="0.3">
      <c r="B10766" s="81"/>
      <c r="C10766" s="81"/>
      <c r="D10766" s="77"/>
      <c r="E10766" s="82"/>
      <c r="F10766" s="77"/>
      <c r="G10766" s="77"/>
      <c r="H10766" s="83"/>
    </row>
    <row r="10767" spans="2:8" ht="15.6" x14ac:dyDescent="0.3">
      <c r="B10767" s="81"/>
      <c r="C10767" s="81"/>
      <c r="D10767" s="77"/>
      <c r="E10767" s="82"/>
      <c r="F10767" s="77"/>
      <c r="G10767" s="77"/>
      <c r="H10767" s="83"/>
    </row>
    <row r="10768" spans="2:8" ht="15.6" x14ac:dyDescent="0.3">
      <c r="B10768" s="81"/>
      <c r="C10768" s="81"/>
      <c r="D10768" s="77"/>
      <c r="E10768" s="82"/>
      <c r="F10768" s="77"/>
      <c r="G10768" s="77"/>
      <c r="H10768" s="83"/>
    </row>
    <row r="10769" spans="2:8" ht="15.6" x14ac:dyDescent="0.3">
      <c r="B10769" s="81"/>
      <c r="C10769" s="81"/>
      <c r="D10769" s="77"/>
      <c r="E10769" s="82"/>
      <c r="F10769" s="77"/>
      <c r="G10769" s="77"/>
      <c r="H10769" s="83"/>
    </row>
    <row r="10770" spans="2:8" ht="15.6" x14ac:dyDescent="0.3">
      <c r="B10770" s="81"/>
      <c r="C10770" s="81"/>
      <c r="D10770" s="77"/>
      <c r="E10770" s="82"/>
      <c r="F10770" s="77"/>
      <c r="G10770" s="77"/>
      <c r="H10770" s="83"/>
    </row>
    <row r="10771" spans="2:8" ht="15.6" x14ac:dyDescent="0.3">
      <c r="B10771" s="81"/>
      <c r="C10771" s="81"/>
      <c r="D10771" s="77"/>
      <c r="E10771" s="82"/>
      <c r="F10771" s="77"/>
      <c r="G10771" s="77"/>
      <c r="H10771" s="83"/>
    </row>
    <row r="10772" spans="2:8" ht="15.6" x14ac:dyDescent="0.3">
      <c r="B10772" s="81"/>
      <c r="C10772" s="81"/>
      <c r="D10772" s="77"/>
      <c r="E10772" s="82"/>
      <c r="F10772" s="77"/>
      <c r="G10772" s="77"/>
      <c r="H10772" s="83"/>
    </row>
    <row r="10773" spans="2:8" ht="15.6" x14ac:dyDescent="0.3">
      <c r="B10773" s="81"/>
      <c r="C10773" s="81"/>
      <c r="D10773" s="77"/>
      <c r="E10773" s="82"/>
      <c r="F10773" s="77"/>
      <c r="G10773" s="77"/>
      <c r="H10773" s="83"/>
    </row>
    <row r="10774" spans="2:8" ht="15.6" x14ac:dyDescent="0.3">
      <c r="B10774" s="81"/>
      <c r="C10774" s="81"/>
      <c r="D10774" s="77"/>
      <c r="E10774" s="82"/>
      <c r="F10774" s="77"/>
      <c r="G10774" s="77"/>
      <c r="H10774" s="83"/>
    </row>
    <row r="10775" spans="2:8" ht="15.6" x14ac:dyDescent="0.3">
      <c r="B10775" s="81"/>
      <c r="C10775" s="81"/>
      <c r="D10775" s="77"/>
      <c r="E10775" s="82"/>
      <c r="F10775" s="77"/>
      <c r="G10775" s="77"/>
      <c r="H10775" s="83"/>
    </row>
    <row r="10776" spans="2:8" ht="15.6" x14ac:dyDescent="0.3">
      <c r="B10776" s="81"/>
      <c r="C10776" s="81"/>
      <c r="D10776" s="77"/>
      <c r="E10776" s="82"/>
      <c r="F10776" s="77"/>
      <c r="G10776" s="77"/>
      <c r="H10776" s="83"/>
    </row>
    <row r="10777" spans="2:8" ht="15.6" x14ac:dyDescent="0.3">
      <c r="B10777" s="81"/>
      <c r="C10777" s="81"/>
      <c r="D10777" s="77"/>
      <c r="E10777" s="82"/>
      <c r="F10777" s="77"/>
      <c r="G10777" s="77"/>
      <c r="H10777" s="83"/>
    </row>
    <row r="10778" spans="2:8" ht="15.6" x14ac:dyDescent="0.3">
      <c r="B10778" s="81"/>
      <c r="C10778" s="81"/>
      <c r="D10778" s="77"/>
      <c r="E10778" s="82"/>
      <c r="F10778" s="77"/>
      <c r="G10778" s="77"/>
      <c r="H10778" s="83"/>
    </row>
    <row r="10779" spans="2:8" ht="15.6" x14ac:dyDescent="0.3">
      <c r="B10779" s="81"/>
      <c r="C10779" s="81"/>
      <c r="D10779" s="77"/>
      <c r="E10779" s="82"/>
      <c r="F10779" s="77"/>
      <c r="G10779" s="77"/>
      <c r="H10779" s="83"/>
    </row>
    <row r="10780" spans="2:8" ht="15.6" x14ac:dyDescent="0.3">
      <c r="B10780" s="81"/>
      <c r="C10780" s="81"/>
      <c r="D10780" s="77"/>
      <c r="E10780" s="82"/>
      <c r="F10780" s="77"/>
      <c r="G10780" s="77"/>
      <c r="H10780" s="83"/>
    </row>
    <row r="10781" spans="2:8" ht="15.6" x14ac:dyDescent="0.3">
      <c r="B10781" s="81"/>
      <c r="C10781" s="81"/>
      <c r="D10781" s="77"/>
      <c r="E10781" s="82"/>
      <c r="F10781" s="77"/>
      <c r="G10781" s="77"/>
      <c r="H10781" s="83"/>
    </row>
    <row r="10782" spans="2:8" ht="15.6" x14ac:dyDescent="0.3">
      <c r="B10782" s="81"/>
      <c r="C10782" s="81"/>
      <c r="D10782" s="77"/>
      <c r="E10782" s="82"/>
      <c r="F10782" s="77"/>
      <c r="G10782" s="77"/>
      <c r="H10782" s="83"/>
    </row>
    <row r="10783" spans="2:8" ht="15.6" x14ac:dyDescent="0.3">
      <c r="B10783" s="81"/>
      <c r="C10783" s="81"/>
      <c r="D10783" s="77"/>
      <c r="E10783" s="82"/>
      <c r="F10783" s="77"/>
      <c r="G10783" s="77"/>
      <c r="H10783" s="83"/>
    </row>
    <row r="10784" spans="2:8" ht="15.6" x14ac:dyDescent="0.3">
      <c r="B10784" s="81"/>
      <c r="C10784" s="81"/>
      <c r="D10784" s="77"/>
      <c r="E10784" s="82"/>
      <c r="F10784" s="77"/>
      <c r="G10784" s="77"/>
      <c r="H10784" s="83"/>
    </row>
    <row r="10785" spans="2:8" ht="15.6" x14ac:dyDescent="0.3">
      <c r="B10785" s="81"/>
      <c r="C10785" s="81"/>
      <c r="D10785" s="77"/>
      <c r="E10785" s="82"/>
      <c r="F10785" s="77"/>
      <c r="G10785" s="77"/>
      <c r="H10785" s="83"/>
    </row>
    <row r="10786" spans="2:8" ht="15.6" x14ac:dyDescent="0.3">
      <c r="B10786" s="81"/>
      <c r="C10786" s="81"/>
      <c r="D10786" s="77"/>
      <c r="E10786" s="82"/>
      <c r="F10786" s="77"/>
      <c r="G10786" s="77"/>
      <c r="H10786" s="83"/>
    </row>
    <row r="10787" spans="2:8" ht="15.6" x14ac:dyDescent="0.3">
      <c r="B10787" s="81"/>
      <c r="C10787" s="81"/>
      <c r="D10787" s="77"/>
      <c r="E10787" s="82"/>
      <c r="F10787" s="77"/>
      <c r="G10787" s="77"/>
      <c r="H10787" s="83"/>
    </row>
    <row r="10788" spans="2:8" ht="15.6" x14ac:dyDescent="0.3">
      <c r="B10788" s="81"/>
      <c r="C10788" s="81"/>
      <c r="D10788" s="77"/>
      <c r="E10788" s="82"/>
      <c r="F10788" s="77"/>
      <c r="G10788" s="77"/>
      <c r="H10788" s="83"/>
    </row>
    <row r="10789" spans="2:8" ht="15.6" x14ac:dyDescent="0.3">
      <c r="B10789" s="81"/>
      <c r="C10789" s="81"/>
      <c r="D10789" s="77"/>
      <c r="E10789" s="82"/>
      <c r="F10789" s="77"/>
      <c r="G10789" s="77"/>
      <c r="H10789" s="83"/>
    </row>
    <row r="10790" spans="2:8" ht="15.6" x14ac:dyDescent="0.3">
      <c r="B10790" s="81"/>
      <c r="C10790" s="81"/>
      <c r="D10790" s="77"/>
      <c r="E10790" s="82"/>
      <c r="F10790" s="77"/>
      <c r="G10790" s="77"/>
      <c r="H10790" s="83"/>
    </row>
    <row r="10791" spans="2:8" ht="15.6" x14ac:dyDescent="0.3">
      <c r="B10791" s="81"/>
      <c r="C10791" s="81"/>
      <c r="D10791" s="77"/>
      <c r="E10791" s="82"/>
      <c r="F10791" s="77"/>
      <c r="G10791" s="77"/>
      <c r="H10791" s="83"/>
    </row>
    <row r="10792" spans="2:8" ht="15.6" x14ac:dyDescent="0.3">
      <c r="B10792" s="81"/>
      <c r="C10792" s="81"/>
      <c r="D10792" s="77"/>
      <c r="E10792" s="82"/>
      <c r="F10792" s="77"/>
      <c r="G10792" s="77"/>
      <c r="H10792" s="83"/>
    </row>
    <row r="10793" spans="2:8" ht="15.6" x14ac:dyDescent="0.3">
      <c r="B10793" s="81"/>
      <c r="C10793" s="81"/>
      <c r="D10793" s="77"/>
      <c r="E10793" s="82"/>
      <c r="F10793" s="77"/>
      <c r="G10793" s="77"/>
      <c r="H10793" s="83"/>
    </row>
    <row r="10794" spans="2:8" ht="15.6" x14ac:dyDescent="0.3">
      <c r="B10794" s="81"/>
      <c r="C10794" s="81"/>
      <c r="D10794" s="77"/>
      <c r="E10794" s="82"/>
      <c r="F10794" s="77"/>
      <c r="G10794" s="77"/>
      <c r="H10794" s="83"/>
    </row>
    <row r="10795" spans="2:8" ht="15.6" x14ac:dyDescent="0.3">
      <c r="B10795" s="81"/>
      <c r="C10795" s="81"/>
      <c r="D10795" s="77"/>
      <c r="E10795" s="82"/>
      <c r="F10795" s="77"/>
      <c r="G10795" s="77"/>
      <c r="H10795" s="83"/>
    </row>
    <row r="10796" spans="2:8" ht="15.6" x14ac:dyDescent="0.3">
      <c r="B10796" s="81"/>
      <c r="C10796" s="81"/>
      <c r="D10796" s="77"/>
      <c r="E10796" s="82"/>
      <c r="F10796" s="77"/>
      <c r="G10796" s="77"/>
      <c r="H10796" s="83"/>
    </row>
    <row r="10797" spans="2:8" ht="15.6" x14ac:dyDescent="0.3">
      <c r="B10797" s="81"/>
      <c r="C10797" s="81"/>
      <c r="D10797" s="77"/>
      <c r="E10797" s="82"/>
      <c r="F10797" s="77"/>
      <c r="G10797" s="77"/>
      <c r="H10797" s="83"/>
    </row>
    <row r="10798" spans="2:8" ht="15.6" x14ac:dyDescent="0.3">
      <c r="B10798" s="81"/>
      <c r="C10798" s="81"/>
      <c r="D10798" s="77"/>
      <c r="E10798" s="82"/>
      <c r="F10798" s="77"/>
      <c r="G10798" s="77"/>
      <c r="H10798" s="83"/>
    </row>
    <row r="10799" spans="2:8" ht="15.6" x14ac:dyDescent="0.3">
      <c r="B10799" s="81"/>
      <c r="C10799" s="81"/>
      <c r="D10799" s="77"/>
      <c r="E10799" s="82"/>
      <c r="F10799" s="77"/>
      <c r="G10799" s="77"/>
      <c r="H10799" s="83"/>
    </row>
    <row r="10800" spans="2:8" ht="15.6" x14ac:dyDescent="0.3">
      <c r="B10800" s="81"/>
      <c r="C10800" s="81"/>
      <c r="D10800" s="77"/>
      <c r="E10800" s="82"/>
      <c r="F10800" s="77"/>
      <c r="G10800" s="77"/>
      <c r="H10800" s="83"/>
    </row>
    <row r="10801" spans="2:8" ht="15.6" x14ac:dyDescent="0.3">
      <c r="B10801" s="81"/>
      <c r="C10801" s="81"/>
      <c r="D10801" s="77"/>
      <c r="E10801" s="82"/>
      <c r="F10801" s="77"/>
      <c r="G10801" s="77"/>
      <c r="H10801" s="83"/>
    </row>
    <row r="10802" spans="2:8" ht="15.6" x14ac:dyDescent="0.3">
      <c r="B10802" s="81"/>
      <c r="C10802" s="81"/>
      <c r="D10802" s="77"/>
      <c r="E10802" s="82"/>
      <c r="F10802" s="77"/>
      <c r="G10802" s="77"/>
      <c r="H10802" s="83"/>
    </row>
    <row r="10803" spans="2:8" ht="15.6" x14ac:dyDescent="0.3">
      <c r="B10803" s="81"/>
      <c r="C10803" s="81"/>
      <c r="D10803" s="77"/>
      <c r="E10803" s="82"/>
      <c r="F10803" s="77"/>
      <c r="G10803" s="77"/>
      <c r="H10803" s="83"/>
    </row>
    <row r="10804" spans="2:8" ht="15.6" x14ac:dyDescent="0.3">
      <c r="B10804" s="81"/>
      <c r="C10804" s="81"/>
      <c r="D10804" s="77"/>
      <c r="E10804" s="82"/>
      <c r="F10804" s="77"/>
      <c r="G10804" s="77"/>
      <c r="H10804" s="83"/>
    </row>
    <row r="10805" spans="2:8" ht="15.6" x14ac:dyDescent="0.3">
      <c r="B10805" s="81"/>
      <c r="C10805" s="81"/>
      <c r="D10805" s="77"/>
      <c r="E10805" s="82"/>
      <c r="F10805" s="77"/>
      <c r="G10805" s="77"/>
      <c r="H10805" s="83"/>
    </row>
    <row r="10806" spans="2:8" ht="15.6" x14ac:dyDescent="0.3">
      <c r="B10806" s="81"/>
      <c r="C10806" s="81"/>
      <c r="D10806" s="77"/>
      <c r="E10806" s="82"/>
      <c r="F10806" s="77"/>
      <c r="G10806" s="77"/>
      <c r="H10806" s="83"/>
    </row>
    <row r="10807" spans="2:8" ht="15.6" x14ac:dyDescent="0.3">
      <c r="B10807" s="81"/>
      <c r="C10807" s="81"/>
      <c r="D10807" s="77"/>
      <c r="E10807" s="82"/>
      <c r="F10807" s="77"/>
      <c r="G10807" s="77"/>
      <c r="H10807" s="83"/>
    </row>
    <row r="10808" spans="2:8" ht="15.6" x14ac:dyDescent="0.3">
      <c r="B10808" s="81"/>
      <c r="C10808" s="81"/>
      <c r="D10808" s="77"/>
      <c r="E10808" s="82"/>
      <c r="F10808" s="77"/>
      <c r="G10808" s="77"/>
      <c r="H10808" s="83"/>
    </row>
    <row r="10809" spans="2:8" ht="15.6" x14ac:dyDescent="0.3">
      <c r="B10809" s="81"/>
      <c r="C10809" s="81"/>
      <c r="D10809" s="77"/>
      <c r="E10809" s="82"/>
      <c r="F10809" s="77"/>
      <c r="G10809" s="77"/>
      <c r="H10809" s="83"/>
    </row>
    <row r="10810" spans="2:8" ht="15.6" x14ac:dyDescent="0.3">
      <c r="B10810" s="81"/>
      <c r="C10810" s="81"/>
      <c r="D10810" s="77"/>
      <c r="E10810" s="82"/>
      <c r="F10810" s="77"/>
      <c r="G10810" s="77"/>
      <c r="H10810" s="83"/>
    </row>
    <row r="10811" spans="2:8" ht="15.6" x14ac:dyDescent="0.3">
      <c r="B10811" s="81"/>
      <c r="C10811" s="81"/>
      <c r="D10811" s="77"/>
      <c r="E10811" s="82"/>
      <c r="F10811" s="77"/>
      <c r="G10811" s="77"/>
      <c r="H10811" s="83"/>
    </row>
    <row r="10812" spans="2:8" ht="15.6" x14ac:dyDescent="0.3">
      <c r="B10812" s="81"/>
      <c r="C10812" s="81"/>
      <c r="D10812" s="77"/>
      <c r="E10812" s="82"/>
      <c r="F10812" s="77"/>
      <c r="G10812" s="77"/>
      <c r="H10812" s="83"/>
    </row>
    <row r="10813" spans="2:8" ht="15.6" x14ac:dyDescent="0.3">
      <c r="B10813" s="81"/>
      <c r="C10813" s="81"/>
      <c r="D10813" s="77"/>
      <c r="E10813" s="82"/>
      <c r="F10813" s="77"/>
      <c r="G10813" s="77"/>
      <c r="H10813" s="83"/>
    </row>
    <row r="10814" spans="2:8" ht="15.6" x14ac:dyDescent="0.3">
      <c r="B10814" s="81"/>
      <c r="C10814" s="81"/>
      <c r="D10814" s="77"/>
      <c r="E10814" s="82"/>
      <c r="F10814" s="77"/>
      <c r="G10814" s="77"/>
      <c r="H10814" s="83"/>
    </row>
    <row r="10815" spans="2:8" ht="15.6" x14ac:dyDescent="0.3">
      <c r="B10815" s="81"/>
      <c r="C10815" s="81"/>
      <c r="D10815" s="77"/>
      <c r="E10815" s="82"/>
      <c r="F10815" s="77"/>
      <c r="G10815" s="77"/>
      <c r="H10815" s="83"/>
    </row>
    <row r="10816" spans="2:8" ht="15.6" x14ac:dyDescent="0.3">
      <c r="B10816" s="81"/>
      <c r="C10816" s="81"/>
      <c r="D10816" s="77"/>
      <c r="E10816" s="82"/>
      <c r="F10816" s="77"/>
      <c r="G10816" s="77"/>
      <c r="H10816" s="83"/>
    </row>
    <row r="10817" spans="2:8" ht="15.6" x14ac:dyDescent="0.3">
      <c r="B10817" s="81"/>
      <c r="C10817" s="81"/>
      <c r="D10817" s="77"/>
      <c r="E10817" s="82"/>
      <c r="F10817" s="77"/>
      <c r="G10817" s="77"/>
      <c r="H10817" s="83"/>
    </row>
    <row r="10818" spans="2:8" ht="15.6" x14ac:dyDescent="0.3">
      <c r="B10818" s="81"/>
      <c r="C10818" s="81"/>
      <c r="D10818" s="77"/>
      <c r="E10818" s="82"/>
      <c r="F10818" s="77"/>
      <c r="G10818" s="77"/>
      <c r="H10818" s="83"/>
    </row>
    <row r="10819" spans="2:8" ht="15.6" x14ac:dyDescent="0.3">
      <c r="B10819" s="81"/>
      <c r="C10819" s="81"/>
      <c r="D10819" s="77"/>
      <c r="E10819" s="82"/>
      <c r="F10819" s="77"/>
      <c r="G10819" s="77"/>
      <c r="H10819" s="83"/>
    </row>
    <row r="10820" spans="2:8" ht="15.6" x14ac:dyDescent="0.3">
      <c r="B10820" s="81"/>
      <c r="C10820" s="81"/>
      <c r="D10820" s="77"/>
      <c r="E10820" s="82"/>
      <c r="F10820" s="77"/>
      <c r="G10820" s="77"/>
      <c r="H10820" s="83"/>
    </row>
    <row r="10821" spans="2:8" ht="15.6" x14ac:dyDescent="0.3">
      <c r="B10821" s="81"/>
      <c r="C10821" s="81"/>
      <c r="D10821" s="77"/>
      <c r="E10821" s="82"/>
      <c r="F10821" s="77"/>
      <c r="G10821" s="77"/>
      <c r="H10821" s="83"/>
    </row>
    <row r="10822" spans="2:8" ht="15.6" x14ac:dyDescent="0.3">
      <c r="B10822" s="81"/>
      <c r="C10822" s="81"/>
      <c r="D10822" s="77"/>
      <c r="E10822" s="82"/>
      <c r="F10822" s="77"/>
      <c r="G10822" s="77"/>
      <c r="H10822" s="83"/>
    </row>
    <row r="10823" spans="2:8" ht="15.6" x14ac:dyDescent="0.3">
      <c r="B10823" s="81"/>
      <c r="C10823" s="81"/>
      <c r="D10823" s="77"/>
      <c r="E10823" s="82"/>
      <c r="F10823" s="77"/>
      <c r="G10823" s="77"/>
      <c r="H10823" s="83"/>
    </row>
    <row r="10824" spans="2:8" ht="15.6" x14ac:dyDescent="0.3">
      <c r="B10824" s="81"/>
      <c r="C10824" s="81"/>
      <c r="D10824" s="77"/>
      <c r="E10824" s="82"/>
      <c r="F10824" s="77"/>
      <c r="G10824" s="77"/>
      <c r="H10824" s="83"/>
    </row>
    <row r="10825" spans="2:8" ht="15.6" x14ac:dyDescent="0.3">
      <c r="B10825" s="81"/>
      <c r="C10825" s="81"/>
      <c r="D10825" s="77"/>
      <c r="E10825" s="82"/>
      <c r="F10825" s="77"/>
      <c r="G10825" s="77"/>
      <c r="H10825" s="83"/>
    </row>
    <row r="10826" spans="2:8" ht="15.6" x14ac:dyDescent="0.3">
      <c r="B10826" s="81"/>
      <c r="C10826" s="81"/>
      <c r="D10826" s="77"/>
      <c r="E10826" s="82"/>
      <c r="F10826" s="77"/>
      <c r="G10826" s="77"/>
      <c r="H10826" s="83"/>
    </row>
    <row r="10827" spans="2:8" ht="15.6" x14ac:dyDescent="0.3">
      <c r="B10827" s="81"/>
      <c r="C10827" s="81"/>
      <c r="D10827" s="77"/>
      <c r="E10827" s="82"/>
      <c r="F10827" s="77"/>
      <c r="G10827" s="77"/>
      <c r="H10827" s="83"/>
    </row>
    <row r="10828" spans="2:8" ht="15.6" x14ac:dyDescent="0.3">
      <c r="B10828" s="81"/>
      <c r="C10828" s="81"/>
      <c r="D10828" s="77"/>
      <c r="E10828" s="82"/>
      <c r="F10828" s="77"/>
      <c r="G10828" s="77"/>
      <c r="H10828" s="83"/>
    </row>
    <row r="10829" spans="2:8" ht="15.6" x14ac:dyDescent="0.3">
      <c r="B10829" s="81"/>
      <c r="C10829" s="81"/>
      <c r="D10829" s="77"/>
      <c r="E10829" s="82"/>
      <c r="F10829" s="77"/>
      <c r="G10829" s="77"/>
      <c r="H10829" s="83"/>
    </row>
    <row r="10830" spans="2:8" ht="15.6" x14ac:dyDescent="0.3">
      <c r="B10830" s="81"/>
      <c r="C10830" s="81"/>
      <c r="D10830" s="77"/>
      <c r="E10830" s="82"/>
      <c r="F10830" s="77"/>
      <c r="G10830" s="77"/>
      <c r="H10830" s="83"/>
    </row>
    <row r="10831" spans="2:8" ht="15.6" x14ac:dyDescent="0.3">
      <c r="B10831" s="81"/>
      <c r="C10831" s="81"/>
      <c r="D10831" s="77"/>
      <c r="E10831" s="82"/>
      <c r="F10831" s="77"/>
      <c r="G10831" s="77"/>
      <c r="H10831" s="83"/>
    </row>
    <row r="10832" spans="2:8" ht="15.6" x14ac:dyDescent="0.3">
      <c r="B10832" s="81"/>
      <c r="C10832" s="81"/>
      <c r="D10832" s="77"/>
      <c r="E10832" s="82"/>
      <c r="F10832" s="77"/>
      <c r="G10832" s="77"/>
      <c r="H10832" s="83"/>
    </row>
    <row r="10833" spans="2:8" ht="15.6" x14ac:dyDescent="0.3">
      <c r="B10833" s="81"/>
      <c r="C10833" s="81"/>
      <c r="D10833" s="77"/>
      <c r="E10833" s="82"/>
      <c r="F10833" s="77"/>
      <c r="G10833" s="77"/>
      <c r="H10833" s="83"/>
    </row>
    <row r="10834" spans="2:8" ht="15.6" x14ac:dyDescent="0.3">
      <c r="B10834" s="81"/>
      <c r="C10834" s="81"/>
      <c r="D10834" s="77"/>
      <c r="E10834" s="82"/>
      <c r="F10834" s="77"/>
      <c r="G10834" s="77"/>
      <c r="H10834" s="83"/>
    </row>
    <row r="10835" spans="2:8" ht="15.6" x14ac:dyDescent="0.3">
      <c r="B10835" s="81"/>
      <c r="C10835" s="81"/>
      <c r="D10835" s="77"/>
      <c r="E10835" s="82"/>
      <c r="F10835" s="77"/>
      <c r="G10835" s="77"/>
      <c r="H10835" s="83"/>
    </row>
    <row r="10836" spans="2:8" ht="15.6" x14ac:dyDescent="0.3">
      <c r="B10836" s="81"/>
      <c r="C10836" s="81"/>
      <c r="D10836" s="77"/>
      <c r="E10836" s="82"/>
      <c r="F10836" s="77"/>
      <c r="G10836" s="77"/>
      <c r="H10836" s="83"/>
    </row>
    <row r="10837" spans="2:8" ht="15.6" x14ac:dyDescent="0.3">
      <c r="B10837" s="81"/>
      <c r="C10837" s="81"/>
      <c r="D10837" s="77"/>
      <c r="E10837" s="82"/>
      <c r="F10837" s="77"/>
      <c r="G10837" s="77"/>
      <c r="H10837" s="83"/>
    </row>
    <row r="10838" spans="2:8" ht="15.6" x14ac:dyDescent="0.3">
      <c r="B10838" s="81"/>
      <c r="C10838" s="81"/>
      <c r="D10838" s="77"/>
      <c r="E10838" s="82"/>
      <c r="F10838" s="77"/>
      <c r="G10838" s="77"/>
      <c r="H10838" s="83"/>
    </row>
    <row r="10839" spans="2:8" ht="15.6" x14ac:dyDescent="0.3">
      <c r="B10839" s="81"/>
      <c r="C10839" s="81"/>
      <c r="D10839" s="77"/>
      <c r="E10839" s="82"/>
      <c r="F10839" s="77"/>
      <c r="G10839" s="77"/>
      <c r="H10839" s="83"/>
    </row>
    <row r="10840" spans="2:8" ht="15.6" x14ac:dyDescent="0.3">
      <c r="B10840" s="81"/>
      <c r="C10840" s="81"/>
      <c r="D10840" s="77"/>
      <c r="E10840" s="82"/>
      <c r="F10840" s="77"/>
      <c r="G10840" s="77"/>
      <c r="H10840" s="83"/>
    </row>
    <row r="10841" spans="2:8" ht="15.6" x14ac:dyDescent="0.3">
      <c r="B10841" s="81"/>
      <c r="C10841" s="81"/>
      <c r="D10841" s="77"/>
      <c r="E10841" s="82"/>
      <c r="F10841" s="77"/>
      <c r="G10841" s="77"/>
      <c r="H10841" s="83"/>
    </row>
    <row r="10842" spans="2:8" ht="15.6" x14ac:dyDescent="0.3">
      <c r="B10842" s="81"/>
      <c r="C10842" s="81"/>
      <c r="D10842" s="77"/>
      <c r="E10842" s="82"/>
      <c r="F10842" s="77"/>
      <c r="G10842" s="77"/>
      <c r="H10842" s="83"/>
    </row>
    <row r="10843" spans="2:8" ht="15.6" x14ac:dyDescent="0.3">
      <c r="B10843" s="81"/>
      <c r="C10843" s="81"/>
      <c r="D10843" s="77"/>
      <c r="E10843" s="82"/>
      <c r="F10843" s="77"/>
      <c r="G10843" s="77"/>
      <c r="H10843" s="83"/>
    </row>
    <row r="10844" spans="2:8" ht="15.6" x14ac:dyDescent="0.3">
      <c r="B10844" s="81"/>
      <c r="C10844" s="81"/>
      <c r="D10844" s="77"/>
      <c r="E10844" s="82"/>
      <c r="F10844" s="77"/>
      <c r="G10844" s="77"/>
      <c r="H10844" s="83"/>
    </row>
    <row r="10845" spans="2:8" ht="15.6" x14ac:dyDescent="0.3">
      <c r="B10845" s="81"/>
      <c r="C10845" s="81"/>
      <c r="D10845" s="77"/>
      <c r="E10845" s="82"/>
      <c r="F10845" s="77"/>
      <c r="G10845" s="77"/>
      <c r="H10845" s="83"/>
    </row>
    <row r="10846" spans="2:8" ht="15.6" x14ac:dyDescent="0.3">
      <c r="B10846" s="81"/>
      <c r="C10846" s="81"/>
      <c r="D10846" s="77"/>
      <c r="E10846" s="82"/>
      <c r="F10846" s="77"/>
      <c r="G10846" s="77"/>
      <c r="H10846" s="83"/>
    </row>
    <row r="10847" spans="2:8" ht="15.6" x14ac:dyDescent="0.3">
      <c r="B10847" s="81"/>
      <c r="C10847" s="81"/>
      <c r="D10847" s="77"/>
      <c r="E10847" s="82"/>
      <c r="F10847" s="77"/>
      <c r="G10847" s="77"/>
      <c r="H10847" s="83"/>
    </row>
    <row r="10848" spans="2:8" ht="15.6" x14ac:dyDescent="0.3">
      <c r="B10848" s="81"/>
      <c r="C10848" s="81"/>
      <c r="D10848" s="77"/>
      <c r="E10848" s="82"/>
      <c r="F10848" s="77"/>
      <c r="G10848" s="77"/>
      <c r="H10848" s="83"/>
    </row>
    <row r="10849" spans="2:8" ht="15.6" x14ac:dyDescent="0.3">
      <c r="B10849" s="81"/>
      <c r="C10849" s="81"/>
      <c r="D10849" s="77"/>
      <c r="E10849" s="82"/>
      <c r="F10849" s="77"/>
      <c r="G10849" s="77"/>
      <c r="H10849" s="83"/>
    </row>
    <row r="10850" spans="2:8" ht="15.6" x14ac:dyDescent="0.3">
      <c r="B10850" s="81"/>
      <c r="C10850" s="81"/>
      <c r="D10850" s="77"/>
      <c r="E10850" s="82"/>
      <c r="F10850" s="77"/>
      <c r="G10850" s="77"/>
      <c r="H10850" s="83"/>
    </row>
    <row r="10851" spans="2:8" ht="15.6" x14ac:dyDescent="0.3">
      <c r="B10851" s="81"/>
      <c r="C10851" s="81"/>
      <c r="D10851" s="77"/>
      <c r="E10851" s="82"/>
      <c r="F10851" s="77"/>
      <c r="G10851" s="77"/>
      <c r="H10851" s="83"/>
    </row>
    <row r="10852" spans="2:8" ht="15.6" x14ac:dyDescent="0.3">
      <c r="B10852" s="81"/>
      <c r="C10852" s="81"/>
      <c r="D10852" s="77"/>
      <c r="E10852" s="82"/>
      <c r="F10852" s="77"/>
      <c r="G10852" s="77"/>
      <c r="H10852" s="83"/>
    </row>
    <row r="10853" spans="2:8" ht="15.6" x14ac:dyDescent="0.3">
      <c r="B10853" s="81"/>
      <c r="C10853" s="81"/>
      <c r="D10853" s="77"/>
      <c r="E10853" s="82"/>
      <c r="F10853" s="77"/>
      <c r="G10853" s="77"/>
      <c r="H10853" s="83"/>
    </row>
    <row r="10854" spans="2:8" ht="15.6" x14ac:dyDescent="0.3">
      <c r="B10854" s="81"/>
      <c r="C10854" s="81"/>
      <c r="D10854" s="77"/>
      <c r="E10854" s="82"/>
      <c r="F10854" s="77"/>
      <c r="G10854" s="77"/>
      <c r="H10854" s="83"/>
    </row>
    <row r="10855" spans="2:8" ht="15.6" x14ac:dyDescent="0.3">
      <c r="B10855" s="81"/>
      <c r="C10855" s="81"/>
      <c r="D10855" s="77"/>
      <c r="E10855" s="82"/>
      <c r="F10855" s="77"/>
      <c r="G10855" s="77"/>
      <c r="H10855" s="83"/>
    </row>
    <row r="10856" spans="2:8" ht="15.6" x14ac:dyDescent="0.3">
      <c r="B10856" s="81"/>
      <c r="C10856" s="81"/>
      <c r="D10856" s="77"/>
      <c r="E10856" s="82"/>
      <c r="F10856" s="77"/>
      <c r="G10856" s="77"/>
      <c r="H10856" s="83"/>
    </row>
    <row r="10857" spans="2:8" ht="15.6" x14ac:dyDescent="0.3">
      <c r="B10857" s="81"/>
      <c r="C10857" s="81"/>
      <c r="D10857" s="77"/>
      <c r="E10857" s="82"/>
      <c r="F10857" s="77"/>
      <c r="G10857" s="77"/>
      <c r="H10857" s="83"/>
    </row>
    <row r="10858" spans="2:8" ht="15.6" x14ac:dyDescent="0.3">
      <c r="B10858" s="81"/>
      <c r="C10858" s="81"/>
      <c r="D10858" s="77"/>
      <c r="E10858" s="82"/>
      <c r="F10858" s="77"/>
      <c r="G10858" s="77"/>
      <c r="H10858" s="83"/>
    </row>
    <row r="10859" spans="2:8" ht="15.6" x14ac:dyDescent="0.3">
      <c r="B10859" s="81"/>
      <c r="C10859" s="81"/>
      <c r="D10859" s="77"/>
      <c r="E10859" s="82"/>
      <c r="F10859" s="77"/>
      <c r="G10859" s="77"/>
      <c r="H10859" s="83"/>
    </row>
    <row r="10860" spans="2:8" ht="15.6" x14ac:dyDescent="0.3">
      <c r="B10860" s="81"/>
      <c r="C10860" s="81"/>
      <c r="D10860" s="77"/>
      <c r="E10860" s="82"/>
      <c r="F10860" s="77"/>
      <c r="G10860" s="77"/>
      <c r="H10860" s="83"/>
    </row>
    <row r="10861" spans="2:8" ht="15.6" x14ac:dyDescent="0.3">
      <c r="B10861" s="81"/>
      <c r="C10861" s="81"/>
      <c r="D10861" s="77"/>
      <c r="E10861" s="82"/>
      <c r="F10861" s="77"/>
      <c r="G10861" s="77"/>
      <c r="H10861" s="83"/>
    </row>
    <row r="10862" spans="2:8" ht="15.6" x14ac:dyDescent="0.3">
      <c r="B10862" s="81"/>
      <c r="C10862" s="81"/>
      <c r="D10862" s="77"/>
      <c r="E10862" s="82"/>
      <c r="F10862" s="77"/>
      <c r="G10862" s="77"/>
      <c r="H10862" s="83"/>
    </row>
    <row r="10863" spans="2:8" ht="15.6" x14ac:dyDescent="0.3">
      <c r="B10863" s="81"/>
      <c r="C10863" s="81"/>
      <c r="D10863" s="77"/>
      <c r="E10863" s="82"/>
      <c r="F10863" s="77"/>
      <c r="G10863" s="77"/>
      <c r="H10863" s="83"/>
    </row>
    <row r="10864" spans="2:8" ht="15.6" x14ac:dyDescent="0.3">
      <c r="B10864" s="81"/>
      <c r="C10864" s="81"/>
      <c r="D10864" s="77"/>
      <c r="E10864" s="82"/>
      <c r="F10864" s="77"/>
      <c r="G10864" s="77"/>
      <c r="H10864" s="83"/>
    </row>
    <row r="10865" spans="2:8" ht="15.6" x14ac:dyDescent="0.3">
      <c r="B10865" s="81"/>
      <c r="C10865" s="81"/>
      <c r="D10865" s="77"/>
      <c r="E10865" s="82"/>
      <c r="F10865" s="77"/>
      <c r="G10865" s="77"/>
      <c r="H10865" s="83"/>
    </row>
    <row r="10866" spans="2:8" ht="15.6" x14ac:dyDescent="0.3">
      <c r="B10866" s="81"/>
      <c r="C10866" s="81"/>
      <c r="D10866" s="77"/>
      <c r="E10866" s="82"/>
      <c r="F10866" s="77"/>
      <c r="G10866" s="77"/>
      <c r="H10866" s="83"/>
    </row>
    <row r="10867" spans="2:8" ht="15.6" x14ac:dyDescent="0.3">
      <c r="B10867" s="81"/>
      <c r="C10867" s="81"/>
      <c r="D10867" s="77"/>
      <c r="E10867" s="82"/>
      <c r="F10867" s="77"/>
      <c r="G10867" s="77"/>
      <c r="H10867" s="83"/>
    </row>
    <row r="10868" spans="2:8" ht="15.6" x14ac:dyDescent="0.3">
      <c r="B10868" s="81"/>
      <c r="C10868" s="81"/>
      <c r="D10868" s="77"/>
      <c r="E10868" s="82"/>
      <c r="F10868" s="77"/>
      <c r="G10868" s="77"/>
      <c r="H10868" s="83"/>
    </row>
    <row r="10869" spans="2:8" ht="15.6" x14ac:dyDescent="0.3">
      <c r="B10869" s="81"/>
      <c r="C10869" s="81"/>
      <c r="D10869" s="77"/>
      <c r="E10869" s="82"/>
      <c r="F10869" s="77"/>
      <c r="G10869" s="77"/>
      <c r="H10869" s="83"/>
    </row>
    <row r="10870" spans="2:8" ht="15.6" x14ac:dyDescent="0.3">
      <c r="B10870" s="81"/>
      <c r="C10870" s="81"/>
      <c r="D10870" s="77"/>
      <c r="E10870" s="82"/>
      <c r="F10870" s="77"/>
      <c r="G10870" s="77"/>
      <c r="H10870" s="83"/>
    </row>
    <row r="10871" spans="2:8" ht="15.6" x14ac:dyDescent="0.3">
      <c r="B10871" s="81"/>
      <c r="C10871" s="81"/>
      <c r="D10871" s="77"/>
      <c r="E10871" s="82"/>
      <c r="F10871" s="77"/>
      <c r="G10871" s="77"/>
      <c r="H10871" s="83"/>
    </row>
    <row r="10872" spans="2:8" ht="15.6" x14ac:dyDescent="0.3">
      <c r="B10872" s="81"/>
      <c r="C10872" s="81"/>
      <c r="D10872" s="77"/>
      <c r="E10872" s="82"/>
      <c r="F10872" s="77"/>
      <c r="G10872" s="77"/>
      <c r="H10872" s="83"/>
    </row>
    <row r="10873" spans="2:8" ht="15.6" x14ac:dyDescent="0.3">
      <c r="B10873" s="81"/>
      <c r="C10873" s="81"/>
      <c r="D10873" s="77"/>
      <c r="E10873" s="82"/>
      <c r="F10873" s="77"/>
      <c r="G10873" s="77"/>
      <c r="H10873" s="83"/>
    </row>
    <row r="10874" spans="2:8" ht="15.6" x14ac:dyDescent="0.3">
      <c r="B10874" s="81"/>
      <c r="C10874" s="81"/>
      <c r="D10874" s="77"/>
      <c r="E10874" s="82"/>
      <c r="F10874" s="77"/>
      <c r="G10874" s="77"/>
      <c r="H10874" s="83"/>
    </row>
    <row r="10875" spans="2:8" ht="15.6" x14ac:dyDescent="0.3">
      <c r="B10875" s="81"/>
      <c r="C10875" s="81"/>
      <c r="D10875" s="77"/>
      <c r="E10875" s="82"/>
      <c r="F10875" s="77"/>
      <c r="G10875" s="77"/>
      <c r="H10875" s="83"/>
    </row>
    <row r="10876" spans="2:8" ht="15.6" x14ac:dyDescent="0.3">
      <c r="B10876" s="81"/>
      <c r="C10876" s="81"/>
      <c r="D10876" s="77"/>
      <c r="E10876" s="82"/>
      <c r="F10876" s="77"/>
      <c r="G10876" s="77"/>
      <c r="H10876" s="83"/>
    </row>
    <row r="10877" spans="2:8" ht="15.6" x14ac:dyDescent="0.3">
      <c r="B10877" s="81"/>
      <c r="C10877" s="81"/>
      <c r="D10877" s="77"/>
      <c r="E10877" s="82"/>
      <c r="F10877" s="77"/>
      <c r="G10877" s="77"/>
      <c r="H10877" s="83"/>
    </row>
    <row r="10878" spans="2:8" ht="15.6" x14ac:dyDescent="0.3">
      <c r="B10878" s="81"/>
      <c r="C10878" s="81"/>
      <c r="D10878" s="77"/>
      <c r="E10878" s="82"/>
      <c r="F10878" s="77"/>
      <c r="G10878" s="77"/>
      <c r="H10878" s="83"/>
    </row>
    <row r="10879" spans="2:8" ht="15.6" x14ac:dyDescent="0.3">
      <c r="B10879" s="81"/>
      <c r="C10879" s="81"/>
      <c r="D10879" s="77"/>
      <c r="E10879" s="82"/>
      <c r="F10879" s="77"/>
      <c r="G10879" s="77"/>
      <c r="H10879" s="83"/>
    </row>
    <row r="10880" spans="2:8" ht="15.6" x14ac:dyDescent="0.3">
      <c r="B10880" s="81"/>
      <c r="C10880" s="81"/>
      <c r="D10880" s="77"/>
      <c r="E10880" s="82"/>
      <c r="F10880" s="77"/>
      <c r="G10880" s="77"/>
      <c r="H10880" s="83"/>
    </row>
    <row r="10881" spans="2:8" ht="15.6" x14ac:dyDescent="0.3">
      <c r="B10881" s="81"/>
      <c r="C10881" s="81"/>
      <c r="D10881" s="77"/>
      <c r="E10881" s="82"/>
      <c r="F10881" s="77"/>
      <c r="G10881" s="77"/>
      <c r="H10881" s="83"/>
    </row>
    <row r="10882" spans="2:8" ht="15.6" x14ac:dyDescent="0.3">
      <c r="B10882" s="81"/>
      <c r="C10882" s="81"/>
      <c r="D10882" s="77"/>
      <c r="E10882" s="82"/>
      <c r="F10882" s="77"/>
      <c r="G10882" s="77"/>
      <c r="H10882" s="83"/>
    </row>
    <row r="10883" spans="2:8" ht="15.6" x14ac:dyDescent="0.3">
      <c r="B10883" s="81"/>
      <c r="C10883" s="81"/>
      <c r="D10883" s="77"/>
      <c r="E10883" s="82"/>
      <c r="F10883" s="77"/>
      <c r="G10883" s="77"/>
      <c r="H10883" s="83"/>
    </row>
    <row r="10884" spans="2:8" ht="15.6" x14ac:dyDescent="0.3">
      <c r="B10884" s="81"/>
      <c r="C10884" s="81"/>
      <c r="D10884" s="77"/>
      <c r="E10884" s="82"/>
      <c r="F10884" s="77"/>
      <c r="G10884" s="77"/>
      <c r="H10884" s="83"/>
    </row>
    <row r="10885" spans="2:8" ht="15.6" x14ac:dyDescent="0.3">
      <c r="B10885" s="81"/>
      <c r="C10885" s="81"/>
      <c r="D10885" s="77"/>
      <c r="E10885" s="82"/>
      <c r="F10885" s="77"/>
      <c r="G10885" s="77"/>
      <c r="H10885" s="83"/>
    </row>
    <row r="10886" spans="2:8" ht="15.6" x14ac:dyDescent="0.3">
      <c r="B10886" s="81"/>
      <c r="C10886" s="81"/>
      <c r="D10886" s="77"/>
      <c r="E10886" s="82"/>
      <c r="F10886" s="77"/>
      <c r="G10886" s="77"/>
      <c r="H10886" s="83"/>
    </row>
    <row r="10887" spans="2:8" ht="15.6" x14ac:dyDescent="0.3">
      <c r="B10887" s="81"/>
      <c r="C10887" s="81"/>
      <c r="D10887" s="77"/>
      <c r="E10887" s="82"/>
      <c r="F10887" s="77"/>
      <c r="G10887" s="77"/>
      <c r="H10887" s="83"/>
    </row>
    <row r="10888" spans="2:8" ht="15.6" x14ac:dyDescent="0.3">
      <c r="B10888" s="81"/>
      <c r="C10888" s="81"/>
      <c r="D10888" s="77"/>
      <c r="E10888" s="82"/>
      <c r="F10888" s="77"/>
      <c r="G10888" s="77"/>
      <c r="H10888" s="83"/>
    </row>
    <row r="10889" spans="2:8" ht="15.6" x14ac:dyDescent="0.3">
      <c r="B10889" s="81"/>
      <c r="C10889" s="81"/>
      <c r="D10889" s="77"/>
      <c r="E10889" s="82"/>
      <c r="F10889" s="77"/>
      <c r="G10889" s="77"/>
      <c r="H10889" s="83"/>
    </row>
    <row r="10890" spans="2:8" ht="15.6" x14ac:dyDescent="0.3">
      <c r="B10890" s="81"/>
      <c r="C10890" s="81"/>
      <c r="D10890" s="77"/>
      <c r="E10890" s="82"/>
      <c r="F10890" s="77"/>
      <c r="G10890" s="77"/>
      <c r="H10890" s="83"/>
    </row>
    <row r="10891" spans="2:8" ht="15.6" x14ac:dyDescent="0.3">
      <c r="B10891" s="81"/>
      <c r="C10891" s="81"/>
      <c r="D10891" s="77"/>
      <c r="E10891" s="82"/>
      <c r="F10891" s="77"/>
      <c r="G10891" s="77"/>
      <c r="H10891" s="83"/>
    </row>
    <row r="10892" spans="2:8" ht="15.6" x14ac:dyDescent="0.3">
      <c r="B10892" s="81"/>
      <c r="C10892" s="81"/>
      <c r="D10892" s="77"/>
      <c r="E10892" s="82"/>
      <c r="F10892" s="77"/>
      <c r="G10892" s="77"/>
      <c r="H10892" s="83"/>
    </row>
    <row r="10893" spans="2:8" ht="15.6" x14ac:dyDescent="0.3">
      <c r="B10893" s="81"/>
      <c r="C10893" s="81"/>
      <c r="D10893" s="77"/>
      <c r="E10893" s="82"/>
      <c r="F10893" s="77"/>
      <c r="G10893" s="77"/>
      <c r="H10893" s="83"/>
    </row>
    <row r="10894" spans="2:8" ht="15.6" x14ac:dyDescent="0.3">
      <c r="B10894" s="81"/>
      <c r="C10894" s="81"/>
      <c r="D10894" s="77"/>
      <c r="E10894" s="82"/>
      <c r="F10894" s="77"/>
      <c r="G10894" s="77"/>
      <c r="H10894" s="83"/>
    </row>
    <row r="10895" spans="2:8" ht="15.6" x14ac:dyDescent="0.3">
      <c r="B10895" s="81"/>
      <c r="C10895" s="81"/>
      <c r="D10895" s="77"/>
      <c r="E10895" s="82"/>
      <c r="F10895" s="77"/>
      <c r="G10895" s="77"/>
      <c r="H10895" s="83"/>
    </row>
    <row r="10896" spans="2:8" ht="15.6" x14ac:dyDescent="0.3">
      <c r="B10896" s="81"/>
      <c r="C10896" s="81"/>
      <c r="D10896" s="77"/>
      <c r="E10896" s="82"/>
      <c r="F10896" s="77"/>
      <c r="G10896" s="77"/>
      <c r="H10896" s="83"/>
    </row>
    <row r="10897" spans="2:8" ht="15.6" x14ac:dyDescent="0.3">
      <c r="B10897" s="81"/>
      <c r="C10897" s="81"/>
      <c r="D10897" s="77"/>
      <c r="E10897" s="82"/>
      <c r="F10897" s="77"/>
      <c r="G10897" s="77"/>
      <c r="H10897" s="83"/>
    </row>
    <row r="10898" spans="2:8" ht="15.6" x14ac:dyDescent="0.3">
      <c r="B10898" s="81"/>
      <c r="C10898" s="81"/>
      <c r="D10898" s="77"/>
      <c r="E10898" s="82"/>
      <c r="F10898" s="77"/>
      <c r="G10898" s="77"/>
      <c r="H10898" s="83"/>
    </row>
    <row r="10899" spans="2:8" ht="15.6" x14ac:dyDescent="0.3">
      <c r="B10899" s="81"/>
      <c r="C10899" s="81"/>
      <c r="D10899" s="77"/>
      <c r="E10899" s="82"/>
      <c r="F10899" s="77"/>
      <c r="G10899" s="77"/>
      <c r="H10899" s="83"/>
    </row>
    <row r="10900" spans="2:8" ht="15.6" x14ac:dyDescent="0.3">
      <c r="B10900" s="81"/>
      <c r="C10900" s="81"/>
      <c r="D10900" s="77"/>
      <c r="E10900" s="82"/>
      <c r="F10900" s="77"/>
      <c r="G10900" s="77"/>
      <c r="H10900" s="83"/>
    </row>
    <row r="10901" spans="2:8" ht="15.6" x14ac:dyDescent="0.3">
      <c r="B10901" s="81"/>
      <c r="C10901" s="81"/>
      <c r="D10901" s="77"/>
      <c r="E10901" s="82"/>
      <c r="F10901" s="77"/>
      <c r="G10901" s="77"/>
      <c r="H10901" s="83"/>
    </row>
    <row r="10902" spans="2:8" ht="15.6" x14ac:dyDescent="0.3">
      <c r="B10902" s="81"/>
      <c r="C10902" s="81"/>
      <c r="D10902" s="77"/>
      <c r="E10902" s="82"/>
      <c r="F10902" s="77"/>
      <c r="G10902" s="77"/>
      <c r="H10902" s="83"/>
    </row>
    <row r="10903" spans="2:8" ht="15.6" x14ac:dyDescent="0.3">
      <c r="B10903" s="81"/>
      <c r="C10903" s="81"/>
      <c r="D10903" s="77"/>
      <c r="E10903" s="82"/>
      <c r="F10903" s="77"/>
      <c r="G10903" s="77"/>
      <c r="H10903" s="83"/>
    </row>
    <row r="10904" spans="2:8" ht="15.6" x14ac:dyDescent="0.3">
      <c r="B10904" s="81"/>
      <c r="C10904" s="81"/>
      <c r="D10904" s="77"/>
      <c r="E10904" s="82"/>
      <c r="F10904" s="77"/>
      <c r="G10904" s="77"/>
      <c r="H10904" s="83"/>
    </row>
    <row r="10905" spans="2:8" ht="15.6" x14ac:dyDescent="0.3">
      <c r="B10905" s="81"/>
      <c r="C10905" s="81"/>
      <c r="D10905" s="77"/>
      <c r="E10905" s="82"/>
      <c r="F10905" s="77"/>
      <c r="G10905" s="77"/>
      <c r="H10905" s="83"/>
    </row>
    <row r="10906" spans="2:8" ht="15.6" x14ac:dyDescent="0.3">
      <c r="B10906" s="81"/>
      <c r="C10906" s="81"/>
      <c r="D10906" s="77"/>
      <c r="E10906" s="82"/>
      <c r="F10906" s="77"/>
      <c r="G10906" s="77"/>
      <c r="H10906" s="83"/>
    </row>
    <row r="10907" spans="2:8" ht="15.6" x14ac:dyDescent="0.3">
      <c r="B10907" s="81"/>
      <c r="C10907" s="81"/>
      <c r="D10907" s="77"/>
      <c r="E10907" s="82"/>
      <c r="F10907" s="77"/>
      <c r="G10907" s="77"/>
      <c r="H10907" s="83"/>
    </row>
    <row r="10908" spans="2:8" ht="15.6" x14ac:dyDescent="0.3">
      <c r="B10908" s="81"/>
      <c r="C10908" s="81"/>
      <c r="D10908" s="77"/>
      <c r="E10908" s="82"/>
      <c r="F10908" s="77"/>
      <c r="G10908" s="77"/>
      <c r="H10908" s="83"/>
    </row>
    <row r="10909" spans="2:8" ht="15.6" x14ac:dyDescent="0.3">
      <c r="B10909" s="81"/>
      <c r="C10909" s="81"/>
      <c r="D10909" s="77"/>
      <c r="E10909" s="82"/>
      <c r="F10909" s="77"/>
      <c r="G10909" s="77"/>
      <c r="H10909" s="83"/>
    </row>
    <row r="10910" spans="2:8" ht="15.6" x14ac:dyDescent="0.3">
      <c r="B10910" s="81"/>
      <c r="C10910" s="81"/>
      <c r="D10910" s="77"/>
      <c r="E10910" s="82"/>
      <c r="F10910" s="77"/>
      <c r="G10910" s="77"/>
      <c r="H10910" s="83"/>
    </row>
    <row r="10911" spans="2:8" ht="15.6" x14ac:dyDescent="0.3">
      <c r="B10911" s="81"/>
      <c r="C10911" s="81"/>
      <c r="D10911" s="77"/>
      <c r="E10911" s="82"/>
      <c r="F10911" s="77"/>
      <c r="G10911" s="77"/>
      <c r="H10911" s="83"/>
    </row>
    <row r="10912" spans="2:8" ht="15.6" x14ac:dyDescent="0.3">
      <c r="B10912" s="81"/>
      <c r="C10912" s="81"/>
      <c r="D10912" s="77"/>
      <c r="E10912" s="82"/>
      <c r="F10912" s="77"/>
      <c r="G10912" s="77"/>
      <c r="H10912" s="83"/>
    </row>
    <row r="10913" spans="2:8" ht="15.6" x14ac:dyDescent="0.3">
      <c r="B10913" s="81"/>
      <c r="C10913" s="81"/>
      <c r="D10913" s="77"/>
      <c r="E10913" s="82"/>
      <c r="F10913" s="77"/>
      <c r="G10913" s="77"/>
      <c r="H10913" s="83"/>
    </row>
    <row r="10914" spans="2:8" ht="15.6" x14ac:dyDescent="0.3">
      <c r="B10914" s="81"/>
      <c r="C10914" s="81"/>
      <c r="D10914" s="77"/>
      <c r="E10914" s="82"/>
      <c r="F10914" s="77"/>
      <c r="G10914" s="77"/>
      <c r="H10914" s="83"/>
    </row>
    <row r="10915" spans="2:8" ht="15.6" x14ac:dyDescent="0.3">
      <c r="B10915" s="81"/>
      <c r="C10915" s="81"/>
      <c r="D10915" s="77"/>
      <c r="E10915" s="82"/>
      <c r="F10915" s="77"/>
      <c r="G10915" s="77"/>
      <c r="H10915" s="83"/>
    </row>
    <row r="10916" spans="2:8" ht="15.6" x14ac:dyDescent="0.3">
      <c r="B10916" s="81"/>
      <c r="C10916" s="81"/>
      <c r="D10916" s="77"/>
      <c r="E10916" s="82"/>
      <c r="F10916" s="77"/>
      <c r="G10916" s="77"/>
      <c r="H10916" s="83"/>
    </row>
    <row r="10917" spans="2:8" ht="15.6" x14ac:dyDescent="0.3">
      <c r="B10917" s="81"/>
      <c r="C10917" s="81"/>
      <c r="D10917" s="77"/>
      <c r="E10917" s="82"/>
      <c r="F10917" s="77"/>
      <c r="G10917" s="77"/>
      <c r="H10917" s="83"/>
    </row>
    <row r="10918" spans="2:8" ht="15.6" x14ac:dyDescent="0.3">
      <c r="B10918" s="81"/>
      <c r="C10918" s="81"/>
      <c r="D10918" s="77"/>
      <c r="E10918" s="82"/>
      <c r="F10918" s="77"/>
      <c r="G10918" s="77"/>
      <c r="H10918" s="83"/>
    </row>
    <row r="10919" spans="2:8" ht="15.6" x14ac:dyDescent="0.3">
      <c r="B10919" s="81"/>
      <c r="C10919" s="81"/>
      <c r="D10919" s="77"/>
      <c r="E10919" s="82"/>
      <c r="F10919" s="77"/>
      <c r="G10919" s="77"/>
      <c r="H10919" s="83"/>
    </row>
    <row r="10920" spans="2:8" ht="15.6" x14ac:dyDescent="0.3">
      <c r="B10920" s="81"/>
      <c r="C10920" s="81"/>
      <c r="D10920" s="77"/>
      <c r="E10920" s="82"/>
      <c r="F10920" s="77"/>
      <c r="G10920" s="77"/>
      <c r="H10920" s="83"/>
    </row>
    <row r="10921" spans="2:8" ht="15.6" x14ac:dyDescent="0.3">
      <c r="B10921" s="81"/>
      <c r="C10921" s="81"/>
      <c r="D10921" s="77"/>
      <c r="E10921" s="82"/>
      <c r="F10921" s="77"/>
      <c r="G10921" s="77"/>
      <c r="H10921" s="83"/>
    </row>
    <row r="10922" spans="2:8" ht="15.6" x14ac:dyDescent="0.3">
      <c r="B10922" s="81"/>
      <c r="C10922" s="81"/>
      <c r="D10922" s="77"/>
      <c r="E10922" s="82"/>
      <c r="F10922" s="77"/>
      <c r="G10922" s="77"/>
      <c r="H10922" s="83"/>
    </row>
    <row r="10923" spans="2:8" ht="15.6" x14ac:dyDescent="0.3">
      <c r="B10923" s="81"/>
      <c r="C10923" s="81"/>
      <c r="D10923" s="77"/>
      <c r="E10923" s="82"/>
      <c r="F10923" s="77"/>
      <c r="G10923" s="77"/>
      <c r="H10923" s="83"/>
    </row>
    <row r="10924" spans="2:8" ht="15.6" x14ac:dyDescent="0.3">
      <c r="B10924" s="81"/>
      <c r="C10924" s="81"/>
      <c r="D10924" s="77"/>
      <c r="E10924" s="82"/>
      <c r="F10924" s="77"/>
      <c r="G10924" s="77"/>
      <c r="H10924" s="83"/>
    </row>
    <row r="10925" spans="2:8" ht="15.6" x14ac:dyDescent="0.3">
      <c r="B10925" s="81"/>
      <c r="C10925" s="81"/>
      <c r="D10925" s="77"/>
      <c r="E10925" s="82"/>
      <c r="F10925" s="77"/>
      <c r="G10925" s="77"/>
      <c r="H10925" s="83"/>
    </row>
    <row r="10926" spans="2:8" ht="15.6" x14ac:dyDescent="0.3">
      <c r="B10926" s="81"/>
      <c r="C10926" s="81"/>
      <c r="D10926" s="77"/>
      <c r="E10926" s="82"/>
      <c r="F10926" s="77"/>
      <c r="G10926" s="77"/>
      <c r="H10926" s="83"/>
    </row>
    <row r="10927" spans="2:8" ht="15.6" x14ac:dyDescent="0.3">
      <c r="B10927" s="81"/>
      <c r="C10927" s="81"/>
      <c r="D10927" s="77"/>
      <c r="E10927" s="82"/>
      <c r="F10927" s="77"/>
      <c r="G10927" s="77"/>
      <c r="H10927" s="83"/>
    </row>
    <row r="10928" spans="2:8" ht="15.6" x14ac:dyDescent="0.3">
      <c r="B10928" s="81"/>
      <c r="C10928" s="81"/>
      <c r="D10928" s="77"/>
      <c r="E10928" s="82"/>
      <c r="F10928" s="77"/>
      <c r="G10928" s="77"/>
      <c r="H10928" s="83"/>
    </row>
    <row r="10929" spans="2:8" ht="15.6" x14ac:dyDescent="0.3">
      <c r="B10929" s="81"/>
      <c r="C10929" s="81"/>
      <c r="D10929" s="77"/>
      <c r="E10929" s="82"/>
      <c r="F10929" s="77"/>
      <c r="G10929" s="77"/>
      <c r="H10929" s="83"/>
    </row>
    <row r="10930" spans="2:8" ht="15.6" x14ac:dyDescent="0.3">
      <c r="B10930" s="81"/>
      <c r="C10930" s="81"/>
      <c r="D10930" s="77"/>
      <c r="E10930" s="82"/>
      <c r="F10930" s="77"/>
      <c r="G10930" s="77"/>
      <c r="H10930" s="83"/>
    </row>
    <row r="10931" spans="2:8" ht="15.6" x14ac:dyDescent="0.3">
      <c r="B10931" s="81"/>
      <c r="C10931" s="81"/>
      <c r="D10931" s="77"/>
      <c r="E10931" s="82"/>
      <c r="F10931" s="77"/>
      <c r="G10931" s="77"/>
      <c r="H10931" s="83"/>
    </row>
    <row r="10932" spans="2:8" ht="15.6" x14ac:dyDescent="0.3">
      <c r="B10932" s="81"/>
      <c r="C10932" s="81"/>
      <c r="D10932" s="77"/>
      <c r="E10932" s="82"/>
      <c r="F10932" s="77"/>
      <c r="G10932" s="77"/>
      <c r="H10932" s="83"/>
    </row>
    <row r="10933" spans="2:8" ht="15.6" x14ac:dyDescent="0.3">
      <c r="B10933" s="81"/>
      <c r="C10933" s="81"/>
      <c r="D10933" s="77"/>
      <c r="E10933" s="82"/>
      <c r="F10933" s="77"/>
      <c r="G10933" s="77"/>
      <c r="H10933" s="83"/>
    </row>
    <row r="10934" spans="2:8" ht="15.6" x14ac:dyDescent="0.3">
      <c r="B10934" s="81"/>
      <c r="C10934" s="81"/>
      <c r="D10934" s="77"/>
      <c r="E10934" s="82"/>
      <c r="F10934" s="77"/>
      <c r="G10934" s="77"/>
      <c r="H10934" s="83"/>
    </row>
    <row r="10935" spans="2:8" ht="15.6" x14ac:dyDescent="0.3">
      <c r="B10935" s="81"/>
      <c r="C10935" s="81"/>
      <c r="D10935" s="77"/>
      <c r="E10935" s="82"/>
      <c r="F10935" s="77"/>
      <c r="G10935" s="77"/>
      <c r="H10935" s="83"/>
    </row>
    <row r="10936" spans="2:8" ht="15.6" x14ac:dyDescent="0.3">
      <c r="B10936" s="81"/>
      <c r="C10936" s="81"/>
      <c r="D10936" s="77"/>
      <c r="E10936" s="82"/>
      <c r="F10936" s="77"/>
      <c r="G10936" s="77"/>
      <c r="H10936" s="83"/>
    </row>
    <row r="10937" spans="2:8" ht="15.6" x14ac:dyDescent="0.3">
      <c r="B10937" s="81"/>
      <c r="C10937" s="81"/>
      <c r="D10937" s="77"/>
      <c r="E10937" s="82"/>
      <c r="F10937" s="77"/>
      <c r="G10937" s="77"/>
      <c r="H10937" s="83"/>
    </row>
    <row r="10938" spans="2:8" ht="15.6" x14ac:dyDescent="0.3">
      <c r="B10938" s="81"/>
      <c r="C10938" s="81"/>
      <c r="D10938" s="77"/>
      <c r="E10938" s="82"/>
      <c r="F10938" s="77"/>
      <c r="G10938" s="77"/>
      <c r="H10938" s="83"/>
    </row>
    <row r="10939" spans="2:8" ht="15.6" x14ac:dyDescent="0.3">
      <c r="B10939" s="81"/>
      <c r="C10939" s="81"/>
      <c r="D10939" s="77"/>
      <c r="E10939" s="82"/>
      <c r="F10939" s="77"/>
      <c r="G10939" s="77"/>
      <c r="H10939" s="83"/>
    </row>
    <row r="10940" spans="2:8" ht="15.6" x14ac:dyDescent="0.3">
      <c r="B10940" s="81"/>
      <c r="C10940" s="81"/>
      <c r="D10940" s="77"/>
      <c r="E10940" s="82"/>
      <c r="F10940" s="77"/>
      <c r="G10940" s="77"/>
      <c r="H10940" s="83"/>
    </row>
    <row r="10941" spans="2:8" ht="15.6" x14ac:dyDescent="0.3">
      <c r="B10941" s="81"/>
      <c r="C10941" s="81"/>
      <c r="D10941" s="77"/>
      <c r="E10941" s="82"/>
      <c r="F10941" s="77"/>
      <c r="G10941" s="77"/>
      <c r="H10941" s="83"/>
    </row>
    <row r="10942" spans="2:8" ht="15.6" x14ac:dyDescent="0.3">
      <c r="B10942" s="81"/>
      <c r="C10942" s="81"/>
      <c r="D10942" s="77"/>
      <c r="E10942" s="82"/>
      <c r="F10942" s="77"/>
      <c r="G10942" s="77"/>
      <c r="H10942" s="83"/>
    </row>
    <row r="10943" spans="2:8" ht="15.6" x14ac:dyDescent="0.3">
      <c r="B10943" s="81"/>
      <c r="C10943" s="81"/>
      <c r="D10943" s="77"/>
      <c r="E10943" s="82"/>
      <c r="F10943" s="77"/>
      <c r="G10943" s="77"/>
      <c r="H10943" s="83"/>
    </row>
    <row r="10944" spans="2:8" ht="15.6" x14ac:dyDescent="0.3">
      <c r="B10944" s="81"/>
      <c r="C10944" s="81"/>
      <c r="D10944" s="77"/>
      <c r="E10944" s="82"/>
      <c r="F10944" s="77"/>
      <c r="G10944" s="77"/>
      <c r="H10944" s="83"/>
    </row>
    <row r="10945" spans="2:8" ht="15.6" x14ac:dyDescent="0.3">
      <c r="B10945" s="81"/>
      <c r="C10945" s="81"/>
      <c r="D10945" s="77"/>
      <c r="E10945" s="82"/>
      <c r="F10945" s="77"/>
      <c r="G10945" s="77"/>
      <c r="H10945" s="83"/>
    </row>
    <row r="10946" spans="2:8" ht="15.6" x14ac:dyDescent="0.3">
      <c r="B10946" s="81"/>
      <c r="C10946" s="81"/>
      <c r="D10946" s="77"/>
      <c r="E10946" s="82"/>
      <c r="F10946" s="77"/>
      <c r="G10946" s="77"/>
      <c r="H10946" s="83"/>
    </row>
    <row r="10947" spans="2:8" ht="15.6" x14ac:dyDescent="0.3">
      <c r="B10947" s="81"/>
      <c r="C10947" s="81"/>
      <c r="D10947" s="77"/>
      <c r="E10947" s="82"/>
      <c r="F10947" s="77"/>
      <c r="G10947" s="77"/>
      <c r="H10947" s="83"/>
    </row>
    <row r="10948" spans="2:8" ht="15.6" x14ac:dyDescent="0.3">
      <c r="B10948" s="81"/>
      <c r="C10948" s="81"/>
      <c r="D10948" s="77"/>
      <c r="E10948" s="82"/>
      <c r="F10948" s="77"/>
      <c r="G10948" s="77"/>
      <c r="H10948" s="83"/>
    </row>
    <row r="10949" spans="2:8" ht="15.6" x14ac:dyDescent="0.3">
      <c r="B10949" s="81"/>
      <c r="C10949" s="81"/>
      <c r="D10949" s="77"/>
      <c r="E10949" s="82"/>
      <c r="F10949" s="77"/>
      <c r="G10949" s="77"/>
      <c r="H10949" s="83"/>
    </row>
    <row r="10950" spans="2:8" ht="15.6" x14ac:dyDescent="0.3">
      <c r="B10950" s="81"/>
      <c r="C10950" s="81"/>
      <c r="D10950" s="77"/>
      <c r="E10950" s="82"/>
      <c r="F10950" s="77"/>
      <c r="G10950" s="77"/>
      <c r="H10950" s="83"/>
    </row>
    <row r="10951" spans="2:8" ht="15.6" x14ac:dyDescent="0.3">
      <c r="B10951" s="81"/>
      <c r="C10951" s="81"/>
      <c r="D10951" s="77"/>
      <c r="E10951" s="82"/>
      <c r="F10951" s="77"/>
      <c r="G10951" s="77"/>
      <c r="H10951" s="83"/>
    </row>
    <row r="10952" spans="2:8" ht="15.6" x14ac:dyDescent="0.3">
      <c r="B10952" s="81"/>
      <c r="C10952" s="81"/>
      <c r="D10952" s="77"/>
      <c r="E10952" s="82"/>
      <c r="F10952" s="77"/>
      <c r="G10952" s="77"/>
      <c r="H10952" s="83"/>
    </row>
    <row r="10953" spans="2:8" ht="15.6" x14ac:dyDescent="0.3">
      <c r="B10953" s="81"/>
      <c r="C10953" s="81"/>
      <c r="D10953" s="77"/>
      <c r="E10953" s="82"/>
      <c r="F10953" s="77"/>
      <c r="G10953" s="77"/>
      <c r="H10953" s="83"/>
    </row>
    <row r="10954" spans="2:8" ht="15.6" x14ac:dyDescent="0.3">
      <c r="B10954" s="81"/>
      <c r="C10954" s="81"/>
      <c r="D10954" s="77"/>
      <c r="E10954" s="82"/>
      <c r="F10954" s="77"/>
      <c r="G10954" s="77"/>
      <c r="H10954" s="83"/>
    </row>
    <row r="10955" spans="2:8" ht="15.6" x14ac:dyDescent="0.3">
      <c r="B10955" s="81"/>
      <c r="C10955" s="81"/>
      <c r="D10955" s="77"/>
      <c r="E10955" s="82"/>
      <c r="F10955" s="77"/>
      <c r="G10955" s="77"/>
      <c r="H10955" s="83"/>
    </row>
    <row r="10956" spans="2:8" ht="15.6" x14ac:dyDescent="0.3">
      <c r="B10956" s="81"/>
      <c r="C10956" s="81"/>
      <c r="D10956" s="77"/>
      <c r="E10956" s="82"/>
      <c r="F10956" s="77"/>
      <c r="G10956" s="77"/>
      <c r="H10956" s="83"/>
    </row>
    <row r="10957" spans="2:8" ht="15.6" x14ac:dyDescent="0.3">
      <c r="B10957" s="81"/>
      <c r="C10957" s="81"/>
      <c r="D10957" s="77"/>
      <c r="E10957" s="82"/>
      <c r="F10957" s="77"/>
      <c r="G10957" s="77"/>
      <c r="H10957" s="83"/>
    </row>
    <row r="10958" spans="2:8" ht="15.6" x14ac:dyDescent="0.3">
      <c r="B10958" s="81"/>
      <c r="C10958" s="81"/>
      <c r="D10958" s="77"/>
      <c r="E10958" s="82"/>
      <c r="F10958" s="77"/>
      <c r="G10958" s="77"/>
      <c r="H10958" s="83"/>
    </row>
    <row r="10959" spans="2:8" ht="15.6" x14ac:dyDescent="0.3">
      <c r="B10959" s="81"/>
      <c r="C10959" s="81"/>
      <c r="D10959" s="77"/>
      <c r="E10959" s="82"/>
      <c r="F10959" s="77"/>
      <c r="G10959" s="77"/>
      <c r="H10959" s="83"/>
    </row>
    <row r="10960" spans="2:8" ht="15.6" x14ac:dyDescent="0.3">
      <c r="B10960" s="81"/>
      <c r="C10960" s="81"/>
      <c r="D10960" s="77"/>
      <c r="E10960" s="82"/>
      <c r="F10960" s="77"/>
      <c r="G10960" s="77"/>
      <c r="H10960" s="83"/>
    </row>
    <row r="10961" spans="2:8" ht="15.6" x14ac:dyDescent="0.3">
      <c r="B10961" s="81"/>
      <c r="C10961" s="81"/>
      <c r="D10961" s="77"/>
      <c r="E10961" s="82"/>
      <c r="F10961" s="77"/>
      <c r="G10961" s="77"/>
      <c r="H10961" s="83"/>
    </row>
    <row r="10962" spans="2:8" ht="15.6" x14ac:dyDescent="0.3">
      <c r="B10962" s="81"/>
      <c r="C10962" s="81"/>
      <c r="D10962" s="77"/>
      <c r="E10962" s="82"/>
      <c r="F10962" s="77"/>
      <c r="G10962" s="77"/>
      <c r="H10962" s="83"/>
    </row>
    <row r="10963" spans="2:8" ht="15.6" x14ac:dyDescent="0.3">
      <c r="B10963" s="81"/>
      <c r="C10963" s="81"/>
      <c r="D10963" s="77"/>
      <c r="E10963" s="82"/>
      <c r="F10963" s="77"/>
      <c r="G10963" s="77"/>
      <c r="H10963" s="83"/>
    </row>
    <row r="10964" spans="2:8" ht="15.6" x14ac:dyDescent="0.3">
      <c r="B10964" s="81"/>
      <c r="C10964" s="81"/>
      <c r="D10964" s="77"/>
      <c r="E10964" s="82"/>
      <c r="F10964" s="77"/>
      <c r="G10964" s="77"/>
      <c r="H10964" s="83"/>
    </row>
    <row r="10965" spans="2:8" ht="15.6" x14ac:dyDescent="0.3">
      <c r="B10965" s="81"/>
      <c r="C10965" s="81"/>
      <c r="D10965" s="77"/>
      <c r="E10965" s="82"/>
      <c r="F10965" s="77"/>
      <c r="G10965" s="77"/>
      <c r="H10965" s="83"/>
    </row>
    <row r="10966" spans="2:8" ht="15.6" x14ac:dyDescent="0.3">
      <c r="B10966" s="81"/>
      <c r="C10966" s="81"/>
      <c r="D10966" s="77"/>
      <c r="E10966" s="82"/>
      <c r="F10966" s="77"/>
      <c r="G10966" s="77"/>
      <c r="H10966" s="83"/>
    </row>
    <row r="10967" spans="2:8" ht="15.6" x14ac:dyDescent="0.3">
      <c r="B10967" s="81"/>
      <c r="C10967" s="81"/>
      <c r="D10967" s="77"/>
      <c r="E10967" s="82"/>
      <c r="F10967" s="77"/>
      <c r="G10967" s="77"/>
      <c r="H10967" s="83"/>
    </row>
    <row r="10968" spans="2:8" ht="15.6" x14ac:dyDescent="0.3">
      <c r="B10968" s="81"/>
      <c r="C10968" s="81"/>
      <c r="D10968" s="77"/>
      <c r="E10968" s="82"/>
      <c r="F10968" s="77"/>
      <c r="G10968" s="77"/>
      <c r="H10968" s="83"/>
    </row>
    <row r="10969" spans="2:8" ht="15.6" x14ac:dyDescent="0.3">
      <c r="B10969" s="81"/>
      <c r="C10969" s="81"/>
      <c r="D10969" s="77"/>
      <c r="E10969" s="82"/>
      <c r="F10969" s="77"/>
      <c r="G10969" s="77"/>
      <c r="H10969" s="83"/>
    </row>
    <row r="10970" spans="2:8" ht="15.6" x14ac:dyDescent="0.3">
      <c r="B10970" s="81"/>
      <c r="C10970" s="81"/>
      <c r="D10970" s="77"/>
      <c r="E10970" s="82"/>
      <c r="F10970" s="77"/>
      <c r="G10970" s="77"/>
      <c r="H10970" s="83"/>
    </row>
    <row r="10971" spans="2:8" ht="15.6" x14ac:dyDescent="0.3">
      <c r="B10971" s="81"/>
      <c r="C10971" s="81"/>
      <c r="D10971" s="77"/>
      <c r="E10971" s="82"/>
      <c r="F10971" s="77"/>
      <c r="G10971" s="77"/>
      <c r="H10971" s="83"/>
    </row>
    <row r="10972" spans="2:8" ht="15.6" x14ac:dyDescent="0.3">
      <c r="B10972" s="81"/>
      <c r="C10972" s="81"/>
      <c r="D10972" s="77"/>
      <c r="E10972" s="82"/>
      <c r="F10972" s="77"/>
      <c r="G10972" s="77"/>
      <c r="H10972" s="83"/>
    </row>
    <row r="10973" spans="2:8" ht="15.6" x14ac:dyDescent="0.3">
      <c r="B10973" s="81"/>
      <c r="C10973" s="81"/>
      <c r="D10973" s="77"/>
      <c r="E10973" s="82"/>
      <c r="F10973" s="77"/>
      <c r="G10973" s="77"/>
      <c r="H10973" s="83"/>
    </row>
    <row r="10974" spans="2:8" ht="15.6" x14ac:dyDescent="0.3">
      <c r="B10974" s="81"/>
      <c r="C10974" s="81"/>
      <c r="D10974" s="77"/>
      <c r="E10974" s="82"/>
      <c r="F10974" s="77"/>
      <c r="G10974" s="77"/>
      <c r="H10974" s="83"/>
    </row>
    <row r="10975" spans="2:8" ht="15.6" x14ac:dyDescent="0.3">
      <c r="B10975" s="81"/>
      <c r="C10975" s="81"/>
      <c r="D10975" s="77"/>
      <c r="E10975" s="82"/>
      <c r="F10975" s="77"/>
      <c r="G10975" s="77"/>
      <c r="H10975" s="83"/>
    </row>
    <row r="10976" spans="2:8" ht="15.6" x14ac:dyDescent="0.3">
      <c r="B10976" s="81"/>
      <c r="C10976" s="81"/>
      <c r="D10976" s="77"/>
      <c r="E10976" s="82"/>
      <c r="F10976" s="77"/>
      <c r="G10976" s="77"/>
      <c r="H10976" s="83"/>
    </row>
    <row r="10977" spans="2:8" ht="15.6" x14ac:dyDescent="0.3">
      <c r="B10977" s="81"/>
      <c r="C10977" s="81"/>
      <c r="D10977" s="77"/>
      <c r="E10977" s="82"/>
      <c r="F10977" s="77"/>
      <c r="G10977" s="77"/>
      <c r="H10977" s="83"/>
    </row>
    <row r="10978" spans="2:8" ht="15.6" x14ac:dyDescent="0.3">
      <c r="B10978" s="81"/>
      <c r="C10978" s="81"/>
      <c r="D10978" s="77"/>
      <c r="E10978" s="82"/>
      <c r="F10978" s="77"/>
      <c r="G10978" s="77"/>
      <c r="H10978" s="83"/>
    </row>
    <row r="10979" spans="2:8" ht="15.6" x14ac:dyDescent="0.3">
      <c r="B10979" s="81"/>
      <c r="C10979" s="81"/>
      <c r="D10979" s="77"/>
      <c r="E10979" s="82"/>
      <c r="F10979" s="77"/>
      <c r="G10979" s="77"/>
      <c r="H10979" s="83"/>
    </row>
    <row r="10980" spans="2:8" ht="15.6" x14ac:dyDescent="0.3">
      <c r="B10980" s="81"/>
      <c r="C10980" s="81"/>
      <c r="D10980" s="77"/>
      <c r="E10980" s="82"/>
      <c r="F10980" s="77"/>
      <c r="G10980" s="77"/>
      <c r="H10980" s="83"/>
    </row>
    <row r="10981" spans="2:8" ht="15.6" x14ac:dyDescent="0.3">
      <c r="B10981" s="81"/>
      <c r="C10981" s="81"/>
      <c r="D10981" s="77"/>
      <c r="E10981" s="82"/>
      <c r="F10981" s="77"/>
      <c r="G10981" s="77"/>
      <c r="H10981" s="83"/>
    </row>
    <row r="10982" spans="2:8" ht="15.6" x14ac:dyDescent="0.3">
      <c r="B10982" s="81"/>
      <c r="C10982" s="81"/>
      <c r="D10982" s="77"/>
      <c r="E10982" s="82"/>
      <c r="F10982" s="77"/>
      <c r="G10982" s="77"/>
      <c r="H10982" s="83"/>
    </row>
    <row r="10983" spans="2:8" ht="15.6" x14ac:dyDescent="0.3">
      <c r="B10983" s="81"/>
      <c r="C10983" s="81"/>
      <c r="D10983" s="77"/>
      <c r="E10983" s="82"/>
      <c r="F10983" s="77"/>
      <c r="G10983" s="77"/>
      <c r="H10983" s="83"/>
    </row>
    <row r="10984" spans="2:8" ht="15.6" x14ac:dyDescent="0.3">
      <c r="B10984" s="81"/>
      <c r="C10984" s="81"/>
      <c r="D10984" s="77"/>
      <c r="E10984" s="82"/>
      <c r="F10984" s="77"/>
      <c r="G10984" s="77"/>
      <c r="H10984" s="83"/>
    </row>
    <row r="10985" spans="2:8" ht="15.6" x14ac:dyDescent="0.3">
      <c r="B10985" s="81"/>
      <c r="C10985" s="81"/>
      <c r="D10985" s="77"/>
      <c r="E10985" s="82"/>
      <c r="F10985" s="77"/>
      <c r="G10985" s="77"/>
      <c r="H10985" s="83"/>
    </row>
    <row r="10986" spans="2:8" ht="15.6" x14ac:dyDescent="0.3">
      <c r="B10986" s="81"/>
      <c r="C10986" s="81"/>
      <c r="D10986" s="77"/>
      <c r="E10986" s="82"/>
      <c r="F10986" s="77"/>
      <c r="G10986" s="77"/>
      <c r="H10986" s="83"/>
    </row>
    <row r="10987" spans="2:8" ht="15.6" x14ac:dyDescent="0.3">
      <c r="B10987" s="81"/>
      <c r="C10987" s="81"/>
      <c r="D10987" s="77"/>
      <c r="E10987" s="82"/>
      <c r="F10987" s="77"/>
      <c r="G10987" s="77"/>
      <c r="H10987" s="83"/>
    </row>
    <row r="10988" spans="2:8" ht="15.6" x14ac:dyDescent="0.3">
      <c r="B10988" s="81"/>
      <c r="C10988" s="81"/>
      <c r="D10988" s="77"/>
      <c r="E10988" s="82"/>
      <c r="F10988" s="77"/>
      <c r="G10988" s="77"/>
      <c r="H10988" s="83"/>
    </row>
    <row r="10989" spans="2:8" ht="15.6" x14ac:dyDescent="0.3">
      <c r="B10989" s="81"/>
      <c r="C10989" s="81"/>
      <c r="D10989" s="77"/>
      <c r="E10989" s="82"/>
      <c r="F10989" s="77"/>
      <c r="G10989" s="77"/>
      <c r="H10989" s="83"/>
    </row>
    <row r="10990" spans="2:8" ht="15.6" x14ac:dyDescent="0.3">
      <c r="B10990" s="81"/>
      <c r="C10990" s="81"/>
      <c r="D10990" s="77"/>
      <c r="E10990" s="82"/>
      <c r="F10990" s="77"/>
      <c r="G10990" s="77"/>
      <c r="H10990" s="83"/>
    </row>
    <row r="10991" spans="2:8" ht="15.6" x14ac:dyDescent="0.3">
      <c r="B10991" s="81"/>
      <c r="C10991" s="81"/>
      <c r="D10991" s="77"/>
      <c r="E10991" s="82"/>
      <c r="F10991" s="77"/>
      <c r="G10991" s="77"/>
      <c r="H10991" s="83"/>
    </row>
    <row r="10992" spans="2:8" ht="15.6" x14ac:dyDescent="0.3">
      <c r="B10992" s="81"/>
      <c r="C10992" s="81"/>
      <c r="D10992" s="77"/>
      <c r="E10992" s="82"/>
      <c r="F10992" s="77"/>
      <c r="G10992" s="77"/>
      <c r="H10992" s="83"/>
    </row>
    <row r="10993" spans="2:8" ht="15.6" x14ac:dyDescent="0.3">
      <c r="B10993" s="81"/>
      <c r="C10993" s="81"/>
      <c r="D10993" s="77"/>
      <c r="E10993" s="82"/>
      <c r="F10993" s="77"/>
      <c r="G10993" s="77"/>
      <c r="H10993" s="83"/>
    </row>
    <row r="10994" spans="2:8" ht="15.6" x14ac:dyDescent="0.3">
      <c r="B10994" s="81"/>
      <c r="C10994" s="81"/>
      <c r="D10994" s="77"/>
      <c r="E10994" s="82"/>
      <c r="F10994" s="77"/>
      <c r="G10994" s="77"/>
      <c r="H10994" s="83"/>
    </row>
    <row r="10995" spans="2:8" ht="15.6" x14ac:dyDescent="0.3">
      <c r="B10995" s="81"/>
      <c r="C10995" s="81"/>
      <c r="D10995" s="77"/>
      <c r="E10995" s="82"/>
      <c r="F10995" s="77"/>
      <c r="G10995" s="77"/>
      <c r="H10995" s="83"/>
    </row>
    <row r="10996" spans="2:8" ht="15.6" x14ac:dyDescent="0.3">
      <c r="B10996" s="81"/>
      <c r="C10996" s="81"/>
      <c r="D10996" s="77"/>
      <c r="E10996" s="82"/>
      <c r="F10996" s="77"/>
      <c r="G10996" s="77"/>
      <c r="H10996" s="83"/>
    </row>
    <row r="10997" spans="2:8" ht="15.6" x14ac:dyDescent="0.3">
      <c r="B10997" s="81"/>
      <c r="C10997" s="81"/>
      <c r="D10997" s="77"/>
      <c r="E10997" s="82"/>
      <c r="F10997" s="77"/>
      <c r="G10997" s="77"/>
      <c r="H10997" s="83"/>
    </row>
    <row r="10998" spans="2:8" ht="15.6" x14ac:dyDescent="0.3">
      <c r="B10998" s="81"/>
      <c r="C10998" s="81"/>
      <c r="D10998" s="77"/>
      <c r="E10998" s="82"/>
      <c r="F10998" s="77"/>
      <c r="G10998" s="77"/>
      <c r="H10998" s="83"/>
    </row>
    <row r="10999" spans="2:8" ht="15.6" x14ac:dyDescent="0.3">
      <c r="B10999" s="81"/>
      <c r="C10999" s="81"/>
      <c r="D10999" s="77"/>
      <c r="E10999" s="82"/>
      <c r="F10999" s="77"/>
      <c r="G10999" s="77"/>
      <c r="H10999" s="83"/>
    </row>
    <row r="11000" spans="2:8" ht="15.6" x14ac:dyDescent="0.3">
      <c r="B11000" s="81"/>
      <c r="C11000" s="81"/>
      <c r="D11000" s="77"/>
      <c r="E11000" s="82"/>
      <c r="F11000" s="77"/>
      <c r="G11000" s="77"/>
      <c r="H11000" s="83"/>
    </row>
    <row r="11001" spans="2:8" ht="15.6" x14ac:dyDescent="0.3">
      <c r="B11001" s="81"/>
      <c r="C11001" s="81"/>
      <c r="D11001" s="77"/>
      <c r="E11001" s="82"/>
      <c r="F11001" s="77"/>
      <c r="G11001" s="77"/>
      <c r="H11001" s="83"/>
    </row>
    <row r="11002" spans="2:8" ht="15.6" x14ac:dyDescent="0.3">
      <c r="B11002" s="81"/>
      <c r="C11002" s="81"/>
      <c r="D11002" s="77"/>
      <c r="E11002" s="82"/>
      <c r="F11002" s="77"/>
      <c r="G11002" s="77"/>
      <c r="H11002" s="83"/>
    </row>
    <row r="11003" spans="2:8" ht="15.6" x14ac:dyDescent="0.3">
      <c r="B11003" s="81"/>
      <c r="C11003" s="81"/>
      <c r="D11003" s="77"/>
      <c r="E11003" s="82"/>
      <c r="F11003" s="77"/>
      <c r="G11003" s="77"/>
      <c r="H11003" s="83"/>
    </row>
    <row r="11004" spans="2:8" ht="15.6" x14ac:dyDescent="0.3">
      <c r="B11004" s="81"/>
      <c r="C11004" s="81"/>
      <c r="D11004" s="77"/>
      <c r="E11004" s="82"/>
      <c r="F11004" s="77"/>
      <c r="G11004" s="77"/>
      <c r="H11004" s="83"/>
    </row>
    <row r="11005" spans="2:8" ht="15.6" x14ac:dyDescent="0.3">
      <c r="B11005" s="81"/>
      <c r="C11005" s="81"/>
      <c r="D11005" s="77"/>
      <c r="E11005" s="82"/>
      <c r="F11005" s="77"/>
      <c r="G11005" s="77"/>
      <c r="H11005" s="83"/>
    </row>
    <row r="11006" spans="2:8" ht="15.6" x14ac:dyDescent="0.3">
      <c r="B11006" s="81"/>
      <c r="C11006" s="81"/>
      <c r="D11006" s="77"/>
      <c r="E11006" s="82"/>
      <c r="F11006" s="77"/>
      <c r="G11006" s="77"/>
      <c r="H11006" s="83"/>
    </row>
    <row r="11007" spans="2:8" ht="15.6" x14ac:dyDescent="0.3">
      <c r="B11007" s="81"/>
      <c r="C11007" s="81"/>
      <c r="D11007" s="77"/>
      <c r="E11007" s="82"/>
      <c r="F11007" s="77"/>
      <c r="G11007" s="77"/>
      <c r="H11007" s="83"/>
    </row>
    <row r="11008" spans="2:8" ht="15.6" x14ac:dyDescent="0.3">
      <c r="B11008" s="81"/>
      <c r="C11008" s="81"/>
      <c r="D11008" s="77"/>
      <c r="E11008" s="82"/>
      <c r="F11008" s="77"/>
      <c r="G11008" s="77"/>
      <c r="H11008" s="83"/>
    </row>
    <row r="11009" spans="2:8" ht="15.6" x14ac:dyDescent="0.3">
      <c r="B11009" s="81"/>
      <c r="C11009" s="81"/>
      <c r="D11009" s="77"/>
      <c r="E11009" s="82"/>
      <c r="F11009" s="77"/>
      <c r="G11009" s="77"/>
      <c r="H11009" s="83"/>
    </row>
    <row r="11010" spans="2:8" ht="15.6" x14ac:dyDescent="0.3">
      <c r="B11010" s="81"/>
      <c r="C11010" s="81"/>
      <c r="D11010" s="77"/>
      <c r="E11010" s="82"/>
      <c r="F11010" s="77"/>
      <c r="G11010" s="77"/>
      <c r="H11010" s="83"/>
    </row>
    <row r="11011" spans="2:8" ht="15.6" x14ac:dyDescent="0.3">
      <c r="B11011" s="81"/>
      <c r="C11011" s="81"/>
      <c r="D11011" s="77"/>
      <c r="E11011" s="82"/>
      <c r="F11011" s="77"/>
      <c r="G11011" s="77"/>
      <c r="H11011" s="83"/>
    </row>
    <row r="11012" spans="2:8" ht="15.6" x14ac:dyDescent="0.3">
      <c r="B11012" s="81"/>
      <c r="C11012" s="81"/>
      <c r="D11012" s="77"/>
      <c r="E11012" s="82"/>
      <c r="F11012" s="77"/>
      <c r="G11012" s="77"/>
      <c r="H11012" s="83"/>
    </row>
    <row r="11013" spans="2:8" ht="15.6" x14ac:dyDescent="0.3">
      <c r="B11013" s="81"/>
      <c r="C11013" s="81"/>
      <c r="D11013" s="77"/>
      <c r="E11013" s="82"/>
      <c r="F11013" s="77"/>
      <c r="G11013" s="77"/>
      <c r="H11013" s="83"/>
    </row>
    <row r="11014" spans="2:8" ht="15.6" x14ac:dyDescent="0.3">
      <c r="B11014" s="81"/>
      <c r="C11014" s="81"/>
      <c r="D11014" s="77"/>
      <c r="E11014" s="82"/>
      <c r="F11014" s="77"/>
      <c r="G11014" s="77"/>
      <c r="H11014" s="83"/>
    </row>
    <row r="11015" spans="2:8" ht="15.6" x14ac:dyDescent="0.3">
      <c r="B11015" s="81"/>
      <c r="C11015" s="81"/>
      <c r="D11015" s="77"/>
      <c r="E11015" s="82"/>
      <c r="F11015" s="77"/>
      <c r="G11015" s="77"/>
      <c r="H11015" s="83"/>
    </row>
    <row r="11016" spans="2:8" ht="15.6" x14ac:dyDescent="0.3">
      <c r="B11016" s="81"/>
      <c r="C11016" s="81"/>
      <c r="D11016" s="77"/>
      <c r="E11016" s="82"/>
      <c r="F11016" s="77"/>
      <c r="G11016" s="77"/>
      <c r="H11016" s="83"/>
    </row>
    <row r="11017" spans="2:8" ht="15.6" x14ac:dyDescent="0.3">
      <c r="B11017" s="81"/>
      <c r="C11017" s="81"/>
      <c r="D11017" s="77"/>
      <c r="E11017" s="82"/>
      <c r="F11017" s="77"/>
      <c r="G11017" s="77"/>
      <c r="H11017" s="83"/>
    </row>
    <row r="11018" spans="2:8" ht="15.6" x14ac:dyDescent="0.3">
      <c r="B11018" s="81"/>
      <c r="C11018" s="81"/>
      <c r="D11018" s="77"/>
      <c r="E11018" s="82"/>
      <c r="F11018" s="77"/>
      <c r="G11018" s="77"/>
      <c r="H11018" s="83"/>
    </row>
    <row r="11019" spans="2:8" ht="15.6" x14ac:dyDescent="0.3">
      <c r="B11019" s="81"/>
      <c r="C11019" s="81"/>
      <c r="D11019" s="77"/>
      <c r="E11019" s="82"/>
      <c r="F11019" s="77"/>
      <c r="G11019" s="77"/>
      <c r="H11019" s="83"/>
    </row>
    <row r="11020" spans="2:8" ht="15.6" x14ac:dyDescent="0.3">
      <c r="B11020" s="81"/>
      <c r="C11020" s="81"/>
      <c r="D11020" s="77"/>
      <c r="E11020" s="82"/>
      <c r="F11020" s="77"/>
      <c r="G11020" s="77"/>
      <c r="H11020" s="83"/>
    </row>
    <row r="11021" spans="2:8" ht="15.6" x14ac:dyDescent="0.3">
      <c r="B11021" s="81"/>
      <c r="C11021" s="81"/>
      <c r="D11021" s="77"/>
      <c r="E11021" s="82"/>
      <c r="F11021" s="77"/>
      <c r="G11021" s="77"/>
      <c r="H11021" s="83"/>
    </row>
    <row r="11022" spans="2:8" ht="15.6" x14ac:dyDescent="0.3">
      <c r="B11022" s="81"/>
      <c r="C11022" s="81"/>
      <c r="D11022" s="77"/>
      <c r="E11022" s="82"/>
      <c r="F11022" s="77"/>
      <c r="G11022" s="77"/>
      <c r="H11022" s="83"/>
    </row>
    <row r="11023" spans="2:8" ht="15.6" x14ac:dyDescent="0.3">
      <c r="B11023" s="81"/>
      <c r="C11023" s="81"/>
      <c r="D11023" s="77"/>
      <c r="E11023" s="82"/>
      <c r="F11023" s="77"/>
      <c r="G11023" s="77"/>
      <c r="H11023" s="83"/>
    </row>
    <row r="11024" spans="2:8" ht="15.6" x14ac:dyDescent="0.3">
      <c r="B11024" s="81"/>
      <c r="C11024" s="81"/>
      <c r="D11024" s="77"/>
      <c r="E11024" s="82"/>
      <c r="F11024" s="77"/>
      <c r="G11024" s="77"/>
      <c r="H11024" s="83"/>
    </row>
    <row r="11025" spans="2:8" ht="15.6" x14ac:dyDescent="0.3">
      <c r="B11025" s="81"/>
      <c r="C11025" s="81"/>
      <c r="D11025" s="77"/>
      <c r="E11025" s="82"/>
      <c r="F11025" s="77"/>
      <c r="G11025" s="77"/>
      <c r="H11025" s="83"/>
    </row>
    <row r="11026" spans="2:8" ht="15.6" x14ac:dyDescent="0.3">
      <c r="B11026" s="81"/>
      <c r="C11026" s="81"/>
      <c r="D11026" s="77"/>
      <c r="E11026" s="82"/>
      <c r="F11026" s="77"/>
      <c r="G11026" s="77"/>
      <c r="H11026" s="83"/>
    </row>
    <row r="11027" spans="2:8" ht="15.6" x14ac:dyDescent="0.3">
      <c r="B11027" s="81"/>
      <c r="C11027" s="81"/>
      <c r="D11027" s="77"/>
      <c r="E11027" s="82"/>
      <c r="F11027" s="77"/>
      <c r="G11027" s="77"/>
      <c r="H11027" s="83"/>
    </row>
    <row r="11028" spans="2:8" ht="15.6" x14ac:dyDescent="0.3">
      <c r="B11028" s="81"/>
      <c r="C11028" s="81"/>
      <c r="D11028" s="77"/>
      <c r="E11028" s="82"/>
      <c r="F11028" s="77"/>
      <c r="G11028" s="77"/>
      <c r="H11028" s="83"/>
    </row>
    <row r="11029" spans="2:8" ht="15.6" x14ac:dyDescent="0.3">
      <c r="B11029" s="81"/>
      <c r="C11029" s="81"/>
      <c r="D11029" s="77"/>
      <c r="E11029" s="82"/>
      <c r="F11029" s="77"/>
      <c r="G11029" s="77"/>
      <c r="H11029" s="83"/>
    </row>
    <row r="11030" spans="2:8" ht="15.6" x14ac:dyDescent="0.3">
      <c r="B11030" s="81"/>
      <c r="C11030" s="81"/>
      <c r="D11030" s="77"/>
      <c r="E11030" s="82"/>
      <c r="F11030" s="77"/>
      <c r="G11030" s="77"/>
      <c r="H11030" s="83"/>
    </row>
    <row r="11031" spans="2:8" ht="15.6" x14ac:dyDescent="0.3">
      <c r="B11031" s="81"/>
      <c r="C11031" s="81"/>
      <c r="D11031" s="77"/>
      <c r="E11031" s="82"/>
      <c r="F11031" s="77"/>
      <c r="G11031" s="77"/>
      <c r="H11031" s="83"/>
    </row>
    <row r="11032" spans="2:8" ht="15.6" x14ac:dyDescent="0.3">
      <c r="B11032" s="81"/>
      <c r="C11032" s="81"/>
      <c r="D11032" s="77"/>
      <c r="E11032" s="82"/>
      <c r="F11032" s="77"/>
      <c r="G11032" s="77"/>
      <c r="H11032" s="83"/>
    </row>
    <row r="11033" spans="2:8" ht="15.6" x14ac:dyDescent="0.3">
      <c r="B11033" s="81"/>
      <c r="C11033" s="81"/>
      <c r="D11033" s="77"/>
      <c r="E11033" s="82"/>
      <c r="F11033" s="77"/>
      <c r="G11033" s="77"/>
      <c r="H11033" s="83"/>
    </row>
    <row r="11034" spans="2:8" ht="15.6" x14ac:dyDescent="0.3">
      <c r="B11034" s="81"/>
      <c r="C11034" s="81"/>
      <c r="D11034" s="77"/>
      <c r="E11034" s="82"/>
      <c r="F11034" s="77"/>
      <c r="G11034" s="77"/>
      <c r="H11034" s="83"/>
    </row>
    <row r="11035" spans="2:8" ht="15.6" x14ac:dyDescent="0.3">
      <c r="B11035" s="81"/>
      <c r="C11035" s="81"/>
      <c r="D11035" s="77"/>
      <c r="E11035" s="82"/>
      <c r="F11035" s="77"/>
      <c r="G11035" s="77"/>
      <c r="H11035" s="83"/>
    </row>
    <row r="11036" spans="2:8" ht="15.6" x14ac:dyDescent="0.3">
      <c r="B11036" s="81"/>
      <c r="C11036" s="81"/>
      <c r="D11036" s="77"/>
      <c r="E11036" s="82"/>
      <c r="F11036" s="77"/>
      <c r="G11036" s="77"/>
      <c r="H11036" s="83"/>
    </row>
    <row r="11037" spans="2:8" ht="15.6" x14ac:dyDescent="0.3">
      <c r="B11037" s="81"/>
      <c r="C11037" s="81"/>
      <c r="D11037" s="77"/>
      <c r="E11037" s="82"/>
      <c r="F11037" s="77"/>
      <c r="G11037" s="77"/>
      <c r="H11037" s="83"/>
    </row>
    <row r="11038" spans="2:8" ht="15.6" x14ac:dyDescent="0.3">
      <c r="B11038" s="81"/>
      <c r="C11038" s="81"/>
      <c r="D11038" s="77"/>
      <c r="E11038" s="82"/>
      <c r="F11038" s="77"/>
      <c r="G11038" s="77"/>
      <c r="H11038" s="83"/>
    </row>
    <row r="11039" spans="2:8" ht="15.6" x14ac:dyDescent="0.3">
      <c r="B11039" s="81"/>
      <c r="C11039" s="81"/>
      <c r="D11039" s="77"/>
      <c r="E11039" s="82"/>
      <c r="F11039" s="77"/>
      <c r="G11039" s="77"/>
      <c r="H11039" s="83"/>
    </row>
    <row r="11040" spans="2:8" ht="15.6" x14ac:dyDescent="0.3">
      <c r="B11040" s="81"/>
      <c r="C11040" s="81"/>
      <c r="D11040" s="77"/>
      <c r="E11040" s="82"/>
      <c r="F11040" s="77"/>
      <c r="G11040" s="77"/>
      <c r="H11040" s="83"/>
    </row>
    <row r="11041" spans="2:8" ht="15.6" x14ac:dyDescent="0.3">
      <c r="B11041" s="81"/>
      <c r="C11041" s="81"/>
      <c r="D11041" s="77"/>
      <c r="E11041" s="82"/>
      <c r="F11041" s="77"/>
      <c r="G11041" s="77"/>
      <c r="H11041" s="83"/>
    </row>
    <row r="11042" spans="2:8" ht="15.6" x14ac:dyDescent="0.3">
      <c r="B11042" s="81"/>
      <c r="C11042" s="81"/>
      <c r="D11042" s="77"/>
      <c r="E11042" s="82"/>
      <c r="F11042" s="77"/>
      <c r="G11042" s="77"/>
      <c r="H11042" s="83"/>
    </row>
    <row r="11043" spans="2:8" ht="15.6" x14ac:dyDescent="0.3">
      <c r="B11043" s="81"/>
      <c r="C11043" s="81"/>
      <c r="D11043" s="77"/>
      <c r="E11043" s="82"/>
      <c r="F11043" s="77"/>
      <c r="G11043" s="77"/>
      <c r="H11043" s="83"/>
    </row>
    <row r="11044" spans="2:8" ht="15.6" x14ac:dyDescent="0.3">
      <c r="B11044" s="81"/>
      <c r="C11044" s="81"/>
      <c r="D11044" s="77"/>
      <c r="E11044" s="82"/>
      <c r="F11044" s="77"/>
      <c r="G11044" s="77"/>
      <c r="H11044" s="83"/>
    </row>
    <row r="11045" spans="2:8" ht="15.6" x14ac:dyDescent="0.3">
      <c r="B11045" s="81"/>
      <c r="C11045" s="81"/>
      <c r="D11045" s="77"/>
      <c r="E11045" s="82"/>
      <c r="F11045" s="77"/>
      <c r="G11045" s="77"/>
      <c r="H11045" s="83"/>
    </row>
    <row r="11046" spans="2:8" ht="15.6" x14ac:dyDescent="0.3">
      <c r="B11046" s="81"/>
      <c r="C11046" s="81"/>
      <c r="D11046" s="77"/>
      <c r="E11046" s="82"/>
      <c r="F11046" s="77"/>
      <c r="G11046" s="77"/>
      <c r="H11046" s="83"/>
    </row>
    <row r="11047" spans="2:8" ht="15.6" x14ac:dyDescent="0.3">
      <c r="B11047" s="81"/>
      <c r="C11047" s="81"/>
      <c r="D11047" s="77"/>
      <c r="E11047" s="82"/>
      <c r="F11047" s="77"/>
      <c r="G11047" s="77"/>
      <c r="H11047" s="83"/>
    </row>
    <row r="11048" spans="2:8" ht="15.6" x14ac:dyDescent="0.3">
      <c r="B11048" s="81"/>
      <c r="C11048" s="81"/>
      <c r="D11048" s="77"/>
      <c r="E11048" s="82"/>
      <c r="F11048" s="77"/>
      <c r="G11048" s="77"/>
      <c r="H11048" s="83"/>
    </row>
    <row r="11049" spans="2:8" ht="15.6" x14ac:dyDescent="0.3">
      <c r="B11049" s="81"/>
      <c r="C11049" s="81"/>
      <c r="D11049" s="77"/>
      <c r="E11049" s="82"/>
      <c r="F11049" s="77"/>
      <c r="G11049" s="77"/>
      <c r="H11049" s="83"/>
    </row>
    <row r="11050" spans="2:8" ht="15.6" x14ac:dyDescent="0.3">
      <c r="B11050" s="81"/>
      <c r="C11050" s="81"/>
      <c r="D11050" s="77"/>
      <c r="E11050" s="82"/>
      <c r="F11050" s="77"/>
      <c r="G11050" s="77"/>
      <c r="H11050" s="83"/>
    </row>
    <row r="11051" spans="2:8" ht="15.6" x14ac:dyDescent="0.3">
      <c r="B11051" s="81"/>
      <c r="C11051" s="81"/>
      <c r="D11051" s="77"/>
      <c r="E11051" s="82"/>
      <c r="F11051" s="77"/>
      <c r="G11051" s="77"/>
      <c r="H11051" s="83"/>
    </row>
    <row r="11052" spans="2:8" ht="15.6" x14ac:dyDescent="0.3">
      <c r="B11052" s="81"/>
      <c r="C11052" s="81"/>
      <c r="D11052" s="77"/>
      <c r="E11052" s="82"/>
      <c r="F11052" s="77"/>
      <c r="G11052" s="77"/>
      <c r="H11052" s="83"/>
    </row>
    <row r="11053" spans="2:8" ht="15.6" x14ac:dyDescent="0.3">
      <c r="B11053" s="81"/>
      <c r="C11053" s="81"/>
      <c r="D11053" s="77"/>
      <c r="E11053" s="82"/>
      <c r="F11053" s="77"/>
      <c r="G11053" s="77"/>
      <c r="H11053" s="83"/>
    </row>
    <row r="11054" spans="2:8" ht="15.6" x14ac:dyDescent="0.3">
      <c r="B11054" s="81"/>
      <c r="C11054" s="81"/>
      <c r="D11054" s="77"/>
      <c r="E11054" s="82"/>
      <c r="F11054" s="77"/>
      <c r="G11054" s="77"/>
      <c r="H11054" s="83"/>
    </row>
    <row r="11055" spans="2:8" ht="15.6" x14ac:dyDescent="0.3">
      <c r="B11055" s="81"/>
      <c r="C11055" s="81"/>
      <c r="D11055" s="77"/>
      <c r="E11055" s="82"/>
      <c r="F11055" s="77"/>
      <c r="G11055" s="77"/>
      <c r="H11055" s="83"/>
    </row>
    <row r="11056" spans="2:8" ht="15.6" x14ac:dyDescent="0.3">
      <c r="B11056" s="81"/>
      <c r="C11056" s="81"/>
      <c r="D11056" s="77"/>
      <c r="E11056" s="82"/>
      <c r="F11056" s="77"/>
      <c r="G11056" s="77"/>
      <c r="H11056" s="83"/>
    </row>
    <row r="11057" spans="2:8" ht="15.6" x14ac:dyDescent="0.3">
      <c r="B11057" s="81"/>
      <c r="C11057" s="81"/>
      <c r="D11057" s="77"/>
      <c r="E11057" s="82"/>
      <c r="F11057" s="77"/>
      <c r="G11057" s="77"/>
      <c r="H11057" s="83"/>
    </row>
    <row r="11058" spans="2:8" ht="15.6" x14ac:dyDescent="0.3">
      <c r="B11058" s="81"/>
      <c r="C11058" s="81"/>
      <c r="D11058" s="77"/>
      <c r="E11058" s="82"/>
      <c r="F11058" s="77"/>
      <c r="G11058" s="77"/>
      <c r="H11058" s="83"/>
    </row>
    <row r="11059" spans="2:8" ht="15.6" x14ac:dyDescent="0.3">
      <c r="B11059" s="81"/>
      <c r="C11059" s="81"/>
      <c r="D11059" s="77"/>
      <c r="E11059" s="82"/>
      <c r="F11059" s="77"/>
      <c r="G11059" s="77"/>
      <c r="H11059" s="83"/>
    </row>
    <row r="11060" spans="2:8" ht="15.6" x14ac:dyDescent="0.3">
      <c r="B11060" s="81"/>
      <c r="C11060" s="81"/>
      <c r="D11060" s="77"/>
      <c r="E11060" s="82"/>
      <c r="F11060" s="77"/>
      <c r="G11060" s="77"/>
      <c r="H11060" s="83"/>
    </row>
    <row r="11061" spans="2:8" ht="15.6" x14ac:dyDescent="0.3">
      <c r="B11061" s="81"/>
      <c r="C11061" s="81"/>
      <c r="D11061" s="77"/>
      <c r="E11061" s="82"/>
      <c r="F11061" s="77"/>
      <c r="G11061" s="77"/>
      <c r="H11061" s="83"/>
    </row>
    <row r="11062" spans="2:8" ht="15.6" x14ac:dyDescent="0.3">
      <c r="B11062" s="81"/>
      <c r="C11062" s="81"/>
      <c r="D11062" s="77"/>
      <c r="E11062" s="82"/>
      <c r="F11062" s="77"/>
      <c r="G11062" s="77"/>
      <c r="H11062" s="83"/>
    </row>
    <row r="11063" spans="2:8" ht="15.6" x14ac:dyDescent="0.3">
      <c r="B11063" s="81"/>
      <c r="C11063" s="81"/>
      <c r="D11063" s="77"/>
      <c r="E11063" s="82"/>
      <c r="F11063" s="77"/>
      <c r="G11063" s="77"/>
      <c r="H11063" s="83"/>
    </row>
    <row r="11064" spans="2:8" ht="15.6" x14ac:dyDescent="0.3">
      <c r="B11064" s="81"/>
      <c r="C11064" s="81"/>
      <c r="D11064" s="77"/>
      <c r="E11064" s="82"/>
      <c r="F11064" s="77"/>
      <c r="G11064" s="77"/>
      <c r="H11064" s="83"/>
    </row>
    <row r="11065" spans="2:8" ht="15.6" x14ac:dyDescent="0.3">
      <c r="B11065" s="81"/>
      <c r="C11065" s="81"/>
      <c r="D11065" s="77"/>
      <c r="E11065" s="82"/>
      <c r="F11065" s="77"/>
      <c r="G11065" s="77"/>
      <c r="H11065" s="83"/>
    </row>
    <row r="11066" spans="2:8" ht="15.6" x14ac:dyDescent="0.3">
      <c r="B11066" s="81"/>
      <c r="C11066" s="81"/>
      <c r="D11066" s="77"/>
      <c r="E11066" s="82"/>
      <c r="F11066" s="77"/>
      <c r="G11066" s="77"/>
      <c r="H11066" s="83"/>
    </row>
    <row r="11067" spans="2:8" ht="15.6" x14ac:dyDescent="0.3">
      <c r="B11067" s="81"/>
      <c r="C11067" s="81"/>
      <c r="D11067" s="77"/>
      <c r="E11067" s="82"/>
      <c r="F11067" s="77"/>
      <c r="G11067" s="77"/>
      <c r="H11067" s="83"/>
    </row>
    <row r="11068" spans="2:8" ht="15.6" x14ac:dyDescent="0.3">
      <c r="B11068" s="81"/>
      <c r="C11068" s="81"/>
      <c r="D11068" s="77"/>
      <c r="E11068" s="82"/>
      <c r="F11068" s="77"/>
      <c r="G11068" s="77"/>
      <c r="H11068" s="83"/>
    </row>
    <row r="11069" spans="2:8" ht="15.6" x14ac:dyDescent="0.3">
      <c r="B11069" s="81"/>
      <c r="C11069" s="81"/>
      <c r="D11069" s="77"/>
      <c r="E11069" s="82"/>
      <c r="F11069" s="77"/>
      <c r="G11069" s="77"/>
      <c r="H11069" s="83"/>
    </row>
    <row r="11070" spans="2:8" ht="15.6" x14ac:dyDescent="0.3">
      <c r="B11070" s="81"/>
      <c r="C11070" s="81"/>
      <c r="D11070" s="77"/>
      <c r="E11070" s="82"/>
      <c r="F11070" s="77"/>
      <c r="G11070" s="77"/>
      <c r="H11070" s="83"/>
    </row>
    <row r="11071" spans="2:8" ht="15.6" x14ac:dyDescent="0.3">
      <c r="B11071" s="81"/>
      <c r="C11071" s="81"/>
      <c r="D11071" s="77"/>
      <c r="E11071" s="82"/>
      <c r="F11071" s="77"/>
      <c r="G11071" s="77"/>
      <c r="H11071" s="83"/>
    </row>
    <row r="11072" spans="2:8" ht="15.6" x14ac:dyDescent="0.3">
      <c r="B11072" s="81"/>
      <c r="C11072" s="81"/>
      <c r="D11072" s="77"/>
      <c r="E11072" s="82"/>
      <c r="F11072" s="77"/>
      <c r="G11072" s="77"/>
      <c r="H11072" s="83"/>
    </row>
    <row r="11073" spans="2:8" ht="15.6" x14ac:dyDescent="0.3">
      <c r="B11073" s="81"/>
      <c r="C11073" s="81"/>
      <c r="D11073" s="77"/>
      <c r="E11073" s="82"/>
      <c r="F11073" s="77"/>
      <c r="G11073" s="77"/>
      <c r="H11073" s="83"/>
    </row>
    <row r="11074" spans="2:8" ht="15.6" x14ac:dyDescent="0.3">
      <c r="B11074" s="81"/>
      <c r="C11074" s="81"/>
      <c r="D11074" s="77"/>
      <c r="E11074" s="82"/>
      <c r="F11074" s="77"/>
      <c r="G11074" s="77"/>
      <c r="H11074" s="83"/>
    </row>
    <row r="11075" spans="2:8" ht="15.6" x14ac:dyDescent="0.3">
      <c r="B11075" s="81"/>
      <c r="C11075" s="81"/>
      <c r="D11075" s="77"/>
      <c r="E11075" s="82"/>
      <c r="F11075" s="77"/>
      <c r="G11075" s="77"/>
      <c r="H11075" s="83"/>
    </row>
    <row r="11076" spans="2:8" ht="15.6" x14ac:dyDescent="0.3">
      <c r="B11076" s="81"/>
      <c r="C11076" s="81"/>
      <c r="D11076" s="77"/>
      <c r="E11076" s="82"/>
      <c r="F11076" s="77"/>
      <c r="G11076" s="77"/>
      <c r="H11076" s="83"/>
    </row>
    <row r="11077" spans="2:8" ht="15.6" x14ac:dyDescent="0.3">
      <c r="B11077" s="81"/>
      <c r="C11077" s="81"/>
      <c r="D11077" s="77"/>
      <c r="E11077" s="82"/>
      <c r="F11077" s="77"/>
      <c r="G11077" s="77"/>
      <c r="H11077" s="83"/>
    </row>
    <row r="11078" spans="2:8" ht="15.6" x14ac:dyDescent="0.3">
      <c r="B11078" s="81"/>
      <c r="C11078" s="81"/>
      <c r="D11078" s="77"/>
      <c r="E11078" s="82"/>
      <c r="F11078" s="77"/>
      <c r="G11078" s="77"/>
      <c r="H11078" s="83"/>
    </row>
    <row r="11079" spans="2:8" ht="15.6" x14ac:dyDescent="0.3">
      <c r="B11079" s="81"/>
      <c r="C11079" s="81"/>
      <c r="D11079" s="77"/>
      <c r="E11079" s="82"/>
      <c r="F11079" s="77"/>
      <c r="G11079" s="77"/>
      <c r="H11079" s="83"/>
    </row>
    <row r="11080" spans="2:8" ht="15.6" x14ac:dyDescent="0.3">
      <c r="B11080" s="81"/>
      <c r="C11080" s="81"/>
      <c r="D11080" s="77"/>
      <c r="E11080" s="82"/>
      <c r="F11080" s="77"/>
      <c r="G11080" s="77"/>
      <c r="H11080" s="83"/>
    </row>
    <row r="11081" spans="2:8" ht="15.6" x14ac:dyDescent="0.3">
      <c r="B11081" s="81"/>
      <c r="C11081" s="81"/>
      <c r="D11081" s="77"/>
      <c r="E11081" s="82"/>
      <c r="F11081" s="77"/>
      <c r="G11081" s="77"/>
      <c r="H11081" s="83"/>
    </row>
    <row r="11082" spans="2:8" ht="15.6" x14ac:dyDescent="0.3">
      <c r="B11082" s="81"/>
      <c r="C11082" s="81"/>
      <c r="D11082" s="77"/>
      <c r="E11082" s="82"/>
      <c r="F11082" s="77"/>
      <c r="G11082" s="77"/>
      <c r="H11082" s="83"/>
    </row>
    <row r="11083" spans="2:8" ht="15.6" x14ac:dyDescent="0.3">
      <c r="B11083" s="81"/>
      <c r="C11083" s="81"/>
      <c r="D11083" s="77"/>
      <c r="E11083" s="82"/>
      <c r="F11083" s="77"/>
      <c r="G11083" s="77"/>
      <c r="H11083" s="83"/>
    </row>
    <row r="11084" spans="2:8" ht="15.6" x14ac:dyDescent="0.3">
      <c r="B11084" s="81"/>
      <c r="C11084" s="81"/>
      <c r="D11084" s="77"/>
      <c r="E11084" s="82"/>
      <c r="F11084" s="77"/>
      <c r="G11084" s="77"/>
      <c r="H11084" s="83"/>
    </row>
    <row r="11085" spans="2:8" ht="15.6" x14ac:dyDescent="0.3">
      <c r="B11085" s="81"/>
      <c r="C11085" s="81"/>
      <c r="D11085" s="77"/>
      <c r="E11085" s="82"/>
      <c r="F11085" s="77"/>
      <c r="G11085" s="77"/>
      <c r="H11085" s="83"/>
    </row>
    <row r="11086" spans="2:8" ht="15.6" x14ac:dyDescent="0.3">
      <c r="B11086" s="81"/>
      <c r="C11086" s="81"/>
      <c r="D11086" s="77"/>
      <c r="E11086" s="82"/>
      <c r="F11086" s="77"/>
      <c r="G11086" s="77"/>
      <c r="H11086" s="83"/>
    </row>
    <row r="11087" spans="2:8" ht="15.6" x14ac:dyDescent="0.3">
      <c r="B11087" s="81"/>
      <c r="C11087" s="81"/>
      <c r="D11087" s="77"/>
      <c r="E11087" s="82"/>
      <c r="F11087" s="77"/>
      <c r="G11087" s="77"/>
      <c r="H11087" s="83"/>
    </row>
    <row r="11088" spans="2:8" ht="15.6" x14ac:dyDescent="0.3">
      <c r="B11088" s="81"/>
      <c r="C11088" s="81"/>
      <c r="D11088" s="77"/>
      <c r="E11088" s="82"/>
      <c r="F11088" s="77"/>
      <c r="G11088" s="77"/>
      <c r="H11088" s="83"/>
    </row>
    <row r="11089" spans="2:8" ht="15.6" x14ac:dyDescent="0.3">
      <c r="B11089" s="81"/>
      <c r="C11089" s="81"/>
      <c r="D11089" s="77"/>
      <c r="E11089" s="82"/>
      <c r="F11089" s="77"/>
      <c r="G11089" s="77"/>
      <c r="H11089" s="83"/>
    </row>
    <row r="11090" spans="2:8" ht="15.6" x14ac:dyDescent="0.3">
      <c r="B11090" s="81"/>
      <c r="C11090" s="81"/>
      <c r="D11090" s="77"/>
      <c r="E11090" s="82"/>
      <c r="F11090" s="77"/>
      <c r="G11090" s="77"/>
      <c r="H11090" s="83"/>
    </row>
    <row r="11091" spans="2:8" ht="15.6" x14ac:dyDescent="0.3">
      <c r="B11091" s="81"/>
      <c r="C11091" s="81"/>
      <c r="D11091" s="77"/>
      <c r="E11091" s="82"/>
      <c r="F11091" s="77"/>
      <c r="G11091" s="77"/>
      <c r="H11091" s="83"/>
    </row>
    <row r="11092" spans="2:8" ht="15.6" x14ac:dyDescent="0.3">
      <c r="B11092" s="81"/>
      <c r="C11092" s="81"/>
      <c r="D11092" s="77"/>
      <c r="E11092" s="82"/>
      <c r="F11092" s="77"/>
      <c r="G11092" s="77"/>
      <c r="H11092" s="83"/>
    </row>
    <row r="11093" spans="2:8" ht="15.6" x14ac:dyDescent="0.3">
      <c r="B11093" s="81"/>
      <c r="C11093" s="81"/>
      <c r="D11093" s="77"/>
      <c r="E11093" s="82"/>
      <c r="F11093" s="77"/>
      <c r="G11093" s="77"/>
      <c r="H11093" s="83"/>
    </row>
    <row r="11094" spans="2:8" ht="15.6" x14ac:dyDescent="0.3">
      <c r="B11094" s="81"/>
      <c r="C11094" s="81"/>
      <c r="D11094" s="77"/>
      <c r="E11094" s="82"/>
      <c r="F11094" s="77"/>
      <c r="G11094" s="77"/>
      <c r="H11094" s="83"/>
    </row>
    <row r="11095" spans="2:8" ht="15.6" x14ac:dyDescent="0.3">
      <c r="B11095" s="81"/>
      <c r="C11095" s="81"/>
      <c r="D11095" s="77"/>
      <c r="E11095" s="82"/>
      <c r="F11095" s="77"/>
      <c r="G11095" s="77"/>
      <c r="H11095" s="83"/>
    </row>
    <row r="11096" spans="2:8" ht="15.6" x14ac:dyDescent="0.3">
      <c r="B11096" s="81"/>
      <c r="C11096" s="81"/>
      <c r="D11096" s="77"/>
      <c r="E11096" s="82"/>
      <c r="F11096" s="77"/>
      <c r="G11096" s="77"/>
      <c r="H11096" s="83"/>
    </row>
    <row r="11097" spans="2:8" ht="15.6" x14ac:dyDescent="0.3">
      <c r="B11097" s="81"/>
      <c r="C11097" s="81"/>
      <c r="D11097" s="77"/>
      <c r="E11097" s="82"/>
      <c r="F11097" s="77"/>
      <c r="G11097" s="77"/>
      <c r="H11097" s="83"/>
    </row>
    <row r="11098" spans="2:8" ht="15.6" x14ac:dyDescent="0.3">
      <c r="B11098" s="81"/>
      <c r="C11098" s="81"/>
      <c r="D11098" s="77"/>
      <c r="E11098" s="82"/>
      <c r="F11098" s="77"/>
      <c r="G11098" s="77"/>
      <c r="H11098" s="83"/>
    </row>
    <row r="11099" spans="2:8" ht="15.6" x14ac:dyDescent="0.3">
      <c r="B11099" s="81"/>
      <c r="C11099" s="81"/>
      <c r="D11099" s="77"/>
      <c r="E11099" s="82"/>
      <c r="F11099" s="77"/>
      <c r="G11099" s="77"/>
      <c r="H11099" s="83"/>
    </row>
    <row r="11100" spans="2:8" ht="15.6" x14ac:dyDescent="0.3">
      <c r="B11100" s="81"/>
      <c r="C11100" s="81"/>
      <c r="D11100" s="77"/>
      <c r="E11100" s="82"/>
      <c r="F11100" s="77"/>
      <c r="G11100" s="77"/>
      <c r="H11100" s="83"/>
    </row>
    <row r="11101" spans="2:8" ht="15.6" x14ac:dyDescent="0.3">
      <c r="B11101" s="81"/>
      <c r="C11101" s="81"/>
      <c r="D11101" s="77"/>
      <c r="E11101" s="82"/>
      <c r="F11101" s="77"/>
      <c r="G11101" s="77"/>
      <c r="H11101" s="83"/>
    </row>
    <row r="11102" spans="2:8" ht="15.6" x14ac:dyDescent="0.3">
      <c r="B11102" s="81"/>
      <c r="C11102" s="81"/>
      <c r="D11102" s="77"/>
      <c r="E11102" s="82"/>
      <c r="F11102" s="77"/>
      <c r="G11102" s="77"/>
      <c r="H11102" s="83"/>
    </row>
    <row r="11103" spans="2:8" ht="15.6" x14ac:dyDescent="0.3">
      <c r="B11103" s="81"/>
      <c r="C11103" s="81"/>
      <c r="D11103" s="77"/>
      <c r="E11103" s="82"/>
      <c r="F11103" s="77"/>
      <c r="G11103" s="77"/>
      <c r="H11103" s="83"/>
    </row>
    <row r="11104" spans="2:8" ht="15.6" x14ac:dyDescent="0.3">
      <c r="B11104" s="81"/>
      <c r="C11104" s="81"/>
      <c r="D11104" s="77"/>
      <c r="E11104" s="82"/>
      <c r="F11104" s="77"/>
      <c r="G11104" s="77"/>
      <c r="H11104" s="83"/>
    </row>
    <row r="11105" spans="2:8" ht="15.6" x14ac:dyDescent="0.3">
      <c r="B11105" s="81"/>
      <c r="C11105" s="81"/>
      <c r="D11105" s="77"/>
      <c r="E11105" s="82"/>
      <c r="F11105" s="77"/>
      <c r="G11105" s="77"/>
      <c r="H11105" s="83"/>
    </row>
    <row r="11106" spans="2:8" ht="15.6" x14ac:dyDescent="0.3">
      <c r="B11106" s="81"/>
      <c r="C11106" s="81"/>
      <c r="D11106" s="77"/>
      <c r="E11106" s="82"/>
      <c r="F11106" s="77"/>
      <c r="G11106" s="77"/>
      <c r="H11106" s="83"/>
    </row>
    <row r="11107" spans="2:8" ht="15.6" x14ac:dyDescent="0.3">
      <c r="B11107" s="81"/>
      <c r="C11107" s="81"/>
      <c r="D11107" s="77"/>
      <c r="E11107" s="82"/>
      <c r="F11107" s="77"/>
      <c r="G11107" s="77"/>
      <c r="H11107" s="83"/>
    </row>
    <row r="11108" spans="2:8" ht="15.6" x14ac:dyDescent="0.3">
      <c r="B11108" s="81"/>
      <c r="C11108" s="81"/>
      <c r="D11108" s="77"/>
      <c r="E11108" s="82"/>
      <c r="F11108" s="77"/>
      <c r="G11108" s="77"/>
      <c r="H11108" s="83"/>
    </row>
    <row r="11109" spans="2:8" ht="15.6" x14ac:dyDescent="0.3">
      <c r="B11109" s="81"/>
      <c r="C11109" s="81"/>
      <c r="D11109" s="77"/>
      <c r="E11109" s="82"/>
      <c r="F11109" s="77"/>
      <c r="G11109" s="77"/>
      <c r="H11109" s="83"/>
    </row>
    <row r="11110" spans="2:8" ht="15.6" x14ac:dyDescent="0.3">
      <c r="B11110" s="81"/>
      <c r="C11110" s="81"/>
      <c r="D11110" s="77"/>
      <c r="E11110" s="82"/>
      <c r="F11110" s="77"/>
      <c r="G11110" s="77"/>
      <c r="H11110" s="83"/>
    </row>
    <row r="11111" spans="2:8" ht="15.6" x14ac:dyDescent="0.3">
      <c r="B11111" s="81"/>
      <c r="C11111" s="81"/>
      <c r="D11111" s="77"/>
      <c r="E11111" s="82"/>
      <c r="F11111" s="77"/>
      <c r="G11111" s="77"/>
      <c r="H11111" s="83"/>
    </row>
    <row r="11112" spans="2:8" ht="15.6" x14ac:dyDescent="0.3">
      <c r="B11112" s="81"/>
      <c r="C11112" s="81"/>
      <c r="D11112" s="77"/>
      <c r="E11112" s="82"/>
      <c r="F11112" s="77"/>
      <c r="G11112" s="77"/>
      <c r="H11112" s="83"/>
    </row>
    <row r="11113" spans="2:8" ht="15.6" x14ac:dyDescent="0.3">
      <c r="B11113" s="81"/>
      <c r="C11113" s="81"/>
      <c r="D11113" s="77"/>
      <c r="E11113" s="82"/>
      <c r="F11113" s="77"/>
      <c r="G11113" s="77"/>
      <c r="H11113" s="83"/>
    </row>
    <row r="11114" spans="2:8" ht="15.6" x14ac:dyDescent="0.3">
      <c r="B11114" s="81"/>
      <c r="C11114" s="81"/>
      <c r="D11114" s="77"/>
      <c r="E11114" s="82"/>
      <c r="F11114" s="77"/>
      <c r="G11114" s="77"/>
      <c r="H11114" s="83"/>
    </row>
    <row r="11115" spans="2:8" ht="15.6" x14ac:dyDescent="0.3">
      <c r="B11115" s="81"/>
      <c r="C11115" s="81"/>
      <c r="D11115" s="77"/>
      <c r="E11115" s="82"/>
      <c r="F11115" s="77"/>
      <c r="G11115" s="77"/>
      <c r="H11115" s="83"/>
    </row>
    <row r="11116" spans="2:8" ht="15.6" x14ac:dyDescent="0.3">
      <c r="B11116" s="81"/>
      <c r="C11116" s="81"/>
      <c r="D11116" s="77"/>
      <c r="E11116" s="82"/>
      <c r="F11116" s="77"/>
      <c r="G11116" s="77"/>
      <c r="H11116" s="83"/>
    </row>
    <row r="11117" spans="2:8" ht="15.6" x14ac:dyDescent="0.3">
      <c r="B11117" s="81"/>
      <c r="C11117" s="81"/>
      <c r="D11117" s="77"/>
      <c r="E11117" s="82"/>
      <c r="F11117" s="77"/>
      <c r="G11117" s="77"/>
      <c r="H11117" s="83"/>
    </row>
    <row r="11118" spans="2:8" ht="15.6" x14ac:dyDescent="0.3">
      <c r="B11118" s="81"/>
      <c r="C11118" s="81"/>
      <c r="D11118" s="77"/>
      <c r="E11118" s="82"/>
      <c r="F11118" s="77"/>
      <c r="G11118" s="77"/>
      <c r="H11118" s="83"/>
    </row>
    <row r="11119" spans="2:8" ht="15.6" x14ac:dyDescent="0.3">
      <c r="B11119" s="81"/>
      <c r="C11119" s="81"/>
      <c r="D11119" s="77"/>
      <c r="E11119" s="82"/>
      <c r="F11119" s="77"/>
      <c r="G11119" s="77"/>
      <c r="H11119" s="83"/>
    </row>
    <row r="11120" spans="2:8" ht="15.6" x14ac:dyDescent="0.3">
      <c r="B11120" s="81"/>
      <c r="C11120" s="81"/>
      <c r="D11120" s="77"/>
      <c r="E11120" s="82"/>
      <c r="F11120" s="77"/>
      <c r="G11120" s="77"/>
      <c r="H11120" s="83"/>
    </row>
    <row r="11121" spans="2:8" ht="15.6" x14ac:dyDescent="0.3">
      <c r="B11121" s="81"/>
      <c r="C11121" s="81"/>
      <c r="D11121" s="77"/>
      <c r="E11121" s="82"/>
      <c r="F11121" s="77"/>
      <c r="G11121" s="77"/>
      <c r="H11121" s="83"/>
    </row>
    <row r="11122" spans="2:8" ht="15.6" x14ac:dyDescent="0.3">
      <c r="B11122" s="81"/>
      <c r="C11122" s="81"/>
      <c r="D11122" s="77"/>
      <c r="E11122" s="82"/>
      <c r="F11122" s="77"/>
      <c r="G11122" s="77"/>
      <c r="H11122" s="83"/>
    </row>
    <row r="11123" spans="2:8" ht="15.6" x14ac:dyDescent="0.3">
      <c r="B11123" s="81"/>
      <c r="C11123" s="81"/>
      <c r="D11123" s="77"/>
      <c r="E11123" s="82"/>
      <c r="F11123" s="77"/>
      <c r="G11123" s="77"/>
      <c r="H11123" s="83"/>
    </row>
    <row r="11124" spans="2:8" ht="15.6" x14ac:dyDescent="0.3">
      <c r="B11124" s="81"/>
      <c r="C11124" s="81"/>
      <c r="D11124" s="77"/>
      <c r="E11124" s="82"/>
      <c r="F11124" s="77"/>
      <c r="G11124" s="77"/>
      <c r="H11124" s="83"/>
    </row>
    <row r="11125" spans="2:8" ht="15.6" x14ac:dyDescent="0.3">
      <c r="B11125" s="81"/>
      <c r="C11125" s="81"/>
      <c r="D11125" s="77"/>
      <c r="E11125" s="82"/>
      <c r="F11125" s="77"/>
      <c r="G11125" s="77"/>
      <c r="H11125" s="83"/>
    </row>
    <row r="11126" spans="2:8" ht="15.6" x14ac:dyDescent="0.3">
      <c r="B11126" s="81"/>
      <c r="C11126" s="81"/>
      <c r="D11126" s="77"/>
      <c r="E11126" s="82"/>
      <c r="F11126" s="77"/>
      <c r="G11126" s="77"/>
      <c r="H11126" s="83"/>
    </row>
    <row r="11127" spans="2:8" ht="15.6" x14ac:dyDescent="0.3">
      <c r="B11127" s="81"/>
      <c r="C11127" s="81"/>
      <c r="D11127" s="77"/>
      <c r="E11127" s="82"/>
      <c r="F11127" s="77"/>
      <c r="G11127" s="77"/>
      <c r="H11127" s="83"/>
    </row>
    <row r="11128" spans="2:8" ht="15.6" x14ac:dyDescent="0.3">
      <c r="B11128" s="81"/>
      <c r="C11128" s="81"/>
      <c r="D11128" s="77"/>
      <c r="E11128" s="82"/>
      <c r="F11128" s="77"/>
      <c r="G11128" s="77"/>
      <c r="H11128" s="83"/>
    </row>
    <row r="11129" spans="2:8" ht="15.6" x14ac:dyDescent="0.3">
      <c r="B11129" s="81"/>
      <c r="C11129" s="81"/>
      <c r="D11129" s="77"/>
      <c r="E11129" s="82"/>
      <c r="F11129" s="77"/>
      <c r="G11129" s="77"/>
      <c r="H11129" s="83"/>
    </row>
    <row r="11130" spans="2:8" ht="15.6" x14ac:dyDescent="0.3">
      <c r="B11130" s="81"/>
      <c r="C11130" s="81"/>
      <c r="D11130" s="77"/>
      <c r="E11130" s="82"/>
      <c r="F11130" s="77"/>
      <c r="G11130" s="77"/>
      <c r="H11130" s="83"/>
    </row>
    <row r="11131" spans="2:8" ht="15.6" x14ac:dyDescent="0.3">
      <c r="B11131" s="81"/>
      <c r="C11131" s="81"/>
      <c r="D11131" s="77"/>
      <c r="E11131" s="82"/>
      <c r="F11131" s="77"/>
      <c r="G11131" s="77"/>
      <c r="H11131" s="83"/>
    </row>
    <row r="11132" spans="2:8" ht="15.6" x14ac:dyDescent="0.3">
      <c r="B11132" s="81"/>
      <c r="C11132" s="81"/>
      <c r="D11132" s="77"/>
      <c r="E11132" s="82"/>
      <c r="F11132" s="77"/>
      <c r="G11132" s="77"/>
      <c r="H11132" s="83"/>
    </row>
    <row r="11133" spans="2:8" ht="15.6" x14ac:dyDescent="0.3">
      <c r="B11133" s="81"/>
      <c r="C11133" s="81"/>
      <c r="D11133" s="77"/>
      <c r="E11133" s="82"/>
      <c r="F11133" s="77"/>
      <c r="G11133" s="77"/>
      <c r="H11133" s="83"/>
    </row>
    <row r="11134" spans="2:8" ht="15.6" x14ac:dyDescent="0.3">
      <c r="B11134" s="81"/>
      <c r="C11134" s="81"/>
      <c r="D11134" s="77"/>
      <c r="E11134" s="82"/>
      <c r="F11134" s="77"/>
      <c r="G11134" s="77"/>
      <c r="H11134" s="83"/>
    </row>
    <row r="11135" spans="2:8" ht="15.6" x14ac:dyDescent="0.3">
      <c r="B11135" s="81"/>
      <c r="C11135" s="81"/>
      <c r="D11135" s="77"/>
      <c r="E11135" s="82"/>
      <c r="F11135" s="77"/>
      <c r="G11135" s="77"/>
      <c r="H11135" s="83"/>
    </row>
    <row r="11136" spans="2:8" ht="15.6" x14ac:dyDescent="0.3">
      <c r="B11136" s="81"/>
      <c r="C11136" s="81"/>
      <c r="D11136" s="77"/>
      <c r="E11136" s="82"/>
      <c r="F11136" s="77"/>
      <c r="G11136" s="77"/>
      <c r="H11136" s="83"/>
    </row>
    <row r="11137" spans="2:8" ht="15.6" x14ac:dyDescent="0.3">
      <c r="B11137" s="81"/>
      <c r="C11137" s="81"/>
      <c r="D11137" s="77"/>
      <c r="E11137" s="82"/>
      <c r="F11137" s="77"/>
      <c r="G11137" s="77"/>
      <c r="H11137" s="83"/>
    </row>
    <row r="11138" spans="2:8" ht="15.6" x14ac:dyDescent="0.3">
      <c r="B11138" s="81"/>
      <c r="C11138" s="81"/>
      <c r="D11138" s="77"/>
      <c r="E11138" s="82"/>
      <c r="F11138" s="77"/>
      <c r="G11138" s="77"/>
      <c r="H11138" s="83"/>
    </row>
    <row r="11139" spans="2:8" ht="15.6" x14ac:dyDescent="0.3">
      <c r="B11139" s="81"/>
      <c r="C11139" s="81"/>
      <c r="D11139" s="77"/>
      <c r="E11139" s="82"/>
      <c r="F11139" s="77"/>
      <c r="G11139" s="77"/>
      <c r="H11139" s="83"/>
    </row>
    <row r="11140" spans="2:8" ht="15.6" x14ac:dyDescent="0.3">
      <c r="B11140" s="81"/>
      <c r="C11140" s="81"/>
      <c r="D11140" s="77"/>
      <c r="E11140" s="82"/>
      <c r="F11140" s="77"/>
      <c r="G11140" s="77"/>
      <c r="H11140" s="83"/>
    </row>
    <row r="11141" spans="2:8" ht="15.6" x14ac:dyDescent="0.3">
      <c r="B11141" s="81"/>
      <c r="C11141" s="81"/>
      <c r="D11141" s="77"/>
      <c r="E11141" s="82"/>
      <c r="F11141" s="77"/>
      <c r="G11141" s="77"/>
      <c r="H11141" s="83"/>
    </row>
  </sheetData>
  <autoFilter ref="B8:I8" xr:uid="{DC806DA5-4E85-4EA6-B8C4-1540506EF9D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631E-7043-4CF0-9594-1A8D4107B275}">
  <dimension ref="A1:I11142"/>
  <sheetViews>
    <sheetView showGridLines="0" zoomScaleNormal="100" workbookViewId="0">
      <selection activeCell="N6" sqref="N6"/>
    </sheetView>
  </sheetViews>
  <sheetFormatPr defaultRowHeight="14.4" x14ac:dyDescent="0.3"/>
  <cols>
    <col min="1" max="1" width="11.44140625" customWidth="1"/>
    <col min="2" max="3" width="13.44140625" customWidth="1"/>
    <col min="4" max="4" width="22.109375" customWidth="1"/>
    <col min="5" max="5" width="10.88671875" customWidth="1"/>
    <col min="6" max="6" width="37.33203125" customWidth="1"/>
    <col min="7" max="7" width="28.109375" customWidth="1"/>
    <col min="8" max="8" width="9.88671875" customWidth="1"/>
    <col min="9" max="9" width="12.88671875" customWidth="1"/>
  </cols>
  <sheetData>
    <row r="1" spans="1:9" ht="15.6" x14ac:dyDescent="0.3">
      <c r="B1" s="99">
        <v>37272</v>
      </c>
      <c r="C1" s="100" t="s">
        <v>45</v>
      </c>
      <c r="D1" s="101" t="s">
        <v>46</v>
      </c>
      <c r="E1" s="102" t="s">
        <v>53</v>
      </c>
      <c r="F1" s="97" t="s">
        <v>47</v>
      </c>
      <c r="G1" s="98" t="s">
        <v>54</v>
      </c>
      <c r="H1" s="103">
        <v>7001</v>
      </c>
      <c r="I1" s="104">
        <v>12431.12</v>
      </c>
    </row>
    <row r="2" spans="1:9" ht="15.6" x14ac:dyDescent="0.3">
      <c r="B2" s="99"/>
      <c r="C2" s="100"/>
      <c r="D2" s="101"/>
      <c r="E2" s="102"/>
      <c r="F2" s="97"/>
      <c r="G2" s="98"/>
      <c r="H2" s="103"/>
      <c r="I2" s="104"/>
    </row>
    <row r="3" spans="1:9" ht="15.6" x14ac:dyDescent="0.3">
      <c r="B3" s="126" t="s">
        <v>3441</v>
      </c>
      <c r="C3" s="128" t="s">
        <v>3448</v>
      </c>
      <c r="D3" s="101"/>
      <c r="E3" s="102"/>
      <c r="F3" s="97"/>
      <c r="G3" s="98"/>
      <c r="H3" s="103"/>
      <c r="I3" s="104"/>
    </row>
    <row r="4" spans="1:9" ht="18" x14ac:dyDescent="0.4">
      <c r="B4" s="110"/>
      <c r="C4" s="111"/>
      <c r="D4" s="119"/>
      <c r="E4" s="130" t="s">
        <v>3447</v>
      </c>
    </row>
    <row r="5" spans="1:9" ht="15.6" x14ac:dyDescent="0.3">
      <c r="B5" s="110" t="str" cm="1">
        <f t="array" aca="1" ref="B5" ca="1">_xll.jFilter(GLData!B3, AND(_xll.jWhere("Account", F5, E5), _xll.jWhere("Dist", F6, E6)))</f>
        <v>jFilter|Filtered2!$B$5</v>
      </c>
      <c r="C5" s="111"/>
      <c r="D5" s="127" t="s">
        <v>3393</v>
      </c>
      <c r="E5" s="129" t="s">
        <v>3446</v>
      </c>
      <c r="F5" s="96">
        <v>52120</v>
      </c>
    </row>
    <row r="6" spans="1:9" ht="15.6" x14ac:dyDescent="0.3">
      <c r="A6" s="110"/>
      <c r="B6" s="124"/>
      <c r="C6" s="111"/>
      <c r="D6" s="127" t="s">
        <v>3394</v>
      </c>
      <c r="E6" s="129" t="s">
        <v>3446</v>
      </c>
      <c r="F6" s="96">
        <v>7002</v>
      </c>
    </row>
    <row r="7" spans="1:9" ht="15.6" x14ac:dyDescent="0.3">
      <c r="B7" s="111" t="str" cm="1">
        <f t="array" aca="1" ref="B7" ca="1">_xll.ReportRange(B5,B10:I11,B9:I9,B1:I1)</f>
        <v>OK!: ReportRange Formula OK [jAction{}]</v>
      </c>
      <c r="C7" s="111"/>
      <c r="D7" s="111"/>
      <c r="F7" s="122"/>
      <c r="G7" s="123"/>
    </row>
    <row r="8" spans="1:9" ht="18" x14ac:dyDescent="0.35">
      <c r="B8" s="91" t="s">
        <v>3426</v>
      </c>
      <c r="F8" s="122"/>
    </row>
    <row r="9" spans="1:9" ht="16.2" thickBot="1" x14ac:dyDescent="0.35">
      <c r="B9" s="78" t="s">
        <v>39</v>
      </c>
      <c r="C9" s="78" t="s">
        <v>7</v>
      </c>
      <c r="D9" s="78" t="s">
        <v>8</v>
      </c>
      <c r="E9" s="78" t="s">
        <v>3393</v>
      </c>
      <c r="F9" s="78" t="s">
        <v>9</v>
      </c>
      <c r="G9" s="78" t="s">
        <v>3425</v>
      </c>
      <c r="H9" s="78" t="s">
        <v>3394</v>
      </c>
      <c r="I9" s="78" t="s">
        <v>10</v>
      </c>
    </row>
    <row r="10" spans="1:9" ht="15.6" x14ac:dyDescent="0.3">
      <c r="B10" s="99"/>
      <c r="C10" s="100"/>
      <c r="D10" s="101"/>
      <c r="E10" s="102"/>
      <c r="F10" s="97"/>
      <c r="G10" s="98"/>
      <c r="H10" s="103"/>
      <c r="I10" s="104"/>
    </row>
    <row r="11" spans="1:9" ht="15.6" x14ac:dyDescent="0.3">
      <c r="B11" s="81"/>
      <c r="C11" s="81"/>
      <c r="D11" s="77"/>
      <c r="E11" s="82"/>
      <c r="F11" s="77"/>
      <c r="G11" s="82"/>
      <c r="H11" s="83"/>
    </row>
    <row r="8361" spans="2:8" ht="15.6" x14ac:dyDescent="0.3">
      <c r="B8361" s="81"/>
      <c r="C8361" s="81"/>
      <c r="D8361" s="77"/>
      <c r="E8361" s="82"/>
      <c r="F8361" s="77"/>
      <c r="G8361" s="82"/>
      <c r="H8361" s="83"/>
    </row>
    <row r="8362" spans="2:8" ht="15.6" x14ac:dyDescent="0.3">
      <c r="B8362" s="81"/>
      <c r="C8362" s="81"/>
      <c r="D8362" s="77"/>
      <c r="E8362" s="82"/>
      <c r="F8362" s="77"/>
      <c r="G8362" s="82"/>
      <c r="H8362" s="83"/>
    </row>
    <row r="8363" spans="2:8" ht="15.6" x14ac:dyDescent="0.3">
      <c r="B8363" s="81"/>
      <c r="C8363" s="81"/>
      <c r="D8363" s="77"/>
      <c r="E8363" s="82"/>
      <c r="F8363" s="77"/>
      <c r="G8363" s="82"/>
      <c r="H8363" s="83"/>
    </row>
    <row r="8364" spans="2:8" ht="15.6" x14ac:dyDescent="0.3">
      <c r="B8364" s="81"/>
      <c r="C8364" s="81"/>
      <c r="D8364" s="77"/>
      <c r="E8364" s="82"/>
      <c r="F8364" s="77"/>
      <c r="G8364" s="82"/>
      <c r="H8364" s="83"/>
    </row>
    <row r="8365" spans="2:8" ht="15.6" x14ac:dyDescent="0.3">
      <c r="B8365" s="81"/>
      <c r="C8365" s="81"/>
      <c r="D8365" s="77"/>
      <c r="E8365" s="82"/>
      <c r="F8365" s="77"/>
      <c r="G8365" s="82"/>
      <c r="H8365" s="83"/>
    </row>
    <row r="8366" spans="2:8" ht="15.6" x14ac:dyDescent="0.3">
      <c r="B8366" s="81"/>
      <c r="C8366" s="81"/>
      <c r="D8366" s="77"/>
      <c r="E8366" s="82"/>
      <c r="F8366" s="77"/>
      <c r="G8366" s="82"/>
      <c r="H8366" s="83"/>
    </row>
    <row r="8367" spans="2:8" ht="15.6" x14ac:dyDescent="0.3">
      <c r="B8367" s="81"/>
      <c r="C8367" s="81"/>
      <c r="D8367" s="77"/>
      <c r="E8367" s="82"/>
      <c r="F8367" s="77"/>
      <c r="G8367" s="82"/>
      <c r="H8367" s="83"/>
    </row>
    <row r="8368" spans="2:8" ht="15.6" x14ac:dyDescent="0.3">
      <c r="B8368" s="81"/>
      <c r="C8368" s="81"/>
      <c r="D8368" s="77"/>
      <c r="E8368" s="82"/>
      <c r="F8368" s="77"/>
      <c r="G8368" s="82"/>
      <c r="H8368" s="83"/>
    </row>
    <row r="8369" spans="2:8" ht="15.6" x14ac:dyDescent="0.3">
      <c r="B8369" s="81"/>
      <c r="C8369" s="81"/>
      <c r="D8369" s="77"/>
      <c r="E8369" s="82"/>
      <c r="F8369" s="77"/>
      <c r="G8369" s="82"/>
      <c r="H8369" s="83"/>
    </row>
    <row r="8370" spans="2:8" ht="15.6" x14ac:dyDescent="0.3">
      <c r="B8370" s="81"/>
      <c r="C8370" s="81"/>
      <c r="D8370" s="77"/>
      <c r="E8370" s="82"/>
      <c r="F8370" s="77"/>
      <c r="G8370" s="82"/>
      <c r="H8370" s="83"/>
    </row>
    <row r="8371" spans="2:8" ht="15.6" x14ac:dyDescent="0.3">
      <c r="B8371" s="81"/>
      <c r="C8371" s="81"/>
      <c r="D8371" s="77"/>
      <c r="E8371" s="82"/>
      <c r="F8371" s="77"/>
      <c r="G8371" s="82"/>
      <c r="H8371" s="83"/>
    </row>
    <row r="8372" spans="2:8" ht="15.6" x14ac:dyDescent="0.3">
      <c r="B8372" s="81"/>
      <c r="C8372" s="81"/>
      <c r="D8372" s="77"/>
      <c r="E8372" s="82"/>
      <c r="F8372" s="77"/>
      <c r="G8372" s="82"/>
      <c r="H8372" s="83"/>
    </row>
    <row r="8373" spans="2:8" ht="15.6" x14ac:dyDescent="0.3">
      <c r="B8373" s="81"/>
      <c r="C8373" s="81"/>
      <c r="D8373" s="77"/>
      <c r="E8373" s="82"/>
      <c r="F8373" s="77"/>
      <c r="G8373" s="82"/>
      <c r="H8373" s="83"/>
    </row>
    <row r="8374" spans="2:8" ht="15.6" x14ac:dyDescent="0.3">
      <c r="B8374" s="81"/>
      <c r="C8374" s="81"/>
      <c r="D8374" s="77"/>
      <c r="E8374" s="82"/>
      <c r="F8374" s="77"/>
      <c r="G8374" s="82"/>
      <c r="H8374" s="83"/>
    </row>
    <row r="8375" spans="2:8" ht="15.6" x14ac:dyDescent="0.3">
      <c r="B8375" s="81"/>
      <c r="C8375" s="81"/>
      <c r="D8375" s="77"/>
      <c r="E8375" s="82"/>
      <c r="F8375" s="77"/>
      <c r="G8375" s="82"/>
      <c r="H8375" s="83"/>
    </row>
    <row r="8376" spans="2:8" ht="15.6" x14ac:dyDescent="0.3">
      <c r="B8376" s="81"/>
      <c r="C8376" s="81"/>
      <c r="D8376" s="77"/>
      <c r="E8376" s="82"/>
      <c r="F8376" s="77"/>
      <c r="G8376" s="82"/>
      <c r="H8376" s="83"/>
    </row>
    <row r="8377" spans="2:8" ht="15.6" x14ac:dyDescent="0.3">
      <c r="B8377" s="81"/>
      <c r="C8377" s="81"/>
      <c r="D8377" s="77"/>
      <c r="E8377" s="82"/>
      <c r="F8377" s="77"/>
      <c r="G8377" s="82"/>
      <c r="H8377" s="83"/>
    </row>
    <row r="8378" spans="2:8" ht="15.6" x14ac:dyDescent="0.3">
      <c r="B8378" s="81"/>
      <c r="C8378" s="81"/>
      <c r="D8378" s="77"/>
      <c r="E8378" s="82"/>
      <c r="F8378" s="77"/>
      <c r="G8378" s="82"/>
      <c r="H8378" s="83"/>
    </row>
    <row r="8379" spans="2:8" ht="15.6" x14ac:dyDescent="0.3">
      <c r="B8379" s="81"/>
      <c r="C8379" s="81"/>
      <c r="D8379" s="77"/>
      <c r="E8379" s="82"/>
      <c r="F8379" s="77"/>
      <c r="G8379" s="82"/>
      <c r="H8379" s="83"/>
    </row>
    <row r="8380" spans="2:8" ht="15.6" x14ac:dyDescent="0.3">
      <c r="B8380" s="81"/>
      <c r="C8380" s="81"/>
      <c r="D8380" s="77"/>
      <c r="E8380" s="82"/>
      <c r="F8380" s="77"/>
      <c r="G8380" s="82"/>
      <c r="H8380" s="83"/>
    </row>
    <row r="8381" spans="2:8" ht="15.6" x14ac:dyDescent="0.3">
      <c r="B8381" s="81"/>
      <c r="C8381" s="81"/>
      <c r="D8381" s="77"/>
      <c r="E8381" s="82"/>
      <c r="F8381" s="77"/>
      <c r="G8381" s="82"/>
      <c r="H8381" s="83"/>
    </row>
    <row r="8382" spans="2:8" ht="15.6" x14ac:dyDescent="0.3">
      <c r="B8382" s="81"/>
      <c r="C8382" s="81"/>
      <c r="D8382" s="77"/>
      <c r="E8382" s="82"/>
      <c r="F8382" s="77"/>
      <c r="G8382" s="82"/>
      <c r="H8382" s="83"/>
    </row>
    <row r="8383" spans="2:8" ht="15.6" x14ac:dyDescent="0.3">
      <c r="B8383" s="81"/>
      <c r="C8383" s="81"/>
      <c r="D8383" s="77"/>
      <c r="E8383" s="82"/>
      <c r="F8383" s="77"/>
      <c r="G8383" s="82"/>
      <c r="H8383" s="83"/>
    </row>
    <row r="8384" spans="2:8" ht="15.6" x14ac:dyDescent="0.3">
      <c r="B8384" s="81"/>
      <c r="C8384" s="81"/>
      <c r="D8384" s="77"/>
      <c r="E8384" s="82"/>
      <c r="F8384" s="77"/>
      <c r="G8384" s="82"/>
      <c r="H8384" s="83"/>
    </row>
    <row r="8385" spans="2:8" ht="15.6" x14ac:dyDescent="0.3">
      <c r="B8385" s="81"/>
      <c r="C8385" s="81"/>
      <c r="D8385" s="77"/>
      <c r="E8385" s="82"/>
      <c r="F8385" s="77"/>
      <c r="G8385" s="82"/>
      <c r="H8385" s="83"/>
    </row>
    <row r="8386" spans="2:8" ht="15.6" x14ac:dyDescent="0.3">
      <c r="B8386" s="81"/>
      <c r="C8386" s="81"/>
      <c r="D8386" s="77"/>
      <c r="E8386" s="82"/>
      <c r="F8386" s="77"/>
      <c r="G8386" s="82"/>
      <c r="H8386" s="83"/>
    </row>
    <row r="8387" spans="2:8" ht="15.6" x14ac:dyDescent="0.3">
      <c r="B8387" s="81"/>
      <c r="C8387" s="81"/>
      <c r="D8387" s="77"/>
      <c r="E8387" s="82"/>
      <c r="F8387" s="77"/>
      <c r="G8387" s="82"/>
      <c r="H8387" s="83"/>
    </row>
    <row r="8388" spans="2:8" ht="15.6" x14ac:dyDescent="0.3">
      <c r="B8388" s="81"/>
      <c r="C8388" s="81"/>
      <c r="D8388" s="77"/>
      <c r="E8388" s="82"/>
      <c r="F8388" s="77"/>
      <c r="G8388" s="82"/>
      <c r="H8388" s="83"/>
    </row>
    <row r="8389" spans="2:8" ht="15.6" x14ac:dyDescent="0.3">
      <c r="B8389" s="81"/>
      <c r="C8389" s="81"/>
      <c r="D8389" s="77"/>
      <c r="E8389" s="82"/>
      <c r="F8389" s="77"/>
      <c r="G8389" s="82"/>
      <c r="H8389" s="83"/>
    </row>
    <row r="8390" spans="2:8" ht="15.6" x14ac:dyDescent="0.3">
      <c r="B8390" s="81"/>
      <c r="C8390" s="81"/>
      <c r="D8390" s="77"/>
      <c r="E8390" s="82"/>
      <c r="F8390" s="77"/>
      <c r="G8390" s="82"/>
      <c r="H8390" s="83"/>
    </row>
    <row r="8391" spans="2:8" ht="15.6" x14ac:dyDescent="0.3">
      <c r="B8391" s="81"/>
      <c r="C8391" s="81"/>
      <c r="D8391" s="77"/>
      <c r="E8391" s="82"/>
      <c r="F8391" s="77"/>
      <c r="G8391" s="82"/>
      <c r="H8391" s="83"/>
    </row>
    <row r="8392" spans="2:8" ht="15.6" x14ac:dyDescent="0.3">
      <c r="B8392" s="81"/>
      <c r="C8392" s="81"/>
      <c r="D8392" s="77"/>
      <c r="E8392" s="82"/>
      <c r="F8392" s="77"/>
      <c r="G8392" s="82"/>
      <c r="H8392" s="83"/>
    </row>
    <row r="8393" spans="2:8" ht="15.6" x14ac:dyDescent="0.3">
      <c r="B8393" s="81"/>
      <c r="C8393" s="81"/>
      <c r="D8393" s="77"/>
      <c r="E8393" s="82"/>
      <c r="F8393" s="77"/>
      <c r="G8393" s="82"/>
      <c r="H8393" s="83"/>
    </row>
    <row r="8394" spans="2:8" ht="15.6" x14ac:dyDescent="0.3">
      <c r="B8394" s="81"/>
      <c r="C8394" s="81"/>
      <c r="D8394" s="77"/>
      <c r="E8394" s="82"/>
      <c r="F8394" s="77"/>
      <c r="G8394" s="82"/>
      <c r="H8394" s="83"/>
    </row>
    <row r="8395" spans="2:8" ht="15.6" x14ac:dyDescent="0.3">
      <c r="B8395" s="81"/>
      <c r="C8395" s="81"/>
      <c r="D8395" s="77"/>
      <c r="E8395" s="82"/>
      <c r="F8395" s="77"/>
      <c r="G8395" s="82"/>
      <c r="H8395" s="83"/>
    </row>
    <row r="8396" spans="2:8" ht="15.6" x14ac:dyDescent="0.3">
      <c r="B8396" s="81"/>
      <c r="C8396" s="81"/>
      <c r="D8396" s="77"/>
      <c r="E8396" s="82"/>
      <c r="F8396" s="77"/>
      <c r="G8396" s="82"/>
      <c r="H8396" s="83"/>
    </row>
    <row r="8397" spans="2:8" ht="15.6" x14ac:dyDescent="0.3">
      <c r="B8397" s="81"/>
      <c r="C8397" s="81"/>
      <c r="D8397" s="77"/>
      <c r="E8397" s="82"/>
      <c r="F8397" s="77"/>
      <c r="G8397" s="82"/>
      <c r="H8397" s="83"/>
    </row>
    <row r="8398" spans="2:8" ht="15.6" x14ac:dyDescent="0.3">
      <c r="B8398" s="81"/>
      <c r="C8398" s="81"/>
      <c r="D8398" s="77"/>
      <c r="E8398" s="82"/>
      <c r="F8398" s="77"/>
      <c r="G8398" s="82"/>
      <c r="H8398" s="83"/>
    </row>
    <row r="8399" spans="2:8" ht="15.6" x14ac:dyDescent="0.3">
      <c r="B8399" s="81"/>
      <c r="C8399" s="81"/>
      <c r="D8399" s="77"/>
      <c r="E8399" s="82"/>
      <c r="F8399" s="77"/>
      <c r="G8399" s="82"/>
      <c r="H8399" s="83"/>
    </row>
    <row r="8400" spans="2:8" ht="15.6" x14ac:dyDescent="0.3">
      <c r="B8400" s="81"/>
      <c r="C8400" s="81"/>
      <c r="D8400" s="77"/>
      <c r="E8400" s="82"/>
      <c r="F8400" s="77"/>
      <c r="G8400" s="82"/>
      <c r="H8400" s="83"/>
    </row>
    <row r="8401" spans="2:8" ht="15.6" x14ac:dyDescent="0.3">
      <c r="B8401" s="81"/>
      <c r="C8401" s="81"/>
      <c r="D8401" s="77"/>
      <c r="E8401" s="82"/>
      <c r="F8401" s="77"/>
      <c r="G8401" s="82"/>
      <c r="H8401" s="83"/>
    </row>
    <row r="8402" spans="2:8" ht="15.6" x14ac:dyDescent="0.3">
      <c r="B8402" s="81"/>
      <c r="C8402" s="81"/>
      <c r="D8402" s="77"/>
      <c r="E8402" s="82"/>
      <c r="F8402" s="77"/>
      <c r="G8402" s="82"/>
      <c r="H8402" s="83"/>
    </row>
    <row r="8403" spans="2:8" ht="15.6" x14ac:dyDescent="0.3">
      <c r="B8403" s="81"/>
      <c r="C8403" s="81"/>
      <c r="D8403" s="77"/>
      <c r="E8403" s="82"/>
      <c r="F8403" s="77"/>
      <c r="G8403" s="82"/>
      <c r="H8403" s="83"/>
    </row>
    <row r="8404" spans="2:8" ht="15.6" x14ac:dyDescent="0.3">
      <c r="B8404" s="81"/>
      <c r="C8404" s="81"/>
      <c r="D8404" s="77"/>
      <c r="E8404" s="82"/>
      <c r="F8404" s="77"/>
      <c r="G8404" s="82"/>
      <c r="H8404" s="83"/>
    </row>
    <row r="8405" spans="2:8" ht="15.6" x14ac:dyDescent="0.3">
      <c r="B8405" s="81"/>
      <c r="C8405" s="81"/>
      <c r="D8405" s="77"/>
      <c r="E8405" s="82"/>
      <c r="F8405" s="77"/>
      <c r="G8405" s="82"/>
      <c r="H8405" s="83"/>
    </row>
    <row r="8406" spans="2:8" ht="15.6" x14ac:dyDescent="0.3">
      <c r="B8406" s="81"/>
      <c r="C8406" s="81"/>
      <c r="D8406" s="77"/>
      <c r="E8406" s="82"/>
      <c r="F8406" s="77"/>
      <c r="G8406" s="82"/>
      <c r="H8406" s="83"/>
    </row>
    <row r="8407" spans="2:8" ht="15.6" x14ac:dyDescent="0.3">
      <c r="B8407" s="81"/>
      <c r="C8407" s="81"/>
      <c r="D8407" s="77"/>
      <c r="E8407" s="82"/>
      <c r="F8407" s="77"/>
      <c r="G8407" s="82"/>
      <c r="H8407" s="83"/>
    </row>
    <row r="8408" spans="2:8" ht="15.6" x14ac:dyDescent="0.3">
      <c r="B8408" s="81"/>
      <c r="C8408" s="81"/>
      <c r="D8408" s="77"/>
      <c r="E8408" s="82"/>
      <c r="F8408" s="77"/>
      <c r="G8408" s="82"/>
      <c r="H8408" s="83"/>
    </row>
    <row r="8409" spans="2:8" ht="15.6" x14ac:dyDescent="0.3">
      <c r="B8409" s="81"/>
      <c r="C8409" s="81"/>
      <c r="D8409" s="77"/>
      <c r="E8409" s="82"/>
      <c r="F8409" s="77"/>
      <c r="G8409" s="82"/>
      <c r="H8409" s="83"/>
    </row>
    <row r="8410" spans="2:8" ht="15.6" x14ac:dyDescent="0.3">
      <c r="B8410" s="81"/>
      <c r="C8410" s="81"/>
      <c r="D8410" s="77"/>
      <c r="E8410" s="82"/>
      <c r="F8410" s="77"/>
      <c r="G8410" s="82"/>
      <c r="H8410" s="83"/>
    </row>
    <row r="8411" spans="2:8" ht="15.6" x14ac:dyDescent="0.3">
      <c r="B8411" s="81"/>
      <c r="C8411" s="81"/>
      <c r="D8411" s="77"/>
      <c r="E8411" s="82"/>
      <c r="F8411" s="77"/>
      <c r="G8411" s="82"/>
      <c r="H8411" s="83"/>
    </row>
    <row r="8412" spans="2:8" ht="15.6" x14ac:dyDescent="0.3">
      <c r="B8412" s="81"/>
      <c r="C8412" s="81"/>
      <c r="D8412" s="77"/>
      <c r="E8412" s="82"/>
      <c r="F8412" s="77"/>
      <c r="G8412" s="82"/>
      <c r="H8412" s="83"/>
    </row>
    <row r="8413" spans="2:8" ht="15.6" x14ac:dyDescent="0.3">
      <c r="B8413" s="81"/>
      <c r="C8413" s="81"/>
      <c r="D8413" s="77"/>
      <c r="E8413" s="82"/>
      <c r="F8413" s="77"/>
      <c r="G8413" s="82"/>
      <c r="H8413" s="83"/>
    </row>
    <row r="8414" spans="2:8" ht="15.6" x14ac:dyDescent="0.3">
      <c r="B8414" s="81"/>
      <c r="C8414" s="81"/>
      <c r="D8414" s="77"/>
      <c r="E8414" s="82"/>
      <c r="F8414" s="77"/>
      <c r="G8414" s="82"/>
      <c r="H8414" s="83"/>
    </row>
    <row r="8415" spans="2:8" ht="15.6" x14ac:dyDescent="0.3">
      <c r="B8415" s="81"/>
      <c r="C8415" s="81"/>
      <c r="D8415" s="77"/>
      <c r="E8415" s="82"/>
      <c r="F8415" s="77"/>
      <c r="G8415" s="82"/>
      <c r="H8415" s="83"/>
    </row>
    <row r="8416" spans="2:8" ht="15.6" x14ac:dyDescent="0.3">
      <c r="B8416" s="81"/>
      <c r="C8416" s="81"/>
      <c r="D8416" s="77"/>
      <c r="E8416" s="82"/>
      <c r="F8416" s="77"/>
      <c r="G8416" s="82"/>
      <c r="H8416" s="83"/>
    </row>
    <row r="8417" spans="2:8" ht="15.6" x14ac:dyDescent="0.3">
      <c r="B8417" s="81"/>
      <c r="C8417" s="81"/>
      <c r="D8417" s="77"/>
      <c r="E8417" s="82"/>
      <c r="F8417" s="77"/>
      <c r="G8417" s="82"/>
      <c r="H8417" s="83"/>
    </row>
    <row r="8418" spans="2:8" ht="15.6" x14ac:dyDescent="0.3">
      <c r="B8418" s="81"/>
      <c r="C8418" s="81"/>
      <c r="D8418" s="77"/>
      <c r="E8418" s="82"/>
      <c r="F8418" s="77"/>
      <c r="G8418" s="82"/>
      <c r="H8418" s="83"/>
    </row>
    <row r="8419" spans="2:8" ht="15.6" x14ac:dyDescent="0.3">
      <c r="B8419" s="81"/>
      <c r="C8419" s="81"/>
      <c r="D8419" s="77"/>
      <c r="E8419" s="82"/>
      <c r="F8419" s="77"/>
      <c r="G8419" s="82"/>
      <c r="H8419" s="83"/>
    </row>
    <row r="8420" spans="2:8" ht="15.6" x14ac:dyDescent="0.3">
      <c r="B8420" s="81"/>
      <c r="C8420" s="81"/>
      <c r="D8420" s="77"/>
      <c r="E8420" s="82"/>
      <c r="F8420" s="77"/>
      <c r="G8420" s="82"/>
      <c r="H8420" s="83"/>
    </row>
    <row r="8421" spans="2:8" ht="15.6" x14ac:dyDescent="0.3">
      <c r="B8421" s="81"/>
      <c r="C8421" s="81"/>
      <c r="D8421" s="77"/>
      <c r="E8421" s="82"/>
      <c r="F8421" s="77"/>
      <c r="G8421" s="82"/>
      <c r="H8421" s="83"/>
    </row>
    <row r="8422" spans="2:8" ht="15.6" x14ac:dyDescent="0.3">
      <c r="B8422" s="81"/>
      <c r="C8422" s="81"/>
      <c r="D8422" s="77"/>
      <c r="E8422" s="82"/>
      <c r="F8422" s="77"/>
      <c r="G8422" s="82"/>
      <c r="H8422" s="83"/>
    </row>
    <row r="8423" spans="2:8" ht="15.6" x14ac:dyDescent="0.3">
      <c r="B8423" s="81"/>
      <c r="C8423" s="81"/>
      <c r="D8423" s="77"/>
      <c r="E8423" s="82"/>
      <c r="F8423" s="77"/>
      <c r="G8423" s="82"/>
      <c r="H8423" s="83"/>
    </row>
    <row r="8424" spans="2:8" ht="15.6" x14ac:dyDescent="0.3">
      <c r="B8424" s="81"/>
      <c r="C8424" s="81"/>
      <c r="D8424" s="77"/>
      <c r="E8424" s="82"/>
      <c r="F8424" s="77"/>
      <c r="G8424" s="82"/>
      <c r="H8424" s="83"/>
    </row>
    <row r="8425" spans="2:8" ht="15.6" x14ac:dyDescent="0.3">
      <c r="B8425" s="81"/>
      <c r="C8425" s="81"/>
      <c r="D8425" s="77"/>
      <c r="E8425" s="82"/>
      <c r="F8425" s="77"/>
      <c r="G8425" s="82"/>
      <c r="H8425" s="83"/>
    </row>
    <row r="8426" spans="2:8" ht="15.6" x14ac:dyDescent="0.3">
      <c r="B8426" s="81"/>
      <c r="C8426" s="81"/>
      <c r="D8426" s="77"/>
      <c r="E8426" s="82"/>
      <c r="F8426" s="77"/>
      <c r="G8426" s="82"/>
      <c r="H8426" s="83"/>
    </row>
    <row r="8427" spans="2:8" ht="15.6" x14ac:dyDescent="0.3">
      <c r="B8427" s="81"/>
      <c r="C8427" s="81"/>
      <c r="D8427" s="77"/>
      <c r="E8427" s="82"/>
      <c r="F8427" s="77"/>
      <c r="G8427" s="82"/>
      <c r="H8427" s="83"/>
    </row>
    <row r="8428" spans="2:8" ht="15.6" x14ac:dyDescent="0.3">
      <c r="B8428" s="81"/>
      <c r="C8428" s="81"/>
      <c r="D8428" s="77"/>
      <c r="E8428" s="82"/>
      <c r="F8428" s="77"/>
      <c r="G8428" s="82"/>
      <c r="H8428" s="83"/>
    </row>
    <row r="8429" spans="2:8" ht="15.6" x14ac:dyDescent="0.3">
      <c r="B8429" s="81"/>
      <c r="C8429" s="81"/>
      <c r="D8429" s="77"/>
      <c r="E8429" s="82"/>
      <c r="F8429" s="77"/>
      <c r="G8429" s="82"/>
      <c r="H8429" s="83"/>
    </row>
    <row r="8430" spans="2:8" ht="15.6" x14ac:dyDescent="0.3">
      <c r="B8430" s="81"/>
      <c r="C8430" s="81"/>
      <c r="D8430" s="77"/>
      <c r="E8430" s="82"/>
      <c r="F8430" s="77"/>
      <c r="G8430" s="82"/>
      <c r="H8430" s="83"/>
    </row>
    <row r="8431" spans="2:8" ht="15.6" x14ac:dyDescent="0.3">
      <c r="B8431" s="81"/>
      <c r="C8431" s="81"/>
      <c r="D8431" s="77"/>
      <c r="E8431" s="82"/>
      <c r="F8431" s="77"/>
      <c r="G8431" s="82"/>
      <c r="H8431" s="83"/>
    </row>
    <row r="8432" spans="2:8" ht="15.6" x14ac:dyDescent="0.3">
      <c r="B8432" s="81"/>
      <c r="C8432" s="81"/>
      <c r="D8432" s="77"/>
      <c r="E8432" s="82"/>
      <c r="F8432" s="77"/>
      <c r="G8432" s="82"/>
      <c r="H8432" s="83"/>
    </row>
    <row r="8433" spans="2:8" ht="15.6" x14ac:dyDescent="0.3">
      <c r="B8433" s="81"/>
      <c r="C8433" s="81"/>
      <c r="D8433" s="77"/>
      <c r="E8433" s="82"/>
      <c r="F8433" s="77"/>
      <c r="G8433" s="82"/>
      <c r="H8433" s="83"/>
    </row>
    <row r="8434" spans="2:8" ht="15.6" x14ac:dyDescent="0.3">
      <c r="B8434" s="81"/>
      <c r="C8434" s="81"/>
      <c r="D8434" s="77"/>
      <c r="E8434" s="82"/>
      <c r="F8434" s="77"/>
      <c r="G8434" s="82"/>
      <c r="H8434" s="83"/>
    </row>
    <row r="8435" spans="2:8" ht="15.6" x14ac:dyDescent="0.3">
      <c r="B8435" s="81"/>
      <c r="C8435" s="81"/>
      <c r="D8435" s="77"/>
      <c r="E8435" s="82"/>
      <c r="F8435" s="77"/>
      <c r="G8435" s="82"/>
      <c r="H8435" s="83"/>
    </row>
    <row r="8436" spans="2:8" ht="15.6" x14ac:dyDescent="0.3">
      <c r="B8436" s="81"/>
      <c r="C8436" s="81"/>
      <c r="D8436" s="77"/>
      <c r="E8436" s="82"/>
      <c r="F8436" s="77"/>
      <c r="G8436" s="82"/>
      <c r="H8436" s="83"/>
    </row>
    <row r="8437" spans="2:8" ht="15.6" x14ac:dyDescent="0.3">
      <c r="B8437" s="81"/>
      <c r="C8437" s="81"/>
      <c r="D8437" s="77"/>
      <c r="E8437" s="82"/>
      <c r="F8437" s="77"/>
      <c r="G8437" s="82"/>
      <c r="H8437" s="83"/>
    </row>
    <row r="8438" spans="2:8" ht="15.6" x14ac:dyDescent="0.3">
      <c r="B8438" s="81"/>
      <c r="C8438" s="81"/>
      <c r="D8438" s="77"/>
      <c r="E8438" s="82"/>
      <c r="F8438" s="77"/>
      <c r="G8438" s="82"/>
      <c r="H8438" s="83"/>
    </row>
    <row r="8439" spans="2:8" ht="15.6" x14ac:dyDescent="0.3">
      <c r="B8439" s="81"/>
      <c r="C8439" s="81"/>
      <c r="D8439" s="77"/>
      <c r="E8439" s="82"/>
      <c r="F8439" s="77"/>
      <c r="G8439" s="82"/>
      <c r="H8439" s="83"/>
    </row>
    <row r="8440" spans="2:8" ht="15.6" x14ac:dyDescent="0.3">
      <c r="B8440" s="81"/>
      <c r="C8440" s="81"/>
      <c r="D8440" s="77"/>
      <c r="E8440" s="82"/>
      <c r="F8440" s="77"/>
      <c r="G8440" s="82"/>
      <c r="H8440" s="83"/>
    </row>
    <row r="8441" spans="2:8" ht="15.6" x14ac:dyDescent="0.3">
      <c r="B8441" s="81"/>
      <c r="C8441" s="81"/>
      <c r="D8441" s="77"/>
      <c r="E8441" s="82"/>
      <c r="F8441" s="77"/>
      <c r="G8441" s="82"/>
      <c r="H8441" s="83"/>
    </row>
    <row r="8442" spans="2:8" ht="15.6" x14ac:dyDescent="0.3">
      <c r="B8442" s="81"/>
      <c r="C8442" s="81"/>
      <c r="D8442" s="77"/>
      <c r="E8442" s="82"/>
      <c r="F8442" s="77"/>
      <c r="G8442" s="82"/>
      <c r="H8442" s="83"/>
    </row>
    <row r="8443" spans="2:8" ht="15.6" x14ac:dyDescent="0.3">
      <c r="B8443" s="81"/>
      <c r="C8443" s="81"/>
      <c r="D8443" s="77"/>
      <c r="E8443" s="82"/>
      <c r="F8443" s="77"/>
      <c r="G8443" s="82"/>
      <c r="H8443" s="83"/>
    </row>
    <row r="8444" spans="2:8" ht="15.6" x14ac:dyDescent="0.3">
      <c r="B8444" s="81"/>
      <c r="C8444" s="81"/>
      <c r="D8444" s="77"/>
      <c r="E8444" s="82"/>
      <c r="F8444" s="77"/>
      <c r="G8444" s="82"/>
      <c r="H8444" s="83"/>
    </row>
    <row r="8445" spans="2:8" ht="15.6" x14ac:dyDescent="0.3">
      <c r="B8445" s="81"/>
      <c r="C8445" s="81"/>
      <c r="D8445" s="77"/>
      <c r="E8445" s="82"/>
      <c r="F8445" s="77"/>
      <c r="G8445" s="82"/>
      <c r="H8445" s="83"/>
    </row>
    <row r="8446" spans="2:8" ht="15.6" x14ac:dyDescent="0.3">
      <c r="B8446" s="81"/>
      <c r="C8446" s="81"/>
      <c r="D8446" s="77"/>
      <c r="E8446" s="82"/>
      <c r="F8446" s="77"/>
      <c r="G8446" s="82"/>
      <c r="H8446" s="83"/>
    </row>
    <row r="8447" spans="2:8" ht="15.6" x14ac:dyDescent="0.3">
      <c r="B8447" s="81"/>
      <c r="C8447" s="81"/>
      <c r="D8447" s="77"/>
      <c r="E8447" s="82"/>
      <c r="F8447" s="77"/>
      <c r="G8447" s="82"/>
      <c r="H8447" s="83"/>
    </row>
    <row r="8448" spans="2:8" ht="15.6" x14ac:dyDescent="0.3">
      <c r="B8448" s="81"/>
      <c r="C8448" s="81"/>
      <c r="D8448" s="77"/>
      <c r="E8448" s="82"/>
      <c r="F8448" s="77"/>
      <c r="G8448" s="82"/>
      <c r="H8448" s="83"/>
    </row>
    <row r="8449" spans="2:8" ht="15.6" x14ac:dyDescent="0.3">
      <c r="B8449" s="81"/>
      <c r="C8449" s="81"/>
      <c r="D8449" s="77"/>
      <c r="E8449" s="82"/>
      <c r="F8449" s="77"/>
      <c r="G8449" s="82"/>
      <c r="H8449" s="83"/>
    </row>
    <row r="8450" spans="2:8" ht="15.6" x14ac:dyDescent="0.3">
      <c r="B8450" s="81"/>
      <c r="C8450" s="81"/>
      <c r="D8450" s="77"/>
      <c r="E8450" s="82"/>
      <c r="F8450" s="77"/>
      <c r="G8450" s="82"/>
      <c r="H8450" s="83"/>
    </row>
    <row r="8451" spans="2:8" ht="15.6" x14ac:dyDescent="0.3">
      <c r="B8451" s="81"/>
      <c r="C8451" s="81"/>
      <c r="D8451" s="77"/>
      <c r="E8451" s="82"/>
      <c r="F8451" s="77"/>
      <c r="G8451" s="82"/>
      <c r="H8451" s="83"/>
    </row>
    <row r="8452" spans="2:8" ht="15.6" x14ac:dyDescent="0.3">
      <c r="B8452" s="81"/>
      <c r="C8452" s="81"/>
      <c r="D8452" s="77"/>
      <c r="E8452" s="82"/>
      <c r="F8452" s="77"/>
      <c r="G8452" s="82"/>
      <c r="H8452" s="83"/>
    </row>
    <row r="8453" spans="2:8" ht="15.6" x14ac:dyDescent="0.3">
      <c r="B8453" s="81"/>
      <c r="C8453" s="81"/>
      <c r="D8453" s="77"/>
      <c r="E8453" s="82"/>
      <c r="F8453" s="77"/>
      <c r="G8453" s="82"/>
      <c r="H8453" s="83"/>
    </row>
    <row r="8454" spans="2:8" ht="15.6" x14ac:dyDescent="0.3">
      <c r="B8454" s="81"/>
      <c r="C8454" s="81"/>
      <c r="D8454" s="77"/>
      <c r="E8454" s="82"/>
      <c r="F8454" s="77"/>
      <c r="G8454" s="82"/>
      <c r="H8454" s="83"/>
    </row>
    <row r="8455" spans="2:8" ht="15.6" x14ac:dyDescent="0.3">
      <c r="B8455" s="81"/>
      <c r="C8455" s="81"/>
      <c r="D8455" s="77"/>
      <c r="E8455" s="82"/>
      <c r="F8455" s="77"/>
      <c r="G8455" s="82"/>
      <c r="H8455" s="83"/>
    </row>
    <row r="8456" spans="2:8" ht="15.6" x14ac:dyDescent="0.3">
      <c r="B8456" s="81"/>
      <c r="C8456" s="81"/>
      <c r="D8456" s="77"/>
      <c r="E8456" s="82"/>
      <c r="F8456" s="77"/>
      <c r="G8456" s="82"/>
      <c r="H8456" s="83"/>
    </row>
    <row r="8457" spans="2:8" ht="15.6" x14ac:dyDescent="0.3">
      <c r="B8457" s="81"/>
      <c r="C8457" s="81"/>
      <c r="D8457" s="77"/>
      <c r="E8457" s="82"/>
      <c r="F8457" s="77"/>
      <c r="G8457" s="82"/>
      <c r="H8457" s="83"/>
    </row>
    <row r="8458" spans="2:8" ht="15.6" x14ac:dyDescent="0.3">
      <c r="B8458" s="81"/>
      <c r="C8458" s="81"/>
      <c r="D8458" s="77"/>
      <c r="E8458" s="82"/>
      <c r="F8458" s="77"/>
      <c r="G8458" s="82"/>
      <c r="H8458" s="83"/>
    </row>
    <row r="8459" spans="2:8" ht="15.6" x14ac:dyDescent="0.3">
      <c r="B8459" s="81"/>
      <c r="C8459" s="81"/>
      <c r="D8459" s="77"/>
      <c r="E8459" s="82"/>
      <c r="F8459" s="77"/>
      <c r="G8459" s="82"/>
      <c r="H8459" s="83"/>
    </row>
    <row r="8460" spans="2:8" ht="15.6" x14ac:dyDescent="0.3">
      <c r="B8460" s="81"/>
      <c r="C8460" s="81"/>
      <c r="D8460" s="77"/>
      <c r="E8460" s="82"/>
      <c r="F8460" s="77"/>
      <c r="G8460" s="82"/>
      <c r="H8460" s="83"/>
    </row>
    <row r="8461" spans="2:8" ht="15.6" x14ac:dyDescent="0.3">
      <c r="B8461" s="81"/>
      <c r="C8461" s="81"/>
      <c r="D8461" s="77"/>
      <c r="E8461" s="82"/>
      <c r="F8461" s="77"/>
      <c r="G8461" s="82"/>
      <c r="H8461" s="83"/>
    </row>
    <row r="8462" spans="2:8" ht="15.6" x14ac:dyDescent="0.3">
      <c r="B8462" s="81"/>
      <c r="C8462" s="81"/>
      <c r="D8462" s="77"/>
      <c r="E8462" s="82"/>
      <c r="F8462" s="77"/>
      <c r="G8462" s="82"/>
      <c r="H8462" s="83"/>
    </row>
    <row r="8463" spans="2:8" ht="15.6" x14ac:dyDescent="0.3">
      <c r="B8463" s="81"/>
      <c r="C8463" s="81"/>
      <c r="D8463" s="77"/>
      <c r="E8463" s="82"/>
      <c r="F8463" s="77"/>
      <c r="G8463" s="82"/>
      <c r="H8463" s="83"/>
    </row>
    <row r="8464" spans="2:8" ht="15.6" x14ac:dyDescent="0.3">
      <c r="B8464" s="81"/>
      <c r="C8464" s="81"/>
      <c r="D8464" s="77"/>
      <c r="E8464" s="82"/>
      <c r="F8464" s="77"/>
      <c r="G8464" s="82"/>
      <c r="H8464" s="83"/>
    </row>
    <row r="8465" spans="2:8" ht="15.6" x14ac:dyDescent="0.3">
      <c r="B8465" s="81"/>
      <c r="C8465" s="81"/>
      <c r="D8465" s="77"/>
      <c r="E8465" s="82"/>
      <c r="F8465" s="77"/>
      <c r="G8465" s="82"/>
      <c r="H8465" s="83"/>
    </row>
    <row r="8466" spans="2:8" ht="15.6" x14ac:dyDescent="0.3">
      <c r="B8466" s="81"/>
      <c r="C8466" s="81"/>
      <c r="D8466" s="77"/>
      <c r="E8466" s="82"/>
      <c r="F8466" s="77"/>
      <c r="G8466" s="82"/>
      <c r="H8466" s="83"/>
    </row>
    <row r="8467" spans="2:8" ht="15.6" x14ac:dyDescent="0.3">
      <c r="B8467" s="81"/>
      <c r="C8467" s="81"/>
      <c r="D8467" s="77"/>
      <c r="E8467" s="82"/>
      <c r="F8467" s="77"/>
      <c r="G8467" s="82"/>
      <c r="H8467" s="83"/>
    </row>
    <row r="8468" spans="2:8" ht="15.6" x14ac:dyDescent="0.3">
      <c r="B8468" s="81"/>
      <c r="C8468" s="81"/>
      <c r="D8468" s="77"/>
      <c r="E8468" s="82"/>
      <c r="F8468" s="77"/>
      <c r="G8468" s="82"/>
      <c r="H8468" s="83"/>
    </row>
    <row r="8469" spans="2:8" ht="15.6" x14ac:dyDescent="0.3">
      <c r="B8469" s="81"/>
      <c r="C8469" s="81"/>
      <c r="D8469" s="77"/>
      <c r="E8469" s="82"/>
      <c r="F8469" s="77"/>
      <c r="G8469" s="82"/>
      <c r="H8469" s="83"/>
    </row>
    <row r="8470" spans="2:8" ht="15.6" x14ac:dyDescent="0.3">
      <c r="B8470" s="81"/>
      <c r="C8470" s="81"/>
      <c r="D8470" s="77"/>
      <c r="E8470" s="82"/>
      <c r="F8470" s="77"/>
      <c r="G8470" s="82"/>
      <c r="H8470" s="83"/>
    </row>
    <row r="8471" spans="2:8" ht="15.6" x14ac:dyDescent="0.3">
      <c r="B8471" s="81"/>
      <c r="C8471" s="81"/>
      <c r="D8471" s="77"/>
      <c r="E8471" s="82"/>
      <c r="F8471" s="77"/>
      <c r="G8471" s="82"/>
      <c r="H8471" s="83"/>
    </row>
    <row r="8472" spans="2:8" ht="15.6" x14ac:dyDescent="0.3">
      <c r="B8472" s="81"/>
      <c r="C8472" s="81"/>
      <c r="D8472" s="77"/>
      <c r="E8472" s="82"/>
      <c r="F8472" s="77"/>
      <c r="G8472" s="82"/>
      <c r="H8472" s="83"/>
    </row>
    <row r="8473" spans="2:8" ht="15.6" x14ac:dyDescent="0.3">
      <c r="B8473" s="81"/>
      <c r="C8473" s="81"/>
      <c r="D8473" s="77"/>
      <c r="E8473" s="82"/>
      <c r="F8473" s="77"/>
      <c r="G8473" s="82"/>
      <c r="H8473" s="83"/>
    </row>
    <row r="8474" spans="2:8" ht="15.6" x14ac:dyDescent="0.3">
      <c r="B8474" s="81"/>
      <c r="C8474" s="81"/>
      <c r="D8474" s="77"/>
      <c r="E8474" s="82"/>
      <c r="F8474" s="77"/>
      <c r="G8474" s="82"/>
      <c r="H8474" s="83"/>
    </row>
    <row r="8475" spans="2:8" ht="15.6" x14ac:dyDescent="0.3">
      <c r="B8475" s="81"/>
      <c r="C8475" s="81"/>
      <c r="D8475" s="77"/>
      <c r="E8475" s="82"/>
      <c r="F8475" s="77"/>
      <c r="G8475" s="82"/>
      <c r="H8475" s="83"/>
    </row>
    <row r="8476" spans="2:8" ht="15.6" x14ac:dyDescent="0.3">
      <c r="B8476" s="81"/>
      <c r="C8476" s="81"/>
      <c r="D8476" s="77"/>
      <c r="E8476" s="82"/>
      <c r="F8476" s="77"/>
      <c r="G8476" s="82"/>
      <c r="H8476" s="83"/>
    </row>
    <row r="8477" spans="2:8" ht="15.6" x14ac:dyDescent="0.3">
      <c r="B8477" s="81"/>
      <c r="C8477" s="81"/>
      <c r="D8477" s="77"/>
      <c r="E8477" s="82"/>
      <c r="F8477" s="77"/>
      <c r="G8477" s="82"/>
      <c r="H8477" s="83"/>
    </row>
    <row r="8478" spans="2:8" ht="15.6" x14ac:dyDescent="0.3">
      <c r="B8478" s="81"/>
      <c r="C8478" s="81"/>
      <c r="D8478" s="77"/>
      <c r="E8478" s="82"/>
      <c r="F8478" s="77"/>
      <c r="G8478" s="82"/>
      <c r="H8478" s="83"/>
    </row>
    <row r="8479" spans="2:8" ht="15.6" x14ac:dyDescent="0.3">
      <c r="B8479" s="81"/>
      <c r="C8479" s="81"/>
      <c r="D8479" s="77"/>
      <c r="E8479" s="82"/>
      <c r="F8479" s="77"/>
      <c r="G8479" s="82"/>
      <c r="H8479" s="83"/>
    </row>
    <row r="8480" spans="2:8" ht="15.6" x14ac:dyDescent="0.3">
      <c r="B8480" s="81"/>
      <c r="C8480" s="81"/>
      <c r="D8480" s="77"/>
      <c r="E8480" s="82"/>
      <c r="F8480" s="77"/>
      <c r="G8480" s="82"/>
      <c r="H8480" s="83"/>
    </row>
    <row r="8481" spans="2:8" ht="15.6" x14ac:dyDescent="0.3">
      <c r="B8481" s="81"/>
      <c r="C8481" s="81"/>
      <c r="D8481" s="77"/>
      <c r="E8481" s="82"/>
      <c r="F8481" s="77"/>
      <c r="G8481" s="82"/>
      <c r="H8481" s="83"/>
    </row>
    <row r="8482" spans="2:8" ht="15.6" x14ac:dyDescent="0.3">
      <c r="B8482" s="81"/>
      <c r="C8482" s="81"/>
      <c r="D8482" s="77"/>
      <c r="E8482" s="82"/>
      <c r="F8482" s="77"/>
      <c r="G8482" s="82"/>
      <c r="H8482" s="83"/>
    </row>
    <row r="8483" spans="2:8" ht="15.6" x14ac:dyDescent="0.3">
      <c r="B8483" s="81"/>
      <c r="C8483" s="81"/>
      <c r="D8483" s="77"/>
      <c r="E8483" s="82"/>
      <c r="F8483" s="77"/>
      <c r="G8483" s="82"/>
      <c r="H8483" s="83"/>
    </row>
    <row r="8484" spans="2:8" ht="15.6" x14ac:dyDescent="0.3">
      <c r="B8484" s="81"/>
      <c r="C8484" s="81"/>
      <c r="D8484" s="77"/>
      <c r="E8484" s="82"/>
      <c r="F8484" s="77"/>
      <c r="G8484" s="82"/>
      <c r="H8484" s="83"/>
    </row>
    <row r="8485" spans="2:8" ht="15.6" x14ac:dyDescent="0.3">
      <c r="B8485" s="81"/>
      <c r="C8485" s="81"/>
      <c r="D8485" s="77"/>
      <c r="E8485" s="82"/>
      <c r="F8485" s="77"/>
      <c r="G8485" s="82"/>
      <c r="H8485" s="83"/>
    </row>
    <row r="8486" spans="2:8" ht="15.6" x14ac:dyDescent="0.3">
      <c r="B8486" s="81"/>
      <c r="C8486" s="81"/>
      <c r="D8486" s="77"/>
      <c r="E8486" s="82"/>
      <c r="F8486" s="77"/>
      <c r="G8486" s="82"/>
      <c r="H8486" s="83"/>
    </row>
    <row r="8487" spans="2:8" ht="15.6" x14ac:dyDescent="0.3">
      <c r="B8487" s="81"/>
      <c r="C8487" s="81"/>
      <c r="D8487" s="77"/>
      <c r="E8487" s="82"/>
      <c r="F8487" s="77"/>
      <c r="G8487" s="82"/>
      <c r="H8487" s="83"/>
    </row>
    <row r="8488" spans="2:8" ht="15.6" x14ac:dyDescent="0.3">
      <c r="B8488" s="81"/>
      <c r="C8488" s="81"/>
      <c r="D8488" s="77"/>
      <c r="E8488" s="82"/>
      <c r="F8488" s="77"/>
      <c r="G8488" s="82"/>
      <c r="H8488" s="83"/>
    </row>
    <row r="8489" spans="2:8" ht="15.6" x14ac:dyDescent="0.3">
      <c r="B8489" s="81"/>
      <c r="C8489" s="81"/>
      <c r="D8489" s="77"/>
      <c r="E8489" s="82"/>
      <c r="F8489" s="77"/>
      <c r="G8489" s="82"/>
      <c r="H8489" s="83"/>
    </row>
    <row r="8490" spans="2:8" ht="15.6" x14ac:dyDescent="0.3">
      <c r="B8490" s="81"/>
      <c r="C8490" s="81"/>
      <c r="D8490" s="77"/>
      <c r="E8490" s="82"/>
      <c r="F8490" s="77"/>
      <c r="G8490" s="82"/>
      <c r="H8490" s="83"/>
    </row>
    <row r="8491" spans="2:8" ht="15.6" x14ac:dyDescent="0.3">
      <c r="B8491" s="81"/>
      <c r="C8491" s="81"/>
      <c r="D8491" s="77"/>
      <c r="E8491" s="82"/>
      <c r="F8491" s="77"/>
      <c r="G8491" s="82"/>
      <c r="H8491" s="83"/>
    </row>
    <row r="8492" spans="2:8" ht="15.6" x14ac:dyDescent="0.3">
      <c r="B8492" s="81"/>
      <c r="C8492" s="81"/>
      <c r="D8492" s="77"/>
      <c r="E8492" s="82"/>
      <c r="F8492" s="77"/>
      <c r="G8492" s="82"/>
      <c r="H8492" s="83"/>
    </row>
    <row r="8493" spans="2:8" ht="15.6" x14ac:dyDescent="0.3">
      <c r="B8493" s="81"/>
      <c r="C8493" s="81"/>
      <c r="D8493" s="77"/>
      <c r="E8493" s="82"/>
      <c r="F8493" s="77"/>
      <c r="G8493" s="82"/>
      <c r="H8493" s="83"/>
    </row>
    <row r="8494" spans="2:8" ht="15.6" x14ac:dyDescent="0.3">
      <c r="B8494" s="81"/>
      <c r="C8494" s="81"/>
      <c r="D8494" s="77"/>
      <c r="E8494" s="82"/>
      <c r="F8494" s="77"/>
      <c r="G8494" s="82"/>
      <c r="H8494" s="83"/>
    </row>
    <row r="8495" spans="2:8" ht="15.6" x14ac:dyDescent="0.3">
      <c r="B8495" s="81"/>
      <c r="C8495" s="81"/>
      <c r="D8495" s="77"/>
      <c r="E8495" s="82"/>
      <c r="F8495" s="77"/>
      <c r="G8495" s="82"/>
      <c r="H8495" s="83"/>
    </row>
    <row r="8496" spans="2:8" ht="15.6" x14ac:dyDescent="0.3">
      <c r="B8496" s="81"/>
      <c r="C8496" s="81"/>
      <c r="D8496" s="77"/>
      <c r="E8496" s="82"/>
      <c r="F8496" s="77"/>
      <c r="G8496" s="82"/>
      <c r="H8496" s="83"/>
    </row>
    <row r="8497" spans="2:8" ht="15.6" x14ac:dyDescent="0.3">
      <c r="B8497" s="81"/>
      <c r="C8497" s="81"/>
      <c r="D8497" s="77"/>
      <c r="E8497" s="82"/>
      <c r="F8497" s="77"/>
      <c r="G8497" s="82"/>
      <c r="H8497" s="83"/>
    </row>
    <row r="8498" spans="2:8" ht="15.6" x14ac:dyDescent="0.3">
      <c r="B8498" s="81"/>
      <c r="C8498" s="81"/>
      <c r="D8498" s="77"/>
      <c r="E8498" s="82"/>
      <c r="F8498" s="77"/>
      <c r="G8498" s="82"/>
      <c r="H8498" s="83"/>
    </row>
    <row r="8499" spans="2:8" ht="15.6" x14ac:dyDescent="0.3">
      <c r="B8499" s="81"/>
      <c r="C8499" s="81"/>
      <c r="D8499" s="77"/>
      <c r="E8499" s="82"/>
      <c r="F8499" s="77"/>
      <c r="G8499" s="82"/>
      <c r="H8499" s="83"/>
    </row>
    <row r="8500" spans="2:8" ht="15.6" x14ac:dyDescent="0.3">
      <c r="B8500" s="81"/>
      <c r="C8500" s="81"/>
      <c r="D8500" s="77"/>
      <c r="E8500" s="82"/>
      <c r="F8500" s="77"/>
      <c r="G8500" s="82"/>
      <c r="H8500" s="83"/>
    </row>
    <row r="8501" spans="2:8" ht="15.6" x14ac:dyDescent="0.3">
      <c r="B8501" s="81"/>
      <c r="C8501" s="81"/>
      <c r="D8501" s="77"/>
      <c r="E8501" s="82"/>
      <c r="F8501" s="77"/>
      <c r="G8501" s="82"/>
      <c r="H8501" s="83"/>
    </row>
    <row r="8502" spans="2:8" ht="15.6" x14ac:dyDescent="0.3">
      <c r="B8502" s="81"/>
      <c r="C8502" s="81"/>
      <c r="D8502" s="77"/>
      <c r="E8502" s="82"/>
      <c r="F8502" s="77"/>
      <c r="G8502" s="82"/>
      <c r="H8502" s="83"/>
    </row>
    <row r="8503" spans="2:8" ht="15.6" x14ac:dyDescent="0.3">
      <c r="B8503" s="81"/>
      <c r="C8503" s="81"/>
      <c r="D8503" s="77"/>
      <c r="E8503" s="82"/>
      <c r="F8503" s="77"/>
      <c r="G8503" s="82"/>
      <c r="H8503" s="83"/>
    </row>
    <row r="8504" spans="2:8" ht="15.6" x14ac:dyDescent="0.3">
      <c r="B8504" s="81"/>
      <c r="C8504" s="81"/>
      <c r="D8504" s="77"/>
      <c r="E8504" s="82"/>
      <c r="F8504" s="77"/>
      <c r="G8504" s="82"/>
      <c r="H8504" s="83"/>
    </row>
    <row r="8505" spans="2:8" ht="15.6" x14ac:dyDescent="0.3">
      <c r="B8505" s="81"/>
      <c r="C8505" s="81"/>
      <c r="D8505" s="77"/>
      <c r="E8505" s="82"/>
      <c r="F8505" s="77"/>
      <c r="G8505" s="82"/>
      <c r="H8505" s="83"/>
    </row>
    <row r="8506" spans="2:8" ht="15.6" x14ac:dyDescent="0.3">
      <c r="B8506" s="81"/>
      <c r="C8506" s="81"/>
      <c r="D8506" s="77"/>
      <c r="E8506" s="82"/>
      <c r="F8506" s="77"/>
      <c r="G8506" s="82"/>
      <c r="H8506" s="83"/>
    </row>
    <row r="8507" spans="2:8" ht="15.6" x14ac:dyDescent="0.3">
      <c r="B8507" s="81"/>
      <c r="C8507" s="81"/>
      <c r="D8507" s="77"/>
      <c r="E8507" s="82"/>
      <c r="F8507" s="77"/>
      <c r="G8507" s="82"/>
      <c r="H8507" s="83"/>
    </row>
    <row r="8508" spans="2:8" ht="15.6" x14ac:dyDescent="0.3">
      <c r="B8508" s="81"/>
      <c r="C8508" s="81"/>
      <c r="D8508" s="77"/>
      <c r="E8508" s="82"/>
      <c r="F8508" s="77"/>
      <c r="G8508" s="82"/>
      <c r="H8508" s="83"/>
    </row>
    <row r="8509" spans="2:8" ht="15.6" x14ac:dyDescent="0.3">
      <c r="B8509" s="81"/>
      <c r="C8509" s="81"/>
      <c r="D8509" s="77"/>
      <c r="E8509" s="82"/>
      <c r="F8509" s="77"/>
      <c r="G8509" s="82"/>
      <c r="H8509" s="83"/>
    </row>
    <row r="8510" spans="2:8" ht="15.6" x14ac:dyDescent="0.3">
      <c r="B8510" s="81"/>
      <c r="C8510" s="81"/>
      <c r="D8510" s="77"/>
      <c r="E8510" s="82"/>
      <c r="F8510" s="77"/>
      <c r="G8510" s="82"/>
      <c r="H8510" s="83"/>
    </row>
    <row r="8511" spans="2:8" ht="15.6" x14ac:dyDescent="0.3">
      <c r="B8511" s="81"/>
      <c r="C8511" s="81"/>
      <c r="D8511" s="77"/>
      <c r="E8511" s="82"/>
      <c r="F8511" s="77"/>
      <c r="G8511" s="82"/>
      <c r="H8511" s="83"/>
    </row>
    <row r="8512" spans="2:8" ht="15.6" x14ac:dyDescent="0.3">
      <c r="B8512" s="81"/>
      <c r="C8512" s="81"/>
      <c r="D8512" s="77"/>
      <c r="E8512" s="82"/>
      <c r="F8512" s="77"/>
      <c r="G8512" s="82"/>
      <c r="H8512" s="83"/>
    </row>
    <row r="8513" spans="2:8" ht="15.6" x14ac:dyDescent="0.3">
      <c r="B8513" s="81"/>
      <c r="C8513" s="81"/>
      <c r="D8513" s="77"/>
      <c r="E8513" s="82"/>
      <c r="F8513" s="77"/>
      <c r="G8513" s="82"/>
      <c r="H8513" s="83"/>
    </row>
    <row r="8514" spans="2:8" ht="15.6" x14ac:dyDescent="0.3">
      <c r="B8514" s="81"/>
      <c r="C8514" s="81"/>
      <c r="D8514" s="77"/>
      <c r="E8514" s="82"/>
      <c r="F8514" s="77"/>
      <c r="G8514" s="82"/>
      <c r="H8514" s="83"/>
    </row>
    <row r="8515" spans="2:8" ht="15.6" x14ac:dyDescent="0.3">
      <c r="B8515" s="81"/>
      <c r="C8515" s="81"/>
      <c r="D8515" s="77"/>
      <c r="E8515" s="82"/>
      <c r="F8515" s="77"/>
      <c r="G8515" s="82"/>
      <c r="H8515" s="83"/>
    </row>
    <row r="8516" spans="2:8" ht="15.6" x14ac:dyDescent="0.3">
      <c r="B8516" s="81"/>
      <c r="C8516" s="81"/>
      <c r="D8516" s="77"/>
      <c r="E8516" s="82"/>
      <c r="F8516" s="77"/>
      <c r="G8516" s="82"/>
      <c r="H8516" s="83"/>
    </row>
    <row r="8517" spans="2:8" ht="15.6" x14ac:dyDescent="0.3">
      <c r="B8517" s="81"/>
      <c r="C8517" s="81"/>
      <c r="D8517" s="77"/>
      <c r="E8517" s="82"/>
      <c r="F8517" s="77"/>
      <c r="G8517" s="82"/>
      <c r="H8517" s="83"/>
    </row>
    <row r="8518" spans="2:8" ht="15.6" x14ac:dyDescent="0.3">
      <c r="B8518" s="81"/>
      <c r="C8518" s="81"/>
      <c r="D8518" s="77"/>
      <c r="E8518" s="82"/>
      <c r="F8518" s="77"/>
      <c r="G8518" s="82"/>
      <c r="H8518" s="83"/>
    </row>
    <row r="8519" spans="2:8" ht="15.6" x14ac:dyDescent="0.3">
      <c r="B8519" s="81"/>
      <c r="C8519" s="81"/>
      <c r="D8519" s="77"/>
      <c r="E8519" s="82"/>
      <c r="F8519" s="77"/>
      <c r="G8519" s="82"/>
      <c r="H8519" s="83"/>
    </row>
    <row r="8520" spans="2:8" ht="15.6" x14ac:dyDescent="0.3">
      <c r="B8520" s="81"/>
      <c r="C8520" s="81"/>
      <c r="D8520" s="77"/>
      <c r="E8520" s="82"/>
      <c r="F8520" s="77"/>
      <c r="G8520" s="82"/>
      <c r="H8520" s="83"/>
    </row>
    <row r="8521" spans="2:8" ht="15.6" x14ac:dyDescent="0.3">
      <c r="B8521" s="81"/>
      <c r="C8521" s="81"/>
      <c r="D8521" s="77"/>
      <c r="E8521" s="82"/>
      <c r="F8521" s="77"/>
      <c r="G8521" s="82"/>
      <c r="H8521" s="83"/>
    </row>
    <row r="8522" spans="2:8" ht="15.6" x14ac:dyDescent="0.3">
      <c r="B8522" s="81"/>
      <c r="C8522" s="81"/>
      <c r="D8522" s="77"/>
      <c r="E8522" s="82"/>
      <c r="F8522" s="77"/>
      <c r="G8522" s="82"/>
      <c r="H8522" s="83"/>
    </row>
    <row r="8523" spans="2:8" ht="15.6" x14ac:dyDescent="0.3">
      <c r="B8523" s="81"/>
      <c r="C8523" s="81"/>
      <c r="D8523" s="77"/>
      <c r="E8523" s="82"/>
      <c r="F8523" s="77"/>
      <c r="G8523" s="82"/>
      <c r="H8523" s="83"/>
    </row>
    <row r="8524" spans="2:8" ht="15.6" x14ac:dyDescent="0.3">
      <c r="B8524" s="81"/>
      <c r="C8524" s="81"/>
      <c r="D8524" s="77"/>
      <c r="E8524" s="82"/>
      <c r="F8524" s="77"/>
      <c r="G8524" s="82"/>
      <c r="H8524" s="83"/>
    </row>
    <row r="8525" spans="2:8" ht="15.6" x14ac:dyDescent="0.3">
      <c r="B8525" s="81"/>
      <c r="C8525" s="81"/>
      <c r="D8525" s="77"/>
      <c r="E8525" s="82"/>
      <c r="F8525" s="77"/>
      <c r="G8525" s="82"/>
      <c r="H8525" s="83"/>
    </row>
    <row r="8526" spans="2:8" ht="15.6" x14ac:dyDescent="0.3">
      <c r="B8526" s="81"/>
      <c r="C8526" s="81"/>
      <c r="D8526" s="77"/>
      <c r="E8526" s="82"/>
      <c r="F8526" s="77"/>
      <c r="G8526" s="82"/>
      <c r="H8526" s="83"/>
    </row>
    <row r="8527" spans="2:8" ht="15.6" x14ac:dyDescent="0.3">
      <c r="B8527" s="81"/>
      <c r="C8527" s="81"/>
      <c r="D8527" s="77"/>
      <c r="E8527" s="82"/>
      <c r="F8527" s="77"/>
      <c r="G8527" s="82"/>
      <c r="H8527" s="83"/>
    </row>
    <row r="8528" spans="2:8" ht="15.6" x14ac:dyDescent="0.3">
      <c r="B8528" s="81"/>
      <c r="C8528" s="81"/>
      <c r="D8528" s="77"/>
      <c r="E8528" s="82"/>
      <c r="F8528" s="77"/>
      <c r="G8528" s="82"/>
      <c r="H8528" s="83"/>
    </row>
    <row r="8529" spans="2:8" ht="15.6" x14ac:dyDescent="0.3">
      <c r="B8529" s="81"/>
      <c r="C8529" s="81"/>
      <c r="D8529" s="77"/>
      <c r="E8529" s="82"/>
      <c r="F8529" s="77"/>
      <c r="G8529" s="82"/>
      <c r="H8529" s="83"/>
    </row>
    <row r="8530" spans="2:8" ht="15.6" x14ac:dyDescent="0.3">
      <c r="B8530" s="81"/>
      <c r="C8530" s="81"/>
      <c r="D8530" s="77"/>
      <c r="E8530" s="82"/>
      <c r="F8530" s="77"/>
      <c r="G8530" s="82"/>
      <c r="H8530" s="83"/>
    </row>
    <row r="8531" spans="2:8" ht="15.6" x14ac:dyDescent="0.3">
      <c r="B8531" s="81"/>
      <c r="C8531" s="81"/>
      <c r="D8531" s="77"/>
      <c r="E8531" s="82"/>
      <c r="F8531" s="77"/>
      <c r="G8531" s="82"/>
      <c r="H8531" s="83"/>
    </row>
    <row r="8532" spans="2:8" ht="15.6" x14ac:dyDescent="0.3">
      <c r="B8532" s="81"/>
      <c r="C8532" s="81"/>
      <c r="D8532" s="77"/>
      <c r="E8532" s="82"/>
      <c r="F8532" s="77"/>
      <c r="G8532" s="82"/>
      <c r="H8532" s="83"/>
    </row>
    <row r="8533" spans="2:8" ht="15.6" x14ac:dyDescent="0.3">
      <c r="B8533" s="81"/>
      <c r="C8533" s="81"/>
      <c r="D8533" s="77"/>
      <c r="E8533" s="82"/>
      <c r="F8533" s="77"/>
      <c r="G8533" s="82"/>
      <c r="H8533" s="83"/>
    </row>
    <row r="8534" spans="2:8" ht="15.6" x14ac:dyDescent="0.3">
      <c r="B8534" s="81"/>
      <c r="C8534" s="81"/>
      <c r="D8534" s="77"/>
      <c r="E8534" s="82"/>
      <c r="F8534" s="77"/>
      <c r="G8534" s="82"/>
      <c r="H8534" s="83"/>
    </row>
    <row r="8535" spans="2:8" ht="15.6" x14ac:dyDescent="0.3">
      <c r="B8535" s="81"/>
      <c r="C8535" s="81"/>
      <c r="D8535" s="77"/>
      <c r="E8535" s="82"/>
      <c r="F8535" s="77"/>
      <c r="G8535" s="82"/>
      <c r="H8535" s="83"/>
    </row>
    <row r="8536" spans="2:8" ht="15.6" x14ac:dyDescent="0.3">
      <c r="B8536" s="81"/>
      <c r="C8536" s="81"/>
      <c r="D8536" s="77"/>
      <c r="E8536" s="82"/>
      <c r="F8536" s="77"/>
      <c r="G8536" s="82"/>
      <c r="H8536" s="83"/>
    </row>
    <row r="8537" spans="2:8" ht="15.6" x14ac:dyDescent="0.3">
      <c r="B8537" s="81"/>
      <c r="C8537" s="81"/>
      <c r="D8537" s="77"/>
      <c r="E8537" s="82"/>
      <c r="F8537" s="77"/>
      <c r="G8537" s="82"/>
      <c r="H8537" s="83"/>
    </row>
    <row r="8538" spans="2:8" ht="15.6" x14ac:dyDescent="0.3">
      <c r="B8538" s="81"/>
      <c r="C8538" s="81"/>
      <c r="D8538" s="77"/>
      <c r="E8538" s="82"/>
      <c r="F8538" s="77"/>
      <c r="G8538" s="82"/>
      <c r="H8538" s="83"/>
    </row>
    <row r="8539" spans="2:8" ht="15.6" x14ac:dyDescent="0.3">
      <c r="B8539" s="81"/>
      <c r="C8539" s="81"/>
      <c r="D8539" s="77"/>
      <c r="E8539" s="82"/>
      <c r="F8539" s="77"/>
      <c r="G8539" s="82"/>
      <c r="H8539" s="83"/>
    </row>
    <row r="8540" spans="2:8" ht="15.6" x14ac:dyDescent="0.3">
      <c r="B8540" s="81"/>
      <c r="C8540" s="81"/>
      <c r="D8540" s="77"/>
      <c r="E8540" s="82"/>
      <c r="F8540" s="77"/>
      <c r="G8540" s="82"/>
      <c r="H8540" s="83"/>
    </row>
    <row r="8541" spans="2:8" ht="15.6" x14ac:dyDescent="0.3">
      <c r="B8541" s="81"/>
      <c r="C8541" s="81"/>
      <c r="D8541" s="77"/>
      <c r="E8541" s="82"/>
      <c r="F8541" s="77"/>
      <c r="G8541" s="82"/>
      <c r="H8541" s="83"/>
    </row>
    <row r="8542" spans="2:8" ht="15.6" x14ac:dyDescent="0.3">
      <c r="B8542" s="81"/>
      <c r="C8542" s="81"/>
      <c r="D8542" s="77"/>
      <c r="E8542" s="82"/>
      <c r="F8542" s="77"/>
      <c r="G8542" s="82"/>
      <c r="H8542" s="83"/>
    </row>
    <row r="8543" spans="2:8" ht="15.6" x14ac:dyDescent="0.3">
      <c r="B8543" s="81"/>
      <c r="C8543" s="81"/>
      <c r="D8543" s="77"/>
      <c r="E8543" s="82"/>
      <c r="F8543" s="77"/>
      <c r="G8543" s="82"/>
      <c r="H8543" s="83"/>
    </row>
    <row r="8544" spans="2:8" ht="15.6" x14ac:dyDescent="0.3">
      <c r="B8544" s="81"/>
      <c r="C8544" s="81"/>
      <c r="D8544" s="77"/>
      <c r="E8544" s="82"/>
      <c r="F8544" s="77"/>
      <c r="G8544" s="82"/>
      <c r="H8544" s="83"/>
    </row>
    <row r="8545" spans="2:8" ht="15.6" x14ac:dyDescent="0.3">
      <c r="B8545" s="81"/>
      <c r="C8545" s="81"/>
      <c r="D8545" s="77"/>
      <c r="E8545" s="82"/>
      <c r="F8545" s="77"/>
      <c r="G8545" s="82"/>
      <c r="H8545" s="83"/>
    </row>
    <row r="8546" spans="2:8" ht="15.6" x14ac:dyDescent="0.3">
      <c r="B8546" s="81"/>
      <c r="C8546" s="81"/>
      <c r="D8546" s="77"/>
      <c r="E8546" s="82"/>
      <c r="F8546" s="77"/>
      <c r="G8546" s="82"/>
      <c r="H8546" s="83"/>
    </row>
    <row r="8547" spans="2:8" ht="15.6" x14ac:dyDescent="0.3">
      <c r="B8547" s="81"/>
      <c r="C8547" s="81"/>
      <c r="D8547" s="77"/>
      <c r="E8547" s="82"/>
      <c r="F8547" s="77"/>
      <c r="G8547" s="82"/>
      <c r="H8547" s="83"/>
    </row>
    <row r="8548" spans="2:8" ht="15.6" x14ac:dyDescent="0.3">
      <c r="B8548" s="81"/>
      <c r="C8548" s="81"/>
      <c r="D8548" s="77"/>
      <c r="E8548" s="82"/>
      <c r="F8548" s="77"/>
      <c r="G8548" s="82"/>
      <c r="H8548" s="83"/>
    </row>
    <row r="8549" spans="2:8" ht="15.6" x14ac:dyDescent="0.3">
      <c r="B8549" s="81"/>
      <c r="C8549" s="81"/>
      <c r="D8549" s="77"/>
      <c r="E8549" s="82"/>
      <c r="F8549" s="77"/>
      <c r="G8549" s="82"/>
      <c r="H8549" s="83"/>
    </row>
    <row r="8550" spans="2:8" ht="15.6" x14ac:dyDescent="0.3">
      <c r="B8550" s="81"/>
      <c r="C8550" s="81"/>
      <c r="D8550" s="77"/>
      <c r="E8550" s="82"/>
      <c r="F8550" s="77"/>
      <c r="G8550" s="82"/>
      <c r="H8550" s="83"/>
    </row>
    <row r="8551" spans="2:8" ht="15.6" x14ac:dyDescent="0.3">
      <c r="B8551" s="81"/>
      <c r="C8551" s="81"/>
      <c r="D8551" s="77"/>
      <c r="E8551" s="82"/>
      <c r="F8551" s="77"/>
      <c r="G8551" s="82"/>
      <c r="H8551" s="83"/>
    </row>
    <row r="8552" spans="2:8" ht="15.6" x14ac:dyDescent="0.3">
      <c r="B8552" s="81"/>
      <c r="C8552" s="81"/>
      <c r="D8552" s="77"/>
      <c r="E8552" s="82"/>
      <c r="F8552" s="77"/>
      <c r="G8552" s="82"/>
      <c r="H8552" s="83"/>
    </row>
    <row r="8553" spans="2:8" ht="15.6" x14ac:dyDescent="0.3">
      <c r="B8553" s="81"/>
      <c r="C8553" s="81"/>
      <c r="D8553" s="77"/>
      <c r="E8553" s="82"/>
      <c r="F8553" s="77"/>
      <c r="G8553" s="82"/>
      <c r="H8553" s="83"/>
    </row>
    <row r="8554" spans="2:8" ht="15.6" x14ac:dyDescent="0.3">
      <c r="B8554" s="81"/>
      <c r="C8554" s="81"/>
      <c r="D8554" s="77"/>
      <c r="E8554" s="82"/>
      <c r="F8554" s="77"/>
      <c r="G8554" s="82"/>
      <c r="H8554" s="83"/>
    </row>
    <row r="8555" spans="2:8" ht="15.6" x14ac:dyDescent="0.3">
      <c r="B8555" s="81"/>
      <c r="C8555" s="81"/>
      <c r="D8555" s="77"/>
      <c r="E8555" s="82"/>
      <c r="F8555" s="77"/>
      <c r="G8555" s="82"/>
      <c r="H8555" s="83"/>
    </row>
    <row r="8556" spans="2:8" ht="15.6" x14ac:dyDescent="0.3">
      <c r="B8556" s="81"/>
      <c r="C8556" s="81"/>
      <c r="D8556" s="77"/>
      <c r="E8556" s="82"/>
      <c r="F8556" s="77"/>
      <c r="G8556" s="82"/>
      <c r="H8556" s="83"/>
    </row>
    <row r="8557" spans="2:8" ht="15.6" x14ac:dyDescent="0.3">
      <c r="B8557" s="81"/>
      <c r="C8557" s="81"/>
      <c r="D8557" s="77"/>
      <c r="E8557" s="82"/>
      <c r="F8557" s="77"/>
      <c r="G8557" s="82"/>
      <c r="H8557" s="83"/>
    </row>
    <row r="8558" spans="2:8" ht="15.6" x14ac:dyDescent="0.3">
      <c r="B8558" s="81"/>
      <c r="C8558" s="81"/>
      <c r="D8558" s="77"/>
      <c r="E8558" s="82"/>
      <c r="F8558" s="77"/>
      <c r="G8558" s="82"/>
      <c r="H8558" s="83"/>
    </row>
    <row r="8559" spans="2:8" ht="15.6" x14ac:dyDescent="0.3">
      <c r="B8559" s="81"/>
      <c r="C8559" s="81"/>
      <c r="D8559" s="77"/>
      <c r="E8559" s="82"/>
      <c r="F8559" s="77"/>
      <c r="G8559" s="82"/>
      <c r="H8559" s="83"/>
    </row>
    <row r="8560" spans="2:8" ht="15.6" x14ac:dyDescent="0.3">
      <c r="B8560" s="81"/>
      <c r="C8560" s="81"/>
      <c r="D8560" s="77"/>
      <c r="E8560" s="82"/>
      <c r="F8560" s="77"/>
      <c r="G8560" s="82"/>
      <c r="H8560" s="83"/>
    </row>
    <row r="8561" spans="2:8" ht="15.6" x14ac:dyDescent="0.3">
      <c r="B8561" s="81"/>
      <c r="C8561" s="81"/>
      <c r="D8561" s="77"/>
      <c r="E8561" s="82"/>
      <c r="F8561" s="77"/>
      <c r="G8561" s="82"/>
      <c r="H8561" s="83"/>
    </row>
    <row r="8562" spans="2:8" ht="15.6" x14ac:dyDescent="0.3">
      <c r="B8562" s="81"/>
      <c r="C8562" s="81"/>
      <c r="D8562" s="77"/>
      <c r="E8562" s="82"/>
      <c r="F8562" s="77"/>
      <c r="G8562" s="82"/>
      <c r="H8562" s="83"/>
    </row>
    <row r="8563" spans="2:8" ht="15.6" x14ac:dyDescent="0.3">
      <c r="B8563" s="81"/>
      <c r="C8563" s="81"/>
      <c r="D8563" s="77"/>
      <c r="E8563" s="82"/>
      <c r="F8563" s="77"/>
      <c r="G8563" s="82"/>
      <c r="H8563" s="83"/>
    </row>
    <row r="8564" spans="2:8" ht="15.6" x14ac:dyDescent="0.3">
      <c r="B8564" s="81"/>
      <c r="C8564" s="81"/>
      <c r="D8564" s="77"/>
      <c r="E8564" s="82"/>
      <c r="F8564" s="77"/>
      <c r="G8564" s="82"/>
      <c r="H8564" s="83"/>
    </row>
    <row r="8565" spans="2:8" ht="15.6" x14ac:dyDescent="0.3">
      <c r="B8565" s="81"/>
      <c r="C8565" s="81"/>
      <c r="D8565" s="77"/>
      <c r="E8565" s="82"/>
      <c r="F8565" s="77"/>
      <c r="G8565" s="82"/>
      <c r="H8565" s="83"/>
    </row>
    <row r="8566" spans="2:8" ht="15.6" x14ac:dyDescent="0.3">
      <c r="B8566" s="81"/>
      <c r="C8566" s="81"/>
      <c r="D8566" s="77"/>
      <c r="E8566" s="82"/>
      <c r="F8566" s="77"/>
      <c r="G8566" s="82"/>
      <c r="H8566" s="83"/>
    </row>
    <row r="8567" spans="2:8" ht="15.6" x14ac:dyDescent="0.3">
      <c r="B8567" s="81"/>
      <c r="C8567" s="81"/>
      <c r="D8567" s="77"/>
      <c r="E8567" s="82"/>
      <c r="F8567" s="77"/>
      <c r="G8567" s="82"/>
      <c r="H8567" s="83"/>
    </row>
    <row r="8568" spans="2:8" ht="15.6" x14ac:dyDescent="0.3">
      <c r="B8568" s="81"/>
      <c r="C8568" s="81"/>
      <c r="D8568" s="77"/>
      <c r="E8568" s="82"/>
      <c r="F8568" s="77"/>
      <c r="G8568" s="82"/>
      <c r="H8568" s="83"/>
    </row>
    <row r="8569" spans="2:8" ht="15.6" x14ac:dyDescent="0.3">
      <c r="B8569" s="81"/>
      <c r="C8569" s="81"/>
      <c r="D8569" s="77"/>
      <c r="E8569" s="82"/>
      <c r="F8569" s="77"/>
      <c r="G8569" s="82"/>
      <c r="H8569" s="83"/>
    </row>
    <row r="8570" spans="2:8" ht="15.6" x14ac:dyDescent="0.3">
      <c r="B8570" s="81"/>
      <c r="C8570" s="81"/>
      <c r="D8570" s="77"/>
      <c r="E8570" s="82"/>
      <c r="F8570" s="77"/>
      <c r="G8570" s="82"/>
      <c r="H8570" s="83"/>
    </row>
    <row r="8571" spans="2:8" ht="15.6" x14ac:dyDescent="0.3">
      <c r="B8571" s="81"/>
      <c r="C8571" s="81"/>
      <c r="D8571" s="77"/>
      <c r="E8571" s="82"/>
      <c r="F8571" s="77"/>
      <c r="G8571" s="82"/>
      <c r="H8571" s="83"/>
    </row>
    <row r="8572" spans="2:8" ht="15.6" x14ac:dyDescent="0.3">
      <c r="B8572" s="81"/>
      <c r="C8572" s="81"/>
      <c r="D8572" s="77"/>
      <c r="E8572" s="82"/>
      <c r="F8572" s="77"/>
      <c r="G8572" s="82"/>
      <c r="H8572" s="83"/>
    </row>
    <row r="8573" spans="2:8" ht="15.6" x14ac:dyDescent="0.3">
      <c r="B8573" s="81"/>
      <c r="C8573" s="81"/>
      <c r="D8573" s="77"/>
      <c r="E8573" s="82"/>
      <c r="F8573" s="77"/>
      <c r="G8573" s="82"/>
      <c r="H8573" s="83"/>
    </row>
    <row r="8574" spans="2:8" ht="15.6" x14ac:dyDescent="0.3">
      <c r="B8574" s="81"/>
      <c r="C8574" s="81"/>
      <c r="D8574" s="77"/>
      <c r="E8574" s="82"/>
      <c r="F8574" s="77"/>
      <c r="G8574" s="82"/>
      <c r="H8574" s="83"/>
    </row>
    <row r="8575" spans="2:8" ht="15.6" x14ac:dyDescent="0.3">
      <c r="B8575" s="81"/>
      <c r="C8575" s="81"/>
      <c r="D8575" s="77"/>
      <c r="E8575" s="82"/>
      <c r="F8575" s="77"/>
      <c r="G8575" s="82"/>
      <c r="H8575" s="83"/>
    </row>
    <row r="8576" spans="2:8" ht="15.6" x14ac:dyDescent="0.3">
      <c r="B8576" s="81"/>
      <c r="C8576" s="81"/>
      <c r="D8576" s="77"/>
      <c r="E8576" s="82"/>
      <c r="F8576" s="77"/>
      <c r="G8576" s="82"/>
      <c r="H8576" s="83"/>
    </row>
    <row r="8577" spans="2:8" ht="15.6" x14ac:dyDescent="0.3">
      <c r="B8577" s="81"/>
      <c r="C8577" s="81"/>
      <c r="D8577" s="77"/>
      <c r="E8577" s="82"/>
      <c r="F8577" s="77"/>
      <c r="G8577" s="82"/>
      <c r="H8577" s="83"/>
    </row>
    <row r="8578" spans="2:8" ht="15.6" x14ac:dyDescent="0.3">
      <c r="B8578" s="81"/>
      <c r="C8578" s="81"/>
      <c r="D8578" s="77"/>
      <c r="E8578" s="82"/>
      <c r="F8578" s="77"/>
      <c r="G8578" s="82"/>
      <c r="H8578" s="83"/>
    </row>
    <row r="8579" spans="2:8" ht="15.6" x14ac:dyDescent="0.3">
      <c r="B8579" s="81"/>
      <c r="C8579" s="81"/>
      <c r="D8579" s="77"/>
      <c r="E8579" s="82"/>
      <c r="F8579" s="77"/>
      <c r="G8579" s="82"/>
      <c r="H8579" s="83"/>
    </row>
    <row r="8580" spans="2:8" ht="15.6" x14ac:dyDescent="0.3">
      <c r="B8580" s="81"/>
      <c r="C8580" s="81"/>
      <c r="D8580" s="77"/>
      <c r="E8580" s="82"/>
      <c r="F8580" s="77"/>
      <c r="G8580" s="82"/>
      <c r="H8580" s="83"/>
    </row>
    <row r="8581" spans="2:8" ht="15.6" x14ac:dyDescent="0.3">
      <c r="B8581" s="81"/>
      <c r="C8581" s="81"/>
      <c r="D8581" s="77"/>
      <c r="E8581" s="82"/>
      <c r="F8581" s="77"/>
      <c r="G8581" s="82"/>
      <c r="H8581" s="83"/>
    </row>
    <row r="8582" spans="2:8" ht="15.6" x14ac:dyDescent="0.3">
      <c r="B8582" s="81"/>
      <c r="C8582" s="81"/>
      <c r="D8582" s="77"/>
      <c r="E8582" s="82"/>
      <c r="F8582" s="77"/>
      <c r="G8582" s="82"/>
      <c r="H8582" s="83"/>
    </row>
    <row r="8583" spans="2:8" ht="15.6" x14ac:dyDescent="0.3">
      <c r="B8583" s="81"/>
      <c r="C8583" s="81"/>
      <c r="D8583" s="77"/>
      <c r="E8583" s="82"/>
      <c r="F8583" s="77"/>
      <c r="G8583" s="82"/>
      <c r="H8583" s="83"/>
    </row>
    <row r="8584" spans="2:8" ht="15.6" x14ac:dyDescent="0.3">
      <c r="B8584" s="81"/>
      <c r="C8584" s="81"/>
      <c r="D8584" s="77"/>
      <c r="E8584" s="82"/>
      <c r="F8584" s="77"/>
      <c r="G8584" s="82"/>
      <c r="H8584" s="83"/>
    </row>
    <row r="8585" spans="2:8" ht="15.6" x14ac:dyDescent="0.3">
      <c r="B8585" s="81"/>
      <c r="C8585" s="81"/>
      <c r="D8585" s="77"/>
      <c r="E8585" s="82"/>
      <c r="F8585" s="77"/>
      <c r="G8585" s="82"/>
      <c r="H8585" s="83"/>
    </row>
    <row r="8586" spans="2:8" ht="15.6" x14ac:dyDescent="0.3">
      <c r="B8586" s="81"/>
      <c r="C8586" s="81"/>
      <c r="D8586" s="77"/>
      <c r="E8586" s="82"/>
      <c r="F8586" s="77"/>
      <c r="G8586" s="82"/>
      <c r="H8586" s="83"/>
    </row>
    <row r="8587" spans="2:8" ht="15.6" x14ac:dyDescent="0.3">
      <c r="B8587" s="81"/>
      <c r="C8587" s="81"/>
      <c r="D8587" s="77"/>
      <c r="E8587" s="82"/>
      <c r="F8587" s="77"/>
      <c r="G8587" s="82"/>
      <c r="H8587" s="83"/>
    </row>
    <row r="8588" spans="2:8" ht="15.6" x14ac:dyDescent="0.3">
      <c r="B8588" s="81"/>
      <c r="C8588" s="81"/>
      <c r="D8588" s="77"/>
      <c r="E8588" s="82"/>
      <c r="F8588" s="77"/>
      <c r="G8588" s="82"/>
      <c r="H8588" s="83"/>
    </row>
    <row r="8589" spans="2:8" ht="15.6" x14ac:dyDescent="0.3">
      <c r="B8589" s="81"/>
      <c r="C8589" s="81"/>
      <c r="D8589" s="77"/>
      <c r="E8589" s="82"/>
      <c r="F8589" s="77"/>
      <c r="G8589" s="82"/>
      <c r="H8589" s="83"/>
    </row>
    <row r="8590" spans="2:8" ht="15.6" x14ac:dyDescent="0.3">
      <c r="B8590" s="81"/>
      <c r="C8590" s="81"/>
      <c r="D8590" s="77"/>
      <c r="E8590" s="82"/>
      <c r="F8590" s="77"/>
      <c r="G8590" s="82"/>
      <c r="H8590" s="83"/>
    </row>
    <row r="8591" spans="2:8" ht="15.6" x14ac:dyDescent="0.3">
      <c r="B8591" s="81"/>
      <c r="C8591" s="81"/>
      <c r="D8591" s="77"/>
      <c r="E8591" s="82"/>
      <c r="F8591" s="77"/>
      <c r="G8591" s="82"/>
      <c r="H8591" s="83"/>
    </row>
    <row r="8592" spans="2:8" ht="15.6" x14ac:dyDescent="0.3">
      <c r="B8592" s="81"/>
      <c r="C8592" s="81"/>
      <c r="D8592" s="77"/>
      <c r="E8592" s="82"/>
      <c r="F8592" s="77"/>
      <c r="G8592" s="82"/>
      <c r="H8592" s="83"/>
    </row>
    <row r="8593" spans="2:8" ht="15.6" x14ac:dyDescent="0.3">
      <c r="B8593" s="81"/>
      <c r="C8593" s="81"/>
      <c r="D8593" s="77"/>
      <c r="E8593" s="82"/>
      <c r="F8593" s="77"/>
      <c r="G8593" s="82"/>
      <c r="H8593" s="83"/>
    </row>
    <row r="8594" spans="2:8" ht="15.6" x14ac:dyDescent="0.3">
      <c r="B8594" s="81"/>
      <c r="C8594" s="81"/>
      <c r="D8594" s="77"/>
      <c r="E8594" s="82"/>
      <c r="F8594" s="77"/>
      <c r="G8594" s="82"/>
      <c r="H8594" s="83"/>
    </row>
    <row r="8595" spans="2:8" ht="15.6" x14ac:dyDescent="0.3">
      <c r="B8595" s="81"/>
      <c r="C8595" s="81"/>
      <c r="D8595" s="77"/>
      <c r="E8595" s="82"/>
      <c r="F8595" s="77"/>
      <c r="G8595" s="82"/>
      <c r="H8595" s="83"/>
    </row>
    <row r="8596" spans="2:8" ht="15.6" x14ac:dyDescent="0.3">
      <c r="B8596" s="81"/>
      <c r="C8596" s="81"/>
      <c r="D8596" s="77"/>
      <c r="E8596" s="82"/>
      <c r="F8596" s="77"/>
      <c r="G8596" s="82"/>
      <c r="H8596" s="83"/>
    </row>
    <row r="8597" spans="2:8" ht="15.6" x14ac:dyDescent="0.3">
      <c r="B8597" s="81"/>
      <c r="C8597" s="81"/>
      <c r="D8597" s="77"/>
      <c r="E8597" s="82"/>
      <c r="F8597" s="77"/>
      <c r="G8597" s="82"/>
      <c r="H8597" s="83"/>
    </row>
    <row r="8598" spans="2:8" ht="15.6" x14ac:dyDescent="0.3">
      <c r="B8598" s="81"/>
      <c r="C8598" s="81"/>
      <c r="D8598" s="77"/>
      <c r="E8598" s="82"/>
      <c r="F8598" s="77"/>
      <c r="G8598" s="82"/>
      <c r="H8598" s="83"/>
    </row>
    <row r="8599" spans="2:8" ht="15.6" x14ac:dyDescent="0.3">
      <c r="B8599" s="81"/>
      <c r="C8599" s="81"/>
      <c r="D8599" s="77"/>
      <c r="E8599" s="82"/>
      <c r="F8599" s="77"/>
      <c r="G8599" s="82"/>
      <c r="H8599" s="83"/>
    </row>
    <row r="8600" spans="2:8" ht="15.6" x14ac:dyDescent="0.3">
      <c r="B8600" s="81"/>
      <c r="C8600" s="81"/>
      <c r="D8600" s="77"/>
      <c r="E8600" s="82"/>
      <c r="F8600" s="77"/>
      <c r="G8600" s="82"/>
      <c r="H8600" s="83"/>
    </row>
    <row r="8601" spans="2:8" ht="15.6" x14ac:dyDescent="0.3">
      <c r="B8601" s="81"/>
      <c r="C8601" s="81"/>
      <c r="D8601" s="77"/>
      <c r="E8601" s="82"/>
      <c r="F8601" s="77"/>
      <c r="G8601" s="82"/>
      <c r="H8601" s="83"/>
    </row>
    <row r="8602" spans="2:8" ht="15.6" x14ac:dyDescent="0.3">
      <c r="B8602" s="81"/>
      <c r="C8602" s="81"/>
      <c r="D8602" s="77"/>
      <c r="E8602" s="82"/>
      <c r="F8602" s="77"/>
      <c r="G8602" s="82"/>
      <c r="H8602" s="83"/>
    </row>
    <row r="8603" spans="2:8" ht="15.6" x14ac:dyDescent="0.3">
      <c r="B8603" s="81"/>
      <c r="C8603" s="81"/>
      <c r="D8603" s="77"/>
      <c r="E8603" s="82"/>
      <c r="F8603" s="77"/>
      <c r="G8603" s="82"/>
      <c r="H8603" s="83"/>
    </row>
    <row r="8604" spans="2:8" ht="15.6" x14ac:dyDescent="0.3">
      <c r="B8604" s="81"/>
      <c r="C8604" s="81"/>
      <c r="D8604" s="77"/>
      <c r="E8604" s="82"/>
      <c r="F8604" s="77"/>
      <c r="G8604" s="82"/>
      <c r="H8604" s="83"/>
    </row>
    <row r="8605" spans="2:8" ht="15.6" x14ac:dyDescent="0.3">
      <c r="B8605" s="81"/>
      <c r="C8605" s="81"/>
      <c r="D8605" s="77"/>
      <c r="E8605" s="82"/>
      <c r="F8605" s="77"/>
      <c r="G8605" s="82"/>
      <c r="H8605" s="83"/>
    </row>
    <row r="8606" spans="2:8" ht="15.6" x14ac:dyDescent="0.3">
      <c r="B8606" s="81"/>
      <c r="C8606" s="81"/>
      <c r="D8606" s="77"/>
      <c r="E8606" s="82"/>
      <c r="F8606" s="77"/>
      <c r="G8606" s="82"/>
      <c r="H8606" s="83"/>
    </row>
    <row r="8607" spans="2:8" ht="15.6" x14ac:dyDescent="0.3">
      <c r="B8607" s="81"/>
      <c r="C8607" s="81"/>
      <c r="D8607" s="77"/>
      <c r="E8607" s="82"/>
      <c r="F8607" s="77"/>
      <c r="G8607" s="82"/>
      <c r="H8607" s="83"/>
    </row>
    <row r="8608" spans="2:8" ht="15.6" x14ac:dyDescent="0.3">
      <c r="B8608" s="81"/>
      <c r="C8608" s="81"/>
      <c r="D8608" s="77"/>
      <c r="E8608" s="82"/>
      <c r="F8608" s="77"/>
      <c r="G8608" s="82"/>
      <c r="H8608" s="83"/>
    </row>
    <row r="8609" spans="2:8" ht="15.6" x14ac:dyDescent="0.3">
      <c r="B8609" s="81"/>
      <c r="C8609" s="81"/>
      <c r="D8609" s="77"/>
      <c r="E8609" s="82"/>
      <c r="F8609" s="77"/>
      <c r="G8609" s="82"/>
      <c r="H8609" s="83"/>
    </row>
    <row r="8610" spans="2:8" ht="15.6" x14ac:dyDescent="0.3">
      <c r="B8610" s="81"/>
      <c r="C8610" s="81"/>
      <c r="D8610" s="77"/>
      <c r="E8610" s="82"/>
      <c r="F8610" s="77"/>
      <c r="G8610" s="82"/>
      <c r="H8610" s="83"/>
    </row>
    <row r="8611" spans="2:8" ht="15.6" x14ac:dyDescent="0.3">
      <c r="B8611" s="81"/>
      <c r="C8611" s="81"/>
      <c r="D8611" s="77"/>
      <c r="E8611" s="82"/>
      <c r="F8611" s="77"/>
      <c r="G8611" s="82"/>
      <c r="H8611" s="83"/>
    </row>
    <row r="8612" spans="2:8" ht="15.6" x14ac:dyDescent="0.3">
      <c r="B8612" s="81"/>
      <c r="C8612" s="81"/>
      <c r="D8612" s="77"/>
      <c r="E8612" s="82"/>
      <c r="F8612" s="77"/>
      <c r="G8612" s="82"/>
      <c r="H8612" s="83"/>
    </row>
    <row r="8613" spans="2:8" ht="15.6" x14ac:dyDescent="0.3">
      <c r="B8613" s="81"/>
      <c r="C8613" s="81"/>
      <c r="D8613" s="77"/>
      <c r="E8613" s="82"/>
      <c r="F8613" s="77"/>
      <c r="G8613" s="82"/>
      <c r="H8613" s="83"/>
    </row>
    <row r="8614" spans="2:8" ht="15.6" x14ac:dyDescent="0.3">
      <c r="B8614" s="81"/>
      <c r="C8614" s="81"/>
      <c r="D8614" s="77"/>
      <c r="E8614" s="82"/>
      <c r="F8614" s="77"/>
      <c r="G8614" s="82"/>
      <c r="H8614" s="83"/>
    </row>
    <row r="8615" spans="2:8" ht="15.6" x14ac:dyDescent="0.3">
      <c r="B8615" s="81"/>
      <c r="C8615" s="81"/>
      <c r="D8615" s="77"/>
      <c r="E8615" s="82"/>
      <c r="F8615" s="77"/>
      <c r="G8615" s="82"/>
      <c r="H8615" s="83"/>
    </row>
    <row r="8616" spans="2:8" ht="15.6" x14ac:dyDescent="0.3">
      <c r="B8616" s="81"/>
      <c r="C8616" s="81"/>
      <c r="D8616" s="77"/>
      <c r="E8616" s="82"/>
      <c r="F8616" s="77"/>
      <c r="G8616" s="82"/>
      <c r="H8616" s="83"/>
    </row>
    <row r="8617" spans="2:8" ht="15.6" x14ac:dyDescent="0.3">
      <c r="B8617" s="81"/>
      <c r="C8617" s="81"/>
      <c r="D8617" s="77"/>
      <c r="E8617" s="82"/>
      <c r="F8617" s="77"/>
      <c r="G8617" s="82"/>
      <c r="H8617" s="83"/>
    </row>
    <row r="8618" spans="2:8" ht="15.6" x14ac:dyDescent="0.3">
      <c r="B8618" s="81"/>
      <c r="C8618" s="81"/>
      <c r="D8618" s="77"/>
      <c r="E8618" s="82"/>
      <c r="F8618" s="77"/>
      <c r="G8618" s="82"/>
      <c r="H8618" s="83"/>
    </row>
    <row r="8619" spans="2:8" ht="15.6" x14ac:dyDescent="0.3">
      <c r="B8619" s="81"/>
      <c r="C8619" s="81"/>
      <c r="D8619" s="77"/>
      <c r="E8619" s="82"/>
      <c r="F8619" s="77"/>
      <c r="G8619" s="82"/>
      <c r="H8619" s="83"/>
    </row>
    <row r="8620" spans="2:8" ht="15.6" x14ac:dyDescent="0.3">
      <c r="B8620" s="81"/>
      <c r="C8620" s="81"/>
      <c r="D8620" s="77"/>
      <c r="E8620" s="82"/>
      <c r="F8620" s="77"/>
      <c r="G8620" s="82"/>
      <c r="H8620" s="83"/>
    </row>
    <row r="8621" spans="2:8" ht="15.6" x14ac:dyDescent="0.3">
      <c r="B8621" s="81"/>
      <c r="C8621" s="81"/>
      <c r="D8621" s="77"/>
      <c r="E8621" s="82"/>
      <c r="F8621" s="77"/>
      <c r="G8621" s="82"/>
      <c r="H8621" s="83"/>
    </row>
    <row r="8622" spans="2:8" ht="15.6" x14ac:dyDescent="0.3">
      <c r="B8622" s="81"/>
      <c r="C8622" s="81"/>
      <c r="D8622" s="77"/>
      <c r="E8622" s="82"/>
      <c r="F8622" s="77"/>
      <c r="G8622" s="82"/>
      <c r="H8622" s="83"/>
    </row>
    <row r="8623" spans="2:8" ht="15.6" x14ac:dyDescent="0.3">
      <c r="B8623" s="81"/>
      <c r="C8623" s="81"/>
      <c r="D8623" s="77"/>
      <c r="E8623" s="82"/>
      <c r="F8623" s="77"/>
      <c r="G8623" s="82"/>
      <c r="H8623" s="83"/>
    </row>
    <row r="8624" spans="2:8" ht="15.6" x14ac:dyDescent="0.3">
      <c r="B8624" s="81"/>
      <c r="C8624" s="81"/>
      <c r="D8624" s="77"/>
      <c r="E8624" s="82"/>
      <c r="F8624" s="77"/>
      <c r="G8624" s="82"/>
      <c r="H8624" s="83"/>
    </row>
    <row r="8625" spans="2:8" ht="15.6" x14ac:dyDescent="0.3">
      <c r="B8625" s="81"/>
      <c r="C8625" s="81"/>
      <c r="D8625" s="77"/>
      <c r="E8625" s="82"/>
      <c r="F8625" s="77"/>
      <c r="G8625" s="82"/>
      <c r="H8625" s="83"/>
    </row>
    <row r="8626" spans="2:8" ht="15.6" x14ac:dyDescent="0.3">
      <c r="B8626" s="81"/>
      <c r="C8626" s="81"/>
      <c r="D8626" s="77"/>
      <c r="E8626" s="82"/>
      <c r="F8626" s="77"/>
      <c r="G8626" s="82"/>
      <c r="H8626" s="83"/>
    </row>
    <row r="8627" spans="2:8" ht="15.6" x14ac:dyDescent="0.3">
      <c r="B8627" s="81"/>
      <c r="C8627" s="81"/>
      <c r="D8627" s="77"/>
      <c r="E8627" s="82"/>
      <c r="F8627" s="77"/>
      <c r="G8627" s="82"/>
      <c r="H8627" s="83"/>
    </row>
    <row r="8628" spans="2:8" ht="15.6" x14ac:dyDescent="0.3">
      <c r="B8628" s="81"/>
      <c r="C8628" s="81"/>
      <c r="D8628" s="77"/>
      <c r="E8628" s="82"/>
      <c r="F8628" s="77"/>
      <c r="G8628" s="82"/>
      <c r="H8628" s="83"/>
    </row>
    <row r="8629" spans="2:8" ht="15.6" x14ac:dyDescent="0.3">
      <c r="B8629" s="81"/>
      <c r="C8629" s="81"/>
      <c r="D8629" s="77"/>
      <c r="E8629" s="82"/>
      <c r="F8629" s="77"/>
      <c r="G8629" s="82"/>
      <c r="H8629" s="83"/>
    </row>
    <row r="8630" spans="2:8" ht="15.6" x14ac:dyDescent="0.3">
      <c r="B8630" s="81"/>
      <c r="C8630" s="81"/>
      <c r="D8630" s="77"/>
      <c r="E8630" s="82"/>
      <c r="F8630" s="77"/>
      <c r="G8630" s="82"/>
      <c r="H8630" s="83"/>
    </row>
    <row r="8631" spans="2:8" ht="15.6" x14ac:dyDescent="0.3">
      <c r="B8631" s="81"/>
      <c r="C8631" s="81"/>
      <c r="D8631" s="77"/>
      <c r="E8631" s="82"/>
      <c r="F8631" s="77"/>
      <c r="G8631" s="82"/>
      <c r="H8631" s="83"/>
    </row>
    <row r="8632" spans="2:8" ht="15.6" x14ac:dyDescent="0.3">
      <c r="B8632" s="81"/>
      <c r="C8632" s="81"/>
      <c r="D8632" s="77"/>
      <c r="E8632" s="82"/>
      <c r="F8632" s="77"/>
      <c r="G8632" s="82"/>
      <c r="H8632" s="83"/>
    </row>
    <row r="8633" spans="2:8" ht="15.6" x14ac:dyDescent="0.3">
      <c r="B8633" s="81"/>
      <c r="C8633" s="81"/>
      <c r="D8633" s="77"/>
      <c r="E8633" s="82"/>
      <c r="F8633" s="77"/>
      <c r="G8633" s="82"/>
      <c r="H8633" s="83"/>
    </row>
    <row r="8634" spans="2:8" ht="15.6" x14ac:dyDescent="0.3">
      <c r="B8634" s="81"/>
      <c r="C8634" s="81"/>
      <c r="D8634" s="77"/>
      <c r="E8634" s="82"/>
      <c r="F8634" s="77"/>
      <c r="G8634" s="82"/>
      <c r="H8634" s="83"/>
    </row>
    <row r="8635" spans="2:8" ht="15.6" x14ac:dyDescent="0.3">
      <c r="B8635" s="81"/>
      <c r="C8635" s="81"/>
      <c r="D8635" s="77"/>
      <c r="E8635" s="82"/>
      <c r="F8635" s="77"/>
      <c r="G8635" s="82"/>
      <c r="H8635" s="83"/>
    </row>
    <row r="8636" spans="2:8" ht="15.6" x14ac:dyDescent="0.3">
      <c r="B8636" s="81"/>
      <c r="C8636" s="81"/>
      <c r="D8636" s="77"/>
      <c r="E8636" s="82"/>
      <c r="F8636" s="77"/>
      <c r="G8636" s="82"/>
      <c r="H8636" s="83"/>
    </row>
    <row r="8637" spans="2:8" ht="15.6" x14ac:dyDescent="0.3">
      <c r="B8637" s="81"/>
      <c r="C8637" s="81"/>
      <c r="D8637" s="77"/>
      <c r="E8637" s="82"/>
      <c r="F8637" s="77"/>
      <c r="G8637" s="82"/>
      <c r="H8637" s="83"/>
    </row>
    <row r="8638" spans="2:8" ht="15.6" x14ac:dyDescent="0.3">
      <c r="B8638" s="81"/>
      <c r="C8638" s="81"/>
      <c r="D8638" s="77"/>
      <c r="E8638" s="82"/>
      <c r="F8638" s="77"/>
      <c r="G8638" s="82"/>
      <c r="H8638" s="83"/>
    </row>
    <row r="8639" spans="2:8" ht="15.6" x14ac:dyDescent="0.3">
      <c r="B8639" s="81"/>
      <c r="C8639" s="81"/>
      <c r="D8639" s="77"/>
      <c r="E8639" s="82"/>
      <c r="F8639" s="77"/>
      <c r="G8639" s="82"/>
      <c r="H8639" s="83"/>
    </row>
    <row r="8640" spans="2:8" ht="15.6" x14ac:dyDescent="0.3">
      <c r="B8640" s="81"/>
      <c r="C8640" s="81"/>
      <c r="D8640" s="77"/>
      <c r="E8640" s="82"/>
      <c r="F8640" s="77"/>
      <c r="G8640" s="82"/>
      <c r="H8640" s="83"/>
    </row>
    <row r="8641" spans="2:8" ht="15.6" x14ac:dyDescent="0.3">
      <c r="B8641" s="81"/>
      <c r="C8641" s="81"/>
      <c r="D8641" s="77"/>
      <c r="E8641" s="82"/>
      <c r="F8641" s="77"/>
      <c r="G8641" s="82"/>
      <c r="H8641" s="83"/>
    </row>
    <row r="8642" spans="2:8" ht="15.6" x14ac:dyDescent="0.3">
      <c r="B8642" s="81"/>
      <c r="C8642" s="81"/>
      <c r="D8642" s="77"/>
      <c r="E8642" s="82"/>
      <c r="F8642" s="77"/>
      <c r="G8642" s="82"/>
      <c r="H8642" s="83"/>
    </row>
    <row r="8643" spans="2:8" ht="15.6" x14ac:dyDescent="0.3">
      <c r="B8643" s="81"/>
      <c r="C8643" s="81"/>
      <c r="D8643" s="77"/>
      <c r="E8643" s="82"/>
      <c r="F8643" s="77"/>
      <c r="G8643" s="82"/>
      <c r="H8643" s="83"/>
    </row>
    <row r="8644" spans="2:8" ht="15.6" x14ac:dyDescent="0.3">
      <c r="B8644" s="81"/>
      <c r="C8644" s="81"/>
      <c r="D8644" s="77"/>
      <c r="E8644" s="82"/>
      <c r="F8644" s="77"/>
      <c r="G8644" s="82"/>
      <c r="H8644" s="83"/>
    </row>
    <row r="8645" spans="2:8" ht="15.6" x14ac:dyDescent="0.3">
      <c r="B8645" s="81"/>
      <c r="C8645" s="81"/>
      <c r="D8645" s="77"/>
      <c r="E8645" s="82"/>
      <c r="F8645" s="77"/>
      <c r="G8645" s="82"/>
      <c r="H8645" s="83"/>
    </row>
    <row r="8646" spans="2:8" ht="15.6" x14ac:dyDescent="0.3">
      <c r="B8646" s="81"/>
      <c r="C8646" s="81"/>
      <c r="D8646" s="77"/>
      <c r="E8646" s="82"/>
      <c r="F8646" s="77"/>
      <c r="G8646" s="82"/>
      <c r="H8646" s="83"/>
    </row>
    <row r="8647" spans="2:8" ht="15.6" x14ac:dyDescent="0.3">
      <c r="B8647" s="81"/>
      <c r="C8647" s="81"/>
      <c r="D8647" s="77"/>
      <c r="E8647" s="82"/>
      <c r="F8647" s="77"/>
      <c r="G8647" s="82"/>
      <c r="H8647" s="83"/>
    </row>
    <row r="8648" spans="2:8" ht="15.6" x14ac:dyDescent="0.3">
      <c r="B8648" s="81"/>
      <c r="C8648" s="81"/>
      <c r="D8648" s="77"/>
      <c r="E8648" s="82"/>
      <c r="F8648" s="77"/>
      <c r="G8648" s="82"/>
      <c r="H8648" s="83"/>
    </row>
    <row r="8649" spans="2:8" ht="15.6" x14ac:dyDescent="0.3">
      <c r="B8649" s="81"/>
      <c r="C8649" s="81"/>
      <c r="D8649" s="77"/>
      <c r="E8649" s="82"/>
      <c r="F8649" s="77"/>
      <c r="G8649" s="82"/>
      <c r="H8649" s="83"/>
    </row>
    <row r="8650" spans="2:8" ht="15.6" x14ac:dyDescent="0.3">
      <c r="B8650" s="81"/>
      <c r="C8650" s="81"/>
      <c r="D8650" s="77"/>
      <c r="E8650" s="82"/>
      <c r="F8650" s="77"/>
      <c r="G8650" s="82"/>
      <c r="H8650" s="83"/>
    </row>
    <row r="8651" spans="2:8" ht="15.6" x14ac:dyDescent="0.3">
      <c r="B8651" s="81"/>
      <c r="C8651" s="81"/>
      <c r="D8651" s="77"/>
      <c r="E8651" s="82"/>
      <c r="F8651" s="77"/>
      <c r="G8651" s="82"/>
      <c r="H8651" s="83"/>
    </row>
    <row r="8652" spans="2:8" ht="15.6" x14ac:dyDescent="0.3">
      <c r="B8652" s="81"/>
      <c r="C8652" s="81"/>
      <c r="D8652" s="77"/>
      <c r="E8652" s="82"/>
      <c r="F8652" s="77"/>
      <c r="G8652" s="82"/>
      <c r="H8652" s="83"/>
    </row>
    <row r="8653" spans="2:8" ht="15.6" x14ac:dyDescent="0.3">
      <c r="B8653" s="81"/>
      <c r="C8653" s="81"/>
      <c r="D8653" s="77"/>
      <c r="E8653" s="82"/>
      <c r="F8653" s="77"/>
      <c r="G8653" s="82"/>
      <c r="H8653" s="83"/>
    </row>
    <row r="8654" spans="2:8" ht="15.6" x14ac:dyDescent="0.3">
      <c r="B8654" s="81"/>
      <c r="C8654" s="81"/>
      <c r="D8654" s="77"/>
      <c r="E8654" s="82"/>
      <c r="F8654" s="77"/>
      <c r="G8654" s="82"/>
      <c r="H8654" s="83"/>
    </row>
    <row r="8655" spans="2:8" ht="15.6" x14ac:dyDescent="0.3">
      <c r="B8655" s="81"/>
      <c r="C8655" s="81"/>
      <c r="D8655" s="77"/>
      <c r="E8655" s="82"/>
      <c r="F8655" s="77"/>
      <c r="G8655" s="82"/>
      <c r="H8655" s="83"/>
    </row>
    <row r="8656" spans="2:8" ht="15.6" x14ac:dyDescent="0.3">
      <c r="B8656" s="81"/>
      <c r="C8656" s="81"/>
      <c r="D8656" s="77"/>
      <c r="E8656" s="82"/>
      <c r="F8656" s="77"/>
      <c r="G8656" s="82"/>
      <c r="H8656" s="83"/>
    </row>
    <row r="8657" spans="2:8" ht="15.6" x14ac:dyDescent="0.3">
      <c r="B8657" s="81"/>
      <c r="C8657" s="81"/>
      <c r="D8657" s="77"/>
      <c r="E8657" s="82"/>
      <c r="F8657" s="77"/>
      <c r="G8657" s="82"/>
      <c r="H8657" s="83"/>
    </row>
    <row r="8658" spans="2:8" ht="15.6" x14ac:dyDescent="0.3">
      <c r="B8658" s="81"/>
      <c r="C8658" s="81"/>
      <c r="D8658" s="77"/>
      <c r="E8658" s="82"/>
      <c r="F8658" s="77"/>
      <c r="G8658" s="82"/>
      <c r="H8658" s="83"/>
    </row>
    <row r="8659" spans="2:8" ht="15.6" x14ac:dyDescent="0.3">
      <c r="B8659" s="81"/>
      <c r="C8659" s="81"/>
      <c r="D8659" s="77"/>
      <c r="E8659" s="82"/>
      <c r="F8659" s="77"/>
      <c r="G8659" s="82"/>
      <c r="H8659" s="83"/>
    </row>
    <row r="8660" spans="2:8" ht="15.6" x14ac:dyDescent="0.3">
      <c r="B8660" s="81"/>
      <c r="C8660" s="81"/>
      <c r="D8660" s="77"/>
      <c r="E8660" s="82"/>
      <c r="F8660" s="77"/>
      <c r="G8660" s="82"/>
      <c r="H8660" s="83"/>
    </row>
    <row r="8661" spans="2:8" ht="15.6" x14ac:dyDescent="0.3">
      <c r="B8661" s="81"/>
      <c r="C8661" s="81"/>
      <c r="D8661" s="77"/>
      <c r="E8661" s="82"/>
      <c r="F8661" s="77"/>
      <c r="G8661" s="82"/>
      <c r="H8661" s="83"/>
    </row>
    <row r="8662" spans="2:8" ht="15.6" x14ac:dyDescent="0.3">
      <c r="B8662" s="81"/>
      <c r="C8662" s="81"/>
      <c r="D8662" s="77"/>
      <c r="E8662" s="82"/>
      <c r="F8662" s="77"/>
      <c r="G8662" s="82"/>
      <c r="H8662" s="83"/>
    </row>
    <row r="8663" spans="2:8" ht="15.6" x14ac:dyDescent="0.3">
      <c r="B8663" s="81"/>
      <c r="C8663" s="81"/>
      <c r="D8663" s="77"/>
      <c r="E8663" s="82"/>
      <c r="F8663" s="77"/>
      <c r="G8663" s="82"/>
      <c r="H8663" s="83"/>
    </row>
    <row r="8664" spans="2:8" ht="15.6" x14ac:dyDescent="0.3">
      <c r="B8664" s="81"/>
      <c r="C8664" s="81"/>
      <c r="D8664" s="77"/>
      <c r="E8664" s="82"/>
      <c r="F8664" s="77"/>
      <c r="G8664" s="82"/>
      <c r="H8664" s="83"/>
    </row>
    <row r="8665" spans="2:8" ht="15.6" x14ac:dyDescent="0.3">
      <c r="B8665" s="81"/>
      <c r="C8665" s="81"/>
      <c r="D8665" s="77"/>
      <c r="E8665" s="82"/>
      <c r="F8665" s="77"/>
      <c r="G8665" s="82"/>
      <c r="H8665" s="83"/>
    </row>
    <row r="8666" spans="2:8" ht="15.6" x14ac:dyDescent="0.3">
      <c r="B8666" s="81"/>
      <c r="C8666" s="81"/>
      <c r="D8666" s="77"/>
      <c r="E8666" s="82"/>
      <c r="F8666" s="77"/>
      <c r="G8666" s="82"/>
      <c r="H8666" s="83"/>
    </row>
    <row r="8667" spans="2:8" ht="15.6" x14ac:dyDescent="0.3">
      <c r="B8667" s="81"/>
      <c r="C8667" s="81"/>
      <c r="D8667" s="77"/>
      <c r="E8667" s="82"/>
      <c r="F8667" s="77"/>
      <c r="G8667" s="82"/>
      <c r="H8667" s="83"/>
    </row>
    <row r="8668" spans="2:8" ht="15.6" x14ac:dyDescent="0.3">
      <c r="B8668" s="81"/>
      <c r="C8668" s="81"/>
      <c r="D8668" s="77"/>
      <c r="E8668" s="82"/>
      <c r="F8668" s="77"/>
      <c r="G8668" s="82"/>
      <c r="H8668" s="83"/>
    </row>
    <row r="8669" spans="2:8" ht="15.6" x14ac:dyDescent="0.3">
      <c r="B8669" s="81"/>
      <c r="C8669" s="81"/>
      <c r="D8669" s="77"/>
      <c r="E8669" s="82"/>
      <c r="F8669" s="77"/>
      <c r="G8669" s="82"/>
      <c r="H8669" s="83"/>
    </row>
    <row r="8670" spans="2:8" ht="15.6" x14ac:dyDescent="0.3">
      <c r="B8670" s="81"/>
      <c r="C8670" s="81"/>
      <c r="D8670" s="77"/>
      <c r="E8670" s="82"/>
      <c r="F8670" s="77"/>
      <c r="G8670" s="82"/>
      <c r="H8670" s="83"/>
    </row>
    <row r="8671" spans="2:8" ht="15.6" x14ac:dyDescent="0.3">
      <c r="B8671" s="81"/>
      <c r="C8671" s="81"/>
      <c r="D8671" s="77"/>
      <c r="E8671" s="82"/>
      <c r="F8671" s="77"/>
      <c r="G8671" s="82"/>
      <c r="H8671" s="83"/>
    </row>
    <row r="8672" spans="2:8" ht="15.6" x14ac:dyDescent="0.3">
      <c r="B8672" s="81"/>
      <c r="C8672" s="81"/>
      <c r="D8672" s="77"/>
      <c r="E8672" s="82"/>
      <c r="F8672" s="77"/>
      <c r="G8672" s="82"/>
      <c r="H8672" s="83"/>
    </row>
    <row r="8673" spans="2:8" ht="15.6" x14ac:dyDescent="0.3">
      <c r="B8673" s="81"/>
      <c r="C8673" s="81"/>
      <c r="D8673" s="77"/>
      <c r="E8673" s="82"/>
      <c r="F8673" s="77"/>
      <c r="G8673" s="82"/>
      <c r="H8673" s="83"/>
    </row>
    <row r="8674" spans="2:8" ht="15.6" x14ac:dyDescent="0.3">
      <c r="B8674" s="81"/>
      <c r="C8674" s="81"/>
      <c r="D8674" s="77"/>
      <c r="E8674" s="82"/>
      <c r="F8674" s="77"/>
      <c r="G8674" s="82"/>
      <c r="H8674" s="83"/>
    </row>
    <row r="8675" spans="2:8" ht="15.6" x14ac:dyDescent="0.3">
      <c r="B8675" s="81"/>
      <c r="C8675" s="81"/>
      <c r="D8675" s="77"/>
      <c r="E8675" s="82"/>
      <c r="F8675" s="77"/>
      <c r="G8675" s="82"/>
      <c r="H8675" s="83"/>
    </row>
    <row r="8676" spans="2:8" ht="15.6" x14ac:dyDescent="0.3">
      <c r="B8676" s="81"/>
      <c r="C8676" s="81"/>
      <c r="D8676" s="77"/>
      <c r="E8676" s="82"/>
      <c r="F8676" s="77"/>
      <c r="G8676" s="82"/>
      <c r="H8676" s="83"/>
    </row>
    <row r="8677" spans="2:8" ht="15.6" x14ac:dyDescent="0.3">
      <c r="B8677" s="81"/>
      <c r="C8677" s="81"/>
      <c r="D8677" s="77"/>
      <c r="E8677" s="82"/>
      <c r="F8677" s="77"/>
      <c r="G8677" s="82"/>
      <c r="H8677" s="83"/>
    </row>
    <row r="8678" spans="2:8" ht="15.6" x14ac:dyDescent="0.3">
      <c r="B8678" s="81"/>
      <c r="C8678" s="81"/>
      <c r="D8678" s="77"/>
      <c r="E8678" s="82"/>
      <c r="F8678" s="77"/>
      <c r="G8678" s="82"/>
      <c r="H8678" s="83"/>
    </row>
    <row r="8679" spans="2:8" ht="15.6" x14ac:dyDescent="0.3">
      <c r="B8679" s="81"/>
      <c r="C8679" s="81"/>
      <c r="D8679" s="77"/>
      <c r="E8679" s="82"/>
      <c r="F8679" s="77"/>
      <c r="G8679" s="82"/>
      <c r="H8679" s="83"/>
    </row>
    <row r="8680" spans="2:8" ht="15.6" x14ac:dyDescent="0.3">
      <c r="B8680" s="81"/>
      <c r="C8680" s="81"/>
      <c r="D8680" s="77"/>
      <c r="E8680" s="82"/>
      <c r="F8680" s="77"/>
      <c r="G8680" s="82"/>
      <c r="H8680" s="83"/>
    </row>
    <row r="8681" spans="2:8" ht="15.6" x14ac:dyDescent="0.3">
      <c r="B8681" s="81"/>
      <c r="C8681" s="81"/>
      <c r="D8681" s="77"/>
      <c r="E8681" s="82"/>
      <c r="F8681" s="77"/>
      <c r="G8681" s="82"/>
      <c r="H8681" s="83"/>
    </row>
    <row r="8682" spans="2:8" ht="15.6" x14ac:dyDescent="0.3">
      <c r="B8682" s="81"/>
      <c r="C8682" s="81"/>
      <c r="D8682" s="77"/>
      <c r="E8682" s="82"/>
      <c r="F8682" s="77"/>
      <c r="G8682" s="82"/>
      <c r="H8682" s="83"/>
    </row>
    <row r="8683" spans="2:8" ht="15.6" x14ac:dyDescent="0.3">
      <c r="B8683" s="81"/>
      <c r="C8683" s="81"/>
      <c r="D8683" s="77"/>
      <c r="E8683" s="82"/>
      <c r="F8683" s="77"/>
      <c r="G8683" s="82"/>
      <c r="H8683" s="83"/>
    </row>
    <row r="8684" spans="2:8" ht="15.6" x14ac:dyDescent="0.3">
      <c r="B8684" s="81"/>
      <c r="C8684" s="81"/>
      <c r="D8684" s="77"/>
      <c r="E8684" s="82"/>
      <c r="F8684" s="77"/>
      <c r="G8684" s="82"/>
      <c r="H8684" s="83"/>
    </row>
    <row r="8685" spans="2:8" ht="15.6" x14ac:dyDescent="0.3">
      <c r="B8685" s="81"/>
      <c r="C8685" s="81"/>
      <c r="D8685" s="77"/>
      <c r="E8685" s="82"/>
      <c r="F8685" s="77"/>
      <c r="G8685" s="82"/>
      <c r="H8685" s="83"/>
    </row>
    <row r="8686" spans="2:8" ht="15.6" x14ac:dyDescent="0.3">
      <c r="B8686" s="81"/>
      <c r="C8686" s="81"/>
      <c r="D8686" s="77"/>
      <c r="E8686" s="82"/>
      <c r="F8686" s="77"/>
      <c r="G8686" s="82"/>
      <c r="H8686" s="83"/>
    </row>
    <row r="8687" spans="2:8" ht="15.6" x14ac:dyDescent="0.3">
      <c r="B8687" s="81"/>
      <c r="C8687" s="81"/>
      <c r="D8687" s="77"/>
      <c r="E8687" s="82"/>
      <c r="F8687" s="77"/>
      <c r="G8687" s="82"/>
      <c r="H8687" s="83"/>
    </row>
    <row r="8688" spans="2:8" ht="15.6" x14ac:dyDescent="0.3">
      <c r="B8688" s="81"/>
      <c r="C8688" s="81"/>
      <c r="D8688" s="77"/>
      <c r="E8688" s="82"/>
      <c r="F8688" s="77"/>
      <c r="G8688" s="82"/>
      <c r="H8688" s="83"/>
    </row>
    <row r="8689" spans="2:8" ht="15.6" x14ac:dyDescent="0.3">
      <c r="B8689" s="81"/>
      <c r="C8689" s="81"/>
      <c r="D8689" s="77"/>
      <c r="E8689" s="82"/>
      <c r="F8689" s="77"/>
      <c r="G8689" s="82"/>
      <c r="H8689" s="83"/>
    </row>
    <row r="8690" spans="2:8" ht="15.6" x14ac:dyDescent="0.3">
      <c r="B8690" s="81"/>
      <c r="C8690" s="81"/>
      <c r="D8690" s="77"/>
      <c r="E8690" s="82"/>
      <c r="F8690" s="77"/>
      <c r="G8690" s="82"/>
      <c r="H8690" s="83"/>
    </row>
    <row r="8691" spans="2:8" ht="15.6" x14ac:dyDescent="0.3">
      <c r="B8691" s="81"/>
      <c r="C8691" s="81"/>
      <c r="D8691" s="77"/>
      <c r="E8691" s="82"/>
      <c r="F8691" s="77"/>
      <c r="G8691" s="82"/>
      <c r="H8691" s="83"/>
    </row>
    <row r="8692" spans="2:8" ht="15.6" x14ac:dyDescent="0.3">
      <c r="B8692" s="81"/>
      <c r="C8692" s="81"/>
      <c r="D8692" s="77"/>
      <c r="E8692" s="82"/>
      <c r="F8692" s="77"/>
      <c r="G8692" s="82"/>
      <c r="H8692" s="83"/>
    </row>
    <row r="8693" spans="2:8" ht="15.6" x14ac:dyDescent="0.3">
      <c r="B8693" s="81"/>
      <c r="C8693" s="81"/>
      <c r="D8693" s="77"/>
      <c r="E8693" s="82"/>
      <c r="F8693" s="77"/>
      <c r="G8693" s="82"/>
      <c r="H8693" s="83"/>
    </row>
    <row r="8694" spans="2:8" ht="15.6" x14ac:dyDescent="0.3">
      <c r="B8694" s="81"/>
      <c r="C8694" s="81"/>
      <c r="D8694" s="77"/>
      <c r="E8694" s="82"/>
      <c r="F8694" s="77"/>
      <c r="G8694" s="82"/>
      <c r="H8694" s="83"/>
    </row>
    <row r="8695" spans="2:8" ht="15.6" x14ac:dyDescent="0.3">
      <c r="B8695" s="81"/>
      <c r="C8695" s="81"/>
      <c r="D8695" s="77"/>
      <c r="E8695" s="82"/>
      <c r="F8695" s="77"/>
      <c r="G8695" s="82"/>
      <c r="H8695" s="83"/>
    </row>
    <row r="8696" spans="2:8" ht="15.6" x14ac:dyDescent="0.3">
      <c r="B8696" s="81"/>
      <c r="C8696" s="81"/>
      <c r="D8696" s="77"/>
      <c r="E8696" s="82"/>
      <c r="F8696" s="77"/>
      <c r="G8696" s="82"/>
      <c r="H8696" s="83"/>
    </row>
    <row r="8697" spans="2:8" ht="15.6" x14ac:dyDescent="0.3">
      <c r="B8697" s="81"/>
      <c r="C8697" s="81"/>
      <c r="D8697" s="77"/>
      <c r="E8697" s="82"/>
      <c r="F8697" s="77"/>
      <c r="G8697" s="82"/>
      <c r="H8697" s="83"/>
    </row>
    <row r="8698" spans="2:8" ht="15.6" x14ac:dyDescent="0.3">
      <c r="B8698" s="81"/>
      <c r="C8698" s="81"/>
      <c r="D8698" s="77"/>
      <c r="E8698" s="82"/>
      <c r="F8698" s="77"/>
      <c r="G8698" s="82"/>
      <c r="H8698" s="83"/>
    </row>
    <row r="8699" spans="2:8" ht="15.6" x14ac:dyDescent="0.3">
      <c r="B8699" s="81"/>
      <c r="C8699" s="81"/>
      <c r="D8699" s="77"/>
      <c r="E8699" s="82"/>
      <c r="F8699" s="77"/>
      <c r="G8699" s="82"/>
      <c r="H8699" s="83"/>
    </row>
    <row r="8700" spans="2:8" ht="15.6" x14ac:dyDescent="0.3">
      <c r="B8700" s="81"/>
      <c r="C8700" s="81"/>
      <c r="D8700" s="77"/>
      <c r="E8700" s="82"/>
      <c r="F8700" s="77"/>
      <c r="G8700" s="82"/>
      <c r="H8700" s="83"/>
    </row>
    <row r="8701" spans="2:8" ht="15.6" x14ac:dyDescent="0.3">
      <c r="B8701" s="81"/>
      <c r="C8701" s="81"/>
      <c r="D8701" s="77"/>
      <c r="E8701" s="82"/>
      <c r="F8701" s="77"/>
      <c r="G8701" s="82"/>
      <c r="H8701" s="83"/>
    </row>
    <row r="8702" spans="2:8" ht="15.6" x14ac:dyDescent="0.3">
      <c r="B8702" s="81"/>
      <c r="C8702" s="81"/>
      <c r="D8702" s="77"/>
      <c r="E8702" s="82"/>
      <c r="F8702" s="77"/>
      <c r="G8702" s="82"/>
      <c r="H8702" s="83"/>
    </row>
    <row r="8703" spans="2:8" ht="15.6" x14ac:dyDescent="0.3">
      <c r="B8703" s="81"/>
      <c r="C8703" s="81"/>
      <c r="D8703" s="77"/>
      <c r="E8703" s="82"/>
      <c r="F8703" s="77"/>
      <c r="G8703" s="82"/>
      <c r="H8703" s="83"/>
    </row>
    <row r="8704" spans="2:8" ht="15.6" x14ac:dyDescent="0.3">
      <c r="B8704" s="81"/>
      <c r="C8704" s="81"/>
      <c r="D8704" s="77"/>
      <c r="E8704" s="82"/>
      <c r="F8704" s="77"/>
      <c r="G8704" s="82"/>
      <c r="H8704" s="83"/>
    </row>
    <row r="8705" spans="2:8" ht="15.6" x14ac:dyDescent="0.3">
      <c r="B8705" s="81"/>
      <c r="C8705" s="81"/>
      <c r="D8705" s="77"/>
      <c r="E8705" s="82"/>
      <c r="F8705" s="77"/>
      <c r="G8705" s="82"/>
      <c r="H8705" s="83"/>
    </row>
    <row r="8706" spans="2:8" ht="15.6" x14ac:dyDescent="0.3">
      <c r="B8706" s="81"/>
      <c r="C8706" s="81"/>
      <c r="D8706" s="77"/>
      <c r="E8706" s="82"/>
      <c r="F8706" s="77"/>
      <c r="G8706" s="82"/>
      <c r="H8706" s="83"/>
    </row>
    <row r="8707" spans="2:8" ht="15.6" x14ac:dyDescent="0.3">
      <c r="B8707" s="81"/>
      <c r="C8707" s="81"/>
      <c r="D8707" s="77"/>
      <c r="E8707" s="82"/>
      <c r="F8707" s="77"/>
      <c r="G8707" s="82"/>
      <c r="H8707" s="83"/>
    </row>
    <row r="8708" spans="2:8" ht="15.6" x14ac:dyDescent="0.3">
      <c r="B8708" s="81"/>
      <c r="C8708" s="81"/>
      <c r="D8708" s="77"/>
      <c r="E8708" s="82"/>
      <c r="F8708" s="77"/>
      <c r="G8708" s="82"/>
      <c r="H8708" s="83"/>
    </row>
    <row r="8709" spans="2:8" ht="15.6" x14ac:dyDescent="0.3">
      <c r="B8709" s="81"/>
      <c r="C8709" s="81"/>
      <c r="D8709" s="77"/>
      <c r="E8709" s="82"/>
      <c r="F8709" s="77"/>
      <c r="G8709" s="82"/>
      <c r="H8709" s="83"/>
    </row>
    <row r="8710" spans="2:8" ht="15.6" x14ac:dyDescent="0.3">
      <c r="B8710" s="81"/>
      <c r="C8710" s="81"/>
      <c r="D8710" s="77"/>
      <c r="E8710" s="82"/>
      <c r="F8710" s="77"/>
      <c r="G8710" s="82"/>
      <c r="H8710" s="83"/>
    </row>
    <row r="8711" spans="2:8" ht="15.6" x14ac:dyDescent="0.3">
      <c r="B8711" s="81"/>
      <c r="C8711" s="81"/>
      <c r="D8711" s="77"/>
      <c r="E8711" s="82"/>
      <c r="F8711" s="77"/>
      <c r="G8711" s="82"/>
      <c r="H8711" s="83"/>
    </row>
    <row r="8712" spans="2:8" ht="15.6" x14ac:dyDescent="0.3">
      <c r="B8712" s="81"/>
      <c r="C8712" s="81"/>
      <c r="D8712" s="77"/>
      <c r="E8712" s="82"/>
      <c r="F8712" s="77"/>
      <c r="G8712" s="82"/>
      <c r="H8712" s="83"/>
    </row>
    <row r="8713" spans="2:8" ht="15.6" x14ac:dyDescent="0.3">
      <c r="B8713" s="81"/>
      <c r="C8713" s="81"/>
      <c r="D8713" s="77"/>
      <c r="E8713" s="82"/>
      <c r="F8713" s="77"/>
      <c r="G8713" s="82"/>
      <c r="H8713" s="83"/>
    </row>
    <row r="8714" spans="2:8" ht="15.6" x14ac:dyDescent="0.3">
      <c r="B8714" s="81"/>
      <c r="C8714" s="81"/>
      <c r="D8714" s="77"/>
      <c r="E8714" s="82"/>
      <c r="F8714" s="77"/>
      <c r="G8714" s="82"/>
      <c r="H8714" s="83"/>
    </row>
    <row r="8715" spans="2:8" ht="15.6" x14ac:dyDescent="0.3">
      <c r="B8715" s="81"/>
      <c r="C8715" s="81"/>
      <c r="D8715" s="77"/>
      <c r="E8715" s="82"/>
      <c r="F8715" s="77"/>
      <c r="G8715" s="82"/>
      <c r="H8715" s="83"/>
    </row>
    <row r="8716" spans="2:8" ht="15.6" x14ac:dyDescent="0.3">
      <c r="B8716" s="81"/>
      <c r="C8716" s="81"/>
      <c r="D8716" s="77"/>
      <c r="E8716" s="82"/>
      <c r="F8716" s="77"/>
      <c r="G8716" s="82"/>
      <c r="H8716" s="83"/>
    </row>
    <row r="8717" spans="2:8" ht="15.6" x14ac:dyDescent="0.3">
      <c r="B8717" s="81"/>
      <c r="C8717" s="81"/>
      <c r="D8717" s="77"/>
      <c r="E8717" s="82"/>
      <c r="F8717" s="77"/>
      <c r="G8717" s="82"/>
      <c r="H8717" s="83"/>
    </row>
    <row r="8718" spans="2:8" ht="15.6" x14ac:dyDescent="0.3">
      <c r="B8718" s="81"/>
      <c r="C8718" s="81"/>
      <c r="D8718" s="77"/>
      <c r="E8718" s="82"/>
      <c r="F8718" s="77"/>
      <c r="G8718" s="82"/>
      <c r="H8718" s="83"/>
    </row>
    <row r="8719" spans="2:8" ht="15.6" x14ac:dyDescent="0.3">
      <c r="B8719" s="81"/>
      <c r="C8719" s="81"/>
      <c r="D8719" s="77"/>
      <c r="E8719" s="82"/>
      <c r="F8719" s="77"/>
      <c r="G8719" s="82"/>
      <c r="H8719" s="83"/>
    </row>
    <row r="8720" spans="2:8" ht="15.6" x14ac:dyDescent="0.3">
      <c r="B8720" s="81"/>
      <c r="C8720" s="81"/>
      <c r="D8720" s="77"/>
      <c r="E8720" s="82"/>
      <c r="F8720" s="77"/>
      <c r="G8720" s="82"/>
      <c r="H8720" s="83"/>
    </row>
    <row r="8721" spans="2:8" ht="15.6" x14ac:dyDescent="0.3">
      <c r="B8721" s="81"/>
      <c r="C8721" s="81"/>
      <c r="D8721" s="77"/>
      <c r="E8721" s="82"/>
      <c r="F8721" s="77"/>
      <c r="G8721" s="82"/>
      <c r="H8721" s="83"/>
    </row>
    <row r="8722" spans="2:8" ht="15.6" x14ac:dyDescent="0.3">
      <c r="B8722" s="81"/>
      <c r="C8722" s="81"/>
      <c r="D8722" s="77"/>
      <c r="E8722" s="82"/>
      <c r="F8722" s="77"/>
      <c r="G8722" s="82"/>
      <c r="H8722" s="83"/>
    </row>
    <row r="8723" spans="2:8" ht="15.6" x14ac:dyDescent="0.3">
      <c r="B8723" s="81"/>
      <c r="C8723" s="81"/>
      <c r="D8723" s="77"/>
      <c r="E8723" s="82"/>
      <c r="F8723" s="77"/>
      <c r="G8723" s="82"/>
      <c r="H8723" s="83"/>
    </row>
    <row r="8724" spans="2:8" ht="15.6" x14ac:dyDescent="0.3">
      <c r="B8724" s="81"/>
      <c r="C8724" s="81"/>
      <c r="D8724" s="77"/>
      <c r="E8724" s="82"/>
      <c r="F8724" s="77"/>
      <c r="G8724" s="82"/>
      <c r="H8724" s="83"/>
    </row>
    <row r="8725" spans="2:8" ht="15.6" x14ac:dyDescent="0.3">
      <c r="B8725" s="81"/>
      <c r="C8725" s="81"/>
      <c r="D8725" s="77"/>
      <c r="E8725" s="82"/>
      <c r="F8725" s="77"/>
      <c r="G8725" s="82"/>
      <c r="H8725" s="83"/>
    </row>
    <row r="8726" spans="2:8" ht="15.6" x14ac:dyDescent="0.3">
      <c r="B8726" s="81"/>
      <c r="C8726" s="81"/>
      <c r="D8726" s="77"/>
      <c r="E8726" s="82"/>
      <c r="F8726" s="77"/>
      <c r="G8726" s="82"/>
      <c r="H8726" s="83"/>
    </row>
    <row r="8727" spans="2:8" ht="15.6" x14ac:dyDescent="0.3">
      <c r="B8727" s="81"/>
      <c r="C8727" s="81"/>
      <c r="D8727" s="77"/>
      <c r="E8727" s="82"/>
      <c r="F8727" s="77"/>
      <c r="G8727" s="82"/>
      <c r="H8727" s="83"/>
    </row>
    <row r="8728" spans="2:8" ht="15.6" x14ac:dyDescent="0.3">
      <c r="B8728" s="81"/>
      <c r="C8728" s="81"/>
      <c r="D8728" s="77"/>
      <c r="E8728" s="82"/>
      <c r="F8728" s="77"/>
      <c r="G8728" s="82"/>
      <c r="H8728" s="83"/>
    </row>
    <row r="8729" spans="2:8" ht="15.6" x14ac:dyDescent="0.3">
      <c r="B8729" s="81"/>
      <c r="C8729" s="81"/>
      <c r="D8729" s="77"/>
      <c r="E8729" s="82"/>
      <c r="F8729" s="77"/>
      <c r="G8729" s="82"/>
      <c r="H8729" s="83"/>
    </row>
    <row r="8730" spans="2:8" ht="15.6" x14ac:dyDescent="0.3">
      <c r="B8730" s="81"/>
      <c r="C8730" s="81"/>
      <c r="D8730" s="77"/>
      <c r="E8730" s="82"/>
      <c r="F8730" s="77"/>
      <c r="G8730" s="82"/>
      <c r="H8730" s="83"/>
    </row>
    <row r="8731" spans="2:8" ht="15.6" x14ac:dyDescent="0.3">
      <c r="B8731" s="81"/>
      <c r="C8731" s="81"/>
      <c r="D8731" s="77"/>
      <c r="E8731" s="82"/>
      <c r="F8731" s="77"/>
      <c r="G8731" s="82"/>
      <c r="H8731" s="83"/>
    </row>
    <row r="8732" spans="2:8" ht="15.6" x14ac:dyDescent="0.3">
      <c r="B8732" s="81"/>
      <c r="C8732" s="81"/>
      <c r="D8732" s="77"/>
      <c r="E8732" s="82"/>
      <c r="F8732" s="77"/>
      <c r="G8732" s="82"/>
      <c r="H8732" s="83"/>
    </row>
    <row r="8733" spans="2:8" ht="15.6" x14ac:dyDescent="0.3">
      <c r="B8733" s="81"/>
      <c r="C8733" s="81"/>
      <c r="D8733" s="77"/>
      <c r="E8733" s="82"/>
      <c r="F8733" s="77"/>
      <c r="G8733" s="82"/>
      <c r="H8733" s="83"/>
    </row>
    <row r="8734" spans="2:8" ht="15.6" x14ac:dyDescent="0.3">
      <c r="B8734" s="81"/>
      <c r="C8734" s="81"/>
      <c r="D8734" s="77"/>
      <c r="E8734" s="82"/>
      <c r="F8734" s="77"/>
      <c r="G8734" s="82"/>
      <c r="H8734" s="83"/>
    </row>
    <row r="8735" spans="2:8" ht="15.6" x14ac:dyDescent="0.3">
      <c r="B8735" s="81"/>
      <c r="C8735" s="81"/>
      <c r="D8735" s="77"/>
      <c r="E8735" s="82"/>
      <c r="F8735" s="77"/>
      <c r="G8735" s="82"/>
      <c r="H8735" s="83"/>
    </row>
    <row r="8736" spans="2:8" ht="15.6" x14ac:dyDescent="0.3">
      <c r="B8736" s="81"/>
      <c r="C8736" s="81"/>
      <c r="D8736" s="77"/>
      <c r="E8736" s="82"/>
      <c r="F8736" s="77"/>
      <c r="G8736" s="82"/>
      <c r="H8736" s="83"/>
    </row>
    <row r="8737" spans="2:8" ht="15.6" x14ac:dyDescent="0.3">
      <c r="B8737" s="81"/>
      <c r="C8737" s="81"/>
      <c r="D8737" s="77"/>
      <c r="E8737" s="82"/>
      <c r="F8737" s="77"/>
      <c r="G8737" s="82"/>
      <c r="H8737" s="83"/>
    </row>
    <row r="8738" spans="2:8" ht="15.6" x14ac:dyDescent="0.3">
      <c r="B8738" s="81"/>
      <c r="C8738" s="81"/>
      <c r="D8738" s="77"/>
      <c r="E8738" s="82"/>
      <c r="F8738" s="77"/>
      <c r="G8738" s="82"/>
      <c r="H8738" s="83"/>
    </row>
    <row r="8739" spans="2:8" ht="15.6" x14ac:dyDescent="0.3">
      <c r="B8739" s="81"/>
      <c r="C8739" s="81"/>
      <c r="D8739" s="77"/>
      <c r="E8739" s="82"/>
      <c r="F8739" s="77"/>
      <c r="G8739" s="82"/>
      <c r="H8739" s="83"/>
    </row>
    <row r="8740" spans="2:8" ht="15.6" x14ac:dyDescent="0.3">
      <c r="B8740" s="81"/>
      <c r="C8740" s="81"/>
      <c r="D8740" s="77"/>
      <c r="E8740" s="82"/>
      <c r="F8740" s="77"/>
      <c r="G8740" s="82"/>
      <c r="H8740" s="83"/>
    </row>
    <row r="8741" spans="2:8" ht="15.6" x14ac:dyDescent="0.3">
      <c r="B8741" s="81"/>
      <c r="C8741" s="81"/>
      <c r="D8741" s="77"/>
      <c r="E8741" s="82"/>
      <c r="F8741" s="77"/>
      <c r="G8741" s="82"/>
      <c r="H8741" s="83"/>
    </row>
    <row r="8742" spans="2:8" ht="15.6" x14ac:dyDescent="0.3">
      <c r="B8742" s="81"/>
      <c r="C8742" s="81"/>
      <c r="D8742" s="77"/>
      <c r="E8742" s="82"/>
      <c r="F8742" s="77"/>
      <c r="G8742" s="82"/>
      <c r="H8742" s="83"/>
    </row>
    <row r="8743" spans="2:8" ht="15.6" x14ac:dyDescent="0.3">
      <c r="B8743" s="81"/>
      <c r="C8743" s="81"/>
      <c r="D8743" s="77"/>
      <c r="E8743" s="82"/>
      <c r="F8743" s="77"/>
      <c r="G8743" s="82"/>
      <c r="H8743" s="83"/>
    </row>
    <row r="8744" spans="2:8" ht="15.6" x14ac:dyDescent="0.3">
      <c r="B8744" s="81"/>
      <c r="C8744" s="81"/>
      <c r="D8744" s="77"/>
      <c r="E8744" s="82"/>
      <c r="F8744" s="77"/>
      <c r="G8744" s="82"/>
      <c r="H8744" s="83"/>
    </row>
    <row r="8745" spans="2:8" ht="15.6" x14ac:dyDescent="0.3">
      <c r="B8745" s="81"/>
      <c r="C8745" s="81"/>
      <c r="D8745" s="77"/>
      <c r="E8745" s="82"/>
      <c r="F8745" s="77"/>
      <c r="G8745" s="82"/>
      <c r="H8745" s="83"/>
    </row>
    <row r="8746" spans="2:8" ht="15.6" x14ac:dyDescent="0.3">
      <c r="B8746" s="81"/>
      <c r="C8746" s="81"/>
      <c r="D8746" s="77"/>
      <c r="E8746" s="82"/>
      <c r="F8746" s="77"/>
      <c r="G8746" s="82"/>
      <c r="H8746" s="83"/>
    </row>
    <row r="8747" spans="2:8" ht="15.6" x14ac:dyDescent="0.3">
      <c r="B8747" s="81"/>
      <c r="C8747" s="81"/>
      <c r="D8747" s="77"/>
      <c r="E8747" s="82"/>
      <c r="F8747" s="77"/>
      <c r="G8747" s="82"/>
      <c r="H8747" s="83"/>
    </row>
    <row r="8748" spans="2:8" ht="15.6" x14ac:dyDescent="0.3">
      <c r="B8748" s="81"/>
      <c r="C8748" s="81"/>
      <c r="D8748" s="77"/>
      <c r="E8748" s="82"/>
      <c r="F8748" s="77"/>
      <c r="G8748" s="82"/>
      <c r="H8748" s="83"/>
    </row>
    <row r="8749" spans="2:8" ht="15.6" x14ac:dyDescent="0.3">
      <c r="B8749" s="81"/>
      <c r="C8749" s="81"/>
      <c r="D8749" s="77"/>
      <c r="E8749" s="82"/>
      <c r="F8749" s="77"/>
      <c r="G8749" s="82"/>
      <c r="H8749" s="83"/>
    </row>
    <row r="8750" spans="2:8" ht="15.6" x14ac:dyDescent="0.3">
      <c r="B8750" s="81"/>
      <c r="C8750" s="81"/>
      <c r="D8750" s="77"/>
      <c r="E8750" s="82"/>
      <c r="F8750" s="77"/>
      <c r="G8750" s="82"/>
      <c r="H8750" s="83"/>
    </row>
    <row r="8751" spans="2:8" ht="15.6" x14ac:dyDescent="0.3">
      <c r="B8751" s="81"/>
      <c r="C8751" s="81"/>
      <c r="D8751" s="77"/>
      <c r="E8751" s="82"/>
      <c r="F8751" s="77"/>
      <c r="G8751" s="82"/>
      <c r="H8751" s="83"/>
    </row>
    <row r="8752" spans="2:8" ht="15.6" x14ac:dyDescent="0.3">
      <c r="B8752" s="81"/>
      <c r="C8752" s="81"/>
      <c r="D8752" s="77"/>
      <c r="E8752" s="82"/>
      <c r="F8752" s="77"/>
      <c r="G8752" s="82"/>
      <c r="H8752" s="83"/>
    </row>
    <row r="8753" spans="2:8" ht="15.6" x14ac:dyDescent="0.3">
      <c r="B8753" s="81"/>
      <c r="C8753" s="81"/>
      <c r="D8753" s="77"/>
      <c r="E8753" s="82"/>
      <c r="F8753" s="77"/>
      <c r="G8753" s="82"/>
      <c r="H8753" s="83"/>
    </row>
    <row r="8754" spans="2:8" ht="15.6" x14ac:dyDescent="0.3">
      <c r="B8754" s="81"/>
      <c r="C8754" s="81"/>
      <c r="D8754" s="77"/>
      <c r="E8754" s="82"/>
      <c r="F8754" s="77"/>
      <c r="G8754" s="82"/>
      <c r="H8754" s="83"/>
    </row>
    <row r="8755" spans="2:8" ht="15.6" x14ac:dyDescent="0.3">
      <c r="B8755" s="81"/>
      <c r="C8755" s="81"/>
      <c r="D8755" s="77"/>
      <c r="E8755" s="82"/>
      <c r="F8755" s="77"/>
      <c r="G8755" s="82"/>
      <c r="H8755" s="83"/>
    </row>
    <row r="8756" spans="2:8" ht="15.6" x14ac:dyDescent="0.3">
      <c r="B8756" s="81"/>
      <c r="C8756" s="81"/>
      <c r="D8756" s="77"/>
      <c r="E8756" s="82"/>
      <c r="F8756" s="77"/>
      <c r="G8756" s="82"/>
      <c r="H8756" s="83"/>
    </row>
    <row r="8757" spans="2:8" ht="15.6" x14ac:dyDescent="0.3">
      <c r="B8757" s="81"/>
      <c r="C8757" s="81"/>
      <c r="D8757" s="77"/>
      <c r="E8757" s="82"/>
      <c r="F8757" s="77"/>
      <c r="G8757" s="82"/>
      <c r="H8757" s="83"/>
    </row>
    <row r="8758" spans="2:8" ht="15.6" x14ac:dyDescent="0.3">
      <c r="B8758" s="81"/>
      <c r="C8758" s="81"/>
      <c r="D8758" s="77"/>
      <c r="E8758" s="82"/>
      <c r="F8758" s="77"/>
      <c r="G8758" s="82"/>
      <c r="H8758" s="83"/>
    </row>
    <row r="8759" spans="2:8" ht="15.6" x14ac:dyDescent="0.3">
      <c r="B8759" s="81"/>
      <c r="C8759" s="81"/>
      <c r="D8759" s="77"/>
      <c r="E8759" s="82"/>
      <c r="F8759" s="77"/>
      <c r="G8759" s="82"/>
      <c r="H8759" s="83"/>
    </row>
    <row r="8760" spans="2:8" ht="15.6" x14ac:dyDescent="0.3">
      <c r="B8760" s="81"/>
      <c r="C8760" s="81"/>
      <c r="D8760" s="77"/>
      <c r="E8760" s="82"/>
      <c r="F8760" s="77"/>
      <c r="G8760" s="82"/>
      <c r="H8760" s="83"/>
    </row>
    <row r="8761" spans="2:8" ht="15.6" x14ac:dyDescent="0.3">
      <c r="B8761" s="81"/>
      <c r="C8761" s="81"/>
      <c r="D8761" s="77"/>
      <c r="E8761" s="82"/>
      <c r="F8761" s="77"/>
      <c r="G8761" s="82"/>
      <c r="H8761" s="83"/>
    </row>
    <row r="8762" spans="2:8" ht="15.6" x14ac:dyDescent="0.3">
      <c r="B8762" s="81"/>
      <c r="C8762" s="81"/>
      <c r="D8762" s="77"/>
      <c r="E8762" s="82"/>
      <c r="F8762" s="77"/>
      <c r="G8762" s="82"/>
      <c r="H8762" s="83"/>
    </row>
    <row r="8763" spans="2:8" ht="15.6" x14ac:dyDescent="0.3">
      <c r="B8763" s="81"/>
      <c r="C8763" s="81"/>
      <c r="D8763" s="77"/>
      <c r="E8763" s="82"/>
      <c r="F8763" s="77"/>
      <c r="G8763" s="82"/>
      <c r="H8763" s="83"/>
    </row>
    <row r="8764" spans="2:8" ht="15.6" x14ac:dyDescent="0.3">
      <c r="B8764" s="81"/>
      <c r="C8764" s="81"/>
      <c r="D8764" s="77"/>
      <c r="E8764" s="82"/>
      <c r="F8764" s="77"/>
      <c r="G8764" s="82"/>
      <c r="H8764" s="83"/>
    </row>
    <row r="8765" spans="2:8" ht="15.6" x14ac:dyDescent="0.3">
      <c r="B8765" s="81"/>
      <c r="C8765" s="81"/>
      <c r="D8765" s="77"/>
      <c r="E8765" s="82"/>
      <c r="F8765" s="77"/>
      <c r="G8765" s="82"/>
      <c r="H8765" s="83"/>
    </row>
    <row r="8766" spans="2:8" ht="15.6" x14ac:dyDescent="0.3">
      <c r="B8766" s="81"/>
      <c r="C8766" s="81"/>
      <c r="D8766" s="77"/>
      <c r="E8766" s="82"/>
      <c r="F8766" s="77"/>
      <c r="G8766" s="82"/>
      <c r="H8766" s="83"/>
    </row>
    <row r="8767" spans="2:8" ht="15.6" x14ac:dyDescent="0.3">
      <c r="B8767" s="81"/>
      <c r="C8767" s="81"/>
      <c r="D8767" s="77"/>
      <c r="E8767" s="82"/>
      <c r="F8767" s="77"/>
      <c r="G8767" s="82"/>
      <c r="H8767" s="83"/>
    </row>
    <row r="8768" spans="2:8" ht="15.6" x14ac:dyDescent="0.3">
      <c r="B8768" s="81"/>
      <c r="C8768" s="81"/>
      <c r="D8768" s="77"/>
      <c r="E8768" s="82"/>
      <c r="F8768" s="77"/>
      <c r="G8768" s="82"/>
      <c r="H8768" s="83"/>
    </row>
    <row r="8769" spans="2:8" ht="15.6" x14ac:dyDescent="0.3">
      <c r="B8769" s="81"/>
      <c r="C8769" s="81"/>
      <c r="D8769" s="77"/>
      <c r="E8769" s="82"/>
      <c r="F8769" s="77"/>
      <c r="G8769" s="82"/>
      <c r="H8769" s="83"/>
    </row>
    <row r="8770" spans="2:8" ht="15.6" x14ac:dyDescent="0.3">
      <c r="B8770" s="81"/>
      <c r="C8770" s="81"/>
      <c r="D8770" s="77"/>
      <c r="E8770" s="82"/>
      <c r="F8770" s="77"/>
      <c r="G8770" s="82"/>
      <c r="H8770" s="83"/>
    </row>
    <row r="8771" spans="2:8" ht="15.6" x14ac:dyDescent="0.3">
      <c r="B8771" s="81"/>
      <c r="C8771" s="81"/>
      <c r="D8771" s="77"/>
      <c r="E8771" s="82"/>
      <c r="F8771" s="77"/>
      <c r="G8771" s="82"/>
      <c r="H8771" s="83"/>
    </row>
    <row r="8772" spans="2:8" ht="15.6" x14ac:dyDescent="0.3">
      <c r="B8772" s="81"/>
      <c r="C8772" s="81"/>
      <c r="D8772" s="77"/>
      <c r="E8772" s="82"/>
      <c r="F8772" s="77"/>
      <c r="G8772" s="82"/>
      <c r="H8772" s="83"/>
    </row>
    <row r="8773" spans="2:8" ht="15.6" x14ac:dyDescent="0.3">
      <c r="B8773" s="81"/>
      <c r="C8773" s="81"/>
      <c r="D8773" s="77"/>
      <c r="E8773" s="82"/>
      <c r="F8773" s="77"/>
      <c r="G8773" s="82"/>
      <c r="H8773" s="83"/>
    </row>
    <row r="8774" spans="2:8" ht="15.6" x14ac:dyDescent="0.3">
      <c r="B8774" s="81"/>
      <c r="C8774" s="81"/>
      <c r="D8774" s="77"/>
      <c r="E8774" s="82"/>
      <c r="F8774" s="77"/>
      <c r="G8774" s="82"/>
      <c r="H8774" s="83"/>
    </row>
    <row r="8775" spans="2:8" ht="15.6" x14ac:dyDescent="0.3">
      <c r="B8775" s="81"/>
      <c r="C8775" s="81"/>
      <c r="D8775" s="77"/>
      <c r="E8775" s="82"/>
      <c r="F8775" s="77"/>
      <c r="G8775" s="82"/>
      <c r="H8775" s="83"/>
    </row>
    <row r="8776" spans="2:8" ht="15.6" x14ac:dyDescent="0.3">
      <c r="B8776" s="81"/>
      <c r="C8776" s="81"/>
      <c r="D8776" s="77"/>
      <c r="E8776" s="82"/>
      <c r="F8776" s="77"/>
      <c r="G8776" s="82"/>
      <c r="H8776" s="83"/>
    </row>
    <row r="8777" spans="2:8" ht="15.6" x14ac:dyDescent="0.3">
      <c r="B8777" s="81"/>
      <c r="C8777" s="81"/>
      <c r="D8777" s="77"/>
      <c r="E8777" s="82"/>
      <c r="F8777" s="77"/>
      <c r="G8777" s="82"/>
      <c r="H8777" s="83"/>
    </row>
    <row r="8778" spans="2:8" ht="15.6" x14ac:dyDescent="0.3">
      <c r="B8778" s="81"/>
      <c r="C8778" s="81"/>
      <c r="D8778" s="77"/>
      <c r="E8778" s="82"/>
      <c r="F8778" s="77"/>
      <c r="G8778" s="82"/>
      <c r="H8778" s="83"/>
    </row>
    <row r="8779" spans="2:8" ht="15.6" x14ac:dyDescent="0.3">
      <c r="B8779" s="81"/>
      <c r="C8779" s="81"/>
      <c r="D8779" s="77"/>
      <c r="E8779" s="82"/>
      <c r="F8779" s="77"/>
      <c r="G8779" s="82"/>
      <c r="H8779" s="83"/>
    </row>
    <row r="8780" spans="2:8" ht="15.6" x14ac:dyDescent="0.3">
      <c r="B8780" s="81"/>
      <c r="C8780" s="81"/>
      <c r="D8780" s="77"/>
      <c r="E8780" s="82"/>
      <c r="F8780" s="77"/>
      <c r="G8780" s="82"/>
      <c r="H8780" s="83"/>
    </row>
    <row r="8781" spans="2:8" ht="15.6" x14ac:dyDescent="0.3">
      <c r="B8781" s="81"/>
      <c r="C8781" s="81"/>
      <c r="D8781" s="77"/>
      <c r="E8781" s="82"/>
      <c r="F8781" s="77"/>
      <c r="G8781" s="82"/>
      <c r="H8781" s="83"/>
    </row>
    <row r="8782" spans="2:8" ht="15.6" x14ac:dyDescent="0.3">
      <c r="B8782" s="81"/>
      <c r="C8782" s="81"/>
      <c r="D8782" s="77"/>
      <c r="E8782" s="82"/>
      <c r="F8782" s="77"/>
      <c r="G8782" s="82"/>
      <c r="H8782" s="83"/>
    </row>
    <row r="8783" spans="2:8" ht="15.6" x14ac:dyDescent="0.3">
      <c r="B8783" s="81"/>
      <c r="C8783" s="81"/>
      <c r="D8783" s="77"/>
      <c r="E8783" s="82"/>
      <c r="F8783" s="77"/>
      <c r="G8783" s="82"/>
      <c r="H8783" s="83"/>
    </row>
    <row r="8784" spans="2:8" ht="15.6" x14ac:dyDescent="0.3">
      <c r="B8784" s="81"/>
      <c r="C8784" s="81"/>
      <c r="D8784" s="77"/>
      <c r="E8784" s="82"/>
      <c r="F8784" s="77"/>
      <c r="G8784" s="82"/>
      <c r="H8784" s="83"/>
    </row>
    <row r="8785" spans="2:8" ht="15.6" x14ac:dyDescent="0.3">
      <c r="B8785" s="81"/>
      <c r="C8785" s="81"/>
      <c r="D8785" s="77"/>
      <c r="E8785" s="82"/>
      <c r="F8785" s="77"/>
      <c r="G8785" s="82"/>
      <c r="H8785" s="83"/>
    </row>
    <row r="8786" spans="2:8" ht="15.6" x14ac:dyDescent="0.3">
      <c r="B8786" s="81"/>
      <c r="C8786" s="81"/>
      <c r="D8786" s="77"/>
      <c r="E8786" s="82"/>
      <c r="F8786" s="77"/>
      <c r="G8786" s="82"/>
      <c r="H8786" s="83"/>
    </row>
    <row r="8787" spans="2:8" ht="15.6" x14ac:dyDescent="0.3">
      <c r="B8787" s="81"/>
      <c r="C8787" s="81"/>
      <c r="D8787" s="77"/>
      <c r="E8787" s="82"/>
      <c r="F8787" s="77"/>
      <c r="G8787" s="82"/>
      <c r="H8787" s="83"/>
    </row>
    <row r="8788" spans="2:8" ht="15.6" x14ac:dyDescent="0.3">
      <c r="B8788" s="81"/>
      <c r="C8788" s="81"/>
      <c r="D8788" s="77"/>
      <c r="E8788" s="82"/>
      <c r="F8788" s="77"/>
      <c r="G8788" s="82"/>
      <c r="H8788" s="83"/>
    </row>
    <row r="8789" spans="2:8" ht="15.6" x14ac:dyDescent="0.3">
      <c r="B8789" s="81"/>
      <c r="C8789" s="81"/>
      <c r="D8789" s="77"/>
      <c r="E8789" s="82"/>
      <c r="F8789" s="77"/>
      <c r="G8789" s="82"/>
      <c r="H8789" s="83"/>
    </row>
    <row r="8790" spans="2:8" ht="15.6" x14ac:dyDescent="0.3">
      <c r="B8790" s="81"/>
      <c r="C8790" s="81"/>
      <c r="D8790" s="77"/>
      <c r="E8790" s="82"/>
      <c r="F8790" s="77"/>
      <c r="G8790" s="82"/>
      <c r="H8790" s="83"/>
    </row>
    <row r="8791" spans="2:8" ht="15.6" x14ac:dyDescent="0.3">
      <c r="B8791" s="81"/>
      <c r="C8791" s="81"/>
      <c r="D8791" s="77"/>
      <c r="E8791" s="82"/>
      <c r="F8791" s="77"/>
      <c r="G8791" s="82"/>
      <c r="H8791" s="83"/>
    </row>
    <row r="8792" spans="2:8" ht="15.6" x14ac:dyDescent="0.3">
      <c r="B8792" s="81"/>
      <c r="C8792" s="81"/>
      <c r="D8792" s="77"/>
      <c r="E8792" s="82"/>
      <c r="F8792" s="77"/>
      <c r="G8792" s="82"/>
      <c r="H8792" s="83"/>
    </row>
    <row r="8793" spans="2:8" ht="15.6" x14ac:dyDescent="0.3">
      <c r="B8793" s="81"/>
      <c r="C8793" s="81"/>
      <c r="D8793" s="77"/>
      <c r="E8793" s="82"/>
      <c r="F8793" s="77"/>
      <c r="G8793" s="82"/>
      <c r="H8793" s="83"/>
    </row>
    <row r="8794" spans="2:8" ht="15.6" x14ac:dyDescent="0.3">
      <c r="B8794" s="81"/>
      <c r="C8794" s="81"/>
      <c r="D8794" s="77"/>
      <c r="E8794" s="82"/>
      <c r="F8794" s="77"/>
      <c r="G8794" s="82"/>
      <c r="H8794" s="83"/>
    </row>
    <row r="8795" spans="2:8" ht="15.6" x14ac:dyDescent="0.3">
      <c r="B8795" s="81"/>
      <c r="C8795" s="81"/>
      <c r="D8795" s="77"/>
      <c r="E8795" s="82"/>
      <c r="F8795" s="77"/>
      <c r="G8795" s="82"/>
      <c r="H8795" s="83"/>
    </row>
    <row r="8796" spans="2:8" ht="15.6" x14ac:dyDescent="0.3">
      <c r="B8796" s="81"/>
      <c r="C8796" s="81"/>
      <c r="D8796" s="77"/>
      <c r="E8796" s="82"/>
      <c r="F8796" s="77"/>
      <c r="G8796" s="82"/>
      <c r="H8796" s="83"/>
    </row>
    <row r="8797" spans="2:8" ht="15.6" x14ac:dyDescent="0.3">
      <c r="B8797" s="81"/>
      <c r="C8797" s="81"/>
      <c r="D8797" s="77"/>
      <c r="E8797" s="82"/>
      <c r="F8797" s="77"/>
      <c r="G8797" s="82"/>
      <c r="H8797" s="83"/>
    </row>
    <row r="8798" spans="2:8" ht="15.6" x14ac:dyDescent="0.3">
      <c r="B8798" s="81"/>
      <c r="C8798" s="81"/>
      <c r="D8798" s="77"/>
      <c r="E8798" s="82"/>
      <c r="F8798" s="77"/>
      <c r="G8798" s="82"/>
      <c r="H8798" s="83"/>
    </row>
    <row r="8799" spans="2:8" ht="15.6" x14ac:dyDescent="0.3">
      <c r="B8799" s="81"/>
      <c r="C8799" s="81"/>
      <c r="D8799" s="77"/>
      <c r="E8799" s="82"/>
      <c r="F8799" s="77"/>
      <c r="G8799" s="82"/>
      <c r="H8799" s="83"/>
    </row>
    <row r="8800" spans="2:8" ht="15.6" x14ac:dyDescent="0.3">
      <c r="B8800" s="81"/>
      <c r="C8800" s="81"/>
      <c r="D8800" s="77"/>
      <c r="E8800" s="82"/>
      <c r="F8800" s="77"/>
      <c r="G8800" s="82"/>
      <c r="H8800" s="83"/>
    </row>
    <row r="8801" spans="2:8" ht="15.6" x14ac:dyDescent="0.3">
      <c r="B8801" s="81"/>
      <c r="C8801" s="81"/>
      <c r="D8801" s="77"/>
      <c r="E8801" s="82"/>
      <c r="F8801" s="77"/>
      <c r="G8801" s="82"/>
      <c r="H8801" s="83"/>
    </row>
    <row r="8802" spans="2:8" ht="15.6" x14ac:dyDescent="0.3">
      <c r="B8802" s="81"/>
      <c r="C8802" s="81"/>
      <c r="D8802" s="77"/>
      <c r="E8802" s="82"/>
      <c r="F8802" s="77"/>
      <c r="G8802" s="82"/>
      <c r="H8802" s="83"/>
    </row>
    <row r="8803" spans="2:8" ht="15.6" x14ac:dyDescent="0.3">
      <c r="B8803" s="81"/>
      <c r="C8803" s="81"/>
      <c r="D8803" s="77"/>
      <c r="E8803" s="82"/>
      <c r="F8803" s="77"/>
      <c r="G8803" s="82"/>
      <c r="H8803" s="83"/>
    </row>
    <row r="8804" spans="2:8" ht="15.6" x14ac:dyDescent="0.3">
      <c r="B8804" s="81"/>
      <c r="C8804" s="81"/>
      <c r="D8804" s="77"/>
      <c r="E8804" s="82"/>
      <c r="F8804" s="77"/>
      <c r="G8804" s="82"/>
      <c r="H8804" s="83"/>
    </row>
    <row r="8805" spans="2:8" ht="15.6" x14ac:dyDescent="0.3">
      <c r="B8805" s="81"/>
      <c r="C8805" s="81"/>
      <c r="D8805" s="77"/>
      <c r="E8805" s="82"/>
      <c r="F8805" s="77"/>
      <c r="G8805" s="82"/>
      <c r="H8805" s="83"/>
    </row>
    <row r="8806" spans="2:8" ht="15.6" x14ac:dyDescent="0.3">
      <c r="B8806" s="81"/>
      <c r="C8806" s="81"/>
      <c r="D8806" s="77"/>
      <c r="E8806" s="82"/>
      <c r="F8806" s="77"/>
      <c r="G8806" s="82"/>
      <c r="H8806" s="83"/>
    </row>
    <row r="8807" spans="2:8" ht="15.6" x14ac:dyDescent="0.3">
      <c r="B8807" s="81"/>
      <c r="C8807" s="81"/>
      <c r="D8807" s="77"/>
      <c r="E8807" s="82"/>
      <c r="F8807" s="77"/>
      <c r="G8807" s="82"/>
      <c r="H8807" s="83"/>
    </row>
    <row r="8808" spans="2:8" ht="15.6" x14ac:dyDescent="0.3">
      <c r="B8808" s="81"/>
      <c r="C8808" s="81"/>
      <c r="D8808" s="77"/>
      <c r="E8808" s="82"/>
      <c r="F8808" s="77"/>
      <c r="G8808" s="82"/>
      <c r="H8808" s="83"/>
    </row>
    <row r="8809" spans="2:8" ht="15.6" x14ac:dyDescent="0.3">
      <c r="B8809" s="81"/>
      <c r="C8809" s="81"/>
      <c r="D8809" s="77"/>
      <c r="E8809" s="82"/>
      <c r="F8809" s="77"/>
      <c r="G8809" s="82"/>
      <c r="H8809" s="83"/>
    </row>
    <row r="8810" spans="2:8" ht="15.6" x14ac:dyDescent="0.3">
      <c r="B8810" s="81"/>
      <c r="C8810" s="81"/>
      <c r="D8810" s="77"/>
      <c r="E8810" s="82"/>
      <c r="F8810" s="77"/>
      <c r="G8810" s="82"/>
      <c r="H8810" s="83"/>
    </row>
    <row r="8811" spans="2:8" ht="15.6" x14ac:dyDescent="0.3">
      <c r="B8811" s="81"/>
      <c r="C8811" s="81"/>
      <c r="D8811" s="77"/>
      <c r="E8811" s="82"/>
      <c r="F8811" s="77"/>
      <c r="G8811" s="82"/>
      <c r="H8811" s="83"/>
    </row>
    <row r="8812" spans="2:8" ht="15.6" x14ac:dyDescent="0.3">
      <c r="B8812" s="81"/>
      <c r="C8812" s="81"/>
      <c r="D8812" s="77"/>
      <c r="E8812" s="82"/>
      <c r="F8812" s="77"/>
      <c r="G8812" s="82"/>
      <c r="H8812" s="83"/>
    </row>
    <row r="8813" spans="2:8" ht="15.6" x14ac:dyDescent="0.3">
      <c r="B8813" s="81"/>
      <c r="C8813" s="81"/>
      <c r="D8813" s="77"/>
      <c r="E8813" s="82"/>
      <c r="F8813" s="77"/>
      <c r="G8813" s="82"/>
      <c r="H8813" s="83"/>
    </row>
    <row r="8814" spans="2:8" ht="15.6" x14ac:dyDescent="0.3">
      <c r="B8814" s="81"/>
      <c r="C8814" s="81"/>
      <c r="D8814" s="77"/>
      <c r="E8814" s="82"/>
      <c r="F8814" s="77"/>
      <c r="G8814" s="82"/>
      <c r="H8814" s="83"/>
    </row>
    <row r="8815" spans="2:8" ht="15.6" x14ac:dyDescent="0.3">
      <c r="B8815" s="81"/>
      <c r="C8815" s="81"/>
      <c r="D8815" s="77"/>
      <c r="E8815" s="82"/>
      <c r="F8815" s="77"/>
      <c r="G8815" s="82"/>
      <c r="H8815" s="83"/>
    </row>
    <row r="8816" spans="2:8" ht="15.6" x14ac:dyDescent="0.3">
      <c r="B8816" s="81"/>
      <c r="C8816" s="81"/>
      <c r="D8816" s="77"/>
      <c r="E8816" s="82"/>
      <c r="F8816" s="77"/>
      <c r="G8816" s="82"/>
      <c r="H8816" s="83"/>
    </row>
    <row r="8817" spans="2:8" ht="15.6" x14ac:dyDescent="0.3">
      <c r="B8817" s="81"/>
      <c r="C8817" s="81"/>
      <c r="D8817" s="77"/>
      <c r="E8817" s="82"/>
      <c r="F8817" s="77"/>
      <c r="G8817" s="82"/>
      <c r="H8817" s="83"/>
    </row>
    <row r="8818" spans="2:8" ht="15.6" x14ac:dyDescent="0.3">
      <c r="B8818" s="81"/>
      <c r="C8818" s="81"/>
      <c r="D8818" s="77"/>
      <c r="E8818" s="82"/>
      <c r="F8818" s="77"/>
      <c r="G8818" s="82"/>
      <c r="H8818" s="83"/>
    </row>
    <row r="8819" spans="2:8" ht="15.6" x14ac:dyDescent="0.3">
      <c r="B8819" s="81"/>
      <c r="C8819" s="81"/>
      <c r="D8819" s="77"/>
      <c r="E8819" s="82"/>
      <c r="F8819" s="77"/>
      <c r="G8819" s="82"/>
      <c r="H8819" s="83"/>
    </row>
    <row r="8820" spans="2:8" ht="15.6" x14ac:dyDescent="0.3">
      <c r="B8820" s="81"/>
      <c r="C8820" s="81"/>
      <c r="D8820" s="77"/>
      <c r="E8820" s="82"/>
      <c r="F8820" s="77"/>
      <c r="G8820" s="82"/>
      <c r="H8820" s="83"/>
    </row>
    <row r="8821" spans="2:8" ht="15.6" x14ac:dyDescent="0.3">
      <c r="B8821" s="81"/>
      <c r="C8821" s="81"/>
      <c r="D8821" s="77"/>
      <c r="E8821" s="82"/>
      <c r="F8821" s="77"/>
      <c r="G8821" s="82"/>
      <c r="H8821" s="83"/>
    </row>
    <row r="8822" spans="2:8" ht="15.6" x14ac:dyDescent="0.3">
      <c r="B8822" s="81"/>
      <c r="C8822" s="81"/>
      <c r="D8822" s="77"/>
      <c r="E8822" s="82"/>
      <c r="F8822" s="77"/>
      <c r="G8822" s="82"/>
      <c r="H8822" s="83"/>
    </row>
    <row r="8823" spans="2:8" ht="15.6" x14ac:dyDescent="0.3">
      <c r="B8823" s="81"/>
      <c r="C8823" s="81"/>
      <c r="D8823" s="77"/>
      <c r="E8823" s="82"/>
      <c r="F8823" s="77"/>
      <c r="G8823" s="82"/>
      <c r="H8823" s="83"/>
    </row>
    <row r="8824" spans="2:8" ht="15.6" x14ac:dyDescent="0.3">
      <c r="B8824" s="81"/>
      <c r="C8824" s="81"/>
      <c r="D8824" s="77"/>
      <c r="E8824" s="82"/>
      <c r="F8824" s="77"/>
      <c r="G8824" s="82"/>
      <c r="H8824" s="83"/>
    </row>
    <row r="8825" spans="2:8" ht="15.6" x14ac:dyDescent="0.3">
      <c r="B8825" s="81"/>
      <c r="C8825" s="81"/>
      <c r="D8825" s="77"/>
      <c r="E8825" s="82"/>
      <c r="F8825" s="77"/>
      <c r="G8825" s="82"/>
      <c r="H8825" s="83"/>
    </row>
    <row r="8826" spans="2:8" ht="15.6" x14ac:dyDescent="0.3">
      <c r="B8826" s="81"/>
      <c r="C8826" s="81"/>
      <c r="D8826" s="77"/>
      <c r="E8826" s="82"/>
      <c r="F8826" s="77"/>
      <c r="G8826" s="82"/>
      <c r="H8826" s="83"/>
    </row>
    <row r="8827" spans="2:8" ht="15.6" x14ac:dyDescent="0.3">
      <c r="B8827" s="81"/>
      <c r="C8827" s="81"/>
      <c r="D8827" s="77"/>
      <c r="E8827" s="82"/>
      <c r="F8827" s="77"/>
      <c r="G8827" s="82"/>
      <c r="H8827" s="83"/>
    </row>
    <row r="8828" spans="2:8" ht="15.6" x14ac:dyDescent="0.3">
      <c r="B8828" s="81"/>
      <c r="C8828" s="81"/>
      <c r="D8828" s="77"/>
      <c r="E8828" s="82"/>
      <c r="F8828" s="77"/>
      <c r="G8828" s="82"/>
      <c r="H8828" s="83"/>
    </row>
    <row r="8829" spans="2:8" ht="15.6" x14ac:dyDescent="0.3">
      <c r="B8829" s="81"/>
      <c r="C8829" s="81"/>
      <c r="D8829" s="77"/>
      <c r="E8829" s="82"/>
      <c r="F8829" s="77"/>
      <c r="G8829" s="82"/>
      <c r="H8829" s="83"/>
    </row>
    <row r="8830" spans="2:8" ht="15.6" x14ac:dyDescent="0.3">
      <c r="B8830" s="81"/>
      <c r="C8830" s="81"/>
      <c r="D8830" s="77"/>
      <c r="E8830" s="82"/>
      <c r="F8830" s="77"/>
      <c r="G8830" s="82"/>
      <c r="H8830" s="83"/>
    </row>
    <row r="8831" spans="2:8" ht="15.6" x14ac:dyDescent="0.3">
      <c r="B8831" s="81"/>
      <c r="C8831" s="81"/>
      <c r="D8831" s="77"/>
      <c r="E8831" s="82"/>
      <c r="F8831" s="77"/>
      <c r="G8831" s="82"/>
      <c r="H8831" s="83"/>
    </row>
    <row r="8832" spans="2:8" ht="15.6" x14ac:dyDescent="0.3">
      <c r="B8832" s="81"/>
      <c r="C8832" s="81"/>
      <c r="D8832" s="77"/>
      <c r="E8832" s="82"/>
      <c r="F8832" s="77"/>
      <c r="G8832" s="82"/>
      <c r="H8832" s="83"/>
    </row>
    <row r="8833" spans="2:8" ht="15.6" x14ac:dyDescent="0.3">
      <c r="B8833" s="81"/>
      <c r="C8833" s="81"/>
      <c r="D8833" s="77"/>
      <c r="E8833" s="82"/>
      <c r="F8833" s="77"/>
      <c r="G8833" s="82"/>
      <c r="H8833" s="83"/>
    </row>
    <row r="8834" spans="2:8" ht="15.6" x14ac:dyDescent="0.3">
      <c r="B8834" s="81"/>
      <c r="C8834" s="81"/>
      <c r="D8834" s="77"/>
      <c r="E8834" s="82"/>
      <c r="F8834" s="77"/>
      <c r="G8834" s="82"/>
      <c r="H8834" s="83"/>
    </row>
    <row r="8835" spans="2:8" ht="15.6" x14ac:dyDescent="0.3">
      <c r="B8835" s="81"/>
      <c r="C8835" s="81"/>
      <c r="D8835" s="77"/>
      <c r="E8835" s="82"/>
      <c r="F8835" s="77"/>
      <c r="G8835" s="82"/>
      <c r="H8835" s="83"/>
    </row>
    <row r="8836" spans="2:8" ht="15.6" x14ac:dyDescent="0.3">
      <c r="B8836" s="81"/>
      <c r="C8836" s="81"/>
      <c r="D8836" s="77"/>
      <c r="E8836" s="82"/>
      <c r="F8836" s="77"/>
      <c r="G8836" s="82"/>
      <c r="H8836" s="83"/>
    </row>
    <row r="8837" spans="2:8" ht="15.6" x14ac:dyDescent="0.3">
      <c r="B8837" s="81"/>
      <c r="C8837" s="81"/>
      <c r="D8837" s="77"/>
      <c r="E8837" s="82"/>
      <c r="F8837" s="77"/>
      <c r="G8837" s="82"/>
      <c r="H8837" s="83"/>
    </row>
    <row r="8838" spans="2:8" ht="15.6" x14ac:dyDescent="0.3">
      <c r="B8838" s="81"/>
      <c r="C8838" s="81"/>
      <c r="D8838" s="77"/>
      <c r="E8838" s="82"/>
      <c r="F8838" s="77"/>
      <c r="G8838" s="82"/>
      <c r="H8838" s="83"/>
    </row>
    <row r="8839" spans="2:8" ht="15.6" x14ac:dyDescent="0.3">
      <c r="B8839" s="81"/>
      <c r="C8839" s="81"/>
      <c r="D8839" s="77"/>
      <c r="E8839" s="82"/>
      <c r="F8839" s="77"/>
      <c r="G8839" s="82"/>
      <c r="H8839" s="83"/>
    </row>
    <row r="8840" spans="2:8" ht="15.6" x14ac:dyDescent="0.3">
      <c r="B8840" s="81"/>
      <c r="C8840" s="81"/>
      <c r="D8840" s="77"/>
      <c r="E8840" s="82"/>
      <c r="F8840" s="77"/>
      <c r="G8840" s="82"/>
      <c r="H8840" s="83"/>
    </row>
    <row r="8841" spans="2:8" ht="15.6" x14ac:dyDescent="0.3">
      <c r="B8841" s="81"/>
      <c r="C8841" s="81"/>
      <c r="D8841" s="77"/>
      <c r="E8841" s="82"/>
      <c r="F8841" s="77"/>
      <c r="G8841" s="82"/>
      <c r="H8841" s="83"/>
    </row>
    <row r="8842" spans="2:8" ht="15.6" x14ac:dyDescent="0.3">
      <c r="B8842" s="81"/>
      <c r="C8842" s="81"/>
      <c r="D8842" s="77"/>
      <c r="E8842" s="82"/>
      <c r="F8842" s="77"/>
      <c r="G8842" s="82"/>
      <c r="H8842" s="83"/>
    </row>
    <row r="8843" spans="2:8" ht="15.6" x14ac:dyDescent="0.3">
      <c r="B8843" s="81"/>
      <c r="C8843" s="81"/>
      <c r="D8843" s="77"/>
      <c r="E8843" s="82"/>
      <c r="F8843" s="77"/>
      <c r="G8843" s="82"/>
      <c r="H8843" s="83"/>
    </row>
    <row r="8844" spans="2:8" ht="15.6" x14ac:dyDescent="0.3">
      <c r="B8844" s="81"/>
      <c r="C8844" s="81"/>
      <c r="D8844" s="77"/>
      <c r="E8844" s="82"/>
      <c r="F8844" s="77"/>
      <c r="G8844" s="82"/>
      <c r="H8844" s="83"/>
    </row>
    <row r="8845" spans="2:8" ht="15.6" x14ac:dyDescent="0.3">
      <c r="B8845" s="81"/>
      <c r="C8845" s="81"/>
      <c r="D8845" s="77"/>
      <c r="E8845" s="82"/>
      <c r="F8845" s="77"/>
      <c r="G8845" s="82"/>
      <c r="H8845" s="83"/>
    </row>
    <row r="8846" spans="2:8" ht="15.6" x14ac:dyDescent="0.3">
      <c r="B8846" s="81"/>
      <c r="C8846" s="81"/>
      <c r="D8846" s="77"/>
      <c r="E8846" s="82"/>
      <c r="F8846" s="77"/>
      <c r="G8846" s="82"/>
      <c r="H8846" s="83"/>
    </row>
    <row r="8847" spans="2:8" ht="15.6" x14ac:dyDescent="0.3">
      <c r="B8847" s="81"/>
      <c r="C8847" s="81"/>
      <c r="D8847" s="77"/>
      <c r="E8847" s="82"/>
      <c r="F8847" s="77"/>
      <c r="G8847" s="82"/>
      <c r="H8847" s="83"/>
    </row>
    <row r="8848" spans="2:8" ht="15.6" x14ac:dyDescent="0.3">
      <c r="B8848" s="81"/>
      <c r="C8848" s="81"/>
      <c r="D8848" s="77"/>
      <c r="E8848" s="82"/>
      <c r="F8848" s="77"/>
      <c r="G8848" s="82"/>
      <c r="H8848" s="83"/>
    </row>
    <row r="8849" spans="2:8" ht="15.6" x14ac:dyDescent="0.3">
      <c r="B8849" s="81"/>
      <c r="C8849" s="81"/>
      <c r="D8849" s="77"/>
      <c r="E8849" s="82"/>
      <c r="F8849" s="77"/>
      <c r="G8849" s="82"/>
      <c r="H8849" s="83"/>
    </row>
    <row r="8850" spans="2:8" ht="15.6" x14ac:dyDescent="0.3">
      <c r="B8850" s="81"/>
      <c r="C8850" s="81"/>
      <c r="D8850" s="77"/>
      <c r="E8850" s="82"/>
      <c r="F8850" s="77"/>
      <c r="G8850" s="82"/>
      <c r="H8850" s="83"/>
    </row>
    <row r="8851" spans="2:8" ht="15.6" x14ac:dyDescent="0.3">
      <c r="B8851" s="81"/>
      <c r="C8851" s="81"/>
      <c r="D8851" s="77"/>
      <c r="E8851" s="82"/>
      <c r="F8851" s="77"/>
      <c r="G8851" s="82"/>
      <c r="H8851" s="83"/>
    </row>
    <row r="8852" spans="2:8" ht="15.6" x14ac:dyDescent="0.3">
      <c r="B8852" s="81"/>
      <c r="C8852" s="81"/>
      <c r="D8852" s="77"/>
      <c r="E8852" s="82"/>
      <c r="F8852" s="77"/>
      <c r="G8852" s="82"/>
      <c r="H8852" s="83"/>
    </row>
    <row r="8853" spans="2:8" ht="15.6" x14ac:dyDescent="0.3">
      <c r="B8853" s="81"/>
      <c r="C8853" s="81"/>
      <c r="D8853" s="77"/>
      <c r="E8853" s="82"/>
      <c r="F8853" s="77"/>
      <c r="G8853" s="82"/>
      <c r="H8853" s="83"/>
    </row>
    <row r="8854" spans="2:8" ht="15.6" x14ac:dyDescent="0.3">
      <c r="B8854" s="81"/>
      <c r="C8854" s="81"/>
      <c r="D8854" s="77"/>
      <c r="E8854" s="82"/>
      <c r="F8854" s="77"/>
      <c r="G8854" s="82"/>
      <c r="H8854" s="83"/>
    </row>
    <row r="8855" spans="2:8" ht="15.6" x14ac:dyDescent="0.3">
      <c r="B8855" s="81"/>
      <c r="C8855" s="81"/>
      <c r="D8855" s="77"/>
      <c r="E8855" s="82"/>
      <c r="F8855" s="77"/>
      <c r="G8855" s="82"/>
      <c r="H8855" s="83"/>
    </row>
    <row r="8856" spans="2:8" ht="15.6" x14ac:dyDescent="0.3">
      <c r="B8856" s="81"/>
      <c r="C8856" s="81"/>
      <c r="D8856" s="77"/>
      <c r="E8856" s="82"/>
      <c r="F8856" s="77"/>
      <c r="G8856" s="82"/>
      <c r="H8856" s="83"/>
    </row>
    <row r="8857" spans="2:8" ht="15.6" x14ac:dyDescent="0.3">
      <c r="B8857" s="81"/>
      <c r="C8857" s="81"/>
      <c r="D8857" s="77"/>
      <c r="E8857" s="82"/>
      <c r="F8857" s="77"/>
      <c r="G8857" s="82"/>
      <c r="H8857" s="83"/>
    </row>
    <row r="8858" spans="2:8" ht="15.6" x14ac:dyDescent="0.3">
      <c r="B8858" s="81"/>
      <c r="C8858" s="81"/>
      <c r="D8858" s="77"/>
      <c r="E8858" s="82"/>
      <c r="F8858" s="77"/>
      <c r="G8858" s="82"/>
      <c r="H8858" s="83"/>
    </row>
    <row r="8859" spans="2:8" ht="15.6" x14ac:dyDescent="0.3">
      <c r="B8859" s="81"/>
      <c r="C8859" s="81"/>
      <c r="D8859" s="77"/>
      <c r="E8859" s="82"/>
      <c r="F8859" s="77"/>
      <c r="G8859" s="82"/>
      <c r="H8859" s="83"/>
    </row>
    <row r="8860" spans="2:8" ht="15.6" x14ac:dyDescent="0.3">
      <c r="B8860" s="81"/>
      <c r="C8860" s="81"/>
      <c r="D8860" s="77"/>
      <c r="E8860" s="82"/>
      <c r="F8860" s="77"/>
      <c r="G8860" s="82"/>
      <c r="H8860" s="83"/>
    </row>
    <row r="8861" spans="2:8" ht="15.6" x14ac:dyDescent="0.3">
      <c r="B8861" s="81"/>
      <c r="C8861" s="81"/>
      <c r="D8861" s="77"/>
      <c r="E8861" s="82"/>
      <c r="F8861" s="77"/>
      <c r="G8861" s="82"/>
      <c r="H8861" s="83"/>
    </row>
    <row r="8862" spans="2:8" ht="15.6" x14ac:dyDescent="0.3">
      <c r="B8862" s="81"/>
      <c r="C8862" s="81"/>
      <c r="D8862" s="77"/>
      <c r="E8862" s="82"/>
      <c r="F8862" s="77"/>
      <c r="G8862" s="82"/>
      <c r="H8862" s="83"/>
    </row>
    <row r="8863" spans="2:8" ht="15.6" x14ac:dyDescent="0.3">
      <c r="B8863" s="81"/>
      <c r="C8863" s="81"/>
      <c r="D8863" s="77"/>
      <c r="E8863" s="82"/>
      <c r="F8863" s="77"/>
      <c r="G8863" s="82"/>
      <c r="H8863" s="83"/>
    </row>
    <row r="8864" spans="2:8" ht="15.6" x14ac:dyDescent="0.3">
      <c r="B8864" s="81"/>
      <c r="C8864" s="81"/>
      <c r="D8864" s="77"/>
      <c r="E8864" s="82"/>
      <c r="F8864" s="77"/>
      <c r="G8864" s="82"/>
      <c r="H8864" s="83"/>
    </row>
    <row r="8865" spans="2:8" ht="15.6" x14ac:dyDescent="0.3">
      <c r="B8865" s="81"/>
      <c r="C8865" s="81"/>
      <c r="D8865" s="77"/>
      <c r="E8865" s="82"/>
      <c r="F8865" s="77"/>
      <c r="G8865" s="82"/>
      <c r="H8865" s="83"/>
    </row>
    <row r="8866" spans="2:8" ht="15.6" x14ac:dyDescent="0.3">
      <c r="B8866" s="81"/>
      <c r="C8866" s="81"/>
      <c r="D8866" s="77"/>
      <c r="E8866" s="82"/>
      <c r="F8866" s="77"/>
      <c r="G8866" s="82"/>
      <c r="H8866" s="83"/>
    </row>
    <row r="8867" spans="2:8" ht="15.6" x14ac:dyDescent="0.3">
      <c r="B8867" s="81"/>
      <c r="C8867" s="81"/>
      <c r="D8867" s="77"/>
      <c r="E8867" s="82"/>
      <c r="F8867" s="77"/>
      <c r="G8867" s="82"/>
      <c r="H8867" s="83"/>
    </row>
    <row r="8868" spans="2:8" ht="15.6" x14ac:dyDescent="0.3">
      <c r="B8868" s="81"/>
      <c r="C8868" s="81"/>
      <c r="D8868" s="77"/>
      <c r="E8868" s="82"/>
      <c r="F8868" s="77"/>
      <c r="G8868" s="82"/>
      <c r="H8868" s="83"/>
    </row>
    <row r="8869" spans="2:8" ht="15.6" x14ac:dyDescent="0.3">
      <c r="B8869" s="81"/>
      <c r="C8869" s="81"/>
      <c r="D8869" s="77"/>
      <c r="E8869" s="82"/>
      <c r="F8869" s="77"/>
      <c r="G8869" s="82"/>
      <c r="H8869" s="83"/>
    </row>
    <row r="8870" spans="2:8" ht="15.6" x14ac:dyDescent="0.3">
      <c r="B8870" s="81"/>
      <c r="C8870" s="81"/>
      <c r="D8870" s="77"/>
      <c r="E8870" s="82"/>
      <c r="F8870" s="77"/>
      <c r="G8870" s="82"/>
      <c r="H8870" s="83"/>
    </row>
    <row r="8871" spans="2:8" ht="15.6" x14ac:dyDescent="0.3">
      <c r="B8871" s="81"/>
      <c r="C8871" s="81"/>
      <c r="D8871" s="77"/>
      <c r="E8871" s="82"/>
      <c r="F8871" s="77"/>
      <c r="G8871" s="82"/>
      <c r="H8871" s="83"/>
    </row>
    <row r="8872" spans="2:8" ht="15.6" x14ac:dyDescent="0.3">
      <c r="B8872" s="81"/>
      <c r="C8872" s="81"/>
      <c r="D8872" s="77"/>
      <c r="E8872" s="82"/>
      <c r="F8872" s="77"/>
      <c r="G8872" s="82"/>
      <c r="H8872" s="83"/>
    </row>
    <row r="8873" spans="2:8" ht="15.6" x14ac:dyDescent="0.3">
      <c r="B8873" s="81"/>
      <c r="C8873" s="81"/>
      <c r="D8873" s="77"/>
      <c r="E8873" s="82"/>
      <c r="F8873" s="77"/>
      <c r="G8873" s="82"/>
      <c r="H8873" s="83"/>
    </row>
    <row r="8874" spans="2:8" ht="15.6" x14ac:dyDescent="0.3">
      <c r="B8874" s="81"/>
      <c r="C8874" s="81"/>
      <c r="D8874" s="77"/>
      <c r="E8874" s="82"/>
      <c r="F8874" s="77"/>
      <c r="G8874" s="82"/>
      <c r="H8874" s="83"/>
    </row>
    <row r="8875" spans="2:8" ht="15.6" x14ac:dyDescent="0.3">
      <c r="B8875" s="81"/>
      <c r="C8875" s="81"/>
      <c r="D8875" s="77"/>
      <c r="E8875" s="82"/>
      <c r="F8875" s="77"/>
      <c r="G8875" s="82"/>
      <c r="H8875" s="83"/>
    </row>
    <row r="8876" spans="2:8" ht="15.6" x14ac:dyDescent="0.3">
      <c r="B8876" s="81"/>
      <c r="C8876" s="81"/>
      <c r="D8876" s="77"/>
      <c r="E8876" s="82"/>
      <c r="F8876" s="77"/>
      <c r="G8876" s="82"/>
      <c r="H8876" s="83"/>
    </row>
    <row r="8877" spans="2:8" ht="15.6" x14ac:dyDescent="0.3">
      <c r="B8877" s="81"/>
      <c r="C8877" s="81"/>
      <c r="D8877" s="77"/>
      <c r="E8877" s="82"/>
      <c r="F8877" s="77"/>
      <c r="G8877" s="82"/>
      <c r="H8877" s="83"/>
    </row>
    <row r="8878" spans="2:8" ht="15.6" x14ac:dyDescent="0.3">
      <c r="B8878" s="81"/>
      <c r="C8878" s="81"/>
      <c r="D8878" s="77"/>
      <c r="E8878" s="82"/>
      <c r="F8878" s="77"/>
      <c r="G8878" s="82"/>
      <c r="H8878" s="83"/>
    </row>
    <row r="8879" spans="2:8" ht="15.6" x14ac:dyDescent="0.3">
      <c r="B8879" s="81"/>
      <c r="C8879" s="81"/>
      <c r="D8879" s="77"/>
      <c r="E8879" s="82"/>
      <c r="F8879" s="77"/>
      <c r="G8879" s="82"/>
      <c r="H8879" s="83"/>
    </row>
    <row r="8880" spans="2:8" ht="15.6" x14ac:dyDescent="0.3">
      <c r="B8880" s="81"/>
      <c r="C8880" s="81"/>
      <c r="D8880" s="77"/>
      <c r="E8880" s="82"/>
      <c r="F8880" s="77"/>
      <c r="G8880" s="82"/>
      <c r="H8880" s="83"/>
    </row>
    <row r="8881" spans="2:8" ht="15.6" x14ac:dyDescent="0.3">
      <c r="B8881" s="81"/>
      <c r="C8881" s="81"/>
      <c r="D8881" s="77"/>
      <c r="E8881" s="82"/>
      <c r="F8881" s="77"/>
      <c r="G8881" s="82"/>
      <c r="H8881" s="83"/>
    </row>
    <row r="8882" spans="2:8" ht="15.6" x14ac:dyDescent="0.3">
      <c r="B8882" s="81"/>
      <c r="C8882" s="81"/>
      <c r="D8882" s="77"/>
      <c r="E8882" s="82"/>
      <c r="F8882" s="77"/>
      <c r="G8882" s="82"/>
      <c r="H8882" s="83"/>
    </row>
    <row r="8883" spans="2:8" ht="15.6" x14ac:dyDescent="0.3">
      <c r="B8883" s="81"/>
      <c r="C8883" s="81"/>
      <c r="D8883" s="77"/>
      <c r="E8883" s="82"/>
      <c r="F8883" s="77"/>
      <c r="G8883" s="82"/>
      <c r="H8883" s="83"/>
    </row>
    <row r="8884" spans="2:8" ht="15.6" x14ac:dyDescent="0.3">
      <c r="B8884" s="81"/>
      <c r="C8884" s="81"/>
      <c r="D8884" s="77"/>
      <c r="E8884" s="82"/>
      <c r="F8884" s="77"/>
      <c r="G8884" s="82"/>
      <c r="H8884" s="83"/>
    </row>
    <row r="8885" spans="2:8" ht="15.6" x14ac:dyDescent="0.3">
      <c r="B8885" s="81"/>
      <c r="C8885" s="81"/>
      <c r="D8885" s="77"/>
      <c r="E8885" s="82"/>
      <c r="F8885" s="77"/>
      <c r="G8885" s="82"/>
      <c r="H8885" s="83"/>
    </row>
    <row r="8886" spans="2:8" ht="15.6" x14ac:dyDescent="0.3">
      <c r="B8886" s="81"/>
      <c r="C8886" s="81"/>
      <c r="D8886" s="77"/>
      <c r="E8886" s="82"/>
      <c r="F8886" s="77"/>
      <c r="G8886" s="82"/>
      <c r="H8886" s="83"/>
    </row>
    <row r="8887" spans="2:8" ht="15.6" x14ac:dyDescent="0.3">
      <c r="B8887" s="81"/>
      <c r="C8887" s="81"/>
      <c r="D8887" s="77"/>
      <c r="E8887" s="82"/>
      <c r="F8887" s="77"/>
      <c r="G8887" s="82"/>
      <c r="H8887" s="83"/>
    </row>
    <row r="8888" spans="2:8" ht="15.6" x14ac:dyDescent="0.3">
      <c r="B8888" s="81"/>
      <c r="C8888" s="81"/>
      <c r="D8888" s="77"/>
      <c r="E8888" s="82"/>
      <c r="F8888" s="77"/>
      <c r="G8888" s="82"/>
      <c r="H8888" s="83"/>
    </row>
    <row r="8889" spans="2:8" ht="15.6" x14ac:dyDescent="0.3">
      <c r="B8889" s="81"/>
      <c r="C8889" s="81"/>
      <c r="D8889" s="77"/>
      <c r="E8889" s="82"/>
      <c r="F8889" s="77"/>
      <c r="G8889" s="82"/>
      <c r="H8889" s="83"/>
    </row>
    <row r="8890" spans="2:8" ht="15.6" x14ac:dyDescent="0.3">
      <c r="B8890" s="81"/>
      <c r="C8890" s="81"/>
      <c r="D8890" s="77"/>
      <c r="E8890" s="82"/>
      <c r="F8890" s="77"/>
      <c r="G8890" s="82"/>
      <c r="H8890" s="83"/>
    </row>
    <row r="8891" spans="2:8" ht="15.6" x14ac:dyDescent="0.3">
      <c r="B8891" s="81"/>
      <c r="C8891" s="81"/>
      <c r="D8891" s="77"/>
      <c r="E8891" s="82"/>
      <c r="F8891" s="77"/>
      <c r="G8891" s="82"/>
      <c r="H8891" s="83"/>
    </row>
    <row r="8892" spans="2:8" ht="15.6" x14ac:dyDescent="0.3">
      <c r="B8892" s="81"/>
      <c r="C8892" s="81"/>
      <c r="D8892" s="77"/>
      <c r="E8892" s="82"/>
      <c r="F8892" s="77"/>
      <c r="G8892" s="82"/>
      <c r="H8892" s="83"/>
    </row>
    <row r="8893" spans="2:8" ht="15.6" x14ac:dyDescent="0.3">
      <c r="B8893" s="81"/>
      <c r="C8893" s="81"/>
      <c r="D8893" s="77"/>
      <c r="E8893" s="82"/>
      <c r="F8893" s="77"/>
      <c r="G8893" s="82"/>
      <c r="H8893" s="83"/>
    </row>
    <row r="8894" spans="2:8" ht="15.6" x14ac:dyDescent="0.3">
      <c r="B8894" s="81"/>
      <c r="C8894" s="81"/>
      <c r="D8894" s="77"/>
      <c r="E8894" s="82"/>
      <c r="F8894" s="77"/>
      <c r="G8894" s="82"/>
      <c r="H8894" s="83"/>
    </row>
    <row r="8895" spans="2:8" ht="15.6" x14ac:dyDescent="0.3">
      <c r="B8895" s="81"/>
      <c r="C8895" s="81"/>
      <c r="D8895" s="77"/>
      <c r="E8895" s="82"/>
      <c r="F8895" s="77"/>
      <c r="G8895" s="82"/>
      <c r="H8895" s="83"/>
    </row>
    <row r="8896" spans="2:8" ht="15.6" x14ac:dyDescent="0.3">
      <c r="B8896" s="81"/>
      <c r="C8896" s="81"/>
      <c r="D8896" s="77"/>
      <c r="E8896" s="82"/>
      <c r="F8896" s="77"/>
      <c r="G8896" s="82"/>
      <c r="H8896" s="83"/>
    </row>
    <row r="8897" spans="2:8" ht="15.6" x14ac:dyDescent="0.3">
      <c r="B8897" s="81"/>
      <c r="C8897" s="81"/>
      <c r="D8897" s="77"/>
      <c r="E8897" s="82"/>
      <c r="F8897" s="77"/>
      <c r="G8897" s="82"/>
      <c r="H8897" s="83"/>
    </row>
    <row r="8898" spans="2:8" ht="15.6" x14ac:dyDescent="0.3">
      <c r="B8898" s="81"/>
      <c r="C8898" s="81"/>
      <c r="D8898" s="77"/>
      <c r="E8898" s="82"/>
      <c r="F8898" s="77"/>
      <c r="G8898" s="82"/>
      <c r="H8898" s="83"/>
    </row>
    <row r="8899" spans="2:8" ht="15.6" x14ac:dyDescent="0.3">
      <c r="B8899" s="81"/>
      <c r="C8899" s="81"/>
      <c r="D8899" s="77"/>
      <c r="E8899" s="82"/>
      <c r="F8899" s="77"/>
      <c r="G8899" s="82"/>
      <c r="H8899" s="83"/>
    </row>
    <row r="8900" spans="2:8" ht="15.6" x14ac:dyDescent="0.3">
      <c r="B8900" s="81"/>
      <c r="C8900" s="81"/>
      <c r="D8900" s="77"/>
      <c r="E8900" s="82"/>
      <c r="F8900" s="77"/>
      <c r="G8900" s="82"/>
      <c r="H8900" s="83"/>
    </row>
    <row r="8901" spans="2:8" ht="15.6" x14ac:dyDescent="0.3">
      <c r="B8901" s="81"/>
      <c r="C8901" s="81"/>
      <c r="D8901" s="77"/>
      <c r="E8901" s="82"/>
      <c r="F8901" s="77"/>
      <c r="G8901" s="82"/>
      <c r="H8901" s="83"/>
    </row>
    <row r="8902" spans="2:8" ht="15.6" x14ac:dyDescent="0.3">
      <c r="B8902" s="81"/>
      <c r="C8902" s="81"/>
      <c r="D8902" s="77"/>
      <c r="E8902" s="82"/>
      <c r="F8902" s="77"/>
      <c r="G8902" s="82"/>
      <c r="H8902" s="83"/>
    </row>
    <row r="8903" spans="2:8" ht="15.6" x14ac:dyDescent="0.3">
      <c r="B8903" s="81"/>
      <c r="C8903" s="81"/>
      <c r="D8903" s="77"/>
      <c r="E8903" s="82"/>
      <c r="F8903" s="77"/>
      <c r="G8903" s="82"/>
      <c r="H8903" s="83"/>
    </row>
    <row r="8904" spans="2:8" ht="15.6" x14ac:dyDescent="0.3">
      <c r="B8904" s="81"/>
      <c r="C8904" s="81"/>
      <c r="D8904" s="77"/>
      <c r="E8904" s="82"/>
      <c r="F8904" s="77"/>
      <c r="G8904" s="82"/>
      <c r="H8904" s="83"/>
    </row>
    <row r="8905" spans="2:8" ht="15.6" x14ac:dyDescent="0.3">
      <c r="B8905" s="81"/>
      <c r="C8905" s="81"/>
      <c r="D8905" s="77"/>
      <c r="E8905" s="82"/>
      <c r="F8905" s="77"/>
      <c r="G8905" s="82"/>
      <c r="H8905" s="83"/>
    </row>
    <row r="8906" spans="2:8" ht="15.6" x14ac:dyDescent="0.3">
      <c r="B8906" s="81"/>
      <c r="C8906" s="81"/>
      <c r="D8906" s="77"/>
      <c r="E8906" s="82"/>
      <c r="F8906" s="77"/>
      <c r="G8906" s="82"/>
      <c r="H8906" s="83"/>
    </row>
    <row r="8907" spans="2:8" ht="15.6" x14ac:dyDescent="0.3">
      <c r="B8907" s="81"/>
      <c r="C8907" s="81"/>
      <c r="D8907" s="77"/>
      <c r="E8907" s="82"/>
      <c r="F8907" s="77"/>
      <c r="G8907" s="82"/>
      <c r="H8907" s="83"/>
    </row>
    <row r="8908" spans="2:8" ht="15.6" x14ac:dyDescent="0.3">
      <c r="B8908" s="81"/>
      <c r="C8908" s="81"/>
      <c r="D8908" s="77"/>
      <c r="E8908" s="82"/>
      <c r="F8908" s="77"/>
      <c r="G8908" s="82"/>
      <c r="H8908" s="83"/>
    </row>
    <row r="8909" spans="2:8" ht="15.6" x14ac:dyDescent="0.3">
      <c r="B8909" s="81"/>
      <c r="C8909" s="81"/>
      <c r="D8909" s="77"/>
      <c r="E8909" s="82"/>
      <c r="F8909" s="77"/>
      <c r="G8909" s="82"/>
      <c r="H8909" s="83"/>
    </row>
    <row r="8910" spans="2:8" ht="15.6" x14ac:dyDescent="0.3">
      <c r="B8910" s="81"/>
      <c r="C8910" s="81"/>
      <c r="D8910" s="77"/>
      <c r="E8910" s="82"/>
      <c r="F8910" s="77"/>
      <c r="G8910" s="82"/>
      <c r="H8910" s="83"/>
    </row>
    <row r="8911" spans="2:8" ht="15.6" x14ac:dyDescent="0.3">
      <c r="B8911" s="81"/>
      <c r="C8911" s="81"/>
      <c r="D8911" s="77"/>
      <c r="E8911" s="82"/>
      <c r="F8911" s="77"/>
      <c r="G8911" s="82"/>
      <c r="H8911" s="83"/>
    </row>
    <row r="8912" spans="2:8" ht="15.6" x14ac:dyDescent="0.3">
      <c r="B8912" s="81"/>
      <c r="C8912" s="81"/>
      <c r="D8912" s="77"/>
      <c r="E8912" s="82"/>
      <c r="F8912" s="77"/>
      <c r="G8912" s="82"/>
      <c r="H8912" s="83"/>
    </row>
    <row r="8913" spans="2:8" ht="15.6" x14ac:dyDescent="0.3">
      <c r="B8913" s="81"/>
      <c r="C8913" s="81"/>
      <c r="D8913" s="77"/>
      <c r="E8913" s="82"/>
      <c r="F8913" s="77"/>
      <c r="G8913" s="82"/>
      <c r="H8913" s="83"/>
    </row>
    <row r="8914" spans="2:8" ht="15.6" x14ac:dyDescent="0.3">
      <c r="B8914" s="81"/>
      <c r="C8914" s="81"/>
      <c r="D8914" s="77"/>
      <c r="E8914" s="82"/>
      <c r="F8914" s="77"/>
      <c r="G8914" s="82"/>
      <c r="H8914" s="83"/>
    </row>
    <row r="8915" spans="2:8" ht="15.6" x14ac:dyDescent="0.3">
      <c r="B8915" s="81"/>
      <c r="C8915" s="81"/>
      <c r="D8915" s="77"/>
      <c r="E8915" s="82"/>
      <c r="F8915" s="77"/>
      <c r="G8915" s="82"/>
      <c r="H8915" s="83"/>
    </row>
    <row r="8916" spans="2:8" ht="15.6" x14ac:dyDescent="0.3">
      <c r="B8916" s="81"/>
      <c r="C8916" s="81"/>
      <c r="D8916" s="77"/>
      <c r="E8916" s="82"/>
      <c r="F8916" s="77"/>
      <c r="G8916" s="82"/>
      <c r="H8916" s="83"/>
    </row>
    <row r="8917" spans="2:8" ht="15.6" x14ac:dyDescent="0.3">
      <c r="B8917" s="81"/>
      <c r="C8917" s="81"/>
      <c r="D8917" s="77"/>
      <c r="E8917" s="82"/>
      <c r="F8917" s="77"/>
      <c r="G8917" s="82"/>
      <c r="H8917" s="83"/>
    </row>
    <row r="8918" spans="2:8" ht="15.6" x14ac:dyDescent="0.3">
      <c r="B8918" s="81"/>
      <c r="C8918" s="81"/>
      <c r="D8918" s="77"/>
      <c r="E8918" s="82"/>
      <c r="F8918" s="77"/>
      <c r="G8918" s="82"/>
      <c r="H8918" s="83"/>
    </row>
    <row r="8919" spans="2:8" ht="15.6" x14ac:dyDescent="0.3">
      <c r="B8919" s="81"/>
      <c r="C8919" s="81"/>
      <c r="D8919" s="77"/>
      <c r="E8919" s="82"/>
      <c r="F8919" s="77"/>
      <c r="G8919" s="82"/>
      <c r="H8919" s="83"/>
    </row>
    <row r="8920" spans="2:8" ht="15.6" x14ac:dyDescent="0.3">
      <c r="B8920" s="81"/>
      <c r="C8920" s="81"/>
      <c r="D8920" s="77"/>
      <c r="E8920" s="82"/>
      <c r="F8920" s="77"/>
      <c r="G8920" s="82"/>
      <c r="H8920" s="83"/>
    </row>
    <row r="8921" spans="2:8" ht="15.6" x14ac:dyDescent="0.3">
      <c r="B8921" s="81"/>
      <c r="C8921" s="81"/>
      <c r="D8921" s="77"/>
      <c r="E8921" s="82"/>
      <c r="F8921" s="77"/>
      <c r="G8921" s="82"/>
      <c r="H8921" s="83"/>
    </row>
    <row r="8922" spans="2:8" ht="15.6" x14ac:dyDescent="0.3">
      <c r="B8922" s="81"/>
      <c r="C8922" s="81"/>
      <c r="D8922" s="77"/>
      <c r="E8922" s="82"/>
      <c r="F8922" s="77"/>
      <c r="G8922" s="82"/>
      <c r="H8922" s="83"/>
    </row>
    <row r="8923" spans="2:8" ht="15.6" x14ac:dyDescent="0.3">
      <c r="B8923" s="81"/>
      <c r="C8923" s="81"/>
      <c r="D8923" s="77"/>
      <c r="E8923" s="82"/>
      <c r="F8923" s="77"/>
      <c r="G8923" s="82"/>
      <c r="H8923" s="83"/>
    </row>
    <row r="8924" spans="2:8" ht="15.6" x14ac:dyDescent="0.3">
      <c r="B8924" s="81"/>
      <c r="C8924" s="81"/>
      <c r="D8924" s="77"/>
      <c r="E8924" s="82"/>
      <c r="F8924" s="77"/>
      <c r="G8924" s="82"/>
      <c r="H8924" s="83"/>
    </row>
    <row r="8925" spans="2:8" ht="15.6" x14ac:dyDescent="0.3">
      <c r="B8925" s="81"/>
      <c r="C8925" s="81"/>
      <c r="D8925" s="77"/>
      <c r="E8925" s="82"/>
      <c r="F8925" s="77"/>
      <c r="G8925" s="82"/>
      <c r="H8925" s="83"/>
    </row>
    <row r="8926" spans="2:8" ht="15.6" x14ac:dyDescent="0.3">
      <c r="B8926" s="81"/>
      <c r="C8926" s="81"/>
      <c r="D8926" s="77"/>
      <c r="E8926" s="82"/>
      <c r="F8926" s="77"/>
      <c r="G8926" s="82"/>
      <c r="H8926" s="83"/>
    </row>
    <row r="8927" spans="2:8" ht="15.6" x14ac:dyDescent="0.3">
      <c r="B8927" s="81"/>
      <c r="C8927" s="81"/>
      <c r="D8927" s="77"/>
      <c r="E8927" s="82"/>
      <c r="F8927" s="77"/>
      <c r="G8927" s="82"/>
      <c r="H8927" s="83"/>
    </row>
    <row r="8928" spans="2:8" ht="15.6" x14ac:dyDescent="0.3">
      <c r="B8928" s="81"/>
      <c r="C8928" s="81"/>
      <c r="D8928" s="77"/>
      <c r="E8928" s="82"/>
      <c r="F8928" s="77"/>
      <c r="G8928" s="82"/>
      <c r="H8928" s="83"/>
    </row>
    <row r="8929" spans="2:8" ht="15.6" x14ac:dyDescent="0.3">
      <c r="B8929" s="81"/>
      <c r="C8929" s="81"/>
      <c r="D8929" s="77"/>
      <c r="E8929" s="82"/>
      <c r="F8929" s="77"/>
      <c r="G8929" s="82"/>
      <c r="H8929" s="83"/>
    </row>
    <row r="8930" spans="2:8" ht="15.6" x14ac:dyDescent="0.3">
      <c r="B8930" s="81"/>
      <c r="C8930" s="81"/>
      <c r="D8930" s="77"/>
      <c r="E8930" s="82"/>
      <c r="F8930" s="77"/>
      <c r="G8930" s="82"/>
      <c r="H8930" s="83"/>
    </row>
    <row r="8931" spans="2:8" ht="15.6" x14ac:dyDescent="0.3">
      <c r="B8931" s="81"/>
      <c r="C8931" s="81"/>
      <c r="D8931" s="77"/>
      <c r="E8931" s="82"/>
      <c r="F8931" s="77"/>
      <c r="G8931" s="82"/>
      <c r="H8931" s="83"/>
    </row>
    <row r="8932" spans="2:8" ht="15.6" x14ac:dyDescent="0.3">
      <c r="B8932" s="81"/>
      <c r="C8932" s="81"/>
      <c r="D8932" s="77"/>
      <c r="E8932" s="82"/>
      <c r="F8932" s="77"/>
      <c r="G8932" s="82"/>
      <c r="H8932" s="83"/>
    </row>
    <row r="8933" spans="2:8" ht="15.6" x14ac:dyDescent="0.3">
      <c r="B8933" s="81"/>
      <c r="C8933" s="81"/>
      <c r="D8933" s="77"/>
      <c r="E8933" s="82"/>
      <c r="F8933" s="77"/>
      <c r="G8933" s="82"/>
      <c r="H8933" s="83"/>
    </row>
    <row r="8934" spans="2:8" ht="15.6" x14ac:dyDescent="0.3">
      <c r="B8934" s="81"/>
      <c r="C8934" s="81"/>
      <c r="D8934" s="77"/>
      <c r="E8934" s="82"/>
      <c r="F8934" s="77"/>
      <c r="G8934" s="82"/>
      <c r="H8934" s="83"/>
    </row>
    <row r="8935" spans="2:8" ht="15.6" x14ac:dyDescent="0.3">
      <c r="B8935" s="81"/>
      <c r="C8935" s="81"/>
      <c r="D8935" s="77"/>
      <c r="E8935" s="82"/>
      <c r="F8935" s="77"/>
      <c r="G8935" s="82"/>
      <c r="H8935" s="83"/>
    </row>
    <row r="8936" spans="2:8" ht="15.6" x14ac:dyDescent="0.3">
      <c r="B8936" s="81"/>
      <c r="C8936" s="81"/>
      <c r="D8936" s="77"/>
      <c r="E8936" s="82"/>
      <c r="F8936" s="77"/>
      <c r="G8936" s="82"/>
      <c r="H8936" s="83"/>
    </row>
    <row r="8937" spans="2:8" ht="15.6" x14ac:dyDescent="0.3">
      <c r="B8937" s="81"/>
      <c r="C8937" s="81"/>
      <c r="D8937" s="77"/>
      <c r="E8937" s="82"/>
      <c r="F8937" s="77"/>
      <c r="G8937" s="82"/>
      <c r="H8937" s="83"/>
    </row>
    <row r="8938" spans="2:8" ht="15.6" x14ac:dyDescent="0.3">
      <c r="B8938" s="81"/>
      <c r="C8938" s="81"/>
      <c r="D8938" s="77"/>
      <c r="E8938" s="82"/>
      <c r="F8938" s="77"/>
      <c r="G8938" s="82"/>
      <c r="H8938" s="83"/>
    </row>
    <row r="8939" spans="2:8" ht="15.6" x14ac:dyDescent="0.3">
      <c r="B8939" s="81"/>
      <c r="C8939" s="81"/>
      <c r="D8939" s="77"/>
      <c r="E8939" s="82"/>
      <c r="F8939" s="77"/>
      <c r="G8939" s="82"/>
      <c r="H8939" s="83"/>
    </row>
    <row r="8940" spans="2:8" ht="15.6" x14ac:dyDescent="0.3">
      <c r="B8940" s="81"/>
      <c r="C8940" s="81"/>
      <c r="D8940" s="77"/>
      <c r="E8940" s="82"/>
      <c r="F8940" s="77"/>
      <c r="G8940" s="82"/>
      <c r="H8940" s="83"/>
    </row>
    <row r="8941" spans="2:8" ht="15.6" x14ac:dyDescent="0.3">
      <c r="B8941" s="81"/>
      <c r="C8941" s="81"/>
      <c r="D8941" s="77"/>
      <c r="E8941" s="82"/>
      <c r="F8941" s="77"/>
      <c r="G8941" s="82"/>
      <c r="H8941" s="83"/>
    </row>
    <row r="8942" spans="2:8" ht="15.6" x14ac:dyDescent="0.3">
      <c r="B8942" s="81"/>
      <c r="C8942" s="81"/>
      <c r="D8942" s="77"/>
      <c r="E8942" s="82"/>
      <c r="F8942" s="77"/>
      <c r="G8942" s="82"/>
      <c r="H8942" s="83"/>
    </row>
    <row r="8943" spans="2:8" ht="15.6" x14ac:dyDescent="0.3">
      <c r="B8943" s="81"/>
      <c r="C8943" s="81"/>
      <c r="D8943" s="77"/>
      <c r="E8943" s="82"/>
      <c r="F8943" s="77"/>
      <c r="G8943" s="82"/>
      <c r="H8943" s="83"/>
    </row>
    <row r="8944" spans="2:8" ht="15.6" x14ac:dyDescent="0.3">
      <c r="B8944" s="81"/>
      <c r="C8944" s="81"/>
      <c r="D8944" s="77"/>
      <c r="E8944" s="82"/>
      <c r="F8944" s="77"/>
      <c r="G8944" s="82"/>
      <c r="H8944" s="83"/>
    </row>
    <row r="8945" spans="2:8" ht="15.6" x14ac:dyDescent="0.3">
      <c r="B8945" s="81"/>
      <c r="C8945" s="81"/>
      <c r="D8945" s="77"/>
      <c r="E8945" s="82"/>
      <c r="F8945" s="77"/>
      <c r="G8945" s="82"/>
      <c r="H8945" s="83"/>
    </row>
    <row r="8946" spans="2:8" ht="15.6" x14ac:dyDescent="0.3">
      <c r="B8946" s="81"/>
      <c r="C8946" s="81"/>
      <c r="D8946" s="77"/>
      <c r="E8946" s="82"/>
      <c r="F8946" s="77"/>
      <c r="G8946" s="82"/>
      <c r="H8946" s="83"/>
    </row>
    <row r="8947" spans="2:8" ht="15.6" x14ac:dyDescent="0.3">
      <c r="B8947" s="81"/>
      <c r="C8947" s="81"/>
      <c r="D8947" s="77"/>
      <c r="E8947" s="82"/>
      <c r="F8947" s="77"/>
      <c r="G8947" s="82"/>
      <c r="H8947" s="83"/>
    </row>
    <row r="8948" spans="2:8" ht="15.6" x14ac:dyDescent="0.3">
      <c r="B8948" s="81"/>
      <c r="C8948" s="81"/>
      <c r="D8948" s="77"/>
      <c r="E8948" s="82"/>
      <c r="F8948" s="77"/>
      <c r="G8948" s="82"/>
      <c r="H8948" s="83"/>
    </row>
    <row r="8949" spans="2:8" ht="15.6" x14ac:dyDescent="0.3">
      <c r="B8949" s="81"/>
      <c r="C8949" s="81"/>
      <c r="D8949" s="77"/>
      <c r="E8949" s="82"/>
      <c r="F8949" s="77"/>
      <c r="G8949" s="82"/>
      <c r="H8949" s="83"/>
    </row>
    <row r="8950" spans="2:8" ht="15.6" x14ac:dyDescent="0.3">
      <c r="B8950" s="81"/>
      <c r="C8950" s="81"/>
      <c r="D8950" s="77"/>
      <c r="E8950" s="82"/>
      <c r="F8950" s="77"/>
      <c r="G8950" s="82"/>
      <c r="H8950" s="83"/>
    </row>
    <row r="8951" spans="2:8" ht="15.6" x14ac:dyDescent="0.3">
      <c r="B8951" s="81"/>
      <c r="C8951" s="81"/>
      <c r="D8951" s="77"/>
      <c r="E8951" s="82"/>
      <c r="F8951" s="77"/>
      <c r="G8951" s="82"/>
      <c r="H8951" s="83"/>
    </row>
    <row r="8952" spans="2:8" ht="15.6" x14ac:dyDescent="0.3">
      <c r="B8952" s="81"/>
      <c r="C8952" s="81"/>
      <c r="D8952" s="77"/>
      <c r="E8952" s="82"/>
      <c r="F8952" s="77"/>
      <c r="G8952" s="82"/>
      <c r="H8952" s="83"/>
    </row>
    <row r="8953" spans="2:8" ht="15.6" x14ac:dyDescent="0.3">
      <c r="B8953" s="81"/>
      <c r="C8953" s="81"/>
      <c r="D8953" s="77"/>
      <c r="E8953" s="82"/>
      <c r="F8953" s="77"/>
      <c r="G8953" s="82"/>
      <c r="H8953" s="83"/>
    </row>
    <row r="8954" spans="2:8" ht="15.6" x14ac:dyDescent="0.3">
      <c r="B8954" s="81"/>
      <c r="C8954" s="81"/>
      <c r="D8954" s="77"/>
      <c r="E8954" s="82"/>
      <c r="F8954" s="77"/>
      <c r="G8954" s="82"/>
      <c r="H8954" s="83"/>
    </row>
    <row r="8955" spans="2:8" ht="15.6" x14ac:dyDescent="0.3">
      <c r="B8955" s="81"/>
      <c r="C8955" s="81"/>
      <c r="D8955" s="77"/>
      <c r="E8955" s="82"/>
      <c r="F8955" s="77"/>
      <c r="G8955" s="82"/>
      <c r="H8955" s="83"/>
    </row>
    <row r="8956" spans="2:8" ht="15.6" x14ac:dyDescent="0.3">
      <c r="B8956" s="81"/>
      <c r="C8956" s="81"/>
      <c r="D8956" s="77"/>
      <c r="E8956" s="82"/>
      <c r="F8956" s="77"/>
      <c r="G8956" s="82"/>
      <c r="H8956" s="83"/>
    </row>
    <row r="8957" spans="2:8" ht="15.6" x14ac:dyDescent="0.3">
      <c r="B8957" s="81"/>
      <c r="C8957" s="81"/>
      <c r="D8957" s="77"/>
      <c r="E8957" s="82"/>
      <c r="F8957" s="77"/>
      <c r="G8957" s="82"/>
      <c r="H8957" s="83"/>
    </row>
    <row r="8958" spans="2:8" ht="15.6" x14ac:dyDescent="0.3">
      <c r="B8958" s="81"/>
      <c r="C8958" s="81"/>
      <c r="D8958" s="77"/>
      <c r="E8958" s="82"/>
      <c r="F8958" s="77"/>
      <c r="G8958" s="82"/>
      <c r="H8958" s="83"/>
    </row>
    <row r="8959" spans="2:8" ht="15.6" x14ac:dyDescent="0.3">
      <c r="B8959" s="81"/>
      <c r="C8959" s="81"/>
      <c r="D8959" s="77"/>
      <c r="E8959" s="82"/>
      <c r="F8959" s="77"/>
      <c r="G8959" s="82"/>
      <c r="H8959" s="83"/>
    </row>
    <row r="8960" spans="2:8" ht="15.6" x14ac:dyDescent="0.3">
      <c r="B8960" s="81"/>
      <c r="C8960" s="81"/>
      <c r="D8960" s="77"/>
      <c r="E8960" s="82"/>
      <c r="F8960" s="77"/>
      <c r="G8960" s="82"/>
      <c r="H8960" s="83"/>
    </row>
    <row r="8961" spans="2:8" ht="15.6" x14ac:dyDescent="0.3">
      <c r="B8961" s="81"/>
      <c r="C8961" s="81"/>
      <c r="D8961" s="77"/>
      <c r="E8961" s="82"/>
      <c r="F8961" s="77"/>
      <c r="G8961" s="82"/>
      <c r="H8961" s="83"/>
    </row>
    <row r="8962" spans="2:8" ht="15.6" x14ac:dyDescent="0.3">
      <c r="B8962" s="81"/>
      <c r="C8962" s="81"/>
      <c r="D8962" s="77"/>
      <c r="E8962" s="82"/>
      <c r="F8962" s="77"/>
      <c r="G8962" s="82"/>
      <c r="H8962" s="83"/>
    </row>
    <row r="8963" spans="2:8" ht="15.6" x14ac:dyDescent="0.3">
      <c r="B8963" s="81"/>
      <c r="C8963" s="81"/>
      <c r="D8963" s="77"/>
      <c r="E8963" s="82"/>
      <c r="F8963" s="77"/>
      <c r="G8963" s="82"/>
      <c r="H8963" s="83"/>
    </row>
    <row r="8964" spans="2:8" ht="15.6" x14ac:dyDescent="0.3">
      <c r="B8964" s="81"/>
      <c r="C8964" s="81"/>
      <c r="D8964" s="77"/>
      <c r="E8964" s="82"/>
      <c r="F8964" s="77"/>
      <c r="G8964" s="82"/>
      <c r="H8964" s="83"/>
    </row>
    <row r="8965" spans="2:8" ht="15.6" x14ac:dyDescent="0.3">
      <c r="B8965" s="81"/>
      <c r="C8965" s="81"/>
      <c r="D8965" s="77"/>
      <c r="E8965" s="82"/>
      <c r="F8965" s="77"/>
      <c r="G8965" s="82"/>
      <c r="H8965" s="83"/>
    </row>
    <row r="8966" spans="2:8" ht="15.6" x14ac:dyDescent="0.3">
      <c r="B8966" s="81"/>
      <c r="C8966" s="81"/>
      <c r="D8966" s="77"/>
      <c r="E8966" s="82"/>
      <c r="F8966" s="77"/>
      <c r="G8966" s="82"/>
      <c r="H8966" s="83"/>
    </row>
    <row r="8967" spans="2:8" ht="15.6" x14ac:dyDescent="0.3">
      <c r="B8967" s="81"/>
      <c r="C8967" s="81"/>
      <c r="D8967" s="77"/>
      <c r="E8967" s="82"/>
      <c r="F8967" s="77"/>
      <c r="G8967" s="82"/>
      <c r="H8967" s="83"/>
    </row>
    <row r="8968" spans="2:8" ht="15.6" x14ac:dyDescent="0.3">
      <c r="B8968" s="81"/>
      <c r="C8968" s="81"/>
      <c r="D8968" s="77"/>
      <c r="E8968" s="82"/>
      <c r="F8968" s="77"/>
      <c r="G8968" s="82"/>
      <c r="H8968" s="83"/>
    </row>
    <row r="8969" spans="2:8" ht="15.6" x14ac:dyDescent="0.3">
      <c r="B8969" s="81"/>
      <c r="C8969" s="81"/>
      <c r="D8969" s="77"/>
      <c r="E8969" s="82"/>
      <c r="F8969" s="77"/>
      <c r="G8969" s="82"/>
      <c r="H8969" s="83"/>
    </row>
    <row r="8970" spans="2:8" ht="15.6" x14ac:dyDescent="0.3">
      <c r="B8970" s="81"/>
      <c r="C8970" s="81"/>
      <c r="D8970" s="77"/>
      <c r="E8970" s="82"/>
      <c r="F8970" s="77"/>
      <c r="G8970" s="82"/>
      <c r="H8970" s="83"/>
    </row>
    <row r="8971" spans="2:8" ht="15.6" x14ac:dyDescent="0.3">
      <c r="B8971" s="81"/>
      <c r="C8971" s="81"/>
      <c r="D8971" s="77"/>
      <c r="E8971" s="82"/>
      <c r="F8971" s="77"/>
      <c r="G8971" s="82"/>
      <c r="H8971" s="83"/>
    </row>
    <row r="8972" spans="2:8" ht="15.6" x14ac:dyDescent="0.3">
      <c r="B8972" s="81"/>
      <c r="C8972" s="81"/>
      <c r="D8972" s="77"/>
      <c r="E8972" s="82"/>
      <c r="F8972" s="77"/>
      <c r="G8972" s="82"/>
      <c r="H8972" s="83"/>
    </row>
    <row r="8973" spans="2:8" ht="15.6" x14ac:dyDescent="0.3">
      <c r="B8973" s="81"/>
      <c r="C8973" s="81"/>
      <c r="D8973" s="77"/>
      <c r="E8973" s="82"/>
      <c r="F8973" s="77"/>
      <c r="G8973" s="82"/>
      <c r="H8973" s="83"/>
    </row>
    <row r="8974" spans="2:8" ht="15.6" x14ac:dyDescent="0.3">
      <c r="B8974" s="81"/>
      <c r="C8974" s="81"/>
      <c r="D8974" s="77"/>
      <c r="E8974" s="82"/>
      <c r="F8974" s="77"/>
      <c r="G8974" s="82"/>
      <c r="H8974" s="83"/>
    </row>
    <row r="8975" spans="2:8" ht="15.6" x14ac:dyDescent="0.3">
      <c r="B8975" s="81"/>
      <c r="C8975" s="81"/>
      <c r="D8975" s="77"/>
      <c r="E8975" s="82"/>
      <c r="F8975" s="77"/>
      <c r="G8975" s="82"/>
      <c r="H8975" s="83"/>
    </row>
    <row r="8976" spans="2:8" ht="15.6" x14ac:dyDescent="0.3">
      <c r="B8976" s="81"/>
      <c r="C8976" s="81"/>
      <c r="D8976" s="77"/>
      <c r="E8976" s="82"/>
      <c r="F8976" s="77"/>
      <c r="G8976" s="82"/>
      <c r="H8976" s="83"/>
    </row>
    <row r="8977" spans="2:8" ht="15.6" x14ac:dyDescent="0.3">
      <c r="B8977" s="81"/>
      <c r="C8977" s="81"/>
      <c r="D8977" s="77"/>
      <c r="E8977" s="82"/>
      <c r="F8977" s="77"/>
      <c r="G8977" s="82"/>
      <c r="H8977" s="83"/>
    </row>
    <row r="8978" spans="2:8" ht="15.6" x14ac:dyDescent="0.3">
      <c r="B8978" s="81"/>
      <c r="C8978" s="81"/>
      <c r="D8978" s="77"/>
      <c r="E8978" s="82"/>
      <c r="F8978" s="77"/>
      <c r="G8978" s="82"/>
      <c r="H8978" s="83"/>
    </row>
    <row r="8979" spans="2:8" ht="15.6" x14ac:dyDescent="0.3">
      <c r="B8979" s="81"/>
      <c r="C8979" s="81"/>
      <c r="D8979" s="77"/>
      <c r="E8979" s="82"/>
      <c r="F8979" s="77"/>
      <c r="G8979" s="82"/>
      <c r="H8979" s="83"/>
    </row>
    <row r="8980" spans="2:8" ht="15.6" x14ac:dyDescent="0.3">
      <c r="B8980" s="81"/>
      <c r="C8980" s="81"/>
      <c r="D8980" s="77"/>
      <c r="E8980" s="82"/>
      <c r="F8980" s="77"/>
      <c r="G8980" s="82"/>
      <c r="H8980" s="83"/>
    </row>
    <row r="8981" spans="2:8" ht="15.6" x14ac:dyDescent="0.3">
      <c r="B8981" s="81"/>
      <c r="C8981" s="81"/>
      <c r="D8981" s="77"/>
      <c r="E8981" s="82"/>
      <c r="F8981" s="77"/>
      <c r="G8981" s="82"/>
      <c r="H8981" s="83"/>
    </row>
    <row r="8982" spans="2:8" ht="15.6" x14ac:dyDescent="0.3">
      <c r="B8982" s="81"/>
      <c r="C8982" s="81"/>
      <c r="D8982" s="77"/>
      <c r="E8982" s="82"/>
      <c r="F8982" s="77"/>
      <c r="G8982" s="82"/>
      <c r="H8982" s="83"/>
    </row>
    <row r="8983" spans="2:8" ht="15.6" x14ac:dyDescent="0.3">
      <c r="B8983" s="81"/>
      <c r="C8983" s="81"/>
      <c r="D8983" s="77"/>
      <c r="E8983" s="82"/>
      <c r="F8983" s="77"/>
      <c r="G8983" s="82"/>
      <c r="H8983" s="83"/>
    </row>
    <row r="8984" spans="2:8" ht="15.6" x14ac:dyDescent="0.3">
      <c r="B8984" s="81"/>
      <c r="C8984" s="81"/>
      <c r="D8984" s="77"/>
      <c r="E8984" s="82"/>
      <c r="F8984" s="77"/>
      <c r="G8984" s="82"/>
      <c r="H8984" s="83"/>
    </row>
    <row r="8985" spans="2:8" ht="15.6" x14ac:dyDescent="0.3">
      <c r="B8985" s="81"/>
      <c r="C8985" s="81"/>
      <c r="D8985" s="77"/>
      <c r="E8985" s="82"/>
      <c r="F8985" s="77"/>
      <c r="G8985" s="82"/>
      <c r="H8985" s="83"/>
    </row>
    <row r="8986" spans="2:8" ht="15.6" x14ac:dyDescent="0.3">
      <c r="B8986" s="81"/>
      <c r="C8986" s="81"/>
      <c r="D8986" s="77"/>
      <c r="E8986" s="82"/>
      <c r="F8986" s="77"/>
      <c r="G8986" s="82"/>
      <c r="H8986" s="83"/>
    </row>
    <row r="8987" spans="2:8" ht="15.6" x14ac:dyDescent="0.3">
      <c r="B8987" s="81"/>
      <c r="C8987" s="81"/>
      <c r="D8987" s="77"/>
      <c r="E8987" s="82"/>
      <c r="F8987" s="77"/>
      <c r="G8987" s="82"/>
      <c r="H8987" s="83"/>
    </row>
    <row r="8988" spans="2:8" ht="15.6" x14ac:dyDescent="0.3">
      <c r="B8988" s="81"/>
      <c r="C8988" s="81"/>
      <c r="D8988" s="77"/>
      <c r="E8988" s="82"/>
      <c r="F8988" s="77"/>
      <c r="G8988" s="82"/>
      <c r="H8988" s="83"/>
    </row>
    <row r="8989" spans="2:8" ht="15.6" x14ac:dyDescent="0.3">
      <c r="B8989" s="81"/>
      <c r="C8989" s="81"/>
      <c r="D8989" s="77"/>
      <c r="E8989" s="82"/>
      <c r="F8989" s="77"/>
      <c r="G8989" s="82"/>
      <c r="H8989" s="83"/>
    </row>
    <row r="8990" spans="2:8" ht="15.6" x14ac:dyDescent="0.3">
      <c r="B8990" s="81"/>
      <c r="C8990" s="81"/>
      <c r="D8990" s="77"/>
      <c r="E8990" s="82"/>
      <c r="F8990" s="77"/>
      <c r="G8990" s="82"/>
      <c r="H8990" s="83"/>
    </row>
    <row r="8991" spans="2:8" ht="15.6" x14ac:dyDescent="0.3">
      <c r="B8991" s="81"/>
      <c r="C8991" s="81"/>
      <c r="D8991" s="77"/>
      <c r="E8991" s="82"/>
      <c r="F8991" s="77"/>
      <c r="G8991" s="82"/>
      <c r="H8991" s="83"/>
    </row>
    <row r="8992" spans="2:8" ht="15.6" x14ac:dyDescent="0.3">
      <c r="B8992" s="81"/>
      <c r="C8992" s="81"/>
      <c r="D8992" s="77"/>
      <c r="E8992" s="82"/>
      <c r="F8992" s="77"/>
      <c r="G8992" s="82"/>
      <c r="H8992" s="83"/>
    </row>
    <row r="8993" spans="2:8" ht="15.6" x14ac:dyDescent="0.3">
      <c r="B8993" s="81"/>
      <c r="C8993" s="81"/>
      <c r="D8993" s="77"/>
      <c r="E8993" s="82"/>
      <c r="F8993" s="77"/>
      <c r="G8993" s="82"/>
      <c r="H8993" s="83"/>
    </row>
    <row r="8994" spans="2:8" ht="15.6" x14ac:dyDescent="0.3">
      <c r="B8994" s="81"/>
      <c r="C8994" s="81"/>
      <c r="D8994" s="77"/>
      <c r="E8994" s="82"/>
      <c r="F8994" s="77"/>
      <c r="G8994" s="82"/>
      <c r="H8994" s="83"/>
    </row>
    <row r="8995" spans="2:8" ht="15.6" x14ac:dyDescent="0.3">
      <c r="B8995" s="81"/>
      <c r="C8995" s="81"/>
      <c r="D8995" s="77"/>
      <c r="E8995" s="82"/>
      <c r="F8995" s="77"/>
      <c r="G8995" s="82"/>
      <c r="H8995" s="83"/>
    </row>
    <row r="8996" spans="2:8" ht="15.6" x14ac:dyDescent="0.3">
      <c r="B8996" s="81"/>
      <c r="C8996" s="81"/>
      <c r="D8996" s="77"/>
      <c r="E8996" s="82"/>
      <c r="F8996" s="77"/>
      <c r="G8996" s="82"/>
      <c r="H8996" s="83"/>
    </row>
    <row r="8997" spans="2:8" ht="15.6" x14ac:dyDescent="0.3">
      <c r="B8997" s="81"/>
      <c r="C8997" s="81"/>
      <c r="D8997" s="77"/>
      <c r="E8997" s="82"/>
      <c r="F8997" s="77"/>
      <c r="G8997" s="82"/>
      <c r="H8997" s="83"/>
    </row>
    <row r="8998" spans="2:8" ht="15.6" x14ac:dyDescent="0.3">
      <c r="B8998" s="81"/>
      <c r="C8998" s="81"/>
      <c r="D8998" s="77"/>
      <c r="E8998" s="82"/>
      <c r="F8998" s="77"/>
      <c r="G8998" s="82"/>
      <c r="H8998" s="83"/>
    </row>
    <row r="8999" spans="2:8" ht="15.6" x14ac:dyDescent="0.3">
      <c r="B8999" s="81"/>
      <c r="C8999" s="81"/>
      <c r="D8999" s="77"/>
      <c r="E8999" s="82"/>
      <c r="F8999" s="77"/>
      <c r="G8999" s="82"/>
      <c r="H8999" s="83"/>
    </row>
    <row r="9000" spans="2:8" ht="15.6" x14ac:dyDescent="0.3">
      <c r="B9000" s="81"/>
      <c r="C9000" s="81"/>
      <c r="D9000" s="77"/>
      <c r="E9000" s="82"/>
      <c r="F9000" s="77"/>
      <c r="G9000" s="82"/>
      <c r="H9000" s="83"/>
    </row>
    <row r="9001" spans="2:8" ht="15.6" x14ac:dyDescent="0.3">
      <c r="B9001" s="81"/>
      <c r="C9001" s="81"/>
      <c r="D9001" s="77"/>
      <c r="E9001" s="82"/>
      <c r="F9001" s="77"/>
      <c r="G9001" s="82"/>
      <c r="H9001" s="83"/>
    </row>
    <row r="9002" spans="2:8" ht="15.6" x14ac:dyDescent="0.3">
      <c r="B9002" s="81"/>
      <c r="C9002" s="81"/>
      <c r="D9002" s="77"/>
      <c r="E9002" s="82"/>
      <c r="F9002" s="77"/>
      <c r="G9002" s="82"/>
      <c r="H9002" s="83"/>
    </row>
    <row r="9003" spans="2:8" ht="15.6" x14ac:dyDescent="0.3">
      <c r="B9003" s="81"/>
      <c r="C9003" s="81"/>
      <c r="D9003" s="77"/>
      <c r="E9003" s="82"/>
      <c r="F9003" s="77"/>
      <c r="G9003" s="82"/>
      <c r="H9003" s="83"/>
    </row>
    <row r="9004" spans="2:8" ht="15.6" x14ac:dyDescent="0.3">
      <c r="B9004" s="81"/>
      <c r="C9004" s="81"/>
      <c r="D9004" s="77"/>
      <c r="E9004" s="82"/>
      <c r="F9004" s="77"/>
      <c r="G9004" s="82"/>
      <c r="H9004" s="83"/>
    </row>
    <row r="9005" spans="2:8" ht="15.6" x14ac:dyDescent="0.3">
      <c r="B9005" s="81"/>
      <c r="C9005" s="81"/>
      <c r="D9005" s="77"/>
      <c r="E9005" s="82"/>
      <c r="F9005" s="77"/>
      <c r="G9005" s="82"/>
      <c r="H9005" s="83"/>
    </row>
    <row r="9006" spans="2:8" ht="15.6" x14ac:dyDescent="0.3">
      <c r="B9006" s="81"/>
      <c r="C9006" s="81"/>
      <c r="D9006" s="77"/>
      <c r="E9006" s="82"/>
      <c r="F9006" s="77"/>
      <c r="G9006" s="82"/>
      <c r="H9006" s="83"/>
    </row>
    <row r="9007" spans="2:8" ht="15.6" x14ac:dyDescent="0.3">
      <c r="B9007" s="81"/>
      <c r="C9007" s="81"/>
      <c r="D9007" s="77"/>
      <c r="E9007" s="82"/>
      <c r="F9007" s="77"/>
      <c r="G9007" s="82"/>
      <c r="H9007" s="83"/>
    </row>
    <row r="9008" spans="2:8" ht="15.6" x14ac:dyDescent="0.3">
      <c r="B9008" s="81"/>
      <c r="C9008" s="81"/>
      <c r="D9008" s="77"/>
      <c r="E9008" s="82"/>
      <c r="F9008" s="77"/>
      <c r="G9008" s="82"/>
      <c r="H9008" s="83"/>
    </row>
    <row r="9009" spans="2:8" ht="15.6" x14ac:dyDescent="0.3">
      <c r="B9009" s="81"/>
      <c r="C9009" s="81"/>
      <c r="D9009" s="77"/>
      <c r="E9009" s="82"/>
      <c r="F9009" s="77"/>
      <c r="G9009" s="82"/>
      <c r="H9009" s="83"/>
    </row>
    <row r="9010" spans="2:8" ht="15.6" x14ac:dyDescent="0.3">
      <c r="B9010" s="81"/>
      <c r="C9010" s="81"/>
      <c r="D9010" s="77"/>
      <c r="E9010" s="82"/>
      <c r="F9010" s="77"/>
      <c r="G9010" s="82"/>
      <c r="H9010" s="83"/>
    </row>
    <row r="9011" spans="2:8" ht="15.6" x14ac:dyDescent="0.3">
      <c r="B9011" s="81"/>
      <c r="C9011" s="81"/>
      <c r="D9011" s="77"/>
      <c r="E9011" s="82"/>
      <c r="F9011" s="77"/>
      <c r="G9011" s="82"/>
      <c r="H9011" s="83"/>
    </row>
    <row r="9012" spans="2:8" ht="15.6" x14ac:dyDescent="0.3">
      <c r="B9012" s="81"/>
      <c r="C9012" s="81"/>
      <c r="D9012" s="77"/>
      <c r="E9012" s="82"/>
      <c r="F9012" s="77"/>
      <c r="G9012" s="82"/>
      <c r="H9012" s="83"/>
    </row>
    <row r="9013" spans="2:8" ht="15.6" x14ac:dyDescent="0.3">
      <c r="B9013" s="81"/>
      <c r="C9013" s="81"/>
      <c r="D9013" s="77"/>
      <c r="E9013" s="82"/>
      <c r="F9013" s="77"/>
      <c r="G9013" s="82"/>
      <c r="H9013" s="83"/>
    </row>
    <row r="9014" spans="2:8" ht="15.6" x14ac:dyDescent="0.3">
      <c r="B9014" s="81"/>
      <c r="C9014" s="81"/>
      <c r="D9014" s="77"/>
      <c r="E9014" s="82"/>
      <c r="F9014" s="77"/>
      <c r="G9014" s="82"/>
      <c r="H9014" s="83"/>
    </row>
    <row r="9015" spans="2:8" ht="15.6" x14ac:dyDescent="0.3">
      <c r="B9015" s="81"/>
      <c r="C9015" s="81"/>
      <c r="D9015" s="77"/>
      <c r="E9015" s="82"/>
      <c r="F9015" s="77"/>
      <c r="G9015" s="82"/>
      <c r="H9015" s="83"/>
    </row>
    <row r="9016" spans="2:8" ht="15.6" x14ac:dyDescent="0.3">
      <c r="B9016" s="81"/>
      <c r="C9016" s="81"/>
      <c r="D9016" s="77"/>
      <c r="E9016" s="82"/>
      <c r="F9016" s="77"/>
      <c r="G9016" s="82"/>
      <c r="H9016" s="83"/>
    </row>
    <row r="9017" spans="2:8" ht="15.6" x14ac:dyDescent="0.3">
      <c r="B9017" s="81"/>
      <c r="C9017" s="81"/>
      <c r="D9017" s="77"/>
      <c r="E9017" s="82"/>
      <c r="F9017" s="77"/>
      <c r="G9017" s="82"/>
      <c r="H9017" s="83"/>
    </row>
    <row r="9018" spans="2:8" ht="15.6" x14ac:dyDescent="0.3">
      <c r="B9018" s="81"/>
      <c r="C9018" s="81"/>
      <c r="D9018" s="77"/>
      <c r="E9018" s="82"/>
      <c r="F9018" s="77"/>
      <c r="G9018" s="82"/>
      <c r="H9018" s="83"/>
    </row>
    <row r="9019" spans="2:8" ht="15.6" x14ac:dyDescent="0.3">
      <c r="B9019" s="81"/>
      <c r="C9019" s="81"/>
      <c r="D9019" s="77"/>
      <c r="E9019" s="82"/>
      <c r="F9019" s="77"/>
      <c r="G9019" s="82"/>
      <c r="H9019" s="83"/>
    </row>
    <row r="9020" spans="2:8" ht="15.6" x14ac:dyDescent="0.3">
      <c r="B9020" s="81"/>
      <c r="C9020" s="81"/>
      <c r="D9020" s="77"/>
      <c r="E9020" s="82"/>
      <c r="F9020" s="77"/>
      <c r="G9020" s="82"/>
      <c r="H9020" s="83"/>
    </row>
    <row r="9021" spans="2:8" ht="15.6" x14ac:dyDescent="0.3">
      <c r="B9021" s="81"/>
      <c r="C9021" s="81"/>
      <c r="D9021" s="77"/>
      <c r="E9021" s="82"/>
      <c r="F9021" s="77"/>
      <c r="G9021" s="82"/>
      <c r="H9021" s="83"/>
    </row>
    <row r="9022" spans="2:8" ht="15.6" x14ac:dyDescent="0.3">
      <c r="B9022" s="81"/>
      <c r="C9022" s="81"/>
      <c r="D9022" s="77"/>
      <c r="E9022" s="82"/>
      <c r="F9022" s="77"/>
      <c r="G9022" s="82"/>
      <c r="H9022" s="83"/>
    </row>
    <row r="9023" spans="2:8" ht="15.6" x14ac:dyDescent="0.3">
      <c r="B9023" s="81"/>
      <c r="C9023" s="81"/>
      <c r="D9023" s="77"/>
      <c r="E9023" s="82"/>
      <c r="F9023" s="77"/>
      <c r="G9023" s="82"/>
      <c r="H9023" s="83"/>
    </row>
    <row r="9024" spans="2:8" ht="15.6" x14ac:dyDescent="0.3">
      <c r="B9024" s="81"/>
      <c r="C9024" s="81"/>
      <c r="D9024" s="77"/>
      <c r="E9024" s="82"/>
      <c r="F9024" s="77"/>
      <c r="G9024" s="82"/>
      <c r="H9024" s="83"/>
    </row>
    <row r="9025" spans="2:8" ht="15.6" x14ac:dyDescent="0.3">
      <c r="B9025" s="81"/>
      <c r="C9025" s="81"/>
      <c r="D9025" s="77"/>
      <c r="E9025" s="82"/>
      <c r="F9025" s="77"/>
      <c r="G9025" s="82"/>
      <c r="H9025" s="83"/>
    </row>
    <row r="9026" spans="2:8" ht="15.6" x14ac:dyDescent="0.3">
      <c r="B9026" s="81"/>
      <c r="C9026" s="81"/>
      <c r="D9026" s="77"/>
      <c r="E9026" s="82"/>
      <c r="F9026" s="77"/>
      <c r="G9026" s="82"/>
      <c r="H9026" s="83"/>
    </row>
    <row r="9027" spans="2:8" ht="15.6" x14ac:dyDescent="0.3">
      <c r="B9027" s="81"/>
      <c r="C9027" s="81"/>
      <c r="D9027" s="77"/>
      <c r="E9027" s="82"/>
      <c r="F9027" s="77"/>
      <c r="G9027" s="82"/>
      <c r="H9027" s="83"/>
    </row>
    <row r="9028" spans="2:8" ht="15.6" x14ac:dyDescent="0.3">
      <c r="B9028" s="81"/>
      <c r="C9028" s="81"/>
      <c r="D9028" s="77"/>
      <c r="E9028" s="82"/>
      <c r="F9028" s="77"/>
      <c r="G9028" s="82"/>
      <c r="H9028" s="83"/>
    </row>
    <row r="9029" spans="2:8" ht="15.6" x14ac:dyDescent="0.3">
      <c r="B9029" s="81"/>
      <c r="C9029" s="81"/>
      <c r="D9029" s="77"/>
      <c r="E9029" s="82"/>
      <c r="F9029" s="77"/>
      <c r="G9029" s="82"/>
      <c r="H9029" s="83"/>
    </row>
    <row r="9030" spans="2:8" ht="15.6" x14ac:dyDescent="0.3">
      <c r="B9030" s="81"/>
      <c r="C9030" s="81"/>
      <c r="D9030" s="77"/>
      <c r="E9030" s="82"/>
      <c r="F9030" s="77"/>
      <c r="G9030" s="82"/>
      <c r="H9030" s="83"/>
    </row>
    <row r="9031" spans="2:8" ht="15.6" x14ac:dyDescent="0.3">
      <c r="B9031" s="81"/>
      <c r="C9031" s="81"/>
      <c r="D9031" s="77"/>
      <c r="E9031" s="82"/>
      <c r="F9031" s="77"/>
      <c r="G9031" s="82"/>
      <c r="H9031" s="83"/>
    </row>
    <row r="9032" spans="2:8" ht="15.6" x14ac:dyDescent="0.3">
      <c r="B9032" s="81"/>
      <c r="C9032" s="81"/>
      <c r="D9032" s="77"/>
      <c r="E9032" s="82"/>
      <c r="F9032" s="77"/>
      <c r="G9032" s="82"/>
      <c r="H9032" s="83"/>
    </row>
    <row r="9033" spans="2:8" ht="15.6" x14ac:dyDescent="0.3">
      <c r="B9033" s="81"/>
      <c r="C9033" s="81"/>
      <c r="D9033" s="77"/>
      <c r="E9033" s="82"/>
      <c r="F9033" s="77"/>
      <c r="G9033" s="82"/>
      <c r="H9033" s="83"/>
    </row>
    <row r="9034" spans="2:8" ht="15.6" x14ac:dyDescent="0.3">
      <c r="B9034" s="81"/>
      <c r="C9034" s="81"/>
      <c r="D9034" s="77"/>
      <c r="E9034" s="82"/>
      <c r="F9034" s="77"/>
      <c r="G9034" s="82"/>
      <c r="H9034" s="83"/>
    </row>
    <row r="9035" spans="2:8" ht="15.6" x14ac:dyDescent="0.3">
      <c r="B9035" s="81"/>
      <c r="C9035" s="81"/>
      <c r="D9035" s="77"/>
      <c r="E9035" s="82"/>
      <c r="F9035" s="77"/>
      <c r="G9035" s="82"/>
      <c r="H9035" s="83"/>
    </row>
    <row r="9036" spans="2:8" ht="15.6" x14ac:dyDescent="0.3">
      <c r="B9036" s="81"/>
      <c r="C9036" s="81"/>
      <c r="D9036" s="77"/>
      <c r="E9036" s="82"/>
      <c r="F9036" s="77"/>
      <c r="G9036" s="82"/>
      <c r="H9036" s="83"/>
    </row>
    <row r="9037" spans="2:8" ht="15.6" x14ac:dyDescent="0.3">
      <c r="B9037" s="81"/>
      <c r="C9037" s="81"/>
      <c r="D9037" s="77"/>
      <c r="E9037" s="82"/>
      <c r="F9037" s="77"/>
      <c r="G9037" s="82"/>
      <c r="H9037" s="83"/>
    </row>
    <row r="9038" spans="2:8" ht="15.6" x14ac:dyDescent="0.3">
      <c r="B9038" s="81"/>
      <c r="C9038" s="81"/>
      <c r="D9038" s="77"/>
      <c r="E9038" s="82"/>
      <c r="F9038" s="77"/>
      <c r="G9038" s="82"/>
      <c r="H9038" s="83"/>
    </row>
    <row r="9039" spans="2:8" ht="15.6" x14ac:dyDescent="0.3">
      <c r="B9039" s="81"/>
      <c r="C9039" s="81"/>
      <c r="D9039" s="77"/>
      <c r="E9039" s="82"/>
      <c r="F9039" s="77"/>
      <c r="G9039" s="82"/>
      <c r="H9039" s="83"/>
    </row>
    <row r="9040" spans="2:8" ht="15.6" x14ac:dyDescent="0.3">
      <c r="B9040" s="81"/>
      <c r="C9040" s="81"/>
      <c r="D9040" s="77"/>
      <c r="E9040" s="82"/>
      <c r="F9040" s="77"/>
      <c r="G9040" s="82"/>
      <c r="H9040" s="83"/>
    </row>
    <row r="9041" spans="2:8" ht="15.6" x14ac:dyDescent="0.3">
      <c r="B9041" s="81"/>
      <c r="C9041" s="81"/>
      <c r="D9041" s="77"/>
      <c r="E9041" s="82"/>
      <c r="F9041" s="77"/>
      <c r="G9041" s="82"/>
      <c r="H9041" s="83"/>
    </row>
    <row r="9042" spans="2:8" ht="15.6" x14ac:dyDescent="0.3">
      <c r="B9042" s="81"/>
      <c r="C9042" s="81"/>
      <c r="D9042" s="77"/>
      <c r="E9042" s="82"/>
      <c r="F9042" s="77"/>
      <c r="G9042" s="82"/>
      <c r="H9042" s="83"/>
    </row>
    <row r="9043" spans="2:8" ht="15.6" x14ac:dyDescent="0.3">
      <c r="B9043" s="81"/>
      <c r="C9043" s="81"/>
      <c r="D9043" s="77"/>
      <c r="E9043" s="82"/>
      <c r="F9043" s="77"/>
      <c r="G9043" s="82"/>
      <c r="H9043" s="83"/>
    </row>
    <row r="9044" spans="2:8" ht="15.6" x14ac:dyDescent="0.3">
      <c r="B9044" s="81"/>
      <c r="C9044" s="81"/>
      <c r="D9044" s="77"/>
      <c r="E9044" s="82"/>
      <c r="F9044" s="77"/>
      <c r="G9044" s="82"/>
      <c r="H9044" s="83"/>
    </row>
    <row r="9045" spans="2:8" ht="15.6" x14ac:dyDescent="0.3">
      <c r="B9045" s="81"/>
      <c r="C9045" s="81"/>
      <c r="D9045" s="77"/>
      <c r="E9045" s="82"/>
      <c r="F9045" s="77"/>
      <c r="G9045" s="82"/>
      <c r="H9045" s="83"/>
    </row>
    <row r="9046" spans="2:8" ht="15.6" x14ac:dyDescent="0.3">
      <c r="B9046" s="81"/>
      <c r="C9046" s="81"/>
      <c r="D9046" s="77"/>
      <c r="E9046" s="82"/>
      <c r="F9046" s="77"/>
      <c r="G9046" s="82"/>
      <c r="H9046" s="83"/>
    </row>
    <row r="9047" spans="2:8" ht="15.6" x14ac:dyDescent="0.3">
      <c r="B9047" s="81"/>
      <c r="C9047" s="81"/>
      <c r="D9047" s="77"/>
      <c r="E9047" s="82"/>
      <c r="F9047" s="77"/>
      <c r="G9047" s="82"/>
      <c r="H9047" s="83"/>
    </row>
    <row r="9048" spans="2:8" ht="15.6" x14ac:dyDescent="0.3">
      <c r="B9048" s="81"/>
      <c r="C9048" s="81"/>
      <c r="D9048" s="77"/>
      <c r="E9048" s="82"/>
      <c r="F9048" s="77"/>
      <c r="G9048" s="82"/>
      <c r="H9048" s="83"/>
    </row>
    <row r="9049" spans="2:8" ht="15.6" x14ac:dyDescent="0.3">
      <c r="B9049" s="81"/>
      <c r="C9049" s="81"/>
      <c r="D9049" s="77"/>
      <c r="E9049" s="82"/>
      <c r="F9049" s="77"/>
      <c r="G9049" s="82"/>
      <c r="H9049" s="83"/>
    </row>
    <row r="9050" spans="2:8" ht="15.6" x14ac:dyDescent="0.3">
      <c r="B9050" s="81"/>
      <c r="C9050" s="81"/>
      <c r="D9050" s="77"/>
      <c r="E9050" s="82"/>
      <c r="F9050" s="77"/>
      <c r="G9050" s="82"/>
      <c r="H9050" s="83"/>
    </row>
    <row r="9051" spans="2:8" ht="15.6" x14ac:dyDescent="0.3">
      <c r="B9051" s="81"/>
      <c r="C9051" s="81"/>
      <c r="D9051" s="77"/>
      <c r="E9051" s="82"/>
      <c r="F9051" s="77"/>
      <c r="G9051" s="82"/>
      <c r="H9051" s="83"/>
    </row>
    <row r="9052" spans="2:8" ht="15.6" x14ac:dyDescent="0.3">
      <c r="B9052" s="81"/>
      <c r="C9052" s="81"/>
      <c r="D9052" s="77"/>
      <c r="E9052" s="82"/>
      <c r="F9052" s="77"/>
      <c r="G9052" s="82"/>
      <c r="H9052" s="83"/>
    </row>
    <row r="9053" spans="2:8" ht="15.6" x14ac:dyDescent="0.3">
      <c r="B9053" s="81"/>
      <c r="C9053" s="81"/>
      <c r="D9053" s="77"/>
      <c r="E9053" s="82"/>
      <c r="F9053" s="77"/>
      <c r="G9053" s="82"/>
      <c r="H9053" s="83"/>
    </row>
    <row r="9054" spans="2:8" ht="15.6" x14ac:dyDescent="0.3">
      <c r="B9054" s="81"/>
      <c r="C9054" s="81"/>
      <c r="D9054" s="77"/>
      <c r="E9054" s="82"/>
      <c r="F9054" s="77"/>
      <c r="G9054" s="82"/>
      <c r="H9054" s="83"/>
    </row>
    <row r="9055" spans="2:8" ht="15.6" x14ac:dyDescent="0.3">
      <c r="B9055" s="81"/>
      <c r="C9055" s="81"/>
      <c r="D9055" s="77"/>
      <c r="E9055" s="82"/>
      <c r="F9055" s="77"/>
      <c r="G9055" s="82"/>
      <c r="H9055" s="83"/>
    </row>
    <row r="9056" spans="2:8" ht="15.6" x14ac:dyDescent="0.3">
      <c r="B9056" s="81"/>
      <c r="C9056" s="81"/>
      <c r="D9056" s="77"/>
      <c r="E9056" s="82"/>
      <c r="F9056" s="77"/>
      <c r="G9056" s="82"/>
      <c r="H9056" s="83"/>
    </row>
    <row r="9057" spans="2:8" ht="15.6" x14ac:dyDescent="0.3">
      <c r="B9057" s="81"/>
      <c r="C9057" s="81"/>
      <c r="D9057" s="77"/>
      <c r="E9057" s="82"/>
      <c r="F9057" s="77"/>
      <c r="G9057" s="82"/>
      <c r="H9057" s="83"/>
    </row>
    <row r="9058" spans="2:8" ht="15.6" x14ac:dyDescent="0.3">
      <c r="B9058" s="81"/>
      <c r="C9058" s="81"/>
      <c r="D9058" s="77"/>
      <c r="E9058" s="82"/>
      <c r="F9058" s="77"/>
      <c r="G9058" s="82"/>
      <c r="H9058" s="83"/>
    </row>
    <row r="9059" spans="2:8" ht="15.6" x14ac:dyDescent="0.3">
      <c r="B9059" s="81"/>
      <c r="C9059" s="81"/>
      <c r="D9059" s="77"/>
      <c r="E9059" s="82"/>
      <c r="F9059" s="77"/>
      <c r="G9059" s="82"/>
      <c r="H9059" s="83"/>
    </row>
    <row r="9060" spans="2:8" ht="15.6" x14ac:dyDescent="0.3">
      <c r="B9060" s="81"/>
      <c r="C9060" s="81"/>
      <c r="D9060" s="77"/>
      <c r="E9060" s="82"/>
      <c r="F9060" s="77"/>
      <c r="G9060" s="82"/>
      <c r="H9060" s="83"/>
    </row>
    <row r="9061" spans="2:8" ht="15.6" x14ac:dyDescent="0.3">
      <c r="B9061" s="81"/>
      <c r="C9061" s="81"/>
      <c r="D9061" s="77"/>
      <c r="E9061" s="82"/>
      <c r="F9061" s="77"/>
      <c r="G9061" s="82"/>
      <c r="H9061" s="83"/>
    </row>
    <row r="9062" spans="2:8" ht="15.6" x14ac:dyDescent="0.3">
      <c r="B9062" s="81"/>
      <c r="C9062" s="81"/>
      <c r="D9062" s="77"/>
      <c r="E9062" s="82"/>
      <c r="F9062" s="77"/>
      <c r="G9062" s="82"/>
      <c r="H9062" s="83"/>
    </row>
    <row r="9063" spans="2:8" ht="15.6" x14ac:dyDescent="0.3">
      <c r="B9063" s="81"/>
      <c r="C9063" s="81"/>
      <c r="D9063" s="77"/>
      <c r="E9063" s="82"/>
      <c r="F9063" s="77"/>
      <c r="G9063" s="82"/>
      <c r="H9063" s="83"/>
    </row>
    <row r="9064" spans="2:8" ht="15.6" x14ac:dyDescent="0.3">
      <c r="B9064" s="81"/>
      <c r="C9064" s="81"/>
      <c r="D9064" s="77"/>
      <c r="E9064" s="82"/>
      <c r="F9064" s="77"/>
      <c r="G9064" s="82"/>
      <c r="H9064" s="83"/>
    </row>
    <row r="9065" spans="2:8" ht="15.6" x14ac:dyDescent="0.3">
      <c r="B9065" s="81"/>
      <c r="C9065" s="81"/>
      <c r="D9065" s="77"/>
      <c r="E9065" s="82"/>
      <c r="F9065" s="77"/>
      <c r="G9065" s="82"/>
      <c r="H9065" s="83"/>
    </row>
    <row r="9066" spans="2:8" ht="15.6" x14ac:dyDescent="0.3">
      <c r="B9066" s="81"/>
      <c r="C9066" s="81"/>
      <c r="D9066" s="77"/>
      <c r="E9066" s="82"/>
      <c r="F9066" s="77"/>
      <c r="G9066" s="82"/>
      <c r="H9066" s="83"/>
    </row>
    <row r="9067" spans="2:8" ht="15.6" x14ac:dyDescent="0.3">
      <c r="B9067" s="81"/>
      <c r="C9067" s="81"/>
      <c r="D9067" s="77"/>
      <c r="E9067" s="82"/>
      <c r="F9067" s="77"/>
      <c r="G9067" s="82"/>
      <c r="H9067" s="83"/>
    </row>
    <row r="9068" spans="2:8" ht="15.6" x14ac:dyDescent="0.3">
      <c r="B9068" s="81"/>
      <c r="C9068" s="81"/>
      <c r="D9068" s="77"/>
      <c r="E9068" s="82"/>
      <c r="F9068" s="77"/>
      <c r="G9068" s="82"/>
      <c r="H9068" s="83"/>
    </row>
    <row r="9069" spans="2:8" ht="15.6" x14ac:dyDescent="0.3">
      <c r="B9069" s="81"/>
      <c r="C9069" s="81"/>
      <c r="D9069" s="77"/>
      <c r="E9069" s="82"/>
      <c r="F9069" s="77"/>
      <c r="G9069" s="82"/>
      <c r="H9069" s="83"/>
    </row>
    <row r="9070" spans="2:8" ht="15.6" x14ac:dyDescent="0.3">
      <c r="B9070" s="81"/>
      <c r="C9070" s="81"/>
      <c r="D9070" s="77"/>
      <c r="E9070" s="82"/>
      <c r="F9070" s="77"/>
      <c r="G9070" s="82"/>
      <c r="H9070" s="83"/>
    </row>
    <row r="9071" spans="2:8" ht="15.6" x14ac:dyDescent="0.3">
      <c r="B9071" s="81"/>
      <c r="C9071" s="81"/>
      <c r="D9071" s="77"/>
      <c r="E9071" s="82"/>
      <c r="F9071" s="77"/>
      <c r="G9071" s="82"/>
      <c r="H9071" s="83"/>
    </row>
    <row r="9072" spans="2:8" ht="15.6" x14ac:dyDescent="0.3">
      <c r="B9072" s="81"/>
      <c r="C9072" s="81"/>
      <c r="D9072" s="77"/>
      <c r="E9072" s="82"/>
      <c r="F9072" s="77"/>
      <c r="G9072" s="82"/>
      <c r="H9072" s="83"/>
    </row>
    <row r="9073" spans="2:8" ht="15.6" x14ac:dyDescent="0.3">
      <c r="B9073" s="81"/>
      <c r="C9073" s="81"/>
      <c r="D9073" s="77"/>
      <c r="E9073" s="82"/>
      <c r="F9073" s="77"/>
      <c r="G9073" s="82"/>
      <c r="H9073" s="83"/>
    </row>
    <row r="9074" spans="2:8" ht="15.6" x14ac:dyDescent="0.3">
      <c r="B9074" s="81"/>
      <c r="C9074" s="81"/>
      <c r="D9074" s="77"/>
      <c r="E9074" s="82"/>
      <c r="F9074" s="77"/>
      <c r="G9074" s="82"/>
      <c r="H9074" s="83"/>
    </row>
    <row r="9075" spans="2:8" ht="15.6" x14ac:dyDescent="0.3">
      <c r="B9075" s="81"/>
      <c r="C9075" s="81"/>
      <c r="D9075" s="77"/>
      <c r="E9075" s="82"/>
      <c r="F9075" s="77"/>
      <c r="G9075" s="82"/>
      <c r="H9075" s="83"/>
    </row>
    <row r="9076" spans="2:8" ht="15.6" x14ac:dyDescent="0.3">
      <c r="B9076" s="81"/>
      <c r="C9076" s="81"/>
      <c r="D9076" s="77"/>
      <c r="E9076" s="82"/>
      <c r="F9076" s="77"/>
      <c r="G9076" s="82"/>
      <c r="H9076" s="83"/>
    </row>
    <row r="9077" spans="2:8" ht="15.6" x14ac:dyDescent="0.3">
      <c r="B9077" s="81"/>
      <c r="C9077" s="81"/>
      <c r="D9077" s="77"/>
      <c r="E9077" s="82"/>
      <c r="F9077" s="77"/>
      <c r="G9077" s="82"/>
      <c r="H9077" s="83"/>
    </row>
    <row r="9078" spans="2:8" ht="15.6" x14ac:dyDescent="0.3">
      <c r="B9078" s="81"/>
      <c r="C9078" s="81"/>
      <c r="D9078" s="77"/>
      <c r="E9078" s="82"/>
      <c r="F9078" s="77"/>
      <c r="G9078" s="82"/>
      <c r="H9078" s="83"/>
    </row>
    <row r="9079" spans="2:8" ht="15.6" x14ac:dyDescent="0.3">
      <c r="B9079" s="81"/>
      <c r="C9079" s="81"/>
      <c r="D9079" s="77"/>
      <c r="E9079" s="82"/>
      <c r="F9079" s="77"/>
      <c r="G9079" s="82"/>
      <c r="H9079" s="83"/>
    </row>
    <row r="9080" spans="2:8" ht="15.6" x14ac:dyDescent="0.3">
      <c r="B9080" s="81"/>
      <c r="C9080" s="81"/>
      <c r="D9080" s="77"/>
      <c r="E9080" s="82"/>
      <c r="F9080" s="77"/>
      <c r="G9080" s="82"/>
      <c r="H9080" s="83"/>
    </row>
    <row r="9081" spans="2:8" ht="15.6" x14ac:dyDescent="0.3">
      <c r="B9081" s="81"/>
      <c r="C9081" s="81"/>
      <c r="D9081" s="77"/>
      <c r="E9081" s="82"/>
      <c r="F9081" s="77"/>
      <c r="G9081" s="82"/>
      <c r="H9081" s="83"/>
    </row>
    <row r="9082" spans="2:8" ht="15.6" x14ac:dyDescent="0.3">
      <c r="B9082" s="81"/>
      <c r="C9082" s="81"/>
      <c r="D9082" s="77"/>
      <c r="E9082" s="82"/>
      <c r="F9082" s="77"/>
      <c r="G9082" s="82"/>
      <c r="H9082" s="83"/>
    </row>
    <row r="9083" spans="2:8" ht="15.6" x14ac:dyDescent="0.3">
      <c r="B9083" s="81"/>
      <c r="C9083" s="81"/>
      <c r="D9083" s="77"/>
      <c r="E9083" s="82"/>
      <c r="F9083" s="77"/>
      <c r="G9083" s="82"/>
      <c r="H9083" s="83"/>
    </row>
    <row r="9084" spans="2:8" ht="15.6" x14ac:dyDescent="0.3">
      <c r="B9084" s="81"/>
      <c r="C9084" s="81"/>
      <c r="D9084" s="77"/>
      <c r="E9084" s="82"/>
      <c r="F9084" s="77"/>
      <c r="G9084" s="82"/>
      <c r="H9084" s="83"/>
    </row>
    <row r="9085" spans="2:8" ht="15.6" x14ac:dyDescent="0.3">
      <c r="B9085" s="81"/>
      <c r="C9085" s="81"/>
      <c r="D9085" s="77"/>
      <c r="E9085" s="82"/>
      <c r="F9085" s="77"/>
      <c r="G9085" s="82"/>
      <c r="H9085" s="83"/>
    </row>
    <row r="9086" spans="2:8" ht="15.6" x14ac:dyDescent="0.3">
      <c r="B9086" s="81"/>
      <c r="C9086" s="81"/>
      <c r="D9086" s="77"/>
      <c r="E9086" s="82"/>
      <c r="F9086" s="77"/>
      <c r="G9086" s="82"/>
      <c r="H9086" s="83"/>
    </row>
    <row r="9087" spans="2:8" ht="15.6" x14ac:dyDescent="0.3">
      <c r="B9087" s="81"/>
      <c r="C9087" s="81"/>
      <c r="D9087" s="77"/>
      <c r="E9087" s="82"/>
      <c r="F9087" s="77"/>
      <c r="G9087" s="82"/>
      <c r="H9087" s="83"/>
    </row>
    <row r="9088" spans="2:8" ht="15.6" x14ac:dyDescent="0.3">
      <c r="B9088" s="81"/>
      <c r="C9088" s="81"/>
      <c r="D9088" s="77"/>
      <c r="E9088" s="82"/>
      <c r="F9088" s="77"/>
      <c r="G9088" s="82"/>
      <c r="H9088" s="83"/>
    </row>
    <row r="9089" spans="2:8" ht="15.6" x14ac:dyDescent="0.3">
      <c r="B9089" s="81"/>
      <c r="C9089" s="81"/>
      <c r="D9089" s="77"/>
      <c r="E9089" s="82"/>
      <c r="F9089" s="77"/>
      <c r="G9089" s="82"/>
      <c r="H9089" s="83"/>
    </row>
    <row r="9090" spans="2:8" ht="15.6" x14ac:dyDescent="0.3">
      <c r="B9090" s="81"/>
      <c r="C9090" s="81"/>
      <c r="D9090" s="77"/>
      <c r="E9090" s="82"/>
      <c r="F9090" s="77"/>
      <c r="G9090" s="82"/>
      <c r="H9090" s="83"/>
    </row>
    <row r="9091" spans="2:8" ht="15.6" x14ac:dyDescent="0.3">
      <c r="B9091" s="81"/>
      <c r="C9091" s="81"/>
      <c r="D9091" s="77"/>
      <c r="E9091" s="82"/>
      <c r="F9091" s="77"/>
      <c r="G9091" s="82"/>
      <c r="H9091" s="83"/>
    </row>
    <row r="9092" spans="2:8" ht="15.6" x14ac:dyDescent="0.3">
      <c r="B9092" s="81"/>
      <c r="C9092" s="81"/>
      <c r="D9092" s="77"/>
      <c r="E9092" s="82"/>
      <c r="F9092" s="77"/>
      <c r="G9092" s="82"/>
      <c r="H9092" s="83"/>
    </row>
    <row r="9093" spans="2:8" ht="15.6" x14ac:dyDescent="0.3">
      <c r="B9093" s="81"/>
      <c r="C9093" s="81"/>
      <c r="D9093" s="77"/>
      <c r="E9093" s="82"/>
      <c r="F9093" s="77"/>
      <c r="G9093" s="82"/>
      <c r="H9093" s="83"/>
    </row>
    <row r="9094" spans="2:8" ht="15.6" x14ac:dyDescent="0.3">
      <c r="B9094" s="81"/>
      <c r="C9094" s="81"/>
      <c r="D9094" s="77"/>
      <c r="E9094" s="82"/>
      <c r="F9094" s="77"/>
      <c r="G9094" s="82"/>
      <c r="H9094" s="83"/>
    </row>
    <row r="9095" spans="2:8" ht="15.6" x14ac:dyDescent="0.3">
      <c r="B9095" s="81"/>
      <c r="C9095" s="81"/>
      <c r="D9095" s="77"/>
      <c r="E9095" s="82"/>
      <c r="F9095" s="77"/>
      <c r="G9095" s="82"/>
      <c r="H9095" s="83"/>
    </row>
    <row r="9096" spans="2:8" ht="15.6" x14ac:dyDescent="0.3">
      <c r="B9096" s="81"/>
      <c r="C9096" s="81"/>
      <c r="D9096" s="77"/>
      <c r="E9096" s="82"/>
      <c r="F9096" s="77"/>
      <c r="G9096" s="82"/>
      <c r="H9096" s="83"/>
    </row>
    <row r="9097" spans="2:8" ht="15.6" x14ac:dyDescent="0.3">
      <c r="B9097" s="81"/>
      <c r="C9097" s="81"/>
      <c r="D9097" s="77"/>
      <c r="E9097" s="82"/>
      <c r="F9097" s="77"/>
      <c r="G9097" s="82"/>
      <c r="H9097" s="83"/>
    </row>
    <row r="9098" spans="2:8" ht="15.6" x14ac:dyDescent="0.3">
      <c r="B9098" s="81"/>
      <c r="C9098" s="81"/>
      <c r="D9098" s="77"/>
      <c r="E9098" s="82"/>
      <c r="F9098" s="77"/>
      <c r="G9098" s="82"/>
      <c r="H9098" s="83"/>
    </row>
    <row r="9099" spans="2:8" ht="15.6" x14ac:dyDescent="0.3">
      <c r="B9099" s="81"/>
      <c r="C9099" s="81"/>
      <c r="D9099" s="77"/>
      <c r="E9099" s="82"/>
      <c r="F9099" s="77"/>
      <c r="G9099" s="82"/>
      <c r="H9099" s="83"/>
    </row>
    <row r="9100" spans="2:8" ht="15.6" x14ac:dyDescent="0.3">
      <c r="B9100" s="81"/>
      <c r="C9100" s="81"/>
      <c r="D9100" s="77"/>
      <c r="E9100" s="82"/>
      <c r="F9100" s="77"/>
      <c r="G9100" s="82"/>
      <c r="H9100" s="83"/>
    </row>
    <row r="9101" spans="2:8" ht="15.6" x14ac:dyDescent="0.3">
      <c r="B9101" s="81"/>
      <c r="C9101" s="81"/>
      <c r="D9101" s="77"/>
      <c r="E9101" s="82"/>
      <c r="F9101" s="77"/>
      <c r="G9101" s="82"/>
      <c r="H9101" s="83"/>
    </row>
    <row r="9102" spans="2:8" ht="15.6" x14ac:dyDescent="0.3">
      <c r="B9102" s="81"/>
      <c r="C9102" s="81"/>
      <c r="D9102" s="77"/>
      <c r="E9102" s="82"/>
      <c r="F9102" s="77"/>
      <c r="G9102" s="82"/>
      <c r="H9102" s="83"/>
    </row>
    <row r="9103" spans="2:8" ht="15.6" x14ac:dyDescent="0.3">
      <c r="B9103" s="81"/>
      <c r="C9103" s="81"/>
      <c r="D9103" s="77"/>
      <c r="E9103" s="82"/>
      <c r="F9103" s="77"/>
      <c r="G9103" s="82"/>
      <c r="H9103" s="83"/>
    </row>
    <row r="9104" spans="2:8" ht="15.6" x14ac:dyDescent="0.3">
      <c r="B9104" s="81"/>
      <c r="C9104" s="81"/>
      <c r="D9104" s="77"/>
      <c r="E9104" s="82"/>
      <c r="F9104" s="77"/>
      <c r="G9104" s="82"/>
      <c r="H9104" s="83"/>
    </row>
    <row r="9105" spans="2:8" ht="15.6" x14ac:dyDescent="0.3">
      <c r="B9105" s="81"/>
      <c r="C9105" s="81"/>
      <c r="D9105" s="77"/>
      <c r="E9105" s="82"/>
      <c r="F9105" s="77"/>
      <c r="G9105" s="82"/>
      <c r="H9105" s="83"/>
    </row>
    <row r="9106" spans="2:8" ht="15.6" x14ac:dyDescent="0.3">
      <c r="B9106" s="81"/>
      <c r="C9106" s="81"/>
      <c r="D9106" s="77"/>
      <c r="E9106" s="82"/>
      <c r="F9106" s="77"/>
      <c r="G9106" s="82"/>
      <c r="H9106" s="83"/>
    </row>
    <row r="9107" spans="2:8" ht="15.6" x14ac:dyDescent="0.3">
      <c r="B9107" s="81"/>
      <c r="C9107" s="81"/>
      <c r="D9107" s="77"/>
      <c r="E9107" s="82"/>
      <c r="F9107" s="77"/>
      <c r="G9107" s="82"/>
      <c r="H9107" s="83"/>
    </row>
    <row r="9108" spans="2:8" ht="15.6" x14ac:dyDescent="0.3">
      <c r="B9108" s="81"/>
      <c r="C9108" s="81"/>
      <c r="D9108" s="77"/>
      <c r="E9108" s="82"/>
      <c r="F9108" s="77"/>
      <c r="G9108" s="82"/>
      <c r="H9108" s="83"/>
    </row>
    <row r="9109" spans="2:8" ht="15.6" x14ac:dyDescent="0.3">
      <c r="B9109" s="81"/>
      <c r="C9109" s="81"/>
      <c r="D9109" s="77"/>
      <c r="E9109" s="82"/>
      <c r="F9109" s="77"/>
      <c r="G9109" s="82"/>
      <c r="H9109" s="83"/>
    </row>
    <row r="9110" spans="2:8" ht="15.6" x14ac:dyDescent="0.3">
      <c r="B9110" s="81"/>
      <c r="C9110" s="81"/>
      <c r="D9110" s="77"/>
      <c r="E9110" s="82"/>
      <c r="F9110" s="77"/>
      <c r="G9110" s="82"/>
      <c r="H9110" s="83"/>
    </row>
    <row r="9111" spans="2:8" ht="15.6" x14ac:dyDescent="0.3">
      <c r="B9111" s="81"/>
      <c r="C9111" s="81"/>
      <c r="D9111" s="77"/>
      <c r="E9111" s="82"/>
      <c r="F9111" s="77"/>
      <c r="G9111" s="82"/>
      <c r="H9111" s="83"/>
    </row>
    <row r="9112" spans="2:8" ht="15.6" x14ac:dyDescent="0.3">
      <c r="B9112" s="81"/>
      <c r="C9112" s="81"/>
      <c r="D9112" s="77"/>
      <c r="E9112" s="82"/>
      <c r="F9112" s="77"/>
      <c r="G9112" s="82"/>
      <c r="H9112" s="83"/>
    </row>
    <row r="9113" spans="2:8" ht="15.6" x14ac:dyDescent="0.3">
      <c r="B9113" s="81"/>
      <c r="C9113" s="81"/>
      <c r="D9113" s="77"/>
      <c r="E9113" s="82"/>
      <c r="F9113" s="77"/>
      <c r="G9113" s="82"/>
      <c r="H9113" s="83"/>
    </row>
    <row r="9114" spans="2:8" ht="15.6" x14ac:dyDescent="0.3">
      <c r="B9114" s="81"/>
      <c r="C9114" s="81"/>
      <c r="D9114" s="77"/>
      <c r="E9114" s="82"/>
      <c r="F9114" s="77"/>
      <c r="G9114" s="82"/>
      <c r="H9114" s="83"/>
    </row>
    <row r="9115" spans="2:8" ht="15.6" x14ac:dyDescent="0.3">
      <c r="B9115" s="81"/>
      <c r="C9115" s="81"/>
      <c r="D9115" s="77"/>
      <c r="E9115" s="82"/>
      <c r="F9115" s="77"/>
      <c r="G9115" s="82"/>
      <c r="H9115" s="83"/>
    </row>
    <row r="9116" spans="2:8" ht="15.6" x14ac:dyDescent="0.3">
      <c r="B9116" s="81"/>
      <c r="C9116" s="81"/>
      <c r="D9116" s="77"/>
      <c r="E9116" s="82"/>
      <c r="F9116" s="77"/>
      <c r="G9116" s="82"/>
      <c r="H9116" s="83"/>
    </row>
    <row r="9117" spans="2:8" ht="15.6" x14ac:dyDescent="0.3">
      <c r="B9117" s="81"/>
      <c r="C9117" s="81"/>
      <c r="D9117" s="77"/>
      <c r="E9117" s="82"/>
      <c r="F9117" s="77"/>
      <c r="G9117" s="82"/>
      <c r="H9117" s="83"/>
    </row>
    <row r="9118" spans="2:8" ht="15.6" x14ac:dyDescent="0.3">
      <c r="B9118" s="81"/>
      <c r="C9118" s="81"/>
      <c r="D9118" s="77"/>
      <c r="E9118" s="82"/>
      <c r="F9118" s="77"/>
      <c r="G9118" s="82"/>
      <c r="H9118" s="83"/>
    </row>
    <row r="9119" spans="2:8" ht="15.6" x14ac:dyDescent="0.3">
      <c r="B9119" s="81"/>
      <c r="C9119" s="81"/>
      <c r="D9119" s="77"/>
      <c r="E9119" s="82"/>
      <c r="F9119" s="77"/>
      <c r="G9119" s="82"/>
      <c r="H9119" s="83"/>
    </row>
    <row r="9120" spans="2:8" ht="15.6" x14ac:dyDescent="0.3">
      <c r="B9120" s="81"/>
      <c r="C9120" s="81"/>
      <c r="D9120" s="77"/>
      <c r="E9120" s="82"/>
      <c r="F9120" s="77"/>
      <c r="G9120" s="82"/>
      <c r="H9120" s="83"/>
    </row>
    <row r="9121" spans="2:8" ht="15.6" x14ac:dyDescent="0.3">
      <c r="B9121" s="81"/>
      <c r="C9121" s="81"/>
      <c r="D9121" s="77"/>
      <c r="E9121" s="82"/>
      <c r="F9121" s="77"/>
      <c r="G9121" s="82"/>
      <c r="H9121" s="83"/>
    </row>
    <row r="9122" spans="2:8" ht="15.6" x14ac:dyDescent="0.3">
      <c r="B9122" s="81"/>
      <c r="C9122" s="81"/>
      <c r="D9122" s="77"/>
      <c r="E9122" s="82"/>
      <c r="F9122" s="77"/>
      <c r="G9122" s="82"/>
      <c r="H9122" s="83"/>
    </row>
    <row r="9123" spans="2:8" ht="15.6" x14ac:dyDescent="0.3">
      <c r="B9123" s="81"/>
      <c r="C9123" s="81"/>
      <c r="D9123" s="77"/>
      <c r="E9123" s="82"/>
      <c r="F9123" s="77"/>
      <c r="G9123" s="82"/>
      <c r="H9123" s="83"/>
    </row>
    <row r="9124" spans="2:8" ht="15.6" x14ac:dyDescent="0.3">
      <c r="B9124" s="81"/>
      <c r="C9124" s="81"/>
      <c r="D9124" s="77"/>
      <c r="E9124" s="82"/>
      <c r="F9124" s="77"/>
      <c r="G9124" s="82"/>
      <c r="H9124" s="83"/>
    </row>
    <row r="9125" spans="2:8" ht="15.6" x14ac:dyDescent="0.3">
      <c r="B9125" s="81"/>
      <c r="C9125" s="81"/>
      <c r="D9125" s="77"/>
      <c r="E9125" s="82"/>
      <c r="F9125" s="77"/>
      <c r="G9125" s="82"/>
      <c r="H9125" s="83"/>
    </row>
    <row r="9126" spans="2:8" ht="15.6" x14ac:dyDescent="0.3">
      <c r="B9126" s="81"/>
      <c r="C9126" s="81"/>
      <c r="D9126" s="77"/>
      <c r="E9126" s="82"/>
      <c r="F9126" s="77"/>
      <c r="G9126" s="82"/>
      <c r="H9126" s="83"/>
    </row>
    <row r="9127" spans="2:8" ht="15.6" x14ac:dyDescent="0.3">
      <c r="B9127" s="81"/>
      <c r="C9127" s="81"/>
      <c r="D9127" s="77"/>
      <c r="E9127" s="82"/>
      <c r="F9127" s="77"/>
      <c r="G9127" s="82"/>
      <c r="H9127" s="83"/>
    </row>
    <row r="9128" spans="2:8" ht="15.6" x14ac:dyDescent="0.3">
      <c r="B9128" s="81"/>
      <c r="C9128" s="81"/>
      <c r="D9128" s="77"/>
      <c r="E9128" s="82"/>
      <c r="F9128" s="77"/>
      <c r="G9128" s="82"/>
      <c r="H9128" s="83"/>
    </row>
    <row r="9129" spans="2:8" ht="15.6" x14ac:dyDescent="0.3">
      <c r="B9129" s="81"/>
      <c r="C9129" s="81"/>
      <c r="D9129" s="77"/>
      <c r="E9129" s="82"/>
      <c r="F9129" s="77"/>
      <c r="G9129" s="82"/>
      <c r="H9129" s="83"/>
    </row>
    <row r="9130" spans="2:8" ht="15.6" x14ac:dyDescent="0.3">
      <c r="B9130" s="81"/>
      <c r="C9130" s="81"/>
      <c r="D9130" s="77"/>
      <c r="E9130" s="82"/>
      <c r="F9130" s="77"/>
      <c r="G9130" s="82"/>
      <c r="H9130" s="83"/>
    </row>
    <row r="9131" spans="2:8" ht="15.6" x14ac:dyDescent="0.3">
      <c r="B9131" s="81"/>
      <c r="C9131" s="81"/>
      <c r="D9131" s="77"/>
      <c r="E9131" s="82"/>
      <c r="F9131" s="77"/>
      <c r="G9131" s="82"/>
      <c r="H9131" s="83"/>
    </row>
    <row r="9132" spans="2:8" ht="15.6" x14ac:dyDescent="0.3">
      <c r="B9132" s="81"/>
      <c r="C9132" s="81"/>
      <c r="D9132" s="77"/>
      <c r="E9132" s="82"/>
      <c r="F9132" s="77"/>
      <c r="G9132" s="82"/>
      <c r="H9132" s="83"/>
    </row>
    <row r="9133" spans="2:8" ht="15.6" x14ac:dyDescent="0.3">
      <c r="B9133" s="81"/>
      <c r="C9133" s="81"/>
      <c r="D9133" s="77"/>
      <c r="E9133" s="82"/>
      <c r="F9133" s="77"/>
      <c r="G9133" s="82"/>
      <c r="H9133" s="83"/>
    </row>
    <row r="9134" spans="2:8" ht="15.6" x14ac:dyDescent="0.3">
      <c r="B9134" s="81"/>
      <c r="C9134" s="81"/>
      <c r="D9134" s="77"/>
      <c r="E9134" s="82"/>
      <c r="F9134" s="77"/>
      <c r="G9134" s="82"/>
      <c r="H9134" s="83"/>
    </row>
    <row r="9135" spans="2:8" ht="15.6" x14ac:dyDescent="0.3">
      <c r="B9135" s="81"/>
      <c r="C9135" s="81"/>
      <c r="D9135" s="77"/>
      <c r="E9135" s="82"/>
      <c r="F9135" s="77"/>
      <c r="G9135" s="82"/>
      <c r="H9135" s="83"/>
    </row>
    <row r="9136" spans="2:8" ht="15.6" x14ac:dyDescent="0.3">
      <c r="B9136" s="81"/>
      <c r="C9136" s="81"/>
      <c r="D9136" s="77"/>
      <c r="E9136" s="82"/>
      <c r="F9136" s="77"/>
      <c r="G9136" s="82"/>
      <c r="H9136" s="83"/>
    </row>
    <row r="9137" spans="2:8" ht="15.6" x14ac:dyDescent="0.3">
      <c r="B9137" s="81"/>
      <c r="C9137" s="81"/>
      <c r="D9137" s="77"/>
      <c r="E9137" s="82"/>
      <c r="F9137" s="77"/>
      <c r="G9137" s="82"/>
      <c r="H9137" s="83"/>
    </row>
    <row r="9138" spans="2:8" ht="15.6" x14ac:dyDescent="0.3">
      <c r="B9138" s="81"/>
      <c r="C9138" s="81"/>
      <c r="D9138" s="77"/>
      <c r="E9138" s="82"/>
      <c r="F9138" s="77"/>
      <c r="G9138" s="82"/>
      <c r="H9138" s="83"/>
    </row>
    <row r="9139" spans="2:8" ht="15.6" x14ac:dyDescent="0.3">
      <c r="B9139" s="81"/>
      <c r="C9139" s="81"/>
      <c r="D9139" s="77"/>
      <c r="E9139" s="82"/>
      <c r="F9139" s="77"/>
      <c r="G9139" s="82"/>
      <c r="H9139" s="83"/>
    </row>
    <row r="9140" spans="2:8" ht="15.6" x14ac:dyDescent="0.3">
      <c r="B9140" s="81"/>
      <c r="C9140" s="81"/>
      <c r="D9140" s="77"/>
      <c r="E9140" s="82"/>
      <c r="F9140" s="77"/>
      <c r="G9140" s="82"/>
      <c r="H9140" s="83"/>
    </row>
    <row r="9141" spans="2:8" ht="15.6" x14ac:dyDescent="0.3">
      <c r="B9141" s="81"/>
      <c r="C9141" s="81"/>
      <c r="D9141" s="77"/>
      <c r="E9141" s="82"/>
      <c r="F9141" s="77"/>
      <c r="G9141" s="82"/>
      <c r="H9141" s="83"/>
    </row>
    <row r="9142" spans="2:8" ht="15.6" x14ac:dyDescent="0.3">
      <c r="B9142" s="81"/>
      <c r="C9142" s="81"/>
      <c r="D9142" s="77"/>
      <c r="E9142" s="82"/>
      <c r="F9142" s="77"/>
      <c r="G9142" s="82"/>
      <c r="H9142" s="83"/>
    </row>
    <row r="9143" spans="2:8" ht="15.6" x14ac:dyDescent="0.3">
      <c r="B9143" s="81"/>
      <c r="C9143" s="81"/>
      <c r="D9143" s="77"/>
      <c r="E9143" s="82"/>
      <c r="F9143" s="77"/>
      <c r="G9143" s="82"/>
      <c r="H9143" s="83"/>
    </row>
    <row r="9144" spans="2:8" ht="15.6" x14ac:dyDescent="0.3">
      <c r="B9144" s="81"/>
      <c r="C9144" s="81"/>
      <c r="D9144" s="77"/>
      <c r="E9144" s="82"/>
      <c r="F9144" s="77"/>
      <c r="G9144" s="82"/>
      <c r="H9144" s="83"/>
    </row>
    <row r="9145" spans="2:8" ht="15.6" x14ac:dyDescent="0.3">
      <c r="B9145" s="81"/>
      <c r="C9145" s="81"/>
      <c r="D9145" s="77"/>
      <c r="E9145" s="82"/>
      <c r="F9145" s="77"/>
      <c r="G9145" s="82"/>
      <c r="H9145" s="83"/>
    </row>
    <row r="9146" spans="2:8" ht="15.6" x14ac:dyDescent="0.3">
      <c r="B9146" s="81"/>
      <c r="C9146" s="81"/>
      <c r="D9146" s="77"/>
      <c r="E9146" s="82"/>
      <c r="F9146" s="77"/>
      <c r="G9146" s="82"/>
      <c r="H9146" s="83"/>
    </row>
    <row r="9147" spans="2:8" ht="15.6" x14ac:dyDescent="0.3">
      <c r="B9147" s="81"/>
      <c r="C9147" s="81"/>
      <c r="D9147" s="77"/>
      <c r="E9147" s="82"/>
      <c r="F9147" s="77"/>
      <c r="G9147" s="82"/>
      <c r="H9147" s="83"/>
    </row>
    <row r="9148" spans="2:8" ht="15.6" x14ac:dyDescent="0.3">
      <c r="B9148" s="81"/>
      <c r="C9148" s="81"/>
      <c r="D9148" s="77"/>
      <c r="E9148" s="82"/>
      <c r="F9148" s="77"/>
      <c r="G9148" s="82"/>
      <c r="H9148" s="83"/>
    </row>
    <row r="9149" spans="2:8" ht="15.6" x14ac:dyDescent="0.3">
      <c r="B9149" s="81"/>
      <c r="C9149" s="81"/>
      <c r="D9149" s="77"/>
      <c r="E9149" s="82"/>
      <c r="F9149" s="77"/>
      <c r="G9149" s="82"/>
      <c r="H9149" s="83"/>
    </row>
    <row r="9150" spans="2:8" ht="15.6" x14ac:dyDescent="0.3">
      <c r="B9150" s="81"/>
      <c r="C9150" s="81"/>
      <c r="D9150" s="77"/>
      <c r="E9150" s="82"/>
      <c r="F9150" s="77"/>
      <c r="G9150" s="82"/>
      <c r="H9150" s="83"/>
    </row>
    <row r="9151" spans="2:8" ht="15.6" x14ac:dyDescent="0.3">
      <c r="B9151" s="81"/>
      <c r="C9151" s="81"/>
      <c r="D9151" s="77"/>
      <c r="E9151" s="82"/>
      <c r="F9151" s="77"/>
      <c r="G9151" s="82"/>
      <c r="H9151" s="83"/>
    </row>
    <row r="9152" spans="2:8" ht="15.6" x14ac:dyDescent="0.3">
      <c r="B9152" s="81"/>
      <c r="C9152" s="81"/>
      <c r="D9152" s="77"/>
      <c r="E9152" s="82"/>
      <c r="F9152" s="77"/>
      <c r="G9152" s="82"/>
      <c r="H9152" s="83"/>
    </row>
    <row r="9153" spans="2:8" ht="15.6" x14ac:dyDescent="0.3">
      <c r="B9153" s="81"/>
      <c r="C9153" s="81"/>
      <c r="D9153" s="77"/>
      <c r="E9153" s="82"/>
      <c r="F9153" s="77"/>
      <c r="G9153" s="82"/>
      <c r="H9153" s="83"/>
    </row>
    <row r="9154" spans="2:8" ht="15.6" x14ac:dyDescent="0.3">
      <c r="B9154" s="81"/>
      <c r="C9154" s="81"/>
      <c r="D9154" s="77"/>
      <c r="E9154" s="82"/>
      <c r="F9154" s="77"/>
      <c r="G9154" s="82"/>
      <c r="H9154" s="83"/>
    </row>
    <row r="9155" spans="2:8" ht="15.6" x14ac:dyDescent="0.3">
      <c r="B9155" s="81"/>
      <c r="C9155" s="81"/>
      <c r="D9155" s="77"/>
      <c r="E9155" s="82"/>
      <c r="F9155" s="77"/>
      <c r="G9155" s="82"/>
      <c r="H9155" s="83"/>
    </row>
    <row r="9156" spans="2:8" ht="15.6" x14ac:dyDescent="0.3">
      <c r="B9156" s="81"/>
      <c r="C9156" s="81"/>
      <c r="D9156" s="77"/>
      <c r="E9156" s="82"/>
      <c r="F9156" s="77"/>
      <c r="G9156" s="82"/>
      <c r="H9156" s="83"/>
    </row>
    <row r="9157" spans="2:8" ht="15.6" x14ac:dyDescent="0.3">
      <c r="B9157" s="81"/>
      <c r="C9157" s="81"/>
      <c r="D9157" s="77"/>
      <c r="E9157" s="82"/>
      <c r="F9157" s="77"/>
      <c r="G9157" s="82"/>
      <c r="H9157" s="83"/>
    </row>
    <row r="9158" spans="2:8" ht="15.6" x14ac:dyDescent="0.3">
      <c r="B9158" s="81"/>
      <c r="C9158" s="81"/>
      <c r="D9158" s="77"/>
      <c r="E9158" s="82"/>
      <c r="F9158" s="77"/>
      <c r="G9158" s="82"/>
      <c r="H9158" s="83"/>
    </row>
    <row r="9159" spans="2:8" ht="15.6" x14ac:dyDescent="0.3">
      <c r="B9159" s="81"/>
      <c r="C9159" s="81"/>
      <c r="D9159" s="77"/>
      <c r="E9159" s="82"/>
      <c r="F9159" s="77"/>
      <c r="G9159" s="82"/>
      <c r="H9159" s="83"/>
    </row>
    <row r="9160" spans="2:8" ht="15.6" x14ac:dyDescent="0.3">
      <c r="B9160" s="81"/>
      <c r="C9160" s="81"/>
      <c r="D9160" s="77"/>
      <c r="E9160" s="82"/>
      <c r="F9160" s="77"/>
      <c r="G9160" s="82"/>
      <c r="H9160" s="83"/>
    </row>
    <row r="9161" spans="2:8" ht="15.6" x14ac:dyDescent="0.3">
      <c r="B9161" s="81"/>
      <c r="C9161" s="81"/>
      <c r="D9161" s="77"/>
      <c r="E9161" s="82"/>
      <c r="F9161" s="77"/>
      <c r="G9161" s="82"/>
      <c r="H9161" s="83"/>
    </row>
    <row r="9162" spans="2:8" ht="15.6" x14ac:dyDescent="0.3">
      <c r="B9162" s="81"/>
      <c r="C9162" s="81"/>
      <c r="D9162" s="77"/>
      <c r="E9162" s="82"/>
      <c r="F9162" s="77"/>
      <c r="G9162" s="82"/>
      <c r="H9162" s="83"/>
    </row>
    <row r="9163" spans="2:8" ht="15.6" x14ac:dyDescent="0.3">
      <c r="B9163" s="81"/>
      <c r="C9163" s="81"/>
      <c r="D9163" s="77"/>
      <c r="E9163" s="82"/>
      <c r="F9163" s="77"/>
      <c r="G9163" s="82"/>
      <c r="H9163" s="83"/>
    </row>
    <row r="9164" spans="2:8" ht="15.6" x14ac:dyDescent="0.3">
      <c r="B9164" s="81"/>
      <c r="C9164" s="81"/>
      <c r="D9164" s="77"/>
      <c r="E9164" s="82"/>
      <c r="F9164" s="77"/>
      <c r="G9164" s="82"/>
      <c r="H9164" s="83"/>
    </row>
    <row r="9165" spans="2:8" ht="15.6" x14ac:dyDescent="0.3">
      <c r="B9165" s="81"/>
      <c r="C9165" s="81"/>
      <c r="D9165" s="77"/>
      <c r="E9165" s="82"/>
      <c r="F9165" s="77"/>
      <c r="G9165" s="82"/>
      <c r="H9165" s="83"/>
    </row>
    <row r="9166" spans="2:8" ht="15.6" x14ac:dyDescent="0.3">
      <c r="B9166" s="81"/>
      <c r="C9166" s="81"/>
      <c r="D9166" s="77"/>
      <c r="E9166" s="82"/>
      <c r="F9166" s="77"/>
      <c r="G9166" s="82"/>
      <c r="H9166" s="83"/>
    </row>
    <row r="9167" spans="2:8" ht="15.6" x14ac:dyDescent="0.3">
      <c r="B9167" s="81"/>
      <c r="C9167" s="81"/>
      <c r="D9167" s="77"/>
      <c r="E9167" s="82"/>
      <c r="F9167" s="77"/>
      <c r="G9167" s="82"/>
      <c r="H9167" s="83"/>
    </row>
    <row r="9168" spans="2:8" ht="15.6" x14ac:dyDescent="0.3">
      <c r="B9168" s="81"/>
      <c r="C9168" s="81"/>
      <c r="D9168" s="77"/>
      <c r="E9168" s="82"/>
      <c r="F9168" s="77"/>
      <c r="G9168" s="82"/>
      <c r="H9168" s="83"/>
    </row>
    <row r="9169" spans="2:8" ht="15.6" x14ac:dyDescent="0.3">
      <c r="B9169" s="81"/>
      <c r="C9169" s="81"/>
      <c r="D9169" s="77"/>
      <c r="E9169" s="82"/>
      <c r="F9169" s="77"/>
      <c r="G9169" s="82"/>
      <c r="H9169" s="83"/>
    </row>
    <row r="9170" spans="2:8" ht="15.6" x14ac:dyDescent="0.3">
      <c r="B9170" s="81"/>
      <c r="C9170" s="81"/>
      <c r="D9170" s="77"/>
      <c r="E9170" s="82"/>
      <c r="F9170" s="77"/>
      <c r="G9170" s="82"/>
      <c r="H9170" s="83"/>
    </row>
    <row r="9171" spans="2:8" ht="15.6" x14ac:dyDescent="0.3">
      <c r="B9171" s="81"/>
      <c r="C9171" s="81"/>
      <c r="D9171" s="77"/>
      <c r="E9171" s="82"/>
      <c r="F9171" s="77"/>
      <c r="G9171" s="82"/>
      <c r="H9171" s="83"/>
    </row>
    <row r="9172" spans="2:8" ht="15.6" x14ac:dyDescent="0.3">
      <c r="B9172" s="81"/>
      <c r="C9172" s="81"/>
      <c r="D9172" s="77"/>
      <c r="E9172" s="82"/>
      <c r="F9172" s="77"/>
      <c r="G9172" s="82"/>
      <c r="H9172" s="83"/>
    </row>
    <row r="9173" spans="2:8" ht="15.6" x14ac:dyDescent="0.3">
      <c r="B9173" s="81"/>
      <c r="C9173" s="81"/>
      <c r="D9173" s="77"/>
      <c r="E9173" s="82"/>
      <c r="F9173" s="77"/>
      <c r="G9173" s="82"/>
      <c r="H9173" s="83"/>
    </row>
    <row r="9174" spans="2:8" ht="15.6" x14ac:dyDescent="0.3">
      <c r="B9174" s="81"/>
      <c r="C9174" s="81"/>
      <c r="D9174" s="77"/>
      <c r="E9174" s="82"/>
      <c r="F9174" s="77"/>
      <c r="G9174" s="82"/>
      <c r="H9174" s="83"/>
    </row>
    <row r="9175" spans="2:8" ht="15.6" x14ac:dyDescent="0.3">
      <c r="B9175" s="81"/>
      <c r="C9175" s="81"/>
      <c r="D9175" s="77"/>
      <c r="E9175" s="82"/>
      <c r="F9175" s="77"/>
      <c r="G9175" s="82"/>
      <c r="H9175" s="83"/>
    </row>
    <row r="9176" spans="2:8" ht="15.6" x14ac:dyDescent="0.3">
      <c r="B9176" s="81"/>
      <c r="C9176" s="81"/>
      <c r="D9176" s="77"/>
      <c r="E9176" s="82"/>
      <c r="F9176" s="77"/>
      <c r="G9176" s="82"/>
      <c r="H9176" s="83"/>
    </row>
    <row r="9177" spans="2:8" ht="15.6" x14ac:dyDescent="0.3">
      <c r="B9177" s="81"/>
      <c r="C9177" s="81"/>
      <c r="D9177" s="77"/>
      <c r="E9177" s="82"/>
      <c r="F9177" s="77"/>
      <c r="G9177" s="82"/>
      <c r="H9177" s="83"/>
    </row>
    <row r="9178" spans="2:8" ht="15.6" x14ac:dyDescent="0.3">
      <c r="B9178" s="81"/>
      <c r="C9178" s="81"/>
      <c r="D9178" s="77"/>
      <c r="E9178" s="82"/>
      <c r="F9178" s="77"/>
      <c r="G9178" s="82"/>
      <c r="H9178" s="83"/>
    </row>
    <row r="9179" spans="2:8" ht="15.6" x14ac:dyDescent="0.3">
      <c r="B9179" s="81"/>
      <c r="C9179" s="81"/>
      <c r="D9179" s="77"/>
      <c r="E9179" s="82"/>
      <c r="F9179" s="77"/>
      <c r="G9179" s="82"/>
      <c r="H9179" s="83"/>
    </row>
    <row r="9180" spans="2:8" ht="15.6" x14ac:dyDescent="0.3">
      <c r="B9180" s="81"/>
      <c r="C9180" s="81"/>
      <c r="D9180" s="77"/>
      <c r="E9180" s="82"/>
      <c r="F9180" s="77"/>
      <c r="G9180" s="82"/>
      <c r="H9180" s="83"/>
    </row>
    <row r="9181" spans="2:8" ht="15.6" x14ac:dyDescent="0.3">
      <c r="B9181" s="81"/>
      <c r="C9181" s="81"/>
      <c r="D9181" s="77"/>
      <c r="E9181" s="82"/>
      <c r="F9181" s="77"/>
      <c r="G9181" s="82"/>
      <c r="H9181" s="83"/>
    </row>
    <row r="9182" spans="2:8" ht="15.6" x14ac:dyDescent="0.3">
      <c r="B9182" s="81"/>
      <c r="C9182" s="81"/>
      <c r="D9182" s="77"/>
      <c r="E9182" s="82"/>
      <c r="F9182" s="77"/>
      <c r="G9182" s="82"/>
      <c r="H9182" s="83"/>
    </row>
    <row r="9183" spans="2:8" ht="15.6" x14ac:dyDescent="0.3">
      <c r="B9183" s="81"/>
      <c r="C9183" s="81"/>
      <c r="D9183" s="77"/>
      <c r="E9183" s="82"/>
      <c r="F9183" s="77"/>
      <c r="G9183" s="82"/>
      <c r="H9183" s="83"/>
    </row>
    <row r="9184" spans="2:8" ht="15.6" x14ac:dyDescent="0.3">
      <c r="B9184" s="81"/>
      <c r="C9184" s="81"/>
      <c r="D9184" s="77"/>
      <c r="E9184" s="82"/>
      <c r="F9184" s="77"/>
      <c r="G9184" s="82"/>
      <c r="H9184" s="83"/>
    </row>
    <row r="9185" spans="2:8" ht="15.6" x14ac:dyDescent="0.3">
      <c r="B9185" s="81"/>
      <c r="C9185" s="81"/>
      <c r="D9185" s="77"/>
      <c r="E9185" s="82"/>
      <c r="F9185" s="77"/>
      <c r="G9185" s="82"/>
      <c r="H9185" s="83"/>
    </row>
    <row r="9186" spans="2:8" ht="15.6" x14ac:dyDescent="0.3">
      <c r="B9186" s="81"/>
      <c r="C9186" s="81"/>
      <c r="D9186" s="77"/>
      <c r="E9186" s="82"/>
      <c r="F9186" s="77"/>
      <c r="G9186" s="82"/>
      <c r="H9186" s="83"/>
    </row>
    <row r="9187" spans="2:8" ht="15.6" x14ac:dyDescent="0.3">
      <c r="B9187" s="81"/>
      <c r="C9187" s="81"/>
      <c r="D9187" s="77"/>
      <c r="E9187" s="82"/>
      <c r="F9187" s="77"/>
      <c r="G9187" s="82"/>
      <c r="H9187" s="83"/>
    </row>
    <row r="9188" spans="2:8" ht="15.6" x14ac:dyDescent="0.3">
      <c r="B9188" s="81"/>
      <c r="C9188" s="81"/>
      <c r="D9188" s="77"/>
      <c r="E9188" s="82"/>
      <c r="F9188" s="77"/>
      <c r="G9188" s="82"/>
      <c r="H9188" s="83"/>
    </row>
    <row r="9189" spans="2:8" ht="15.6" x14ac:dyDescent="0.3">
      <c r="B9189" s="81"/>
      <c r="C9189" s="81"/>
      <c r="D9189" s="77"/>
      <c r="E9189" s="82"/>
      <c r="F9189" s="77"/>
      <c r="G9189" s="82"/>
      <c r="H9189" s="83"/>
    </row>
    <row r="9190" spans="2:8" ht="15.6" x14ac:dyDescent="0.3">
      <c r="B9190" s="81"/>
      <c r="C9190" s="81"/>
      <c r="D9190" s="77"/>
      <c r="E9190" s="82"/>
      <c r="F9190" s="77"/>
      <c r="G9190" s="82"/>
      <c r="H9190" s="83"/>
    </row>
    <row r="9191" spans="2:8" ht="15.6" x14ac:dyDescent="0.3">
      <c r="B9191" s="81"/>
      <c r="C9191" s="81"/>
      <c r="D9191" s="77"/>
      <c r="E9191" s="82"/>
      <c r="F9191" s="77"/>
      <c r="G9191" s="82"/>
      <c r="H9191" s="83"/>
    </row>
    <row r="9192" spans="2:8" ht="15.6" x14ac:dyDescent="0.3">
      <c r="B9192" s="81"/>
      <c r="C9192" s="81"/>
      <c r="D9192" s="77"/>
      <c r="E9192" s="82"/>
      <c r="F9192" s="77"/>
      <c r="G9192" s="82"/>
      <c r="H9192" s="83"/>
    </row>
    <row r="9193" spans="2:8" ht="15.6" x14ac:dyDescent="0.3">
      <c r="B9193" s="81"/>
      <c r="C9193" s="81"/>
      <c r="D9193" s="77"/>
      <c r="E9193" s="82"/>
      <c r="F9193" s="77"/>
      <c r="G9193" s="82"/>
      <c r="H9193" s="83"/>
    </row>
    <row r="9194" spans="2:8" ht="15.6" x14ac:dyDescent="0.3">
      <c r="B9194" s="81"/>
      <c r="C9194" s="81"/>
      <c r="D9194" s="77"/>
      <c r="E9194" s="82"/>
      <c r="F9194" s="77"/>
      <c r="G9194" s="82"/>
      <c r="H9194" s="83"/>
    </row>
    <row r="9195" spans="2:8" ht="15.6" x14ac:dyDescent="0.3">
      <c r="B9195" s="81"/>
      <c r="C9195" s="81"/>
      <c r="D9195" s="77"/>
      <c r="E9195" s="82"/>
      <c r="F9195" s="77"/>
      <c r="G9195" s="82"/>
      <c r="H9195" s="83"/>
    </row>
    <row r="9196" spans="2:8" ht="15.6" x14ac:dyDescent="0.3">
      <c r="B9196" s="81"/>
      <c r="C9196" s="81"/>
      <c r="D9196" s="77"/>
      <c r="E9196" s="82"/>
      <c r="F9196" s="77"/>
      <c r="G9196" s="82"/>
      <c r="H9196" s="83"/>
    </row>
    <row r="9197" spans="2:8" ht="15.6" x14ac:dyDescent="0.3">
      <c r="B9197" s="81"/>
      <c r="C9197" s="81"/>
      <c r="D9197" s="77"/>
      <c r="E9197" s="82"/>
      <c r="F9197" s="77"/>
      <c r="G9197" s="82"/>
      <c r="H9197" s="83"/>
    </row>
    <row r="9198" spans="2:8" ht="15.6" x14ac:dyDescent="0.3">
      <c r="B9198" s="81"/>
      <c r="C9198" s="81"/>
      <c r="D9198" s="77"/>
      <c r="E9198" s="82"/>
      <c r="F9198" s="77"/>
      <c r="G9198" s="82"/>
      <c r="H9198" s="83"/>
    </row>
    <row r="9199" spans="2:8" ht="15.6" x14ac:dyDescent="0.3">
      <c r="B9199" s="81"/>
      <c r="C9199" s="81"/>
      <c r="D9199" s="77"/>
      <c r="E9199" s="82"/>
      <c r="F9199" s="77"/>
      <c r="G9199" s="82"/>
      <c r="H9199" s="83"/>
    </row>
    <row r="9200" spans="2:8" ht="15.6" x14ac:dyDescent="0.3">
      <c r="B9200" s="81"/>
      <c r="C9200" s="81"/>
      <c r="D9200" s="77"/>
      <c r="E9200" s="82"/>
      <c r="F9200" s="77"/>
      <c r="G9200" s="82"/>
      <c r="H9200" s="83"/>
    </row>
    <row r="9201" spans="2:8" ht="15.6" x14ac:dyDescent="0.3">
      <c r="B9201" s="81"/>
      <c r="C9201" s="81"/>
      <c r="D9201" s="77"/>
      <c r="E9201" s="82"/>
      <c r="F9201" s="77"/>
      <c r="G9201" s="82"/>
      <c r="H9201" s="83"/>
    </row>
    <row r="9202" spans="2:8" ht="15.6" x14ac:dyDescent="0.3">
      <c r="B9202" s="81"/>
      <c r="C9202" s="81"/>
      <c r="D9202" s="77"/>
      <c r="E9202" s="82"/>
      <c r="F9202" s="77"/>
      <c r="G9202" s="82"/>
      <c r="H9202" s="83"/>
    </row>
    <row r="9203" spans="2:8" ht="15.6" x14ac:dyDescent="0.3">
      <c r="B9203" s="81"/>
      <c r="C9203" s="81"/>
      <c r="D9203" s="77"/>
      <c r="E9203" s="82"/>
      <c r="F9203" s="77"/>
      <c r="G9203" s="82"/>
      <c r="H9203" s="83"/>
    </row>
    <row r="9204" spans="2:8" ht="15.6" x14ac:dyDescent="0.3">
      <c r="B9204" s="81"/>
      <c r="C9204" s="81"/>
      <c r="D9204" s="77"/>
      <c r="E9204" s="82"/>
      <c r="F9204" s="77"/>
      <c r="G9204" s="82"/>
      <c r="H9204" s="83"/>
    </row>
    <row r="9205" spans="2:8" ht="15.6" x14ac:dyDescent="0.3">
      <c r="B9205" s="81"/>
      <c r="C9205" s="81"/>
      <c r="D9205" s="77"/>
      <c r="E9205" s="82"/>
      <c r="F9205" s="77"/>
      <c r="G9205" s="82"/>
      <c r="H9205" s="83"/>
    </row>
    <row r="9206" spans="2:8" ht="15.6" x14ac:dyDescent="0.3">
      <c r="B9206" s="81"/>
      <c r="C9206" s="81"/>
      <c r="D9206" s="77"/>
      <c r="E9206" s="82"/>
      <c r="F9206" s="77"/>
      <c r="G9206" s="82"/>
      <c r="H9206" s="83"/>
    </row>
    <row r="9207" spans="2:8" ht="15.6" x14ac:dyDescent="0.3">
      <c r="B9207" s="81"/>
      <c r="C9207" s="81"/>
      <c r="D9207" s="77"/>
      <c r="E9207" s="82"/>
      <c r="F9207" s="77"/>
      <c r="G9207" s="82"/>
      <c r="H9207" s="83"/>
    </row>
    <row r="9208" spans="2:8" ht="15.6" x14ac:dyDescent="0.3">
      <c r="B9208" s="81"/>
      <c r="C9208" s="81"/>
      <c r="D9208" s="77"/>
      <c r="E9208" s="82"/>
      <c r="F9208" s="77"/>
      <c r="G9208" s="82"/>
      <c r="H9208" s="83"/>
    </row>
    <row r="9209" spans="2:8" ht="15.6" x14ac:dyDescent="0.3">
      <c r="B9209" s="81"/>
      <c r="C9209" s="81"/>
      <c r="D9209" s="77"/>
      <c r="E9209" s="82"/>
      <c r="F9209" s="77"/>
      <c r="G9209" s="82"/>
      <c r="H9209" s="83"/>
    </row>
    <row r="9210" spans="2:8" ht="15.6" x14ac:dyDescent="0.3">
      <c r="B9210" s="81"/>
      <c r="C9210" s="81"/>
      <c r="D9210" s="77"/>
      <c r="E9210" s="82"/>
      <c r="F9210" s="77"/>
      <c r="G9210" s="82"/>
      <c r="H9210" s="83"/>
    </row>
    <row r="9211" spans="2:8" ht="15.6" x14ac:dyDescent="0.3">
      <c r="B9211" s="81"/>
      <c r="C9211" s="81"/>
      <c r="D9211" s="77"/>
      <c r="E9211" s="82"/>
      <c r="F9211" s="77"/>
      <c r="G9211" s="82"/>
      <c r="H9211" s="83"/>
    </row>
    <row r="9212" spans="2:8" ht="15.6" x14ac:dyDescent="0.3">
      <c r="B9212" s="81"/>
      <c r="C9212" s="81"/>
      <c r="D9212" s="77"/>
      <c r="E9212" s="82"/>
      <c r="F9212" s="77"/>
      <c r="G9212" s="82"/>
      <c r="H9212" s="83"/>
    </row>
    <row r="9213" spans="2:8" ht="15.6" x14ac:dyDescent="0.3">
      <c r="B9213" s="81"/>
      <c r="C9213" s="81"/>
      <c r="D9213" s="77"/>
      <c r="E9213" s="82"/>
      <c r="F9213" s="77"/>
      <c r="G9213" s="82"/>
      <c r="H9213" s="83"/>
    </row>
    <row r="9214" spans="2:8" ht="15.6" x14ac:dyDescent="0.3">
      <c r="B9214" s="81"/>
      <c r="C9214" s="81"/>
      <c r="D9214" s="77"/>
      <c r="E9214" s="82"/>
      <c r="F9214" s="77"/>
      <c r="G9214" s="82"/>
      <c r="H9214" s="83"/>
    </row>
    <row r="9215" spans="2:8" ht="15.6" x14ac:dyDescent="0.3">
      <c r="B9215" s="81"/>
      <c r="C9215" s="81"/>
      <c r="D9215" s="77"/>
      <c r="E9215" s="82"/>
      <c r="F9215" s="77"/>
      <c r="G9215" s="82"/>
      <c r="H9215" s="83"/>
    </row>
    <row r="9216" spans="2:8" ht="15.6" x14ac:dyDescent="0.3">
      <c r="B9216" s="81"/>
      <c r="C9216" s="81"/>
      <c r="D9216" s="77"/>
      <c r="E9216" s="82"/>
      <c r="F9216" s="77"/>
      <c r="G9216" s="82"/>
      <c r="H9216" s="83"/>
    </row>
    <row r="9217" spans="2:8" ht="15.6" x14ac:dyDescent="0.3">
      <c r="B9217" s="81"/>
      <c r="C9217" s="81"/>
      <c r="D9217" s="77"/>
      <c r="E9217" s="82"/>
      <c r="F9217" s="77"/>
      <c r="G9217" s="82"/>
      <c r="H9217" s="83"/>
    </row>
    <row r="9218" spans="2:8" ht="15.6" x14ac:dyDescent="0.3">
      <c r="B9218" s="81"/>
      <c r="C9218" s="81"/>
      <c r="D9218" s="77"/>
      <c r="E9218" s="82"/>
      <c r="F9218" s="77"/>
      <c r="G9218" s="82"/>
      <c r="H9218" s="83"/>
    </row>
    <row r="9219" spans="2:8" ht="15.6" x14ac:dyDescent="0.3">
      <c r="B9219" s="81"/>
      <c r="C9219" s="81"/>
      <c r="D9219" s="77"/>
      <c r="E9219" s="82"/>
      <c r="F9219" s="77"/>
      <c r="G9219" s="82"/>
      <c r="H9219" s="83"/>
    </row>
    <row r="9220" spans="2:8" ht="15.6" x14ac:dyDescent="0.3">
      <c r="B9220" s="81"/>
      <c r="C9220" s="81"/>
      <c r="D9220" s="77"/>
      <c r="E9220" s="82"/>
      <c r="F9220" s="77"/>
      <c r="G9220" s="82"/>
      <c r="H9220" s="83"/>
    </row>
    <row r="9221" spans="2:8" ht="15.6" x14ac:dyDescent="0.3">
      <c r="B9221" s="81"/>
      <c r="C9221" s="81"/>
      <c r="D9221" s="77"/>
      <c r="E9221" s="82"/>
      <c r="F9221" s="77"/>
      <c r="G9221" s="82"/>
      <c r="H9221" s="83"/>
    </row>
    <row r="9222" spans="2:8" ht="15.6" x14ac:dyDescent="0.3">
      <c r="B9222" s="81"/>
      <c r="C9222" s="81"/>
      <c r="D9222" s="77"/>
      <c r="E9222" s="82"/>
      <c r="F9222" s="77"/>
      <c r="G9222" s="82"/>
      <c r="H9222" s="83"/>
    </row>
    <row r="9223" spans="2:8" ht="15.6" x14ac:dyDescent="0.3">
      <c r="B9223" s="81"/>
      <c r="C9223" s="81"/>
      <c r="D9223" s="77"/>
      <c r="E9223" s="82"/>
      <c r="F9223" s="77"/>
      <c r="G9223" s="82"/>
      <c r="H9223" s="83"/>
    </row>
    <row r="9224" spans="2:8" ht="15.6" x14ac:dyDescent="0.3">
      <c r="B9224" s="81"/>
      <c r="C9224" s="81"/>
      <c r="D9224" s="77"/>
      <c r="E9224" s="82"/>
      <c r="F9224" s="77"/>
      <c r="G9224" s="82"/>
      <c r="H9224" s="83"/>
    </row>
    <row r="9225" spans="2:8" ht="15.6" x14ac:dyDescent="0.3">
      <c r="B9225" s="81"/>
      <c r="C9225" s="81"/>
      <c r="D9225" s="77"/>
      <c r="E9225" s="82"/>
      <c r="F9225" s="77"/>
      <c r="G9225" s="82"/>
      <c r="H9225" s="83"/>
    </row>
    <row r="9226" spans="2:8" ht="15.6" x14ac:dyDescent="0.3">
      <c r="B9226" s="81"/>
      <c r="C9226" s="81"/>
      <c r="D9226" s="77"/>
      <c r="E9226" s="82"/>
      <c r="F9226" s="77"/>
      <c r="G9226" s="82"/>
      <c r="H9226" s="83"/>
    </row>
    <row r="9227" spans="2:8" ht="15.6" x14ac:dyDescent="0.3">
      <c r="B9227" s="81"/>
      <c r="C9227" s="81"/>
      <c r="D9227" s="77"/>
      <c r="E9227" s="82"/>
      <c r="F9227" s="77"/>
      <c r="G9227" s="82"/>
      <c r="H9227" s="83"/>
    </row>
    <row r="9228" spans="2:8" ht="15.6" x14ac:dyDescent="0.3">
      <c r="B9228" s="81"/>
      <c r="C9228" s="81"/>
      <c r="D9228" s="77"/>
      <c r="E9228" s="82"/>
      <c r="F9228" s="77"/>
      <c r="G9228" s="82"/>
      <c r="H9228" s="83"/>
    </row>
    <row r="9229" spans="2:8" ht="15.6" x14ac:dyDescent="0.3">
      <c r="B9229" s="81"/>
      <c r="C9229" s="81"/>
      <c r="D9229" s="77"/>
      <c r="E9229" s="82"/>
      <c r="F9229" s="77"/>
      <c r="G9229" s="82"/>
      <c r="H9229" s="83"/>
    </row>
    <row r="9230" spans="2:8" ht="15.6" x14ac:dyDescent="0.3">
      <c r="B9230" s="81"/>
      <c r="C9230" s="81"/>
      <c r="D9230" s="77"/>
      <c r="E9230" s="82"/>
      <c r="F9230" s="77"/>
      <c r="G9230" s="82"/>
      <c r="H9230" s="83"/>
    </row>
    <row r="9231" spans="2:8" ht="15.6" x14ac:dyDescent="0.3">
      <c r="B9231" s="81"/>
      <c r="C9231" s="81"/>
      <c r="D9231" s="77"/>
      <c r="E9231" s="82"/>
      <c r="F9231" s="77"/>
      <c r="G9231" s="82"/>
      <c r="H9231" s="83"/>
    </row>
    <row r="9232" spans="2:8" ht="15.6" x14ac:dyDescent="0.3">
      <c r="B9232" s="81"/>
      <c r="C9232" s="81"/>
      <c r="D9232" s="77"/>
      <c r="E9232" s="82"/>
      <c r="F9232" s="77"/>
      <c r="G9232" s="82"/>
      <c r="H9232" s="83"/>
    </row>
    <row r="9233" spans="2:8" ht="15.6" x14ac:dyDescent="0.3">
      <c r="B9233" s="81"/>
      <c r="C9233" s="81"/>
      <c r="D9233" s="77"/>
      <c r="E9233" s="82"/>
      <c r="F9233" s="77"/>
      <c r="G9233" s="82"/>
      <c r="H9233" s="83"/>
    </row>
    <row r="9234" spans="2:8" ht="15.6" x14ac:dyDescent="0.3">
      <c r="B9234" s="81"/>
      <c r="C9234" s="81"/>
      <c r="D9234" s="77"/>
      <c r="E9234" s="82"/>
      <c r="F9234" s="77"/>
      <c r="G9234" s="82"/>
      <c r="H9234" s="83"/>
    </row>
    <row r="9235" spans="2:8" ht="15.6" x14ac:dyDescent="0.3">
      <c r="B9235" s="81"/>
      <c r="C9235" s="81"/>
      <c r="D9235" s="77"/>
      <c r="E9235" s="82"/>
      <c r="F9235" s="77"/>
      <c r="G9235" s="82"/>
      <c r="H9235" s="83"/>
    </row>
    <row r="9236" spans="2:8" ht="15.6" x14ac:dyDescent="0.3">
      <c r="B9236" s="81"/>
      <c r="C9236" s="81"/>
      <c r="D9236" s="77"/>
      <c r="E9236" s="82"/>
      <c r="F9236" s="77"/>
      <c r="G9236" s="82"/>
      <c r="H9236" s="83"/>
    </row>
    <row r="9237" spans="2:8" ht="15.6" x14ac:dyDescent="0.3">
      <c r="B9237" s="81"/>
      <c r="C9237" s="81"/>
      <c r="D9237" s="77"/>
      <c r="E9237" s="82"/>
      <c r="F9237" s="77"/>
      <c r="G9237" s="82"/>
      <c r="H9237" s="83"/>
    </row>
    <row r="9238" spans="2:8" ht="15.6" x14ac:dyDescent="0.3">
      <c r="B9238" s="81"/>
      <c r="C9238" s="81"/>
      <c r="D9238" s="77"/>
      <c r="E9238" s="82"/>
      <c r="F9238" s="77"/>
      <c r="G9238" s="82"/>
      <c r="H9238" s="83"/>
    </row>
    <row r="9239" spans="2:8" ht="15.6" x14ac:dyDescent="0.3">
      <c r="B9239" s="81"/>
      <c r="C9239" s="81"/>
      <c r="D9239" s="77"/>
      <c r="E9239" s="82"/>
      <c r="F9239" s="77"/>
      <c r="G9239" s="82"/>
      <c r="H9239" s="83"/>
    </row>
    <row r="9240" spans="2:8" ht="15.6" x14ac:dyDescent="0.3">
      <c r="B9240" s="81"/>
      <c r="C9240" s="81"/>
      <c r="D9240" s="77"/>
      <c r="E9240" s="82"/>
      <c r="F9240" s="77"/>
      <c r="G9240" s="82"/>
      <c r="H9240" s="83"/>
    </row>
    <row r="9241" spans="2:8" ht="15.6" x14ac:dyDescent="0.3">
      <c r="B9241" s="81"/>
      <c r="C9241" s="81"/>
      <c r="D9241" s="77"/>
      <c r="E9241" s="82"/>
      <c r="F9241" s="77"/>
      <c r="G9241" s="82"/>
      <c r="H9241" s="83"/>
    </row>
    <row r="9242" spans="2:8" ht="15.6" x14ac:dyDescent="0.3">
      <c r="B9242" s="81"/>
      <c r="C9242" s="81"/>
      <c r="D9242" s="77"/>
      <c r="E9242" s="82"/>
      <c r="F9242" s="77"/>
      <c r="G9242" s="82"/>
      <c r="H9242" s="83"/>
    </row>
    <row r="9243" spans="2:8" ht="15.6" x14ac:dyDescent="0.3">
      <c r="B9243" s="81"/>
      <c r="C9243" s="81"/>
      <c r="D9243" s="77"/>
      <c r="E9243" s="82"/>
      <c r="F9243" s="77"/>
      <c r="G9243" s="82"/>
      <c r="H9243" s="83"/>
    </row>
    <row r="9244" spans="2:8" ht="15.6" x14ac:dyDescent="0.3">
      <c r="B9244" s="81"/>
      <c r="C9244" s="81"/>
      <c r="D9244" s="77"/>
      <c r="E9244" s="82"/>
      <c r="F9244" s="77"/>
      <c r="G9244" s="82"/>
      <c r="H9244" s="83"/>
    </row>
    <row r="9245" spans="2:8" ht="15.6" x14ac:dyDescent="0.3">
      <c r="B9245" s="81"/>
      <c r="C9245" s="81"/>
      <c r="D9245" s="77"/>
      <c r="E9245" s="82"/>
      <c r="F9245" s="77"/>
      <c r="G9245" s="82"/>
      <c r="H9245" s="83"/>
    </row>
    <row r="9246" spans="2:8" ht="15.6" x14ac:dyDescent="0.3">
      <c r="B9246" s="81"/>
      <c r="C9246" s="81"/>
      <c r="D9246" s="77"/>
      <c r="E9246" s="82"/>
      <c r="F9246" s="77"/>
      <c r="G9246" s="82"/>
      <c r="H9246" s="83"/>
    </row>
    <row r="9247" spans="2:8" ht="15.6" x14ac:dyDescent="0.3">
      <c r="B9247" s="81"/>
      <c r="C9247" s="81"/>
      <c r="D9247" s="77"/>
      <c r="E9247" s="82"/>
      <c r="F9247" s="77"/>
      <c r="G9247" s="82"/>
      <c r="H9247" s="83"/>
    </row>
    <row r="9248" spans="2:8" ht="15.6" x14ac:dyDescent="0.3">
      <c r="B9248" s="81"/>
      <c r="C9248" s="81"/>
      <c r="D9248" s="77"/>
      <c r="E9248" s="82"/>
      <c r="F9248" s="77"/>
      <c r="G9248" s="82"/>
      <c r="H9248" s="83"/>
    </row>
    <row r="9249" spans="2:8" ht="15.6" x14ac:dyDescent="0.3">
      <c r="B9249" s="81"/>
      <c r="C9249" s="81"/>
      <c r="D9249" s="77"/>
      <c r="E9249" s="82"/>
      <c r="F9249" s="77"/>
      <c r="G9249" s="82"/>
      <c r="H9249" s="83"/>
    </row>
    <row r="9250" spans="2:8" ht="15.6" x14ac:dyDescent="0.3">
      <c r="B9250" s="81"/>
      <c r="C9250" s="81"/>
      <c r="D9250" s="77"/>
      <c r="E9250" s="82"/>
      <c r="F9250" s="77"/>
      <c r="G9250" s="82"/>
      <c r="H9250" s="83"/>
    </row>
    <row r="9251" spans="2:8" ht="15.6" x14ac:dyDescent="0.3">
      <c r="B9251" s="81"/>
      <c r="C9251" s="81"/>
      <c r="D9251" s="77"/>
      <c r="E9251" s="82"/>
      <c r="F9251" s="77"/>
      <c r="G9251" s="82"/>
      <c r="H9251" s="83"/>
    </row>
    <row r="9252" spans="2:8" ht="15.6" x14ac:dyDescent="0.3">
      <c r="B9252" s="81"/>
      <c r="C9252" s="81"/>
      <c r="D9252" s="77"/>
      <c r="E9252" s="82"/>
      <c r="F9252" s="77"/>
      <c r="G9252" s="82"/>
      <c r="H9252" s="83"/>
    </row>
    <row r="9253" spans="2:8" ht="15.6" x14ac:dyDescent="0.3">
      <c r="B9253" s="81"/>
      <c r="C9253" s="81"/>
      <c r="D9253" s="77"/>
      <c r="E9253" s="82"/>
      <c r="F9253" s="77"/>
      <c r="G9253" s="82"/>
      <c r="H9253" s="83"/>
    </row>
    <row r="9254" spans="2:8" ht="15.6" x14ac:dyDescent="0.3">
      <c r="B9254" s="81"/>
      <c r="C9254" s="81"/>
      <c r="D9254" s="77"/>
      <c r="E9254" s="82"/>
      <c r="F9254" s="77"/>
      <c r="G9254" s="82"/>
      <c r="H9254" s="83"/>
    </row>
    <row r="9255" spans="2:8" ht="15.6" x14ac:dyDescent="0.3">
      <c r="B9255" s="81"/>
      <c r="C9255" s="81"/>
      <c r="D9255" s="77"/>
      <c r="E9255" s="82"/>
      <c r="F9255" s="77"/>
      <c r="G9255" s="82"/>
      <c r="H9255" s="83"/>
    </row>
    <row r="9256" spans="2:8" ht="15.6" x14ac:dyDescent="0.3">
      <c r="B9256" s="81"/>
      <c r="C9256" s="81"/>
      <c r="D9256" s="77"/>
      <c r="E9256" s="82"/>
      <c r="F9256" s="77"/>
      <c r="G9256" s="82"/>
      <c r="H9256" s="83"/>
    </row>
    <row r="9257" spans="2:8" ht="15.6" x14ac:dyDescent="0.3">
      <c r="B9257" s="81"/>
      <c r="C9257" s="81"/>
      <c r="D9257" s="77"/>
      <c r="E9257" s="82"/>
      <c r="F9257" s="77"/>
      <c r="G9257" s="82"/>
      <c r="H9257" s="83"/>
    </row>
    <row r="9258" spans="2:8" ht="15.6" x14ac:dyDescent="0.3">
      <c r="B9258" s="81"/>
      <c r="C9258" s="81"/>
      <c r="D9258" s="77"/>
      <c r="E9258" s="82"/>
      <c r="F9258" s="77"/>
      <c r="G9258" s="82"/>
      <c r="H9258" s="83"/>
    </row>
    <row r="9259" spans="2:8" ht="15.6" x14ac:dyDescent="0.3">
      <c r="B9259" s="81"/>
      <c r="C9259" s="81"/>
      <c r="D9259" s="77"/>
      <c r="E9259" s="82"/>
      <c r="F9259" s="77"/>
      <c r="G9259" s="82"/>
      <c r="H9259" s="83"/>
    </row>
    <row r="9260" spans="2:8" ht="15.6" x14ac:dyDescent="0.3">
      <c r="B9260" s="81"/>
      <c r="C9260" s="81"/>
      <c r="D9260" s="77"/>
      <c r="E9260" s="82"/>
      <c r="F9260" s="77"/>
      <c r="G9260" s="82"/>
      <c r="H9260" s="83"/>
    </row>
    <row r="9261" spans="2:8" ht="15.6" x14ac:dyDescent="0.3">
      <c r="B9261" s="81"/>
      <c r="C9261" s="81"/>
      <c r="D9261" s="77"/>
      <c r="E9261" s="82"/>
      <c r="F9261" s="77"/>
      <c r="G9261" s="82"/>
      <c r="H9261" s="83"/>
    </row>
    <row r="9262" spans="2:8" ht="15.6" x14ac:dyDescent="0.3">
      <c r="B9262" s="81"/>
      <c r="C9262" s="81"/>
      <c r="D9262" s="77"/>
      <c r="E9262" s="82"/>
      <c r="F9262" s="77"/>
      <c r="G9262" s="82"/>
      <c r="H9262" s="83"/>
    </row>
    <row r="9263" spans="2:8" ht="15.6" x14ac:dyDescent="0.3">
      <c r="B9263" s="81"/>
      <c r="C9263" s="81"/>
      <c r="D9263" s="77"/>
      <c r="E9263" s="82"/>
      <c r="F9263" s="77"/>
      <c r="G9263" s="82"/>
      <c r="H9263" s="83"/>
    </row>
    <row r="9264" spans="2:8" ht="15.6" x14ac:dyDescent="0.3">
      <c r="B9264" s="81"/>
      <c r="C9264" s="81"/>
      <c r="D9264" s="77"/>
      <c r="E9264" s="82"/>
      <c r="F9264" s="77"/>
      <c r="G9264" s="82"/>
      <c r="H9264" s="83"/>
    </row>
    <row r="9265" spans="2:8" ht="15.6" x14ac:dyDescent="0.3">
      <c r="B9265" s="81"/>
      <c r="C9265" s="81"/>
      <c r="D9265" s="77"/>
      <c r="E9265" s="82"/>
      <c r="F9265" s="77"/>
      <c r="G9265" s="82"/>
      <c r="H9265" s="83"/>
    </row>
    <row r="9266" spans="2:8" ht="15.6" x14ac:dyDescent="0.3">
      <c r="B9266" s="81"/>
      <c r="C9266" s="81"/>
      <c r="D9266" s="77"/>
      <c r="E9266" s="82"/>
      <c r="F9266" s="77"/>
      <c r="G9266" s="82"/>
      <c r="H9266" s="83"/>
    </row>
    <row r="9267" spans="2:8" ht="15.6" x14ac:dyDescent="0.3">
      <c r="B9267" s="81"/>
      <c r="C9267" s="81"/>
      <c r="D9267" s="77"/>
      <c r="E9267" s="82"/>
      <c r="F9267" s="77"/>
      <c r="G9267" s="82"/>
      <c r="H9267" s="83"/>
    </row>
    <row r="9268" spans="2:8" ht="15.6" x14ac:dyDescent="0.3">
      <c r="B9268" s="81"/>
      <c r="C9268" s="81"/>
      <c r="D9268" s="77"/>
      <c r="E9268" s="82"/>
      <c r="F9268" s="77"/>
      <c r="G9268" s="82"/>
      <c r="H9268" s="83"/>
    </row>
    <row r="9269" spans="2:8" ht="15.6" x14ac:dyDescent="0.3">
      <c r="B9269" s="81"/>
      <c r="C9269" s="81"/>
      <c r="D9269" s="77"/>
      <c r="E9269" s="82"/>
      <c r="F9269" s="77"/>
      <c r="G9269" s="82"/>
      <c r="H9269" s="83"/>
    </row>
    <row r="9270" spans="2:8" ht="15.6" x14ac:dyDescent="0.3">
      <c r="B9270" s="81"/>
      <c r="C9270" s="81"/>
      <c r="D9270" s="77"/>
      <c r="E9270" s="82"/>
      <c r="F9270" s="77"/>
      <c r="G9270" s="82"/>
      <c r="H9270" s="83"/>
    </row>
    <row r="9271" spans="2:8" ht="15.6" x14ac:dyDescent="0.3">
      <c r="B9271" s="81"/>
      <c r="C9271" s="81"/>
      <c r="D9271" s="77"/>
      <c r="E9271" s="82"/>
      <c r="F9271" s="77"/>
      <c r="G9271" s="82"/>
      <c r="H9271" s="83"/>
    </row>
    <row r="9272" spans="2:8" ht="15.6" x14ac:dyDescent="0.3">
      <c r="B9272" s="81"/>
      <c r="C9272" s="81"/>
      <c r="D9272" s="77"/>
      <c r="E9272" s="82"/>
      <c r="F9272" s="77"/>
      <c r="G9272" s="82"/>
      <c r="H9272" s="83"/>
    </row>
    <row r="9273" spans="2:8" ht="15.6" x14ac:dyDescent="0.3">
      <c r="B9273" s="81"/>
      <c r="C9273" s="81"/>
      <c r="D9273" s="77"/>
      <c r="E9273" s="82"/>
      <c r="F9273" s="77"/>
      <c r="G9273" s="82"/>
      <c r="H9273" s="83"/>
    </row>
    <row r="9274" spans="2:8" ht="15.6" x14ac:dyDescent="0.3">
      <c r="B9274" s="81"/>
      <c r="C9274" s="81"/>
      <c r="D9274" s="77"/>
      <c r="E9274" s="82"/>
      <c r="F9274" s="77"/>
      <c r="G9274" s="82"/>
      <c r="H9274" s="83"/>
    </row>
    <row r="9275" spans="2:8" ht="15.6" x14ac:dyDescent="0.3">
      <c r="B9275" s="81"/>
      <c r="C9275" s="81"/>
      <c r="D9275" s="77"/>
      <c r="E9275" s="82"/>
      <c r="F9275" s="77"/>
      <c r="G9275" s="82"/>
      <c r="H9275" s="83"/>
    </row>
    <row r="9276" spans="2:8" ht="15.6" x14ac:dyDescent="0.3">
      <c r="B9276" s="81"/>
      <c r="C9276" s="81"/>
      <c r="D9276" s="77"/>
      <c r="E9276" s="82"/>
      <c r="F9276" s="77"/>
      <c r="G9276" s="82"/>
      <c r="H9276" s="83"/>
    </row>
    <row r="9277" spans="2:8" ht="15.6" x14ac:dyDescent="0.3">
      <c r="B9277" s="81"/>
      <c r="C9277" s="81"/>
      <c r="D9277" s="77"/>
      <c r="E9277" s="82"/>
      <c r="F9277" s="77"/>
      <c r="G9277" s="82"/>
      <c r="H9277" s="83"/>
    </row>
    <row r="9278" spans="2:8" ht="15.6" x14ac:dyDescent="0.3">
      <c r="B9278" s="81"/>
      <c r="C9278" s="81"/>
      <c r="D9278" s="77"/>
      <c r="E9278" s="82"/>
      <c r="F9278" s="77"/>
      <c r="G9278" s="82"/>
      <c r="H9278" s="83"/>
    </row>
    <row r="9279" spans="2:8" ht="15.6" x14ac:dyDescent="0.3">
      <c r="B9279" s="81"/>
      <c r="C9279" s="81"/>
      <c r="D9279" s="77"/>
      <c r="E9279" s="82"/>
      <c r="F9279" s="77"/>
      <c r="G9279" s="82"/>
      <c r="H9279" s="83"/>
    </row>
    <row r="9280" spans="2:8" ht="15.6" x14ac:dyDescent="0.3">
      <c r="B9280" s="81"/>
      <c r="C9280" s="81"/>
      <c r="D9280" s="77"/>
      <c r="E9280" s="82"/>
      <c r="F9280" s="77"/>
      <c r="G9280" s="82"/>
      <c r="H9280" s="83"/>
    </row>
    <row r="9281" spans="2:8" ht="15.6" x14ac:dyDescent="0.3">
      <c r="B9281" s="81"/>
      <c r="C9281" s="81"/>
      <c r="D9281" s="77"/>
      <c r="E9281" s="82"/>
      <c r="F9281" s="77"/>
      <c r="G9281" s="82"/>
      <c r="H9281" s="83"/>
    </row>
    <row r="9282" spans="2:8" ht="15.6" x14ac:dyDescent="0.3">
      <c r="B9282" s="81"/>
      <c r="C9282" s="81"/>
      <c r="D9282" s="77"/>
      <c r="E9282" s="82"/>
      <c r="F9282" s="77"/>
      <c r="G9282" s="82"/>
      <c r="H9282" s="83"/>
    </row>
    <row r="9283" spans="2:8" ht="15.6" x14ac:dyDescent="0.3">
      <c r="B9283" s="81"/>
      <c r="C9283" s="81"/>
      <c r="D9283" s="77"/>
      <c r="E9283" s="82"/>
      <c r="F9283" s="77"/>
      <c r="G9283" s="82"/>
      <c r="H9283" s="83"/>
    </row>
    <row r="9284" spans="2:8" ht="15.6" x14ac:dyDescent="0.3">
      <c r="B9284" s="81"/>
      <c r="C9284" s="81"/>
      <c r="D9284" s="77"/>
      <c r="E9284" s="82"/>
      <c r="F9284" s="77"/>
      <c r="G9284" s="82"/>
      <c r="H9284" s="83"/>
    </row>
    <row r="9285" spans="2:8" ht="15.6" x14ac:dyDescent="0.3">
      <c r="B9285" s="81"/>
      <c r="C9285" s="81"/>
      <c r="D9285" s="77"/>
      <c r="E9285" s="82"/>
      <c r="F9285" s="77"/>
      <c r="G9285" s="82"/>
      <c r="H9285" s="83"/>
    </row>
    <row r="9286" spans="2:8" ht="15.6" x14ac:dyDescent="0.3">
      <c r="B9286" s="81"/>
      <c r="C9286" s="81"/>
      <c r="D9286" s="77"/>
      <c r="E9286" s="82"/>
      <c r="F9286" s="77"/>
      <c r="G9286" s="82"/>
      <c r="H9286" s="83"/>
    </row>
    <row r="9287" spans="2:8" ht="15.6" x14ac:dyDescent="0.3">
      <c r="B9287" s="81"/>
      <c r="C9287" s="81"/>
      <c r="D9287" s="77"/>
      <c r="E9287" s="82"/>
      <c r="F9287" s="77"/>
      <c r="G9287" s="82"/>
      <c r="H9287" s="83"/>
    </row>
    <row r="9288" spans="2:8" ht="15.6" x14ac:dyDescent="0.3">
      <c r="B9288" s="81"/>
      <c r="C9288" s="81"/>
      <c r="D9288" s="77"/>
      <c r="E9288" s="82"/>
      <c r="F9288" s="77"/>
      <c r="G9288" s="82"/>
      <c r="H9288" s="83"/>
    </row>
    <row r="9289" spans="2:8" ht="15.6" x14ac:dyDescent="0.3">
      <c r="B9289" s="81"/>
      <c r="C9289" s="81"/>
      <c r="D9289" s="77"/>
      <c r="E9289" s="82"/>
      <c r="F9289" s="77"/>
      <c r="G9289" s="82"/>
      <c r="H9289" s="83"/>
    </row>
    <row r="9290" spans="2:8" ht="15.6" x14ac:dyDescent="0.3">
      <c r="B9290" s="81"/>
      <c r="C9290" s="81"/>
      <c r="D9290" s="77"/>
      <c r="E9290" s="82"/>
      <c r="F9290" s="77"/>
      <c r="G9290" s="82"/>
      <c r="H9290" s="83"/>
    </row>
    <row r="9291" spans="2:8" ht="15.6" x14ac:dyDescent="0.3">
      <c r="B9291" s="81"/>
      <c r="C9291" s="81"/>
      <c r="D9291" s="77"/>
      <c r="E9291" s="82"/>
      <c r="F9291" s="77"/>
      <c r="G9291" s="82"/>
      <c r="H9291" s="83"/>
    </row>
    <row r="9292" spans="2:8" ht="15.6" x14ac:dyDescent="0.3">
      <c r="B9292" s="81"/>
      <c r="C9292" s="81"/>
      <c r="D9292" s="77"/>
      <c r="E9292" s="82"/>
      <c r="F9292" s="77"/>
      <c r="G9292" s="82"/>
      <c r="H9292" s="83"/>
    </row>
    <row r="9293" spans="2:8" ht="15.6" x14ac:dyDescent="0.3">
      <c r="B9293" s="81"/>
      <c r="C9293" s="81"/>
      <c r="D9293" s="77"/>
      <c r="E9293" s="82"/>
      <c r="F9293" s="77"/>
      <c r="G9293" s="82"/>
      <c r="H9293" s="83"/>
    </row>
    <row r="9294" spans="2:8" ht="15.6" x14ac:dyDescent="0.3">
      <c r="B9294" s="81"/>
      <c r="C9294" s="81"/>
      <c r="D9294" s="77"/>
      <c r="E9294" s="82"/>
      <c r="F9294" s="77"/>
      <c r="G9294" s="82"/>
      <c r="H9294" s="83"/>
    </row>
    <row r="9295" spans="2:8" ht="15.6" x14ac:dyDescent="0.3">
      <c r="B9295" s="81"/>
      <c r="C9295" s="81"/>
      <c r="D9295" s="77"/>
      <c r="E9295" s="82"/>
      <c r="F9295" s="77"/>
      <c r="G9295" s="82"/>
      <c r="H9295" s="83"/>
    </row>
    <row r="9296" spans="2:8" ht="15.6" x14ac:dyDescent="0.3">
      <c r="B9296" s="81"/>
      <c r="C9296" s="81"/>
      <c r="D9296" s="77"/>
      <c r="E9296" s="82"/>
      <c r="F9296" s="77"/>
      <c r="G9296" s="82"/>
      <c r="H9296" s="83"/>
    </row>
    <row r="9297" spans="2:8" ht="15.6" x14ac:dyDescent="0.3">
      <c r="B9297" s="81"/>
      <c r="C9297" s="81"/>
      <c r="D9297" s="77"/>
      <c r="E9297" s="82"/>
      <c r="F9297" s="77"/>
      <c r="G9297" s="82"/>
      <c r="H9297" s="83"/>
    </row>
    <row r="9298" spans="2:8" ht="15.6" x14ac:dyDescent="0.3">
      <c r="B9298" s="81"/>
      <c r="C9298" s="81"/>
      <c r="D9298" s="77"/>
      <c r="E9298" s="82"/>
      <c r="F9298" s="77"/>
      <c r="G9298" s="82"/>
      <c r="H9298" s="83"/>
    </row>
    <row r="9299" spans="2:8" ht="15.6" x14ac:dyDescent="0.3">
      <c r="B9299" s="81"/>
      <c r="C9299" s="81"/>
      <c r="D9299" s="77"/>
      <c r="E9299" s="82"/>
      <c r="F9299" s="77"/>
      <c r="G9299" s="82"/>
      <c r="H9299" s="83"/>
    </row>
    <row r="9300" spans="2:8" ht="15.6" x14ac:dyDescent="0.3">
      <c r="B9300" s="81"/>
      <c r="C9300" s="81"/>
      <c r="D9300" s="77"/>
      <c r="E9300" s="82"/>
      <c r="F9300" s="77"/>
      <c r="G9300" s="82"/>
      <c r="H9300" s="83"/>
    </row>
    <row r="9301" spans="2:8" ht="15.6" x14ac:dyDescent="0.3">
      <c r="B9301" s="81"/>
      <c r="C9301" s="81"/>
      <c r="D9301" s="77"/>
      <c r="E9301" s="82"/>
      <c r="F9301" s="77"/>
      <c r="G9301" s="82"/>
      <c r="H9301" s="83"/>
    </row>
    <row r="9302" spans="2:8" ht="15.6" x14ac:dyDescent="0.3">
      <c r="B9302" s="81"/>
      <c r="C9302" s="81"/>
      <c r="D9302" s="77"/>
      <c r="E9302" s="82"/>
      <c r="F9302" s="77"/>
      <c r="G9302" s="82"/>
      <c r="H9302" s="83"/>
    </row>
    <row r="9303" spans="2:8" ht="15.6" x14ac:dyDescent="0.3">
      <c r="B9303" s="81"/>
      <c r="C9303" s="81"/>
      <c r="D9303" s="77"/>
      <c r="E9303" s="82"/>
      <c r="F9303" s="77"/>
      <c r="G9303" s="82"/>
      <c r="H9303" s="83"/>
    </row>
    <row r="9304" spans="2:8" ht="15.6" x14ac:dyDescent="0.3">
      <c r="B9304" s="81"/>
      <c r="C9304" s="81"/>
      <c r="D9304" s="77"/>
      <c r="E9304" s="82"/>
      <c r="F9304" s="77"/>
      <c r="G9304" s="82"/>
      <c r="H9304" s="83"/>
    </row>
    <row r="9305" spans="2:8" ht="15.6" x14ac:dyDescent="0.3">
      <c r="B9305" s="81"/>
      <c r="C9305" s="81"/>
      <c r="D9305" s="77"/>
      <c r="E9305" s="82"/>
      <c r="F9305" s="77"/>
      <c r="G9305" s="82"/>
      <c r="H9305" s="83"/>
    </row>
    <row r="9306" spans="2:8" ht="15.6" x14ac:dyDescent="0.3">
      <c r="B9306" s="81"/>
      <c r="C9306" s="81"/>
      <c r="D9306" s="77"/>
      <c r="E9306" s="82"/>
      <c r="F9306" s="77"/>
      <c r="G9306" s="82"/>
      <c r="H9306" s="83"/>
    </row>
    <row r="9307" spans="2:8" ht="15.6" x14ac:dyDescent="0.3">
      <c r="B9307" s="81"/>
      <c r="C9307" s="81"/>
      <c r="D9307" s="77"/>
      <c r="E9307" s="82"/>
      <c r="F9307" s="77"/>
      <c r="G9307" s="82"/>
      <c r="H9307" s="83"/>
    </row>
    <row r="9308" spans="2:8" ht="15.6" x14ac:dyDescent="0.3">
      <c r="B9308" s="81"/>
      <c r="C9308" s="81"/>
      <c r="D9308" s="77"/>
      <c r="E9308" s="82"/>
      <c r="F9308" s="77"/>
      <c r="G9308" s="82"/>
      <c r="H9308" s="83"/>
    </row>
    <row r="9309" spans="2:8" ht="15.6" x14ac:dyDescent="0.3">
      <c r="B9309" s="81"/>
      <c r="C9309" s="81"/>
      <c r="D9309" s="77"/>
      <c r="E9309" s="82"/>
      <c r="F9309" s="77"/>
      <c r="G9309" s="82"/>
      <c r="H9309" s="83"/>
    </row>
    <row r="9310" spans="2:8" ht="15.6" x14ac:dyDescent="0.3">
      <c r="B9310" s="81"/>
      <c r="C9310" s="81"/>
      <c r="D9310" s="77"/>
      <c r="E9310" s="82"/>
      <c r="F9310" s="77"/>
      <c r="G9310" s="82"/>
      <c r="H9310" s="83"/>
    </row>
    <row r="9311" spans="2:8" ht="15.6" x14ac:dyDescent="0.3">
      <c r="B9311" s="81"/>
      <c r="C9311" s="81"/>
      <c r="D9311" s="77"/>
      <c r="E9311" s="82"/>
      <c r="F9311" s="77"/>
      <c r="G9311" s="82"/>
      <c r="H9311" s="83"/>
    </row>
    <row r="9312" spans="2:8" ht="15.6" x14ac:dyDescent="0.3">
      <c r="B9312" s="81"/>
      <c r="C9312" s="81"/>
      <c r="D9312" s="77"/>
      <c r="E9312" s="82"/>
      <c r="F9312" s="77"/>
      <c r="G9312" s="82"/>
      <c r="H9312" s="83"/>
    </row>
    <row r="9313" spans="2:8" ht="15.6" x14ac:dyDescent="0.3">
      <c r="B9313" s="81"/>
      <c r="C9313" s="81"/>
      <c r="D9313" s="77"/>
      <c r="E9313" s="82"/>
      <c r="F9313" s="77"/>
      <c r="G9313" s="82"/>
      <c r="H9313" s="83"/>
    </row>
    <row r="9314" spans="2:8" ht="15.6" x14ac:dyDescent="0.3">
      <c r="B9314" s="81"/>
      <c r="C9314" s="81"/>
      <c r="D9314" s="77"/>
      <c r="E9314" s="82"/>
      <c r="F9314" s="77"/>
      <c r="G9314" s="82"/>
      <c r="H9314" s="83"/>
    </row>
    <row r="9315" spans="2:8" ht="15.6" x14ac:dyDescent="0.3">
      <c r="B9315" s="81"/>
      <c r="C9315" s="81"/>
      <c r="D9315" s="77"/>
      <c r="E9315" s="82"/>
      <c r="F9315" s="77"/>
      <c r="G9315" s="82"/>
      <c r="H9315" s="83"/>
    </row>
    <row r="9316" spans="2:8" ht="15.6" x14ac:dyDescent="0.3">
      <c r="B9316" s="81"/>
      <c r="C9316" s="81"/>
      <c r="D9316" s="77"/>
      <c r="E9316" s="82"/>
      <c r="F9316" s="77"/>
      <c r="G9316" s="82"/>
      <c r="H9316" s="83"/>
    </row>
    <row r="9317" spans="2:8" ht="15.6" x14ac:dyDescent="0.3">
      <c r="B9317" s="81"/>
      <c r="C9317" s="81"/>
      <c r="D9317" s="77"/>
      <c r="E9317" s="82"/>
      <c r="F9317" s="77"/>
      <c r="G9317" s="82"/>
      <c r="H9317" s="83"/>
    </row>
    <row r="9318" spans="2:8" ht="15.6" x14ac:dyDescent="0.3">
      <c r="B9318" s="81"/>
      <c r="C9318" s="81"/>
      <c r="D9318" s="77"/>
      <c r="E9318" s="82"/>
      <c r="F9318" s="77"/>
      <c r="G9318" s="82"/>
      <c r="H9318" s="83"/>
    </row>
    <row r="9319" spans="2:8" ht="15.6" x14ac:dyDescent="0.3">
      <c r="B9319" s="81"/>
      <c r="C9319" s="81"/>
      <c r="D9319" s="77"/>
      <c r="E9319" s="82"/>
      <c r="F9319" s="77"/>
      <c r="G9319" s="82"/>
      <c r="H9319" s="83"/>
    </row>
    <row r="9320" spans="2:8" ht="15.6" x14ac:dyDescent="0.3">
      <c r="B9320" s="81"/>
      <c r="C9320" s="81"/>
      <c r="D9320" s="77"/>
      <c r="E9320" s="82"/>
      <c r="F9320" s="77"/>
      <c r="G9320" s="82"/>
      <c r="H9320" s="83"/>
    </row>
    <row r="9321" spans="2:8" ht="15.6" x14ac:dyDescent="0.3">
      <c r="B9321" s="81"/>
      <c r="C9321" s="81"/>
      <c r="D9321" s="77"/>
      <c r="E9321" s="82"/>
      <c r="F9321" s="77"/>
      <c r="G9321" s="82"/>
      <c r="H9321" s="83"/>
    </row>
    <row r="9322" spans="2:8" ht="15.6" x14ac:dyDescent="0.3">
      <c r="B9322" s="81"/>
      <c r="C9322" s="81"/>
      <c r="D9322" s="77"/>
      <c r="E9322" s="82"/>
      <c r="F9322" s="77"/>
      <c r="G9322" s="82"/>
      <c r="H9322" s="83"/>
    </row>
    <row r="9323" spans="2:8" ht="15.6" x14ac:dyDescent="0.3">
      <c r="B9323" s="81"/>
      <c r="C9323" s="81"/>
      <c r="D9323" s="77"/>
      <c r="E9323" s="82"/>
      <c r="F9323" s="77"/>
      <c r="G9323" s="82"/>
      <c r="H9323" s="83"/>
    </row>
    <row r="9324" spans="2:8" ht="15.6" x14ac:dyDescent="0.3">
      <c r="B9324" s="81"/>
      <c r="C9324" s="81"/>
      <c r="D9324" s="77"/>
      <c r="E9324" s="82"/>
      <c r="F9324" s="77"/>
      <c r="G9324" s="82"/>
      <c r="H9324" s="83"/>
    </row>
    <row r="9325" spans="2:8" ht="15.6" x14ac:dyDescent="0.3">
      <c r="B9325" s="81"/>
      <c r="C9325" s="81"/>
      <c r="D9325" s="77"/>
      <c r="E9325" s="82"/>
      <c r="F9325" s="77"/>
      <c r="G9325" s="82"/>
      <c r="H9325" s="83"/>
    </row>
    <row r="9326" spans="2:8" ht="15.6" x14ac:dyDescent="0.3">
      <c r="B9326" s="81"/>
      <c r="C9326" s="81"/>
      <c r="D9326" s="77"/>
      <c r="E9326" s="82"/>
      <c r="F9326" s="77"/>
      <c r="G9326" s="82"/>
      <c r="H9326" s="83"/>
    </row>
    <row r="9327" spans="2:8" ht="15.6" x14ac:dyDescent="0.3">
      <c r="B9327" s="81"/>
      <c r="C9327" s="81"/>
      <c r="D9327" s="77"/>
      <c r="E9327" s="82"/>
      <c r="F9327" s="77"/>
      <c r="G9327" s="82"/>
      <c r="H9327" s="83"/>
    </row>
    <row r="9328" spans="2:8" ht="15.6" x14ac:dyDescent="0.3">
      <c r="B9328" s="81"/>
      <c r="C9328" s="81"/>
      <c r="D9328" s="77"/>
      <c r="E9328" s="82"/>
      <c r="F9328" s="77"/>
      <c r="G9328" s="82"/>
      <c r="H9328" s="83"/>
    </row>
    <row r="9329" spans="2:8" ht="15.6" x14ac:dyDescent="0.3">
      <c r="B9329" s="81"/>
      <c r="C9329" s="81"/>
      <c r="D9329" s="77"/>
      <c r="E9329" s="82"/>
      <c r="F9329" s="77"/>
      <c r="G9329" s="82"/>
      <c r="H9329" s="83"/>
    </row>
    <row r="9330" spans="2:8" ht="15.6" x14ac:dyDescent="0.3">
      <c r="B9330" s="81"/>
      <c r="C9330" s="81"/>
      <c r="D9330" s="77"/>
      <c r="E9330" s="82"/>
      <c r="F9330" s="77"/>
      <c r="G9330" s="82"/>
      <c r="H9330" s="83"/>
    </row>
    <row r="9331" spans="2:8" ht="15.6" x14ac:dyDescent="0.3">
      <c r="B9331" s="81"/>
      <c r="C9331" s="81"/>
      <c r="D9331" s="77"/>
      <c r="E9331" s="82"/>
      <c r="F9331" s="77"/>
      <c r="G9331" s="82"/>
      <c r="H9331" s="83"/>
    </row>
    <row r="9332" spans="2:8" ht="15.6" x14ac:dyDescent="0.3">
      <c r="B9332" s="81"/>
      <c r="C9332" s="81"/>
      <c r="D9332" s="77"/>
      <c r="E9332" s="82"/>
      <c r="F9332" s="77"/>
      <c r="G9332" s="82"/>
      <c r="H9332" s="83"/>
    </row>
    <row r="9333" spans="2:8" ht="15.6" x14ac:dyDescent="0.3">
      <c r="B9333" s="81"/>
      <c r="C9333" s="81"/>
      <c r="D9333" s="77"/>
      <c r="E9333" s="82"/>
      <c r="F9333" s="77"/>
      <c r="G9333" s="82"/>
      <c r="H9333" s="83"/>
    </row>
    <row r="9334" spans="2:8" ht="15.6" x14ac:dyDescent="0.3">
      <c r="B9334" s="81"/>
      <c r="C9334" s="81"/>
      <c r="D9334" s="77"/>
      <c r="E9334" s="82"/>
      <c r="F9334" s="77"/>
      <c r="G9334" s="82"/>
      <c r="H9334" s="83"/>
    </row>
    <row r="9335" spans="2:8" ht="15.6" x14ac:dyDescent="0.3">
      <c r="B9335" s="81"/>
      <c r="C9335" s="81"/>
      <c r="D9335" s="77"/>
      <c r="E9335" s="82"/>
      <c r="F9335" s="77"/>
      <c r="G9335" s="82"/>
      <c r="H9335" s="83"/>
    </row>
    <row r="9336" spans="2:8" ht="15.6" x14ac:dyDescent="0.3">
      <c r="B9336" s="81"/>
      <c r="C9336" s="81"/>
      <c r="D9336" s="77"/>
      <c r="E9336" s="82"/>
      <c r="F9336" s="77"/>
      <c r="G9336" s="82"/>
      <c r="H9336" s="83"/>
    </row>
    <row r="9337" spans="2:8" ht="15.6" x14ac:dyDescent="0.3">
      <c r="B9337" s="81"/>
      <c r="C9337" s="81"/>
      <c r="D9337" s="77"/>
      <c r="E9337" s="82"/>
      <c r="F9337" s="77"/>
      <c r="G9337" s="82"/>
      <c r="H9337" s="83"/>
    </row>
    <row r="9338" spans="2:8" ht="15.6" x14ac:dyDescent="0.3">
      <c r="B9338" s="81"/>
      <c r="C9338" s="81"/>
      <c r="D9338" s="77"/>
      <c r="E9338" s="82"/>
      <c r="F9338" s="77"/>
      <c r="G9338" s="82"/>
      <c r="H9338" s="83"/>
    </row>
    <row r="9339" spans="2:8" ht="15.6" x14ac:dyDescent="0.3">
      <c r="B9339" s="81"/>
      <c r="C9339" s="81"/>
      <c r="D9339" s="77"/>
      <c r="E9339" s="82"/>
      <c r="F9339" s="77"/>
      <c r="G9339" s="82"/>
      <c r="H9339" s="83"/>
    </row>
    <row r="9340" spans="2:8" ht="15.6" x14ac:dyDescent="0.3">
      <c r="B9340" s="81"/>
      <c r="C9340" s="81"/>
      <c r="D9340" s="77"/>
      <c r="E9340" s="82"/>
      <c r="F9340" s="77"/>
      <c r="G9340" s="82"/>
      <c r="H9340" s="83"/>
    </row>
    <row r="9341" spans="2:8" ht="15.6" x14ac:dyDescent="0.3">
      <c r="B9341" s="81"/>
      <c r="C9341" s="81"/>
      <c r="D9341" s="77"/>
      <c r="E9341" s="82"/>
      <c r="F9341" s="77"/>
      <c r="G9341" s="82"/>
      <c r="H9341" s="83"/>
    </row>
    <row r="9342" spans="2:8" ht="15.6" x14ac:dyDescent="0.3">
      <c r="B9342" s="81"/>
      <c r="C9342" s="81"/>
      <c r="D9342" s="77"/>
      <c r="E9342" s="82"/>
      <c r="F9342" s="77"/>
      <c r="G9342" s="82"/>
      <c r="H9342" s="83"/>
    </row>
    <row r="9343" spans="2:8" ht="15.6" x14ac:dyDescent="0.3">
      <c r="B9343" s="81"/>
      <c r="C9343" s="81"/>
      <c r="D9343" s="77"/>
      <c r="E9343" s="82"/>
      <c r="F9343" s="77"/>
      <c r="G9343" s="82"/>
      <c r="H9343" s="83"/>
    </row>
    <row r="9344" spans="2:8" ht="15.6" x14ac:dyDescent="0.3">
      <c r="B9344" s="81"/>
      <c r="C9344" s="81"/>
      <c r="D9344" s="77"/>
      <c r="E9344" s="82"/>
      <c r="F9344" s="77"/>
      <c r="G9344" s="82"/>
      <c r="H9344" s="83"/>
    </row>
    <row r="9345" spans="2:8" ht="15.6" x14ac:dyDescent="0.3">
      <c r="B9345" s="81"/>
      <c r="C9345" s="81"/>
      <c r="D9345" s="77"/>
      <c r="E9345" s="82"/>
      <c r="F9345" s="77"/>
      <c r="G9345" s="82"/>
      <c r="H9345" s="83"/>
    </row>
    <row r="9346" spans="2:8" ht="15.6" x14ac:dyDescent="0.3">
      <c r="B9346" s="81"/>
      <c r="C9346" s="81"/>
      <c r="D9346" s="77"/>
      <c r="E9346" s="82"/>
      <c r="F9346" s="77"/>
      <c r="G9346" s="82"/>
      <c r="H9346" s="83"/>
    </row>
    <row r="9347" spans="2:8" ht="15.6" x14ac:dyDescent="0.3">
      <c r="B9347" s="81"/>
      <c r="C9347" s="81"/>
      <c r="D9347" s="77"/>
      <c r="E9347" s="82"/>
      <c r="F9347" s="77"/>
      <c r="G9347" s="82"/>
      <c r="H9347" s="83"/>
    </row>
    <row r="9348" spans="2:8" ht="15.6" x14ac:dyDescent="0.3">
      <c r="B9348" s="81"/>
      <c r="C9348" s="81"/>
      <c r="D9348" s="77"/>
      <c r="E9348" s="82"/>
      <c r="F9348" s="77"/>
      <c r="G9348" s="82"/>
      <c r="H9348" s="83"/>
    </row>
    <row r="9349" spans="2:8" ht="15.6" x14ac:dyDescent="0.3">
      <c r="B9349" s="81"/>
      <c r="C9349" s="81"/>
      <c r="D9349" s="77"/>
      <c r="E9349" s="82"/>
      <c r="F9349" s="77"/>
      <c r="G9349" s="82"/>
      <c r="H9349" s="83"/>
    </row>
    <row r="9350" spans="2:8" ht="15.6" x14ac:dyDescent="0.3">
      <c r="B9350" s="81"/>
      <c r="C9350" s="81"/>
      <c r="D9350" s="77"/>
      <c r="E9350" s="82"/>
      <c r="F9350" s="77"/>
      <c r="G9350" s="82"/>
      <c r="H9350" s="83"/>
    </row>
    <row r="9351" spans="2:8" ht="15.6" x14ac:dyDescent="0.3">
      <c r="B9351" s="81"/>
      <c r="C9351" s="81"/>
      <c r="D9351" s="77"/>
      <c r="E9351" s="82"/>
      <c r="F9351" s="77"/>
      <c r="G9351" s="82"/>
      <c r="H9351" s="83"/>
    </row>
    <row r="9352" spans="2:8" ht="15.6" x14ac:dyDescent="0.3">
      <c r="B9352" s="81"/>
      <c r="C9352" s="81"/>
      <c r="D9352" s="77"/>
      <c r="E9352" s="82"/>
      <c r="F9352" s="77"/>
      <c r="G9352" s="82"/>
      <c r="H9352" s="83"/>
    </row>
    <row r="9353" spans="2:8" ht="15.6" x14ac:dyDescent="0.3">
      <c r="B9353" s="81"/>
      <c r="C9353" s="81"/>
      <c r="D9353" s="77"/>
      <c r="E9353" s="82"/>
      <c r="F9353" s="77"/>
      <c r="G9353" s="82"/>
      <c r="H9353" s="83"/>
    </row>
    <row r="9354" spans="2:8" ht="15.6" x14ac:dyDescent="0.3">
      <c r="B9354" s="81"/>
      <c r="C9354" s="81"/>
      <c r="D9354" s="77"/>
      <c r="E9354" s="82"/>
      <c r="F9354" s="77"/>
      <c r="G9354" s="82"/>
      <c r="H9354" s="83"/>
    </row>
    <row r="9355" spans="2:8" ht="15.6" x14ac:dyDescent="0.3">
      <c r="B9355" s="81"/>
      <c r="C9355" s="81"/>
      <c r="D9355" s="77"/>
      <c r="E9355" s="82"/>
      <c r="F9355" s="77"/>
      <c r="G9355" s="82"/>
      <c r="H9355" s="83"/>
    </row>
    <row r="9356" spans="2:8" ht="15.6" x14ac:dyDescent="0.3">
      <c r="B9356" s="81"/>
      <c r="C9356" s="81"/>
      <c r="D9356" s="77"/>
      <c r="E9356" s="82"/>
      <c r="F9356" s="77"/>
      <c r="G9356" s="82"/>
      <c r="H9356" s="83"/>
    </row>
    <row r="9357" spans="2:8" ht="15.6" x14ac:dyDescent="0.3">
      <c r="B9357" s="81"/>
      <c r="C9357" s="81"/>
      <c r="D9357" s="77"/>
      <c r="E9357" s="82"/>
      <c r="F9357" s="77"/>
      <c r="G9357" s="82"/>
      <c r="H9357" s="83"/>
    </row>
    <row r="9358" spans="2:8" ht="15.6" x14ac:dyDescent="0.3">
      <c r="B9358" s="81"/>
      <c r="C9358" s="81"/>
      <c r="D9358" s="77"/>
      <c r="E9358" s="82"/>
      <c r="F9358" s="77"/>
      <c r="G9358" s="82"/>
      <c r="H9358" s="83"/>
    </row>
    <row r="9359" spans="2:8" ht="15.6" x14ac:dyDescent="0.3">
      <c r="B9359" s="81"/>
      <c r="C9359" s="81"/>
      <c r="D9359" s="77"/>
      <c r="E9359" s="82"/>
      <c r="F9359" s="77"/>
      <c r="G9359" s="82"/>
      <c r="H9359" s="83"/>
    </row>
    <row r="9360" spans="2:8" ht="15.6" x14ac:dyDescent="0.3">
      <c r="B9360" s="81"/>
      <c r="C9360" s="81"/>
      <c r="D9360" s="77"/>
      <c r="E9360" s="82"/>
      <c r="F9360" s="77"/>
      <c r="G9360" s="82"/>
      <c r="H9360" s="83"/>
    </row>
    <row r="9361" spans="2:8" ht="15.6" x14ac:dyDescent="0.3">
      <c r="B9361" s="81"/>
      <c r="C9361" s="81"/>
      <c r="D9361" s="77"/>
      <c r="E9361" s="82"/>
      <c r="F9361" s="77"/>
      <c r="G9361" s="82"/>
      <c r="H9361" s="83"/>
    </row>
    <row r="9362" spans="2:8" ht="15.6" x14ac:dyDescent="0.3">
      <c r="B9362" s="81"/>
      <c r="C9362" s="81"/>
      <c r="D9362" s="77"/>
      <c r="E9362" s="82"/>
      <c r="F9362" s="77"/>
      <c r="G9362" s="82"/>
      <c r="H9362" s="83"/>
    </row>
    <row r="9363" spans="2:8" ht="15.6" x14ac:dyDescent="0.3">
      <c r="B9363" s="81"/>
      <c r="C9363" s="81"/>
      <c r="D9363" s="77"/>
      <c r="E9363" s="82"/>
      <c r="F9363" s="77"/>
      <c r="G9363" s="82"/>
      <c r="H9363" s="83"/>
    </row>
    <row r="9364" spans="2:8" ht="15.6" x14ac:dyDescent="0.3">
      <c r="B9364" s="81"/>
      <c r="C9364" s="81"/>
      <c r="D9364" s="77"/>
      <c r="E9364" s="82"/>
      <c r="F9364" s="77"/>
      <c r="G9364" s="82"/>
      <c r="H9364" s="83"/>
    </row>
    <row r="9365" spans="2:8" ht="15.6" x14ac:dyDescent="0.3">
      <c r="B9365" s="81"/>
      <c r="C9365" s="81"/>
      <c r="D9365" s="77"/>
      <c r="E9365" s="82"/>
      <c r="F9365" s="77"/>
      <c r="G9365" s="82"/>
      <c r="H9365" s="83"/>
    </row>
    <row r="9366" spans="2:8" ht="15.6" x14ac:dyDescent="0.3">
      <c r="B9366" s="81"/>
      <c r="C9366" s="81"/>
      <c r="D9366" s="77"/>
      <c r="E9366" s="82"/>
      <c r="F9366" s="77"/>
      <c r="G9366" s="82"/>
      <c r="H9366" s="83"/>
    </row>
    <row r="9367" spans="2:8" ht="15.6" x14ac:dyDescent="0.3">
      <c r="B9367" s="81"/>
      <c r="C9367" s="81"/>
      <c r="D9367" s="77"/>
      <c r="E9367" s="82"/>
      <c r="F9367" s="77"/>
      <c r="G9367" s="82"/>
      <c r="H9367" s="83"/>
    </row>
    <row r="9368" spans="2:8" ht="15.6" x14ac:dyDescent="0.3">
      <c r="B9368" s="81"/>
      <c r="C9368" s="81"/>
      <c r="D9368" s="77"/>
      <c r="E9368" s="82"/>
      <c r="F9368" s="77"/>
      <c r="G9368" s="82"/>
      <c r="H9368" s="83"/>
    </row>
    <row r="9369" spans="2:8" ht="15.6" x14ac:dyDescent="0.3">
      <c r="B9369" s="81"/>
      <c r="C9369" s="81"/>
      <c r="D9369" s="77"/>
      <c r="E9369" s="82"/>
      <c r="F9369" s="77"/>
      <c r="G9369" s="82"/>
      <c r="H9369" s="83"/>
    </row>
    <row r="9370" spans="2:8" ht="15.6" x14ac:dyDescent="0.3">
      <c r="B9370" s="81"/>
      <c r="C9370" s="81"/>
      <c r="D9370" s="77"/>
      <c r="E9370" s="82"/>
      <c r="F9370" s="77"/>
      <c r="G9370" s="82"/>
      <c r="H9370" s="83"/>
    </row>
    <row r="9371" spans="2:8" ht="15.6" x14ac:dyDescent="0.3">
      <c r="B9371" s="81"/>
      <c r="C9371" s="81"/>
      <c r="D9371" s="77"/>
      <c r="E9371" s="82"/>
      <c r="F9371" s="77"/>
      <c r="G9371" s="82"/>
      <c r="H9371" s="83"/>
    </row>
    <row r="9372" spans="2:8" ht="15.6" x14ac:dyDescent="0.3">
      <c r="B9372" s="81"/>
      <c r="C9372" s="81"/>
      <c r="D9372" s="77"/>
      <c r="E9372" s="82"/>
      <c r="F9372" s="77"/>
      <c r="G9372" s="82"/>
      <c r="H9372" s="83"/>
    </row>
    <row r="9373" spans="2:8" ht="15.6" x14ac:dyDescent="0.3">
      <c r="B9373" s="81"/>
      <c r="C9373" s="81"/>
      <c r="D9373" s="77"/>
      <c r="E9373" s="82"/>
      <c r="F9373" s="77"/>
      <c r="G9373" s="82"/>
      <c r="H9373" s="83"/>
    </row>
    <row r="9374" spans="2:8" ht="15.6" x14ac:dyDescent="0.3">
      <c r="B9374" s="81"/>
      <c r="C9374" s="81"/>
      <c r="D9374" s="77"/>
      <c r="E9374" s="82"/>
      <c r="F9374" s="77"/>
      <c r="G9374" s="82"/>
      <c r="H9374" s="83"/>
    </row>
    <row r="9375" spans="2:8" ht="15.6" x14ac:dyDescent="0.3">
      <c r="B9375" s="81"/>
      <c r="C9375" s="81"/>
      <c r="D9375" s="77"/>
      <c r="E9375" s="82"/>
      <c r="F9375" s="77"/>
      <c r="G9375" s="82"/>
      <c r="H9375" s="83"/>
    </row>
    <row r="9376" spans="2:8" ht="15.6" x14ac:dyDescent="0.3">
      <c r="B9376" s="81"/>
      <c r="C9376" s="81"/>
      <c r="D9376" s="77"/>
      <c r="E9376" s="82"/>
      <c r="F9376" s="77"/>
      <c r="G9376" s="82"/>
      <c r="H9376" s="83"/>
    </row>
    <row r="9377" spans="2:8" ht="15.6" x14ac:dyDescent="0.3">
      <c r="B9377" s="81"/>
      <c r="C9377" s="81"/>
      <c r="D9377" s="77"/>
      <c r="E9377" s="82"/>
      <c r="F9377" s="77"/>
      <c r="G9377" s="82"/>
      <c r="H9377" s="83"/>
    </row>
    <row r="9378" spans="2:8" ht="15.6" x14ac:dyDescent="0.3">
      <c r="B9378" s="81"/>
      <c r="C9378" s="81"/>
      <c r="D9378" s="77"/>
      <c r="E9378" s="82"/>
      <c r="F9378" s="77"/>
      <c r="G9378" s="82"/>
      <c r="H9378" s="83"/>
    </row>
    <row r="9379" spans="2:8" ht="15.6" x14ac:dyDescent="0.3">
      <c r="B9379" s="81"/>
      <c r="C9379" s="81"/>
      <c r="D9379" s="77"/>
      <c r="E9379" s="82"/>
      <c r="F9379" s="77"/>
      <c r="G9379" s="82"/>
      <c r="H9379" s="83"/>
    </row>
    <row r="9380" spans="2:8" ht="15.6" x14ac:dyDescent="0.3">
      <c r="B9380" s="81"/>
      <c r="C9380" s="81"/>
      <c r="D9380" s="77"/>
      <c r="E9380" s="82"/>
      <c r="F9380" s="77"/>
      <c r="G9380" s="82"/>
      <c r="H9380" s="83"/>
    </row>
    <row r="9381" spans="2:8" ht="15.6" x14ac:dyDescent="0.3">
      <c r="B9381" s="81"/>
      <c r="C9381" s="81"/>
      <c r="D9381" s="77"/>
      <c r="E9381" s="82"/>
      <c r="F9381" s="77"/>
      <c r="G9381" s="82"/>
      <c r="H9381" s="83"/>
    </row>
    <row r="9382" spans="2:8" ht="15.6" x14ac:dyDescent="0.3">
      <c r="B9382" s="81"/>
      <c r="C9382" s="81"/>
      <c r="D9382" s="77"/>
      <c r="E9382" s="82"/>
      <c r="F9382" s="77"/>
      <c r="G9382" s="82"/>
      <c r="H9382" s="83"/>
    </row>
    <row r="9383" spans="2:8" ht="15.6" x14ac:dyDescent="0.3">
      <c r="B9383" s="81"/>
      <c r="C9383" s="81"/>
      <c r="D9383" s="77"/>
      <c r="E9383" s="82"/>
      <c r="F9383" s="77"/>
      <c r="G9383" s="82"/>
      <c r="H9383" s="83"/>
    </row>
    <row r="9384" spans="2:8" ht="15.6" x14ac:dyDescent="0.3">
      <c r="B9384" s="81"/>
      <c r="C9384" s="81"/>
      <c r="D9384" s="77"/>
      <c r="E9384" s="82"/>
      <c r="F9384" s="77"/>
      <c r="G9384" s="82"/>
      <c r="H9384" s="83"/>
    </row>
    <row r="9385" spans="2:8" ht="15.6" x14ac:dyDescent="0.3">
      <c r="B9385" s="81"/>
      <c r="C9385" s="81"/>
      <c r="D9385" s="77"/>
      <c r="E9385" s="82"/>
      <c r="F9385" s="77"/>
      <c r="G9385" s="82"/>
      <c r="H9385" s="83"/>
    </row>
    <row r="9386" spans="2:8" ht="15.6" x14ac:dyDescent="0.3">
      <c r="B9386" s="81"/>
      <c r="C9386" s="81"/>
      <c r="D9386" s="77"/>
      <c r="E9386" s="82"/>
      <c r="F9386" s="77"/>
      <c r="G9386" s="82"/>
      <c r="H9386" s="83"/>
    </row>
    <row r="9387" spans="2:8" ht="15.6" x14ac:dyDescent="0.3">
      <c r="B9387" s="81"/>
      <c r="C9387" s="81"/>
      <c r="D9387" s="77"/>
      <c r="E9387" s="82"/>
      <c r="F9387" s="77"/>
      <c r="G9387" s="82"/>
      <c r="H9387" s="83"/>
    </row>
    <row r="9388" spans="2:8" ht="15.6" x14ac:dyDescent="0.3">
      <c r="B9388" s="81"/>
      <c r="C9388" s="81"/>
      <c r="D9388" s="77"/>
      <c r="E9388" s="82"/>
      <c r="F9388" s="77"/>
      <c r="G9388" s="82"/>
      <c r="H9388" s="83"/>
    </row>
    <row r="9389" spans="2:8" ht="15.6" x14ac:dyDescent="0.3">
      <c r="B9389" s="81"/>
      <c r="C9389" s="81"/>
      <c r="D9389" s="77"/>
      <c r="E9389" s="82"/>
      <c r="F9389" s="77"/>
      <c r="G9389" s="82"/>
      <c r="H9389" s="83"/>
    </row>
    <row r="9390" spans="2:8" ht="15.6" x14ac:dyDescent="0.3">
      <c r="B9390" s="81"/>
      <c r="C9390" s="81"/>
      <c r="D9390" s="77"/>
      <c r="E9390" s="82"/>
      <c r="F9390" s="77"/>
      <c r="G9390" s="82"/>
      <c r="H9390" s="83"/>
    </row>
    <row r="9391" spans="2:8" ht="15.6" x14ac:dyDescent="0.3">
      <c r="B9391" s="81"/>
      <c r="C9391" s="81"/>
      <c r="D9391" s="77"/>
      <c r="E9391" s="82"/>
      <c r="F9391" s="77"/>
      <c r="G9391" s="82"/>
      <c r="H9391" s="83"/>
    </row>
    <row r="9392" spans="2:8" ht="15.6" x14ac:dyDescent="0.3">
      <c r="B9392" s="81"/>
      <c r="C9392" s="81"/>
      <c r="D9392" s="77"/>
      <c r="E9392" s="82"/>
      <c r="F9392" s="77"/>
      <c r="G9392" s="82"/>
      <c r="H9392" s="83"/>
    </row>
    <row r="9393" spans="2:8" ht="15.6" x14ac:dyDescent="0.3">
      <c r="B9393" s="81"/>
      <c r="C9393" s="81"/>
      <c r="D9393" s="77"/>
      <c r="E9393" s="82"/>
      <c r="F9393" s="77"/>
      <c r="G9393" s="82"/>
      <c r="H9393" s="83"/>
    </row>
    <row r="9394" spans="2:8" ht="15.6" x14ac:dyDescent="0.3">
      <c r="B9394" s="81"/>
      <c r="C9394" s="81"/>
      <c r="D9394" s="77"/>
      <c r="E9394" s="82"/>
      <c r="F9394" s="77"/>
      <c r="G9394" s="82"/>
      <c r="H9394" s="83"/>
    </row>
    <row r="9395" spans="2:8" ht="15.6" x14ac:dyDescent="0.3">
      <c r="B9395" s="81"/>
      <c r="C9395" s="81"/>
      <c r="D9395" s="77"/>
      <c r="E9395" s="82"/>
      <c r="F9395" s="77"/>
      <c r="G9395" s="82"/>
      <c r="H9395" s="83"/>
    </row>
    <row r="9396" spans="2:8" ht="15.6" x14ac:dyDescent="0.3">
      <c r="B9396" s="81"/>
      <c r="C9396" s="81"/>
      <c r="D9396" s="77"/>
      <c r="E9396" s="82"/>
      <c r="F9396" s="77"/>
      <c r="G9396" s="82"/>
      <c r="H9396" s="83"/>
    </row>
    <row r="9397" spans="2:8" ht="15.6" x14ac:dyDescent="0.3">
      <c r="B9397" s="81"/>
      <c r="C9397" s="81"/>
      <c r="D9397" s="77"/>
      <c r="E9397" s="82"/>
      <c r="F9397" s="77"/>
      <c r="G9397" s="82"/>
      <c r="H9397" s="83"/>
    </row>
    <row r="9398" spans="2:8" ht="15.6" x14ac:dyDescent="0.3">
      <c r="B9398" s="81"/>
      <c r="C9398" s="81"/>
      <c r="D9398" s="77"/>
      <c r="E9398" s="82"/>
      <c r="F9398" s="77"/>
      <c r="G9398" s="82"/>
      <c r="H9398" s="83"/>
    </row>
    <row r="9399" spans="2:8" ht="15.6" x14ac:dyDescent="0.3">
      <c r="B9399" s="81"/>
      <c r="C9399" s="81"/>
      <c r="D9399" s="77"/>
      <c r="E9399" s="82"/>
      <c r="F9399" s="77"/>
      <c r="G9399" s="82"/>
      <c r="H9399" s="83"/>
    </row>
    <row r="9400" spans="2:8" ht="15.6" x14ac:dyDescent="0.3">
      <c r="B9400" s="81"/>
      <c r="C9400" s="81"/>
      <c r="D9400" s="77"/>
      <c r="E9400" s="82"/>
      <c r="F9400" s="77"/>
      <c r="G9400" s="82"/>
      <c r="H9400" s="83"/>
    </row>
    <row r="9401" spans="2:8" ht="15.6" x14ac:dyDescent="0.3">
      <c r="B9401" s="81"/>
      <c r="C9401" s="81"/>
      <c r="D9401" s="77"/>
      <c r="E9401" s="82"/>
      <c r="F9401" s="77"/>
      <c r="G9401" s="82"/>
      <c r="H9401" s="83"/>
    </row>
    <row r="9402" spans="2:8" ht="15.6" x14ac:dyDescent="0.3">
      <c r="B9402" s="81"/>
      <c r="C9402" s="81"/>
      <c r="D9402" s="77"/>
      <c r="E9402" s="82"/>
      <c r="F9402" s="77"/>
      <c r="G9402" s="82"/>
      <c r="H9402" s="83"/>
    </row>
    <row r="9403" spans="2:8" ht="15.6" x14ac:dyDescent="0.3">
      <c r="B9403" s="81"/>
      <c r="C9403" s="81"/>
      <c r="D9403" s="77"/>
      <c r="E9403" s="82"/>
      <c r="F9403" s="77"/>
      <c r="G9403" s="82"/>
      <c r="H9403" s="83"/>
    </row>
    <row r="9404" spans="2:8" ht="15.6" x14ac:dyDescent="0.3">
      <c r="B9404" s="81"/>
      <c r="C9404" s="81"/>
      <c r="D9404" s="77"/>
      <c r="E9404" s="82"/>
      <c r="F9404" s="77"/>
      <c r="G9404" s="82"/>
      <c r="H9404" s="83"/>
    </row>
    <row r="9405" spans="2:8" ht="15.6" x14ac:dyDescent="0.3">
      <c r="B9405" s="81"/>
      <c r="C9405" s="81"/>
      <c r="D9405" s="77"/>
      <c r="E9405" s="82"/>
      <c r="F9405" s="77"/>
      <c r="G9405" s="82"/>
      <c r="H9405" s="83"/>
    </row>
    <row r="9406" spans="2:8" ht="15.6" x14ac:dyDescent="0.3">
      <c r="B9406" s="81"/>
      <c r="C9406" s="81"/>
      <c r="D9406" s="77"/>
      <c r="E9406" s="82"/>
      <c r="F9406" s="77"/>
      <c r="G9406" s="82"/>
      <c r="H9406" s="83"/>
    </row>
    <row r="9407" spans="2:8" ht="15.6" x14ac:dyDescent="0.3">
      <c r="B9407" s="81"/>
      <c r="C9407" s="81"/>
      <c r="D9407" s="77"/>
      <c r="E9407" s="82"/>
      <c r="F9407" s="77"/>
      <c r="G9407" s="82"/>
      <c r="H9407" s="83"/>
    </row>
    <row r="9408" spans="2:8" ht="15.6" x14ac:dyDescent="0.3">
      <c r="B9408" s="81"/>
      <c r="C9408" s="81"/>
      <c r="D9408" s="77"/>
      <c r="E9408" s="82"/>
      <c r="F9408" s="77"/>
      <c r="G9408" s="82"/>
      <c r="H9408" s="83"/>
    </row>
    <row r="9409" spans="2:8" ht="15.6" x14ac:dyDescent="0.3">
      <c r="B9409" s="81"/>
      <c r="C9409" s="81"/>
      <c r="D9409" s="77"/>
      <c r="E9409" s="82"/>
      <c r="F9409" s="77"/>
      <c r="G9409" s="82"/>
      <c r="H9409" s="83"/>
    </row>
    <row r="9410" spans="2:8" ht="15.6" x14ac:dyDescent="0.3">
      <c r="B9410" s="81"/>
      <c r="C9410" s="81"/>
      <c r="D9410" s="77"/>
      <c r="E9410" s="82"/>
      <c r="F9410" s="77"/>
      <c r="G9410" s="82"/>
      <c r="H9410" s="83"/>
    </row>
    <row r="9411" spans="2:8" ht="15.6" x14ac:dyDescent="0.3">
      <c r="B9411" s="81"/>
      <c r="C9411" s="81"/>
      <c r="D9411" s="77"/>
      <c r="E9411" s="82"/>
      <c r="F9411" s="77"/>
      <c r="G9411" s="82"/>
      <c r="H9411" s="83"/>
    </row>
    <row r="9412" spans="2:8" ht="15.6" x14ac:dyDescent="0.3">
      <c r="B9412" s="81"/>
      <c r="C9412" s="81"/>
      <c r="D9412" s="77"/>
      <c r="E9412" s="82"/>
      <c r="F9412" s="77"/>
      <c r="G9412" s="82"/>
      <c r="H9412" s="83"/>
    </row>
    <row r="9413" spans="2:8" ht="15.6" x14ac:dyDescent="0.3">
      <c r="B9413" s="81"/>
      <c r="C9413" s="81"/>
      <c r="D9413" s="77"/>
      <c r="E9413" s="82"/>
      <c r="F9413" s="77"/>
      <c r="G9413" s="82"/>
      <c r="H9413" s="83"/>
    </row>
    <row r="9414" spans="2:8" ht="15.6" x14ac:dyDescent="0.3">
      <c r="B9414" s="81"/>
      <c r="C9414" s="81"/>
      <c r="D9414" s="77"/>
      <c r="E9414" s="82"/>
      <c r="F9414" s="77"/>
      <c r="G9414" s="82"/>
      <c r="H9414" s="83"/>
    </row>
    <row r="9415" spans="2:8" ht="15.6" x14ac:dyDescent="0.3">
      <c r="B9415" s="81"/>
      <c r="C9415" s="81"/>
      <c r="D9415" s="77"/>
      <c r="E9415" s="82"/>
      <c r="F9415" s="77"/>
      <c r="G9415" s="82"/>
      <c r="H9415" s="83"/>
    </row>
    <row r="9416" spans="2:8" ht="15.6" x14ac:dyDescent="0.3">
      <c r="B9416" s="81"/>
      <c r="C9416" s="81"/>
      <c r="D9416" s="77"/>
      <c r="E9416" s="82"/>
      <c r="F9416" s="77"/>
      <c r="G9416" s="82"/>
      <c r="H9416" s="83"/>
    </row>
    <row r="9417" spans="2:8" ht="15.6" x14ac:dyDescent="0.3">
      <c r="B9417" s="81"/>
      <c r="C9417" s="81"/>
      <c r="D9417" s="77"/>
      <c r="E9417" s="82"/>
      <c r="F9417" s="77"/>
      <c r="G9417" s="82"/>
      <c r="H9417" s="83"/>
    </row>
    <row r="9418" spans="2:8" ht="15.6" x14ac:dyDescent="0.3">
      <c r="B9418" s="81"/>
      <c r="C9418" s="81"/>
      <c r="D9418" s="77"/>
      <c r="E9418" s="82"/>
      <c r="F9418" s="77"/>
      <c r="G9418" s="82"/>
      <c r="H9418" s="83"/>
    </row>
    <row r="9419" spans="2:8" ht="15.6" x14ac:dyDescent="0.3">
      <c r="B9419" s="81"/>
      <c r="C9419" s="81"/>
      <c r="D9419" s="77"/>
      <c r="E9419" s="82"/>
      <c r="F9419" s="77"/>
      <c r="G9419" s="82"/>
      <c r="H9419" s="83"/>
    </row>
    <row r="9420" spans="2:8" ht="15.6" x14ac:dyDescent="0.3">
      <c r="B9420" s="81"/>
      <c r="C9420" s="81"/>
      <c r="D9420" s="77"/>
      <c r="E9420" s="82"/>
      <c r="F9420" s="77"/>
      <c r="G9420" s="82"/>
      <c r="H9420" s="83"/>
    </row>
    <row r="9421" spans="2:8" ht="15.6" x14ac:dyDescent="0.3">
      <c r="B9421" s="81"/>
      <c r="C9421" s="81"/>
      <c r="D9421" s="77"/>
      <c r="E9421" s="82"/>
      <c r="F9421" s="77"/>
      <c r="G9421" s="82"/>
      <c r="H9421" s="83"/>
    </row>
    <row r="9422" spans="2:8" ht="15.6" x14ac:dyDescent="0.3">
      <c r="B9422" s="81"/>
      <c r="C9422" s="81"/>
      <c r="D9422" s="77"/>
      <c r="E9422" s="82"/>
      <c r="F9422" s="77"/>
      <c r="G9422" s="82"/>
      <c r="H9422" s="83"/>
    </row>
    <row r="9423" spans="2:8" ht="15.6" x14ac:dyDescent="0.3">
      <c r="B9423" s="81"/>
      <c r="C9423" s="81"/>
      <c r="D9423" s="77"/>
      <c r="E9423" s="82"/>
      <c r="F9423" s="77"/>
      <c r="G9423" s="82"/>
      <c r="H9423" s="83"/>
    </row>
    <row r="9424" spans="2:8" ht="15.6" x14ac:dyDescent="0.3">
      <c r="B9424" s="81"/>
      <c r="C9424" s="81"/>
      <c r="D9424" s="77"/>
      <c r="E9424" s="82"/>
      <c r="F9424" s="77"/>
      <c r="G9424" s="82"/>
      <c r="H9424" s="83"/>
    </row>
    <row r="9425" spans="2:8" ht="15.6" x14ac:dyDescent="0.3">
      <c r="B9425" s="81"/>
      <c r="C9425" s="81"/>
      <c r="D9425" s="77"/>
      <c r="E9425" s="82"/>
      <c r="F9425" s="77"/>
      <c r="G9425" s="82"/>
      <c r="H9425" s="83"/>
    </row>
    <row r="9426" spans="2:8" ht="15.6" x14ac:dyDescent="0.3">
      <c r="B9426" s="81"/>
      <c r="C9426" s="81"/>
      <c r="D9426" s="77"/>
      <c r="E9426" s="82"/>
      <c r="F9426" s="77"/>
      <c r="G9426" s="82"/>
      <c r="H9426" s="83"/>
    </row>
    <row r="9427" spans="2:8" ht="15.6" x14ac:dyDescent="0.3">
      <c r="B9427" s="81"/>
      <c r="C9427" s="81"/>
      <c r="D9427" s="77"/>
      <c r="E9427" s="82"/>
      <c r="F9427" s="77"/>
      <c r="G9427" s="82"/>
      <c r="H9427" s="83"/>
    </row>
    <row r="9428" spans="2:8" ht="15.6" x14ac:dyDescent="0.3">
      <c r="B9428" s="81"/>
      <c r="C9428" s="81"/>
      <c r="D9428" s="77"/>
      <c r="E9428" s="82"/>
      <c r="F9428" s="77"/>
      <c r="G9428" s="82"/>
      <c r="H9428" s="83"/>
    </row>
    <row r="9429" spans="2:8" ht="15.6" x14ac:dyDescent="0.3">
      <c r="B9429" s="81"/>
      <c r="C9429" s="81"/>
      <c r="D9429" s="77"/>
      <c r="E9429" s="82"/>
      <c r="F9429" s="77"/>
      <c r="G9429" s="82"/>
      <c r="H9429" s="83"/>
    </row>
    <row r="9430" spans="2:8" ht="15.6" x14ac:dyDescent="0.3">
      <c r="B9430" s="81"/>
      <c r="C9430" s="81"/>
      <c r="D9430" s="77"/>
      <c r="E9430" s="82"/>
      <c r="F9430" s="77"/>
      <c r="G9430" s="82"/>
      <c r="H9430" s="83"/>
    </row>
    <row r="9431" spans="2:8" ht="15.6" x14ac:dyDescent="0.3">
      <c r="B9431" s="81"/>
      <c r="C9431" s="81"/>
      <c r="D9431" s="77"/>
      <c r="E9431" s="82"/>
      <c r="F9431" s="77"/>
      <c r="G9431" s="82"/>
      <c r="H9431" s="83"/>
    </row>
    <row r="9432" spans="2:8" ht="15.6" x14ac:dyDescent="0.3">
      <c r="B9432" s="81"/>
      <c r="C9432" s="81"/>
      <c r="D9432" s="77"/>
      <c r="E9432" s="82"/>
      <c r="F9432" s="77"/>
      <c r="G9432" s="82"/>
      <c r="H9432" s="83"/>
    </row>
    <row r="9433" spans="2:8" ht="15.6" x14ac:dyDescent="0.3">
      <c r="B9433" s="81"/>
      <c r="C9433" s="81"/>
      <c r="D9433" s="77"/>
      <c r="E9433" s="82"/>
      <c r="F9433" s="77"/>
      <c r="G9433" s="82"/>
      <c r="H9433" s="83"/>
    </row>
    <row r="9434" spans="2:8" ht="15.6" x14ac:dyDescent="0.3">
      <c r="B9434" s="81"/>
      <c r="C9434" s="81"/>
      <c r="D9434" s="77"/>
      <c r="E9434" s="82"/>
      <c r="F9434" s="77"/>
      <c r="G9434" s="82"/>
      <c r="H9434" s="83"/>
    </row>
    <row r="9435" spans="2:8" ht="15.6" x14ac:dyDescent="0.3">
      <c r="B9435" s="81"/>
      <c r="C9435" s="81"/>
      <c r="D9435" s="77"/>
      <c r="E9435" s="82"/>
      <c r="F9435" s="77"/>
      <c r="G9435" s="82"/>
      <c r="H9435" s="83"/>
    </row>
    <row r="9436" spans="2:8" ht="15.6" x14ac:dyDescent="0.3">
      <c r="B9436" s="81"/>
      <c r="C9436" s="81"/>
      <c r="D9436" s="77"/>
      <c r="E9436" s="82"/>
      <c r="F9436" s="77"/>
      <c r="G9436" s="82"/>
      <c r="H9436" s="83"/>
    </row>
    <row r="9437" spans="2:8" ht="15.6" x14ac:dyDescent="0.3">
      <c r="B9437" s="81"/>
      <c r="C9437" s="81"/>
      <c r="D9437" s="77"/>
      <c r="E9437" s="82"/>
      <c r="F9437" s="77"/>
      <c r="G9437" s="82"/>
      <c r="H9437" s="83"/>
    </row>
    <row r="9438" spans="2:8" ht="15.6" x14ac:dyDescent="0.3">
      <c r="B9438" s="81"/>
      <c r="C9438" s="81"/>
      <c r="D9438" s="77"/>
      <c r="E9438" s="82"/>
      <c r="F9438" s="77"/>
      <c r="G9438" s="82"/>
      <c r="H9438" s="83"/>
    </row>
    <row r="9439" spans="2:8" ht="15.6" x14ac:dyDescent="0.3">
      <c r="B9439" s="81"/>
      <c r="C9439" s="81"/>
      <c r="D9439" s="77"/>
      <c r="E9439" s="82"/>
      <c r="F9439" s="77"/>
      <c r="G9439" s="82"/>
      <c r="H9439" s="83"/>
    </row>
    <row r="9440" spans="2:8" ht="15.6" x14ac:dyDescent="0.3">
      <c r="B9440" s="81"/>
      <c r="C9440" s="81"/>
      <c r="D9440" s="77"/>
      <c r="E9440" s="82"/>
      <c r="F9440" s="77"/>
      <c r="G9440" s="82"/>
      <c r="H9440" s="83"/>
    </row>
    <row r="9441" spans="2:8" ht="15.6" x14ac:dyDescent="0.3">
      <c r="B9441" s="81"/>
      <c r="C9441" s="81"/>
      <c r="D9441" s="77"/>
      <c r="E9441" s="82"/>
      <c r="F9441" s="77"/>
      <c r="G9441" s="82"/>
      <c r="H9441" s="83"/>
    </row>
    <row r="9442" spans="2:8" ht="15.6" x14ac:dyDescent="0.3">
      <c r="B9442" s="81"/>
      <c r="C9442" s="81"/>
      <c r="D9442" s="77"/>
      <c r="E9442" s="82"/>
      <c r="F9442" s="77"/>
      <c r="G9442" s="82"/>
      <c r="H9442" s="83"/>
    </row>
    <row r="9443" spans="2:8" ht="15.6" x14ac:dyDescent="0.3">
      <c r="B9443" s="81"/>
      <c r="C9443" s="81"/>
      <c r="D9443" s="77"/>
      <c r="E9443" s="82"/>
      <c r="F9443" s="77"/>
      <c r="G9443" s="82"/>
      <c r="H9443" s="83"/>
    </row>
    <row r="9444" spans="2:8" ht="15.6" x14ac:dyDescent="0.3">
      <c r="B9444" s="81"/>
      <c r="C9444" s="81"/>
      <c r="D9444" s="77"/>
      <c r="E9444" s="82"/>
      <c r="F9444" s="77"/>
      <c r="G9444" s="82"/>
      <c r="H9444" s="83"/>
    </row>
    <row r="9445" spans="2:8" ht="15.6" x14ac:dyDescent="0.3">
      <c r="B9445" s="81"/>
      <c r="C9445" s="81"/>
      <c r="D9445" s="77"/>
      <c r="E9445" s="82"/>
      <c r="F9445" s="77"/>
      <c r="G9445" s="82"/>
      <c r="H9445" s="83"/>
    </row>
    <row r="9446" spans="2:8" ht="15.6" x14ac:dyDescent="0.3">
      <c r="B9446" s="81"/>
      <c r="C9446" s="81"/>
      <c r="D9446" s="77"/>
      <c r="E9446" s="82"/>
      <c r="F9446" s="77"/>
      <c r="G9446" s="82"/>
      <c r="H9446" s="83"/>
    </row>
    <row r="9447" spans="2:8" ht="15.6" x14ac:dyDescent="0.3">
      <c r="B9447" s="81"/>
      <c r="C9447" s="81"/>
      <c r="D9447" s="77"/>
      <c r="E9447" s="82"/>
      <c r="F9447" s="77"/>
      <c r="G9447" s="82"/>
      <c r="H9447" s="83"/>
    </row>
    <row r="9448" spans="2:8" ht="15.6" x14ac:dyDescent="0.3">
      <c r="B9448" s="81"/>
      <c r="C9448" s="81"/>
      <c r="D9448" s="77"/>
      <c r="E9448" s="82"/>
      <c r="F9448" s="77"/>
      <c r="G9448" s="82"/>
      <c r="H9448" s="83"/>
    </row>
    <row r="9449" spans="2:8" ht="15.6" x14ac:dyDescent="0.3">
      <c r="B9449" s="81"/>
      <c r="C9449" s="81"/>
      <c r="D9449" s="77"/>
      <c r="E9449" s="82"/>
      <c r="F9449" s="77"/>
      <c r="G9449" s="82"/>
      <c r="H9449" s="83"/>
    </row>
    <row r="9450" spans="2:8" ht="15.6" x14ac:dyDescent="0.3">
      <c r="B9450" s="81"/>
      <c r="C9450" s="81"/>
      <c r="D9450" s="77"/>
      <c r="E9450" s="82"/>
      <c r="F9450" s="77"/>
      <c r="G9450" s="82"/>
      <c r="H9450" s="83"/>
    </row>
    <row r="9451" spans="2:8" ht="15.6" x14ac:dyDescent="0.3">
      <c r="B9451" s="81"/>
      <c r="C9451" s="81"/>
      <c r="D9451" s="77"/>
      <c r="E9451" s="82"/>
      <c r="F9451" s="77"/>
      <c r="G9451" s="82"/>
      <c r="H9451" s="83"/>
    </row>
    <row r="9452" spans="2:8" ht="15.6" x14ac:dyDescent="0.3">
      <c r="B9452" s="81"/>
      <c r="C9452" s="81"/>
      <c r="D9452" s="77"/>
      <c r="E9452" s="82"/>
      <c r="F9452" s="77"/>
      <c r="G9452" s="82"/>
      <c r="H9452" s="83"/>
    </row>
    <row r="9453" spans="2:8" ht="15.6" x14ac:dyDescent="0.3">
      <c r="B9453" s="81"/>
      <c r="C9453" s="81"/>
      <c r="D9453" s="77"/>
      <c r="E9453" s="82"/>
      <c r="F9453" s="77"/>
      <c r="G9453" s="82"/>
      <c r="H9453" s="83"/>
    </row>
    <row r="9454" spans="2:8" ht="15.6" x14ac:dyDescent="0.3">
      <c r="B9454" s="81"/>
      <c r="C9454" s="81"/>
      <c r="D9454" s="77"/>
      <c r="E9454" s="82"/>
      <c r="F9454" s="77"/>
      <c r="G9454" s="82"/>
      <c r="H9454" s="83"/>
    </row>
    <row r="9455" spans="2:8" ht="15.6" x14ac:dyDescent="0.3">
      <c r="B9455" s="81"/>
      <c r="C9455" s="81"/>
      <c r="D9455" s="77"/>
      <c r="E9455" s="82"/>
      <c r="F9455" s="77"/>
      <c r="G9455" s="82"/>
      <c r="H9455" s="83"/>
    </row>
    <row r="9456" spans="2:8" ht="15.6" x14ac:dyDescent="0.3">
      <c r="B9456" s="81"/>
      <c r="C9456" s="81"/>
      <c r="D9456" s="77"/>
      <c r="E9456" s="82"/>
      <c r="F9456" s="77"/>
      <c r="G9456" s="82"/>
      <c r="H9456" s="83"/>
    </row>
    <row r="9457" spans="2:8" ht="15.6" x14ac:dyDescent="0.3">
      <c r="B9457" s="81"/>
      <c r="C9457" s="81"/>
      <c r="D9457" s="77"/>
      <c r="E9457" s="82"/>
      <c r="F9457" s="77"/>
      <c r="G9457" s="82"/>
      <c r="H9457" s="83"/>
    </row>
    <row r="9458" spans="2:8" ht="15.6" x14ac:dyDescent="0.3">
      <c r="B9458" s="81"/>
      <c r="C9458" s="81"/>
      <c r="D9458" s="77"/>
      <c r="E9458" s="82"/>
      <c r="F9458" s="77"/>
      <c r="G9458" s="82"/>
      <c r="H9458" s="83"/>
    </row>
    <row r="9459" spans="2:8" ht="15.6" x14ac:dyDescent="0.3">
      <c r="B9459" s="81"/>
      <c r="C9459" s="81"/>
      <c r="D9459" s="77"/>
      <c r="E9459" s="82"/>
      <c r="F9459" s="77"/>
      <c r="G9459" s="82"/>
      <c r="H9459" s="83"/>
    </row>
    <row r="9460" spans="2:8" ht="15.6" x14ac:dyDescent="0.3">
      <c r="B9460" s="81"/>
      <c r="C9460" s="81"/>
      <c r="D9460" s="77"/>
      <c r="E9460" s="82"/>
      <c r="F9460" s="77"/>
      <c r="G9460" s="82"/>
      <c r="H9460" s="83"/>
    </row>
    <row r="9461" spans="2:8" ht="15.6" x14ac:dyDescent="0.3">
      <c r="B9461" s="81"/>
      <c r="C9461" s="81"/>
      <c r="D9461" s="77"/>
      <c r="E9461" s="82"/>
      <c r="F9461" s="77"/>
      <c r="G9461" s="82"/>
      <c r="H9461" s="83"/>
    </row>
    <row r="9462" spans="2:8" ht="15.6" x14ac:dyDescent="0.3">
      <c r="B9462" s="81"/>
      <c r="C9462" s="81"/>
      <c r="D9462" s="77"/>
      <c r="E9462" s="82"/>
      <c r="F9462" s="77"/>
      <c r="G9462" s="82"/>
      <c r="H9462" s="83"/>
    </row>
    <row r="9463" spans="2:8" ht="15.6" x14ac:dyDescent="0.3">
      <c r="B9463" s="81"/>
      <c r="C9463" s="81"/>
      <c r="D9463" s="77"/>
      <c r="E9463" s="82"/>
      <c r="F9463" s="77"/>
      <c r="G9463" s="82"/>
      <c r="H9463" s="83"/>
    </row>
    <row r="9464" spans="2:8" ht="15.6" x14ac:dyDescent="0.3">
      <c r="B9464" s="81"/>
      <c r="C9464" s="81"/>
      <c r="D9464" s="77"/>
      <c r="E9464" s="82"/>
      <c r="F9464" s="77"/>
      <c r="G9464" s="82"/>
      <c r="H9464" s="83"/>
    </row>
    <row r="9465" spans="2:8" ht="15.6" x14ac:dyDescent="0.3">
      <c r="B9465" s="81"/>
      <c r="C9465" s="81"/>
      <c r="D9465" s="77"/>
      <c r="E9465" s="82"/>
      <c r="F9465" s="77"/>
      <c r="G9465" s="82"/>
      <c r="H9465" s="83"/>
    </row>
    <row r="9466" spans="2:8" ht="15.6" x14ac:dyDescent="0.3">
      <c r="B9466" s="81"/>
      <c r="C9466" s="81"/>
      <c r="D9466" s="77"/>
      <c r="E9466" s="82"/>
      <c r="F9466" s="77"/>
      <c r="G9466" s="82"/>
      <c r="H9466" s="83"/>
    </row>
    <row r="9467" spans="2:8" ht="15.6" x14ac:dyDescent="0.3">
      <c r="B9467" s="81"/>
      <c r="C9467" s="81"/>
      <c r="D9467" s="77"/>
      <c r="E9467" s="82"/>
      <c r="F9467" s="77"/>
      <c r="G9467" s="82"/>
      <c r="H9467" s="83"/>
    </row>
    <row r="9468" spans="2:8" ht="15.6" x14ac:dyDescent="0.3">
      <c r="B9468" s="81"/>
      <c r="C9468" s="81"/>
      <c r="D9468" s="77"/>
      <c r="E9468" s="82"/>
      <c r="F9468" s="77"/>
      <c r="G9468" s="82"/>
      <c r="H9468" s="83"/>
    </row>
    <row r="9469" spans="2:8" ht="15.6" x14ac:dyDescent="0.3">
      <c r="B9469" s="81"/>
      <c r="C9469" s="81"/>
      <c r="D9469" s="77"/>
      <c r="E9469" s="82"/>
      <c r="F9469" s="77"/>
      <c r="G9469" s="82"/>
      <c r="H9469" s="83"/>
    </row>
    <row r="9470" spans="2:8" ht="15.6" x14ac:dyDescent="0.3">
      <c r="B9470" s="81"/>
      <c r="C9470" s="81"/>
      <c r="D9470" s="77"/>
      <c r="E9470" s="82"/>
      <c r="F9470" s="77"/>
      <c r="G9470" s="82"/>
      <c r="H9470" s="83"/>
    </row>
    <row r="9471" spans="2:8" ht="15.6" x14ac:dyDescent="0.3">
      <c r="B9471" s="81"/>
      <c r="C9471" s="81"/>
      <c r="D9471" s="77"/>
      <c r="E9471" s="82"/>
      <c r="F9471" s="77"/>
      <c r="G9471" s="82"/>
      <c r="H9471" s="83"/>
    </row>
    <row r="9472" spans="2:8" ht="15.6" x14ac:dyDescent="0.3">
      <c r="B9472" s="81"/>
      <c r="C9472" s="81"/>
      <c r="D9472" s="77"/>
      <c r="E9472" s="82"/>
      <c r="F9472" s="77"/>
      <c r="G9472" s="82"/>
      <c r="H9472" s="83"/>
    </row>
    <row r="9473" spans="2:8" ht="15.6" x14ac:dyDescent="0.3">
      <c r="B9473" s="81"/>
      <c r="C9473" s="81"/>
      <c r="D9473" s="77"/>
      <c r="E9473" s="82"/>
      <c r="F9473" s="77"/>
      <c r="G9473" s="82"/>
      <c r="H9473" s="83"/>
    </row>
    <row r="9474" spans="2:8" ht="15.6" x14ac:dyDescent="0.3">
      <c r="B9474" s="81"/>
      <c r="C9474" s="81"/>
      <c r="D9474" s="77"/>
      <c r="E9474" s="82"/>
      <c r="F9474" s="77"/>
      <c r="G9474" s="82"/>
      <c r="H9474" s="83"/>
    </row>
    <row r="9475" spans="2:8" ht="15.6" x14ac:dyDescent="0.3">
      <c r="B9475" s="81"/>
      <c r="C9475" s="81"/>
      <c r="D9475" s="77"/>
      <c r="E9475" s="82"/>
      <c r="F9475" s="77"/>
      <c r="G9475" s="82"/>
      <c r="H9475" s="83"/>
    </row>
    <row r="9476" spans="2:8" ht="15.6" x14ac:dyDescent="0.3">
      <c r="B9476" s="81"/>
      <c r="C9476" s="81"/>
      <c r="D9476" s="77"/>
      <c r="E9476" s="82"/>
      <c r="F9476" s="77"/>
      <c r="G9476" s="82"/>
      <c r="H9476" s="83"/>
    </row>
    <row r="9477" spans="2:8" ht="15.6" x14ac:dyDescent="0.3">
      <c r="B9477" s="81"/>
      <c r="C9477" s="81"/>
      <c r="D9477" s="77"/>
      <c r="E9477" s="82"/>
      <c r="F9477" s="77"/>
      <c r="G9477" s="82"/>
      <c r="H9477" s="83"/>
    </row>
    <row r="9478" spans="2:8" ht="15.6" x14ac:dyDescent="0.3">
      <c r="B9478" s="81"/>
      <c r="C9478" s="81"/>
      <c r="D9478" s="77"/>
      <c r="E9478" s="82"/>
      <c r="F9478" s="77"/>
      <c r="G9478" s="82"/>
      <c r="H9478" s="83"/>
    </row>
    <row r="9479" spans="2:8" ht="15.6" x14ac:dyDescent="0.3">
      <c r="B9479" s="81"/>
      <c r="C9479" s="81"/>
      <c r="D9479" s="77"/>
      <c r="E9479" s="82"/>
      <c r="F9479" s="77"/>
      <c r="G9479" s="82"/>
      <c r="H9479" s="83"/>
    </row>
    <row r="9480" spans="2:8" ht="15.6" x14ac:dyDescent="0.3">
      <c r="B9480" s="81"/>
      <c r="C9480" s="81"/>
      <c r="D9480" s="77"/>
      <c r="E9480" s="82"/>
      <c r="F9480" s="77"/>
      <c r="G9480" s="82"/>
      <c r="H9480" s="83"/>
    </row>
    <row r="9481" spans="2:8" ht="15.6" x14ac:dyDescent="0.3">
      <c r="B9481" s="81"/>
      <c r="C9481" s="81"/>
      <c r="D9481" s="77"/>
      <c r="E9481" s="82"/>
      <c r="F9481" s="77"/>
      <c r="G9481" s="82"/>
      <c r="H9481" s="83"/>
    </row>
    <row r="9482" spans="2:8" ht="15.6" x14ac:dyDescent="0.3">
      <c r="B9482" s="81"/>
      <c r="C9482" s="81"/>
      <c r="D9482" s="77"/>
      <c r="E9482" s="82"/>
      <c r="F9482" s="77"/>
      <c r="G9482" s="82"/>
      <c r="H9482" s="83"/>
    </row>
    <row r="9483" spans="2:8" ht="15.6" x14ac:dyDescent="0.3">
      <c r="B9483" s="81"/>
      <c r="C9483" s="81"/>
      <c r="D9483" s="77"/>
      <c r="E9483" s="82"/>
      <c r="F9483" s="77"/>
      <c r="G9483" s="82"/>
      <c r="H9483" s="83"/>
    </row>
    <row r="9484" spans="2:8" ht="15.6" x14ac:dyDescent="0.3">
      <c r="B9484" s="81"/>
      <c r="C9484" s="81"/>
      <c r="D9484" s="77"/>
      <c r="E9484" s="82"/>
      <c r="F9484" s="77"/>
      <c r="G9484" s="82"/>
      <c r="H9484" s="83"/>
    </row>
    <row r="9485" spans="2:8" ht="15.6" x14ac:dyDescent="0.3">
      <c r="B9485" s="81"/>
      <c r="C9485" s="81"/>
      <c r="D9485" s="77"/>
      <c r="E9485" s="82"/>
      <c r="F9485" s="77"/>
      <c r="G9485" s="82"/>
      <c r="H9485" s="83"/>
    </row>
    <row r="9486" spans="2:8" ht="15.6" x14ac:dyDescent="0.3">
      <c r="B9486" s="81"/>
      <c r="C9486" s="81"/>
      <c r="D9486" s="77"/>
      <c r="E9486" s="82"/>
      <c r="F9486" s="77"/>
      <c r="G9486" s="82"/>
      <c r="H9486" s="83"/>
    </row>
    <row r="9487" spans="2:8" ht="15.6" x14ac:dyDescent="0.3">
      <c r="B9487" s="81"/>
      <c r="C9487" s="81"/>
      <c r="D9487" s="77"/>
      <c r="E9487" s="82"/>
      <c r="F9487" s="77"/>
      <c r="G9487" s="82"/>
      <c r="H9487" s="83"/>
    </row>
    <row r="9488" spans="2:8" ht="15.6" x14ac:dyDescent="0.3">
      <c r="B9488" s="81"/>
      <c r="C9488" s="81"/>
      <c r="D9488" s="77"/>
      <c r="E9488" s="82"/>
      <c r="F9488" s="77"/>
      <c r="G9488" s="82"/>
      <c r="H9488" s="83"/>
    </row>
    <row r="9489" spans="2:8" ht="15.6" x14ac:dyDescent="0.3">
      <c r="B9489" s="81"/>
      <c r="C9489" s="81"/>
      <c r="D9489" s="77"/>
      <c r="E9489" s="82"/>
      <c r="F9489" s="77"/>
      <c r="G9489" s="82"/>
      <c r="H9489" s="83"/>
    </row>
    <row r="9490" spans="2:8" ht="15.6" x14ac:dyDescent="0.3">
      <c r="B9490" s="81"/>
      <c r="C9490" s="81"/>
      <c r="D9490" s="77"/>
      <c r="E9490" s="82"/>
      <c r="F9490" s="77"/>
      <c r="G9490" s="82"/>
      <c r="H9490" s="83"/>
    </row>
    <row r="9491" spans="2:8" ht="15.6" x14ac:dyDescent="0.3">
      <c r="B9491" s="81"/>
      <c r="C9491" s="81"/>
      <c r="D9491" s="77"/>
      <c r="E9491" s="82"/>
      <c r="F9491" s="77"/>
      <c r="G9491" s="82"/>
      <c r="H9491" s="83"/>
    </row>
    <row r="9492" spans="2:8" ht="15.6" x14ac:dyDescent="0.3">
      <c r="B9492" s="81"/>
      <c r="C9492" s="81"/>
      <c r="D9492" s="77"/>
      <c r="E9492" s="82"/>
      <c r="F9492" s="77"/>
      <c r="G9492" s="82"/>
      <c r="H9492" s="83"/>
    </row>
    <row r="9493" spans="2:8" ht="15.6" x14ac:dyDescent="0.3">
      <c r="B9493" s="81"/>
      <c r="C9493" s="81"/>
      <c r="D9493" s="77"/>
      <c r="E9493" s="82"/>
      <c r="F9493" s="77"/>
      <c r="G9493" s="82"/>
      <c r="H9493" s="83"/>
    </row>
    <row r="9494" spans="2:8" ht="15.6" x14ac:dyDescent="0.3">
      <c r="B9494" s="81"/>
      <c r="C9494" s="81"/>
      <c r="D9494" s="77"/>
      <c r="E9494" s="82"/>
      <c r="F9494" s="77"/>
      <c r="G9494" s="82"/>
      <c r="H9494" s="83"/>
    </row>
    <row r="9495" spans="2:8" ht="15.6" x14ac:dyDescent="0.3">
      <c r="B9495" s="81"/>
      <c r="C9495" s="81"/>
      <c r="D9495" s="77"/>
      <c r="E9495" s="82"/>
      <c r="F9495" s="77"/>
      <c r="G9495" s="82"/>
      <c r="H9495" s="83"/>
    </row>
    <row r="9496" spans="2:8" ht="15.6" x14ac:dyDescent="0.3">
      <c r="B9496" s="81"/>
      <c r="C9496" s="81"/>
      <c r="D9496" s="77"/>
      <c r="E9496" s="82"/>
      <c r="F9496" s="77"/>
      <c r="G9496" s="82"/>
      <c r="H9496" s="83"/>
    </row>
    <row r="9497" spans="2:8" ht="15.6" x14ac:dyDescent="0.3">
      <c r="B9497" s="81"/>
      <c r="C9497" s="81"/>
      <c r="D9497" s="77"/>
      <c r="E9497" s="82"/>
      <c r="F9497" s="77"/>
      <c r="G9497" s="82"/>
      <c r="H9497" s="83"/>
    </row>
    <row r="9498" spans="2:8" ht="15.6" x14ac:dyDescent="0.3">
      <c r="B9498" s="81"/>
      <c r="C9498" s="81"/>
      <c r="D9498" s="77"/>
      <c r="E9498" s="82"/>
      <c r="F9498" s="77"/>
      <c r="G9498" s="82"/>
      <c r="H9498" s="83"/>
    </row>
    <row r="9499" spans="2:8" ht="15.6" x14ac:dyDescent="0.3">
      <c r="B9499" s="81"/>
      <c r="C9499" s="81"/>
      <c r="D9499" s="77"/>
      <c r="E9499" s="82"/>
      <c r="F9499" s="77"/>
      <c r="G9499" s="82"/>
      <c r="H9499" s="83"/>
    </row>
    <row r="9500" spans="2:8" ht="15.6" x14ac:dyDescent="0.3">
      <c r="B9500" s="81"/>
      <c r="C9500" s="81"/>
      <c r="D9500" s="77"/>
      <c r="E9500" s="82"/>
      <c r="F9500" s="77"/>
      <c r="G9500" s="82"/>
      <c r="H9500" s="83"/>
    </row>
    <row r="9501" spans="2:8" ht="15.6" x14ac:dyDescent="0.3">
      <c r="B9501" s="81"/>
      <c r="C9501" s="81"/>
      <c r="D9501" s="77"/>
      <c r="E9501" s="82"/>
      <c r="F9501" s="77"/>
      <c r="G9501" s="82"/>
      <c r="H9501" s="83"/>
    </row>
    <row r="9502" spans="2:8" ht="15.6" x14ac:dyDescent="0.3">
      <c r="B9502" s="81"/>
      <c r="C9502" s="81"/>
      <c r="D9502" s="77"/>
      <c r="E9502" s="82"/>
      <c r="F9502" s="77"/>
      <c r="G9502" s="82"/>
      <c r="H9502" s="83"/>
    </row>
    <row r="9503" spans="2:8" ht="15.6" x14ac:dyDescent="0.3">
      <c r="B9503" s="81"/>
      <c r="C9503" s="81"/>
      <c r="D9503" s="77"/>
      <c r="E9503" s="82"/>
      <c r="F9503" s="77"/>
      <c r="G9503" s="82"/>
      <c r="H9503" s="83"/>
    </row>
    <row r="9504" spans="2:8" ht="15.6" x14ac:dyDescent="0.3">
      <c r="B9504" s="81"/>
      <c r="C9504" s="81"/>
      <c r="D9504" s="77"/>
      <c r="E9504" s="82"/>
      <c r="F9504" s="77"/>
      <c r="G9504" s="82"/>
      <c r="H9504" s="83"/>
    </row>
    <row r="9505" spans="2:8" ht="15.6" x14ac:dyDescent="0.3">
      <c r="B9505" s="81"/>
      <c r="C9505" s="81"/>
      <c r="D9505" s="77"/>
      <c r="E9505" s="82"/>
      <c r="F9505" s="77"/>
      <c r="G9505" s="82"/>
      <c r="H9505" s="83"/>
    </row>
    <row r="9506" spans="2:8" ht="15.6" x14ac:dyDescent="0.3">
      <c r="B9506" s="81"/>
      <c r="C9506" s="81"/>
      <c r="D9506" s="77"/>
      <c r="E9506" s="82"/>
      <c r="F9506" s="77"/>
      <c r="G9506" s="82"/>
      <c r="H9506" s="83"/>
    </row>
    <row r="9507" spans="2:8" ht="15.6" x14ac:dyDescent="0.3">
      <c r="B9507" s="81"/>
      <c r="C9507" s="81"/>
      <c r="D9507" s="77"/>
      <c r="E9507" s="82"/>
      <c r="F9507" s="77"/>
      <c r="G9507" s="82"/>
      <c r="H9507" s="83"/>
    </row>
    <row r="9508" spans="2:8" ht="15.6" x14ac:dyDescent="0.3">
      <c r="B9508" s="81"/>
      <c r="C9508" s="81"/>
      <c r="D9508" s="77"/>
      <c r="E9508" s="82"/>
      <c r="F9508" s="77"/>
      <c r="G9508" s="82"/>
      <c r="H9508" s="83"/>
    </row>
    <row r="9509" spans="2:8" ht="15.6" x14ac:dyDescent="0.3">
      <c r="B9509" s="81"/>
      <c r="C9509" s="81"/>
      <c r="D9509" s="77"/>
      <c r="E9509" s="82"/>
      <c r="F9509" s="77"/>
      <c r="G9509" s="82"/>
      <c r="H9509" s="83"/>
    </row>
    <row r="9510" spans="2:8" ht="15.6" x14ac:dyDescent="0.3">
      <c r="B9510" s="81"/>
      <c r="C9510" s="81"/>
      <c r="D9510" s="77"/>
      <c r="E9510" s="82"/>
      <c r="F9510" s="77"/>
      <c r="G9510" s="82"/>
      <c r="H9510" s="83"/>
    </row>
    <row r="9511" spans="2:8" ht="15.6" x14ac:dyDescent="0.3">
      <c r="B9511" s="81"/>
      <c r="C9511" s="81"/>
      <c r="D9511" s="77"/>
      <c r="E9511" s="82"/>
      <c r="F9511" s="77"/>
      <c r="G9511" s="82"/>
      <c r="H9511" s="83"/>
    </row>
    <row r="9512" spans="2:8" ht="15.6" x14ac:dyDescent="0.3">
      <c r="B9512" s="81"/>
      <c r="C9512" s="81"/>
      <c r="D9512" s="77"/>
      <c r="E9512" s="82"/>
      <c r="F9512" s="77"/>
      <c r="G9512" s="82"/>
      <c r="H9512" s="83"/>
    </row>
    <row r="9513" spans="2:8" ht="15.6" x14ac:dyDescent="0.3">
      <c r="B9513" s="81"/>
      <c r="C9513" s="81"/>
      <c r="D9513" s="77"/>
      <c r="E9513" s="82"/>
      <c r="F9513" s="77"/>
      <c r="G9513" s="82"/>
      <c r="H9513" s="83"/>
    </row>
    <row r="9514" spans="2:8" ht="15.6" x14ac:dyDescent="0.3">
      <c r="B9514" s="81"/>
      <c r="C9514" s="81"/>
      <c r="D9514" s="77"/>
      <c r="E9514" s="82"/>
      <c r="F9514" s="77"/>
      <c r="G9514" s="82"/>
      <c r="H9514" s="83"/>
    </row>
    <row r="9515" spans="2:8" ht="15.6" x14ac:dyDescent="0.3">
      <c r="B9515" s="81"/>
      <c r="C9515" s="81"/>
      <c r="D9515" s="77"/>
      <c r="E9515" s="82"/>
      <c r="F9515" s="77"/>
      <c r="G9515" s="82"/>
      <c r="H9515" s="83"/>
    </row>
    <row r="9516" spans="2:8" ht="15.6" x14ac:dyDescent="0.3">
      <c r="B9516" s="81"/>
      <c r="C9516" s="81"/>
      <c r="D9516" s="77"/>
      <c r="E9516" s="82"/>
      <c r="F9516" s="77"/>
      <c r="G9516" s="82"/>
      <c r="H9516" s="83"/>
    </row>
    <row r="9517" spans="2:8" ht="15.6" x14ac:dyDescent="0.3">
      <c r="B9517" s="81"/>
      <c r="C9517" s="81"/>
      <c r="D9517" s="77"/>
      <c r="E9517" s="82"/>
      <c r="F9517" s="77"/>
      <c r="G9517" s="82"/>
      <c r="H9517" s="83"/>
    </row>
    <row r="9518" spans="2:8" ht="15.6" x14ac:dyDescent="0.3">
      <c r="B9518" s="81"/>
      <c r="C9518" s="81"/>
      <c r="D9518" s="77"/>
      <c r="E9518" s="82"/>
      <c r="F9518" s="77"/>
      <c r="G9518" s="82"/>
      <c r="H9518" s="83"/>
    </row>
    <row r="9519" spans="2:8" ht="15.6" x14ac:dyDescent="0.3">
      <c r="B9519" s="81"/>
      <c r="C9519" s="81"/>
      <c r="D9519" s="77"/>
      <c r="E9519" s="82"/>
      <c r="F9519" s="77"/>
      <c r="G9519" s="82"/>
      <c r="H9519" s="83"/>
    </row>
    <row r="9520" spans="2:8" ht="15.6" x14ac:dyDescent="0.3">
      <c r="B9520" s="81"/>
      <c r="C9520" s="81"/>
      <c r="D9520" s="77"/>
      <c r="E9520" s="82"/>
      <c r="F9520" s="77"/>
      <c r="G9520" s="82"/>
      <c r="H9520" s="83"/>
    </row>
    <row r="9521" spans="2:8" ht="15.6" x14ac:dyDescent="0.3">
      <c r="B9521" s="81"/>
      <c r="C9521" s="81"/>
      <c r="D9521" s="77"/>
      <c r="E9521" s="82"/>
      <c r="F9521" s="77"/>
      <c r="G9521" s="82"/>
      <c r="H9521" s="83"/>
    </row>
    <row r="9522" spans="2:8" ht="15.6" x14ac:dyDescent="0.3">
      <c r="B9522" s="81"/>
      <c r="C9522" s="81"/>
      <c r="D9522" s="77"/>
      <c r="E9522" s="82"/>
      <c r="F9522" s="77"/>
      <c r="G9522" s="82"/>
      <c r="H9522" s="83"/>
    </row>
    <row r="9523" spans="2:8" ht="15.6" x14ac:dyDescent="0.3">
      <c r="B9523" s="81"/>
      <c r="C9523" s="81"/>
      <c r="D9523" s="77"/>
      <c r="E9523" s="82"/>
      <c r="F9523" s="77"/>
      <c r="G9523" s="82"/>
      <c r="H9523" s="83"/>
    </row>
    <row r="9524" spans="2:8" ht="15.6" x14ac:dyDescent="0.3">
      <c r="B9524" s="81"/>
      <c r="C9524" s="81"/>
      <c r="D9524" s="77"/>
      <c r="E9524" s="82"/>
      <c r="F9524" s="77"/>
      <c r="G9524" s="82"/>
      <c r="H9524" s="83"/>
    </row>
    <row r="9525" spans="2:8" ht="15.6" x14ac:dyDescent="0.3">
      <c r="B9525" s="81"/>
      <c r="C9525" s="81"/>
      <c r="D9525" s="77"/>
      <c r="E9525" s="82"/>
      <c r="F9525" s="77"/>
      <c r="G9525" s="82"/>
      <c r="H9525" s="83"/>
    </row>
    <row r="9526" spans="2:8" ht="15.6" x14ac:dyDescent="0.3">
      <c r="B9526" s="81"/>
      <c r="C9526" s="81"/>
      <c r="D9526" s="77"/>
      <c r="E9526" s="82"/>
      <c r="F9526" s="77"/>
      <c r="G9526" s="82"/>
      <c r="H9526" s="83"/>
    </row>
    <row r="9527" spans="2:8" ht="15.6" x14ac:dyDescent="0.3">
      <c r="B9527" s="81"/>
      <c r="C9527" s="81"/>
      <c r="D9527" s="77"/>
      <c r="E9527" s="82"/>
      <c r="F9527" s="77"/>
      <c r="G9527" s="82"/>
      <c r="H9527" s="83"/>
    </row>
    <row r="9528" spans="2:8" ht="15.6" x14ac:dyDescent="0.3">
      <c r="B9528" s="81"/>
      <c r="C9528" s="81"/>
      <c r="D9528" s="77"/>
      <c r="E9528" s="82"/>
      <c r="F9528" s="77"/>
      <c r="G9528" s="82"/>
      <c r="H9528" s="83"/>
    </row>
    <row r="9529" spans="2:8" ht="15.6" x14ac:dyDescent="0.3">
      <c r="B9529" s="81"/>
      <c r="C9529" s="81"/>
      <c r="D9529" s="77"/>
      <c r="E9529" s="82"/>
      <c r="F9529" s="77"/>
      <c r="G9529" s="82"/>
      <c r="H9529" s="83"/>
    </row>
    <row r="9530" spans="2:8" ht="15.6" x14ac:dyDescent="0.3">
      <c r="B9530" s="81"/>
      <c r="C9530" s="81"/>
      <c r="D9530" s="77"/>
      <c r="E9530" s="82"/>
      <c r="F9530" s="77"/>
      <c r="G9530" s="82"/>
      <c r="H9530" s="83"/>
    </row>
    <row r="9531" spans="2:8" ht="15.6" x14ac:dyDescent="0.3">
      <c r="B9531" s="81"/>
      <c r="C9531" s="81"/>
      <c r="D9531" s="77"/>
      <c r="E9531" s="82"/>
      <c r="F9531" s="77"/>
      <c r="G9531" s="82"/>
      <c r="H9531" s="83"/>
    </row>
    <row r="9532" spans="2:8" ht="15.6" x14ac:dyDescent="0.3">
      <c r="B9532" s="81"/>
      <c r="C9532" s="81"/>
      <c r="D9532" s="77"/>
      <c r="E9532" s="82"/>
      <c r="F9532" s="77"/>
      <c r="G9532" s="82"/>
      <c r="H9532" s="83"/>
    </row>
    <row r="9533" spans="2:8" ht="15.6" x14ac:dyDescent="0.3">
      <c r="B9533" s="81"/>
      <c r="C9533" s="81"/>
      <c r="D9533" s="77"/>
      <c r="E9533" s="82"/>
      <c r="F9533" s="77"/>
      <c r="G9533" s="82"/>
      <c r="H9533" s="83"/>
    </row>
    <row r="9534" spans="2:8" ht="15.6" x14ac:dyDescent="0.3">
      <c r="B9534" s="81"/>
      <c r="C9534" s="81"/>
      <c r="D9534" s="77"/>
      <c r="E9534" s="82"/>
      <c r="F9534" s="77"/>
      <c r="G9534" s="82"/>
      <c r="H9534" s="83"/>
    </row>
    <row r="9535" spans="2:8" ht="15.6" x14ac:dyDescent="0.3">
      <c r="B9535" s="81"/>
      <c r="C9535" s="81"/>
      <c r="D9535" s="77"/>
      <c r="E9535" s="82"/>
      <c r="F9535" s="77"/>
      <c r="G9535" s="82"/>
      <c r="H9535" s="83"/>
    </row>
    <row r="9536" spans="2:8" ht="15.6" x14ac:dyDescent="0.3">
      <c r="B9536" s="81"/>
      <c r="C9536" s="81"/>
      <c r="D9536" s="77"/>
      <c r="E9536" s="82"/>
      <c r="F9536" s="77"/>
      <c r="G9536" s="82"/>
      <c r="H9536" s="83"/>
    </row>
    <row r="9537" spans="2:8" ht="15.6" x14ac:dyDescent="0.3">
      <c r="B9537" s="81"/>
      <c r="C9537" s="81"/>
      <c r="D9537" s="77"/>
      <c r="E9537" s="82"/>
      <c r="F9537" s="77"/>
      <c r="G9537" s="82"/>
      <c r="H9537" s="83"/>
    </row>
    <row r="9538" spans="2:8" ht="15.6" x14ac:dyDescent="0.3">
      <c r="B9538" s="81"/>
      <c r="C9538" s="81"/>
      <c r="D9538" s="77"/>
      <c r="E9538" s="82"/>
      <c r="F9538" s="77"/>
      <c r="G9538" s="82"/>
      <c r="H9538" s="83"/>
    </row>
    <row r="9539" spans="2:8" ht="15.6" x14ac:dyDescent="0.3">
      <c r="B9539" s="81"/>
      <c r="C9539" s="81"/>
      <c r="D9539" s="77"/>
      <c r="E9539" s="82"/>
      <c r="F9539" s="77"/>
      <c r="G9539" s="82"/>
      <c r="H9539" s="83"/>
    </row>
    <row r="9540" spans="2:8" ht="15.6" x14ac:dyDescent="0.3">
      <c r="B9540" s="81"/>
      <c r="C9540" s="81"/>
      <c r="D9540" s="77"/>
      <c r="E9540" s="82"/>
      <c r="F9540" s="77"/>
      <c r="G9540" s="82"/>
      <c r="H9540" s="83"/>
    </row>
    <row r="9541" spans="2:8" ht="15.6" x14ac:dyDescent="0.3">
      <c r="B9541" s="81"/>
      <c r="C9541" s="81"/>
      <c r="D9541" s="77"/>
      <c r="E9541" s="82"/>
      <c r="F9541" s="77"/>
      <c r="G9541" s="82"/>
      <c r="H9541" s="83"/>
    </row>
    <row r="9542" spans="2:8" ht="15.6" x14ac:dyDescent="0.3">
      <c r="B9542" s="81"/>
      <c r="C9542" s="81"/>
      <c r="D9542" s="77"/>
      <c r="E9542" s="82"/>
      <c r="F9542" s="77"/>
      <c r="G9542" s="82"/>
      <c r="H9542" s="83"/>
    </row>
    <row r="9543" spans="2:8" ht="15.6" x14ac:dyDescent="0.3">
      <c r="B9543" s="81"/>
      <c r="C9543" s="81"/>
      <c r="D9543" s="77"/>
      <c r="E9543" s="82"/>
      <c r="F9543" s="77"/>
      <c r="G9543" s="82"/>
      <c r="H9543" s="83"/>
    </row>
    <row r="9544" spans="2:8" ht="15.6" x14ac:dyDescent="0.3">
      <c r="B9544" s="81"/>
      <c r="C9544" s="81"/>
      <c r="D9544" s="77"/>
      <c r="E9544" s="82"/>
      <c r="F9544" s="77"/>
      <c r="G9544" s="82"/>
      <c r="H9544" s="83"/>
    </row>
    <row r="9545" spans="2:8" ht="15.6" x14ac:dyDescent="0.3">
      <c r="B9545" s="81"/>
      <c r="C9545" s="81"/>
      <c r="D9545" s="77"/>
      <c r="E9545" s="82"/>
      <c r="F9545" s="77"/>
      <c r="G9545" s="82"/>
      <c r="H9545" s="83"/>
    </row>
    <row r="9546" spans="2:8" ht="15.6" x14ac:dyDescent="0.3">
      <c r="B9546" s="81"/>
      <c r="C9546" s="81"/>
      <c r="D9546" s="77"/>
      <c r="E9546" s="82"/>
      <c r="F9546" s="77"/>
      <c r="G9546" s="82"/>
      <c r="H9546" s="83"/>
    </row>
    <row r="9547" spans="2:8" ht="15.6" x14ac:dyDescent="0.3">
      <c r="B9547" s="81"/>
      <c r="C9547" s="81"/>
      <c r="D9547" s="77"/>
      <c r="E9547" s="82"/>
      <c r="F9547" s="77"/>
      <c r="G9547" s="82"/>
      <c r="H9547" s="83"/>
    </row>
    <row r="9548" spans="2:8" ht="15.6" x14ac:dyDescent="0.3">
      <c r="B9548" s="81"/>
      <c r="C9548" s="81"/>
      <c r="D9548" s="77"/>
      <c r="E9548" s="82"/>
      <c r="F9548" s="77"/>
      <c r="G9548" s="82"/>
      <c r="H9548" s="83"/>
    </row>
    <row r="9549" spans="2:8" ht="15.6" x14ac:dyDescent="0.3">
      <c r="B9549" s="81"/>
      <c r="C9549" s="81"/>
      <c r="D9549" s="77"/>
      <c r="E9549" s="82"/>
      <c r="F9549" s="77"/>
      <c r="G9549" s="82"/>
      <c r="H9549" s="83"/>
    </row>
    <row r="9550" spans="2:8" ht="15.6" x14ac:dyDescent="0.3">
      <c r="B9550" s="81"/>
      <c r="C9550" s="81"/>
      <c r="D9550" s="77"/>
      <c r="E9550" s="82"/>
      <c r="F9550" s="77"/>
      <c r="G9550" s="82"/>
      <c r="H9550" s="83"/>
    </row>
    <row r="9551" spans="2:8" ht="15.6" x14ac:dyDescent="0.3">
      <c r="B9551" s="81"/>
      <c r="C9551" s="81"/>
      <c r="D9551" s="77"/>
      <c r="E9551" s="82"/>
      <c r="F9551" s="77"/>
      <c r="G9551" s="82"/>
      <c r="H9551" s="83"/>
    </row>
    <row r="9552" spans="2:8" ht="15.6" x14ac:dyDescent="0.3">
      <c r="B9552" s="81"/>
      <c r="C9552" s="81"/>
      <c r="D9552" s="77"/>
      <c r="E9552" s="82"/>
      <c r="F9552" s="77"/>
      <c r="G9552" s="82"/>
      <c r="H9552" s="83"/>
    </row>
    <row r="9553" spans="2:8" ht="15.6" x14ac:dyDescent="0.3">
      <c r="B9553" s="81"/>
      <c r="C9553" s="81"/>
      <c r="D9553" s="77"/>
      <c r="E9553" s="82"/>
      <c r="F9553" s="77"/>
      <c r="G9553" s="82"/>
      <c r="H9553" s="83"/>
    </row>
    <row r="9554" spans="2:8" ht="15.6" x14ac:dyDescent="0.3">
      <c r="B9554" s="81"/>
      <c r="C9554" s="81"/>
      <c r="D9554" s="77"/>
      <c r="E9554" s="82"/>
      <c r="F9554" s="77"/>
      <c r="G9554" s="82"/>
      <c r="H9554" s="83"/>
    </row>
    <row r="9555" spans="2:8" ht="15.6" x14ac:dyDescent="0.3">
      <c r="B9555" s="81"/>
      <c r="C9555" s="81"/>
      <c r="D9555" s="77"/>
      <c r="E9555" s="82"/>
      <c r="F9555" s="77"/>
      <c r="G9555" s="82"/>
      <c r="H9555" s="83"/>
    </row>
    <row r="9556" spans="2:8" ht="15.6" x14ac:dyDescent="0.3">
      <c r="B9556" s="81"/>
      <c r="C9556" s="81"/>
      <c r="D9556" s="77"/>
      <c r="E9556" s="82"/>
      <c r="F9556" s="77"/>
      <c r="G9556" s="82"/>
      <c r="H9556" s="83"/>
    </row>
    <row r="9557" spans="2:8" ht="15.6" x14ac:dyDescent="0.3">
      <c r="B9557" s="81"/>
      <c r="C9557" s="81"/>
      <c r="D9557" s="77"/>
      <c r="E9557" s="82"/>
      <c r="F9557" s="77"/>
      <c r="G9557" s="82"/>
      <c r="H9557" s="83"/>
    </row>
    <row r="9558" spans="2:8" ht="15.6" x14ac:dyDescent="0.3">
      <c r="B9558" s="81"/>
      <c r="C9558" s="81"/>
      <c r="D9558" s="77"/>
      <c r="E9558" s="82"/>
      <c r="F9558" s="77"/>
      <c r="G9558" s="82"/>
      <c r="H9558" s="83"/>
    </row>
    <row r="9559" spans="2:8" ht="15.6" x14ac:dyDescent="0.3">
      <c r="B9559" s="81"/>
      <c r="C9559" s="81"/>
      <c r="D9559" s="77"/>
      <c r="E9559" s="82"/>
      <c r="F9559" s="77"/>
      <c r="G9559" s="82"/>
      <c r="H9559" s="83"/>
    </row>
    <row r="9560" spans="2:8" ht="15.6" x14ac:dyDescent="0.3">
      <c r="B9560" s="81"/>
      <c r="C9560" s="81"/>
      <c r="D9560" s="77"/>
      <c r="E9560" s="82"/>
      <c r="F9560" s="77"/>
      <c r="G9560" s="82"/>
      <c r="H9560" s="83"/>
    </row>
    <row r="9561" spans="2:8" ht="15.6" x14ac:dyDescent="0.3">
      <c r="B9561" s="81"/>
      <c r="C9561" s="81"/>
      <c r="D9561" s="77"/>
      <c r="E9561" s="82"/>
      <c r="F9561" s="77"/>
      <c r="G9561" s="82"/>
      <c r="H9561" s="83"/>
    </row>
    <row r="9562" spans="2:8" ht="15.6" x14ac:dyDescent="0.3">
      <c r="B9562" s="81"/>
      <c r="C9562" s="81"/>
      <c r="D9562" s="77"/>
      <c r="E9562" s="82"/>
      <c r="F9562" s="77"/>
      <c r="G9562" s="82"/>
      <c r="H9562" s="83"/>
    </row>
    <row r="9563" spans="2:8" ht="15.6" x14ac:dyDescent="0.3">
      <c r="B9563" s="81"/>
      <c r="C9563" s="81"/>
      <c r="D9563" s="77"/>
      <c r="E9563" s="82"/>
      <c r="F9563" s="77"/>
      <c r="G9563" s="82"/>
      <c r="H9563" s="83"/>
    </row>
    <row r="9564" spans="2:8" ht="15.6" x14ac:dyDescent="0.3">
      <c r="B9564" s="81"/>
      <c r="C9564" s="81"/>
      <c r="D9564" s="77"/>
      <c r="E9564" s="82"/>
      <c r="F9564" s="77"/>
      <c r="G9564" s="82"/>
      <c r="H9564" s="83"/>
    </row>
    <row r="9565" spans="2:8" ht="15.6" x14ac:dyDescent="0.3">
      <c r="B9565" s="81"/>
      <c r="C9565" s="81"/>
      <c r="D9565" s="77"/>
      <c r="E9565" s="82"/>
      <c r="F9565" s="77"/>
      <c r="G9565" s="82"/>
      <c r="H9565" s="83"/>
    </row>
    <row r="9566" spans="2:8" ht="15.6" x14ac:dyDescent="0.3">
      <c r="B9566" s="81"/>
      <c r="C9566" s="81"/>
      <c r="D9566" s="77"/>
      <c r="E9566" s="82"/>
      <c r="F9566" s="77"/>
      <c r="G9566" s="82"/>
      <c r="H9566" s="83"/>
    </row>
    <row r="9567" spans="2:8" ht="15.6" x14ac:dyDescent="0.3">
      <c r="B9567" s="81"/>
      <c r="C9567" s="81"/>
      <c r="D9567" s="77"/>
      <c r="E9567" s="82"/>
      <c r="F9567" s="77"/>
      <c r="G9567" s="82"/>
      <c r="H9567" s="83"/>
    </row>
    <row r="9568" spans="2:8" ht="15.6" x14ac:dyDescent="0.3">
      <c r="B9568" s="81"/>
      <c r="C9568" s="81"/>
      <c r="D9568" s="77"/>
      <c r="E9568" s="82"/>
      <c r="F9568" s="77"/>
      <c r="G9568" s="82"/>
      <c r="H9568" s="83"/>
    </row>
    <row r="9569" spans="2:8" ht="15.6" x14ac:dyDescent="0.3">
      <c r="B9569" s="81"/>
      <c r="C9569" s="81"/>
      <c r="D9569" s="77"/>
      <c r="E9569" s="82"/>
      <c r="F9569" s="77"/>
      <c r="G9569" s="82"/>
      <c r="H9569" s="83"/>
    </row>
    <row r="9570" spans="2:8" ht="15.6" x14ac:dyDescent="0.3">
      <c r="B9570" s="81"/>
      <c r="C9570" s="81"/>
      <c r="D9570" s="77"/>
      <c r="E9570" s="82"/>
      <c r="F9570" s="77"/>
      <c r="G9570" s="82"/>
      <c r="H9570" s="83"/>
    </row>
    <row r="9571" spans="2:8" ht="15.6" x14ac:dyDescent="0.3">
      <c r="B9571" s="81"/>
      <c r="C9571" s="81"/>
      <c r="D9571" s="77"/>
      <c r="E9571" s="82"/>
      <c r="F9571" s="77"/>
      <c r="G9571" s="82"/>
      <c r="H9571" s="83"/>
    </row>
    <row r="9572" spans="2:8" ht="15.6" x14ac:dyDescent="0.3">
      <c r="B9572" s="81"/>
      <c r="C9572" s="81"/>
      <c r="D9572" s="77"/>
      <c r="E9572" s="82"/>
      <c r="F9572" s="77"/>
      <c r="G9572" s="82"/>
      <c r="H9572" s="83"/>
    </row>
    <row r="9573" spans="2:8" ht="15.6" x14ac:dyDescent="0.3">
      <c r="B9573" s="81"/>
      <c r="C9573" s="81"/>
      <c r="D9573" s="77"/>
      <c r="E9573" s="82"/>
      <c r="F9573" s="77"/>
      <c r="G9573" s="82"/>
      <c r="H9573" s="83"/>
    </row>
    <row r="9574" spans="2:8" ht="15.6" x14ac:dyDescent="0.3">
      <c r="B9574" s="81"/>
      <c r="C9574" s="81"/>
      <c r="D9574" s="77"/>
      <c r="E9574" s="82"/>
      <c r="F9574" s="77"/>
      <c r="G9574" s="82"/>
      <c r="H9574" s="83"/>
    </row>
    <row r="9575" spans="2:8" ht="15.6" x14ac:dyDescent="0.3">
      <c r="B9575" s="81"/>
      <c r="C9575" s="81"/>
      <c r="D9575" s="77"/>
      <c r="E9575" s="82"/>
      <c r="F9575" s="77"/>
      <c r="G9575" s="82"/>
      <c r="H9575" s="83"/>
    </row>
    <row r="9576" spans="2:8" ht="15.6" x14ac:dyDescent="0.3">
      <c r="B9576" s="81"/>
      <c r="C9576" s="81"/>
      <c r="D9576" s="77"/>
      <c r="E9576" s="82"/>
      <c r="F9576" s="77"/>
      <c r="G9576" s="82"/>
      <c r="H9576" s="83"/>
    </row>
    <row r="9577" spans="2:8" ht="15.6" x14ac:dyDescent="0.3">
      <c r="B9577" s="81"/>
      <c r="C9577" s="81"/>
      <c r="D9577" s="77"/>
      <c r="E9577" s="82"/>
      <c r="F9577" s="77"/>
      <c r="G9577" s="82"/>
      <c r="H9577" s="83"/>
    </row>
    <row r="9578" spans="2:8" ht="15.6" x14ac:dyDescent="0.3">
      <c r="B9578" s="81"/>
      <c r="C9578" s="81"/>
      <c r="D9578" s="77"/>
      <c r="E9578" s="82"/>
      <c r="F9578" s="77"/>
      <c r="G9578" s="82"/>
      <c r="H9578" s="83"/>
    </row>
    <row r="9579" spans="2:8" ht="15.6" x14ac:dyDescent="0.3">
      <c r="B9579" s="81"/>
      <c r="C9579" s="81"/>
      <c r="D9579" s="77"/>
      <c r="E9579" s="82"/>
      <c r="F9579" s="77"/>
      <c r="G9579" s="82"/>
      <c r="H9579" s="83"/>
    </row>
    <row r="9580" spans="2:8" ht="15.6" x14ac:dyDescent="0.3">
      <c r="B9580" s="81"/>
      <c r="C9580" s="81"/>
      <c r="D9580" s="77"/>
      <c r="E9580" s="82"/>
      <c r="F9580" s="77"/>
      <c r="G9580" s="82"/>
      <c r="H9580" s="83"/>
    </row>
    <row r="9581" spans="2:8" ht="15.6" x14ac:dyDescent="0.3">
      <c r="B9581" s="81"/>
      <c r="C9581" s="81"/>
      <c r="D9581" s="77"/>
      <c r="E9581" s="82"/>
      <c r="F9581" s="77"/>
      <c r="G9581" s="82"/>
      <c r="H9581" s="83"/>
    </row>
    <row r="9582" spans="2:8" ht="15.6" x14ac:dyDescent="0.3">
      <c r="B9582" s="81"/>
      <c r="C9582" s="81"/>
      <c r="D9582" s="77"/>
      <c r="E9582" s="82"/>
      <c r="F9582" s="77"/>
      <c r="G9582" s="82"/>
      <c r="H9582" s="83"/>
    </row>
    <row r="9583" spans="2:8" ht="15.6" x14ac:dyDescent="0.3">
      <c r="B9583" s="81"/>
      <c r="C9583" s="81"/>
      <c r="D9583" s="77"/>
      <c r="E9583" s="82"/>
      <c r="F9583" s="77"/>
      <c r="G9583" s="82"/>
      <c r="H9583" s="83"/>
    </row>
    <row r="9584" spans="2:8" ht="15.6" x14ac:dyDescent="0.3">
      <c r="B9584" s="81"/>
      <c r="C9584" s="81"/>
      <c r="D9584" s="77"/>
      <c r="E9584" s="82"/>
      <c r="F9584" s="77"/>
      <c r="G9584" s="82"/>
      <c r="H9584" s="83"/>
    </row>
    <row r="9585" spans="2:8" ht="15.6" x14ac:dyDescent="0.3">
      <c r="B9585" s="81"/>
      <c r="C9585" s="81"/>
      <c r="D9585" s="77"/>
      <c r="E9585" s="82"/>
      <c r="F9585" s="77"/>
      <c r="G9585" s="82"/>
      <c r="H9585" s="83"/>
    </row>
    <row r="9586" spans="2:8" ht="15.6" x14ac:dyDescent="0.3">
      <c r="B9586" s="81"/>
      <c r="C9586" s="81"/>
      <c r="D9586" s="77"/>
      <c r="E9586" s="82"/>
      <c r="F9586" s="77"/>
      <c r="G9586" s="82"/>
      <c r="H9586" s="83"/>
    </row>
    <row r="9587" spans="2:8" ht="15.6" x14ac:dyDescent="0.3">
      <c r="B9587" s="81"/>
      <c r="C9587" s="81"/>
      <c r="D9587" s="77"/>
      <c r="E9587" s="82"/>
      <c r="F9587" s="77"/>
      <c r="G9587" s="82"/>
      <c r="H9587" s="83"/>
    </row>
    <row r="9588" spans="2:8" ht="15.6" x14ac:dyDescent="0.3">
      <c r="B9588" s="81"/>
      <c r="C9588" s="81"/>
      <c r="D9588" s="77"/>
      <c r="E9588" s="82"/>
      <c r="F9588" s="77"/>
      <c r="G9588" s="82"/>
      <c r="H9588" s="83"/>
    </row>
    <row r="9589" spans="2:8" ht="15.6" x14ac:dyDescent="0.3">
      <c r="B9589" s="81"/>
      <c r="C9589" s="81"/>
      <c r="D9589" s="77"/>
      <c r="E9589" s="82"/>
      <c r="F9589" s="77"/>
      <c r="G9589" s="82"/>
      <c r="H9589" s="83"/>
    </row>
    <row r="9590" spans="2:8" ht="15.6" x14ac:dyDescent="0.3">
      <c r="B9590" s="81"/>
      <c r="C9590" s="81"/>
      <c r="D9590" s="77"/>
      <c r="E9590" s="82"/>
      <c r="F9590" s="77"/>
      <c r="G9590" s="82"/>
      <c r="H9590" s="83"/>
    </row>
    <row r="9591" spans="2:8" ht="15.6" x14ac:dyDescent="0.3">
      <c r="B9591" s="81"/>
      <c r="C9591" s="81"/>
      <c r="D9591" s="77"/>
      <c r="E9591" s="82"/>
      <c r="F9591" s="77"/>
      <c r="G9591" s="82"/>
      <c r="H9591" s="83"/>
    </row>
    <row r="9592" spans="2:8" ht="15.6" x14ac:dyDescent="0.3">
      <c r="B9592" s="81"/>
      <c r="C9592" s="81"/>
      <c r="D9592" s="77"/>
      <c r="E9592" s="82"/>
      <c r="F9592" s="77"/>
      <c r="G9592" s="82"/>
      <c r="H9592" s="83"/>
    </row>
    <row r="9593" spans="2:8" ht="15.6" x14ac:dyDescent="0.3">
      <c r="B9593" s="81"/>
      <c r="C9593" s="81"/>
      <c r="D9593" s="77"/>
      <c r="E9593" s="82"/>
      <c r="F9593" s="77"/>
      <c r="G9593" s="82"/>
      <c r="H9593" s="83"/>
    </row>
    <row r="9594" spans="2:8" ht="15.6" x14ac:dyDescent="0.3">
      <c r="B9594" s="81"/>
      <c r="C9594" s="81"/>
      <c r="D9594" s="77"/>
      <c r="E9594" s="82"/>
      <c r="F9594" s="77"/>
      <c r="G9594" s="82"/>
      <c r="H9594" s="83"/>
    </row>
    <row r="9595" spans="2:8" ht="15.6" x14ac:dyDescent="0.3">
      <c r="B9595" s="81"/>
      <c r="C9595" s="81"/>
      <c r="D9595" s="77"/>
      <c r="E9595" s="82"/>
      <c r="F9595" s="77"/>
      <c r="G9595" s="82"/>
      <c r="H9595" s="83"/>
    </row>
    <row r="9596" spans="2:8" ht="15.6" x14ac:dyDescent="0.3">
      <c r="B9596" s="81"/>
      <c r="C9596" s="81"/>
      <c r="D9596" s="77"/>
      <c r="E9596" s="82"/>
      <c r="F9596" s="77"/>
      <c r="G9596" s="82"/>
      <c r="H9596" s="83"/>
    </row>
    <row r="9597" spans="2:8" ht="15.6" x14ac:dyDescent="0.3">
      <c r="B9597" s="81"/>
      <c r="C9597" s="81"/>
      <c r="D9597" s="77"/>
      <c r="E9597" s="82"/>
      <c r="F9597" s="77"/>
      <c r="G9597" s="82"/>
      <c r="H9597" s="83"/>
    </row>
    <row r="9598" spans="2:8" ht="15.6" x14ac:dyDescent="0.3">
      <c r="B9598" s="81"/>
      <c r="C9598" s="81"/>
      <c r="D9598" s="77"/>
      <c r="E9598" s="82"/>
      <c r="F9598" s="77"/>
      <c r="G9598" s="82"/>
      <c r="H9598" s="83"/>
    </row>
    <row r="9599" spans="2:8" ht="15.6" x14ac:dyDescent="0.3">
      <c r="B9599" s="81"/>
      <c r="C9599" s="81"/>
      <c r="D9599" s="77"/>
      <c r="E9599" s="82"/>
      <c r="F9599" s="77"/>
      <c r="G9599" s="82"/>
      <c r="H9599" s="83"/>
    </row>
    <row r="9600" spans="2:8" ht="15.6" x14ac:dyDescent="0.3">
      <c r="B9600" s="81"/>
      <c r="C9600" s="81"/>
      <c r="D9600" s="77"/>
      <c r="E9600" s="82"/>
      <c r="F9600" s="77"/>
      <c r="G9600" s="82"/>
      <c r="H9600" s="83"/>
    </row>
    <row r="9601" spans="2:8" ht="15.6" x14ac:dyDescent="0.3">
      <c r="B9601" s="81"/>
      <c r="C9601" s="81"/>
      <c r="D9601" s="77"/>
      <c r="E9601" s="82"/>
      <c r="F9601" s="77"/>
      <c r="G9601" s="82"/>
      <c r="H9601" s="83"/>
    </row>
    <row r="9602" spans="2:8" ht="15.6" x14ac:dyDescent="0.3">
      <c r="B9602" s="81"/>
      <c r="C9602" s="81"/>
      <c r="D9602" s="77"/>
      <c r="E9602" s="82"/>
      <c r="F9602" s="77"/>
      <c r="G9602" s="82"/>
      <c r="H9602" s="83"/>
    </row>
    <row r="9603" spans="2:8" ht="15.6" x14ac:dyDescent="0.3">
      <c r="B9603" s="81"/>
      <c r="C9603" s="81"/>
      <c r="D9603" s="77"/>
      <c r="E9603" s="82"/>
      <c r="F9603" s="77"/>
      <c r="G9603" s="82"/>
      <c r="H9603" s="83"/>
    </row>
    <row r="9604" spans="2:8" ht="15.6" x14ac:dyDescent="0.3">
      <c r="B9604" s="81"/>
      <c r="C9604" s="81"/>
      <c r="D9604" s="77"/>
      <c r="E9604" s="82"/>
      <c r="F9604" s="77"/>
      <c r="G9604" s="82"/>
      <c r="H9604" s="83"/>
    </row>
    <row r="9605" spans="2:8" ht="15.6" x14ac:dyDescent="0.3">
      <c r="B9605" s="81"/>
      <c r="C9605" s="81"/>
      <c r="D9605" s="77"/>
      <c r="E9605" s="82"/>
      <c r="F9605" s="77"/>
      <c r="G9605" s="82"/>
      <c r="H9605" s="83"/>
    </row>
    <row r="9606" spans="2:8" ht="15.6" x14ac:dyDescent="0.3">
      <c r="B9606" s="81"/>
      <c r="C9606" s="81"/>
      <c r="D9606" s="77"/>
      <c r="E9606" s="82"/>
      <c r="F9606" s="77"/>
      <c r="G9606" s="82"/>
      <c r="H9606" s="83"/>
    </row>
    <row r="9607" spans="2:8" ht="15.6" x14ac:dyDescent="0.3">
      <c r="B9607" s="81"/>
      <c r="C9607" s="81"/>
      <c r="D9607" s="77"/>
      <c r="E9607" s="82"/>
      <c r="F9607" s="77"/>
      <c r="G9607" s="82"/>
      <c r="H9607" s="83"/>
    </row>
    <row r="9608" spans="2:8" ht="15.6" x14ac:dyDescent="0.3">
      <c r="B9608" s="81"/>
      <c r="C9608" s="81"/>
      <c r="D9608" s="77"/>
      <c r="E9608" s="82"/>
      <c r="F9608" s="77"/>
      <c r="G9608" s="82"/>
      <c r="H9608" s="83"/>
    </row>
    <row r="9609" spans="2:8" ht="15.6" x14ac:dyDescent="0.3">
      <c r="B9609" s="81"/>
      <c r="C9609" s="81"/>
      <c r="D9609" s="77"/>
      <c r="E9609" s="82"/>
      <c r="F9609" s="77"/>
      <c r="G9609" s="82"/>
      <c r="H9609" s="83"/>
    </row>
    <row r="9610" spans="2:8" ht="15.6" x14ac:dyDescent="0.3">
      <c r="B9610" s="81"/>
      <c r="C9610" s="81"/>
      <c r="D9610" s="77"/>
      <c r="E9610" s="82"/>
      <c r="F9610" s="77"/>
      <c r="G9610" s="82"/>
      <c r="H9610" s="83"/>
    </row>
    <row r="9611" spans="2:8" ht="15.6" x14ac:dyDescent="0.3">
      <c r="B9611" s="81"/>
      <c r="C9611" s="81"/>
      <c r="D9611" s="77"/>
      <c r="E9611" s="82"/>
      <c r="F9611" s="77"/>
      <c r="G9611" s="82"/>
      <c r="H9611" s="83"/>
    </row>
    <row r="9612" spans="2:8" ht="15.6" x14ac:dyDescent="0.3">
      <c r="B9612" s="81"/>
      <c r="C9612" s="81"/>
      <c r="D9612" s="77"/>
      <c r="E9612" s="82"/>
      <c r="F9612" s="77"/>
      <c r="G9612" s="82"/>
      <c r="H9612" s="83"/>
    </row>
    <row r="9613" spans="2:8" ht="15.6" x14ac:dyDescent="0.3">
      <c r="B9613" s="81"/>
      <c r="C9613" s="81"/>
      <c r="D9613" s="77"/>
      <c r="E9613" s="82"/>
      <c r="F9613" s="77"/>
      <c r="G9613" s="82"/>
      <c r="H9613" s="83"/>
    </row>
    <row r="9614" spans="2:8" ht="15.6" x14ac:dyDescent="0.3">
      <c r="B9614" s="81"/>
      <c r="C9614" s="81"/>
      <c r="D9614" s="77"/>
      <c r="E9614" s="82"/>
      <c r="F9614" s="77"/>
      <c r="G9614" s="82"/>
      <c r="H9614" s="83"/>
    </row>
    <row r="9615" spans="2:8" ht="15.6" x14ac:dyDescent="0.3">
      <c r="B9615" s="81"/>
      <c r="C9615" s="81"/>
      <c r="D9615" s="77"/>
      <c r="E9615" s="82"/>
      <c r="F9615" s="77"/>
      <c r="G9615" s="82"/>
      <c r="H9615" s="83"/>
    </row>
    <row r="9616" spans="2:8" ht="15.6" x14ac:dyDescent="0.3">
      <c r="B9616" s="81"/>
      <c r="C9616" s="81"/>
      <c r="D9616" s="77"/>
      <c r="E9616" s="82"/>
      <c r="F9616" s="77"/>
      <c r="G9616" s="82"/>
      <c r="H9616" s="83"/>
    </row>
    <row r="9617" spans="2:8" ht="15.6" x14ac:dyDescent="0.3">
      <c r="B9617" s="81"/>
      <c r="C9617" s="81"/>
      <c r="D9617" s="77"/>
      <c r="E9617" s="82"/>
      <c r="F9617" s="77"/>
      <c r="G9617" s="82"/>
      <c r="H9617" s="83"/>
    </row>
    <row r="9618" spans="2:8" ht="15.6" x14ac:dyDescent="0.3">
      <c r="B9618" s="81"/>
      <c r="C9618" s="81"/>
      <c r="D9618" s="77"/>
      <c r="E9618" s="82"/>
      <c r="F9618" s="77"/>
      <c r="G9618" s="82"/>
      <c r="H9618" s="83"/>
    </row>
    <row r="9619" spans="2:8" ht="15.6" x14ac:dyDescent="0.3">
      <c r="B9619" s="81"/>
      <c r="C9619" s="81"/>
      <c r="D9619" s="77"/>
      <c r="E9619" s="82"/>
      <c r="F9619" s="77"/>
      <c r="G9619" s="82"/>
      <c r="H9619" s="83"/>
    </row>
    <row r="9620" spans="2:8" ht="15.6" x14ac:dyDescent="0.3">
      <c r="B9620" s="81"/>
      <c r="C9620" s="81"/>
      <c r="D9620" s="77"/>
      <c r="E9620" s="82"/>
      <c r="F9620" s="77"/>
      <c r="G9620" s="82"/>
      <c r="H9620" s="83"/>
    </row>
    <row r="9621" spans="2:8" ht="15.6" x14ac:dyDescent="0.3">
      <c r="B9621" s="81"/>
      <c r="C9621" s="81"/>
      <c r="D9621" s="77"/>
      <c r="E9621" s="82"/>
      <c r="F9621" s="77"/>
      <c r="G9621" s="82"/>
      <c r="H9621" s="83"/>
    </row>
    <row r="9622" spans="2:8" ht="15.6" x14ac:dyDescent="0.3">
      <c r="B9622" s="81"/>
      <c r="C9622" s="81"/>
      <c r="D9622" s="77"/>
      <c r="E9622" s="82"/>
      <c r="F9622" s="77"/>
      <c r="G9622" s="82"/>
      <c r="H9622" s="83"/>
    </row>
    <row r="9623" spans="2:8" ht="15.6" x14ac:dyDescent="0.3">
      <c r="B9623" s="81"/>
      <c r="C9623" s="81"/>
      <c r="D9623" s="77"/>
      <c r="E9623" s="82"/>
      <c r="F9623" s="77"/>
      <c r="G9623" s="82"/>
      <c r="H9623" s="83"/>
    </row>
    <row r="9624" spans="2:8" ht="15.6" x14ac:dyDescent="0.3">
      <c r="B9624" s="81"/>
      <c r="C9624" s="81"/>
      <c r="D9624" s="77"/>
      <c r="E9624" s="82"/>
      <c r="F9624" s="77"/>
      <c r="G9624" s="82"/>
      <c r="H9624" s="83"/>
    </row>
    <row r="9625" spans="2:8" ht="15.6" x14ac:dyDescent="0.3">
      <c r="B9625" s="81"/>
      <c r="C9625" s="81"/>
      <c r="D9625" s="77"/>
      <c r="E9625" s="82"/>
      <c r="F9625" s="77"/>
      <c r="G9625" s="82"/>
      <c r="H9625" s="83"/>
    </row>
    <row r="9626" spans="2:8" ht="15.6" x14ac:dyDescent="0.3">
      <c r="B9626" s="81"/>
      <c r="C9626" s="81"/>
      <c r="D9626" s="77"/>
      <c r="E9626" s="82"/>
      <c r="F9626" s="77"/>
      <c r="G9626" s="82"/>
      <c r="H9626" s="83"/>
    </row>
    <row r="9627" spans="2:8" ht="15.6" x14ac:dyDescent="0.3">
      <c r="B9627" s="81"/>
      <c r="C9627" s="81"/>
      <c r="D9627" s="77"/>
      <c r="E9627" s="82"/>
      <c r="F9627" s="77"/>
      <c r="G9627" s="82"/>
      <c r="H9627" s="83"/>
    </row>
    <row r="9628" spans="2:8" ht="15.6" x14ac:dyDescent="0.3">
      <c r="B9628" s="81"/>
      <c r="C9628" s="81"/>
      <c r="D9628" s="77"/>
      <c r="E9628" s="82"/>
      <c r="F9628" s="77"/>
      <c r="G9628" s="82"/>
      <c r="H9628" s="83"/>
    </row>
    <row r="9629" spans="2:8" ht="15.6" x14ac:dyDescent="0.3">
      <c r="B9629" s="81"/>
      <c r="C9629" s="81"/>
      <c r="D9629" s="77"/>
      <c r="E9629" s="82"/>
      <c r="F9629" s="77"/>
      <c r="G9629" s="82"/>
      <c r="H9629" s="83"/>
    </row>
    <row r="9630" spans="2:8" ht="15.6" x14ac:dyDescent="0.3">
      <c r="B9630" s="81"/>
      <c r="C9630" s="81"/>
      <c r="D9630" s="77"/>
      <c r="E9630" s="82"/>
      <c r="F9630" s="77"/>
      <c r="G9630" s="82"/>
      <c r="H9630" s="83"/>
    </row>
    <row r="9631" spans="2:8" ht="15.6" x14ac:dyDescent="0.3">
      <c r="B9631" s="81"/>
      <c r="C9631" s="81"/>
      <c r="D9631" s="77"/>
      <c r="E9631" s="82"/>
      <c r="F9631" s="77"/>
      <c r="G9631" s="82"/>
      <c r="H9631" s="83"/>
    </row>
    <row r="9632" spans="2:8" ht="15.6" x14ac:dyDescent="0.3">
      <c r="B9632" s="81"/>
      <c r="C9632" s="81"/>
      <c r="D9632" s="77"/>
      <c r="E9632" s="82"/>
      <c r="F9632" s="77"/>
      <c r="G9632" s="82"/>
      <c r="H9632" s="83"/>
    </row>
    <row r="9633" spans="2:8" ht="15.6" x14ac:dyDescent="0.3">
      <c r="B9633" s="81"/>
      <c r="C9633" s="81"/>
      <c r="D9633" s="77"/>
      <c r="E9633" s="82"/>
      <c r="F9633" s="77"/>
      <c r="G9633" s="82"/>
      <c r="H9633" s="83"/>
    </row>
    <row r="9634" spans="2:8" ht="15.6" x14ac:dyDescent="0.3">
      <c r="B9634" s="81"/>
      <c r="C9634" s="81"/>
      <c r="D9634" s="77"/>
      <c r="E9634" s="82"/>
      <c r="F9634" s="77"/>
      <c r="G9634" s="82"/>
      <c r="H9634" s="83"/>
    </row>
    <row r="9635" spans="2:8" ht="15.6" x14ac:dyDescent="0.3">
      <c r="B9635" s="81"/>
      <c r="C9635" s="81"/>
      <c r="D9635" s="77"/>
      <c r="E9635" s="82"/>
      <c r="F9635" s="77"/>
      <c r="G9635" s="82"/>
      <c r="H9635" s="83"/>
    </row>
    <row r="9636" spans="2:8" ht="15.6" x14ac:dyDescent="0.3">
      <c r="B9636" s="81"/>
      <c r="C9636" s="81"/>
      <c r="D9636" s="77"/>
      <c r="E9636" s="82"/>
      <c r="F9636" s="77"/>
      <c r="G9636" s="82"/>
      <c r="H9636" s="83"/>
    </row>
    <row r="9637" spans="2:8" ht="15.6" x14ac:dyDescent="0.3">
      <c r="B9637" s="81"/>
      <c r="C9637" s="81"/>
      <c r="D9637" s="77"/>
      <c r="E9637" s="82"/>
      <c r="F9637" s="77"/>
      <c r="G9637" s="82"/>
      <c r="H9637" s="83"/>
    </row>
    <row r="9638" spans="2:8" ht="15.6" x14ac:dyDescent="0.3">
      <c r="B9638" s="81"/>
      <c r="C9638" s="81"/>
      <c r="D9638" s="77"/>
      <c r="E9638" s="82"/>
      <c r="F9638" s="77"/>
      <c r="G9638" s="82"/>
      <c r="H9638" s="83"/>
    </row>
    <row r="9639" spans="2:8" ht="15.6" x14ac:dyDescent="0.3">
      <c r="B9639" s="81"/>
      <c r="C9639" s="81"/>
      <c r="D9639" s="77"/>
      <c r="E9639" s="82"/>
      <c r="F9639" s="77"/>
      <c r="G9639" s="82"/>
      <c r="H9639" s="83"/>
    </row>
    <row r="9640" spans="2:8" ht="15.6" x14ac:dyDescent="0.3">
      <c r="B9640" s="81"/>
      <c r="C9640" s="81"/>
      <c r="D9640" s="77"/>
      <c r="E9640" s="82"/>
      <c r="F9640" s="77"/>
      <c r="G9640" s="82"/>
      <c r="H9640" s="83"/>
    </row>
    <row r="9641" spans="2:8" ht="15.6" x14ac:dyDescent="0.3">
      <c r="B9641" s="81"/>
      <c r="C9641" s="81"/>
      <c r="D9641" s="77"/>
      <c r="E9641" s="82"/>
      <c r="F9641" s="77"/>
      <c r="G9641" s="82"/>
      <c r="H9641" s="83"/>
    </row>
    <row r="9642" spans="2:8" ht="15.6" x14ac:dyDescent="0.3">
      <c r="B9642" s="81"/>
      <c r="C9642" s="81"/>
      <c r="D9642" s="77"/>
      <c r="E9642" s="82"/>
      <c r="F9642" s="77"/>
      <c r="G9642" s="82"/>
      <c r="H9642" s="83"/>
    </row>
    <row r="9643" spans="2:8" ht="15.6" x14ac:dyDescent="0.3">
      <c r="B9643" s="81"/>
      <c r="C9643" s="81"/>
      <c r="D9643" s="77"/>
      <c r="E9643" s="82"/>
      <c r="F9643" s="77"/>
      <c r="G9643" s="82"/>
      <c r="H9643" s="83"/>
    </row>
    <row r="9644" spans="2:8" ht="15.6" x14ac:dyDescent="0.3">
      <c r="B9644" s="81"/>
      <c r="C9644" s="81"/>
      <c r="D9644" s="77"/>
      <c r="E9644" s="82"/>
      <c r="F9644" s="77"/>
      <c r="G9644" s="82"/>
      <c r="H9644" s="83"/>
    </row>
    <row r="9645" spans="2:8" ht="15.6" x14ac:dyDescent="0.3">
      <c r="B9645" s="81"/>
      <c r="C9645" s="81"/>
      <c r="D9645" s="77"/>
      <c r="E9645" s="82"/>
      <c r="F9645" s="77"/>
      <c r="G9645" s="82"/>
      <c r="H9645" s="83"/>
    </row>
    <row r="9646" spans="2:8" ht="15.6" x14ac:dyDescent="0.3">
      <c r="B9646" s="81"/>
      <c r="C9646" s="81"/>
      <c r="D9646" s="77"/>
      <c r="E9646" s="82"/>
      <c r="F9646" s="77"/>
      <c r="G9646" s="82"/>
      <c r="H9646" s="83"/>
    </row>
    <row r="9647" spans="2:8" ht="15.6" x14ac:dyDescent="0.3">
      <c r="B9647" s="81"/>
      <c r="C9647" s="81"/>
      <c r="D9647" s="77"/>
      <c r="E9647" s="82"/>
      <c r="F9647" s="77"/>
      <c r="G9647" s="82"/>
      <c r="H9647" s="83"/>
    </row>
    <row r="9648" spans="2:8" ht="15.6" x14ac:dyDescent="0.3">
      <c r="B9648" s="81"/>
      <c r="C9648" s="81"/>
      <c r="D9648" s="77"/>
      <c r="E9648" s="82"/>
      <c r="F9648" s="77"/>
      <c r="G9648" s="82"/>
      <c r="H9648" s="83"/>
    </row>
    <row r="9649" spans="2:8" ht="15.6" x14ac:dyDescent="0.3">
      <c r="B9649" s="81"/>
      <c r="C9649" s="81"/>
      <c r="D9649" s="77"/>
      <c r="E9649" s="82"/>
      <c r="F9649" s="77"/>
      <c r="G9649" s="82"/>
      <c r="H9649" s="83"/>
    </row>
    <row r="9650" spans="2:8" ht="15.6" x14ac:dyDescent="0.3">
      <c r="B9650" s="81"/>
      <c r="C9650" s="81"/>
      <c r="D9650" s="77"/>
      <c r="E9650" s="82"/>
      <c r="F9650" s="77"/>
      <c r="G9650" s="82"/>
      <c r="H9650" s="83"/>
    </row>
    <row r="9651" spans="2:8" ht="15.6" x14ac:dyDescent="0.3">
      <c r="B9651" s="81"/>
      <c r="C9651" s="81"/>
      <c r="D9651" s="77"/>
      <c r="E9651" s="82"/>
      <c r="F9651" s="77"/>
      <c r="G9651" s="82"/>
      <c r="H9651" s="83"/>
    </row>
    <row r="9652" spans="2:8" ht="15.6" x14ac:dyDescent="0.3">
      <c r="B9652" s="81"/>
      <c r="C9652" s="81"/>
      <c r="D9652" s="77"/>
      <c r="E9652" s="82"/>
      <c r="F9652" s="77"/>
      <c r="G9652" s="82"/>
      <c r="H9652" s="83"/>
    </row>
    <row r="9653" spans="2:8" ht="15.6" x14ac:dyDescent="0.3">
      <c r="B9653" s="81"/>
      <c r="C9653" s="81"/>
      <c r="D9653" s="77"/>
      <c r="E9653" s="82"/>
      <c r="F9653" s="77"/>
      <c r="G9653" s="82"/>
      <c r="H9653" s="83"/>
    </row>
    <row r="9654" spans="2:8" ht="15.6" x14ac:dyDescent="0.3">
      <c r="B9654" s="81"/>
      <c r="C9654" s="81"/>
      <c r="D9654" s="77"/>
      <c r="E9654" s="82"/>
      <c r="F9654" s="77"/>
      <c r="G9654" s="82"/>
      <c r="H9654" s="83"/>
    </row>
    <row r="9655" spans="2:8" ht="15.6" x14ac:dyDescent="0.3">
      <c r="B9655" s="81"/>
      <c r="C9655" s="81"/>
      <c r="D9655" s="77"/>
      <c r="E9655" s="82"/>
      <c r="F9655" s="77"/>
      <c r="G9655" s="82"/>
      <c r="H9655" s="83"/>
    </row>
    <row r="9656" spans="2:8" ht="15.6" x14ac:dyDescent="0.3">
      <c r="B9656" s="81"/>
      <c r="C9656" s="81"/>
      <c r="D9656" s="77"/>
      <c r="E9656" s="82"/>
      <c r="F9656" s="77"/>
      <c r="G9656" s="82"/>
      <c r="H9656" s="83"/>
    </row>
    <row r="9657" spans="2:8" ht="15.6" x14ac:dyDescent="0.3">
      <c r="B9657" s="81"/>
      <c r="C9657" s="81"/>
      <c r="D9657" s="77"/>
      <c r="E9657" s="82"/>
      <c r="F9657" s="77"/>
      <c r="G9657" s="82"/>
      <c r="H9657" s="83"/>
    </row>
    <row r="9658" spans="2:8" ht="15.6" x14ac:dyDescent="0.3">
      <c r="B9658" s="81"/>
      <c r="C9658" s="81"/>
      <c r="D9658" s="77"/>
      <c r="E9658" s="82"/>
      <c r="F9658" s="77"/>
      <c r="G9658" s="82"/>
      <c r="H9658" s="83"/>
    </row>
    <row r="9659" spans="2:8" ht="15.6" x14ac:dyDescent="0.3">
      <c r="B9659" s="81"/>
      <c r="C9659" s="81"/>
      <c r="D9659" s="77"/>
      <c r="E9659" s="82"/>
      <c r="F9659" s="77"/>
      <c r="G9659" s="82"/>
      <c r="H9659" s="83"/>
    </row>
    <row r="9660" spans="2:8" ht="15.6" x14ac:dyDescent="0.3">
      <c r="B9660" s="81"/>
      <c r="C9660" s="81"/>
      <c r="D9660" s="77"/>
      <c r="E9660" s="82"/>
      <c r="F9660" s="77"/>
      <c r="G9660" s="82"/>
      <c r="H9660" s="83"/>
    </row>
    <row r="9661" spans="2:8" ht="15.6" x14ac:dyDescent="0.3">
      <c r="B9661" s="81"/>
      <c r="C9661" s="81"/>
      <c r="D9661" s="77"/>
      <c r="E9661" s="82"/>
      <c r="F9661" s="77"/>
      <c r="G9661" s="82"/>
      <c r="H9661" s="83"/>
    </row>
    <row r="9662" spans="2:8" ht="15.6" x14ac:dyDescent="0.3">
      <c r="B9662" s="81"/>
      <c r="C9662" s="81"/>
      <c r="D9662" s="77"/>
      <c r="E9662" s="82"/>
      <c r="F9662" s="77"/>
      <c r="G9662" s="82"/>
      <c r="H9662" s="83"/>
    </row>
    <row r="9663" spans="2:8" ht="15.6" x14ac:dyDescent="0.3">
      <c r="B9663" s="81"/>
      <c r="C9663" s="81"/>
      <c r="D9663" s="77"/>
      <c r="E9663" s="82"/>
      <c r="F9663" s="77"/>
      <c r="G9663" s="82"/>
      <c r="H9663" s="83"/>
    </row>
    <row r="9664" spans="2:8" ht="15.6" x14ac:dyDescent="0.3">
      <c r="B9664" s="81"/>
      <c r="C9664" s="81"/>
      <c r="D9664" s="77"/>
      <c r="E9664" s="82"/>
      <c r="F9664" s="77"/>
      <c r="G9664" s="82"/>
      <c r="H9664" s="83"/>
    </row>
    <row r="9665" spans="2:8" ht="15.6" x14ac:dyDescent="0.3">
      <c r="B9665" s="81"/>
      <c r="C9665" s="81"/>
      <c r="D9665" s="77"/>
      <c r="E9665" s="82"/>
      <c r="F9665" s="77"/>
      <c r="G9665" s="82"/>
      <c r="H9665" s="83"/>
    </row>
    <row r="9666" spans="2:8" ht="15.6" x14ac:dyDescent="0.3">
      <c r="B9666" s="81"/>
      <c r="C9666" s="81"/>
      <c r="D9666" s="77"/>
      <c r="E9666" s="82"/>
      <c r="F9666" s="77"/>
      <c r="G9666" s="82"/>
      <c r="H9666" s="83"/>
    </row>
    <row r="9667" spans="2:8" ht="15.6" x14ac:dyDescent="0.3">
      <c r="B9667" s="81"/>
      <c r="C9667" s="81"/>
      <c r="D9667" s="77"/>
      <c r="E9667" s="82"/>
      <c r="F9667" s="77"/>
      <c r="G9667" s="82"/>
      <c r="H9667" s="83"/>
    </row>
    <row r="9668" spans="2:8" ht="15.6" x14ac:dyDescent="0.3">
      <c r="B9668" s="81"/>
      <c r="C9668" s="81"/>
      <c r="D9668" s="77"/>
      <c r="E9668" s="82"/>
      <c r="F9668" s="77"/>
      <c r="G9668" s="82"/>
      <c r="H9668" s="83"/>
    </row>
    <row r="9669" spans="2:8" ht="15.6" x14ac:dyDescent="0.3">
      <c r="B9669" s="81"/>
      <c r="C9669" s="81"/>
      <c r="D9669" s="77"/>
      <c r="E9669" s="82"/>
      <c r="F9669" s="77"/>
      <c r="G9669" s="82"/>
      <c r="H9669" s="83"/>
    </row>
    <row r="9670" spans="2:8" ht="15.6" x14ac:dyDescent="0.3">
      <c r="B9670" s="81"/>
      <c r="C9670" s="81"/>
      <c r="D9670" s="77"/>
      <c r="E9670" s="82"/>
      <c r="F9670" s="77"/>
      <c r="G9670" s="82"/>
      <c r="H9670" s="83"/>
    </row>
    <row r="9671" spans="2:8" ht="15.6" x14ac:dyDescent="0.3">
      <c r="B9671" s="81"/>
      <c r="C9671" s="81"/>
      <c r="D9671" s="77"/>
      <c r="E9671" s="82"/>
      <c r="F9671" s="77"/>
      <c r="G9671" s="82"/>
      <c r="H9671" s="83"/>
    </row>
    <row r="9672" spans="2:8" ht="15.6" x14ac:dyDescent="0.3">
      <c r="B9672" s="81"/>
      <c r="C9672" s="81"/>
      <c r="D9672" s="77"/>
      <c r="E9672" s="82"/>
      <c r="F9672" s="77"/>
      <c r="G9672" s="82"/>
      <c r="H9672" s="83"/>
    </row>
    <row r="9673" spans="2:8" ht="15.6" x14ac:dyDescent="0.3">
      <c r="B9673" s="81"/>
      <c r="C9673" s="81"/>
      <c r="D9673" s="77"/>
      <c r="E9673" s="82"/>
      <c r="F9673" s="77"/>
      <c r="G9673" s="82"/>
      <c r="H9673" s="83"/>
    </row>
    <row r="9674" spans="2:8" ht="15.6" x14ac:dyDescent="0.3">
      <c r="B9674" s="81"/>
      <c r="C9674" s="81"/>
      <c r="D9674" s="77"/>
      <c r="E9674" s="82"/>
      <c r="F9674" s="77"/>
      <c r="G9674" s="82"/>
      <c r="H9674" s="83"/>
    </row>
    <row r="9675" spans="2:8" ht="15.6" x14ac:dyDescent="0.3">
      <c r="B9675" s="81"/>
      <c r="C9675" s="81"/>
      <c r="D9675" s="77"/>
      <c r="E9675" s="82"/>
      <c r="F9675" s="77"/>
      <c r="G9675" s="82"/>
      <c r="H9675" s="83"/>
    </row>
    <row r="9676" spans="2:8" ht="15.6" x14ac:dyDescent="0.3">
      <c r="B9676" s="81"/>
      <c r="C9676" s="81"/>
      <c r="D9676" s="77"/>
      <c r="E9676" s="82"/>
      <c r="F9676" s="77"/>
      <c r="G9676" s="82"/>
      <c r="H9676" s="83"/>
    </row>
    <row r="9677" spans="2:8" ht="15.6" x14ac:dyDescent="0.3">
      <c r="B9677" s="81"/>
      <c r="C9677" s="81"/>
      <c r="D9677" s="77"/>
      <c r="E9677" s="82"/>
      <c r="F9677" s="77"/>
      <c r="G9677" s="82"/>
      <c r="H9677" s="83"/>
    </row>
    <row r="9678" spans="2:8" ht="15.6" x14ac:dyDescent="0.3">
      <c r="B9678" s="81"/>
      <c r="C9678" s="81"/>
      <c r="D9678" s="77"/>
      <c r="E9678" s="82"/>
      <c r="F9678" s="77"/>
      <c r="G9678" s="82"/>
      <c r="H9678" s="83"/>
    </row>
    <row r="9679" spans="2:8" ht="15.6" x14ac:dyDescent="0.3">
      <c r="B9679" s="81"/>
      <c r="C9679" s="81"/>
      <c r="D9679" s="77"/>
      <c r="E9679" s="82"/>
      <c r="F9679" s="77"/>
      <c r="G9679" s="82"/>
      <c r="H9679" s="83"/>
    </row>
    <row r="9680" spans="2:8" ht="15.6" x14ac:dyDescent="0.3">
      <c r="B9680" s="81"/>
      <c r="C9680" s="81"/>
      <c r="D9680" s="77"/>
      <c r="E9680" s="82"/>
      <c r="F9680" s="77"/>
      <c r="G9680" s="82"/>
      <c r="H9680" s="83"/>
    </row>
    <row r="9681" spans="2:8" ht="15.6" x14ac:dyDescent="0.3">
      <c r="B9681" s="81"/>
      <c r="C9681" s="81"/>
      <c r="D9681" s="77"/>
      <c r="E9681" s="82"/>
      <c r="F9681" s="77"/>
      <c r="G9681" s="82"/>
      <c r="H9681" s="83"/>
    </row>
    <row r="9682" spans="2:8" ht="15.6" x14ac:dyDescent="0.3">
      <c r="B9682" s="81"/>
      <c r="C9682" s="81"/>
      <c r="D9682" s="77"/>
      <c r="E9682" s="82"/>
      <c r="F9682" s="77"/>
      <c r="G9682" s="82"/>
      <c r="H9682" s="83"/>
    </row>
    <row r="9683" spans="2:8" ht="15.6" x14ac:dyDescent="0.3">
      <c r="B9683" s="81"/>
      <c r="C9683" s="81"/>
      <c r="D9683" s="77"/>
      <c r="E9683" s="82"/>
      <c r="F9683" s="77"/>
      <c r="G9683" s="82"/>
      <c r="H9683" s="83"/>
    </row>
    <row r="9684" spans="2:8" ht="15.6" x14ac:dyDescent="0.3">
      <c r="B9684" s="81"/>
      <c r="C9684" s="81"/>
      <c r="D9684" s="77"/>
      <c r="E9684" s="82"/>
      <c r="F9684" s="77"/>
      <c r="G9684" s="82"/>
      <c r="H9684" s="83"/>
    </row>
    <row r="9685" spans="2:8" ht="15.6" x14ac:dyDescent="0.3">
      <c r="B9685" s="81"/>
      <c r="C9685" s="81"/>
      <c r="D9685" s="77"/>
      <c r="E9685" s="82"/>
      <c r="F9685" s="77"/>
      <c r="G9685" s="82"/>
      <c r="H9685" s="83"/>
    </row>
    <row r="9686" spans="2:8" ht="15.6" x14ac:dyDescent="0.3">
      <c r="B9686" s="81"/>
      <c r="C9686" s="81"/>
      <c r="D9686" s="77"/>
      <c r="E9686" s="82"/>
      <c r="F9686" s="77"/>
      <c r="G9686" s="82"/>
      <c r="H9686" s="83"/>
    </row>
    <row r="9687" spans="2:8" ht="15.6" x14ac:dyDescent="0.3">
      <c r="B9687" s="81"/>
      <c r="C9687" s="81"/>
      <c r="D9687" s="77"/>
      <c r="E9687" s="82"/>
      <c r="F9687" s="77"/>
      <c r="G9687" s="82"/>
      <c r="H9687" s="83"/>
    </row>
    <row r="9688" spans="2:8" ht="15.6" x14ac:dyDescent="0.3">
      <c r="B9688" s="81"/>
      <c r="C9688" s="81"/>
      <c r="D9688" s="77"/>
      <c r="E9688" s="82"/>
      <c r="F9688" s="77"/>
      <c r="G9688" s="82"/>
      <c r="H9688" s="83"/>
    </row>
    <row r="9689" spans="2:8" ht="15.6" x14ac:dyDescent="0.3">
      <c r="B9689" s="81"/>
      <c r="C9689" s="81"/>
      <c r="D9689" s="77"/>
      <c r="E9689" s="82"/>
      <c r="F9689" s="77"/>
      <c r="G9689" s="82"/>
      <c r="H9689" s="83"/>
    </row>
    <row r="9690" spans="2:8" ht="15.6" x14ac:dyDescent="0.3">
      <c r="B9690" s="81"/>
      <c r="C9690" s="81"/>
      <c r="D9690" s="77"/>
      <c r="E9690" s="82"/>
      <c r="F9690" s="77"/>
      <c r="G9690" s="82"/>
      <c r="H9690" s="83"/>
    </row>
    <row r="9691" spans="2:8" ht="15.6" x14ac:dyDescent="0.3">
      <c r="B9691" s="81"/>
      <c r="C9691" s="81"/>
      <c r="D9691" s="77"/>
      <c r="E9691" s="82"/>
      <c r="F9691" s="77"/>
      <c r="G9691" s="82"/>
      <c r="H9691" s="83"/>
    </row>
    <row r="9692" spans="2:8" ht="15.6" x14ac:dyDescent="0.3">
      <c r="B9692" s="81"/>
      <c r="C9692" s="81"/>
      <c r="D9692" s="77"/>
      <c r="E9692" s="82"/>
      <c r="F9692" s="77"/>
      <c r="G9692" s="82"/>
      <c r="H9692" s="83"/>
    </row>
    <row r="9693" spans="2:8" ht="15.6" x14ac:dyDescent="0.3">
      <c r="B9693" s="81"/>
      <c r="C9693" s="81"/>
      <c r="D9693" s="77"/>
      <c r="E9693" s="82"/>
      <c r="F9693" s="77"/>
      <c r="G9693" s="82"/>
      <c r="H9693" s="83"/>
    </row>
    <row r="9694" spans="2:8" ht="15.6" x14ac:dyDescent="0.3">
      <c r="B9694" s="81"/>
      <c r="C9694" s="81"/>
      <c r="D9694" s="77"/>
      <c r="E9694" s="82"/>
      <c r="F9694" s="77"/>
      <c r="G9694" s="82"/>
      <c r="H9694" s="83"/>
    </row>
    <row r="9695" spans="2:8" ht="15.6" x14ac:dyDescent="0.3">
      <c r="B9695" s="81"/>
      <c r="C9695" s="81"/>
      <c r="D9695" s="77"/>
      <c r="E9695" s="82"/>
      <c r="F9695" s="77"/>
      <c r="G9695" s="82"/>
      <c r="H9695" s="83"/>
    </row>
    <row r="9696" spans="2:8" ht="15.6" x14ac:dyDescent="0.3">
      <c r="B9696" s="81"/>
      <c r="C9696" s="81"/>
      <c r="D9696" s="77"/>
      <c r="E9696" s="82"/>
      <c r="F9696" s="77"/>
      <c r="G9696" s="82"/>
      <c r="H9696" s="83"/>
    </row>
    <row r="9697" spans="2:8" ht="15.6" x14ac:dyDescent="0.3">
      <c r="B9697" s="81"/>
      <c r="C9697" s="81"/>
      <c r="D9697" s="77"/>
      <c r="E9697" s="82"/>
      <c r="F9697" s="77"/>
      <c r="G9697" s="82"/>
      <c r="H9697" s="83"/>
    </row>
    <row r="9698" spans="2:8" ht="15.6" x14ac:dyDescent="0.3">
      <c r="B9698" s="81"/>
      <c r="C9698" s="81"/>
      <c r="D9698" s="77"/>
      <c r="E9698" s="82"/>
      <c r="F9698" s="77"/>
      <c r="G9698" s="82"/>
      <c r="H9698" s="83"/>
    </row>
    <row r="9699" spans="2:8" ht="15.6" x14ac:dyDescent="0.3">
      <c r="B9699" s="81"/>
      <c r="C9699" s="81"/>
      <c r="D9699" s="77"/>
      <c r="E9699" s="82"/>
      <c r="F9699" s="77"/>
      <c r="G9699" s="82"/>
      <c r="H9699" s="83"/>
    </row>
    <row r="9700" spans="2:8" ht="15.6" x14ac:dyDescent="0.3">
      <c r="B9700" s="81"/>
      <c r="C9700" s="81"/>
      <c r="D9700" s="77"/>
      <c r="E9700" s="82"/>
      <c r="F9700" s="77"/>
      <c r="G9700" s="82"/>
      <c r="H9700" s="83"/>
    </row>
    <row r="9701" spans="2:8" ht="15.6" x14ac:dyDescent="0.3">
      <c r="B9701" s="81"/>
      <c r="C9701" s="81"/>
      <c r="D9701" s="77"/>
      <c r="E9701" s="82"/>
      <c r="F9701" s="77"/>
      <c r="G9701" s="82"/>
      <c r="H9701" s="83"/>
    </row>
    <row r="9702" spans="2:8" ht="15.6" x14ac:dyDescent="0.3">
      <c r="B9702" s="81"/>
      <c r="C9702" s="81"/>
      <c r="D9702" s="77"/>
      <c r="E9702" s="82"/>
      <c r="F9702" s="77"/>
      <c r="G9702" s="82"/>
      <c r="H9702" s="83"/>
    </row>
    <row r="9703" spans="2:8" ht="15.6" x14ac:dyDescent="0.3">
      <c r="B9703" s="81"/>
      <c r="C9703" s="81"/>
      <c r="D9703" s="77"/>
      <c r="E9703" s="82"/>
      <c r="F9703" s="77"/>
      <c r="G9703" s="82"/>
      <c r="H9703" s="83"/>
    </row>
    <row r="9704" spans="2:8" ht="15.6" x14ac:dyDescent="0.3">
      <c r="B9704" s="81"/>
      <c r="C9704" s="81"/>
      <c r="D9704" s="77"/>
      <c r="E9704" s="82"/>
      <c r="F9704" s="77"/>
      <c r="G9704" s="82"/>
      <c r="H9704" s="83"/>
    </row>
    <row r="9705" spans="2:8" ht="15.6" x14ac:dyDescent="0.3">
      <c r="B9705" s="81"/>
      <c r="C9705" s="81"/>
      <c r="D9705" s="77"/>
      <c r="E9705" s="82"/>
      <c r="F9705" s="77"/>
      <c r="G9705" s="82"/>
      <c r="H9705" s="83"/>
    </row>
    <row r="9706" spans="2:8" ht="15.6" x14ac:dyDescent="0.3">
      <c r="B9706" s="81"/>
      <c r="C9706" s="81"/>
      <c r="D9706" s="77"/>
      <c r="E9706" s="82"/>
      <c r="F9706" s="77"/>
      <c r="G9706" s="82"/>
      <c r="H9706" s="83"/>
    </row>
    <row r="9707" spans="2:8" ht="15.6" x14ac:dyDescent="0.3">
      <c r="B9707" s="81"/>
      <c r="C9707" s="81"/>
      <c r="D9707" s="77"/>
      <c r="E9707" s="82"/>
      <c r="F9707" s="77"/>
      <c r="G9707" s="82"/>
      <c r="H9707" s="83"/>
    </row>
    <row r="9708" spans="2:8" ht="15.6" x14ac:dyDescent="0.3">
      <c r="B9708" s="81"/>
      <c r="C9708" s="81"/>
      <c r="D9708" s="77"/>
      <c r="E9708" s="82"/>
      <c r="F9708" s="77"/>
      <c r="G9708" s="82"/>
      <c r="H9708" s="83"/>
    </row>
    <row r="9709" spans="2:8" ht="15.6" x14ac:dyDescent="0.3">
      <c r="B9709" s="81"/>
      <c r="C9709" s="81"/>
      <c r="D9709" s="77"/>
      <c r="E9709" s="82"/>
      <c r="F9709" s="77"/>
      <c r="G9709" s="82"/>
      <c r="H9709" s="83"/>
    </row>
    <row r="9710" spans="2:8" ht="15.6" x14ac:dyDescent="0.3">
      <c r="B9710" s="81"/>
      <c r="C9710" s="81"/>
      <c r="D9710" s="77"/>
      <c r="E9710" s="82"/>
      <c r="F9710" s="77"/>
      <c r="G9710" s="82"/>
      <c r="H9710" s="83"/>
    </row>
    <row r="9711" spans="2:8" ht="15.6" x14ac:dyDescent="0.3">
      <c r="B9711" s="81"/>
      <c r="C9711" s="81"/>
      <c r="D9711" s="77"/>
      <c r="E9711" s="82"/>
      <c r="F9711" s="77"/>
      <c r="G9711" s="82"/>
      <c r="H9711" s="83"/>
    </row>
    <row r="9712" spans="2:8" ht="15.6" x14ac:dyDescent="0.3">
      <c r="B9712" s="81"/>
      <c r="C9712" s="81"/>
      <c r="D9712" s="77"/>
      <c r="E9712" s="82"/>
      <c r="F9712" s="77"/>
      <c r="G9712" s="82"/>
      <c r="H9712" s="83"/>
    </row>
    <row r="9713" spans="2:8" ht="15.6" x14ac:dyDescent="0.3">
      <c r="B9713" s="81"/>
      <c r="C9713" s="81"/>
      <c r="D9713" s="77"/>
      <c r="E9713" s="82"/>
      <c r="F9713" s="77"/>
      <c r="G9713" s="82"/>
      <c r="H9713" s="83"/>
    </row>
    <row r="9714" spans="2:8" ht="15.6" x14ac:dyDescent="0.3">
      <c r="B9714" s="81"/>
      <c r="C9714" s="81"/>
      <c r="D9714" s="77"/>
      <c r="E9714" s="82"/>
      <c r="F9714" s="77"/>
      <c r="G9714" s="82"/>
      <c r="H9714" s="83"/>
    </row>
    <row r="9715" spans="2:8" ht="15.6" x14ac:dyDescent="0.3">
      <c r="B9715" s="81"/>
      <c r="C9715" s="81"/>
      <c r="D9715" s="77"/>
      <c r="E9715" s="82"/>
      <c r="F9715" s="77"/>
      <c r="G9715" s="82"/>
      <c r="H9715" s="83"/>
    </row>
    <row r="9716" spans="2:8" ht="15.6" x14ac:dyDescent="0.3">
      <c r="B9716" s="81"/>
      <c r="C9716" s="81"/>
      <c r="D9716" s="77"/>
      <c r="E9716" s="82"/>
      <c r="F9716" s="77"/>
      <c r="G9716" s="82"/>
      <c r="H9716" s="83"/>
    </row>
    <row r="9717" spans="2:8" ht="15.6" x14ac:dyDescent="0.3">
      <c r="B9717" s="81"/>
      <c r="C9717" s="81"/>
      <c r="D9717" s="77"/>
      <c r="E9717" s="82"/>
      <c r="F9717" s="77"/>
      <c r="G9717" s="82"/>
      <c r="H9717" s="83"/>
    </row>
    <row r="9718" spans="2:8" ht="15.6" x14ac:dyDescent="0.3">
      <c r="B9718" s="81"/>
      <c r="C9718" s="81"/>
      <c r="D9718" s="77"/>
      <c r="E9718" s="82"/>
      <c r="F9718" s="77"/>
      <c r="G9718" s="82"/>
      <c r="H9718" s="83"/>
    </row>
    <row r="9719" spans="2:8" ht="15.6" x14ac:dyDescent="0.3">
      <c r="B9719" s="81"/>
      <c r="C9719" s="81"/>
      <c r="D9719" s="77"/>
      <c r="E9719" s="82"/>
      <c r="F9719" s="77"/>
      <c r="G9719" s="82"/>
      <c r="H9719" s="83"/>
    </row>
    <row r="9720" spans="2:8" ht="15.6" x14ac:dyDescent="0.3">
      <c r="B9720" s="81"/>
      <c r="C9720" s="81"/>
      <c r="D9720" s="77"/>
      <c r="E9720" s="82"/>
      <c r="F9720" s="77"/>
      <c r="G9720" s="82"/>
      <c r="H9720" s="83"/>
    </row>
    <row r="9721" spans="2:8" ht="15.6" x14ac:dyDescent="0.3">
      <c r="B9721" s="81"/>
      <c r="C9721" s="81"/>
      <c r="D9721" s="77"/>
      <c r="E9721" s="82"/>
      <c r="F9721" s="77"/>
      <c r="G9721" s="82"/>
      <c r="H9721" s="83"/>
    </row>
    <row r="9722" spans="2:8" ht="15.6" x14ac:dyDescent="0.3">
      <c r="B9722" s="81"/>
      <c r="C9722" s="81"/>
      <c r="D9722" s="77"/>
      <c r="E9722" s="82"/>
      <c r="F9722" s="77"/>
      <c r="G9722" s="82"/>
      <c r="H9722" s="83"/>
    </row>
    <row r="9723" spans="2:8" ht="15.6" x14ac:dyDescent="0.3">
      <c r="B9723" s="81"/>
      <c r="C9723" s="81"/>
      <c r="D9723" s="77"/>
      <c r="E9723" s="82"/>
      <c r="F9723" s="77"/>
      <c r="G9723" s="82"/>
      <c r="H9723" s="83"/>
    </row>
    <row r="9724" spans="2:8" ht="15.6" x14ac:dyDescent="0.3">
      <c r="B9724" s="81"/>
      <c r="C9724" s="81"/>
      <c r="D9724" s="77"/>
      <c r="E9724" s="82"/>
      <c r="F9724" s="77"/>
      <c r="G9724" s="82"/>
      <c r="H9724" s="83"/>
    </row>
    <row r="9725" spans="2:8" ht="15.6" x14ac:dyDescent="0.3">
      <c r="B9725" s="81"/>
      <c r="C9725" s="81"/>
      <c r="D9725" s="77"/>
      <c r="E9725" s="82"/>
      <c r="F9725" s="77"/>
      <c r="G9725" s="82"/>
      <c r="H9725" s="83"/>
    </row>
    <row r="9726" spans="2:8" ht="15.6" x14ac:dyDescent="0.3">
      <c r="B9726" s="81"/>
      <c r="C9726" s="81"/>
      <c r="D9726" s="77"/>
      <c r="E9726" s="82"/>
      <c r="F9726" s="77"/>
      <c r="G9726" s="82"/>
      <c r="H9726" s="83"/>
    </row>
    <row r="9727" spans="2:8" ht="15.6" x14ac:dyDescent="0.3">
      <c r="B9727" s="81"/>
      <c r="C9727" s="81"/>
      <c r="D9727" s="77"/>
      <c r="E9727" s="82"/>
      <c r="F9727" s="77"/>
      <c r="G9727" s="82"/>
      <c r="H9727" s="83"/>
    </row>
    <row r="9728" spans="2:8" ht="15.6" x14ac:dyDescent="0.3">
      <c r="B9728" s="81"/>
      <c r="C9728" s="81"/>
      <c r="D9728" s="77"/>
      <c r="E9728" s="82"/>
      <c r="F9728" s="77"/>
      <c r="G9728" s="82"/>
      <c r="H9728" s="83"/>
    </row>
    <row r="9729" spans="2:8" ht="15.6" x14ac:dyDescent="0.3">
      <c r="B9729" s="81"/>
      <c r="C9729" s="81"/>
      <c r="D9729" s="77"/>
      <c r="E9729" s="82"/>
      <c r="F9729" s="77"/>
      <c r="G9729" s="82"/>
      <c r="H9729" s="83"/>
    </row>
    <row r="9730" spans="2:8" ht="15.6" x14ac:dyDescent="0.3">
      <c r="B9730" s="81"/>
      <c r="C9730" s="81"/>
      <c r="D9730" s="77"/>
      <c r="E9730" s="82"/>
      <c r="F9730" s="77"/>
      <c r="G9730" s="82"/>
      <c r="H9730" s="83"/>
    </row>
    <row r="9731" spans="2:8" ht="15.6" x14ac:dyDescent="0.3">
      <c r="B9731" s="81"/>
      <c r="C9731" s="81"/>
      <c r="D9731" s="77"/>
      <c r="E9731" s="82"/>
      <c r="F9731" s="77"/>
      <c r="G9731" s="82"/>
      <c r="H9731" s="83"/>
    </row>
    <row r="9732" spans="2:8" ht="15.6" x14ac:dyDescent="0.3">
      <c r="B9732" s="81"/>
      <c r="C9732" s="81"/>
      <c r="D9732" s="77"/>
      <c r="E9732" s="82"/>
      <c r="F9732" s="77"/>
      <c r="G9732" s="82"/>
      <c r="H9732" s="83"/>
    </row>
    <row r="9733" spans="2:8" ht="15.6" x14ac:dyDescent="0.3">
      <c r="B9733" s="81"/>
      <c r="C9733" s="81"/>
      <c r="D9733" s="77"/>
      <c r="E9733" s="82"/>
      <c r="F9733" s="77"/>
      <c r="G9733" s="82"/>
      <c r="H9733" s="83"/>
    </row>
    <row r="9734" spans="2:8" ht="15.6" x14ac:dyDescent="0.3">
      <c r="B9734" s="81"/>
      <c r="C9734" s="81"/>
      <c r="D9734" s="77"/>
      <c r="E9734" s="82"/>
      <c r="F9734" s="77"/>
      <c r="G9734" s="82"/>
      <c r="H9734" s="83"/>
    </row>
    <row r="9735" spans="2:8" ht="15.6" x14ac:dyDescent="0.3">
      <c r="B9735" s="81"/>
      <c r="C9735" s="81"/>
      <c r="D9735" s="77"/>
      <c r="E9735" s="82"/>
      <c r="F9735" s="77"/>
      <c r="G9735" s="82"/>
      <c r="H9735" s="83"/>
    </row>
    <row r="9736" spans="2:8" ht="15.6" x14ac:dyDescent="0.3">
      <c r="B9736" s="81"/>
      <c r="C9736" s="81"/>
      <c r="D9736" s="77"/>
      <c r="E9736" s="82"/>
      <c r="F9736" s="77"/>
      <c r="G9736" s="82"/>
      <c r="H9736" s="83"/>
    </row>
    <row r="9737" spans="2:8" ht="15.6" x14ac:dyDescent="0.3">
      <c r="B9737" s="81"/>
      <c r="C9737" s="81"/>
      <c r="D9737" s="77"/>
      <c r="E9737" s="82"/>
      <c r="F9737" s="77"/>
      <c r="G9737" s="82"/>
      <c r="H9737" s="83"/>
    </row>
    <row r="9738" spans="2:8" ht="15.6" x14ac:dyDescent="0.3">
      <c r="B9738" s="81"/>
      <c r="C9738" s="81"/>
      <c r="D9738" s="77"/>
      <c r="E9738" s="82"/>
      <c r="F9738" s="77"/>
      <c r="G9738" s="82"/>
      <c r="H9738" s="83"/>
    </row>
    <row r="9739" spans="2:8" ht="15.6" x14ac:dyDescent="0.3">
      <c r="B9739" s="81"/>
      <c r="C9739" s="81"/>
      <c r="D9739" s="77"/>
      <c r="E9739" s="82"/>
      <c r="F9739" s="77"/>
      <c r="G9739" s="82"/>
      <c r="H9739" s="83"/>
    </row>
    <row r="9740" spans="2:8" ht="15.6" x14ac:dyDescent="0.3">
      <c r="B9740" s="81"/>
      <c r="C9740" s="81"/>
      <c r="D9740" s="77"/>
      <c r="E9740" s="82"/>
      <c r="F9740" s="77"/>
      <c r="G9740" s="82"/>
      <c r="H9740" s="83"/>
    </row>
    <row r="9741" spans="2:8" ht="15.6" x14ac:dyDescent="0.3">
      <c r="B9741" s="81"/>
      <c r="C9741" s="81"/>
      <c r="D9741" s="77"/>
      <c r="E9741" s="82"/>
      <c r="F9741" s="77"/>
      <c r="G9741" s="82"/>
      <c r="H9741" s="83"/>
    </row>
    <row r="9742" spans="2:8" ht="15.6" x14ac:dyDescent="0.3">
      <c r="B9742" s="81"/>
      <c r="C9742" s="81"/>
      <c r="D9742" s="77"/>
      <c r="E9742" s="82"/>
      <c r="F9742" s="77"/>
      <c r="G9742" s="82"/>
      <c r="H9742" s="83"/>
    </row>
    <row r="9743" spans="2:8" ht="15.6" x14ac:dyDescent="0.3">
      <c r="B9743" s="81"/>
      <c r="C9743" s="81"/>
      <c r="D9743" s="77"/>
      <c r="E9743" s="82"/>
      <c r="F9743" s="77"/>
      <c r="G9743" s="82"/>
      <c r="H9743" s="83"/>
    </row>
    <row r="9744" spans="2:8" ht="15.6" x14ac:dyDescent="0.3">
      <c r="B9744" s="81"/>
      <c r="C9744" s="81"/>
      <c r="D9744" s="77"/>
      <c r="E9744" s="82"/>
      <c r="F9744" s="77"/>
      <c r="G9744" s="82"/>
      <c r="H9744" s="83"/>
    </row>
    <row r="9745" spans="2:8" ht="15.6" x14ac:dyDescent="0.3">
      <c r="B9745" s="81"/>
      <c r="C9745" s="81"/>
      <c r="D9745" s="77"/>
      <c r="E9745" s="82"/>
      <c r="F9745" s="77"/>
      <c r="G9745" s="82"/>
      <c r="H9745" s="83"/>
    </row>
    <row r="9746" spans="2:8" ht="15.6" x14ac:dyDescent="0.3">
      <c r="B9746" s="81"/>
      <c r="C9746" s="81"/>
      <c r="D9746" s="77"/>
      <c r="E9746" s="82"/>
      <c r="F9746" s="77"/>
      <c r="G9746" s="82"/>
      <c r="H9746" s="83"/>
    </row>
    <row r="9747" spans="2:8" ht="15.6" x14ac:dyDescent="0.3">
      <c r="B9747" s="81"/>
      <c r="C9747" s="81"/>
      <c r="D9747" s="77"/>
      <c r="E9747" s="82"/>
      <c r="F9747" s="77"/>
      <c r="G9747" s="82"/>
      <c r="H9747" s="83"/>
    </row>
    <row r="9748" spans="2:8" ht="15.6" x14ac:dyDescent="0.3">
      <c r="B9748" s="81"/>
      <c r="C9748" s="81"/>
      <c r="D9748" s="77"/>
      <c r="E9748" s="82"/>
      <c r="F9748" s="77"/>
      <c r="G9748" s="82"/>
      <c r="H9748" s="83"/>
    </row>
    <row r="9749" spans="2:8" ht="15.6" x14ac:dyDescent="0.3">
      <c r="B9749" s="81"/>
      <c r="C9749" s="81"/>
      <c r="D9749" s="77"/>
      <c r="E9749" s="82"/>
      <c r="F9749" s="77"/>
      <c r="G9749" s="82"/>
      <c r="H9749" s="83"/>
    </row>
    <row r="9750" spans="2:8" ht="15.6" x14ac:dyDescent="0.3">
      <c r="B9750" s="81"/>
      <c r="C9750" s="81"/>
      <c r="D9750" s="77"/>
      <c r="E9750" s="82"/>
      <c r="F9750" s="77"/>
      <c r="G9750" s="77"/>
      <c r="H9750" s="83"/>
    </row>
    <row r="9751" spans="2:8" ht="15.6" x14ac:dyDescent="0.3">
      <c r="B9751" s="81"/>
      <c r="C9751" s="81"/>
      <c r="D9751" s="77"/>
      <c r="E9751" s="82"/>
      <c r="F9751" s="77"/>
      <c r="G9751" s="77"/>
      <c r="H9751" s="83"/>
    </row>
    <row r="9752" spans="2:8" ht="15.6" x14ac:dyDescent="0.3">
      <c r="B9752" s="81"/>
      <c r="C9752" s="81"/>
      <c r="D9752" s="77"/>
      <c r="E9752" s="82"/>
      <c r="F9752" s="77"/>
      <c r="G9752" s="77"/>
      <c r="H9752" s="83"/>
    </row>
    <row r="9753" spans="2:8" ht="15.6" x14ac:dyDescent="0.3">
      <c r="B9753" s="81"/>
      <c r="C9753" s="81"/>
      <c r="D9753" s="77"/>
      <c r="E9753" s="82"/>
      <c r="F9753" s="77"/>
      <c r="G9753" s="77"/>
      <c r="H9753" s="83"/>
    </row>
    <row r="9754" spans="2:8" ht="15.6" x14ac:dyDescent="0.3">
      <c r="B9754" s="81"/>
      <c r="C9754" s="81"/>
      <c r="D9754" s="77"/>
      <c r="E9754" s="82"/>
      <c r="F9754" s="77"/>
      <c r="G9754" s="77"/>
      <c r="H9754" s="83"/>
    </row>
    <row r="9755" spans="2:8" ht="15.6" x14ac:dyDescent="0.3">
      <c r="B9755" s="81"/>
      <c r="C9755" s="81"/>
      <c r="D9755" s="77"/>
      <c r="E9755" s="82"/>
      <c r="F9755" s="77"/>
      <c r="G9755" s="77"/>
      <c r="H9755" s="83"/>
    </row>
    <row r="9756" spans="2:8" ht="15.6" x14ac:dyDescent="0.3">
      <c r="B9756" s="81"/>
      <c r="C9756" s="81"/>
      <c r="D9756" s="77"/>
      <c r="E9756" s="82"/>
      <c r="F9756" s="77"/>
      <c r="G9756" s="77"/>
      <c r="H9756" s="83"/>
    </row>
    <row r="9757" spans="2:8" ht="15.6" x14ac:dyDescent="0.3">
      <c r="B9757" s="81"/>
      <c r="C9757" s="81"/>
      <c r="D9757" s="77"/>
      <c r="E9757" s="82"/>
      <c r="F9757" s="77"/>
      <c r="G9757" s="77"/>
      <c r="H9757" s="83"/>
    </row>
    <row r="9758" spans="2:8" ht="15.6" x14ac:dyDescent="0.3">
      <c r="B9758" s="81"/>
      <c r="C9758" s="81"/>
      <c r="D9758" s="77"/>
      <c r="E9758" s="82"/>
      <c r="F9758" s="77"/>
      <c r="G9758" s="77"/>
      <c r="H9758" s="83"/>
    </row>
    <row r="9759" spans="2:8" ht="15.6" x14ac:dyDescent="0.3">
      <c r="B9759" s="81"/>
      <c r="C9759" s="81"/>
      <c r="D9759" s="77"/>
      <c r="E9759" s="82"/>
      <c r="F9759" s="77"/>
      <c r="G9759" s="77"/>
      <c r="H9759" s="83"/>
    </row>
    <row r="9760" spans="2:8" ht="15.6" x14ac:dyDescent="0.3">
      <c r="B9760" s="81"/>
      <c r="C9760" s="81"/>
      <c r="D9760" s="77"/>
      <c r="E9760" s="82"/>
      <c r="F9760" s="77"/>
      <c r="G9760" s="77"/>
      <c r="H9760" s="83"/>
    </row>
    <row r="9761" spans="2:8" ht="15.6" x14ac:dyDescent="0.3">
      <c r="B9761" s="81"/>
      <c r="C9761" s="81"/>
      <c r="D9761" s="77"/>
      <c r="E9761" s="82"/>
      <c r="F9761" s="77"/>
      <c r="G9761" s="77"/>
      <c r="H9761" s="83"/>
    </row>
    <row r="9762" spans="2:8" ht="15.6" x14ac:dyDescent="0.3">
      <c r="B9762" s="81"/>
      <c r="C9762" s="81"/>
      <c r="D9762" s="77"/>
      <c r="E9762" s="82"/>
      <c r="F9762" s="77"/>
      <c r="G9762" s="77"/>
      <c r="H9762" s="83"/>
    </row>
    <row r="9763" spans="2:8" ht="15.6" x14ac:dyDescent="0.3">
      <c r="B9763" s="81"/>
      <c r="C9763" s="81"/>
      <c r="D9763" s="77"/>
      <c r="E9763" s="82"/>
      <c r="F9763" s="77"/>
      <c r="G9763" s="77"/>
      <c r="H9763" s="83"/>
    </row>
    <row r="9764" spans="2:8" ht="15.6" x14ac:dyDescent="0.3">
      <c r="B9764" s="81"/>
      <c r="C9764" s="81"/>
      <c r="D9764" s="77"/>
      <c r="E9764" s="82"/>
      <c r="F9764" s="77"/>
      <c r="G9764" s="77"/>
      <c r="H9764" s="83"/>
    </row>
    <row r="9765" spans="2:8" ht="15.6" x14ac:dyDescent="0.3">
      <c r="B9765" s="81"/>
      <c r="C9765" s="81"/>
      <c r="D9765" s="77"/>
      <c r="E9765" s="82"/>
      <c r="F9765" s="77"/>
      <c r="G9765" s="77"/>
      <c r="H9765" s="83"/>
    </row>
    <row r="9766" spans="2:8" ht="15.6" x14ac:dyDescent="0.3">
      <c r="B9766" s="81"/>
      <c r="C9766" s="81"/>
      <c r="D9766" s="77"/>
      <c r="E9766" s="82"/>
      <c r="F9766" s="77"/>
      <c r="G9766" s="77"/>
      <c r="H9766" s="83"/>
    </row>
    <row r="9767" spans="2:8" ht="15.6" x14ac:dyDescent="0.3">
      <c r="B9767" s="81"/>
      <c r="C9767" s="81"/>
      <c r="D9767" s="77"/>
      <c r="E9767" s="82"/>
      <c r="F9767" s="77"/>
      <c r="G9767" s="77"/>
      <c r="H9767" s="83"/>
    </row>
    <row r="9768" spans="2:8" ht="15.6" x14ac:dyDescent="0.3">
      <c r="B9768" s="81"/>
      <c r="C9768" s="81"/>
      <c r="D9768" s="77"/>
      <c r="E9768" s="82"/>
      <c r="F9768" s="77"/>
      <c r="G9768" s="77"/>
      <c r="H9768" s="83"/>
    </row>
    <row r="9769" spans="2:8" ht="15.6" x14ac:dyDescent="0.3">
      <c r="B9769" s="81"/>
      <c r="C9769" s="81"/>
      <c r="D9769" s="77"/>
      <c r="E9769" s="82"/>
      <c r="F9769" s="77"/>
      <c r="G9769" s="77"/>
      <c r="H9769" s="83"/>
    </row>
    <row r="9770" spans="2:8" ht="15.6" x14ac:dyDescent="0.3">
      <c r="B9770" s="81"/>
      <c r="C9770" s="81"/>
      <c r="D9770" s="77"/>
      <c r="E9770" s="82"/>
      <c r="F9770" s="77"/>
      <c r="G9770" s="77"/>
      <c r="H9770" s="83"/>
    </row>
    <row r="9771" spans="2:8" ht="15.6" x14ac:dyDescent="0.3">
      <c r="B9771" s="81"/>
      <c r="C9771" s="81"/>
      <c r="D9771" s="77"/>
      <c r="E9771" s="82"/>
      <c r="F9771" s="77"/>
      <c r="G9771" s="77"/>
      <c r="H9771" s="83"/>
    </row>
    <row r="9772" spans="2:8" ht="15.6" x14ac:dyDescent="0.3">
      <c r="B9772" s="81"/>
      <c r="C9772" s="81"/>
      <c r="D9772" s="77"/>
      <c r="E9772" s="82"/>
      <c r="F9772" s="77"/>
      <c r="G9772" s="77"/>
      <c r="H9772" s="83"/>
    </row>
    <row r="9773" spans="2:8" ht="15.6" x14ac:dyDescent="0.3">
      <c r="B9773" s="81"/>
      <c r="C9773" s="81"/>
      <c r="D9773" s="77"/>
      <c r="E9773" s="82"/>
      <c r="F9773" s="77"/>
      <c r="G9773" s="77"/>
      <c r="H9773" s="83"/>
    </row>
    <row r="9774" spans="2:8" ht="15.6" x14ac:dyDescent="0.3">
      <c r="B9774" s="81"/>
      <c r="C9774" s="81"/>
      <c r="D9774" s="77"/>
      <c r="E9774" s="82"/>
      <c r="F9774" s="77"/>
      <c r="G9774" s="77"/>
      <c r="H9774" s="83"/>
    </row>
    <row r="9775" spans="2:8" ht="15.6" x14ac:dyDescent="0.3">
      <c r="B9775" s="81"/>
      <c r="C9775" s="81"/>
      <c r="D9775" s="77"/>
      <c r="E9775" s="82"/>
      <c r="F9775" s="77"/>
      <c r="G9775" s="77"/>
      <c r="H9775" s="83"/>
    </row>
    <row r="9776" spans="2:8" ht="15.6" x14ac:dyDescent="0.3">
      <c r="B9776" s="81"/>
      <c r="C9776" s="81"/>
      <c r="D9776" s="77"/>
      <c r="E9776" s="82"/>
      <c r="F9776" s="77"/>
      <c r="G9776" s="77"/>
      <c r="H9776" s="83"/>
    </row>
    <row r="9777" spans="2:8" ht="15.6" x14ac:dyDescent="0.3">
      <c r="B9777" s="81"/>
      <c r="C9777" s="81"/>
      <c r="D9777" s="77"/>
      <c r="E9777" s="82"/>
      <c r="F9777" s="77"/>
      <c r="G9777" s="77"/>
      <c r="H9777" s="83"/>
    </row>
    <row r="9778" spans="2:8" ht="15.6" x14ac:dyDescent="0.3">
      <c r="B9778" s="81"/>
      <c r="C9778" s="81"/>
      <c r="D9778" s="77"/>
      <c r="E9778" s="82"/>
      <c r="F9778" s="77"/>
      <c r="G9778" s="77"/>
      <c r="H9778" s="83"/>
    </row>
    <row r="9779" spans="2:8" ht="15.6" x14ac:dyDescent="0.3">
      <c r="B9779" s="81"/>
      <c r="C9779" s="81"/>
      <c r="D9779" s="77"/>
      <c r="E9779" s="82"/>
      <c r="F9779" s="77"/>
      <c r="G9779" s="77"/>
      <c r="H9779" s="83"/>
    </row>
    <row r="9780" spans="2:8" ht="15.6" x14ac:dyDescent="0.3">
      <c r="B9780" s="81"/>
      <c r="C9780" s="81"/>
      <c r="D9780" s="77"/>
      <c r="E9780" s="82"/>
      <c r="F9780" s="77"/>
      <c r="G9780" s="77"/>
      <c r="H9780" s="83"/>
    </row>
    <row r="9781" spans="2:8" ht="15.6" x14ac:dyDescent="0.3">
      <c r="B9781" s="81"/>
      <c r="C9781" s="81"/>
      <c r="D9781" s="77"/>
      <c r="E9781" s="82"/>
      <c r="F9781" s="77"/>
      <c r="G9781" s="77"/>
      <c r="H9781" s="83"/>
    </row>
    <row r="9782" spans="2:8" ht="15.6" x14ac:dyDescent="0.3">
      <c r="B9782" s="81"/>
      <c r="C9782" s="81"/>
      <c r="D9782" s="77"/>
      <c r="E9782" s="82"/>
      <c r="F9782" s="77"/>
      <c r="G9782" s="77"/>
      <c r="H9782" s="83"/>
    </row>
    <row r="9783" spans="2:8" ht="15.6" x14ac:dyDescent="0.3">
      <c r="B9783" s="81"/>
      <c r="C9783" s="81"/>
      <c r="D9783" s="77"/>
      <c r="E9783" s="82"/>
      <c r="F9783" s="77"/>
      <c r="G9783" s="77"/>
      <c r="H9783" s="83"/>
    </row>
    <row r="9784" spans="2:8" ht="15.6" x14ac:dyDescent="0.3">
      <c r="B9784" s="81"/>
      <c r="C9784" s="81"/>
      <c r="D9784" s="77"/>
      <c r="E9784" s="82"/>
      <c r="F9784" s="77"/>
      <c r="G9784" s="77"/>
      <c r="H9784" s="83"/>
    </row>
    <row r="9785" spans="2:8" ht="15.6" x14ac:dyDescent="0.3">
      <c r="B9785" s="81"/>
      <c r="C9785" s="81"/>
      <c r="D9785" s="77"/>
      <c r="E9785" s="82"/>
      <c r="F9785" s="77"/>
      <c r="G9785" s="77"/>
      <c r="H9785" s="83"/>
    </row>
    <row r="9786" spans="2:8" ht="15.6" x14ac:dyDescent="0.3">
      <c r="B9786" s="81"/>
      <c r="C9786" s="81"/>
      <c r="D9786" s="77"/>
      <c r="E9786" s="82"/>
      <c r="F9786" s="77"/>
      <c r="G9786" s="77"/>
      <c r="H9786" s="83"/>
    </row>
    <row r="9787" spans="2:8" ht="15.6" x14ac:dyDescent="0.3">
      <c r="B9787" s="81"/>
      <c r="C9787" s="81"/>
      <c r="D9787" s="77"/>
      <c r="E9787" s="82"/>
      <c r="F9787" s="77"/>
      <c r="G9787" s="77"/>
      <c r="H9787" s="83"/>
    </row>
    <row r="9788" spans="2:8" ht="15.6" x14ac:dyDescent="0.3">
      <c r="B9788" s="81"/>
      <c r="C9788" s="81"/>
      <c r="D9788" s="77"/>
      <c r="E9788" s="82"/>
      <c r="F9788" s="77"/>
      <c r="G9788" s="77"/>
      <c r="H9788" s="83"/>
    </row>
    <row r="9789" spans="2:8" ht="15.6" x14ac:dyDescent="0.3">
      <c r="B9789" s="81"/>
      <c r="C9789" s="81"/>
      <c r="D9789" s="77"/>
      <c r="E9789" s="82"/>
      <c r="F9789" s="77"/>
      <c r="G9789" s="77"/>
      <c r="H9789" s="83"/>
    </row>
    <row r="9790" spans="2:8" ht="15.6" x14ac:dyDescent="0.3">
      <c r="B9790" s="81"/>
      <c r="C9790" s="81"/>
      <c r="D9790" s="77"/>
      <c r="E9790" s="82"/>
      <c r="F9790" s="77"/>
      <c r="G9790" s="77"/>
      <c r="H9790" s="83"/>
    </row>
    <row r="9791" spans="2:8" ht="15.6" x14ac:dyDescent="0.3">
      <c r="B9791" s="81"/>
      <c r="C9791" s="81"/>
      <c r="D9791" s="77"/>
      <c r="E9791" s="82"/>
      <c r="F9791" s="77"/>
      <c r="G9791" s="77"/>
      <c r="H9791" s="83"/>
    </row>
    <row r="9792" spans="2:8" ht="15.6" x14ac:dyDescent="0.3">
      <c r="B9792" s="81"/>
      <c r="C9792" s="81"/>
      <c r="D9792" s="77"/>
      <c r="E9792" s="82"/>
      <c r="F9792" s="77"/>
      <c r="G9792" s="77"/>
      <c r="H9792" s="83"/>
    </row>
    <row r="9793" spans="2:8" ht="15.6" x14ac:dyDescent="0.3">
      <c r="B9793" s="81"/>
      <c r="C9793" s="81"/>
      <c r="D9793" s="77"/>
      <c r="E9793" s="82"/>
      <c r="F9793" s="77"/>
      <c r="G9793" s="77"/>
      <c r="H9793" s="83"/>
    </row>
    <row r="9794" spans="2:8" ht="15.6" x14ac:dyDescent="0.3">
      <c r="B9794" s="81"/>
      <c r="C9794" s="81"/>
      <c r="D9794" s="77"/>
      <c r="E9794" s="82"/>
      <c r="F9794" s="77"/>
      <c r="G9794" s="77"/>
      <c r="H9794" s="83"/>
    </row>
    <row r="9795" spans="2:8" ht="15.6" x14ac:dyDescent="0.3">
      <c r="B9795" s="81"/>
      <c r="C9795" s="81"/>
      <c r="D9795" s="77"/>
      <c r="E9795" s="82"/>
      <c r="F9795" s="77"/>
      <c r="G9795" s="77"/>
      <c r="H9795" s="83"/>
    </row>
    <row r="9796" spans="2:8" ht="15.6" x14ac:dyDescent="0.3">
      <c r="B9796" s="81"/>
      <c r="C9796" s="81"/>
      <c r="D9796" s="77"/>
      <c r="E9796" s="82"/>
      <c r="F9796" s="77"/>
      <c r="G9796" s="77"/>
      <c r="H9796" s="83"/>
    </row>
    <row r="9797" spans="2:8" ht="15.6" x14ac:dyDescent="0.3">
      <c r="B9797" s="81"/>
      <c r="C9797" s="81"/>
      <c r="D9797" s="77"/>
      <c r="E9797" s="82"/>
      <c r="F9797" s="77"/>
      <c r="G9797" s="77"/>
      <c r="H9797" s="83"/>
    </row>
    <row r="9798" spans="2:8" ht="15.6" x14ac:dyDescent="0.3">
      <c r="B9798" s="81"/>
      <c r="C9798" s="81"/>
      <c r="D9798" s="77"/>
      <c r="E9798" s="82"/>
      <c r="F9798" s="77"/>
      <c r="G9798" s="77"/>
      <c r="H9798" s="83"/>
    </row>
    <row r="9799" spans="2:8" ht="15.6" x14ac:dyDescent="0.3">
      <c r="B9799" s="81"/>
      <c r="C9799" s="81"/>
      <c r="D9799" s="77"/>
      <c r="E9799" s="82"/>
      <c r="F9799" s="77"/>
      <c r="G9799" s="77"/>
      <c r="H9799" s="83"/>
    </row>
    <row r="9800" spans="2:8" ht="15.6" x14ac:dyDescent="0.3">
      <c r="B9800" s="81"/>
      <c r="C9800" s="81"/>
      <c r="D9800" s="77"/>
      <c r="E9800" s="82"/>
      <c r="F9800" s="77"/>
      <c r="G9800" s="77"/>
      <c r="H9800" s="83"/>
    </row>
    <row r="9801" spans="2:8" ht="15.6" x14ac:dyDescent="0.3">
      <c r="B9801" s="81"/>
      <c r="C9801" s="81"/>
      <c r="D9801" s="77"/>
      <c r="E9801" s="82"/>
      <c r="F9801" s="77"/>
      <c r="G9801" s="77"/>
      <c r="H9801" s="83"/>
    </row>
    <row r="9802" spans="2:8" ht="15.6" x14ac:dyDescent="0.3">
      <c r="B9802" s="81"/>
      <c r="C9802" s="81"/>
      <c r="D9802" s="77"/>
      <c r="E9802" s="82"/>
      <c r="F9802" s="77"/>
      <c r="G9802" s="77"/>
      <c r="H9802" s="83"/>
    </row>
    <row r="9803" spans="2:8" ht="15.6" x14ac:dyDescent="0.3">
      <c r="B9803" s="81"/>
      <c r="C9803" s="81"/>
      <c r="D9803" s="77"/>
      <c r="E9803" s="82"/>
      <c r="F9803" s="77"/>
      <c r="G9803" s="77"/>
      <c r="H9803" s="83"/>
    </row>
    <row r="9804" spans="2:8" ht="15.6" x14ac:dyDescent="0.3">
      <c r="B9804" s="81"/>
      <c r="C9804" s="81"/>
      <c r="D9804" s="77"/>
      <c r="E9804" s="82"/>
      <c r="F9804" s="77"/>
      <c r="G9804" s="77"/>
      <c r="H9804" s="83"/>
    </row>
    <row r="9805" spans="2:8" ht="15.6" x14ac:dyDescent="0.3">
      <c r="B9805" s="81"/>
      <c r="C9805" s="81"/>
      <c r="D9805" s="77"/>
      <c r="E9805" s="82"/>
      <c r="F9805" s="77"/>
      <c r="G9805" s="77"/>
      <c r="H9805" s="83"/>
    </row>
    <row r="9806" spans="2:8" ht="15.6" x14ac:dyDescent="0.3">
      <c r="B9806" s="81"/>
      <c r="C9806" s="81"/>
      <c r="D9806" s="77"/>
      <c r="E9806" s="82"/>
      <c r="F9806" s="77"/>
      <c r="G9806" s="77"/>
      <c r="H9806" s="83"/>
    </row>
    <row r="9807" spans="2:8" ht="15.6" x14ac:dyDescent="0.3">
      <c r="B9807" s="81"/>
      <c r="C9807" s="81"/>
      <c r="D9807" s="77"/>
      <c r="E9807" s="82"/>
      <c r="F9807" s="77"/>
      <c r="G9807" s="77"/>
      <c r="H9807" s="83"/>
    </row>
    <row r="9808" spans="2:8" ht="15.6" x14ac:dyDescent="0.3">
      <c r="B9808" s="81"/>
      <c r="C9808" s="81"/>
      <c r="D9808" s="77"/>
      <c r="E9808" s="82"/>
      <c r="F9808" s="77"/>
      <c r="G9808" s="77"/>
      <c r="H9808" s="83"/>
    </row>
    <row r="9809" spans="2:8" ht="15.6" x14ac:dyDescent="0.3">
      <c r="B9809" s="81"/>
      <c r="C9809" s="81"/>
      <c r="D9809" s="77"/>
      <c r="E9809" s="82"/>
      <c r="F9809" s="77"/>
      <c r="G9809" s="77"/>
      <c r="H9809" s="83"/>
    </row>
    <row r="9810" spans="2:8" ht="15.6" x14ac:dyDescent="0.3">
      <c r="B9810" s="81"/>
      <c r="C9810" s="81"/>
      <c r="D9810" s="77"/>
      <c r="E9810" s="82"/>
      <c r="F9810" s="77"/>
      <c r="G9810" s="77"/>
      <c r="H9810" s="83"/>
    </row>
    <row r="9811" spans="2:8" ht="15.6" x14ac:dyDescent="0.3">
      <c r="B9811" s="81"/>
      <c r="C9811" s="81"/>
      <c r="D9811" s="77"/>
      <c r="E9811" s="82"/>
      <c r="F9811" s="77"/>
      <c r="G9811" s="77"/>
      <c r="H9811" s="83"/>
    </row>
    <row r="9812" spans="2:8" ht="15.6" x14ac:dyDescent="0.3">
      <c r="B9812" s="81"/>
      <c r="C9812" s="81"/>
      <c r="D9812" s="77"/>
      <c r="E9812" s="82"/>
      <c r="F9812" s="77"/>
      <c r="G9812" s="77"/>
      <c r="H9812" s="83"/>
    </row>
    <row r="9813" spans="2:8" ht="15.6" x14ac:dyDescent="0.3">
      <c r="B9813" s="81"/>
      <c r="C9813" s="81"/>
      <c r="D9813" s="77"/>
      <c r="E9813" s="82"/>
      <c r="F9813" s="77"/>
      <c r="G9813" s="77"/>
      <c r="H9813" s="83"/>
    </row>
    <row r="9814" spans="2:8" ht="15.6" x14ac:dyDescent="0.3">
      <c r="B9814" s="81"/>
      <c r="C9814" s="81"/>
      <c r="D9814" s="77"/>
      <c r="E9814" s="82"/>
      <c r="F9814" s="77"/>
      <c r="G9814" s="77"/>
      <c r="H9814" s="83"/>
    </row>
    <row r="9815" spans="2:8" ht="15.6" x14ac:dyDescent="0.3">
      <c r="B9815" s="81"/>
      <c r="C9815" s="81"/>
      <c r="D9815" s="77"/>
      <c r="E9815" s="82"/>
      <c r="F9815" s="77"/>
      <c r="G9815" s="77"/>
      <c r="H9815" s="83"/>
    </row>
    <row r="9816" spans="2:8" ht="15.6" x14ac:dyDescent="0.3">
      <c r="B9816" s="81"/>
      <c r="C9816" s="81"/>
      <c r="D9816" s="77"/>
      <c r="E9816" s="82"/>
      <c r="F9816" s="77"/>
      <c r="G9816" s="77"/>
      <c r="H9816" s="83"/>
    </row>
    <row r="9817" spans="2:8" ht="15.6" x14ac:dyDescent="0.3">
      <c r="B9817" s="81"/>
      <c r="C9817" s="81"/>
      <c r="D9817" s="77"/>
      <c r="E9817" s="82"/>
      <c r="F9817" s="77"/>
      <c r="G9817" s="77"/>
      <c r="H9817" s="83"/>
    </row>
    <row r="9818" spans="2:8" ht="15.6" x14ac:dyDescent="0.3">
      <c r="B9818" s="81"/>
      <c r="C9818" s="81"/>
      <c r="D9818" s="77"/>
      <c r="E9818" s="82"/>
      <c r="F9818" s="77"/>
      <c r="G9818" s="77"/>
      <c r="H9818" s="83"/>
    </row>
    <row r="9819" spans="2:8" ht="15.6" x14ac:dyDescent="0.3">
      <c r="B9819" s="81"/>
      <c r="C9819" s="81"/>
      <c r="D9819" s="77"/>
      <c r="E9819" s="82"/>
      <c r="F9819" s="77"/>
      <c r="G9819" s="77"/>
      <c r="H9819" s="83"/>
    </row>
    <row r="9820" spans="2:8" ht="15.6" x14ac:dyDescent="0.3">
      <c r="B9820" s="81"/>
      <c r="C9820" s="81"/>
      <c r="D9820" s="77"/>
      <c r="E9820" s="82"/>
      <c r="F9820" s="77"/>
      <c r="G9820" s="77"/>
      <c r="H9820" s="83"/>
    </row>
    <row r="9821" spans="2:8" ht="15.6" x14ac:dyDescent="0.3">
      <c r="B9821" s="81"/>
      <c r="C9821" s="81"/>
      <c r="D9821" s="77"/>
      <c r="E9821" s="82"/>
      <c r="F9821" s="77"/>
      <c r="G9821" s="77"/>
      <c r="H9821" s="83"/>
    </row>
    <row r="9822" spans="2:8" ht="15.6" x14ac:dyDescent="0.3">
      <c r="B9822" s="81"/>
      <c r="C9822" s="81"/>
      <c r="D9822" s="77"/>
      <c r="E9822" s="82"/>
      <c r="F9822" s="77"/>
      <c r="G9822" s="77"/>
      <c r="H9822" s="83"/>
    </row>
    <row r="9823" spans="2:8" ht="15.6" x14ac:dyDescent="0.3">
      <c r="B9823" s="81"/>
      <c r="C9823" s="81"/>
      <c r="D9823" s="77"/>
      <c r="E9823" s="82"/>
      <c r="F9823" s="77"/>
      <c r="G9823" s="77"/>
      <c r="H9823" s="83"/>
    </row>
    <row r="9824" spans="2:8" ht="15.6" x14ac:dyDescent="0.3">
      <c r="B9824" s="81"/>
      <c r="C9824" s="81"/>
      <c r="D9824" s="77"/>
      <c r="E9824" s="82"/>
      <c r="F9824" s="77"/>
      <c r="G9824" s="77"/>
      <c r="H9824" s="83"/>
    </row>
    <row r="9825" spans="2:8" ht="15.6" x14ac:dyDescent="0.3">
      <c r="B9825" s="81"/>
      <c r="C9825" s="81"/>
      <c r="D9825" s="77"/>
      <c r="E9825" s="82"/>
      <c r="F9825" s="77"/>
      <c r="G9825" s="77"/>
      <c r="H9825" s="83"/>
    </row>
    <row r="9826" spans="2:8" ht="15.6" x14ac:dyDescent="0.3">
      <c r="B9826" s="81"/>
      <c r="C9826" s="81"/>
      <c r="D9826" s="77"/>
      <c r="E9826" s="82"/>
      <c r="F9826" s="77"/>
      <c r="G9826" s="77"/>
      <c r="H9826" s="83"/>
    </row>
    <row r="9827" spans="2:8" ht="15.6" x14ac:dyDescent="0.3">
      <c r="B9827" s="81"/>
      <c r="C9827" s="81"/>
      <c r="D9827" s="77"/>
      <c r="E9827" s="82"/>
      <c r="F9827" s="77"/>
      <c r="G9827" s="77"/>
      <c r="H9827" s="83"/>
    </row>
    <row r="9828" spans="2:8" ht="15.6" x14ac:dyDescent="0.3">
      <c r="B9828" s="81"/>
      <c r="C9828" s="81"/>
      <c r="D9828" s="77"/>
      <c r="E9828" s="82"/>
      <c r="F9828" s="77"/>
      <c r="G9828" s="77"/>
      <c r="H9828" s="83"/>
    </row>
    <row r="9829" spans="2:8" ht="15.6" x14ac:dyDescent="0.3">
      <c r="B9829" s="81"/>
      <c r="C9829" s="81"/>
      <c r="D9829" s="77"/>
      <c r="E9829" s="82"/>
      <c r="F9829" s="77"/>
      <c r="G9829" s="77"/>
      <c r="H9829" s="83"/>
    </row>
    <row r="9830" spans="2:8" ht="15.6" x14ac:dyDescent="0.3">
      <c r="B9830" s="81"/>
      <c r="C9830" s="81"/>
      <c r="D9830" s="77"/>
      <c r="E9830" s="82"/>
      <c r="F9830" s="77"/>
      <c r="G9830" s="77"/>
      <c r="H9830" s="83"/>
    </row>
    <row r="9831" spans="2:8" ht="15.6" x14ac:dyDescent="0.3">
      <c r="B9831" s="81"/>
      <c r="C9831" s="81"/>
      <c r="D9831" s="77"/>
      <c r="E9831" s="82"/>
      <c r="F9831" s="77"/>
      <c r="G9831" s="77"/>
      <c r="H9831" s="83"/>
    </row>
    <row r="9832" spans="2:8" ht="15.6" x14ac:dyDescent="0.3">
      <c r="B9832" s="81"/>
      <c r="C9832" s="81"/>
      <c r="D9832" s="77"/>
      <c r="E9832" s="82"/>
      <c r="F9832" s="77"/>
      <c r="G9832" s="77"/>
      <c r="H9832" s="83"/>
    </row>
    <row r="9833" spans="2:8" ht="15.6" x14ac:dyDescent="0.3">
      <c r="B9833" s="81"/>
      <c r="C9833" s="81"/>
      <c r="D9833" s="77"/>
      <c r="E9833" s="82"/>
      <c r="F9833" s="77"/>
      <c r="G9833" s="77"/>
      <c r="H9833" s="83"/>
    </row>
    <row r="9834" spans="2:8" ht="15.6" x14ac:dyDescent="0.3">
      <c r="B9834" s="81"/>
      <c r="C9834" s="81"/>
      <c r="D9834" s="77"/>
      <c r="E9834" s="82"/>
      <c r="F9834" s="77"/>
      <c r="G9834" s="77"/>
      <c r="H9834" s="83"/>
    </row>
    <row r="9835" spans="2:8" ht="15.6" x14ac:dyDescent="0.3">
      <c r="B9835" s="81"/>
      <c r="C9835" s="81"/>
      <c r="D9835" s="77"/>
      <c r="E9835" s="82"/>
      <c r="F9835" s="77"/>
      <c r="G9835" s="77"/>
      <c r="H9835" s="83"/>
    </row>
    <row r="9836" spans="2:8" ht="15.6" x14ac:dyDescent="0.3">
      <c r="B9836" s="81"/>
      <c r="C9836" s="81"/>
      <c r="D9836" s="77"/>
      <c r="E9836" s="82"/>
      <c r="F9836" s="77"/>
      <c r="G9836" s="77"/>
      <c r="H9836" s="83"/>
    </row>
    <row r="9837" spans="2:8" ht="15.6" x14ac:dyDescent="0.3">
      <c r="B9837" s="81"/>
      <c r="C9837" s="81"/>
      <c r="D9837" s="77"/>
      <c r="E9837" s="82"/>
      <c r="F9837" s="77"/>
      <c r="G9837" s="77"/>
      <c r="H9837" s="83"/>
    </row>
    <row r="9838" spans="2:8" ht="15.6" x14ac:dyDescent="0.3">
      <c r="B9838" s="81"/>
      <c r="C9838" s="81"/>
      <c r="D9838" s="77"/>
      <c r="E9838" s="82"/>
      <c r="F9838" s="77"/>
      <c r="G9838" s="77"/>
      <c r="H9838" s="83"/>
    </row>
    <row r="9839" spans="2:8" ht="15.6" x14ac:dyDescent="0.3">
      <c r="B9839" s="81"/>
      <c r="C9839" s="81"/>
      <c r="D9839" s="77"/>
      <c r="E9839" s="82"/>
      <c r="F9839" s="77"/>
      <c r="G9839" s="77"/>
      <c r="H9839" s="83"/>
    </row>
    <row r="9840" spans="2:8" ht="15.6" x14ac:dyDescent="0.3">
      <c r="B9840" s="81"/>
      <c r="C9840" s="81"/>
      <c r="D9840" s="77"/>
      <c r="E9840" s="82"/>
      <c r="F9840" s="77"/>
      <c r="G9840" s="77"/>
      <c r="H9840" s="83"/>
    </row>
    <row r="9841" spans="2:8" ht="15.6" x14ac:dyDescent="0.3">
      <c r="B9841" s="81"/>
      <c r="C9841" s="81"/>
      <c r="D9841" s="77"/>
      <c r="E9841" s="82"/>
      <c r="F9841" s="77"/>
      <c r="G9841" s="77"/>
      <c r="H9841" s="83"/>
    </row>
    <row r="9842" spans="2:8" ht="15.6" x14ac:dyDescent="0.3">
      <c r="B9842" s="81"/>
      <c r="C9842" s="81"/>
      <c r="D9842" s="77"/>
      <c r="E9842" s="82"/>
      <c r="F9842" s="77"/>
      <c r="G9842" s="77"/>
      <c r="H9842" s="83"/>
    </row>
    <row r="9843" spans="2:8" ht="15.6" x14ac:dyDescent="0.3">
      <c r="B9843" s="81"/>
      <c r="C9843" s="81"/>
      <c r="D9843" s="77"/>
      <c r="E9843" s="82"/>
      <c r="F9843" s="77"/>
      <c r="G9843" s="77"/>
      <c r="H9843" s="83"/>
    </row>
    <row r="9844" spans="2:8" ht="15.6" x14ac:dyDescent="0.3">
      <c r="B9844" s="81"/>
      <c r="C9844" s="81"/>
      <c r="D9844" s="77"/>
      <c r="E9844" s="82"/>
      <c r="F9844" s="77"/>
      <c r="G9844" s="77"/>
      <c r="H9844" s="83"/>
    </row>
    <row r="9845" spans="2:8" ht="15.6" x14ac:dyDescent="0.3">
      <c r="B9845" s="81"/>
      <c r="C9845" s="81"/>
      <c r="D9845" s="77"/>
      <c r="E9845" s="82"/>
      <c r="F9845" s="77"/>
      <c r="G9845" s="77"/>
      <c r="H9845" s="83"/>
    </row>
    <row r="9846" spans="2:8" ht="15.6" x14ac:dyDescent="0.3">
      <c r="B9846" s="81"/>
      <c r="C9846" s="81"/>
      <c r="D9846" s="77"/>
      <c r="E9846" s="82"/>
      <c r="F9846" s="77"/>
      <c r="G9846" s="77"/>
      <c r="H9846" s="83"/>
    </row>
    <row r="9847" spans="2:8" ht="15.6" x14ac:dyDescent="0.3">
      <c r="B9847" s="81"/>
      <c r="C9847" s="81"/>
      <c r="D9847" s="77"/>
      <c r="E9847" s="82"/>
      <c r="F9847" s="77"/>
      <c r="G9847" s="77"/>
      <c r="H9847" s="83"/>
    </row>
    <row r="9848" spans="2:8" ht="15.6" x14ac:dyDescent="0.3">
      <c r="B9848" s="81"/>
      <c r="C9848" s="81"/>
      <c r="D9848" s="77"/>
      <c r="E9848" s="82"/>
      <c r="F9848" s="77"/>
      <c r="G9848" s="77"/>
      <c r="H9848" s="83"/>
    </row>
    <row r="9849" spans="2:8" ht="15.6" x14ac:dyDescent="0.3">
      <c r="B9849" s="81"/>
      <c r="C9849" s="81"/>
      <c r="D9849" s="77"/>
      <c r="E9849" s="82"/>
      <c r="F9849" s="77"/>
      <c r="G9849" s="77"/>
      <c r="H9849" s="83"/>
    </row>
    <row r="9850" spans="2:8" ht="15.6" x14ac:dyDescent="0.3">
      <c r="B9850" s="81"/>
      <c r="C9850" s="81"/>
      <c r="D9850" s="77"/>
      <c r="E9850" s="82"/>
      <c r="F9850" s="77"/>
      <c r="G9850" s="77"/>
      <c r="H9850" s="83"/>
    </row>
    <row r="9851" spans="2:8" ht="15.6" x14ac:dyDescent="0.3">
      <c r="B9851" s="81"/>
      <c r="C9851" s="81"/>
      <c r="D9851" s="77"/>
      <c r="E9851" s="82"/>
      <c r="F9851" s="77"/>
      <c r="G9851" s="77"/>
      <c r="H9851" s="83"/>
    </row>
    <row r="9852" spans="2:8" ht="15.6" x14ac:dyDescent="0.3">
      <c r="B9852" s="81"/>
      <c r="C9852" s="81"/>
      <c r="D9852" s="77"/>
      <c r="E9852" s="82"/>
      <c r="F9852" s="77"/>
      <c r="G9852" s="77"/>
      <c r="H9852" s="83"/>
    </row>
    <row r="9853" spans="2:8" ht="15.6" x14ac:dyDescent="0.3">
      <c r="B9853" s="81"/>
      <c r="C9853" s="81"/>
      <c r="D9853" s="77"/>
      <c r="E9853" s="82"/>
      <c r="F9853" s="77"/>
      <c r="G9853" s="77"/>
      <c r="H9853" s="83"/>
    </row>
    <row r="9854" spans="2:8" ht="15.6" x14ac:dyDescent="0.3">
      <c r="B9854" s="81"/>
      <c r="C9854" s="81"/>
      <c r="D9854" s="77"/>
      <c r="E9854" s="82"/>
      <c r="F9854" s="77"/>
      <c r="G9854" s="77"/>
      <c r="H9854" s="83"/>
    </row>
    <row r="9855" spans="2:8" ht="15.6" x14ac:dyDescent="0.3">
      <c r="B9855" s="81"/>
      <c r="C9855" s="81"/>
      <c r="D9855" s="77"/>
      <c r="E9855" s="82"/>
      <c r="F9855" s="77"/>
      <c r="G9855" s="77"/>
      <c r="H9855" s="83"/>
    </row>
    <row r="9856" spans="2:8" ht="15.6" x14ac:dyDescent="0.3">
      <c r="B9856" s="81"/>
      <c r="C9856" s="81"/>
      <c r="D9856" s="77"/>
      <c r="E9856" s="82"/>
      <c r="F9856" s="77"/>
      <c r="G9856" s="77"/>
      <c r="H9856" s="83"/>
    </row>
    <row r="9857" spans="2:8" ht="15.6" x14ac:dyDescent="0.3">
      <c r="B9857" s="81"/>
      <c r="C9857" s="81"/>
      <c r="D9857" s="77"/>
      <c r="E9857" s="82"/>
      <c r="F9857" s="77"/>
      <c r="G9857" s="77"/>
      <c r="H9857" s="83"/>
    </row>
    <row r="9858" spans="2:8" ht="15.6" x14ac:dyDescent="0.3">
      <c r="B9858" s="81"/>
      <c r="C9858" s="81"/>
      <c r="D9858" s="77"/>
      <c r="E9858" s="82"/>
      <c r="F9858" s="77"/>
      <c r="G9858" s="77"/>
      <c r="H9858" s="83"/>
    </row>
    <row r="9859" spans="2:8" ht="15.6" x14ac:dyDescent="0.3">
      <c r="B9859" s="81"/>
      <c r="C9859" s="81"/>
      <c r="D9859" s="77"/>
      <c r="E9859" s="82"/>
      <c r="F9859" s="77"/>
      <c r="G9859" s="77"/>
      <c r="H9859" s="83"/>
    </row>
    <row r="9860" spans="2:8" ht="15.6" x14ac:dyDescent="0.3">
      <c r="B9860" s="81"/>
      <c r="C9860" s="81"/>
      <c r="D9860" s="77"/>
      <c r="E9860" s="82"/>
      <c r="F9860" s="77"/>
      <c r="G9860" s="77"/>
      <c r="H9860" s="83"/>
    </row>
    <row r="9861" spans="2:8" ht="15.6" x14ac:dyDescent="0.3">
      <c r="B9861" s="81"/>
      <c r="C9861" s="81"/>
      <c r="D9861" s="77"/>
      <c r="E9861" s="82"/>
      <c r="F9861" s="77"/>
      <c r="G9861" s="77"/>
      <c r="H9861" s="83"/>
    </row>
    <row r="9862" spans="2:8" ht="15.6" x14ac:dyDescent="0.3">
      <c r="B9862" s="81"/>
      <c r="C9862" s="81"/>
      <c r="D9862" s="77"/>
      <c r="E9862" s="82"/>
      <c r="F9862" s="77"/>
      <c r="G9862" s="77"/>
      <c r="H9862" s="83"/>
    </row>
    <row r="9863" spans="2:8" ht="15.6" x14ac:dyDescent="0.3">
      <c r="B9863" s="81"/>
      <c r="C9863" s="81"/>
      <c r="D9863" s="77"/>
      <c r="E9863" s="82"/>
      <c r="F9863" s="77"/>
      <c r="G9863" s="77"/>
      <c r="H9863" s="83"/>
    </row>
    <row r="9864" spans="2:8" ht="15.6" x14ac:dyDescent="0.3">
      <c r="B9864" s="81"/>
      <c r="C9864" s="81"/>
      <c r="D9864" s="77"/>
      <c r="E9864" s="82"/>
      <c r="F9864" s="77"/>
      <c r="G9864" s="77"/>
      <c r="H9864" s="83"/>
    </row>
    <row r="9865" spans="2:8" ht="15.6" x14ac:dyDescent="0.3">
      <c r="B9865" s="81"/>
      <c r="C9865" s="81"/>
      <c r="D9865" s="77"/>
      <c r="E9865" s="82"/>
      <c r="F9865" s="77"/>
      <c r="G9865" s="77"/>
      <c r="H9865" s="83"/>
    </row>
    <row r="9866" spans="2:8" ht="15.6" x14ac:dyDescent="0.3">
      <c r="B9866" s="81"/>
      <c r="C9866" s="81"/>
      <c r="D9866" s="77"/>
      <c r="E9866" s="82"/>
      <c r="F9866" s="77"/>
      <c r="G9866" s="77"/>
      <c r="H9866" s="83"/>
    </row>
    <row r="9867" spans="2:8" ht="15.6" x14ac:dyDescent="0.3">
      <c r="B9867" s="81"/>
      <c r="C9867" s="81"/>
      <c r="D9867" s="77"/>
      <c r="E9867" s="82"/>
      <c r="F9867" s="77"/>
      <c r="G9867" s="77"/>
      <c r="H9867" s="83"/>
    </row>
    <row r="9868" spans="2:8" ht="15.6" x14ac:dyDescent="0.3">
      <c r="B9868" s="81"/>
      <c r="C9868" s="81"/>
      <c r="D9868" s="77"/>
      <c r="E9868" s="82"/>
      <c r="F9868" s="77"/>
      <c r="G9868" s="77"/>
      <c r="H9868" s="83"/>
    </row>
    <row r="9869" spans="2:8" ht="15.6" x14ac:dyDescent="0.3">
      <c r="B9869" s="81"/>
      <c r="C9869" s="81"/>
      <c r="D9869" s="77"/>
      <c r="E9869" s="82"/>
      <c r="F9869" s="77"/>
      <c r="G9869" s="77"/>
      <c r="H9869" s="83"/>
    </row>
    <row r="9870" spans="2:8" ht="15.6" x14ac:dyDescent="0.3">
      <c r="B9870" s="81"/>
      <c r="C9870" s="81"/>
      <c r="D9870" s="77"/>
      <c r="E9870" s="82"/>
      <c r="F9870" s="77"/>
      <c r="G9870" s="77"/>
      <c r="H9870" s="83"/>
    </row>
    <row r="9871" spans="2:8" ht="15.6" x14ac:dyDescent="0.3">
      <c r="B9871" s="81"/>
      <c r="C9871" s="81"/>
      <c r="D9871" s="77"/>
      <c r="E9871" s="82"/>
      <c r="F9871" s="77"/>
      <c r="G9871" s="77"/>
      <c r="H9871" s="83"/>
    </row>
    <row r="9872" spans="2:8" ht="15.6" x14ac:dyDescent="0.3">
      <c r="B9872" s="81"/>
      <c r="C9872" s="81"/>
      <c r="D9872" s="77"/>
      <c r="E9872" s="82"/>
      <c r="F9872" s="77"/>
      <c r="G9872" s="77"/>
      <c r="H9872" s="83"/>
    </row>
    <row r="9873" spans="2:8" ht="15.6" x14ac:dyDescent="0.3">
      <c r="B9873" s="81"/>
      <c r="C9873" s="81"/>
      <c r="D9873" s="77"/>
      <c r="E9873" s="82"/>
      <c r="F9873" s="77"/>
      <c r="G9873" s="77"/>
      <c r="H9873" s="83"/>
    </row>
    <row r="9874" spans="2:8" ht="15.6" x14ac:dyDescent="0.3">
      <c r="B9874" s="81"/>
      <c r="C9874" s="81"/>
      <c r="D9874" s="77"/>
      <c r="E9874" s="82"/>
      <c r="F9874" s="77"/>
      <c r="G9874" s="77"/>
      <c r="H9874" s="83"/>
    </row>
    <row r="9875" spans="2:8" ht="15.6" x14ac:dyDescent="0.3">
      <c r="B9875" s="81"/>
      <c r="C9875" s="81"/>
      <c r="D9875" s="77"/>
      <c r="E9875" s="82"/>
      <c r="F9875" s="77"/>
      <c r="G9875" s="77"/>
      <c r="H9875" s="83"/>
    </row>
    <row r="9876" spans="2:8" ht="15.6" x14ac:dyDescent="0.3">
      <c r="B9876" s="81"/>
      <c r="C9876" s="81"/>
      <c r="D9876" s="77"/>
      <c r="E9876" s="82"/>
      <c r="F9876" s="77"/>
      <c r="G9876" s="77"/>
      <c r="H9876" s="83"/>
    </row>
    <row r="9877" spans="2:8" ht="15.6" x14ac:dyDescent="0.3">
      <c r="B9877" s="81"/>
      <c r="C9877" s="81"/>
      <c r="D9877" s="77"/>
      <c r="E9877" s="82"/>
      <c r="F9877" s="77"/>
      <c r="G9877" s="77"/>
      <c r="H9877" s="83"/>
    </row>
    <row r="9878" spans="2:8" ht="15.6" x14ac:dyDescent="0.3">
      <c r="B9878" s="81"/>
      <c r="C9878" s="81"/>
      <c r="D9878" s="77"/>
      <c r="E9878" s="82"/>
      <c r="F9878" s="77"/>
      <c r="G9878" s="77"/>
      <c r="H9878" s="83"/>
    </row>
    <row r="9879" spans="2:8" ht="15.6" x14ac:dyDescent="0.3">
      <c r="B9879" s="81"/>
      <c r="C9879" s="81"/>
      <c r="D9879" s="77"/>
      <c r="E9879" s="82"/>
      <c r="F9879" s="77"/>
      <c r="G9879" s="77"/>
      <c r="H9879" s="83"/>
    </row>
    <row r="9880" spans="2:8" ht="15.6" x14ac:dyDescent="0.3">
      <c r="B9880" s="81"/>
      <c r="C9880" s="81"/>
      <c r="D9880" s="77"/>
      <c r="E9880" s="82"/>
      <c r="F9880" s="77"/>
      <c r="G9880" s="77"/>
      <c r="H9880" s="83"/>
    </row>
    <row r="9881" spans="2:8" ht="15.6" x14ac:dyDescent="0.3">
      <c r="B9881" s="81"/>
      <c r="C9881" s="81"/>
      <c r="D9881" s="77"/>
      <c r="E9881" s="82"/>
      <c r="F9881" s="77"/>
      <c r="G9881" s="77"/>
      <c r="H9881" s="83"/>
    </row>
    <row r="9882" spans="2:8" ht="15.6" x14ac:dyDescent="0.3">
      <c r="B9882" s="81"/>
      <c r="C9882" s="81"/>
      <c r="D9882" s="77"/>
      <c r="E9882" s="82"/>
      <c r="F9882" s="77"/>
      <c r="G9882" s="77"/>
      <c r="H9882" s="83"/>
    </row>
    <row r="9883" spans="2:8" ht="15.6" x14ac:dyDescent="0.3">
      <c r="B9883" s="81"/>
      <c r="C9883" s="81"/>
      <c r="D9883" s="77"/>
      <c r="E9883" s="82"/>
      <c r="F9883" s="77"/>
      <c r="G9883" s="77"/>
      <c r="H9883" s="83"/>
    </row>
    <row r="9884" spans="2:8" ht="15.6" x14ac:dyDescent="0.3">
      <c r="B9884" s="81"/>
      <c r="C9884" s="81"/>
      <c r="D9884" s="77"/>
      <c r="E9884" s="82"/>
      <c r="F9884" s="77"/>
      <c r="G9884" s="77"/>
      <c r="H9884" s="83"/>
    </row>
    <row r="9885" spans="2:8" ht="15.6" x14ac:dyDescent="0.3">
      <c r="B9885" s="81"/>
      <c r="C9885" s="81"/>
      <c r="D9885" s="77"/>
      <c r="E9885" s="82"/>
      <c r="F9885" s="77"/>
      <c r="G9885" s="77"/>
      <c r="H9885" s="83"/>
    </row>
    <row r="9886" spans="2:8" ht="15.6" x14ac:dyDescent="0.3">
      <c r="B9886" s="81"/>
      <c r="C9886" s="81"/>
      <c r="D9886" s="77"/>
      <c r="E9886" s="82"/>
      <c r="F9886" s="77"/>
      <c r="G9886" s="77"/>
      <c r="H9886" s="83"/>
    </row>
    <row r="9887" spans="2:8" ht="15.6" x14ac:dyDescent="0.3">
      <c r="B9887" s="81"/>
      <c r="C9887" s="81"/>
      <c r="D9887" s="77"/>
      <c r="E9887" s="82"/>
      <c r="F9887" s="77"/>
      <c r="G9887" s="77"/>
      <c r="H9887" s="83"/>
    </row>
    <row r="9888" spans="2:8" ht="15.6" x14ac:dyDescent="0.3">
      <c r="B9888" s="81"/>
      <c r="C9888" s="81"/>
      <c r="D9888" s="77"/>
      <c r="E9888" s="82"/>
      <c r="F9888" s="77"/>
      <c r="G9888" s="77"/>
      <c r="H9888" s="83"/>
    </row>
    <row r="9889" spans="2:8" ht="15.6" x14ac:dyDescent="0.3">
      <c r="B9889" s="81"/>
      <c r="C9889" s="81"/>
      <c r="D9889" s="77"/>
      <c r="E9889" s="82"/>
      <c r="F9889" s="77"/>
      <c r="G9889" s="77"/>
      <c r="H9889" s="83"/>
    </row>
    <row r="9890" spans="2:8" ht="15.6" x14ac:dyDescent="0.3">
      <c r="B9890" s="81"/>
      <c r="C9890" s="81"/>
      <c r="D9890" s="77"/>
      <c r="E9890" s="82"/>
      <c r="F9890" s="77"/>
      <c r="G9890" s="77"/>
      <c r="H9890" s="83"/>
    </row>
    <row r="9891" spans="2:8" ht="15.6" x14ac:dyDescent="0.3">
      <c r="B9891" s="81"/>
      <c r="C9891" s="81"/>
      <c r="D9891" s="77"/>
      <c r="E9891" s="82"/>
      <c r="F9891" s="77"/>
      <c r="G9891" s="77"/>
      <c r="H9891" s="83"/>
    </row>
    <row r="9892" spans="2:8" ht="15.6" x14ac:dyDescent="0.3">
      <c r="B9892" s="81"/>
      <c r="C9892" s="81"/>
      <c r="D9892" s="77"/>
      <c r="E9892" s="82"/>
      <c r="F9892" s="77"/>
      <c r="G9892" s="77"/>
      <c r="H9892" s="83"/>
    </row>
    <row r="9893" spans="2:8" ht="15.6" x14ac:dyDescent="0.3">
      <c r="B9893" s="81"/>
      <c r="C9893" s="81"/>
      <c r="D9893" s="77"/>
      <c r="E9893" s="82"/>
      <c r="F9893" s="77"/>
      <c r="G9893" s="77"/>
      <c r="H9893" s="83"/>
    </row>
    <row r="9894" spans="2:8" ht="15.6" x14ac:dyDescent="0.3">
      <c r="B9894" s="81"/>
      <c r="C9894" s="81"/>
      <c r="D9894" s="77"/>
      <c r="E9894" s="82"/>
      <c r="F9894" s="77"/>
      <c r="G9894" s="77"/>
      <c r="H9894" s="83"/>
    </row>
    <row r="9895" spans="2:8" ht="15.6" x14ac:dyDescent="0.3">
      <c r="B9895" s="81"/>
      <c r="C9895" s="81"/>
      <c r="D9895" s="77"/>
      <c r="E9895" s="82"/>
      <c r="F9895" s="77"/>
      <c r="G9895" s="77"/>
      <c r="H9895" s="83"/>
    </row>
    <row r="9896" spans="2:8" ht="15.6" x14ac:dyDescent="0.3">
      <c r="B9896" s="81"/>
      <c r="C9896" s="81"/>
      <c r="D9896" s="77"/>
      <c r="E9896" s="82"/>
      <c r="F9896" s="77"/>
      <c r="G9896" s="77"/>
      <c r="H9896" s="83"/>
    </row>
    <row r="9897" spans="2:8" ht="15.6" x14ac:dyDescent="0.3">
      <c r="B9897" s="81"/>
      <c r="C9897" s="81"/>
      <c r="D9897" s="77"/>
      <c r="E9897" s="82"/>
      <c r="F9897" s="77"/>
      <c r="G9897" s="77"/>
      <c r="H9897" s="83"/>
    </row>
    <row r="9898" spans="2:8" ht="15.6" x14ac:dyDescent="0.3">
      <c r="B9898" s="81"/>
      <c r="C9898" s="81"/>
      <c r="D9898" s="77"/>
      <c r="E9898" s="82"/>
      <c r="F9898" s="77"/>
      <c r="G9898" s="77"/>
      <c r="H9898" s="83"/>
    </row>
    <row r="9899" spans="2:8" ht="15.6" x14ac:dyDescent="0.3">
      <c r="B9899" s="81"/>
      <c r="C9899" s="81"/>
      <c r="D9899" s="77"/>
      <c r="E9899" s="82"/>
      <c r="F9899" s="77"/>
      <c r="G9899" s="77"/>
      <c r="H9899" s="83"/>
    </row>
    <row r="9900" spans="2:8" ht="15.6" x14ac:dyDescent="0.3">
      <c r="B9900" s="81"/>
      <c r="C9900" s="81"/>
      <c r="D9900" s="77"/>
      <c r="E9900" s="82"/>
      <c r="F9900" s="77"/>
      <c r="G9900" s="77"/>
      <c r="H9900" s="83"/>
    </row>
    <row r="9901" spans="2:8" ht="15.6" x14ac:dyDescent="0.3">
      <c r="B9901" s="81"/>
      <c r="C9901" s="81"/>
      <c r="D9901" s="77"/>
      <c r="E9901" s="82"/>
      <c r="F9901" s="77"/>
      <c r="G9901" s="77"/>
      <c r="H9901" s="83"/>
    </row>
    <row r="9902" spans="2:8" ht="15.6" x14ac:dyDescent="0.3">
      <c r="B9902" s="81"/>
      <c r="C9902" s="81"/>
      <c r="D9902" s="77"/>
      <c r="E9902" s="82"/>
      <c r="F9902" s="77"/>
      <c r="G9902" s="77"/>
      <c r="H9902" s="83"/>
    </row>
    <row r="9903" spans="2:8" ht="15.6" x14ac:dyDescent="0.3">
      <c r="B9903" s="81"/>
      <c r="C9903" s="81"/>
      <c r="D9903" s="77"/>
      <c r="E9903" s="82"/>
      <c r="F9903" s="77"/>
      <c r="G9903" s="77"/>
      <c r="H9903" s="83"/>
    </row>
    <row r="9904" spans="2:8" ht="15.6" x14ac:dyDescent="0.3">
      <c r="B9904" s="81"/>
      <c r="C9904" s="81"/>
      <c r="D9904" s="77"/>
      <c r="E9904" s="82"/>
      <c r="F9904" s="77"/>
      <c r="G9904" s="77"/>
      <c r="H9904" s="83"/>
    </row>
    <row r="9905" spans="2:8" ht="15.6" x14ac:dyDescent="0.3">
      <c r="B9905" s="81"/>
      <c r="C9905" s="81"/>
      <c r="D9905" s="77"/>
      <c r="E9905" s="82"/>
      <c r="F9905" s="77"/>
      <c r="G9905" s="77"/>
      <c r="H9905" s="83"/>
    </row>
    <row r="9906" spans="2:8" ht="15.6" x14ac:dyDescent="0.3">
      <c r="B9906" s="81"/>
      <c r="C9906" s="81"/>
      <c r="D9906" s="77"/>
      <c r="E9906" s="82"/>
      <c r="F9906" s="77"/>
      <c r="G9906" s="77"/>
      <c r="H9906" s="83"/>
    </row>
    <row r="9907" spans="2:8" ht="15.6" x14ac:dyDescent="0.3">
      <c r="B9907" s="81"/>
      <c r="C9907" s="81"/>
      <c r="D9907" s="77"/>
      <c r="E9907" s="82"/>
      <c r="F9907" s="77"/>
      <c r="G9907" s="77"/>
      <c r="H9907" s="83"/>
    </row>
    <row r="9908" spans="2:8" ht="15.6" x14ac:dyDescent="0.3">
      <c r="B9908" s="81"/>
      <c r="C9908" s="81"/>
      <c r="D9908" s="77"/>
      <c r="E9908" s="82"/>
      <c r="F9908" s="77"/>
      <c r="G9908" s="77"/>
      <c r="H9908" s="83"/>
    </row>
    <row r="9909" spans="2:8" ht="15.6" x14ac:dyDescent="0.3">
      <c r="B9909" s="81"/>
      <c r="C9909" s="81"/>
      <c r="D9909" s="77"/>
      <c r="E9909" s="82"/>
      <c r="F9909" s="77"/>
      <c r="G9909" s="77"/>
      <c r="H9909" s="83"/>
    </row>
    <row r="9910" spans="2:8" ht="15.6" x14ac:dyDescent="0.3">
      <c r="B9910" s="81"/>
      <c r="C9910" s="81"/>
      <c r="D9910" s="77"/>
      <c r="E9910" s="82"/>
      <c r="F9910" s="77"/>
      <c r="G9910" s="77"/>
      <c r="H9910" s="83"/>
    </row>
    <row r="9911" spans="2:8" ht="15.6" x14ac:dyDescent="0.3">
      <c r="B9911" s="81"/>
      <c r="C9911" s="81"/>
      <c r="D9911" s="77"/>
      <c r="E9911" s="82"/>
      <c r="F9911" s="77"/>
      <c r="G9911" s="77"/>
      <c r="H9911" s="83"/>
    </row>
    <row r="9912" spans="2:8" ht="15.6" x14ac:dyDescent="0.3">
      <c r="B9912" s="81"/>
      <c r="C9912" s="81"/>
      <c r="D9912" s="77"/>
      <c r="E9912" s="82"/>
      <c r="F9912" s="77"/>
      <c r="G9912" s="77"/>
      <c r="H9912" s="83"/>
    </row>
    <row r="9913" spans="2:8" ht="15.6" x14ac:dyDescent="0.3">
      <c r="B9913" s="81"/>
      <c r="C9913" s="81"/>
      <c r="D9913" s="77"/>
      <c r="E9913" s="82"/>
      <c r="F9913" s="77"/>
      <c r="G9913" s="77"/>
      <c r="H9913" s="83"/>
    </row>
    <row r="9914" spans="2:8" ht="15.6" x14ac:dyDescent="0.3">
      <c r="B9914" s="81"/>
      <c r="C9914" s="81"/>
      <c r="D9914" s="77"/>
      <c r="E9914" s="82"/>
      <c r="F9914" s="77"/>
      <c r="G9914" s="77"/>
      <c r="H9914" s="83"/>
    </row>
    <row r="9915" spans="2:8" ht="15.6" x14ac:dyDescent="0.3">
      <c r="B9915" s="81"/>
      <c r="C9915" s="81"/>
      <c r="D9915" s="77"/>
      <c r="E9915" s="82"/>
      <c r="F9915" s="77"/>
      <c r="G9915" s="77"/>
      <c r="H9915" s="83"/>
    </row>
    <row r="9916" spans="2:8" ht="15.6" x14ac:dyDescent="0.3">
      <c r="B9916" s="81"/>
      <c r="C9916" s="81"/>
      <c r="D9916" s="77"/>
      <c r="E9916" s="82"/>
      <c r="F9916" s="77"/>
      <c r="G9916" s="77"/>
      <c r="H9916" s="83"/>
    </row>
    <row r="9917" spans="2:8" ht="15.6" x14ac:dyDescent="0.3">
      <c r="B9917" s="81"/>
      <c r="C9917" s="81"/>
      <c r="D9917" s="77"/>
      <c r="E9917" s="82"/>
      <c r="F9917" s="77"/>
      <c r="G9917" s="77"/>
      <c r="H9917" s="83"/>
    </row>
    <row r="9918" spans="2:8" ht="15.6" x14ac:dyDescent="0.3">
      <c r="B9918" s="81"/>
      <c r="C9918" s="81"/>
      <c r="D9918" s="77"/>
      <c r="E9918" s="82"/>
      <c r="F9918" s="77"/>
      <c r="G9918" s="77"/>
      <c r="H9918" s="83"/>
    </row>
    <row r="9919" spans="2:8" ht="15.6" x14ac:dyDescent="0.3">
      <c r="B9919" s="81"/>
      <c r="C9919" s="81"/>
      <c r="D9919" s="77"/>
      <c r="E9919" s="82"/>
      <c r="F9919" s="77"/>
      <c r="G9919" s="77"/>
      <c r="H9919" s="83"/>
    </row>
    <row r="9920" spans="2:8" ht="15.6" x14ac:dyDescent="0.3">
      <c r="B9920" s="81"/>
      <c r="C9920" s="81"/>
      <c r="D9920" s="77"/>
      <c r="E9920" s="82"/>
      <c r="F9920" s="77"/>
      <c r="G9920" s="77"/>
      <c r="H9920" s="83"/>
    </row>
    <row r="9921" spans="2:8" ht="15.6" x14ac:dyDescent="0.3">
      <c r="B9921" s="81"/>
      <c r="C9921" s="81"/>
      <c r="D9921" s="77"/>
      <c r="E9921" s="82"/>
      <c r="F9921" s="77"/>
      <c r="G9921" s="77"/>
      <c r="H9921" s="83"/>
    </row>
    <row r="9922" spans="2:8" ht="15.6" x14ac:dyDescent="0.3">
      <c r="B9922" s="81"/>
      <c r="C9922" s="81"/>
      <c r="D9922" s="77"/>
      <c r="E9922" s="82"/>
      <c r="F9922" s="77"/>
      <c r="G9922" s="77"/>
      <c r="H9922" s="83"/>
    </row>
    <row r="9923" spans="2:8" ht="15.6" x14ac:dyDescent="0.3">
      <c r="B9923" s="81"/>
      <c r="C9923" s="81"/>
      <c r="D9923" s="77"/>
      <c r="E9923" s="82"/>
      <c r="F9923" s="77"/>
      <c r="G9923" s="77"/>
      <c r="H9923" s="83"/>
    </row>
    <row r="9924" spans="2:8" ht="15.6" x14ac:dyDescent="0.3">
      <c r="B9924" s="81"/>
      <c r="C9924" s="81"/>
      <c r="D9924" s="77"/>
      <c r="E9924" s="82"/>
      <c r="F9924" s="77"/>
      <c r="G9924" s="77"/>
      <c r="H9924" s="83"/>
    </row>
    <row r="9925" spans="2:8" ht="15.6" x14ac:dyDescent="0.3">
      <c r="B9925" s="81"/>
      <c r="C9925" s="81"/>
      <c r="D9925" s="77"/>
      <c r="E9925" s="82"/>
      <c r="F9925" s="77"/>
      <c r="G9925" s="77"/>
      <c r="H9925" s="83"/>
    </row>
    <row r="9926" spans="2:8" ht="15.6" x14ac:dyDescent="0.3">
      <c r="B9926" s="81"/>
      <c r="C9926" s="81"/>
      <c r="D9926" s="77"/>
      <c r="E9926" s="82"/>
      <c r="F9926" s="77"/>
      <c r="G9926" s="77"/>
      <c r="H9926" s="83"/>
    </row>
    <row r="9927" spans="2:8" ht="15.6" x14ac:dyDescent="0.3">
      <c r="B9927" s="81"/>
      <c r="C9927" s="81"/>
      <c r="D9927" s="77"/>
      <c r="E9927" s="82"/>
      <c r="F9927" s="77"/>
      <c r="G9927" s="77"/>
      <c r="H9927" s="83"/>
    </row>
    <row r="9928" spans="2:8" ht="15.6" x14ac:dyDescent="0.3">
      <c r="B9928" s="81"/>
      <c r="C9928" s="81"/>
      <c r="D9928" s="77"/>
      <c r="E9928" s="82"/>
      <c r="F9928" s="77"/>
      <c r="G9928" s="77"/>
      <c r="H9928" s="83"/>
    </row>
    <row r="9929" spans="2:8" ht="15.6" x14ac:dyDescent="0.3">
      <c r="B9929" s="81"/>
      <c r="C9929" s="81"/>
      <c r="D9929" s="77"/>
      <c r="E9929" s="82"/>
      <c r="F9929" s="77"/>
      <c r="G9929" s="77"/>
      <c r="H9929" s="83"/>
    </row>
    <row r="9930" spans="2:8" ht="15.6" x14ac:dyDescent="0.3">
      <c r="B9930" s="81"/>
      <c r="C9930" s="81"/>
      <c r="D9930" s="77"/>
      <c r="E9930" s="82"/>
      <c r="F9930" s="77"/>
      <c r="G9930" s="77"/>
      <c r="H9930" s="83"/>
    </row>
    <row r="9931" spans="2:8" ht="15.6" x14ac:dyDescent="0.3">
      <c r="B9931" s="81"/>
      <c r="C9931" s="81"/>
      <c r="D9931" s="77"/>
      <c r="E9931" s="82"/>
      <c r="F9931" s="77"/>
      <c r="G9931" s="77"/>
      <c r="H9931" s="83"/>
    </row>
    <row r="9932" spans="2:8" ht="15.6" x14ac:dyDescent="0.3">
      <c r="B9932" s="81"/>
      <c r="C9932" s="81"/>
      <c r="D9932" s="77"/>
      <c r="E9932" s="82"/>
      <c r="F9932" s="77"/>
      <c r="G9932" s="77"/>
      <c r="H9932" s="83"/>
    </row>
    <row r="9933" spans="2:8" ht="15.6" x14ac:dyDescent="0.3">
      <c r="B9933" s="81"/>
      <c r="C9933" s="81"/>
      <c r="D9933" s="77"/>
      <c r="E9933" s="82"/>
      <c r="F9933" s="77"/>
      <c r="G9933" s="77"/>
      <c r="H9933" s="83"/>
    </row>
    <row r="9934" spans="2:8" ht="15.6" x14ac:dyDescent="0.3">
      <c r="B9934" s="81"/>
      <c r="C9934" s="81"/>
      <c r="D9934" s="77"/>
      <c r="E9934" s="82"/>
      <c r="F9934" s="77"/>
      <c r="G9934" s="77"/>
      <c r="H9934" s="83"/>
    </row>
    <row r="9935" spans="2:8" ht="15.6" x14ac:dyDescent="0.3">
      <c r="B9935" s="81"/>
      <c r="C9935" s="81"/>
      <c r="D9935" s="77"/>
      <c r="E9935" s="82"/>
      <c r="F9935" s="77"/>
      <c r="G9935" s="77"/>
      <c r="H9935" s="83"/>
    </row>
    <row r="9936" spans="2:8" ht="15.6" x14ac:dyDescent="0.3">
      <c r="B9936" s="81"/>
      <c r="C9936" s="81"/>
      <c r="D9936" s="77"/>
      <c r="E9936" s="82"/>
      <c r="F9936" s="77"/>
      <c r="G9936" s="77"/>
      <c r="H9936" s="83"/>
    </row>
    <row r="9937" spans="2:8" ht="15.6" x14ac:dyDescent="0.3">
      <c r="B9937" s="81"/>
      <c r="C9937" s="81"/>
      <c r="D9937" s="77"/>
      <c r="E9937" s="82"/>
      <c r="F9937" s="77"/>
      <c r="G9937" s="77"/>
      <c r="H9937" s="83"/>
    </row>
    <row r="9938" spans="2:8" ht="15.6" x14ac:dyDescent="0.3">
      <c r="B9938" s="81"/>
      <c r="C9938" s="81"/>
      <c r="D9938" s="77"/>
      <c r="E9938" s="82"/>
      <c r="F9938" s="77"/>
      <c r="G9938" s="77"/>
      <c r="H9938" s="83"/>
    </row>
    <row r="9939" spans="2:8" ht="15.6" x14ac:dyDescent="0.3">
      <c r="B9939" s="81"/>
      <c r="C9939" s="81"/>
      <c r="D9939" s="77"/>
      <c r="E9939" s="82"/>
      <c r="F9939" s="77"/>
      <c r="G9939" s="77"/>
      <c r="H9939" s="83"/>
    </row>
    <row r="9940" spans="2:8" ht="15.6" x14ac:dyDescent="0.3">
      <c r="B9940" s="81"/>
      <c r="C9940" s="81"/>
      <c r="D9940" s="77"/>
      <c r="E9940" s="82"/>
      <c r="F9940" s="77"/>
      <c r="G9940" s="77"/>
      <c r="H9940" s="83"/>
    </row>
    <row r="9941" spans="2:8" ht="15.6" x14ac:dyDescent="0.3">
      <c r="B9941" s="81"/>
      <c r="C9941" s="81"/>
      <c r="D9941" s="77"/>
      <c r="E9941" s="82"/>
      <c r="F9941" s="77"/>
      <c r="G9941" s="77"/>
      <c r="H9941" s="83"/>
    </row>
    <row r="9942" spans="2:8" ht="15.6" x14ac:dyDescent="0.3">
      <c r="B9942" s="81"/>
      <c r="C9942" s="81"/>
      <c r="D9942" s="77"/>
      <c r="E9942" s="82"/>
      <c r="F9942" s="77"/>
      <c r="G9942" s="77"/>
      <c r="H9942" s="83"/>
    </row>
    <row r="9943" spans="2:8" ht="15.6" x14ac:dyDescent="0.3">
      <c r="B9943" s="81"/>
      <c r="C9943" s="81"/>
      <c r="D9943" s="77"/>
      <c r="E9943" s="82"/>
      <c r="F9943" s="77"/>
      <c r="G9943" s="77"/>
      <c r="H9943" s="83"/>
    </row>
    <row r="9944" spans="2:8" ht="15.6" x14ac:dyDescent="0.3">
      <c r="B9944" s="81"/>
      <c r="C9944" s="81"/>
      <c r="D9944" s="77"/>
      <c r="E9944" s="82"/>
      <c r="F9944" s="77"/>
      <c r="G9944" s="77"/>
      <c r="H9944" s="83"/>
    </row>
    <row r="9945" spans="2:8" ht="15.6" x14ac:dyDescent="0.3">
      <c r="B9945" s="81"/>
      <c r="C9945" s="81"/>
      <c r="D9945" s="77"/>
      <c r="E9945" s="82"/>
      <c r="F9945" s="77"/>
      <c r="G9945" s="77"/>
      <c r="H9945" s="83"/>
    </row>
    <row r="9946" spans="2:8" ht="15.6" x14ac:dyDescent="0.3">
      <c r="B9946" s="81"/>
      <c r="C9946" s="81"/>
      <c r="D9946" s="77"/>
      <c r="E9946" s="82"/>
      <c r="F9946" s="77"/>
      <c r="G9946" s="77"/>
      <c r="H9946" s="83"/>
    </row>
    <row r="9947" spans="2:8" ht="15.6" x14ac:dyDescent="0.3">
      <c r="B9947" s="81"/>
      <c r="C9947" s="81"/>
      <c r="D9947" s="77"/>
      <c r="E9947" s="82"/>
      <c r="F9947" s="77"/>
      <c r="G9947" s="77"/>
      <c r="H9947" s="83"/>
    </row>
    <row r="9948" spans="2:8" ht="15.6" x14ac:dyDescent="0.3">
      <c r="B9948" s="81"/>
      <c r="C9948" s="81"/>
      <c r="D9948" s="77"/>
      <c r="E9948" s="82"/>
      <c r="F9948" s="77"/>
      <c r="G9948" s="77"/>
      <c r="H9948" s="83"/>
    </row>
    <row r="9949" spans="2:8" ht="15.6" x14ac:dyDescent="0.3">
      <c r="B9949" s="81"/>
      <c r="C9949" s="81"/>
      <c r="D9949" s="77"/>
      <c r="E9949" s="82"/>
      <c r="F9949" s="77"/>
      <c r="G9949" s="77"/>
      <c r="H9949" s="83"/>
    </row>
    <row r="9950" spans="2:8" ht="15.6" x14ac:dyDescent="0.3">
      <c r="B9950" s="81"/>
      <c r="C9950" s="81"/>
      <c r="D9950" s="77"/>
      <c r="E9950" s="82"/>
      <c r="F9950" s="77"/>
      <c r="G9950" s="77"/>
      <c r="H9950" s="83"/>
    </row>
    <row r="9951" spans="2:8" ht="15.6" x14ac:dyDescent="0.3">
      <c r="B9951" s="81"/>
      <c r="C9951" s="81"/>
      <c r="D9951" s="77"/>
      <c r="E9951" s="82"/>
      <c r="F9951" s="77"/>
      <c r="G9951" s="77"/>
      <c r="H9951" s="83"/>
    </row>
    <row r="9952" spans="2:8" ht="15.6" x14ac:dyDescent="0.3">
      <c r="B9952" s="81"/>
      <c r="C9952" s="81"/>
      <c r="D9952" s="77"/>
      <c r="E9952" s="82"/>
      <c r="F9952" s="77"/>
      <c r="G9952" s="77"/>
      <c r="H9952" s="83"/>
    </row>
    <row r="9953" spans="2:8" ht="15.6" x14ac:dyDescent="0.3">
      <c r="B9953" s="81"/>
      <c r="C9953" s="81"/>
      <c r="D9953" s="77"/>
      <c r="E9953" s="82"/>
      <c r="F9953" s="77"/>
      <c r="G9953" s="77"/>
      <c r="H9953" s="83"/>
    </row>
    <row r="9954" spans="2:8" ht="15.6" x14ac:dyDescent="0.3">
      <c r="B9954" s="81"/>
      <c r="C9954" s="81"/>
      <c r="D9954" s="77"/>
      <c r="E9954" s="82"/>
      <c r="F9954" s="77"/>
      <c r="G9954" s="77"/>
      <c r="H9954" s="83"/>
    </row>
    <row r="9955" spans="2:8" ht="15.6" x14ac:dyDescent="0.3">
      <c r="B9955" s="81"/>
      <c r="C9955" s="81"/>
      <c r="D9955" s="77"/>
      <c r="E9955" s="82"/>
      <c r="F9955" s="77"/>
      <c r="G9955" s="77"/>
      <c r="H9955" s="83"/>
    </row>
    <row r="9956" spans="2:8" ht="15.6" x14ac:dyDescent="0.3">
      <c r="B9956" s="81"/>
      <c r="C9956" s="81"/>
      <c r="D9956" s="77"/>
      <c r="E9956" s="82"/>
      <c r="F9956" s="77"/>
      <c r="G9956" s="77"/>
      <c r="H9956" s="83"/>
    </row>
    <row r="9957" spans="2:8" ht="15.6" x14ac:dyDescent="0.3">
      <c r="B9957" s="81"/>
      <c r="C9957" s="81"/>
      <c r="D9957" s="77"/>
      <c r="E9957" s="82"/>
      <c r="F9957" s="77"/>
      <c r="G9957" s="77"/>
      <c r="H9957" s="83"/>
    </row>
    <row r="9958" spans="2:8" ht="15.6" x14ac:dyDescent="0.3">
      <c r="B9958" s="81"/>
      <c r="C9958" s="81"/>
      <c r="D9958" s="77"/>
      <c r="E9958" s="82"/>
      <c r="F9958" s="77"/>
      <c r="G9958" s="77"/>
      <c r="H9958" s="83"/>
    </row>
    <row r="9959" spans="2:8" ht="15.6" x14ac:dyDescent="0.3">
      <c r="B9959" s="81"/>
      <c r="C9959" s="81"/>
      <c r="D9959" s="77"/>
      <c r="E9959" s="82"/>
      <c r="F9959" s="77"/>
      <c r="G9959" s="77"/>
      <c r="H9959" s="83"/>
    </row>
    <row r="9960" spans="2:8" ht="15.6" x14ac:dyDescent="0.3">
      <c r="B9960" s="81"/>
      <c r="C9960" s="81"/>
      <c r="D9960" s="77"/>
      <c r="E9960" s="82"/>
      <c r="F9960" s="77"/>
      <c r="G9960" s="77"/>
      <c r="H9960" s="83"/>
    </row>
    <row r="9961" spans="2:8" ht="15.6" x14ac:dyDescent="0.3">
      <c r="B9961" s="81"/>
      <c r="C9961" s="81"/>
      <c r="D9961" s="77"/>
      <c r="E9961" s="82"/>
      <c r="F9961" s="77"/>
      <c r="G9961" s="77"/>
      <c r="H9961" s="83"/>
    </row>
    <row r="9962" spans="2:8" ht="15.6" x14ac:dyDescent="0.3">
      <c r="B9962" s="81"/>
      <c r="C9962" s="81"/>
      <c r="D9962" s="77"/>
      <c r="E9962" s="82"/>
      <c r="F9962" s="77"/>
      <c r="G9962" s="77"/>
      <c r="H9962" s="83"/>
    </row>
    <row r="9963" spans="2:8" ht="15.6" x14ac:dyDescent="0.3">
      <c r="B9963" s="81"/>
      <c r="C9963" s="81"/>
      <c r="D9963" s="77"/>
      <c r="E9963" s="82"/>
      <c r="F9963" s="77"/>
      <c r="G9963" s="77"/>
      <c r="H9963" s="83"/>
    </row>
    <row r="9964" spans="2:8" ht="15.6" x14ac:dyDescent="0.3">
      <c r="B9964" s="81"/>
      <c r="C9964" s="81"/>
      <c r="D9964" s="77"/>
      <c r="E9964" s="82"/>
      <c r="F9964" s="77"/>
      <c r="G9964" s="77"/>
      <c r="H9964" s="83"/>
    </row>
    <row r="9965" spans="2:8" ht="15.6" x14ac:dyDescent="0.3">
      <c r="B9965" s="81"/>
      <c r="C9965" s="81"/>
      <c r="D9965" s="77"/>
      <c r="E9965" s="82"/>
      <c r="F9965" s="77"/>
      <c r="G9965" s="77"/>
      <c r="H9965" s="83"/>
    </row>
    <row r="9966" spans="2:8" ht="15.6" x14ac:dyDescent="0.3">
      <c r="B9966" s="81"/>
      <c r="C9966" s="81"/>
      <c r="D9966" s="77"/>
      <c r="E9966" s="82"/>
      <c r="F9966" s="77"/>
      <c r="G9966" s="77"/>
      <c r="H9966" s="83"/>
    </row>
    <row r="9967" spans="2:8" ht="15.6" x14ac:dyDescent="0.3">
      <c r="B9967" s="81"/>
      <c r="C9967" s="81"/>
      <c r="D9967" s="77"/>
      <c r="E9967" s="82"/>
      <c r="F9967" s="77"/>
      <c r="G9967" s="77"/>
      <c r="H9967" s="83"/>
    </row>
    <row r="9968" spans="2:8" ht="15.6" x14ac:dyDescent="0.3">
      <c r="B9968" s="81"/>
      <c r="C9968" s="81"/>
      <c r="D9968" s="77"/>
      <c r="E9968" s="82"/>
      <c r="F9968" s="77"/>
      <c r="G9968" s="77"/>
      <c r="H9968" s="83"/>
    </row>
    <row r="9969" spans="2:8" ht="15.6" x14ac:dyDescent="0.3">
      <c r="B9969" s="81"/>
      <c r="C9969" s="81"/>
      <c r="D9969" s="77"/>
      <c r="E9969" s="82"/>
      <c r="F9969" s="77"/>
      <c r="G9969" s="77"/>
      <c r="H9969" s="83"/>
    </row>
    <row r="9970" spans="2:8" ht="15.6" x14ac:dyDescent="0.3">
      <c r="B9970" s="81"/>
      <c r="C9970" s="81"/>
      <c r="D9970" s="77"/>
      <c r="E9970" s="82"/>
      <c r="F9970" s="77"/>
      <c r="G9970" s="77"/>
      <c r="H9970" s="83"/>
    </row>
    <row r="9971" spans="2:8" ht="15.6" x14ac:dyDescent="0.3">
      <c r="B9971" s="81"/>
      <c r="C9971" s="81"/>
      <c r="D9971" s="77"/>
      <c r="E9971" s="82"/>
      <c r="F9971" s="77"/>
      <c r="G9971" s="77"/>
      <c r="H9971" s="83"/>
    </row>
    <row r="9972" spans="2:8" ht="15.6" x14ac:dyDescent="0.3">
      <c r="B9972" s="81"/>
      <c r="C9972" s="81"/>
      <c r="D9972" s="77"/>
      <c r="E9972" s="82"/>
      <c r="F9972" s="77"/>
      <c r="G9972" s="77"/>
      <c r="H9972" s="83"/>
    </row>
    <row r="9973" spans="2:8" ht="15.6" x14ac:dyDescent="0.3">
      <c r="B9973" s="81"/>
      <c r="C9973" s="81"/>
      <c r="D9973" s="77"/>
      <c r="E9973" s="82"/>
      <c r="F9973" s="77"/>
      <c r="G9973" s="77"/>
      <c r="H9973" s="83"/>
    </row>
    <row r="9974" spans="2:8" ht="15.6" x14ac:dyDescent="0.3">
      <c r="B9974" s="81"/>
      <c r="C9974" s="81"/>
      <c r="D9974" s="77"/>
      <c r="E9974" s="82"/>
      <c r="F9974" s="77"/>
      <c r="G9974" s="77"/>
      <c r="H9974" s="83"/>
    </row>
    <row r="9975" spans="2:8" ht="15.6" x14ac:dyDescent="0.3">
      <c r="B9975" s="81"/>
      <c r="C9975" s="81"/>
      <c r="D9975" s="77"/>
      <c r="E9975" s="82"/>
      <c r="F9975" s="77"/>
      <c r="G9975" s="77"/>
      <c r="H9975" s="83"/>
    </row>
    <row r="9976" spans="2:8" ht="15.6" x14ac:dyDescent="0.3">
      <c r="B9976" s="81"/>
      <c r="C9976" s="81"/>
      <c r="D9976" s="77"/>
      <c r="E9976" s="82"/>
      <c r="F9976" s="77"/>
      <c r="G9976" s="77"/>
      <c r="H9976" s="83"/>
    </row>
    <row r="9977" spans="2:8" ht="15.6" x14ac:dyDescent="0.3">
      <c r="B9977" s="81"/>
      <c r="C9977" s="81"/>
      <c r="D9977" s="77"/>
      <c r="E9977" s="82"/>
      <c r="F9977" s="77"/>
      <c r="G9977" s="77"/>
      <c r="H9977" s="83"/>
    </row>
    <row r="9978" spans="2:8" ht="15.6" x14ac:dyDescent="0.3">
      <c r="B9978" s="81"/>
      <c r="C9978" s="81"/>
      <c r="D9978" s="77"/>
      <c r="E9978" s="82"/>
      <c r="F9978" s="77"/>
      <c r="G9978" s="77"/>
      <c r="H9978" s="83"/>
    </row>
    <row r="9979" spans="2:8" ht="15.6" x14ac:dyDescent="0.3">
      <c r="B9979" s="81"/>
      <c r="C9979" s="81"/>
      <c r="D9979" s="77"/>
      <c r="E9979" s="82"/>
      <c r="F9979" s="77"/>
      <c r="G9979" s="77"/>
      <c r="H9979" s="83"/>
    </row>
    <row r="9980" spans="2:8" ht="15.6" x14ac:dyDescent="0.3">
      <c r="B9980" s="81"/>
      <c r="C9980" s="81"/>
      <c r="D9980" s="77"/>
      <c r="E9980" s="82"/>
      <c r="F9980" s="77"/>
      <c r="G9980" s="77"/>
      <c r="H9980" s="83"/>
    </row>
    <row r="9981" spans="2:8" ht="15.6" x14ac:dyDescent="0.3">
      <c r="B9981" s="81"/>
      <c r="C9981" s="81"/>
      <c r="D9981" s="77"/>
      <c r="E9981" s="82"/>
      <c r="F9981" s="77"/>
      <c r="G9981" s="77"/>
      <c r="H9981" s="83"/>
    </row>
    <row r="9982" spans="2:8" ht="15.6" x14ac:dyDescent="0.3">
      <c r="B9982" s="81"/>
      <c r="C9982" s="81"/>
      <c r="D9982" s="77"/>
      <c r="E9982" s="82"/>
      <c r="F9982" s="77"/>
      <c r="G9982" s="77"/>
      <c r="H9982" s="83"/>
    </row>
    <row r="9983" spans="2:8" ht="15.6" x14ac:dyDescent="0.3">
      <c r="B9983" s="81"/>
      <c r="C9983" s="81"/>
      <c r="D9983" s="77"/>
      <c r="E9983" s="82"/>
      <c r="F9983" s="77"/>
      <c r="G9983" s="77"/>
      <c r="H9983" s="83"/>
    </row>
    <row r="9984" spans="2:8" ht="15.6" x14ac:dyDescent="0.3">
      <c r="B9984" s="81"/>
      <c r="C9984" s="81"/>
      <c r="D9984" s="77"/>
      <c r="E9984" s="82"/>
      <c r="F9984" s="77"/>
      <c r="G9984" s="77"/>
      <c r="H9984" s="83"/>
    </row>
    <row r="9985" spans="2:8" ht="15.6" x14ac:dyDescent="0.3">
      <c r="B9985" s="81"/>
      <c r="C9985" s="81"/>
      <c r="D9985" s="77"/>
      <c r="E9985" s="82"/>
      <c r="F9985" s="77"/>
      <c r="G9985" s="77"/>
      <c r="H9985" s="83"/>
    </row>
    <row r="9986" spans="2:8" ht="15.6" x14ac:dyDescent="0.3">
      <c r="B9986" s="81"/>
      <c r="C9986" s="81"/>
      <c r="D9986" s="77"/>
      <c r="E9986" s="82"/>
      <c r="F9986" s="77"/>
      <c r="G9986" s="77"/>
      <c r="H9986" s="83"/>
    </row>
    <row r="9987" spans="2:8" ht="15.6" x14ac:dyDescent="0.3">
      <c r="B9987" s="81"/>
      <c r="C9987" s="81"/>
      <c r="D9987" s="77"/>
      <c r="E9987" s="82"/>
      <c r="F9987" s="77"/>
      <c r="G9987" s="77"/>
      <c r="H9987" s="83"/>
    </row>
    <row r="9988" spans="2:8" ht="15.6" x14ac:dyDescent="0.3">
      <c r="B9988" s="81"/>
      <c r="C9988" s="81"/>
      <c r="D9988" s="77"/>
      <c r="E9988" s="82"/>
      <c r="F9988" s="77"/>
      <c r="G9988" s="77"/>
      <c r="H9988" s="83"/>
    </row>
    <row r="9989" spans="2:8" ht="15.6" x14ac:dyDescent="0.3">
      <c r="B9989" s="81"/>
      <c r="C9989" s="81"/>
      <c r="D9989" s="77"/>
      <c r="E9989" s="82"/>
      <c r="F9989" s="77"/>
      <c r="G9989" s="77"/>
      <c r="H9989" s="83"/>
    </row>
    <row r="9990" spans="2:8" ht="15.6" x14ac:dyDescent="0.3">
      <c r="B9990" s="81"/>
      <c r="C9990" s="81"/>
      <c r="D9990" s="77"/>
      <c r="E9990" s="82"/>
      <c r="F9990" s="77"/>
      <c r="G9990" s="77"/>
      <c r="H9990" s="83"/>
    </row>
    <row r="9991" spans="2:8" ht="15.6" x14ac:dyDescent="0.3">
      <c r="B9991" s="81"/>
      <c r="C9991" s="81"/>
      <c r="D9991" s="77"/>
      <c r="E9991" s="82"/>
      <c r="F9991" s="77"/>
      <c r="G9991" s="77"/>
      <c r="H9991" s="83"/>
    </row>
    <row r="9992" spans="2:8" ht="15.6" x14ac:dyDescent="0.3">
      <c r="B9992" s="81"/>
      <c r="C9992" s="81"/>
      <c r="D9992" s="77"/>
      <c r="E9992" s="82"/>
      <c r="F9992" s="77"/>
      <c r="G9992" s="77"/>
      <c r="H9992" s="83"/>
    </row>
    <row r="9993" spans="2:8" ht="15.6" x14ac:dyDescent="0.3">
      <c r="B9993" s="81"/>
      <c r="C9993" s="81"/>
      <c r="D9993" s="77"/>
      <c r="E9993" s="82"/>
      <c r="F9993" s="77"/>
      <c r="G9993" s="77"/>
      <c r="H9993" s="83"/>
    </row>
    <row r="9994" spans="2:8" ht="15.6" x14ac:dyDescent="0.3">
      <c r="B9994" s="81"/>
      <c r="C9994" s="81"/>
      <c r="D9994" s="77"/>
      <c r="E9994" s="82"/>
      <c r="F9994" s="77"/>
      <c r="G9994" s="77"/>
      <c r="H9994" s="83"/>
    </row>
    <row r="9995" spans="2:8" ht="15.6" x14ac:dyDescent="0.3">
      <c r="B9995" s="81"/>
      <c r="C9995" s="81"/>
      <c r="D9995" s="77"/>
      <c r="E9995" s="82"/>
      <c r="F9995" s="77"/>
      <c r="G9995" s="77"/>
      <c r="H9995" s="83"/>
    </row>
    <row r="9996" spans="2:8" ht="15.6" x14ac:dyDescent="0.3">
      <c r="B9996" s="81"/>
      <c r="C9996" s="81"/>
      <c r="D9996" s="77"/>
      <c r="E9996" s="82"/>
      <c r="F9996" s="77"/>
      <c r="G9996" s="77"/>
      <c r="H9996" s="83"/>
    </row>
    <row r="9997" spans="2:8" ht="15.6" x14ac:dyDescent="0.3">
      <c r="B9997" s="81"/>
      <c r="C9997" s="81"/>
      <c r="D9997" s="77"/>
      <c r="E9997" s="82"/>
      <c r="F9997" s="77"/>
      <c r="G9997" s="77"/>
      <c r="H9997" s="83"/>
    </row>
    <row r="9998" spans="2:8" ht="15.6" x14ac:dyDescent="0.3">
      <c r="B9998" s="81"/>
      <c r="C9998" s="81"/>
      <c r="D9998" s="77"/>
      <c r="E9998" s="82"/>
      <c r="F9998" s="77"/>
      <c r="G9998" s="77"/>
      <c r="H9998" s="83"/>
    </row>
    <row r="9999" spans="2:8" ht="15.6" x14ac:dyDescent="0.3">
      <c r="B9999" s="81"/>
      <c r="C9999" s="81"/>
      <c r="D9999" s="77"/>
      <c r="E9999" s="82"/>
      <c r="F9999" s="77"/>
      <c r="G9999" s="77"/>
      <c r="H9999" s="83"/>
    </row>
    <row r="10000" spans="2:8" ht="15.6" x14ac:dyDescent="0.3">
      <c r="B10000" s="81"/>
      <c r="C10000" s="81"/>
      <c r="D10000" s="77"/>
      <c r="E10000" s="82"/>
      <c r="F10000" s="77"/>
      <c r="G10000" s="77"/>
      <c r="H10000" s="83"/>
    </row>
    <row r="10001" spans="2:8" ht="15.6" x14ac:dyDescent="0.3">
      <c r="B10001" s="81"/>
      <c r="C10001" s="81"/>
      <c r="D10001" s="77"/>
      <c r="E10001" s="82"/>
      <c r="F10001" s="77"/>
      <c r="G10001" s="77"/>
      <c r="H10001" s="83"/>
    </row>
    <row r="10002" spans="2:8" ht="15.6" x14ac:dyDescent="0.3">
      <c r="B10002" s="81"/>
      <c r="C10002" s="81"/>
      <c r="D10002" s="77"/>
      <c r="E10002" s="82"/>
      <c r="F10002" s="77"/>
      <c r="G10002" s="77"/>
      <c r="H10002" s="83"/>
    </row>
    <row r="10003" spans="2:8" ht="15.6" x14ac:dyDescent="0.3">
      <c r="B10003" s="81"/>
      <c r="C10003" s="81"/>
      <c r="D10003" s="77"/>
      <c r="E10003" s="82"/>
      <c r="F10003" s="77"/>
      <c r="G10003" s="77"/>
      <c r="H10003" s="83"/>
    </row>
    <row r="10004" spans="2:8" ht="15.6" x14ac:dyDescent="0.3">
      <c r="B10004" s="81"/>
      <c r="C10004" s="81"/>
      <c r="D10004" s="77"/>
      <c r="E10004" s="82"/>
      <c r="F10004" s="77"/>
      <c r="G10004" s="77"/>
      <c r="H10004" s="83"/>
    </row>
    <row r="10005" spans="2:8" ht="15.6" x14ac:dyDescent="0.3">
      <c r="B10005" s="81"/>
      <c r="C10005" s="81"/>
      <c r="D10005" s="77"/>
      <c r="E10005" s="82"/>
      <c r="F10005" s="77"/>
      <c r="G10005" s="77"/>
      <c r="H10005" s="83"/>
    </row>
    <row r="10006" spans="2:8" ht="15.6" x14ac:dyDescent="0.3">
      <c r="B10006" s="81"/>
      <c r="C10006" s="81"/>
      <c r="D10006" s="77"/>
      <c r="E10006" s="82"/>
      <c r="F10006" s="77"/>
      <c r="G10006" s="77"/>
      <c r="H10006" s="83"/>
    </row>
    <row r="10007" spans="2:8" ht="15.6" x14ac:dyDescent="0.3">
      <c r="B10007" s="81"/>
      <c r="C10007" s="81"/>
      <c r="D10007" s="77"/>
      <c r="E10007" s="82"/>
      <c r="F10007" s="77"/>
      <c r="G10007" s="77"/>
      <c r="H10007" s="83"/>
    </row>
    <row r="10008" spans="2:8" ht="15.6" x14ac:dyDescent="0.3">
      <c r="B10008" s="81"/>
      <c r="C10008" s="81"/>
      <c r="D10008" s="77"/>
      <c r="E10008" s="82"/>
      <c r="F10008" s="77"/>
      <c r="G10008" s="77"/>
      <c r="H10008" s="83"/>
    </row>
    <row r="10009" spans="2:8" ht="15.6" x14ac:dyDescent="0.3">
      <c r="B10009" s="81"/>
      <c r="C10009" s="81"/>
      <c r="D10009" s="77"/>
      <c r="E10009" s="82"/>
      <c r="F10009" s="77"/>
      <c r="G10009" s="77"/>
      <c r="H10009" s="83"/>
    </row>
    <row r="10010" spans="2:8" ht="15.6" x14ac:dyDescent="0.3">
      <c r="B10010" s="81"/>
      <c r="C10010" s="81"/>
      <c r="D10010" s="77"/>
      <c r="E10010" s="82"/>
      <c r="F10010" s="77"/>
      <c r="G10010" s="77"/>
      <c r="H10010" s="83"/>
    </row>
    <row r="10011" spans="2:8" ht="15.6" x14ac:dyDescent="0.3">
      <c r="B10011" s="81"/>
      <c r="C10011" s="81"/>
      <c r="D10011" s="77"/>
      <c r="E10011" s="82"/>
      <c r="F10011" s="77"/>
      <c r="G10011" s="77"/>
      <c r="H10011" s="83"/>
    </row>
    <row r="10012" spans="2:8" ht="15.6" x14ac:dyDescent="0.3">
      <c r="B10012" s="81"/>
      <c r="C10012" s="81"/>
      <c r="D10012" s="77"/>
      <c r="E10012" s="82"/>
      <c r="F10012" s="77"/>
      <c r="G10012" s="77"/>
      <c r="H10012" s="83"/>
    </row>
    <row r="10013" spans="2:8" ht="15.6" x14ac:dyDescent="0.3">
      <c r="B10013" s="81"/>
      <c r="C10013" s="81"/>
      <c r="D10013" s="77"/>
      <c r="E10013" s="82"/>
      <c r="F10013" s="77"/>
      <c r="G10013" s="77"/>
      <c r="H10013" s="83"/>
    </row>
    <row r="10014" spans="2:8" ht="15.6" x14ac:dyDescent="0.3">
      <c r="B10014" s="81"/>
      <c r="C10014" s="81"/>
      <c r="D10014" s="77"/>
      <c r="E10014" s="82"/>
      <c r="F10014" s="77"/>
      <c r="G10014" s="77"/>
      <c r="H10014" s="83"/>
    </row>
    <row r="10015" spans="2:8" ht="15.6" x14ac:dyDescent="0.3">
      <c r="B10015" s="81"/>
      <c r="C10015" s="81"/>
      <c r="D10015" s="77"/>
      <c r="E10015" s="82"/>
      <c r="F10015" s="77"/>
      <c r="G10015" s="77"/>
      <c r="H10015" s="83"/>
    </row>
    <row r="10016" spans="2:8" ht="15.6" x14ac:dyDescent="0.3">
      <c r="B10016" s="81"/>
      <c r="C10016" s="81"/>
      <c r="D10016" s="77"/>
      <c r="E10016" s="82"/>
      <c r="F10016" s="77"/>
      <c r="G10016" s="77"/>
      <c r="H10016" s="83"/>
    </row>
    <row r="10017" spans="2:8" ht="15.6" x14ac:dyDescent="0.3">
      <c r="B10017" s="81"/>
      <c r="C10017" s="81"/>
      <c r="D10017" s="77"/>
      <c r="E10017" s="82"/>
      <c r="F10017" s="77"/>
      <c r="G10017" s="77"/>
      <c r="H10017" s="83"/>
    </row>
    <row r="10018" spans="2:8" ht="15.6" x14ac:dyDescent="0.3">
      <c r="B10018" s="81"/>
      <c r="C10018" s="81"/>
      <c r="D10018" s="77"/>
      <c r="E10018" s="82"/>
      <c r="F10018" s="77"/>
      <c r="G10018" s="77"/>
      <c r="H10018" s="83"/>
    </row>
    <row r="10019" spans="2:8" ht="15.6" x14ac:dyDescent="0.3">
      <c r="B10019" s="81"/>
      <c r="C10019" s="81"/>
      <c r="D10019" s="77"/>
      <c r="E10019" s="82"/>
      <c r="F10019" s="77"/>
      <c r="G10019" s="77"/>
      <c r="H10019" s="83"/>
    </row>
    <row r="10020" spans="2:8" ht="15.6" x14ac:dyDescent="0.3">
      <c r="B10020" s="81"/>
      <c r="C10020" s="81"/>
      <c r="D10020" s="77"/>
      <c r="E10020" s="82"/>
      <c r="F10020" s="77"/>
      <c r="G10020" s="77"/>
      <c r="H10020" s="83"/>
    </row>
    <row r="10021" spans="2:8" ht="15.6" x14ac:dyDescent="0.3">
      <c r="B10021" s="81"/>
      <c r="C10021" s="81"/>
      <c r="D10021" s="77"/>
      <c r="E10021" s="82"/>
      <c r="F10021" s="77"/>
      <c r="G10021" s="77"/>
      <c r="H10021" s="83"/>
    </row>
    <row r="10022" spans="2:8" ht="15.6" x14ac:dyDescent="0.3">
      <c r="B10022" s="81"/>
      <c r="C10022" s="81"/>
      <c r="D10022" s="77"/>
      <c r="E10022" s="82"/>
      <c r="F10022" s="77"/>
      <c r="G10022" s="77"/>
      <c r="H10022" s="83"/>
    </row>
    <row r="10023" spans="2:8" ht="15.6" x14ac:dyDescent="0.3">
      <c r="B10023" s="81"/>
      <c r="C10023" s="81"/>
      <c r="D10023" s="77"/>
      <c r="E10023" s="82"/>
      <c r="F10023" s="77"/>
      <c r="G10023" s="77"/>
      <c r="H10023" s="83"/>
    </row>
    <row r="10024" spans="2:8" ht="15.6" x14ac:dyDescent="0.3">
      <c r="B10024" s="81"/>
      <c r="C10024" s="81"/>
      <c r="D10024" s="77"/>
      <c r="E10024" s="82"/>
      <c r="F10024" s="77"/>
      <c r="G10024" s="77"/>
      <c r="H10024" s="83"/>
    </row>
    <row r="10025" spans="2:8" ht="15.6" x14ac:dyDescent="0.3">
      <c r="B10025" s="81"/>
      <c r="C10025" s="81"/>
      <c r="D10025" s="77"/>
      <c r="E10025" s="82"/>
      <c r="F10025" s="77"/>
      <c r="G10025" s="77"/>
      <c r="H10025" s="83"/>
    </row>
    <row r="10026" spans="2:8" ht="15.6" x14ac:dyDescent="0.3">
      <c r="B10026" s="81"/>
      <c r="C10026" s="81"/>
      <c r="D10026" s="77"/>
      <c r="E10026" s="82"/>
      <c r="F10026" s="77"/>
      <c r="G10026" s="77"/>
      <c r="H10026" s="83"/>
    </row>
    <row r="10027" spans="2:8" ht="15.6" x14ac:dyDescent="0.3">
      <c r="B10027" s="81"/>
      <c r="C10027" s="81"/>
      <c r="D10027" s="77"/>
      <c r="E10027" s="82"/>
      <c r="F10027" s="77"/>
      <c r="G10027" s="77"/>
      <c r="H10027" s="83"/>
    </row>
    <row r="10028" spans="2:8" ht="15.6" x14ac:dyDescent="0.3">
      <c r="B10028" s="81"/>
      <c r="C10028" s="81"/>
      <c r="D10028" s="77"/>
      <c r="E10028" s="82"/>
      <c r="F10028" s="77"/>
      <c r="G10028" s="77"/>
      <c r="H10028" s="83"/>
    </row>
    <row r="10029" spans="2:8" ht="15.6" x14ac:dyDescent="0.3">
      <c r="B10029" s="81"/>
      <c r="C10029" s="81"/>
      <c r="D10029" s="77"/>
      <c r="E10029" s="82"/>
      <c r="F10029" s="77"/>
      <c r="G10029" s="77"/>
      <c r="H10029" s="83"/>
    </row>
    <row r="10030" spans="2:8" ht="15.6" x14ac:dyDescent="0.3">
      <c r="B10030" s="81"/>
      <c r="C10030" s="81"/>
      <c r="D10030" s="77"/>
      <c r="E10030" s="82"/>
      <c r="F10030" s="77"/>
      <c r="G10030" s="77"/>
      <c r="H10030" s="83"/>
    </row>
    <row r="10031" spans="2:8" ht="15.6" x14ac:dyDescent="0.3">
      <c r="B10031" s="81"/>
      <c r="C10031" s="81"/>
      <c r="D10031" s="77"/>
      <c r="E10031" s="82"/>
      <c r="F10031" s="77"/>
      <c r="G10031" s="77"/>
      <c r="H10031" s="83"/>
    </row>
    <row r="10032" spans="2:8" ht="15.6" x14ac:dyDescent="0.3">
      <c r="B10032" s="81"/>
      <c r="C10032" s="81"/>
      <c r="D10032" s="77"/>
      <c r="E10032" s="82"/>
      <c r="F10032" s="77"/>
      <c r="G10032" s="77"/>
      <c r="H10032" s="83"/>
    </row>
    <row r="10033" spans="2:8" ht="15.6" x14ac:dyDescent="0.3">
      <c r="B10033" s="81"/>
      <c r="C10033" s="81"/>
      <c r="D10033" s="77"/>
      <c r="E10033" s="82"/>
      <c r="F10033" s="77"/>
      <c r="G10033" s="77"/>
      <c r="H10033" s="83"/>
    </row>
    <row r="10034" spans="2:8" ht="15.6" x14ac:dyDescent="0.3">
      <c r="B10034" s="81"/>
      <c r="C10034" s="81"/>
      <c r="D10034" s="77"/>
      <c r="E10034" s="82"/>
      <c r="F10034" s="77"/>
      <c r="G10034" s="77"/>
      <c r="H10034" s="83"/>
    </row>
    <row r="10035" spans="2:8" ht="15.6" x14ac:dyDescent="0.3">
      <c r="B10035" s="81"/>
      <c r="C10035" s="81"/>
      <c r="D10035" s="77"/>
      <c r="E10035" s="82"/>
      <c r="F10035" s="77"/>
      <c r="G10035" s="77"/>
      <c r="H10035" s="83"/>
    </row>
    <row r="10036" spans="2:8" ht="15.6" x14ac:dyDescent="0.3">
      <c r="B10036" s="81"/>
      <c r="C10036" s="81"/>
      <c r="D10036" s="77"/>
      <c r="E10036" s="82"/>
      <c r="F10036" s="77"/>
      <c r="G10036" s="77"/>
      <c r="H10036" s="83"/>
    </row>
    <row r="10037" spans="2:8" ht="15.6" x14ac:dyDescent="0.3">
      <c r="B10037" s="81"/>
      <c r="C10037" s="81"/>
      <c r="D10037" s="77"/>
      <c r="E10037" s="82"/>
      <c r="F10037" s="77"/>
      <c r="G10037" s="77"/>
      <c r="H10037" s="83"/>
    </row>
    <row r="10038" spans="2:8" ht="15.6" x14ac:dyDescent="0.3">
      <c r="B10038" s="81"/>
      <c r="C10038" s="81"/>
      <c r="D10038" s="77"/>
      <c r="E10038" s="82"/>
      <c r="F10038" s="77"/>
      <c r="G10038" s="77"/>
      <c r="H10038" s="83"/>
    </row>
    <row r="10039" spans="2:8" ht="15.6" x14ac:dyDescent="0.3">
      <c r="B10039" s="81"/>
      <c r="C10039" s="81"/>
      <c r="D10039" s="77"/>
      <c r="E10039" s="82"/>
      <c r="F10039" s="77"/>
      <c r="G10039" s="77"/>
      <c r="H10039" s="83"/>
    </row>
    <row r="10040" spans="2:8" ht="15.6" x14ac:dyDescent="0.3">
      <c r="B10040" s="81"/>
      <c r="C10040" s="81"/>
      <c r="D10040" s="77"/>
      <c r="E10040" s="82"/>
      <c r="F10040" s="77"/>
      <c r="G10040" s="77"/>
      <c r="H10040" s="83"/>
    </row>
    <row r="10041" spans="2:8" ht="15.6" x14ac:dyDescent="0.3">
      <c r="B10041" s="81"/>
      <c r="C10041" s="81"/>
      <c r="D10041" s="77"/>
      <c r="E10041" s="82"/>
      <c r="F10041" s="77"/>
      <c r="G10041" s="77"/>
      <c r="H10041" s="83"/>
    </row>
    <row r="10042" spans="2:8" ht="15.6" x14ac:dyDescent="0.3">
      <c r="B10042" s="81"/>
      <c r="C10042" s="81"/>
      <c r="D10042" s="77"/>
      <c r="E10042" s="82"/>
      <c r="F10042" s="77"/>
      <c r="G10042" s="77"/>
      <c r="H10042" s="83"/>
    </row>
    <row r="10043" spans="2:8" ht="15.6" x14ac:dyDescent="0.3">
      <c r="B10043" s="81"/>
      <c r="C10043" s="81"/>
      <c r="D10043" s="77"/>
      <c r="E10043" s="82"/>
      <c r="F10043" s="77"/>
      <c r="G10043" s="77"/>
      <c r="H10043" s="83"/>
    </row>
    <row r="10044" spans="2:8" ht="15.6" x14ac:dyDescent="0.3">
      <c r="B10044" s="81"/>
      <c r="C10044" s="81"/>
      <c r="D10044" s="77"/>
      <c r="E10044" s="82"/>
      <c r="F10044" s="77"/>
      <c r="G10044" s="77"/>
      <c r="H10044" s="83"/>
    </row>
    <row r="10045" spans="2:8" ht="15.6" x14ac:dyDescent="0.3">
      <c r="B10045" s="81"/>
      <c r="C10045" s="81"/>
      <c r="D10045" s="77"/>
      <c r="E10045" s="82"/>
      <c r="F10045" s="77"/>
      <c r="G10045" s="77"/>
      <c r="H10045" s="83"/>
    </row>
    <row r="10046" spans="2:8" ht="15.6" x14ac:dyDescent="0.3">
      <c r="B10046" s="81"/>
      <c r="C10046" s="81"/>
      <c r="D10046" s="77"/>
      <c r="E10046" s="82"/>
      <c r="F10046" s="77"/>
      <c r="G10046" s="77"/>
      <c r="H10046" s="83"/>
    </row>
    <row r="10047" spans="2:8" ht="15.6" x14ac:dyDescent="0.3">
      <c r="B10047" s="81"/>
      <c r="C10047" s="81"/>
      <c r="D10047" s="77"/>
      <c r="E10047" s="82"/>
      <c r="F10047" s="77"/>
      <c r="G10047" s="77"/>
      <c r="H10047" s="83"/>
    </row>
    <row r="10048" spans="2:8" ht="15.6" x14ac:dyDescent="0.3">
      <c r="B10048" s="81"/>
      <c r="C10048" s="81"/>
      <c r="D10048" s="77"/>
      <c r="E10048" s="82"/>
      <c r="F10048" s="77"/>
      <c r="G10048" s="77"/>
      <c r="H10048" s="83"/>
    </row>
    <row r="10049" spans="2:8" ht="15.6" x14ac:dyDescent="0.3">
      <c r="B10049" s="81"/>
      <c r="C10049" s="81"/>
      <c r="D10049" s="77"/>
      <c r="E10049" s="82"/>
      <c r="F10049" s="77"/>
      <c r="G10049" s="77"/>
      <c r="H10049" s="83"/>
    </row>
    <row r="10050" spans="2:8" ht="15.6" x14ac:dyDescent="0.3">
      <c r="B10050" s="81"/>
      <c r="C10050" s="81"/>
      <c r="D10050" s="77"/>
      <c r="E10050" s="82"/>
      <c r="F10050" s="77"/>
      <c r="G10050" s="77"/>
      <c r="H10050" s="83"/>
    </row>
    <row r="10051" spans="2:8" ht="15.6" x14ac:dyDescent="0.3">
      <c r="B10051" s="81"/>
      <c r="C10051" s="81"/>
      <c r="D10051" s="77"/>
      <c r="E10051" s="82"/>
      <c r="F10051" s="77"/>
      <c r="G10051" s="77"/>
      <c r="H10051" s="83"/>
    </row>
    <row r="10052" spans="2:8" ht="15.6" x14ac:dyDescent="0.3">
      <c r="B10052" s="81"/>
      <c r="C10052" s="81"/>
      <c r="D10052" s="77"/>
      <c r="E10052" s="82"/>
      <c r="F10052" s="77"/>
      <c r="G10052" s="77"/>
      <c r="H10052" s="83"/>
    </row>
    <row r="10053" spans="2:8" ht="15.6" x14ac:dyDescent="0.3">
      <c r="B10053" s="81"/>
      <c r="C10053" s="81"/>
      <c r="D10053" s="77"/>
      <c r="E10053" s="82"/>
      <c r="F10053" s="77"/>
      <c r="G10053" s="77"/>
      <c r="H10053" s="83"/>
    </row>
    <row r="10054" spans="2:8" ht="15.6" x14ac:dyDescent="0.3">
      <c r="B10054" s="81"/>
      <c r="C10054" s="81"/>
      <c r="D10054" s="77"/>
      <c r="E10054" s="82"/>
      <c r="F10054" s="77"/>
      <c r="G10054" s="77"/>
      <c r="H10054" s="83"/>
    </row>
    <row r="10055" spans="2:8" ht="15.6" x14ac:dyDescent="0.3">
      <c r="B10055" s="81"/>
      <c r="C10055" s="81"/>
      <c r="D10055" s="77"/>
      <c r="E10055" s="82"/>
      <c r="F10055" s="77"/>
      <c r="G10055" s="77"/>
      <c r="H10055" s="83"/>
    </row>
    <row r="10056" spans="2:8" ht="15.6" x14ac:dyDescent="0.3">
      <c r="B10056" s="81"/>
      <c r="C10056" s="81"/>
      <c r="D10056" s="77"/>
      <c r="E10056" s="82"/>
      <c r="F10056" s="77"/>
      <c r="G10056" s="77"/>
      <c r="H10056" s="83"/>
    </row>
    <row r="10057" spans="2:8" ht="15.6" x14ac:dyDescent="0.3">
      <c r="B10057" s="81"/>
      <c r="C10057" s="81"/>
      <c r="D10057" s="77"/>
      <c r="E10057" s="82"/>
      <c r="F10057" s="77"/>
      <c r="G10057" s="77"/>
      <c r="H10057" s="83"/>
    </row>
    <row r="10058" spans="2:8" ht="15.6" x14ac:dyDescent="0.3">
      <c r="B10058" s="81"/>
      <c r="C10058" s="81"/>
      <c r="D10058" s="77"/>
      <c r="E10058" s="82"/>
      <c r="F10058" s="77"/>
      <c r="G10058" s="77"/>
      <c r="H10058" s="83"/>
    </row>
    <row r="10059" spans="2:8" ht="15.6" x14ac:dyDescent="0.3">
      <c r="B10059" s="81"/>
      <c r="C10059" s="81"/>
      <c r="D10059" s="77"/>
      <c r="E10059" s="82"/>
      <c r="F10059" s="77"/>
      <c r="G10059" s="77"/>
      <c r="H10059" s="83"/>
    </row>
    <row r="10060" spans="2:8" ht="15.6" x14ac:dyDescent="0.3">
      <c r="B10060" s="81"/>
      <c r="C10060" s="81"/>
      <c r="D10060" s="77"/>
      <c r="E10060" s="82"/>
      <c r="F10060" s="77"/>
      <c r="G10060" s="77"/>
      <c r="H10060" s="83"/>
    </row>
    <row r="10061" spans="2:8" ht="15.6" x14ac:dyDescent="0.3">
      <c r="B10061" s="81"/>
      <c r="C10061" s="81"/>
      <c r="D10061" s="77"/>
      <c r="E10061" s="82"/>
      <c r="F10061" s="77"/>
      <c r="G10061" s="77"/>
      <c r="H10061" s="83"/>
    </row>
    <row r="10062" spans="2:8" ht="15.6" x14ac:dyDescent="0.3">
      <c r="B10062" s="81"/>
      <c r="C10062" s="81"/>
      <c r="D10062" s="77"/>
      <c r="E10062" s="82"/>
      <c r="F10062" s="77"/>
      <c r="G10062" s="77"/>
      <c r="H10062" s="83"/>
    </row>
    <row r="10063" spans="2:8" ht="15.6" x14ac:dyDescent="0.3">
      <c r="B10063" s="81"/>
      <c r="C10063" s="81"/>
      <c r="D10063" s="77"/>
      <c r="E10063" s="82"/>
      <c r="F10063" s="77"/>
      <c r="G10063" s="77"/>
      <c r="H10063" s="83"/>
    </row>
    <row r="10064" spans="2:8" ht="15.6" x14ac:dyDescent="0.3">
      <c r="B10064" s="81"/>
      <c r="C10064" s="81"/>
      <c r="D10064" s="77"/>
      <c r="E10064" s="82"/>
      <c r="F10064" s="77"/>
      <c r="G10064" s="77"/>
      <c r="H10064" s="83"/>
    </row>
    <row r="10065" spans="2:8" ht="15.6" x14ac:dyDescent="0.3">
      <c r="B10065" s="81"/>
      <c r="C10065" s="81"/>
      <c r="D10065" s="77"/>
      <c r="E10065" s="82"/>
      <c r="F10065" s="77"/>
      <c r="G10065" s="77"/>
      <c r="H10065" s="83"/>
    </row>
    <row r="10066" spans="2:8" ht="15.6" x14ac:dyDescent="0.3">
      <c r="B10066" s="81"/>
      <c r="C10066" s="81"/>
      <c r="D10066" s="77"/>
      <c r="E10066" s="82"/>
      <c r="F10066" s="77"/>
      <c r="G10066" s="77"/>
      <c r="H10066" s="83"/>
    </row>
    <row r="10067" spans="2:8" ht="15.6" x14ac:dyDescent="0.3">
      <c r="B10067" s="81"/>
      <c r="C10067" s="81"/>
      <c r="D10067" s="77"/>
      <c r="E10067" s="82"/>
      <c r="F10067" s="77"/>
      <c r="G10067" s="77"/>
      <c r="H10067" s="83"/>
    </row>
    <row r="10068" spans="2:8" ht="15.6" x14ac:dyDescent="0.3">
      <c r="B10068" s="81"/>
      <c r="C10068" s="81"/>
      <c r="D10068" s="77"/>
      <c r="E10068" s="82"/>
      <c r="F10068" s="77"/>
      <c r="G10068" s="77"/>
      <c r="H10068" s="83"/>
    </row>
    <row r="10069" spans="2:8" ht="15.6" x14ac:dyDescent="0.3">
      <c r="B10069" s="81"/>
      <c r="C10069" s="81"/>
      <c r="D10069" s="77"/>
      <c r="E10069" s="82"/>
      <c r="F10069" s="77"/>
      <c r="G10069" s="77"/>
      <c r="H10069" s="83"/>
    </row>
    <row r="10070" spans="2:8" ht="15.6" x14ac:dyDescent="0.3">
      <c r="B10070" s="81"/>
      <c r="C10070" s="81"/>
      <c r="D10070" s="77"/>
      <c r="E10070" s="82"/>
      <c r="F10070" s="77"/>
      <c r="G10070" s="77"/>
      <c r="H10070" s="83"/>
    </row>
    <row r="10071" spans="2:8" ht="15.6" x14ac:dyDescent="0.3">
      <c r="B10071" s="81"/>
      <c r="C10071" s="81"/>
      <c r="D10071" s="77"/>
      <c r="E10071" s="82"/>
      <c r="F10071" s="77"/>
      <c r="G10071" s="77"/>
      <c r="H10071" s="83"/>
    </row>
    <row r="10072" spans="2:8" ht="15.6" x14ac:dyDescent="0.3">
      <c r="B10072" s="81"/>
      <c r="C10072" s="81"/>
      <c r="D10072" s="77"/>
      <c r="E10072" s="82"/>
      <c r="F10072" s="77"/>
      <c r="G10072" s="77"/>
      <c r="H10072" s="83"/>
    </row>
    <row r="10073" spans="2:8" ht="15.6" x14ac:dyDescent="0.3">
      <c r="B10073" s="81"/>
      <c r="C10073" s="81"/>
      <c r="D10073" s="77"/>
      <c r="E10073" s="82"/>
      <c r="F10073" s="77"/>
      <c r="G10073" s="77"/>
      <c r="H10073" s="83"/>
    </row>
    <row r="10074" spans="2:8" ht="15.6" x14ac:dyDescent="0.3">
      <c r="B10074" s="81"/>
      <c r="C10074" s="81"/>
      <c r="D10074" s="77"/>
      <c r="E10074" s="82"/>
      <c r="F10074" s="77"/>
      <c r="G10074" s="77"/>
      <c r="H10074" s="83"/>
    </row>
    <row r="10075" spans="2:8" ht="15.6" x14ac:dyDescent="0.3">
      <c r="B10075" s="81"/>
      <c r="C10075" s="81"/>
      <c r="D10075" s="77"/>
      <c r="E10075" s="82"/>
      <c r="F10075" s="77"/>
      <c r="G10075" s="77"/>
      <c r="H10075" s="83"/>
    </row>
    <row r="10076" spans="2:8" ht="15.6" x14ac:dyDescent="0.3">
      <c r="B10076" s="81"/>
      <c r="C10076" s="81"/>
      <c r="D10076" s="77"/>
      <c r="E10076" s="82"/>
      <c r="F10076" s="77"/>
      <c r="G10076" s="77"/>
      <c r="H10076" s="83"/>
    </row>
    <row r="10077" spans="2:8" ht="15.6" x14ac:dyDescent="0.3">
      <c r="B10077" s="81"/>
      <c r="C10077" s="81"/>
      <c r="D10077" s="77"/>
      <c r="E10077" s="82"/>
      <c r="F10077" s="77"/>
      <c r="G10077" s="77"/>
      <c r="H10077" s="83"/>
    </row>
    <row r="10078" spans="2:8" ht="15.6" x14ac:dyDescent="0.3">
      <c r="B10078" s="81"/>
      <c r="C10078" s="81"/>
      <c r="D10078" s="77"/>
      <c r="E10078" s="82"/>
      <c r="F10078" s="77"/>
      <c r="G10078" s="77"/>
      <c r="H10078" s="83"/>
    </row>
    <row r="10079" spans="2:8" ht="15.6" x14ac:dyDescent="0.3">
      <c r="B10079" s="81"/>
      <c r="C10079" s="81"/>
      <c r="D10079" s="77"/>
      <c r="E10079" s="82"/>
      <c r="F10079" s="77"/>
      <c r="G10079" s="77"/>
      <c r="H10079" s="83"/>
    </row>
    <row r="10080" spans="2:8" ht="15.6" x14ac:dyDescent="0.3">
      <c r="B10080" s="81"/>
      <c r="C10080" s="81"/>
      <c r="D10080" s="77"/>
      <c r="E10080" s="82"/>
      <c r="F10080" s="77"/>
      <c r="G10080" s="77"/>
      <c r="H10080" s="83"/>
    </row>
    <row r="10081" spans="2:8" ht="15.6" x14ac:dyDescent="0.3">
      <c r="B10081" s="81"/>
      <c r="C10081" s="81"/>
      <c r="D10081" s="77"/>
      <c r="E10081" s="82"/>
      <c r="F10081" s="77"/>
      <c r="G10081" s="77"/>
      <c r="H10081" s="83"/>
    </row>
    <row r="10082" spans="2:8" ht="15.6" x14ac:dyDescent="0.3">
      <c r="B10082" s="81"/>
      <c r="C10082" s="81"/>
      <c r="D10082" s="77"/>
      <c r="E10082" s="82"/>
      <c r="F10082" s="77"/>
      <c r="G10082" s="77"/>
      <c r="H10082" s="83"/>
    </row>
    <row r="10083" spans="2:8" ht="15.6" x14ac:dyDescent="0.3">
      <c r="B10083" s="81"/>
      <c r="C10083" s="81"/>
      <c r="D10083" s="77"/>
      <c r="E10083" s="82"/>
      <c r="F10083" s="77"/>
      <c r="G10083" s="77"/>
      <c r="H10083" s="83"/>
    </row>
    <row r="10084" spans="2:8" ht="15.6" x14ac:dyDescent="0.3">
      <c r="B10084" s="81"/>
      <c r="C10084" s="81"/>
      <c r="D10084" s="77"/>
      <c r="E10084" s="82"/>
      <c r="F10084" s="77"/>
      <c r="G10084" s="77"/>
      <c r="H10084" s="83"/>
    </row>
    <row r="10085" spans="2:8" ht="15.6" x14ac:dyDescent="0.3">
      <c r="B10085" s="81"/>
      <c r="C10085" s="81"/>
      <c r="D10085" s="77"/>
      <c r="E10085" s="82"/>
      <c r="F10085" s="77"/>
      <c r="G10085" s="77"/>
      <c r="H10085" s="83"/>
    </row>
    <row r="10086" spans="2:8" ht="15.6" x14ac:dyDescent="0.3">
      <c r="B10086" s="81"/>
      <c r="C10086" s="81"/>
      <c r="D10086" s="77"/>
      <c r="E10086" s="82"/>
      <c r="F10086" s="77"/>
      <c r="G10086" s="77"/>
      <c r="H10086" s="83"/>
    </row>
    <row r="10087" spans="2:8" ht="15.6" x14ac:dyDescent="0.3">
      <c r="B10087" s="81"/>
      <c r="C10087" s="81"/>
      <c r="D10087" s="77"/>
      <c r="E10087" s="82"/>
      <c r="F10087" s="77"/>
      <c r="G10087" s="77"/>
      <c r="H10087" s="83"/>
    </row>
    <row r="10088" spans="2:8" ht="15.6" x14ac:dyDescent="0.3">
      <c r="B10088" s="81"/>
      <c r="C10088" s="81"/>
      <c r="D10088" s="77"/>
      <c r="E10088" s="82"/>
      <c r="F10088" s="77"/>
      <c r="G10088" s="77"/>
      <c r="H10088" s="83"/>
    </row>
    <row r="10089" spans="2:8" ht="15.6" x14ac:dyDescent="0.3">
      <c r="B10089" s="81"/>
      <c r="C10089" s="81"/>
      <c r="D10089" s="77"/>
      <c r="E10089" s="82"/>
      <c r="F10089" s="77"/>
      <c r="G10089" s="77"/>
      <c r="H10089" s="83"/>
    </row>
    <row r="10090" spans="2:8" ht="15.6" x14ac:dyDescent="0.3">
      <c r="B10090" s="81"/>
      <c r="C10090" s="81"/>
      <c r="D10090" s="77"/>
      <c r="E10090" s="82"/>
      <c r="F10090" s="77"/>
      <c r="G10090" s="77"/>
      <c r="H10090" s="83"/>
    </row>
    <row r="10091" spans="2:8" ht="15.6" x14ac:dyDescent="0.3">
      <c r="B10091" s="81"/>
      <c r="C10091" s="81"/>
      <c r="D10091" s="77"/>
      <c r="E10091" s="82"/>
      <c r="F10091" s="77"/>
      <c r="G10091" s="77"/>
      <c r="H10091" s="83"/>
    </row>
    <row r="10092" spans="2:8" ht="15.6" x14ac:dyDescent="0.3">
      <c r="B10092" s="81"/>
      <c r="C10092" s="81"/>
      <c r="D10092" s="77"/>
      <c r="E10092" s="82"/>
      <c r="F10092" s="77"/>
      <c r="G10092" s="77"/>
      <c r="H10092" s="83"/>
    </row>
    <row r="10093" spans="2:8" ht="15.6" x14ac:dyDescent="0.3">
      <c r="B10093" s="81"/>
      <c r="C10093" s="81"/>
      <c r="D10093" s="77"/>
      <c r="E10093" s="82"/>
      <c r="F10093" s="77"/>
      <c r="G10093" s="77"/>
      <c r="H10093" s="83"/>
    </row>
    <row r="10094" spans="2:8" ht="15.6" x14ac:dyDescent="0.3">
      <c r="B10094" s="81"/>
      <c r="C10094" s="81"/>
      <c r="D10094" s="77"/>
      <c r="E10094" s="82"/>
      <c r="F10094" s="77"/>
      <c r="G10094" s="77"/>
      <c r="H10094" s="83"/>
    </row>
    <row r="10095" spans="2:8" ht="15.6" x14ac:dyDescent="0.3">
      <c r="B10095" s="81"/>
      <c r="C10095" s="81"/>
      <c r="D10095" s="77"/>
      <c r="E10095" s="82"/>
      <c r="F10095" s="77"/>
      <c r="G10095" s="77"/>
      <c r="H10095" s="83"/>
    </row>
    <row r="10096" spans="2:8" ht="15.6" x14ac:dyDescent="0.3">
      <c r="B10096" s="81"/>
      <c r="C10096" s="81"/>
      <c r="D10096" s="77"/>
      <c r="E10096" s="82"/>
      <c r="F10096" s="77"/>
      <c r="G10096" s="77"/>
      <c r="H10096" s="83"/>
    </row>
    <row r="10097" spans="2:8" ht="15.6" x14ac:dyDescent="0.3">
      <c r="B10097" s="81"/>
      <c r="C10097" s="81"/>
      <c r="D10097" s="77"/>
      <c r="E10097" s="82"/>
      <c r="F10097" s="77"/>
      <c r="G10097" s="77"/>
      <c r="H10097" s="83"/>
    </row>
    <row r="10098" spans="2:8" ht="15.6" x14ac:dyDescent="0.3">
      <c r="B10098" s="81"/>
      <c r="C10098" s="81"/>
      <c r="D10098" s="77"/>
      <c r="E10098" s="82"/>
      <c r="F10098" s="77"/>
      <c r="G10098" s="77"/>
      <c r="H10098" s="83"/>
    </row>
    <row r="10099" spans="2:8" ht="15.6" x14ac:dyDescent="0.3">
      <c r="B10099" s="81"/>
      <c r="C10099" s="81"/>
      <c r="D10099" s="77"/>
      <c r="E10099" s="82"/>
      <c r="F10099" s="77"/>
      <c r="G10099" s="77"/>
      <c r="H10099" s="83"/>
    </row>
    <row r="10100" spans="2:8" ht="15.6" x14ac:dyDescent="0.3">
      <c r="B10100" s="81"/>
      <c r="C10100" s="81"/>
      <c r="D10100" s="77"/>
      <c r="E10100" s="82"/>
      <c r="F10100" s="77"/>
      <c r="G10100" s="77"/>
      <c r="H10100" s="83"/>
    </row>
    <row r="10101" spans="2:8" ht="15.6" x14ac:dyDescent="0.3">
      <c r="B10101" s="81"/>
      <c r="C10101" s="81"/>
      <c r="D10101" s="77"/>
      <c r="E10101" s="82"/>
      <c r="F10101" s="77"/>
      <c r="G10101" s="77"/>
      <c r="H10101" s="83"/>
    </row>
    <row r="10102" spans="2:8" ht="15.6" x14ac:dyDescent="0.3">
      <c r="B10102" s="81"/>
      <c r="C10102" s="81"/>
      <c r="D10102" s="77"/>
      <c r="E10102" s="82"/>
      <c r="F10102" s="77"/>
      <c r="G10102" s="77"/>
      <c r="H10102" s="83"/>
    </row>
    <row r="10103" spans="2:8" ht="15.6" x14ac:dyDescent="0.3">
      <c r="B10103" s="81"/>
      <c r="C10103" s="81"/>
      <c r="D10103" s="77"/>
      <c r="E10103" s="82"/>
      <c r="F10103" s="77"/>
      <c r="G10103" s="77"/>
      <c r="H10103" s="83"/>
    </row>
    <row r="10104" spans="2:8" ht="15.6" x14ac:dyDescent="0.3">
      <c r="B10104" s="81"/>
      <c r="C10104" s="81"/>
      <c r="D10104" s="77"/>
      <c r="E10104" s="82"/>
      <c r="F10104" s="77"/>
      <c r="G10104" s="77"/>
      <c r="H10104" s="83"/>
    </row>
    <row r="10105" spans="2:8" ht="15.6" x14ac:dyDescent="0.3">
      <c r="B10105" s="81"/>
      <c r="C10105" s="81"/>
      <c r="D10105" s="77"/>
      <c r="E10105" s="82"/>
      <c r="F10105" s="77"/>
      <c r="G10105" s="77"/>
      <c r="H10105" s="83"/>
    </row>
    <row r="10106" spans="2:8" ht="15.6" x14ac:dyDescent="0.3">
      <c r="B10106" s="81"/>
      <c r="C10106" s="81"/>
      <c r="D10106" s="77"/>
      <c r="E10106" s="82"/>
      <c r="F10106" s="77"/>
      <c r="G10106" s="77"/>
      <c r="H10106" s="83"/>
    </row>
    <row r="10107" spans="2:8" ht="15.6" x14ac:dyDescent="0.3">
      <c r="B10107" s="81"/>
      <c r="C10107" s="81"/>
      <c r="D10107" s="77"/>
      <c r="E10107" s="82"/>
      <c r="F10107" s="77"/>
      <c r="G10107" s="77"/>
      <c r="H10107" s="83"/>
    </row>
    <row r="10108" spans="2:8" ht="15.6" x14ac:dyDescent="0.3">
      <c r="B10108" s="81"/>
      <c r="C10108" s="81"/>
      <c r="D10108" s="77"/>
      <c r="E10108" s="82"/>
      <c r="F10108" s="77"/>
      <c r="G10108" s="77"/>
      <c r="H10108" s="83"/>
    </row>
    <row r="10109" spans="2:8" ht="15.6" x14ac:dyDescent="0.3">
      <c r="B10109" s="81"/>
      <c r="C10109" s="81"/>
      <c r="D10109" s="77"/>
      <c r="E10109" s="82"/>
      <c r="F10109" s="77"/>
      <c r="G10109" s="77"/>
      <c r="H10109" s="83"/>
    </row>
    <row r="10110" spans="2:8" ht="15.6" x14ac:dyDescent="0.3">
      <c r="B10110" s="81"/>
      <c r="C10110" s="81"/>
      <c r="D10110" s="77"/>
      <c r="E10110" s="82"/>
      <c r="F10110" s="77"/>
      <c r="G10110" s="77"/>
      <c r="H10110" s="83"/>
    </row>
    <row r="10111" spans="2:8" ht="15.6" x14ac:dyDescent="0.3">
      <c r="B10111" s="81"/>
      <c r="C10111" s="81"/>
      <c r="D10111" s="77"/>
      <c r="E10111" s="82"/>
      <c r="F10111" s="77"/>
      <c r="G10111" s="77"/>
      <c r="H10111" s="83"/>
    </row>
    <row r="10112" spans="2:8" ht="15.6" x14ac:dyDescent="0.3">
      <c r="B10112" s="81"/>
      <c r="C10112" s="81"/>
      <c r="D10112" s="77"/>
      <c r="E10112" s="82"/>
      <c r="F10112" s="77"/>
      <c r="G10112" s="77"/>
      <c r="H10112" s="83"/>
    </row>
    <row r="10113" spans="2:8" ht="15.6" x14ac:dyDescent="0.3">
      <c r="B10113" s="81"/>
      <c r="C10113" s="81"/>
      <c r="D10113" s="77"/>
      <c r="E10113" s="82"/>
      <c r="F10113" s="77"/>
      <c r="G10113" s="77"/>
      <c r="H10113" s="83"/>
    </row>
    <row r="10114" spans="2:8" ht="15.6" x14ac:dyDescent="0.3">
      <c r="B10114" s="81"/>
      <c r="C10114" s="81"/>
      <c r="D10114" s="77"/>
      <c r="E10114" s="82"/>
      <c r="F10114" s="77"/>
      <c r="G10114" s="77"/>
      <c r="H10114" s="83"/>
    </row>
    <row r="10115" spans="2:8" ht="15.6" x14ac:dyDescent="0.3">
      <c r="B10115" s="81"/>
      <c r="C10115" s="81"/>
      <c r="D10115" s="77"/>
      <c r="E10115" s="82"/>
      <c r="F10115" s="77"/>
      <c r="G10115" s="77"/>
      <c r="H10115" s="83"/>
    </row>
    <row r="10116" spans="2:8" ht="15.6" x14ac:dyDescent="0.3">
      <c r="B10116" s="81"/>
      <c r="C10116" s="81"/>
      <c r="D10116" s="77"/>
      <c r="E10116" s="82"/>
      <c r="F10116" s="77"/>
      <c r="G10116" s="77"/>
      <c r="H10116" s="83"/>
    </row>
    <row r="10117" spans="2:8" ht="15.6" x14ac:dyDescent="0.3">
      <c r="B10117" s="81"/>
      <c r="C10117" s="81"/>
      <c r="D10117" s="77"/>
      <c r="E10117" s="82"/>
      <c r="F10117" s="77"/>
      <c r="G10117" s="77"/>
      <c r="H10117" s="83"/>
    </row>
    <row r="10118" spans="2:8" ht="15.6" x14ac:dyDescent="0.3">
      <c r="B10118" s="81"/>
      <c r="C10118" s="81"/>
      <c r="D10118" s="77"/>
      <c r="E10118" s="82"/>
      <c r="F10118" s="77"/>
      <c r="G10118" s="77"/>
      <c r="H10118" s="83"/>
    </row>
    <row r="10119" spans="2:8" ht="15.6" x14ac:dyDescent="0.3">
      <c r="B10119" s="81"/>
      <c r="C10119" s="81"/>
      <c r="D10119" s="77"/>
      <c r="E10119" s="82"/>
      <c r="F10119" s="77"/>
      <c r="G10119" s="77"/>
      <c r="H10119" s="83"/>
    </row>
    <row r="10120" spans="2:8" ht="15.6" x14ac:dyDescent="0.3">
      <c r="B10120" s="81"/>
      <c r="C10120" s="81"/>
      <c r="D10120" s="77"/>
      <c r="E10120" s="82"/>
      <c r="F10120" s="77"/>
      <c r="G10120" s="77"/>
      <c r="H10120" s="83"/>
    </row>
    <row r="10121" spans="2:8" ht="15.6" x14ac:dyDescent="0.3">
      <c r="B10121" s="81"/>
      <c r="C10121" s="81"/>
      <c r="D10121" s="77"/>
      <c r="E10121" s="82"/>
      <c r="F10121" s="77"/>
      <c r="G10121" s="77"/>
      <c r="H10121" s="83"/>
    </row>
    <row r="10122" spans="2:8" ht="15.6" x14ac:dyDescent="0.3">
      <c r="B10122" s="81"/>
      <c r="C10122" s="81"/>
      <c r="D10122" s="77"/>
      <c r="E10122" s="82"/>
      <c r="F10122" s="77"/>
      <c r="G10122" s="77"/>
      <c r="H10122" s="83"/>
    </row>
    <row r="10123" spans="2:8" ht="15.6" x14ac:dyDescent="0.3">
      <c r="B10123" s="81"/>
      <c r="C10123" s="81"/>
      <c r="D10123" s="77"/>
      <c r="E10123" s="82"/>
      <c r="F10123" s="77"/>
      <c r="G10123" s="77"/>
      <c r="H10123" s="83"/>
    </row>
    <row r="10124" spans="2:8" ht="15.6" x14ac:dyDescent="0.3">
      <c r="B10124" s="81"/>
      <c r="C10124" s="81"/>
      <c r="D10124" s="77"/>
      <c r="E10124" s="82"/>
      <c r="F10124" s="77"/>
      <c r="G10124" s="77"/>
      <c r="H10124" s="83"/>
    </row>
    <row r="10125" spans="2:8" ht="15.6" x14ac:dyDescent="0.3">
      <c r="B10125" s="81"/>
      <c r="C10125" s="81"/>
      <c r="D10125" s="77"/>
      <c r="E10125" s="82"/>
      <c r="F10125" s="77"/>
      <c r="G10125" s="77"/>
      <c r="H10125" s="83"/>
    </row>
    <row r="10126" spans="2:8" ht="15.6" x14ac:dyDescent="0.3">
      <c r="B10126" s="81"/>
      <c r="C10126" s="81"/>
      <c r="D10126" s="77"/>
      <c r="E10126" s="82"/>
      <c r="F10126" s="77"/>
      <c r="G10126" s="77"/>
      <c r="H10126" s="83"/>
    </row>
    <row r="10127" spans="2:8" ht="15.6" x14ac:dyDescent="0.3">
      <c r="B10127" s="81"/>
      <c r="C10127" s="81"/>
      <c r="D10127" s="77"/>
      <c r="E10127" s="82"/>
      <c r="F10127" s="77"/>
      <c r="G10127" s="77"/>
      <c r="H10127" s="83"/>
    </row>
    <row r="10128" spans="2:8" ht="15.6" x14ac:dyDescent="0.3">
      <c r="B10128" s="81"/>
      <c r="C10128" s="81"/>
      <c r="D10128" s="77"/>
      <c r="E10128" s="82"/>
      <c r="F10128" s="77"/>
      <c r="G10128" s="77"/>
      <c r="H10128" s="83"/>
    </row>
    <row r="10129" spans="2:8" ht="15.6" x14ac:dyDescent="0.3">
      <c r="B10129" s="81"/>
      <c r="C10129" s="81"/>
      <c r="D10129" s="77"/>
      <c r="E10129" s="82"/>
      <c r="F10129" s="77"/>
      <c r="G10129" s="77"/>
      <c r="H10129" s="83"/>
    </row>
    <row r="10130" spans="2:8" ht="15.6" x14ac:dyDescent="0.3">
      <c r="B10130" s="81"/>
      <c r="C10130" s="81"/>
      <c r="D10130" s="77"/>
      <c r="E10130" s="82"/>
      <c r="F10130" s="77"/>
      <c r="G10130" s="77"/>
      <c r="H10130" s="83"/>
    </row>
    <row r="10131" spans="2:8" ht="15.6" x14ac:dyDescent="0.3">
      <c r="B10131" s="81"/>
      <c r="C10131" s="81"/>
      <c r="D10131" s="77"/>
      <c r="E10131" s="82"/>
      <c r="F10131" s="77"/>
      <c r="G10131" s="77"/>
      <c r="H10131" s="83"/>
    </row>
    <row r="10132" spans="2:8" ht="15.6" x14ac:dyDescent="0.3">
      <c r="B10132" s="81"/>
      <c r="C10132" s="81"/>
      <c r="D10132" s="77"/>
      <c r="E10132" s="82"/>
      <c r="F10132" s="77"/>
      <c r="G10132" s="77"/>
      <c r="H10132" s="83"/>
    </row>
    <row r="10133" spans="2:8" ht="15.6" x14ac:dyDescent="0.3">
      <c r="B10133" s="81"/>
      <c r="C10133" s="81"/>
      <c r="D10133" s="77"/>
      <c r="E10133" s="82"/>
      <c r="F10133" s="77"/>
      <c r="G10133" s="77"/>
      <c r="H10133" s="83"/>
    </row>
    <row r="10134" spans="2:8" ht="15.6" x14ac:dyDescent="0.3">
      <c r="B10134" s="81"/>
      <c r="C10134" s="81"/>
      <c r="D10134" s="77"/>
      <c r="E10134" s="82"/>
      <c r="F10134" s="77"/>
      <c r="G10134" s="77"/>
      <c r="H10134" s="83"/>
    </row>
    <row r="10135" spans="2:8" ht="15.6" x14ac:dyDescent="0.3">
      <c r="B10135" s="81"/>
      <c r="C10135" s="81"/>
      <c r="D10135" s="77"/>
      <c r="E10135" s="82"/>
      <c r="F10135" s="77"/>
      <c r="G10135" s="77"/>
      <c r="H10135" s="83"/>
    </row>
    <row r="10136" spans="2:8" ht="15.6" x14ac:dyDescent="0.3">
      <c r="B10136" s="81"/>
      <c r="C10136" s="81"/>
      <c r="D10136" s="77"/>
      <c r="E10136" s="82"/>
      <c r="F10136" s="77"/>
      <c r="G10136" s="77"/>
      <c r="H10136" s="83"/>
    </row>
    <row r="10137" spans="2:8" ht="15.6" x14ac:dyDescent="0.3">
      <c r="B10137" s="81"/>
      <c r="C10137" s="81"/>
      <c r="D10137" s="77"/>
      <c r="E10137" s="82"/>
      <c r="F10137" s="77"/>
      <c r="G10137" s="77"/>
      <c r="H10137" s="83"/>
    </row>
    <row r="10138" spans="2:8" ht="15.6" x14ac:dyDescent="0.3">
      <c r="B10138" s="81"/>
      <c r="C10138" s="81"/>
      <c r="D10138" s="77"/>
      <c r="E10138" s="82"/>
      <c r="F10138" s="77"/>
      <c r="G10138" s="77"/>
      <c r="H10138" s="83"/>
    </row>
    <row r="10139" spans="2:8" ht="15.6" x14ac:dyDescent="0.3">
      <c r="B10139" s="81"/>
      <c r="C10139" s="81"/>
      <c r="D10139" s="77"/>
      <c r="E10139" s="82"/>
      <c r="F10139" s="77"/>
      <c r="G10139" s="77"/>
      <c r="H10139" s="83"/>
    </row>
    <row r="10140" spans="2:8" ht="15.6" x14ac:dyDescent="0.3">
      <c r="B10140" s="81"/>
      <c r="C10140" s="81"/>
      <c r="D10140" s="77"/>
      <c r="E10140" s="82"/>
      <c r="F10140" s="77"/>
      <c r="G10140" s="77"/>
      <c r="H10140" s="83"/>
    </row>
    <row r="10141" spans="2:8" ht="15.6" x14ac:dyDescent="0.3">
      <c r="B10141" s="81"/>
      <c r="C10141" s="81"/>
      <c r="D10141" s="77"/>
      <c r="E10141" s="82"/>
      <c r="F10141" s="77"/>
      <c r="G10141" s="77"/>
      <c r="H10141" s="83"/>
    </row>
    <row r="10142" spans="2:8" ht="15.6" x14ac:dyDescent="0.3">
      <c r="B10142" s="81"/>
      <c r="C10142" s="81"/>
      <c r="D10142" s="77"/>
      <c r="E10142" s="82"/>
      <c r="F10142" s="77"/>
      <c r="G10142" s="77"/>
      <c r="H10142" s="83"/>
    </row>
    <row r="10143" spans="2:8" ht="15.6" x14ac:dyDescent="0.3">
      <c r="B10143" s="81"/>
      <c r="C10143" s="81"/>
      <c r="D10143" s="77"/>
      <c r="E10143" s="82"/>
      <c r="F10143" s="77"/>
      <c r="G10143" s="77"/>
      <c r="H10143" s="83"/>
    </row>
    <row r="10144" spans="2:8" ht="15.6" x14ac:dyDescent="0.3">
      <c r="B10144" s="81"/>
      <c r="C10144" s="81"/>
      <c r="D10144" s="77"/>
      <c r="E10144" s="82"/>
      <c r="F10144" s="77"/>
      <c r="G10144" s="77"/>
      <c r="H10144" s="83"/>
    </row>
    <row r="10145" spans="2:8" ht="15.6" x14ac:dyDescent="0.3">
      <c r="B10145" s="81"/>
      <c r="C10145" s="81"/>
      <c r="D10145" s="77"/>
      <c r="E10145" s="82"/>
      <c r="F10145" s="77"/>
      <c r="G10145" s="77"/>
      <c r="H10145" s="83"/>
    </row>
    <row r="10146" spans="2:8" ht="15.6" x14ac:dyDescent="0.3">
      <c r="B10146" s="81"/>
      <c r="C10146" s="81"/>
      <c r="D10146" s="77"/>
      <c r="E10146" s="82"/>
      <c r="F10146" s="77"/>
      <c r="G10146" s="77"/>
      <c r="H10146" s="83"/>
    </row>
    <row r="10147" spans="2:8" ht="15.6" x14ac:dyDescent="0.3">
      <c r="B10147" s="81"/>
      <c r="C10147" s="81"/>
      <c r="D10147" s="77"/>
      <c r="E10147" s="82"/>
      <c r="F10147" s="77"/>
      <c r="G10147" s="77"/>
      <c r="H10147" s="83"/>
    </row>
    <row r="10148" spans="2:8" ht="15.6" x14ac:dyDescent="0.3">
      <c r="B10148" s="81"/>
      <c r="C10148" s="81"/>
      <c r="D10148" s="77"/>
      <c r="E10148" s="82"/>
      <c r="F10148" s="77"/>
      <c r="G10148" s="77"/>
      <c r="H10148" s="83"/>
    </row>
    <row r="10149" spans="2:8" ht="15.6" x14ac:dyDescent="0.3">
      <c r="B10149" s="81"/>
      <c r="C10149" s="81"/>
      <c r="D10149" s="77"/>
      <c r="E10149" s="82"/>
      <c r="F10149" s="77"/>
      <c r="G10149" s="77"/>
      <c r="H10149" s="83"/>
    </row>
    <row r="10150" spans="2:8" ht="15.6" x14ac:dyDescent="0.3">
      <c r="B10150" s="81"/>
      <c r="C10150" s="81"/>
      <c r="D10150" s="77"/>
      <c r="E10150" s="82"/>
      <c r="F10150" s="77"/>
      <c r="G10150" s="77"/>
      <c r="H10150" s="83"/>
    </row>
    <row r="10151" spans="2:8" ht="15.6" x14ac:dyDescent="0.3">
      <c r="B10151" s="81"/>
      <c r="C10151" s="81"/>
      <c r="D10151" s="77"/>
      <c r="E10151" s="82"/>
      <c r="F10151" s="77"/>
      <c r="G10151" s="77"/>
      <c r="H10151" s="83"/>
    </row>
    <row r="10152" spans="2:8" ht="15.6" x14ac:dyDescent="0.3">
      <c r="B10152" s="81"/>
      <c r="C10152" s="81"/>
      <c r="D10152" s="77"/>
      <c r="E10152" s="82"/>
      <c r="F10152" s="77"/>
      <c r="G10152" s="77"/>
      <c r="H10152" s="83"/>
    </row>
    <row r="10153" spans="2:8" ht="15.6" x14ac:dyDescent="0.3">
      <c r="B10153" s="81"/>
      <c r="C10153" s="81"/>
      <c r="D10153" s="77"/>
      <c r="E10153" s="82"/>
      <c r="F10153" s="77"/>
      <c r="G10153" s="77"/>
      <c r="H10153" s="83"/>
    </row>
    <row r="10154" spans="2:8" ht="15.6" x14ac:dyDescent="0.3">
      <c r="B10154" s="81"/>
      <c r="C10154" s="81"/>
      <c r="D10154" s="77"/>
      <c r="E10154" s="82"/>
      <c r="F10154" s="77"/>
      <c r="G10154" s="77"/>
      <c r="H10154" s="83"/>
    </row>
    <row r="10155" spans="2:8" ht="15.6" x14ac:dyDescent="0.3">
      <c r="B10155" s="81"/>
      <c r="C10155" s="81"/>
      <c r="D10155" s="77"/>
      <c r="E10155" s="82"/>
      <c r="F10155" s="77"/>
      <c r="G10155" s="77"/>
      <c r="H10155" s="83"/>
    </row>
    <row r="10156" spans="2:8" ht="15.6" x14ac:dyDescent="0.3">
      <c r="B10156" s="81"/>
      <c r="C10156" s="81"/>
      <c r="D10156" s="77"/>
      <c r="E10156" s="82"/>
      <c r="F10156" s="77"/>
      <c r="G10156" s="77"/>
      <c r="H10156" s="83"/>
    </row>
    <row r="10157" spans="2:8" ht="15.6" x14ac:dyDescent="0.3">
      <c r="B10157" s="81"/>
      <c r="C10157" s="81"/>
      <c r="D10157" s="77"/>
      <c r="E10157" s="82"/>
      <c r="F10157" s="77"/>
      <c r="G10157" s="77"/>
      <c r="H10157" s="83"/>
    </row>
    <row r="10158" spans="2:8" ht="15.6" x14ac:dyDescent="0.3">
      <c r="B10158" s="81"/>
      <c r="C10158" s="81"/>
      <c r="D10158" s="77"/>
      <c r="E10158" s="82"/>
      <c r="F10158" s="77"/>
      <c r="G10158" s="77"/>
      <c r="H10158" s="83"/>
    </row>
    <row r="10159" spans="2:8" ht="15.6" x14ac:dyDescent="0.3">
      <c r="B10159" s="81"/>
      <c r="C10159" s="81"/>
      <c r="D10159" s="77"/>
      <c r="E10159" s="82"/>
      <c r="F10159" s="77"/>
      <c r="G10159" s="77"/>
      <c r="H10159" s="83"/>
    </row>
    <row r="10160" spans="2:8" ht="15.6" x14ac:dyDescent="0.3">
      <c r="B10160" s="81"/>
      <c r="C10160" s="81"/>
      <c r="D10160" s="77"/>
      <c r="E10160" s="82"/>
      <c r="F10160" s="77"/>
      <c r="G10160" s="77"/>
      <c r="H10160" s="83"/>
    </row>
    <row r="10161" spans="2:8" ht="15.6" x14ac:dyDescent="0.3">
      <c r="B10161" s="81"/>
      <c r="C10161" s="81"/>
      <c r="D10161" s="77"/>
      <c r="E10161" s="82"/>
      <c r="F10161" s="77"/>
      <c r="G10161" s="77"/>
      <c r="H10161" s="83"/>
    </row>
    <row r="10162" spans="2:8" ht="15.6" x14ac:dyDescent="0.3">
      <c r="B10162" s="81"/>
      <c r="C10162" s="81"/>
      <c r="D10162" s="77"/>
      <c r="E10162" s="82"/>
      <c r="F10162" s="77"/>
      <c r="G10162" s="77"/>
      <c r="H10162" s="83"/>
    </row>
    <row r="10163" spans="2:8" ht="15.6" x14ac:dyDescent="0.3">
      <c r="B10163" s="81"/>
      <c r="C10163" s="81"/>
      <c r="D10163" s="77"/>
      <c r="E10163" s="82"/>
      <c r="F10163" s="77"/>
      <c r="G10163" s="77"/>
      <c r="H10163" s="83"/>
    </row>
    <row r="10164" spans="2:8" ht="15.6" x14ac:dyDescent="0.3">
      <c r="B10164" s="81"/>
      <c r="C10164" s="81"/>
      <c r="D10164" s="77"/>
      <c r="E10164" s="82"/>
      <c r="F10164" s="77"/>
      <c r="G10164" s="77"/>
      <c r="H10164" s="83"/>
    </row>
    <row r="10165" spans="2:8" ht="15.6" x14ac:dyDescent="0.3">
      <c r="B10165" s="81"/>
      <c r="C10165" s="81"/>
      <c r="D10165" s="77"/>
      <c r="E10165" s="82"/>
      <c r="F10165" s="77"/>
      <c r="G10165" s="77"/>
      <c r="H10165" s="83"/>
    </row>
    <row r="10166" spans="2:8" ht="15.6" x14ac:dyDescent="0.3">
      <c r="B10166" s="81"/>
      <c r="C10166" s="81"/>
      <c r="D10166" s="77"/>
      <c r="E10166" s="82"/>
      <c r="F10166" s="77"/>
      <c r="G10166" s="77"/>
      <c r="H10166" s="83"/>
    </row>
    <row r="10167" spans="2:8" ht="15.6" x14ac:dyDescent="0.3">
      <c r="B10167" s="81"/>
      <c r="C10167" s="81"/>
      <c r="D10167" s="77"/>
      <c r="E10167" s="82"/>
      <c r="F10167" s="77"/>
      <c r="G10167" s="77"/>
      <c r="H10167" s="83"/>
    </row>
    <row r="10168" spans="2:8" ht="15.6" x14ac:dyDescent="0.3">
      <c r="B10168" s="81"/>
      <c r="C10168" s="81"/>
      <c r="D10168" s="77"/>
      <c r="E10168" s="82"/>
      <c r="F10168" s="77"/>
      <c r="G10168" s="77"/>
      <c r="H10168" s="83"/>
    </row>
    <row r="10169" spans="2:8" ht="15.6" x14ac:dyDescent="0.3">
      <c r="B10169" s="81"/>
      <c r="C10169" s="81"/>
      <c r="D10169" s="77"/>
      <c r="E10169" s="82"/>
      <c r="F10169" s="77"/>
      <c r="G10169" s="77"/>
      <c r="H10169" s="83"/>
    </row>
    <row r="10170" spans="2:8" ht="15.6" x14ac:dyDescent="0.3">
      <c r="B10170" s="81"/>
      <c r="C10170" s="81"/>
      <c r="D10170" s="77"/>
      <c r="E10170" s="82"/>
      <c r="F10170" s="77"/>
      <c r="G10170" s="77"/>
      <c r="H10170" s="83"/>
    </row>
    <row r="10171" spans="2:8" ht="15.6" x14ac:dyDescent="0.3">
      <c r="B10171" s="81"/>
      <c r="C10171" s="81"/>
      <c r="D10171" s="77"/>
      <c r="E10171" s="82"/>
      <c r="F10171" s="77"/>
      <c r="G10171" s="77"/>
      <c r="H10171" s="83"/>
    </row>
    <row r="10172" spans="2:8" ht="15.6" x14ac:dyDescent="0.3">
      <c r="B10172" s="81"/>
      <c r="C10172" s="81"/>
      <c r="D10172" s="77"/>
      <c r="E10172" s="82"/>
      <c r="F10172" s="77"/>
      <c r="G10172" s="77"/>
      <c r="H10172" s="83"/>
    </row>
    <row r="10173" spans="2:8" ht="15.6" x14ac:dyDescent="0.3">
      <c r="B10173" s="81"/>
      <c r="C10173" s="81"/>
      <c r="D10173" s="77"/>
      <c r="E10173" s="82"/>
      <c r="F10173" s="77"/>
      <c r="G10173" s="77"/>
      <c r="H10173" s="83"/>
    </row>
    <row r="10174" spans="2:8" ht="15.6" x14ac:dyDescent="0.3">
      <c r="B10174" s="81"/>
      <c r="C10174" s="81"/>
      <c r="D10174" s="77"/>
      <c r="E10174" s="82"/>
      <c r="F10174" s="77"/>
      <c r="G10174" s="77"/>
      <c r="H10174" s="83"/>
    </row>
    <row r="10175" spans="2:8" ht="15.6" x14ac:dyDescent="0.3">
      <c r="B10175" s="81"/>
      <c r="C10175" s="81"/>
      <c r="D10175" s="77"/>
      <c r="E10175" s="82"/>
      <c r="F10175" s="77"/>
      <c r="G10175" s="77"/>
      <c r="H10175" s="83"/>
    </row>
    <row r="10176" spans="2:8" ht="15.6" x14ac:dyDescent="0.3">
      <c r="B10176" s="81"/>
      <c r="C10176" s="81"/>
      <c r="D10176" s="77"/>
      <c r="E10176" s="82"/>
      <c r="F10176" s="77"/>
      <c r="G10176" s="77"/>
      <c r="H10176" s="83"/>
    </row>
    <row r="10177" spans="2:8" ht="15.6" x14ac:dyDescent="0.3">
      <c r="B10177" s="81"/>
      <c r="C10177" s="81"/>
      <c r="D10177" s="77"/>
      <c r="E10177" s="82"/>
      <c r="F10177" s="77"/>
      <c r="G10177" s="77"/>
      <c r="H10177" s="83"/>
    </row>
    <row r="10178" spans="2:8" ht="15.6" x14ac:dyDescent="0.3">
      <c r="B10178" s="81"/>
      <c r="C10178" s="81"/>
      <c r="D10178" s="77"/>
      <c r="E10178" s="82"/>
      <c r="F10178" s="77"/>
      <c r="G10178" s="77"/>
      <c r="H10178" s="83"/>
    </row>
    <row r="10179" spans="2:8" ht="15.6" x14ac:dyDescent="0.3">
      <c r="B10179" s="81"/>
      <c r="C10179" s="81"/>
      <c r="D10179" s="77"/>
      <c r="E10179" s="82"/>
      <c r="F10179" s="77"/>
      <c r="G10179" s="77"/>
      <c r="H10179" s="83"/>
    </row>
    <row r="10180" spans="2:8" ht="15.6" x14ac:dyDescent="0.3">
      <c r="B10180" s="81"/>
      <c r="C10180" s="81"/>
      <c r="D10180" s="77"/>
      <c r="E10180" s="82"/>
      <c r="F10180" s="77"/>
      <c r="G10180" s="77"/>
      <c r="H10180" s="83"/>
    </row>
    <row r="10181" spans="2:8" ht="15.6" x14ac:dyDescent="0.3">
      <c r="B10181" s="81"/>
      <c r="C10181" s="81"/>
      <c r="D10181" s="77"/>
      <c r="E10181" s="82"/>
      <c r="F10181" s="77"/>
      <c r="G10181" s="77"/>
      <c r="H10181" s="83"/>
    </row>
    <row r="10182" spans="2:8" ht="15.6" x14ac:dyDescent="0.3">
      <c r="B10182" s="81"/>
      <c r="C10182" s="81"/>
      <c r="D10182" s="77"/>
      <c r="E10182" s="82"/>
      <c r="F10182" s="77"/>
      <c r="G10182" s="77"/>
      <c r="H10182" s="83"/>
    </row>
    <row r="10183" spans="2:8" ht="15.6" x14ac:dyDescent="0.3">
      <c r="B10183" s="81"/>
      <c r="C10183" s="81"/>
      <c r="D10183" s="77"/>
      <c r="E10183" s="82"/>
      <c r="F10183" s="77"/>
      <c r="G10183" s="77"/>
      <c r="H10183" s="83"/>
    </row>
    <row r="10184" spans="2:8" ht="15.6" x14ac:dyDescent="0.3">
      <c r="B10184" s="81"/>
      <c r="C10184" s="81"/>
      <c r="D10184" s="77"/>
      <c r="E10184" s="82"/>
      <c r="F10184" s="77"/>
      <c r="G10184" s="77"/>
      <c r="H10184" s="83"/>
    </row>
    <row r="10185" spans="2:8" ht="15.6" x14ac:dyDescent="0.3">
      <c r="B10185" s="81"/>
      <c r="C10185" s="81"/>
      <c r="D10185" s="77"/>
      <c r="E10185" s="82"/>
      <c r="F10185" s="77"/>
      <c r="G10185" s="77"/>
      <c r="H10185" s="83"/>
    </row>
    <row r="10186" spans="2:8" ht="15.6" x14ac:dyDescent="0.3">
      <c r="B10186" s="81"/>
      <c r="C10186" s="81"/>
      <c r="D10186" s="77"/>
      <c r="E10186" s="82"/>
      <c r="F10186" s="77"/>
      <c r="G10186" s="77"/>
      <c r="H10186" s="83"/>
    </row>
    <row r="10187" spans="2:8" ht="15.6" x14ac:dyDescent="0.3">
      <c r="B10187" s="81"/>
      <c r="C10187" s="81"/>
      <c r="D10187" s="77"/>
      <c r="E10187" s="82"/>
      <c r="F10187" s="77"/>
      <c r="G10187" s="77"/>
      <c r="H10187" s="83"/>
    </row>
    <row r="10188" spans="2:8" ht="15.6" x14ac:dyDescent="0.3">
      <c r="B10188" s="81"/>
      <c r="C10188" s="81"/>
      <c r="D10188" s="77"/>
      <c r="E10188" s="82"/>
      <c r="F10188" s="77"/>
      <c r="G10188" s="77"/>
      <c r="H10188" s="83"/>
    </row>
    <row r="10189" spans="2:8" ht="15.6" x14ac:dyDescent="0.3">
      <c r="B10189" s="81"/>
      <c r="C10189" s="81"/>
      <c r="D10189" s="77"/>
      <c r="E10189" s="82"/>
      <c r="F10189" s="77"/>
      <c r="G10189" s="77"/>
      <c r="H10189" s="83"/>
    </row>
    <row r="10190" spans="2:8" ht="15.6" x14ac:dyDescent="0.3">
      <c r="B10190" s="81"/>
      <c r="C10190" s="81"/>
      <c r="D10190" s="77"/>
      <c r="E10190" s="82"/>
      <c r="F10190" s="77"/>
      <c r="G10190" s="77"/>
      <c r="H10190" s="83"/>
    </row>
    <row r="10191" spans="2:8" ht="15.6" x14ac:dyDescent="0.3">
      <c r="B10191" s="81"/>
      <c r="C10191" s="81"/>
      <c r="D10191" s="77"/>
      <c r="E10191" s="82"/>
      <c r="F10191" s="77"/>
      <c r="G10191" s="77"/>
      <c r="H10191" s="83"/>
    </row>
    <row r="10192" spans="2:8" ht="15.6" x14ac:dyDescent="0.3">
      <c r="B10192" s="81"/>
      <c r="C10192" s="81"/>
      <c r="D10192" s="77"/>
      <c r="E10192" s="82"/>
      <c r="F10192" s="77"/>
      <c r="G10192" s="77"/>
      <c r="H10192" s="83"/>
    </row>
    <row r="10193" spans="2:8" ht="15.6" x14ac:dyDescent="0.3">
      <c r="B10193" s="81"/>
      <c r="C10193" s="81"/>
      <c r="D10193" s="77"/>
      <c r="E10193" s="82"/>
      <c r="F10193" s="77"/>
      <c r="G10193" s="77"/>
      <c r="H10193" s="83"/>
    </row>
    <row r="10194" spans="2:8" ht="15.6" x14ac:dyDescent="0.3">
      <c r="B10194" s="81"/>
      <c r="C10194" s="81"/>
      <c r="D10194" s="77"/>
      <c r="E10194" s="82"/>
      <c r="F10194" s="77"/>
      <c r="G10194" s="77"/>
      <c r="H10194" s="83"/>
    </row>
    <row r="10195" spans="2:8" ht="15.6" x14ac:dyDescent="0.3">
      <c r="B10195" s="81"/>
      <c r="C10195" s="81"/>
      <c r="D10195" s="77"/>
      <c r="E10195" s="82"/>
      <c r="F10195" s="77"/>
      <c r="G10195" s="77"/>
      <c r="H10195" s="83"/>
    </row>
    <row r="10196" spans="2:8" ht="15.6" x14ac:dyDescent="0.3">
      <c r="B10196" s="81"/>
      <c r="C10196" s="81"/>
      <c r="D10196" s="77"/>
      <c r="E10196" s="82"/>
      <c r="F10196" s="77"/>
      <c r="G10196" s="77"/>
      <c r="H10196" s="83"/>
    </row>
    <row r="10197" spans="2:8" ht="15.6" x14ac:dyDescent="0.3">
      <c r="B10197" s="81"/>
      <c r="C10197" s="81"/>
      <c r="D10197" s="77"/>
      <c r="E10197" s="82"/>
      <c r="F10197" s="77"/>
      <c r="G10197" s="77"/>
      <c r="H10197" s="83"/>
    </row>
    <row r="10198" spans="2:8" ht="15.6" x14ac:dyDescent="0.3">
      <c r="B10198" s="81"/>
      <c r="C10198" s="81"/>
      <c r="D10198" s="77"/>
      <c r="E10198" s="82"/>
      <c r="F10198" s="77"/>
      <c r="G10198" s="77"/>
      <c r="H10198" s="83"/>
    </row>
    <row r="10199" spans="2:8" ht="15.6" x14ac:dyDescent="0.3">
      <c r="B10199" s="81"/>
      <c r="C10199" s="81"/>
      <c r="D10199" s="77"/>
      <c r="E10199" s="82"/>
      <c r="F10199" s="77"/>
      <c r="G10199" s="77"/>
      <c r="H10199" s="83"/>
    </row>
    <row r="10200" spans="2:8" ht="15.6" x14ac:dyDescent="0.3">
      <c r="B10200" s="81"/>
      <c r="C10200" s="81"/>
      <c r="D10200" s="77"/>
      <c r="E10200" s="82"/>
      <c r="F10200" s="77"/>
      <c r="G10200" s="77"/>
      <c r="H10200" s="83"/>
    </row>
    <row r="10201" spans="2:8" ht="15.6" x14ac:dyDescent="0.3">
      <c r="B10201" s="81"/>
      <c r="C10201" s="81"/>
      <c r="D10201" s="77"/>
      <c r="E10201" s="82"/>
      <c r="F10201" s="77"/>
      <c r="G10201" s="77"/>
      <c r="H10201" s="83"/>
    </row>
    <row r="10202" spans="2:8" ht="15.6" x14ac:dyDescent="0.3">
      <c r="B10202" s="81"/>
      <c r="C10202" s="81"/>
      <c r="D10202" s="77"/>
      <c r="E10202" s="82"/>
      <c r="F10202" s="77"/>
      <c r="G10202" s="77"/>
      <c r="H10202" s="83"/>
    </row>
    <row r="10203" spans="2:8" ht="15.6" x14ac:dyDescent="0.3">
      <c r="B10203" s="81"/>
      <c r="C10203" s="81"/>
      <c r="D10203" s="77"/>
      <c r="E10203" s="82"/>
      <c r="F10203" s="77"/>
      <c r="G10203" s="77"/>
      <c r="H10203" s="83"/>
    </row>
    <row r="10204" spans="2:8" ht="15.6" x14ac:dyDescent="0.3">
      <c r="B10204" s="81"/>
      <c r="C10204" s="81"/>
      <c r="D10204" s="77"/>
      <c r="E10204" s="82"/>
      <c r="F10204" s="77"/>
      <c r="G10204" s="77"/>
      <c r="H10204" s="83"/>
    </row>
    <row r="10205" spans="2:8" ht="15.6" x14ac:dyDescent="0.3">
      <c r="B10205" s="81"/>
      <c r="C10205" s="81"/>
      <c r="D10205" s="77"/>
      <c r="E10205" s="82"/>
      <c r="F10205" s="77"/>
      <c r="G10205" s="77"/>
      <c r="H10205" s="83"/>
    </row>
    <row r="10206" spans="2:8" ht="15.6" x14ac:dyDescent="0.3">
      <c r="B10206" s="81"/>
      <c r="C10206" s="81"/>
      <c r="D10206" s="77"/>
      <c r="E10206" s="82"/>
      <c r="F10206" s="77"/>
      <c r="G10206" s="77"/>
      <c r="H10206" s="83"/>
    </row>
    <row r="10207" spans="2:8" ht="15.6" x14ac:dyDescent="0.3">
      <c r="B10207" s="81"/>
      <c r="C10207" s="81"/>
      <c r="D10207" s="77"/>
      <c r="E10207" s="82"/>
      <c r="F10207" s="77"/>
      <c r="G10207" s="77"/>
      <c r="H10207" s="83"/>
    </row>
    <row r="10208" spans="2:8" ht="15.6" x14ac:dyDescent="0.3">
      <c r="B10208" s="81"/>
      <c r="C10208" s="81"/>
      <c r="D10208" s="77"/>
      <c r="E10208" s="82"/>
      <c r="F10208" s="77"/>
      <c r="G10208" s="77"/>
      <c r="H10208" s="83"/>
    </row>
    <row r="10209" spans="2:8" ht="15.6" x14ac:dyDescent="0.3">
      <c r="B10209" s="81"/>
      <c r="C10209" s="81"/>
      <c r="D10209" s="77"/>
      <c r="E10209" s="82"/>
      <c r="F10209" s="77"/>
      <c r="G10209" s="77"/>
      <c r="H10209" s="83"/>
    </row>
    <row r="10210" spans="2:8" ht="15.6" x14ac:dyDescent="0.3">
      <c r="B10210" s="81"/>
      <c r="C10210" s="81"/>
      <c r="D10210" s="77"/>
      <c r="E10210" s="82"/>
      <c r="F10210" s="77"/>
      <c r="G10210" s="77"/>
      <c r="H10210" s="83"/>
    </row>
    <row r="10211" spans="2:8" ht="15.6" x14ac:dyDescent="0.3">
      <c r="B10211" s="81"/>
      <c r="C10211" s="81"/>
      <c r="D10211" s="77"/>
      <c r="E10211" s="82"/>
      <c r="F10211" s="77"/>
      <c r="G10211" s="77"/>
      <c r="H10211" s="83"/>
    </row>
    <row r="10212" spans="2:8" ht="15.6" x14ac:dyDescent="0.3">
      <c r="B10212" s="81"/>
      <c r="C10212" s="81"/>
      <c r="D10212" s="77"/>
      <c r="E10212" s="82"/>
      <c r="F10212" s="77"/>
      <c r="G10212" s="77"/>
      <c r="H10212" s="83"/>
    </row>
    <row r="10213" spans="2:8" ht="15.6" x14ac:dyDescent="0.3">
      <c r="B10213" s="81"/>
      <c r="C10213" s="81"/>
      <c r="D10213" s="77"/>
      <c r="E10213" s="82"/>
      <c r="F10213" s="77"/>
      <c r="G10213" s="77"/>
      <c r="H10213" s="83"/>
    </row>
    <row r="10214" spans="2:8" ht="15.6" x14ac:dyDescent="0.3">
      <c r="B10214" s="81"/>
      <c r="C10214" s="81"/>
      <c r="D10214" s="77"/>
      <c r="E10214" s="82"/>
      <c r="F10214" s="77"/>
      <c r="G10214" s="77"/>
      <c r="H10214" s="83"/>
    </row>
    <row r="10215" spans="2:8" ht="15.6" x14ac:dyDescent="0.3">
      <c r="B10215" s="81"/>
      <c r="C10215" s="81"/>
      <c r="D10215" s="77"/>
      <c r="E10215" s="82"/>
      <c r="F10215" s="77"/>
      <c r="G10215" s="77"/>
      <c r="H10215" s="83"/>
    </row>
    <row r="10216" spans="2:8" ht="15.6" x14ac:dyDescent="0.3">
      <c r="B10216" s="81"/>
      <c r="C10216" s="81"/>
      <c r="D10216" s="77"/>
      <c r="E10216" s="82"/>
      <c r="F10216" s="77"/>
      <c r="G10216" s="77"/>
      <c r="H10216" s="83"/>
    </row>
    <row r="10217" spans="2:8" ht="15.6" x14ac:dyDescent="0.3">
      <c r="B10217" s="81"/>
      <c r="C10217" s="81"/>
      <c r="D10217" s="77"/>
      <c r="E10217" s="82"/>
      <c r="F10217" s="77"/>
      <c r="G10217" s="77"/>
      <c r="H10217" s="83"/>
    </row>
    <row r="10218" spans="2:8" ht="15.6" x14ac:dyDescent="0.3">
      <c r="B10218" s="81"/>
      <c r="C10218" s="81"/>
      <c r="D10218" s="77"/>
      <c r="E10218" s="82"/>
      <c r="F10218" s="77"/>
      <c r="G10218" s="77"/>
      <c r="H10218" s="83"/>
    </row>
    <row r="10219" spans="2:8" ht="15.6" x14ac:dyDescent="0.3">
      <c r="B10219" s="81"/>
      <c r="C10219" s="81"/>
      <c r="D10219" s="77"/>
      <c r="E10219" s="82"/>
      <c r="F10219" s="77"/>
      <c r="G10219" s="77"/>
      <c r="H10219" s="83"/>
    </row>
    <row r="10220" spans="2:8" ht="15.6" x14ac:dyDescent="0.3">
      <c r="B10220" s="81"/>
      <c r="C10220" s="81"/>
      <c r="D10220" s="77"/>
      <c r="E10220" s="82"/>
      <c r="F10220" s="77"/>
      <c r="G10220" s="77"/>
      <c r="H10220" s="83"/>
    </row>
    <row r="10221" spans="2:8" ht="15.6" x14ac:dyDescent="0.3">
      <c r="B10221" s="81"/>
      <c r="C10221" s="81"/>
      <c r="D10221" s="77"/>
      <c r="E10221" s="82"/>
      <c r="F10221" s="77"/>
      <c r="G10221" s="77"/>
      <c r="H10221" s="83"/>
    </row>
    <row r="10222" spans="2:8" ht="15.6" x14ac:dyDescent="0.3">
      <c r="B10222" s="81"/>
      <c r="C10222" s="81"/>
      <c r="D10222" s="77"/>
      <c r="E10222" s="82"/>
      <c r="F10222" s="77"/>
      <c r="G10222" s="77"/>
      <c r="H10222" s="83"/>
    </row>
    <row r="10223" spans="2:8" ht="15.6" x14ac:dyDescent="0.3">
      <c r="B10223" s="81"/>
      <c r="C10223" s="81"/>
      <c r="D10223" s="77"/>
      <c r="E10223" s="82"/>
      <c r="F10223" s="77"/>
      <c r="G10223" s="77"/>
      <c r="H10223" s="83"/>
    </row>
    <row r="10224" spans="2:8" ht="15.6" x14ac:dyDescent="0.3">
      <c r="B10224" s="81"/>
      <c r="C10224" s="81"/>
      <c r="D10224" s="77"/>
      <c r="E10224" s="82"/>
      <c r="F10224" s="77"/>
      <c r="G10224" s="77"/>
      <c r="H10224" s="83"/>
    </row>
    <row r="10225" spans="2:8" ht="15.6" x14ac:dyDescent="0.3">
      <c r="B10225" s="81"/>
      <c r="C10225" s="81"/>
      <c r="D10225" s="77"/>
      <c r="E10225" s="82"/>
      <c r="F10225" s="77"/>
      <c r="G10225" s="77"/>
      <c r="H10225" s="83"/>
    </row>
    <row r="10226" spans="2:8" ht="15.6" x14ac:dyDescent="0.3">
      <c r="B10226" s="81"/>
      <c r="C10226" s="81"/>
      <c r="D10226" s="77"/>
      <c r="E10226" s="82"/>
      <c r="F10226" s="77"/>
      <c r="G10226" s="77"/>
      <c r="H10226" s="83"/>
    </row>
    <row r="10227" spans="2:8" ht="15.6" x14ac:dyDescent="0.3">
      <c r="B10227" s="81"/>
      <c r="C10227" s="81"/>
      <c r="D10227" s="77"/>
      <c r="E10227" s="82"/>
      <c r="F10227" s="77"/>
      <c r="G10227" s="77"/>
      <c r="H10227" s="83"/>
    </row>
    <row r="10228" spans="2:8" ht="15.6" x14ac:dyDescent="0.3">
      <c r="B10228" s="81"/>
      <c r="C10228" s="81"/>
      <c r="D10228" s="77"/>
      <c r="E10228" s="82"/>
      <c r="F10228" s="77"/>
      <c r="G10228" s="77"/>
      <c r="H10228" s="83"/>
    </row>
    <row r="10229" spans="2:8" ht="15.6" x14ac:dyDescent="0.3">
      <c r="B10229" s="81"/>
      <c r="C10229" s="81"/>
      <c r="D10229" s="77"/>
      <c r="E10229" s="82"/>
      <c r="F10229" s="77"/>
      <c r="G10229" s="77"/>
      <c r="H10229" s="83"/>
    </row>
    <row r="10230" spans="2:8" ht="15.6" x14ac:dyDescent="0.3">
      <c r="B10230" s="81"/>
      <c r="C10230" s="81"/>
      <c r="D10230" s="77"/>
      <c r="E10230" s="82"/>
      <c r="F10230" s="77"/>
      <c r="G10230" s="77"/>
      <c r="H10230" s="83"/>
    </row>
    <row r="10231" spans="2:8" ht="15.6" x14ac:dyDescent="0.3">
      <c r="B10231" s="81"/>
      <c r="C10231" s="81"/>
      <c r="D10231" s="77"/>
      <c r="E10231" s="82"/>
      <c r="F10231" s="77"/>
      <c r="G10231" s="77"/>
      <c r="H10231" s="83"/>
    </row>
    <row r="10232" spans="2:8" ht="15.6" x14ac:dyDescent="0.3">
      <c r="B10232" s="81"/>
      <c r="C10232" s="81"/>
      <c r="D10232" s="77"/>
      <c r="E10232" s="82"/>
      <c r="F10232" s="77"/>
      <c r="G10232" s="77"/>
      <c r="H10232" s="83"/>
    </row>
    <row r="10233" spans="2:8" ht="15.6" x14ac:dyDescent="0.3">
      <c r="B10233" s="81"/>
      <c r="C10233" s="81"/>
      <c r="D10233" s="77"/>
      <c r="E10233" s="82"/>
      <c r="F10233" s="77"/>
      <c r="G10233" s="77"/>
      <c r="H10233" s="83"/>
    </row>
    <row r="10234" spans="2:8" ht="15.6" x14ac:dyDescent="0.3">
      <c r="B10234" s="81"/>
      <c r="C10234" s="81"/>
      <c r="D10234" s="77"/>
      <c r="E10234" s="82"/>
      <c r="F10234" s="77"/>
      <c r="G10234" s="77"/>
      <c r="H10234" s="83"/>
    </row>
    <row r="10235" spans="2:8" ht="15.6" x14ac:dyDescent="0.3">
      <c r="B10235" s="81"/>
      <c r="C10235" s="81"/>
      <c r="D10235" s="77"/>
      <c r="E10235" s="82"/>
      <c r="F10235" s="77"/>
      <c r="G10235" s="77"/>
      <c r="H10235" s="83"/>
    </row>
    <row r="10236" spans="2:8" ht="15.6" x14ac:dyDescent="0.3">
      <c r="B10236" s="81"/>
      <c r="C10236" s="81"/>
      <c r="D10236" s="77"/>
      <c r="E10236" s="82"/>
      <c r="F10236" s="77"/>
      <c r="G10236" s="77"/>
      <c r="H10236" s="83"/>
    </row>
    <row r="10237" spans="2:8" ht="15.6" x14ac:dyDescent="0.3">
      <c r="B10237" s="81"/>
      <c r="C10237" s="81"/>
      <c r="D10237" s="77"/>
      <c r="E10237" s="82"/>
      <c r="F10237" s="77"/>
      <c r="G10237" s="77"/>
      <c r="H10237" s="83"/>
    </row>
    <row r="10238" spans="2:8" ht="15.6" x14ac:dyDescent="0.3">
      <c r="B10238" s="81"/>
      <c r="C10238" s="81"/>
      <c r="D10238" s="77"/>
      <c r="E10238" s="82"/>
      <c r="F10238" s="77"/>
      <c r="G10238" s="77"/>
      <c r="H10238" s="83"/>
    </row>
    <row r="10239" spans="2:8" ht="15.6" x14ac:dyDescent="0.3">
      <c r="B10239" s="81"/>
      <c r="C10239" s="81"/>
      <c r="D10239" s="77"/>
      <c r="E10239" s="82"/>
      <c r="F10239" s="77"/>
      <c r="G10239" s="77"/>
      <c r="H10239" s="83"/>
    </row>
    <row r="10240" spans="2:8" ht="15.6" x14ac:dyDescent="0.3">
      <c r="B10240" s="81"/>
      <c r="C10240" s="81"/>
      <c r="D10240" s="77"/>
      <c r="E10240" s="82"/>
      <c r="F10240" s="77"/>
      <c r="G10240" s="77"/>
      <c r="H10240" s="83"/>
    </row>
    <row r="10241" spans="2:8" ht="15.6" x14ac:dyDescent="0.3">
      <c r="B10241" s="81"/>
      <c r="C10241" s="81"/>
      <c r="D10241" s="77"/>
      <c r="E10241" s="82"/>
      <c r="F10241" s="77"/>
      <c r="G10241" s="77"/>
      <c r="H10241" s="83"/>
    </row>
    <row r="10242" spans="2:8" ht="15.6" x14ac:dyDescent="0.3">
      <c r="B10242" s="81"/>
      <c r="C10242" s="81"/>
      <c r="D10242" s="77"/>
      <c r="E10242" s="82"/>
      <c r="F10242" s="77"/>
      <c r="G10242" s="77"/>
      <c r="H10242" s="83"/>
    </row>
    <row r="10243" spans="2:8" ht="15.6" x14ac:dyDescent="0.3">
      <c r="B10243" s="81"/>
      <c r="C10243" s="81"/>
      <c r="D10243" s="77"/>
      <c r="E10243" s="82"/>
      <c r="F10243" s="77"/>
      <c r="G10243" s="77"/>
      <c r="H10243" s="83"/>
    </row>
    <row r="10244" spans="2:8" ht="15.6" x14ac:dyDescent="0.3">
      <c r="B10244" s="81"/>
      <c r="C10244" s="81"/>
      <c r="D10244" s="77"/>
      <c r="E10244" s="82"/>
      <c r="F10244" s="77"/>
      <c r="G10244" s="77"/>
      <c r="H10244" s="83"/>
    </row>
    <row r="10245" spans="2:8" ht="15.6" x14ac:dyDescent="0.3">
      <c r="B10245" s="81"/>
      <c r="C10245" s="81"/>
      <c r="D10245" s="77"/>
      <c r="E10245" s="82"/>
      <c r="F10245" s="77"/>
      <c r="G10245" s="77"/>
      <c r="H10245" s="83"/>
    </row>
    <row r="10246" spans="2:8" ht="15.6" x14ac:dyDescent="0.3">
      <c r="B10246" s="81"/>
      <c r="C10246" s="81"/>
      <c r="D10246" s="77"/>
      <c r="E10246" s="82"/>
      <c r="F10246" s="77"/>
      <c r="G10246" s="77"/>
      <c r="H10246" s="83"/>
    </row>
    <row r="10247" spans="2:8" ht="15.6" x14ac:dyDescent="0.3">
      <c r="B10247" s="81"/>
      <c r="C10247" s="81"/>
      <c r="D10247" s="77"/>
      <c r="E10247" s="82"/>
      <c r="F10247" s="77"/>
      <c r="G10247" s="77"/>
      <c r="H10247" s="83"/>
    </row>
    <row r="10248" spans="2:8" ht="15.6" x14ac:dyDescent="0.3">
      <c r="B10248" s="81"/>
      <c r="C10248" s="81"/>
      <c r="D10248" s="77"/>
      <c r="E10248" s="82"/>
      <c r="F10248" s="77"/>
      <c r="G10248" s="77"/>
      <c r="H10248" s="83"/>
    </row>
    <row r="10249" spans="2:8" ht="15.6" x14ac:dyDescent="0.3">
      <c r="B10249" s="81"/>
      <c r="C10249" s="81"/>
      <c r="D10249" s="77"/>
      <c r="E10249" s="82"/>
      <c r="F10249" s="77"/>
      <c r="G10249" s="77"/>
      <c r="H10249" s="83"/>
    </row>
    <row r="10250" spans="2:8" ht="15.6" x14ac:dyDescent="0.3">
      <c r="B10250" s="81"/>
      <c r="C10250" s="81"/>
      <c r="D10250" s="77"/>
      <c r="E10250" s="82"/>
      <c r="F10250" s="77"/>
      <c r="G10250" s="77"/>
      <c r="H10250" s="83"/>
    </row>
    <row r="10251" spans="2:8" ht="15.6" x14ac:dyDescent="0.3">
      <c r="B10251" s="81"/>
      <c r="C10251" s="81"/>
      <c r="D10251" s="77"/>
      <c r="E10251" s="82"/>
      <c r="F10251" s="77"/>
      <c r="G10251" s="77"/>
      <c r="H10251" s="83"/>
    </row>
    <row r="10252" spans="2:8" ht="15.6" x14ac:dyDescent="0.3">
      <c r="B10252" s="81"/>
      <c r="C10252" s="81"/>
      <c r="D10252" s="77"/>
      <c r="E10252" s="82"/>
      <c r="F10252" s="77"/>
      <c r="G10252" s="77"/>
      <c r="H10252" s="83"/>
    </row>
    <row r="10253" spans="2:8" ht="15.6" x14ac:dyDescent="0.3">
      <c r="B10253" s="81"/>
      <c r="C10253" s="81"/>
      <c r="D10253" s="77"/>
      <c r="E10253" s="82"/>
      <c r="F10253" s="77"/>
      <c r="G10253" s="77"/>
      <c r="H10253" s="83"/>
    </row>
    <row r="10254" spans="2:8" ht="15.6" x14ac:dyDescent="0.3">
      <c r="B10254" s="81"/>
      <c r="C10254" s="81"/>
      <c r="D10254" s="77"/>
      <c r="E10254" s="82"/>
      <c r="F10254" s="77"/>
      <c r="G10254" s="77"/>
      <c r="H10254" s="83"/>
    </row>
    <row r="10255" spans="2:8" ht="15.6" x14ac:dyDescent="0.3">
      <c r="B10255" s="81"/>
      <c r="C10255" s="81"/>
      <c r="D10255" s="77"/>
      <c r="E10255" s="82"/>
      <c r="F10255" s="77"/>
      <c r="G10255" s="77"/>
      <c r="H10255" s="83"/>
    </row>
    <row r="10256" spans="2:8" ht="15.6" x14ac:dyDescent="0.3">
      <c r="B10256" s="81"/>
      <c r="C10256" s="81"/>
      <c r="D10256" s="77"/>
      <c r="E10256" s="82"/>
      <c r="F10256" s="77"/>
      <c r="G10256" s="77"/>
      <c r="H10256" s="83"/>
    </row>
    <row r="10257" spans="2:8" ht="15.6" x14ac:dyDescent="0.3">
      <c r="B10257" s="81"/>
      <c r="C10257" s="81"/>
      <c r="D10257" s="77"/>
      <c r="E10257" s="82"/>
      <c r="F10257" s="77"/>
      <c r="G10257" s="77"/>
      <c r="H10257" s="83"/>
    </row>
    <row r="10258" spans="2:8" ht="15.6" x14ac:dyDescent="0.3">
      <c r="B10258" s="81"/>
      <c r="C10258" s="81"/>
      <c r="D10258" s="77"/>
      <c r="E10258" s="82"/>
      <c r="F10258" s="77"/>
      <c r="G10258" s="77"/>
      <c r="H10258" s="83"/>
    </row>
    <row r="10259" spans="2:8" ht="15.6" x14ac:dyDescent="0.3">
      <c r="B10259" s="81"/>
      <c r="C10259" s="81"/>
      <c r="D10259" s="77"/>
      <c r="E10259" s="82"/>
      <c r="F10259" s="77"/>
      <c r="G10259" s="77"/>
      <c r="H10259" s="83"/>
    </row>
    <row r="10260" spans="2:8" ht="15.6" x14ac:dyDescent="0.3">
      <c r="B10260" s="81"/>
      <c r="C10260" s="81"/>
      <c r="D10260" s="77"/>
      <c r="E10260" s="82"/>
      <c r="F10260" s="77"/>
      <c r="G10260" s="77"/>
      <c r="H10260" s="83"/>
    </row>
    <row r="10261" spans="2:8" ht="15.6" x14ac:dyDescent="0.3">
      <c r="B10261" s="81"/>
      <c r="C10261" s="81"/>
      <c r="D10261" s="77"/>
      <c r="E10261" s="82"/>
      <c r="F10261" s="77"/>
      <c r="G10261" s="77"/>
      <c r="H10261" s="83"/>
    </row>
    <row r="10262" spans="2:8" ht="15.6" x14ac:dyDescent="0.3">
      <c r="B10262" s="81"/>
      <c r="C10262" s="81"/>
      <c r="D10262" s="77"/>
      <c r="E10262" s="82"/>
      <c r="F10262" s="77"/>
      <c r="G10262" s="77"/>
      <c r="H10262" s="83"/>
    </row>
    <row r="10263" spans="2:8" ht="15.6" x14ac:dyDescent="0.3">
      <c r="B10263" s="81"/>
      <c r="C10263" s="81"/>
      <c r="D10263" s="77"/>
      <c r="E10263" s="82"/>
      <c r="F10263" s="77"/>
      <c r="G10263" s="77"/>
      <c r="H10263" s="83"/>
    </row>
    <row r="10264" spans="2:8" ht="15.6" x14ac:dyDescent="0.3">
      <c r="B10264" s="81"/>
      <c r="C10264" s="81"/>
      <c r="D10264" s="77"/>
      <c r="E10264" s="82"/>
      <c r="F10264" s="77"/>
      <c r="G10264" s="77"/>
      <c r="H10264" s="83"/>
    </row>
    <row r="10265" spans="2:8" ht="15.6" x14ac:dyDescent="0.3">
      <c r="B10265" s="81"/>
      <c r="C10265" s="81"/>
      <c r="D10265" s="77"/>
      <c r="E10265" s="82"/>
      <c r="F10265" s="77"/>
      <c r="G10265" s="77"/>
      <c r="H10265" s="83"/>
    </row>
    <row r="10266" spans="2:8" ht="15.6" x14ac:dyDescent="0.3">
      <c r="B10266" s="81"/>
      <c r="C10266" s="81"/>
      <c r="D10266" s="77"/>
      <c r="E10266" s="82"/>
      <c r="F10266" s="77"/>
      <c r="G10266" s="77"/>
      <c r="H10266" s="83"/>
    </row>
    <row r="10267" spans="2:8" ht="15.6" x14ac:dyDescent="0.3">
      <c r="B10267" s="81"/>
      <c r="C10267" s="81"/>
      <c r="D10267" s="77"/>
      <c r="E10267" s="82"/>
      <c r="F10267" s="77"/>
      <c r="G10267" s="77"/>
      <c r="H10267" s="83"/>
    </row>
    <row r="10268" spans="2:8" ht="15.6" x14ac:dyDescent="0.3">
      <c r="B10268" s="81"/>
      <c r="C10268" s="81"/>
      <c r="D10268" s="77"/>
      <c r="E10268" s="82"/>
      <c r="F10268" s="77"/>
      <c r="G10268" s="77"/>
      <c r="H10268" s="83"/>
    </row>
    <row r="10269" spans="2:8" ht="15.6" x14ac:dyDescent="0.3">
      <c r="B10269" s="81"/>
      <c r="C10269" s="81"/>
      <c r="D10269" s="77"/>
      <c r="E10269" s="82"/>
      <c r="F10269" s="77"/>
      <c r="G10269" s="77"/>
      <c r="H10269" s="83"/>
    </row>
    <row r="10270" spans="2:8" ht="15.6" x14ac:dyDescent="0.3">
      <c r="B10270" s="81"/>
      <c r="C10270" s="81"/>
      <c r="D10270" s="77"/>
      <c r="E10270" s="82"/>
      <c r="F10270" s="77"/>
      <c r="G10270" s="77"/>
      <c r="H10270" s="83"/>
    </row>
    <row r="10271" spans="2:8" ht="15.6" x14ac:dyDescent="0.3">
      <c r="B10271" s="81"/>
      <c r="C10271" s="81"/>
      <c r="D10271" s="77"/>
      <c r="E10271" s="82"/>
      <c r="F10271" s="77"/>
      <c r="G10271" s="77"/>
      <c r="H10271" s="83"/>
    </row>
    <row r="10272" spans="2:8" ht="15.6" x14ac:dyDescent="0.3">
      <c r="B10272" s="81"/>
      <c r="C10272" s="81"/>
      <c r="D10272" s="77"/>
      <c r="E10272" s="82"/>
      <c r="F10272" s="77"/>
      <c r="G10272" s="77"/>
      <c r="H10272" s="83"/>
    </row>
    <row r="10273" spans="2:8" ht="15.6" x14ac:dyDescent="0.3">
      <c r="B10273" s="81"/>
      <c r="C10273" s="81"/>
      <c r="D10273" s="77"/>
      <c r="E10273" s="82"/>
      <c r="F10273" s="77"/>
      <c r="G10273" s="77"/>
      <c r="H10273" s="83"/>
    </row>
    <row r="10274" spans="2:8" ht="15.6" x14ac:dyDescent="0.3">
      <c r="B10274" s="81"/>
      <c r="C10274" s="81"/>
      <c r="D10274" s="77"/>
      <c r="E10274" s="82"/>
      <c r="F10274" s="77"/>
      <c r="G10274" s="77"/>
      <c r="H10274" s="83"/>
    </row>
    <row r="10275" spans="2:8" ht="15.6" x14ac:dyDescent="0.3">
      <c r="B10275" s="81"/>
      <c r="C10275" s="81"/>
      <c r="D10275" s="77"/>
      <c r="E10275" s="82"/>
      <c r="F10275" s="77"/>
      <c r="G10275" s="77"/>
      <c r="H10275" s="83"/>
    </row>
    <row r="10276" spans="2:8" ht="15.6" x14ac:dyDescent="0.3">
      <c r="B10276" s="81"/>
      <c r="C10276" s="81"/>
      <c r="D10276" s="77"/>
      <c r="E10276" s="82"/>
      <c r="F10276" s="77"/>
      <c r="G10276" s="77"/>
      <c r="H10276" s="83"/>
    </row>
    <row r="10277" spans="2:8" ht="15.6" x14ac:dyDescent="0.3">
      <c r="B10277" s="81"/>
      <c r="C10277" s="81"/>
      <c r="D10277" s="77"/>
      <c r="E10277" s="82"/>
      <c r="F10277" s="77"/>
      <c r="G10277" s="77"/>
      <c r="H10277" s="83"/>
    </row>
    <row r="10278" spans="2:8" ht="15.6" x14ac:dyDescent="0.3">
      <c r="B10278" s="81"/>
      <c r="C10278" s="81"/>
      <c r="D10278" s="77"/>
      <c r="E10278" s="82"/>
      <c r="F10278" s="77"/>
      <c r="G10278" s="77"/>
      <c r="H10278" s="83"/>
    </row>
    <row r="10279" spans="2:8" ht="15.6" x14ac:dyDescent="0.3">
      <c r="B10279" s="81"/>
      <c r="C10279" s="81"/>
      <c r="D10279" s="77"/>
      <c r="E10279" s="82"/>
      <c r="F10279" s="77"/>
      <c r="G10279" s="77"/>
      <c r="H10279" s="83"/>
    </row>
    <row r="10280" spans="2:8" ht="15.6" x14ac:dyDescent="0.3">
      <c r="B10280" s="81"/>
      <c r="C10280" s="81"/>
      <c r="D10280" s="77"/>
      <c r="E10280" s="82"/>
      <c r="F10280" s="77"/>
      <c r="G10280" s="77"/>
      <c r="H10280" s="83"/>
    </row>
    <row r="10281" spans="2:8" ht="15.6" x14ac:dyDescent="0.3">
      <c r="B10281" s="81"/>
      <c r="C10281" s="81"/>
      <c r="D10281" s="77"/>
      <c r="E10281" s="82"/>
      <c r="F10281" s="77"/>
      <c r="G10281" s="77"/>
      <c r="H10281" s="83"/>
    </row>
    <row r="10282" spans="2:8" ht="15.6" x14ac:dyDescent="0.3">
      <c r="B10282" s="81"/>
      <c r="C10282" s="81"/>
      <c r="D10282" s="77"/>
      <c r="E10282" s="82"/>
      <c r="F10282" s="77"/>
      <c r="G10282" s="77"/>
      <c r="H10282" s="83"/>
    </row>
    <row r="10283" spans="2:8" ht="15.6" x14ac:dyDescent="0.3">
      <c r="B10283" s="81"/>
      <c r="C10283" s="81"/>
      <c r="D10283" s="77"/>
      <c r="E10283" s="82"/>
      <c r="F10283" s="77"/>
      <c r="G10283" s="77"/>
      <c r="H10283" s="83"/>
    </row>
    <row r="10284" spans="2:8" ht="15.6" x14ac:dyDescent="0.3">
      <c r="B10284" s="81"/>
      <c r="C10284" s="81"/>
      <c r="D10284" s="77"/>
      <c r="E10284" s="82"/>
      <c r="F10284" s="77"/>
      <c r="G10284" s="77"/>
      <c r="H10284" s="83"/>
    </row>
    <row r="10285" spans="2:8" ht="15.6" x14ac:dyDescent="0.3">
      <c r="B10285" s="81"/>
      <c r="C10285" s="81"/>
      <c r="D10285" s="77"/>
      <c r="E10285" s="82"/>
      <c r="F10285" s="77"/>
      <c r="G10285" s="77"/>
      <c r="H10285" s="83"/>
    </row>
    <row r="10286" spans="2:8" ht="15.6" x14ac:dyDescent="0.3">
      <c r="B10286" s="81"/>
      <c r="C10286" s="81"/>
      <c r="D10286" s="77"/>
      <c r="E10286" s="82"/>
      <c r="F10286" s="77"/>
      <c r="G10286" s="77"/>
      <c r="H10286" s="83"/>
    </row>
    <row r="10287" spans="2:8" ht="15.6" x14ac:dyDescent="0.3">
      <c r="B10287" s="81"/>
      <c r="C10287" s="81"/>
      <c r="D10287" s="77"/>
      <c r="E10287" s="82"/>
      <c r="F10287" s="77"/>
      <c r="G10287" s="77"/>
      <c r="H10287" s="83"/>
    </row>
    <row r="10288" spans="2:8" ht="15.6" x14ac:dyDescent="0.3">
      <c r="B10288" s="81"/>
      <c r="C10288" s="81"/>
      <c r="D10288" s="77"/>
      <c r="E10288" s="82"/>
      <c r="F10288" s="77"/>
      <c r="G10288" s="77"/>
      <c r="H10288" s="83"/>
    </row>
    <row r="10289" spans="2:8" ht="15.6" x14ac:dyDescent="0.3">
      <c r="B10289" s="81"/>
      <c r="C10289" s="81"/>
      <c r="D10289" s="77"/>
      <c r="E10289" s="82"/>
      <c r="F10289" s="77"/>
      <c r="G10289" s="77"/>
      <c r="H10289" s="83"/>
    </row>
    <row r="10290" spans="2:8" ht="15.6" x14ac:dyDescent="0.3">
      <c r="B10290" s="81"/>
      <c r="C10290" s="81"/>
      <c r="D10290" s="77"/>
      <c r="E10290" s="82"/>
      <c r="F10290" s="77"/>
      <c r="G10290" s="77"/>
      <c r="H10290" s="83"/>
    </row>
    <row r="10291" spans="2:8" ht="15.6" x14ac:dyDescent="0.3">
      <c r="B10291" s="81"/>
      <c r="C10291" s="81"/>
      <c r="D10291" s="77"/>
      <c r="E10291" s="82"/>
      <c r="F10291" s="77"/>
      <c r="G10291" s="77"/>
      <c r="H10291" s="83"/>
    </row>
    <row r="10292" spans="2:8" ht="15.6" x14ac:dyDescent="0.3">
      <c r="B10292" s="81"/>
      <c r="C10292" s="81"/>
      <c r="D10292" s="77"/>
      <c r="E10292" s="82"/>
      <c r="F10292" s="77"/>
      <c r="G10292" s="77"/>
      <c r="H10292" s="83"/>
    </row>
    <row r="10293" spans="2:8" ht="15.6" x14ac:dyDescent="0.3">
      <c r="B10293" s="81"/>
      <c r="C10293" s="81"/>
      <c r="D10293" s="77"/>
      <c r="E10293" s="82"/>
      <c r="F10293" s="77"/>
      <c r="G10293" s="77"/>
      <c r="H10293" s="83"/>
    </row>
    <row r="10294" spans="2:8" ht="15.6" x14ac:dyDescent="0.3">
      <c r="B10294" s="81"/>
      <c r="C10294" s="81"/>
      <c r="D10294" s="77"/>
      <c r="E10294" s="82"/>
      <c r="F10294" s="77"/>
      <c r="G10294" s="77"/>
      <c r="H10294" s="83"/>
    </row>
    <row r="10295" spans="2:8" ht="15.6" x14ac:dyDescent="0.3">
      <c r="B10295" s="81"/>
      <c r="C10295" s="81"/>
      <c r="D10295" s="77"/>
      <c r="E10295" s="82"/>
      <c r="F10295" s="77"/>
      <c r="G10295" s="77"/>
      <c r="H10295" s="83"/>
    </row>
    <row r="10296" spans="2:8" ht="15.6" x14ac:dyDescent="0.3">
      <c r="B10296" s="81"/>
      <c r="C10296" s="81"/>
      <c r="D10296" s="77"/>
      <c r="E10296" s="82"/>
      <c r="F10296" s="77"/>
      <c r="G10296" s="77"/>
      <c r="H10296" s="83"/>
    </row>
    <row r="10297" spans="2:8" ht="15.6" x14ac:dyDescent="0.3">
      <c r="B10297" s="81"/>
      <c r="C10297" s="81"/>
      <c r="D10297" s="77"/>
      <c r="E10297" s="82"/>
      <c r="F10297" s="77"/>
      <c r="G10297" s="77"/>
      <c r="H10297" s="83"/>
    </row>
    <row r="10298" spans="2:8" ht="15.6" x14ac:dyDescent="0.3">
      <c r="B10298" s="81"/>
      <c r="C10298" s="81"/>
      <c r="D10298" s="77"/>
      <c r="E10298" s="82"/>
      <c r="F10298" s="77"/>
      <c r="G10298" s="77"/>
      <c r="H10298" s="83"/>
    </row>
    <row r="10299" spans="2:8" ht="15.6" x14ac:dyDescent="0.3">
      <c r="B10299" s="81"/>
      <c r="C10299" s="81"/>
      <c r="D10299" s="77"/>
      <c r="E10299" s="82"/>
      <c r="F10299" s="77"/>
      <c r="G10299" s="77"/>
      <c r="H10299" s="83"/>
    </row>
    <row r="10300" spans="2:8" ht="15.6" x14ac:dyDescent="0.3">
      <c r="B10300" s="81"/>
      <c r="C10300" s="81"/>
      <c r="D10300" s="77"/>
      <c r="E10300" s="82"/>
      <c r="F10300" s="77"/>
      <c r="G10300" s="77"/>
      <c r="H10300" s="83"/>
    </row>
    <row r="10301" spans="2:8" ht="15.6" x14ac:dyDescent="0.3">
      <c r="B10301" s="81"/>
      <c r="C10301" s="81"/>
      <c r="D10301" s="77"/>
      <c r="E10301" s="82"/>
      <c r="F10301" s="77"/>
      <c r="G10301" s="77"/>
      <c r="H10301" s="83"/>
    </row>
    <row r="10302" spans="2:8" ht="15.6" x14ac:dyDescent="0.3">
      <c r="B10302" s="81"/>
      <c r="C10302" s="81"/>
      <c r="D10302" s="77"/>
      <c r="E10302" s="82"/>
      <c r="F10302" s="77"/>
      <c r="G10302" s="77"/>
      <c r="H10302" s="83"/>
    </row>
    <row r="10303" spans="2:8" ht="15.6" x14ac:dyDescent="0.3">
      <c r="B10303" s="81"/>
      <c r="C10303" s="81"/>
      <c r="D10303" s="77"/>
      <c r="E10303" s="82"/>
      <c r="F10303" s="77"/>
      <c r="G10303" s="77"/>
      <c r="H10303" s="83"/>
    </row>
    <row r="10304" spans="2:8" ht="15.6" x14ac:dyDescent="0.3">
      <c r="B10304" s="81"/>
      <c r="C10304" s="81"/>
      <c r="D10304" s="77"/>
      <c r="E10304" s="82"/>
      <c r="F10304" s="77"/>
      <c r="G10304" s="77"/>
      <c r="H10304" s="83"/>
    </row>
    <row r="10305" spans="2:8" ht="15.6" x14ac:dyDescent="0.3">
      <c r="B10305" s="81"/>
      <c r="C10305" s="81"/>
      <c r="D10305" s="77"/>
      <c r="E10305" s="82"/>
      <c r="F10305" s="77"/>
      <c r="G10305" s="77"/>
      <c r="H10305" s="83"/>
    </row>
    <row r="10306" spans="2:8" ht="15.6" x14ac:dyDescent="0.3">
      <c r="B10306" s="81"/>
      <c r="C10306" s="81"/>
      <c r="D10306" s="77"/>
      <c r="E10306" s="82"/>
      <c r="F10306" s="77"/>
      <c r="G10306" s="77"/>
      <c r="H10306" s="83"/>
    </row>
    <row r="10307" spans="2:8" ht="15.6" x14ac:dyDescent="0.3">
      <c r="B10307" s="81"/>
      <c r="C10307" s="81"/>
      <c r="D10307" s="77"/>
      <c r="E10307" s="82"/>
      <c r="F10307" s="77"/>
      <c r="G10307" s="77"/>
      <c r="H10307" s="83"/>
    </row>
    <row r="10308" spans="2:8" ht="15.6" x14ac:dyDescent="0.3">
      <c r="B10308" s="81"/>
      <c r="C10308" s="81"/>
      <c r="D10308" s="77"/>
      <c r="E10308" s="82"/>
      <c r="F10308" s="77"/>
      <c r="G10308" s="77"/>
      <c r="H10308" s="83"/>
    </row>
    <row r="10309" spans="2:8" ht="15.6" x14ac:dyDescent="0.3">
      <c r="B10309" s="81"/>
      <c r="C10309" s="81"/>
      <c r="D10309" s="77"/>
      <c r="E10309" s="82"/>
      <c r="F10309" s="77"/>
      <c r="G10309" s="77"/>
      <c r="H10309" s="83"/>
    </row>
    <row r="10310" spans="2:8" ht="15.6" x14ac:dyDescent="0.3">
      <c r="B10310" s="81"/>
      <c r="C10310" s="81"/>
      <c r="D10310" s="77"/>
      <c r="E10310" s="82"/>
      <c r="F10310" s="77"/>
      <c r="G10310" s="77"/>
      <c r="H10310" s="83"/>
    </row>
    <row r="10311" spans="2:8" ht="15.6" x14ac:dyDescent="0.3">
      <c r="B10311" s="81"/>
      <c r="C10311" s="81"/>
      <c r="D10311" s="77"/>
      <c r="E10311" s="82"/>
      <c r="F10311" s="77"/>
      <c r="G10311" s="77"/>
      <c r="H10311" s="83"/>
    </row>
    <row r="10312" spans="2:8" ht="15.6" x14ac:dyDescent="0.3">
      <c r="B10312" s="81"/>
      <c r="C10312" s="81"/>
      <c r="D10312" s="77"/>
      <c r="E10312" s="82"/>
      <c r="F10312" s="77"/>
      <c r="G10312" s="77"/>
      <c r="H10312" s="83"/>
    </row>
    <row r="10313" spans="2:8" ht="15.6" x14ac:dyDescent="0.3">
      <c r="B10313" s="81"/>
      <c r="C10313" s="81"/>
      <c r="D10313" s="77"/>
      <c r="E10313" s="82"/>
      <c r="F10313" s="77"/>
      <c r="G10313" s="77"/>
      <c r="H10313" s="83"/>
    </row>
    <row r="10314" spans="2:8" ht="15.6" x14ac:dyDescent="0.3">
      <c r="B10314" s="81"/>
      <c r="C10314" s="81"/>
      <c r="D10314" s="77"/>
      <c r="E10314" s="82"/>
      <c r="F10314" s="77"/>
      <c r="G10314" s="77"/>
      <c r="H10314" s="83"/>
    </row>
    <row r="10315" spans="2:8" ht="15.6" x14ac:dyDescent="0.3">
      <c r="B10315" s="81"/>
      <c r="C10315" s="81"/>
      <c r="D10315" s="77"/>
      <c r="E10315" s="82"/>
      <c r="F10315" s="77"/>
      <c r="G10315" s="77"/>
      <c r="H10315" s="83"/>
    </row>
    <row r="10316" spans="2:8" ht="15.6" x14ac:dyDescent="0.3">
      <c r="B10316" s="81"/>
      <c r="C10316" s="81"/>
      <c r="D10316" s="77"/>
      <c r="E10316" s="82"/>
      <c r="F10316" s="77"/>
      <c r="G10316" s="77"/>
      <c r="H10316" s="83"/>
    </row>
    <row r="10317" spans="2:8" ht="15.6" x14ac:dyDescent="0.3">
      <c r="B10317" s="81"/>
      <c r="C10317" s="81"/>
      <c r="D10317" s="77"/>
      <c r="E10317" s="82"/>
      <c r="F10317" s="77"/>
      <c r="G10317" s="77"/>
      <c r="H10317" s="83"/>
    </row>
    <row r="10318" spans="2:8" ht="15.6" x14ac:dyDescent="0.3">
      <c r="B10318" s="81"/>
      <c r="C10318" s="81"/>
      <c r="D10318" s="77"/>
      <c r="E10318" s="82"/>
      <c r="F10318" s="77"/>
      <c r="G10318" s="77"/>
      <c r="H10318" s="83"/>
    </row>
    <row r="10319" spans="2:8" ht="15.6" x14ac:dyDescent="0.3">
      <c r="B10319" s="81"/>
      <c r="C10319" s="81"/>
      <c r="D10319" s="77"/>
      <c r="E10319" s="82"/>
      <c r="F10319" s="77"/>
      <c r="G10319" s="77"/>
      <c r="H10319" s="83"/>
    </row>
    <row r="10320" spans="2:8" ht="15.6" x14ac:dyDescent="0.3">
      <c r="B10320" s="81"/>
      <c r="C10320" s="81"/>
      <c r="D10320" s="77"/>
      <c r="E10320" s="82"/>
      <c r="F10320" s="77"/>
      <c r="G10320" s="77"/>
      <c r="H10320" s="83"/>
    </row>
    <row r="10321" spans="2:8" ht="15.6" x14ac:dyDescent="0.3">
      <c r="B10321" s="81"/>
      <c r="C10321" s="81"/>
      <c r="D10321" s="77"/>
      <c r="E10321" s="82"/>
      <c r="F10321" s="77"/>
      <c r="G10321" s="77"/>
      <c r="H10321" s="83"/>
    </row>
    <row r="10322" spans="2:8" ht="15.6" x14ac:dyDescent="0.3">
      <c r="B10322" s="81"/>
      <c r="C10322" s="81"/>
      <c r="D10322" s="77"/>
      <c r="E10322" s="82"/>
      <c r="F10322" s="77"/>
      <c r="G10322" s="77"/>
      <c r="H10322" s="83"/>
    </row>
    <row r="10323" spans="2:8" ht="15.6" x14ac:dyDescent="0.3">
      <c r="B10323" s="81"/>
      <c r="C10323" s="81"/>
      <c r="D10323" s="77"/>
      <c r="E10323" s="82"/>
      <c r="F10323" s="77"/>
      <c r="G10323" s="77"/>
      <c r="H10323" s="83"/>
    </row>
    <row r="10324" spans="2:8" ht="15.6" x14ac:dyDescent="0.3">
      <c r="B10324" s="81"/>
      <c r="C10324" s="81"/>
      <c r="D10324" s="77"/>
      <c r="E10324" s="82"/>
      <c r="F10324" s="77"/>
      <c r="G10324" s="77"/>
      <c r="H10324" s="83"/>
    </row>
    <row r="10325" spans="2:8" ht="15.6" x14ac:dyDescent="0.3">
      <c r="B10325" s="81"/>
      <c r="C10325" s="81"/>
      <c r="D10325" s="77"/>
      <c r="E10325" s="82"/>
      <c r="F10325" s="77"/>
      <c r="G10325" s="77"/>
      <c r="H10325" s="83"/>
    </row>
    <row r="10326" spans="2:8" ht="15.6" x14ac:dyDescent="0.3">
      <c r="B10326" s="81"/>
      <c r="C10326" s="81"/>
      <c r="D10326" s="77"/>
      <c r="E10326" s="82"/>
      <c r="F10326" s="77"/>
      <c r="G10326" s="77"/>
      <c r="H10326" s="83"/>
    </row>
    <row r="10327" spans="2:8" ht="15.6" x14ac:dyDescent="0.3">
      <c r="B10327" s="81"/>
      <c r="C10327" s="81"/>
      <c r="D10327" s="77"/>
      <c r="E10327" s="82"/>
      <c r="F10327" s="77"/>
      <c r="G10327" s="77"/>
      <c r="H10327" s="83"/>
    </row>
    <row r="10328" spans="2:8" ht="15.6" x14ac:dyDescent="0.3">
      <c r="B10328" s="81"/>
      <c r="C10328" s="81"/>
      <c r="D10328" s="77"/>
      <c r="E10328" s="82"/>
      <c r="F10328" s="77"/>
      <c r="G10328" s="77"/>
      <c r="H10328" s="83"/>
    </row>
    <row r="10329" spans="2:8" ht="15.6" x14ac:dyDescent="0.3">
      <c r="B10329" s="81"/>
      <c r="C10329" s="81"/>
      <c r="D10329" s="77"/>
      <c r="E10329" s="82"/>
      <c r="F10329" s="77"/>
      <c r="G10329" s="77"/>
      <c r="H10329" s="83"/>
    </row>
    <row r="10330" spans="2:8" ht="15.6" x14ac:dyDescent="0.3">
      <c r="B10330" s="81"/>
      <c r="C10330" s="81"/>
      <c r="D10330" s="77"/>
      <c r="E10330" s="82"/>
      <c r="F10330" s="77"/>
      <c r="G10330" s="77"/>
      <c r="H10330" s="83"/>
    </row>
    <row r="10331" spans="2:8" ht="15.6" x14ac:dyDescent="0.3">
      <c r="B10331" s="81"/>
      <c r="C10331" s="81"/>
      <c r="D10331" s="77"/>
      <c r="E10331" s="82"/>
      <c r="F10331" s="77"/>
      <c r="G10331" s="77"/>
      <c r="H10331" s="83"/>
    </row>
    <row r="10332" spans="2:8" ht="15.6" x14ac:dyDescent="0.3">
      <c r="B10332" s="81"/>
      <c r="C10332" s="81"/>
      <c r="D10332" s="77"/>
      <c r="E10332" s="82"/>
      <c r="F10332" s="77"/>
      <c r="G10332" s="77"/>
      <c r="H10332" s="83"/>
    </row>
    <row r="10333" spans="2:8" ht="15.6" x14ac:dyDescent="0.3">
      <c r="B10333" s="81"/>
      <c r="C10333" s="81"/>
      <c r="D10333" s="77"/>
      <c r="E10333" s="82"/>
      <c r="F10333" s="77"/>
      <c r="G10333" s="77"/>
      <c r="H10333" s="83"/>
    </row>
    <row r="10334" spans="2:8" ht="15.6" x14ac:dyDescent="0.3">
      <c r="B10334" s="81"/>
      <c r="C10334" s="81"/>
      <c r="D10334" s="77"/>
      <c r="E10334" s="82"/>
      <c r="F10334" s="77"/>
      <c r="G10334" s="77"/>
      <c r="H10334" s="83"/>
    </row>
    <row r="10335" spans="2:8" ht="15.6" x14ac:dyDescent="0.3">
      <c r="B10335" s="81"/>
      <c r="C10335" s="81"/>
      <c r="D10335" s="77"/>
      <c r="E10335" s="82"/>
      <c r="F10335" s="77"/>
      <c r="G10335" s="77"/>
      <c r="H10335" s="83"/>
    </row>
    <row r="10336" spans="2:8" ht="15.6" x14ac:dyDescent="0.3">
      <c r="B10336" s="81"/>
      <c r="C10336" s="81"/>
      <c r="D10336" s="77"/>
      <c r="E10336" s="82"/>
      <c r="F10336" s="77"/>
      <c r="G10336" s="77"/>
      <c r="H10336" s="83"/>
    </row>
    <row r="10337" spans="2:8" ht="15.6" x14ac:dyDescent="0.3">
      <c r="B10337" s="81"/>
      <c r="C10337" s="81"/>
      <c r="D10337" s="77"/>
      <c r="E10337" s="82"/>
      <c r="F10337" s="77"/>
      <c r="G10337" s="77"/>
      <c r="H10337" s="83"/>
    </row>
    <row r="10338" spans="2:8" ht="15.6" x14ac:dyDescent="0.3">
      <c r="B10338" s="81"/>
      <c r="C10338" s="81"/>
      <c r="D10338" s="77"/>
      <c r="E10338" s="82"/>
      <c r="F10338" s="77"/>
      <c r="G10338" s="77"/>
      <c r="H10338" s="83"/>
    </row>
    <row r="10339" spans="2:8" ht="15.6" x14ac:dyDescent="0.3">
      <c r="B10339" s="81"/>
      <c r="C10339" s="81"/>
      <c r="D10339" s="77"/>
      <c r="E10339" s="82"/>
      <c r="F10339" s="77"/>
      <c r="G10339" s="77"/>
      <c r="H10339" s="83"/>
    </row>
    <row r="10340" spans="2:8" ht="15.6" x14ac:dyDescent="0.3">
      <c r="B10340" s="81"/>
      <c r="C10340" s="81"/>
      <c r="D10340" s="77"/>
      <c r="E10340" s="82"/>
      <c r="F10340" s="77"/>
      <c r="G10340" s="77"/>
      <c r="H10340" s="83"/>
    </row>
    <row r="10341" spans="2:8" ht="15.6" x14ac:dyDescent="0.3">
      <c r="B10341" s="81"/>
      <c r="C10341" s="81"/>
      <c r="D10341" s="77"/>
      <c r="E10341" s="82"/>
      <c r="F10341" s="77"/>
      <c r="G10341" s="77"/>
      <c r="H10341" s="83"/>
    </row>
    <row r="10342" spans="2:8" ht="15.6" x14ac:dyDescent="0.3">
      <c r="B10342" s="81"/>
      <c r="C10342" s="81"/>
      <c r="D10342" s="77"/>
      <c r="E10342" s="82"/>
      <c r="F10342" s="77"/>
      <c r="G10342" s="77"/>
      <c r="H10342" s="83"/>
    </row>
    <row r="10343" spans="2:8" ht="15.6" x14ac:dyDescent="0.3">
      <c r="B10343" s="81"/>
      <c r="C10343" s="81"/>
      <c r="D10343" s="77"/>
      <c r="E10343" s="82"/>
      <c r="F10343" s="77"/>
      <c r="G10343" s="77"/>
      <c r="H10343" s="83"/>
    </row>
    <row r="10344" spans="2:8" ht="15.6" x14ac:dyDescent="0.3">
      <c r="B10344" s="81"/>
      <c r="C10344" s="81"/>
      <c r="D10344" s="77"/>
      <c r="E10344" s="82"/>
      <c r="F10344" s="77"/>
      <c r="G10344" s="77"/>
      <c r="H10344" s="83"/>
    </row>
    <row r="10345" spans="2:8" ht="15.6" x14ac:dyDescent="0.3">
      <c r="B10345" s="81"/>
      <c r="C10345" s="81"/>
      <c r="D10345" s="77"/>
      <c r="E10345" s="82"/>
      <c r="F10345" s="77"/>
      <c r="G10345" s="77"/>
      <c r="H10345" s="83"/>
    </row>
    <row r="10346" spans="2:8" ht="15.6" x14ac:dyDescent="0.3">
      <c r="B10346" s="81"/>
      <c r="C10346" s="81"/>
      <c r="D10346" s="77"/>
      <c r="E10346" s="82"/>
      <c r="F10346" s="77"/>
      <c r="G10346" s="77"/>
      <c r="H10346" s="83"/>
    </row>
    <row r="10347" spans="2:8" ht="15.6" x14ac:dyDescent="0.3">
      <c r="B10347" s="81"/>
      <c r="C10347" s="81"/>
      <c r="D10347" s="77"/>
      <c r="E10347" s="82"/>
      <c r="F10347" s="77"/>
      <c r="G10347" s="77"/>
      <c r="H10347" s="83"/>
    </row>
    <row r="10348" spans="2:8" ht="15.6" x14ac:dyDescent="0.3">
      <c r="B10348" s="81"/>
      <c r="C10348" s="81"/>
      <c r="D10348" s="77"/>
      <c r="E10348" s="82"/>
      <c r="F10348" s="77"/>
      <c r="G10348" s="77"/>
      <c r="H10348" s="83"/>
    </row>
    <row r="10349" spans="2:8" ht="15.6" x14ac:dyDescent="0.3">
      <c r="B10349" s="81"/>
      <c r="C10349" s="81"/>
      <c r="D10349" s="77"/>
      <c r="E10349" s="82"/>
      <c r="F10349" s="77"/>
      <c r="G10349" s="77"/>
      <c r="H10349" s="83"/>
    </row>
    <row r="10350" spans="2:8" ht="15.6" x14ac:dyDescent="0.3">
      <c r="B10350" s="81"/>
      <c r="C10350" s="81"/>
      <c r="D10350" s="77"/>
      <c r="E10350" s="82"/>
      <c r="F10350" s="77"/>
      <c r="G10350" s="77"/>
      <c r="H10350" s="83"/>
    </row>
    <row r="10351" spans="2:8" ht="15.6" x14ac:dyDescent="0.3">
      <c r="B10351" s="81"/>
      <c r="C10351" s="81"/>
      <c r="D10351" s="77"/>
      <c r="E10351" s="82"/>
      <c r="F10351" s="77"/>
      <c r="G10351" s="77"/>
      <c r="H10351" s="83"/>
    </row>
    <row r="10352" spans="2:8" ht="15.6" x14ac:dyDescent="0.3">
      <c r="B10352" s="81"/>
      <c r="C10352" s="81"/>
      <c r="D10352" s="77"/>
      <c r="E10352" s="82"/>
      <c r="F10352" s="77"/>
      <c r="G10352" s="77"/>
      <c r="H10352" s="83"/>
    </row>
    <row r="10353" spans="2:8" ht="15.6" x14ac:dyDescent="0.3">
      <c r="B10353" s="81"/>
      <c r="C10353" s="81"/>
      <c r="D10353" s="77"/>
      <c r="E10353" s="82"/>
      <c r="F10353" s="77"/>
      <c r="G10353" s="77"/>
      <c r="H10353" s="83"/>
    </row>
    <row r="10354" spans="2:8" ht="15.6" x14ac:dyDescent="0.3">
      <c r="B10354" s="81"/>
      <c r="C10354" s="81"/>
      <c r="D10354" s="77"/>
      <c r="E10354" s="82"/>
      <c r="F10354" s="77"/>
      <c r="G10354" s="77"/>
      <c r="H10354" s="83"/>
    </row>
    <row r="10355" spans="2:8" ht="15.6" x14ac:dyDescent="0.3">
      <c r="B10355" s="81"/>
      <c r="C10355" s="81"/>
      <c r="D10355" s="77"/>
      <c r="E10355" s="82"/>
      <c r="F10355" s="77"/>
      <c r="G10355" s="77"/>
      <c r="H10355" s="83"/>
    </row>
    <row r="10356" spans="2:8" ht="15.6" x14ac:dyDescent="0.3">
      <c r="B10356" s="81"/>
      <c r="C10356" s="81"/>
      <c r="D10356" s="77"/>
      <c r="E10356" s="82"/>
      <c r="F10356" s="77"/>
      <c r="G10356" s="77"/>
      <c r="H10356" s="83"/>
    </row>
    <row r="10357" spans="2:8" ht="15.6" x14ac:dyDescent="0.3">
      <c r="B10357" s="81"/>
      <c r="C10357" s="81"/>
      <c r="D10357" s="77"/>
      <c r="E10357" s="82"/>
      <c r="F10357" s="77"/>
      <c r="G10357" s="77"/>
      <c r="H10357" s="83"/>
    </row>
    <row r="10358" spans="2:8" ht="15.6" x14ac:dyDescent="0.3">
      <c r="B10358" s="81"/>
      <c r="C10358" s="81"/>
      <c r="D10358" s="77"/>
      <c r="E10358" s="82"/>
      <c r="F10358" s="77"/>
      <c r="G10358" s="77"/>
      <c r="H10358" s="83"/>
    </row>
    <row r="10359" spans="2:8" ht="15.6" x14ac:dyDescent="0.3">
      <c r="B10359" s="81"/>
      <c r="C10359" s="81"/>
      <c r="D10359" s="77"/>
      <c r="E10359" s="82"/>
      <c r="F10359" s="77"/>
      <c r="G10359" s="77"/>
      <c r="H10359" s="83"/>
    </row>
    <row r="10360" spans="2:8" ht="15.6" x14ac:dyDescent="0.3">
      <c r="B10360" s="81"/>
      <c r="C10360" s="81"/>
      <c r="D10360" s="77"/>
      <c r="E10360" s="82"/>
      <c r="F10360" s="77"/>
      <c r="G10360" s="77"/>
      <c r="H10360" s="83"/>
    </row>
    <row r="10361" spans="2:8" ht="15.6" x14ac:dyDescent="0.3">
      <c r="B10361" s="81"/>
      <c r="C10361" s="81"/>
      <c r="D10361" s="77"/>
      <c r="E10361" s="82"/>
      <c r="F10361" s="77"/>
      <c r="G10361" s="77"/>
      <c r="H10361" s="83"/>
    </row>
    <row r="10362" spans="2:8" ht="15.6" x14ac:dyDescent="0.3">
      <c r="B10362" s="81"/>
      <c r="C10362" s="81"/>
      <c r="D10362" s="77"/>
      <c r="E10362" s="82"/>
      <c r="F10362" s="77"/>
      <c r="G10362" s="77"/>
      <c r="H10362" s="83"/>
    </row>
    <row r="10363" spans="2:8" ht="15.6" x14ac:dyDescent="0.3">
      <c r="B10363" s="81"/>
      <c r="C10363" s="81"/>
      <c r="D10363" s="77"/>
      <c r="E10363" s="82"/>
      <c r="F10363" s="77"/>
      <c r="G10363" s="77"/>
      <c r="H10363" s="83"/>
    </row>
    <row r="10364" spans="2:8" ht="15.6" x14ac:dyDescent="0.3">
      <c r="B10364" s="81"/>
      <c r="C10364" s="81"/>
      <c r="D10364" s="77"/>
      <c r="E10364" s="82"/>
      <c r="F10364" s="77"/>
      <c r="G10364" s="77"/>
      <c r="H10364" s="83"/>
    </row>
    <row r="10365" spans="2:8" ht="15.6" x14ac:dyDescent="0.3">
      <c r="B10365" s="81"/>
      <c r="C10365" s="81"/>
      <c r="D10365" s="77"/>
      <c r="E10365" s="82"/>
      <c r="F10365" s="77"/>
      <c r="G10365" s="77"/>
      <c r="H10365" s="83"/>
    </row>
    <row r="10366" spans="2:8" ht="15.6" x14ac:dyDescent="0.3">
      <c r="B10366" s="81"/>
      <c r="C10366" s="81"/>
      <c r="D10366" s="77"/>
      <c r="E10366" s="82"/>
      <c r="F10366" s="77"/>
      <c r="G10366" s="77"/>
      <c r="H10366" s="83"/>
    </row>
    <row r="10367" spans="2:8" ht="15.6" x14ac:dyDescent="0.3">
      <c r="B10367" s="81"/>
      <c r="C10367" s="81"/>
      <c r="D10367" s="77"/>
      <c r="E10367" s="82"/>
      <c r="F10367" s="77"/>
      <c r="G10367" s="77"/>
      <c r="H10367" s="83"/>
    </row>
    <row r="10368" spans="2:8" ht="15.6" x14ac:dyDescent="0.3">
      <c r="B10368" s="81"/>
      <c r="C10368" s="81"/>
      <c r="D10368" s="77"/>
      <c r="E10368" s="82"/>
      <c r="F10368" s="77"/>
      <c r="G10368" s="77"/>
      <c r="H10368" s="83"/>
    </row>
    <row r="10369" spans="2:8" ht="15.6" x14ac:dyDescent="0.3">
      <c r="B10369" s="81"/>
      <c r="C10369" s="81"/>
      <c r="D10369" s="77"/>
      <c r="E10369" s="82"/>
      <c r="F10369" s="77"/>
      <c r="G10369" s="77"/>
      <c r="H10369" s="83"/>
    </row>
    <row r="10370" spans="2:8" ht="15.6" x14ac:dyDescent="0.3">
      <c r="B10370" s="81"/>
      <c r="C10370" s="81"/>
      <c r="D10370" s="77"/>
      <c r="E10370" s="82"/>
      <c r="F10370" s="77"/>
      <c r="G10370" s="77"/>
      <c r="H10370" s="83"/>
    </row>
    <row r="10371" spans="2:8" ht="15.6" x14ac:dyDescent="0.3">
      <c r="B10371" s="81"/>
      <c r="C10371" s="81"/>
      <c r="D10371" s="77"/>
      <c r="E10371" s="82"/>
      <c r="F10371" s="77"/>
      <c r="G10371" s="77"/>
      <c r="H10371" s="83"/>
    </row>
    <row r="10372" spans="2:8" ht="15.6" x14ac:dyDescent="0.3">
      <c r="B10372" s="81"/>
      <c r="C10372" s="81"/>
      <c r="D10372" s="77"/>
      <c r="E10372" s="82"/>
      <c r="F10372" s="77"/>
      <c r="G10372" s="77"/>
      <c r="H10372" s="83"/>
    </row>
    <row r="10373" spans="2:8" ht="15.6" x14ac:dyDescent="0.3">
      <c r="B10373" s="81"/>
      <c r="C10373" s="81"/>
      <c r="D10373" s="77"/>
      <c r="E10373" s="82"/>
      <c r="F10373" s="77"/>
      <c r="G10373" s="77"/>
      <c r="H10373" s="83"/>
    </row>
    <row r="10374" spans="2:8" ht="15.6" x14ac:dyDescent="0.3">
      <c r="B10374" s="81"/>
      <c r="C10374" s="81"/>
      <c r="D10374" s="77"/>
      <c r="E10374" s="82"/>
      <c r="F10374" s="77"/>
      <c r="G10374" s="77"/>
      <c r="H10374" s="83"/>
    </row>
    <row r="10375" spans="2:8" ht="15.6" x14ac:dyDescent="0.3">
      <c r="B10375" s="81"/>
      <c r="C10375" s="81"/>
      <c r="D10375" s="77"/>
      <c r="E10375" s="82"/>
      <c r="F10375" s="77"/>
      <c r="G10375" s="77"/>
      <c r="H10375" s="83"/>
    </row>
    <row r="10376" spans="2:8" ht="15.6" x14ac:dyDescent="0.3">
      <c r="B10376" s="81"/>
      <c r="C10376" s="81"/>
      <c r="D10376" s="77"/>
      <c r="E10376" s="82"/>
      <c r="F10376" s="77"/>
      <c r="G10376" s="77"/>
      <c r="H10376" s="83"/>
    </row>
    <row r="10377" spans="2:8" ht="15.6" x14ac:dyDescent="0.3">
      <c r="B10377" s="81"/>
      <c r="C10377" s="81"/>
      <c r="D10377" s="77"/>
      <c r="E10377" s="82"/>
      <c r="F10377" s="77"/>
      <c r="G10377" s="77"/>
      <c r="H10377" s="83"/>
    </row>
    <row r="10378" spans="2:8" ht="15.6" x14ac:dyDescent="0.3">
      <c r="B10378" s="81"/>
      <c r="C10378" s="81"/>
      <c r="D10378" s="77"/>
      <c r="E10378" s="82"/>
      <c r="F10378" s="77"/>
      <c r="G10378" s="77"/>
      <c r="H10378" s="83"/>
    </row>
    <row r="10379" spans="2:8" ht="15.6" x14ac:dyDescent="0.3">
      <c r="B10379" s="81"/>
      <c r="C10379" s="81"/>
      <c r="D10379" s="77"/>
      <c r="E10379" s="82"/>
      <c r="F10379" s="77"/>
      <c r="G10379" s="77"/>
      <c r="H10379" s="83"/>
    </row>
    <row r="10380" spans="2:8" ht="15.6" x14ac:dyDescent="0.3">
      <c r="B10380" s="81"/>
      <c r="C10380" s="81"/>
      <c r="D10380" s="77"/>
      <c r="E10380" s="82"/>
      <c r="F10380" s="77"/>
      <c r="G10380" s="77"/>
      <c r="H10380" s="83"/>
    </row>
    <row r="10381" spans="2:8" ht="15.6" x14ac:dyDescent="0.3">
      <c r="B10381" s="81"/>
      <c r="C10381" s="81"/>
      <c r="D10381" s="77"/>
      <c r="E10381" s="82"/>
      <c r="F10381" s="77"/>
      <c r="G10381" s="77"/>
      <c r="H10381" s="83"/>
    </row>
    <row r="10382" spans="2:8" ht="15.6" x14ac:dyDescent="0.3">
      <c r="B10382" s="81"/>
      <c r="C10382" s="81"/>
      <c r="D10382" s="77"/>
      <c r="E10382" s="82"/>
      <c r="F10382" s="77"/>
      <c r="G10382" s="77"/>
      <c r="H10382" s="83"/>
    </row>
    <row r="10383" spans="2:8" ht="15.6" x14ac:dyDescent="0.3">
      <c r="B10383" s="81"/>
      <c r="C10383" s="81"/>
      <c r="D10383" s="77"/>
      <c r="E10383" s="82"/>
      <c r="F10383" s="77"/>
      <c r="G10383" s="77"/>
      <c r="H10383" s="83"/>
    </row>
    <row r="10384" spans="2:8" ht="15.6" x14ac:dyDescent="0.3">
      <c r="B10384" s="81"/>
      <c r="C10384" s="81"/>
      <c r="D10384" s="77"/>
      <c r="E10384" s="82"/>
      <c r="F10384" s="77"/>
      <c r="G10384" s="77"/>
      <c r="H10384" s="83"/>
    </row>
    <row r="10385" spans="2:8" ht="15.6" x14ac:dyDescent="0.3">
      <c r="B10385" s="81"/>
      <c r="C10385" s="81"/>
      <c r="D10385" s="77"/>
      <c r="E10385" s="82"/>
      <c r="F10385" s="77"/>
      <c r="G10385" s="77"/>
      <c r="H10385" s="83"/>
    </row>
    <row r="10386" spans="2:8" ht="15.6" x14ac:dyDescent="0.3">
      <c r="B10386" s="81"/>
      <c r="C10386" s="81"/>
      <c r="D10386" s="77"/>
      <c r="E10386" s="82"/>
      <c r="F10386" s="77"/>
      <c r="G10386" s="77"/>
      <c r="H10386" s="83"/>
    </row>
    <row r="10387" spans="2:8" ht="15.6" x14ac:dyDescent="0.3">
      <c r="B10387" s="81"/>
      <c r="C10387" s="81"/>
      <c r="D10387" s="77"/>
      <c r="E10387" s="82"/>
      <c r="F10387" s="77"/>
      <c r="G10387" s="77"/>
      <c r="H10387" s="83"/>
    </row>
    <row r="10388" spans="2:8" ht="15.6" x14ac:dyDescent="0.3">
      <c r="B10388" s="81"/>
      <c r="C10388" s="81"/>
      <c r="D10388" s="77"/>
      <c r="E10388" s="82"/>
      <c r="F10388" s="77"/>
      <c r="G10388" s="77"/>
      <c r="H10388" s="83"/>
    </row>
    <row r="10389" spans="2:8" ht="15.6" x14ac:dyDescent="0.3">
      <c r="B10389" s="81"/>
      <c r="C10389" s="81"/>
      <c r="D10389" s="77"/>
      <c r="E10389" s="82"/>
      <c r="F10389" s="77"/>
      <c r="G10389" s="77"/>
      <c r="H10389" s="83"/>
    </row>
    <row r="10390" spans="2:8" ht="15.6" x14ac:dyDescent="0.3">
      <c r="B10390" s="81"/>
      <c r="C10390" s="81"/>
      <c r="D10390" s="77"/>
      <c r="E10390" s="82"/>
      <c r="F10390" s="77"/>
      <c r="G10390" s="77"/>
      <c r="H10390" s="83"/>
    </row>
    <row r="10391" spans="2:8" ht="15.6" x14ac:dyDescent="0.3">
      <c r="B10391" s="81"/>
      <c r="C10391" s="81"/>
      <c r="D10391" s="77"/>
      <c r="E10391" s="82"/>
      <c r="F10391" s="77"/>
      <c r="G10391" s="77"/>
      <c r="H10391" s="83"/>
    </row>
    <row r="10392" spans="2:8" ht="15.6" x14ac:dyDescent="0.3">
      <c r="B10392" s="81"/>
      <c r="C10392" s="81"/>
      <c r="D10392" s="77"/>
      <c r="E10392" s="82"/>
      <c r="F10392" s="77"/>
      <c r="G10392" s="77"/>
      <c r="H10392" s="83"/>
    </row>
    <row r="10393" spans="2:8" ht="15.6" x14ac:dyDescent="0.3">
      <c r="B10393" s="81"/>
      <c r="C10393" s="81"/>
      <c r="D10393" s="77"/>
      <c r="E10393" s="82"/>
      <c r="F10393" s="77"/>
      <c r="G10393" s="77"/>
      <c r="H10393" s="83"/>
    </row>
    <row r="10394" spans="2:8" ht="15.6" x14ac:dyDescent="0.3">
      <c r="B10394" s="81"/>
      <c r="C10394" s="81"/>
      <c r="D10394" s="77"/>
      <c r="E10394" s="82"/>
      <c r="F10394" s="77"/>
      <c r="G10394" s="77"/>
      <c r="H10394" s="83"/>
    </row>
    <row r="10395" spans="2:8" ht="15.6" x14ac:dyDescent="0.3">
      <c r="B10395" s="81"/>
      <c r="C10395" s="81"/>
      <c r="D10395" s="77"/>
      <c r="E10395" s="82"/>
      <c r="F10395" s="77"/>
      <c r="G10395" s="77"/>
      <c r="H10395" s="83"/>
    </row>
    <row r="10396" spans="2:8" ht="15.6" x14ac:dyDescent="0.3">
      <c r="B10396" s="81"/>
      <c r="C10396" s="81"/>
      <c r="D10396" s="77"/>
      <c r="E10396" s="82"/>
      <c r="F10396" s="77"/>
      <c r="G10396" s="77"/>
      <c r="H10396" s="83"/>
    </row>
    <row r="10397" spans="2:8" ht="15.6" x14ac:dyDescent="0.3">
      <c r="B10397" s="81"/>
      <c r="C10397" s="81"/>
      <c r="D10397" s="77"/>
      <c r="E10397" s="82"/>
      <c r="F10397" s="77"/>
      <c r="G10397" s="77"/>
      <c r="H10397" s="83"/>
    </row>
    <row r="10398" spans="2:8" ht="15.6" x14ac:dyDescent="0.3">
      <c r="B10398" s="81"/>
      <c r="C10398" s="81"/>
      <c r="D10398" s="77"/>
      <c r="E10398" s="82"/>
      <c r="F10398" s="77"/>
      <c r="G10398" s="77"/>
      <c r="H10398" s="83"/>
    </row>
    <row r="10399" spans="2:8" ht="15.6" x14ac:dyDescent="0.3">
      <c r="B10399" s="81"/>
      <c r="C10399" s="81"/>
      <c r="D10399" s="77"/>
      <c r="E10399" s="82"/>
      <c r="F10399" s="77"/>
      <c r="G10399" s="77"/>
      <c r="H10399" s="83"/>
    </row>
    <row r="10400" spans="2:8" ht="15.6" x14ac:dyDescent="0.3">
      <c r="B10400" s="81"/>
      <c r="C10400" s="81"/>
      <c r="D10400" s="77"/>
      <c r="E10400" s="82"/>
      <c r="F10400" s="77"/>
      <c r="G10400" s="77"/>
      <c r="H10400" s="83"/>
    </row>
    <row r="10401" spans="2:8" ht="15.6" x14ac:dyDescent="0.3">
      <c r="B10401" s="81"/>
      <c r="C10401" s="81"/>
      <c r="D10401" s="77"/>
      <c r="E10401" s="82"/>
      <c r="F10401" s="77"/>
      <c r="G10401" s="77"/>
      <c r="H10401" s="83"/>
    </row>
    <row r="10402" spans="2:8" ht="15.6" x14ac:dyDescent="0.3">
      <c r="B10402" s="81"/>
      <c r="C10402" s="81"/>
      <c r="D10402" s="77"/>
      <c r="E10402" s="82"/>
      <c r="F10402" s="77"/>
      <c r="G10402" s="77"/>
      <c r="H10402" s="83"/>
    </row>
    <row r="10403" spans="2:8" ht="15.6" x14ac:dyDescent="0.3">
      <c r="B10403" s="81"/>
      <c r="C10403" s="81"/>
      <c r="D10403" s="77"/>
      <c r="E10403" s="82"/>
      <c r="F10403" s="77"/>
      <c r="G10403" s="77"/>
      <c r="H10403" s="83"/>
    </row>
    <row r="10404" spans="2:8" ht="15.6" x14ac:dyDescent="0.3">
      <c r="B10404" s="81"/>
      <c r="C10404" s="81"/>
      <c r="D10404" s="77"/>
      <c r="E10404" s="82"/>
      <c r="F10404" s="77"/>
      <c r="G10404" s="77"/>
      <c r="H10404" s="83"/>
    </row>
    <row r="10405" spans="2:8" ht="15.6" x14ac:dyDescent="0.3">
      <c r="B10405" s="81"/>
      <c r="C10405" s="81"/>
      <c r="D10405" s="77"/>
      <c r="E10405" s="82"/>
      <c r="F10405" s="77"/>
      <c r="G10405" s="77"/>
      <c r="H10405" s="83"/>
    </row>
    <row r="10406" spans="2:8" ht="15.6" x14ac:dyDescent="0.3">
      <c r="B10406" s="81"/>
      <c r="C10406" s="81"/>
      <c r="D10406" s="77"/>
      <c r="E10406" s="82"/>
      <c r="F10406" s="77"/>
      <c r="G10406" s="77"/>
      <c r="H10406" s="83"/>
    </row>
    <row r="10407" spans="2:8" ht="15.6" x14ac:dyDescent="0.3">
      <c r="B10407" s="81"/>
      <c r="C10407" s="81"/>
      <c r="D10407" s="77"/>
      <c r="E10407" s="82"/>
      <c r="F10407" s="77"/>
      <c r="G10407" s="77"/>
      <c r="H10407" s="83"/>
    </row>
    <row r="10408" spans="2:8" ht="15.6" x14ac:dyDescent="0.3">
      <c r="B10408" s="81"/>
      <c r="C10408" s="81"/>
      <c r="D10408" s="77"/>
      <c r="E10408" s="82"/>
      <c r="F10408" s="77"/>
      <c r="G10408" s="77"/>
      <c r="H10408" s="83"/>
    </row>
    <row r="10409" spans="2:8" ht="15.6" x14ac:dyDescent="0.3">
      <c r="B10409" s="81"/>
      <c r="C10409" s="81"/>
      <c r="D10409" s="77"/>
      <c r="E10409" s="82"/>
      <c r="F10409" s="77"/>
      <c r="G10409" s="77"/>
      <c r="H10409" s="83"/>
    </row>
    <row r="10410" spans="2:8" ht="15.6" x14ac:dyDescent="0.3">
      <c r="B10410" s="81"/>
      <c r="C10410" s="81"/>
      <c r="D10410" s="77"/>
      <c r="E10410" s="82"/>
      <c r="F10410" s="77"/>
      <c r="G10410" s="77"/>
      <c r="H10410" s="83"/>
    </row>
    <row r="10411" spans="2:8" ht="15.6" x14ac:dyDescent="0.3">
      <c r="B10411" s="81"/>
      <c r="C10411" s="81"/>
      <c r="D10411" s="77"/>
      <c r="E10411" s="82"/>
      <c r="F10411" s="77"/>
      <c r="G10411" s="77"/>
      <c r="H10411" s="83"/>
    </row>
    <row r="10412" spans="2:8" ht="15.6" x14ac:dyDescent="0.3">
      <c r="B10412" s="81"/>
      <c r="C10412" s="81"/>
      <c r="D10412" s="77"/>
      <c r="E10412" s="82"/>
      <c r="F10412" s="77"/>
      <c r="G10412" s="77"/>
      <c r="H10412" s="83"/>
    </row>
    <row r="10413" spans="2:8" ht="15.6" x14ac:dyDescent="0.3">
      <c r="B10413" s="81"/>
      <c r="C10413" s="81"/>
      <c r="D10413" s="77"/>
      <c r="E10413" s="82"/>
      <c r="F10413" s="77"/>
      <c r="G10413" s="77"/>
      <c r="H10413" s="83"/>
    </row>
    <row r="10414" spans="2:8" ht="15.6" x14ac:dyDescent="0.3">
      <c r="B10414" s="81"/>
      <c r="C10414" s="81"/>
      <c r="D10414" s="77"/>
      <c r="E10414" s="82"/>
      <c r="F10414" s="77"/>
      <c r="G10414" s="77"/>
      <c r="H10414" s="83"/>
    </row>
    <row r="10415" spans="2:8" ht="15.6" x14ac:dyDescent="0.3">
      <c r="B10415" s="81"/>
      <c r="C10415" s="81"/>
      <c r="D10415" s="77"/>
      <c r="E10415" s="82"/>
      <c r="F10415" s="77"/>
      <c r="G10415" s="77"/>
      <c r="H10415" s="83"/>
    </row>
    <row r="10416" spans="2:8" ht="15.6" x14ac:dyDescent="0.3">
      <c r="B10416" s="81"/>
      <c r="C10416" s="81"/>
      <c r="D10416" s="77"/>
      <c r="E10416" s="82"/>
      <c r="F10416" s="77"/>
      <c r="G10416" s="77"/>
      <c r="H10416" s="83"/>
    </row>
    <row r="10417" spans="2:8" ht="15.6" x14ac:dyDescent="0.3">
      <c r="B10417" s="81"/>
      <c r="C10417" s="81"/>
      <c r="D10417" s="77"/>
      <c r="E10417" s="82"/>
      <c r="F10417" s="77"/>
      <c r="G10417" s="77"/>
      <c r="H10417" s="83"/>
    </row>
    <row r="10418" spans="2:8" ht="15.6" x14ac:dyDescent="0.3">
      <c r="B10418" s="81"/>
      <c r="C10418" s="81"/>
      <c r="D10418" s="77"/>
      <c r="E10418" s="82"/>
      <c r="F10418" s="77"/>
      <c r="G10418" s="77"/>
      <c r="H10418" s="83"/>
    </row>
    <row r="10419" spans="2:8" ht="15.6" x14ac:dyDescent="0.3">
      <c r="B10419" s="81"/>
      <c r="C10419" s="81"/>
      <c r="D10419" s="77"/>
      <c r="E10419" s="82"/>
      <c r="F10419" s="77"/>
      <c r="G10419" s="77"/>
      <c r="H10419" s="83"/>
    </row>
    <row r="10420" spans="2:8" ht="15.6" x14ac:dyDescent="0.3">
      <c r="B10420" s="81"/>
      <c r="C10420" s="81"/>
      <c r="D10420" s="77"/>
      <c r="E10420" s="82"/>
      <c r="F10420" s="77"/>
      <c r="G10420" s="77"/>
      <c r="H10420" s="83"/>
    </row>
    <row r="10421" spans="2:8" ht="15.6" x14ac:dyDescent="0.3">
      <c r="B10421" s="81"/>
      <c r="C10421" s="81"/>
      <c r="D10421" s="77"/>
      <c r="E10421" s="82"/>
      <c r="F10421" s="77"/>
      <c r="G10421" s="77"/>
      <c r="H10421" s="83"/>
    </row>
    <row r="10422" spans="2:8" ht="15.6" x14ac:dyDescent="0.3">
      <c r="B10422" s="81"/>
      <c r="C10422" s="81"/>
      <c r="D10422" s="77"/>
      <c r="E10422" s="82"/>
      <c r="F10422" s="77"/>
      <c r="G10422" s="77"/>
      <c r="H10422" s="83"/>
    </row>
    <row r="10423" spans="2:8" ht="15.6" x14ac:dyDescent="0.3">
      <c r="B10423" s="81"/>
      <c r="C10423" s="81"/>
      <c r="D10423" s="77"/>
      <c r="E10423" s="82"/>
      <c r="F10423" s="77"/>
      <c r="G10423" s="77"/>
      <c r="H10423" s="83"/>
    </row>
    <row r="10424" spans="2:8" ht="15.6" x14ac:dyDescent="0.3">
      <c r="B10424" s="81"/>
      <c r="C10424" s="81"/>
      <c r="D10424" s="77"/>
      <c r="E10424" s="82"/>
      <c r="F10424" s="77"/>
      <c r="G10424" s="77"/>
      <c r="H10424" s="83"/>
    </row>
    <row r="10425" spans="2:8" ht="15.6" x14ac:dyDescent="0.3">
      <c r="B10425" s="81"/>
      <c r="C10425" s="81"/>
      <c r="D10425" s="77"/>
      <c r="E10425" s="82"/>
      <c r="F10425" s="77"/>
      <c r="G10425" s="77"/>
      <c r="H10425" s="83"/>
    </row>
    <row r="10426" spans="2:8" ht="15.6" x14ac:dyDescent="0.3">
      <c r="B10426" s="81"/>
      <c r="C10426" s="81"/>
      <c r="D10426" s="77"/>
      <c r="E10426" s="82"/>
      <c r="F10426" s="77"/>
      <c r="G10426" s="77"/>
      <c r="H10426" s="83"/>
    </row>
    <row r="10427" spans="2:8" ht="15.6" x14ac:dyDescent="0.3">
      <c r="B10427" s="81"/>
      <c r="C10427" s="81"/>
      <c r="D10427" s="77"/>
      <c r="E10427" s="82"/>
      <c r="F10427" s="77"/>
      <c r="G10427" s="77"/>
      <c r="H10427" s="83"/>
    </row>
    <row r="10428" spans="2:8" ht="15.6" x14ac:dyDescent="0.3">
      <c r="B10428" s="81"/>
      <c r="C10428" s="81"/>
      <c r="D10428" s="77"/>
      <c r="E10428" s="82"/>
      <c r="F10428" s="77"/>
      <c r="G10428" s="77"/>
      <c r="H10428" s="83"/>
    </row>
    <row r="10429" spans="2:8" ht="15.6" x14ac:dyDescent="0.3">
      <c r="B10429" s="81"/>
      <c r="C10429" s="81"/>
      <c r="D10429" s="77"/>
      <c r="E10429" s="82"/>
      <c r="F10429" s="77"/>
      <c r="G10429" s="77"/>
      <c r="H10429" s="83"/>
    </row>
    <row r="10430" spans="2:8" ht="15.6" x14ac:dyDescent="0.3">
      <c r="B10430" s="81"/>
      <c r="C10430" s="81"/>
      <c r="D10430" s="77"/>
      <c r="E10430" s="82"/>
      <c r="F10430" s="77"/>
      <c r="G10430" s="77"/>
      <c r="H10430" s="83"/>
    </row>
    <row r="10431" spans="2:8" ht="15.6" x14ac:dyDescent="0.3">
      <c r="B10431" s="81"/>
      <c r="C10431" s="81"/>
      <c r="D10431" s="77"/>
      <c r="E10431" s="82"/>
      <c r="F10431" s="77"/>
      <c r="G10431" s="77"/>
      <c r="H10431" s="83"/>
    </row>
    <row r="10432" spans="2:8" ht="15.6" x14ac:dyDescent="0.3">
      <c r="B10432" s="81"/>
      <c r="C10432" s="81"/>
      <c r="D10432" s="77"/>
      <c r="E10432" s="82"/>
      <c r="F10432" s="77"/>
      <c r="G10432" s="77"/>
      <c r="H10432" s="83"/>
    </row>
    <row r="10433" spans="2:8" ht="15.6" x14ac:dyDescent="0.3">
      <c r="B10433" s="81"/>
      <c r="C10433" s="81"/>
      <c r="D10433" s="77"/>
      <c r="E10433" s="82"/>
      <c r="F10433" s="77"/>
      <c r="G10433" s="77"/>
      <c r="H10433" s="83"/>
    </row>
    <row r="10434" spans="2:8" ht="15.6" x14ac:dyDescent="0.3">
      <c r="B10434" s="81"/>
      <c r="C10434" s="81"/>
      <c r="D10434" s="77"/>
      <c r="E10434" s="82"/>
      <c r="F10434" s="77"/>
      <c r="G10434" s="77"/>
      <c r="H10434" s="83"/>
    </row>
    <row r="10435" spans="2:8" ht="15.6" x14ac:dyDescent="0.3">
      <c r="B10435" s="81"/>
      <c r="C10435" s="81"/>
      <c r="D10435" s="77"/>
      <c r="E10435" s="82"/>
      <c r="F10435" s="77"/>
      <c r="G10435" s="77"/>
      <c r="H10435" s="83"/>
    </row>
    <row r="10436" spans="2:8" ht="15.6" x14ac:dyDescent="0.3">
      <c r="B10436" s="81"/>
      <c r="C10436" s="81"/>
      <c r="D10436" s="77"/>
      <c r="E10436" s="82"/>
      <c r="F10436" s="77"/>
      <c r="G10436" s="77"/>
      <c r="H10436" s="83"/>
    </row>
    <row r="10437" spans="2:8" ht="15.6" x14ac:dyDescent="0.3">
      <c r="B10437" s="81"/>
      <c r="C10437" s="81"/>
      <c r="D10437" s="77"/>
      <c r="E10437" s="82"/>
      <c r="F10437" s="77"/>
      <c r="G10437" s="77"/>
      <c r="H10437" s="83"/>
    </row>
    <row r="10438" spans="2:8" ht="15.6" x14ac:dyDescent="0.3">
      <c r="B10438" s="81"/>
      <c r="C10438" s="81"/>
      <c r="D10438" s="77"/>
      <c r="E10438" s="82"/>
      <c r="F10438" s="77"/>
      <c r="G10438" s="77"/>
      <c r="H10438" s="83"/>
    </row>
    <row r="10439" spans="2:8" ht="15.6" x14ac:dyDescent="0.3">
      <c r="B10439" s="81"/>
      <c r="C10439" s="81"/>
      <c r="D10439" s="77"/>
      <c r="E10439" s="82"/>
      <c r="F10439" s="77"/>
      <c r="G10439" s="77"/>
      <c r="H10439" s="83"/>
    </row>
    <row r="10440" spans="2:8" ht="15.6" x14ac:dyDescent="0.3">
      <c r="B10440" s="81"/>
      <c r="C10440" s="81"/>
      <c r="D10440" s="77"/>
      <c r="E10440" s="82"/>
      <c r="F10440" s="77"/>
      <c r="G10440" s="77"/>
      <c r="H10440" s="83"/>
    </row>
    <row r="10441" spans="2:8" ht="15.6" x14ac:dyDescent="0.3">
      <c r="B10441" s="81"/>
      <c r="C10441" s="81"/>
      <c r="D10441" s="77"/>
      <c r="E10441" s="82"/>
      <c r="F10441" s="77"/>
      <c r="G10441" s="77"/>
      <c r="H10441" s="83"/>
    </row>
    <row r="10442" spans="2:8" ht="15.6" x14ac:dyDescent="0.3">
      <c r="B10442" s="81"/>
      <c r="C10442" s="81"/>
      <c r="D10442" s="77"/>
      <c r="E10442" s="82"/>
      <c r="F10442" s="77"/>
      <c r="G10442" s="77"/>
      <c r="H10442" s="83"/>
    </row>
    <row r="10443" spans="2:8" ht="15.6" x14ac:dyDescent="0.3">
      <c r="B10443" s="81"/>
      <c r="C10443" s="81"/>
      <c r="D10443" s="77"/>
      <c r="E10443" s="82"/>
      <c r="F10443" s="77"/>
      <c r="G10443" s="77"/>
      <c r="H10443" s="83"/>
    </row>
    <row r="10444" spans="2:8" ht="15.6" x14ac:dyDescent="0.3">
      <c r="B10444" s="81"/>
      <c r="C10444" s="81"/>
      <c r="D10444" s="77"/>
      <c r="E10444" s="82"/>
      <c r="F10444" s="77"/>
      <c r="G10444" s="77"/>
      <c r="H10444" s="83"/>
    </row>
    <row r="10445" spans="2:8" ht="15.6" x14ac:dyDescent="0.3">
      <c r="B10445" s="81"/>
      <c r="C10445" s="81"/>
      <c r="D10445" s="77"/>
      <c r="E10445" s="82"/>
      <c r="F10445" s="77"/>
      <c r="G10445" s="77"/>
      <c r="H10445" s="83"/>
    </row>
    <row r="10446" spans="2:8" ht="15.6" x14ac:dyDescent="0.3">
      <c r="B10446" s="81"/>
      <c r="C10446" s="81"/>
      <c r="D10446" s="77"/>
      <c r="E10446" s="82"/>
      <c r="F10446" s="77"/>
      <c r="G10446" s="77"/>
      <c r="H10446" s="83"/>
    </row>
    <row r="10447" spans="2:8" ht="15.6" x14ac:dyDescent="0.3">
      <c r="B10447" s="81"/>
      <c r="C10447" s="81"/>
      <c r="D10447" s="77"/>
      <c r="E10447" s="82"/>
      <c r="F10447" s="77"/>
      <c r="G10447" s="77"/>
      <c r="H10447" s="83"/>
    </row>
    <row r="10448" spans="2:8" ht="15.6" x14ac:dyDescent="0.3">
      <c r="B10448" s="81"/>
      <c r="C10448" s="81"/>
      <c r="D10448" s="77"/>
      <c r="E10448" s="82"/>
      <c r="F10448" s="77"/>
      <c r="G10448" s="77"/>
      <c r="H10448" s="83"/>
    </row>
    <row r="10449" spans="2:8" ht="15.6" x14ac:dyDescent="0.3">
      <c r="B10449" s="81"/>
      <c r="C10449" s="81"/>
      <c r="D10449" s="77"/>
      <c r="E10449" s="82"/>
      <c r="F10449" s="77"/>
      <c r="G10449" s="77"/>
      <c r="H10449" s="83"/>
    </row>
    <row r="10450" spans="2:8" ht="15.6" x14ac:dyDescent="0.3">
      <c r="B10450" s="81"/>
      <c r="C10450" s="81"/>
      <c r="D10450" s="77"/>
      <c r="E10450" s="82"/>
      <c r="F10450" s="77"/>
      <c r="G10450" s="77"/>
      <c r="H10450" s="83"/>
    </row>
    <row r="10451" spans="2:8" ht="15.6" x14ac:dyDescent="0.3">
      <c r="B10451" s="81"/>
      <c r="C10451" s="81"/>
      <c r="D10451" s="77"/>
      <c r="E10451" s="82"/>
      <c r="F10451" s="77"/>
      <c r="G10451" s="77"/>
      <c r="H10451" s="83"/>
    </row>
    <row r="10452" spans="2:8" ht="15.6" x14ac:dyDescent="0.3">
      <c r="B10452" s="81"/>
      <c r="C10452" s="81"/>
      <c r="D10452" s="77"/>
      <c r="E10452" s="82"/>
      <c r="F10452" s="77"/>
      <c r="G10452" s="77"/>
      <c r="H10452" s="83"/>
    </row>
    <row r="10453" spans="2:8" ht="15.6" x14ac:dyDescent="0.3">
      <c r="B10453" s="81"/>
      <c r="C10453" s="81"/>
      <c r="D10453" s="77"/>
      <c r="E10453" s="82"/>
      <c r="F10453" s="77"/>
      <c r="G10453" s="77"/>
      <c r="H10453" s="83"/>
    </row>
    <row r="10454" spans="2:8" ht="15.6" x14ac:dyDescent="0.3">
      <c r="B10454" s="81"/>
      <c r="C10454" s="81"/>
      <c r="D10454" s="77"/>
      <c r="E10454" s="82"/>
      <c r="F10454" s="77"/>
      <c r="G10454" s="77"/>
      <c r="H10454" s="83"/>
    </row>
    <row r="10455" spans="2:8" ht="15.6" x14ac:dyDescent="0.3">
      <c r="B10455" s="81"/>
      <c r="C10455" s="81"/>
      <c r="D10455" s="77"/>
      <c r="E10455" s="82"/>
      <c r="F10455" s="77"/>
      <c r="G10455" s="77"/>
      <c r="H10455" s="83"/>
    </row>
    <row r="10456" spans="2:8" ht="15.6" x14ac:dyDescent="0.3">
      <c r="B10456" s="81"/>
      <c r="C10456" s="81"/>
      <c r="D10456" s="77"/>
      <c r="E10456" s="82"/>
      <c r="F10456" s="77"/>
      <c r="G10456" s="77"/>
      <c r="H10456" s="83"/>
    </row>
    <row r="10457" spans="2:8" ht="15.6" x14ac:dyDescent="0.3">
      <c r="B10457" s="81"/>
      <c r="C10457" s="81"/>
      <c r="D10457" s="77"/>
      <c r="E10457" s="82"/>
      <c r="F10457" s="77"/>
      <c r="G10457" s="77"/>
      <c r="H10457" s="83"/>
    </row>
    <row r="10458" spans="2:8" ht="15.6" x14ac:dyDescent="0.3">
      <c r="B10458" s="81"/>
      <c r="C10458" s="81"/>
      <c r="D10458" s="77"/>
      <c r="E10458" s="82"/>
      <c r="F10458" s="77"/>
      <c r="G10458" s="77"/>
      <c r="H10458" s="83"/>
    </row>
    <row r="10459" spans="2:8" ht="15.6" x14ac:dyDescent="0.3">
      <c r="B10459" s="81"/>
      <c r="C10459" s="81"/>
      <c r="D10459" s="77"/>
      <c r="E10459" s="82"/>
      <c r="F10459" s="77"/>
      <c r="G10459" s="77"/>
      <c r="H10459" s="83"/>
    </row>
    <row r="10460" spans="2:8" ht="15.6" x14ac:dyDescent="0.3">
      <c r="B10460" s="81"/>
      <c r="C10460" s="81"/>
      <c r="D10460" s="77"/>
      <c r="E10460" s="82"/>
      <c r="F10460" s="77"/>
      <c r="G10460" s="77"/>
      <c r="H10460" s="83"/>
    </row>
    <row r="10461" spans="2:8" ht="15.6" x14ac:dyDescent="0.3">
      <c r="B10461" s="81"/>
      <c r="C10461" s="81"/>
      <c r="D10461" s="77"/>
      <c r="E10461" s="82"/>
      <c r="F10461" s="77"/>
      <c r="G10461" s="77"/>
      <c r="H10461" s="83"/>
    </row>
    <row r="10462" spans="2:8" ht="15.6" x14ac:dyDescent="0.3">
      <c r="B10462" s="81"/>
      <c r="C10462" s="81"/>
      <c r="D10462" s="77"/>
      <c r="E10462" s="82"/>
      <c r="F10462" s="77"/>
      <c r="G10462" s="77"/>
      <c r="H10462" s="83"/>
    </row>
    <row r="10463" spans="2:8" ht="15.6" x14ac:dyDescent="0.3">
      <c r="B10463" s="81"/>
      <c r="C10463" s="81"/>
      <c r="D10463" s="77"/>
      <c r="E10463" s="82"/>
      <c r="F10463" s="77"/>
      <c r="G10463" s="77"/>
      <c r="H10463" s="83"/>
    </row>
    <row r="10464" spans="2:8" ht="15.6" x14ac:dyDescent="0.3">
      <c r="B10464" s="81"/>
      <c r="C10464" s="81"/>
      <c r="D10464" s="77"/>
      <c r="E10464" s="82"/>
      <c r="F10464" s="77"/>
      <c r="G10464" s="77"/>
      <c r="H10464" s="83"/>
    </row>
    <row r="10465" spans="2:8" ht="15.6" x14ac:dyDescent="0.3">
      <c r="B10465" s="81"/>
      <c r="C10465" s="81"/>
      <c r="D10465" s="77"/>
      <c r="E10465" s="82"/>
      <c r="F10465" s="77"/>
      <c r="G10465" s="77"/>
      <c r="H10465" s="83"/>
    </row>
    <row r="10466" spans="2:8" ht="15.6" x14ac:dyDescent="0.3">
      <c r="B10466" s="81"/>
      <c r="C10466" s="81"/>
      <c r="D10466" s="77"/>
      <c r="E10466" s="82"/>
      <c r="F10466" s="77"/>
      <c r="G10466" s="77"/>
      <c r="H10466" s="83"/>
    </row>
    <row r="10467" spans="2:8" ht="15.6" x14ac:dyDescent="0.3">
      <c r="B10467" s="81"/>
      <c r="C10467" s="81"/>
      <c r="D10467" s="77"/>
      <c r="E10467" s="82"/>
      <c r="F10467" s="77"/>
      <c r="G10467" s="77"/>
      <c r="H10467" s="83"/>
    </row>
    <row r="10468" spans="2:8" ht="15.6" x14ac:dyDescent="0.3">
      <c r="B10468" s="81"/>
      <c r="C10468" s="81"/>
      <c r="D10468" s="77"/>
      <c r="E10468" s="82"/>
      <c r="F10468" s="77"/>
      <c r="G10468" s="77"/>
      <c r="H10468" s="83"/>
    </row>
    <row r="10469" spans="2:8" ht="15.6" x14ac:dyDescent="0.3">
      <c r="B10469" s="81"/>
      <c r="C10469" s="81"/>
      <c r="D10469" s="77"/>
      <c r="E10469" s="82"/>
      <c r="F10469" s="77"/>
      <c r="G10469" s="77"/>
      <c r="H10469" s="83"/>
    </row>
    <row r="10470" spans="2:8" ht="15.6" x14ac:dyDescent="0.3">
      <c r="B10470" s="81"/>
      <c r="C10470" s="81"/>
      <c r="D10470" s="77"/>
      <c r="E10470" s="82"/>
      <c r="F10470" s="77"/>
      <c r="G10470" s="77"/>
      <c r="H10470" s="83"/>
    </row>
    <row r="10471" spans="2:8" ht="15.6" x14ac:dyDescent="0.3">
      <c r="B10471" s="81"/>
      <c r="C10471" s="81"/>
      <c r="D10471" s="77"/>
      <c r="E10471" s="82"/>
      <c r="F10471" s="77"/>
      <c r="G10471" s="77"/>
      <c r="H10471" s="83"/>
    </row>
    <row r="10472" spans="2:8" ht="15.6" x14ac:dyDescent="0.3">
      <c r="B10472" s="81"/>
      <c r="C10472" s="81"/>
      <c r="D10472" s="77"/>
      <c r="E10472" s="82"/>
      <c r="F10472" s="77"/>
      <c r="G10472" s="77"/>
      <c r="H10472" s="83"/>
    </row>
    <row r="10473" spans="2:8" ht="15.6" x14ac:dyDescent="0.3">
      <c r="B10473" s="81"/>
      <c r="C10473" s="81"/>
      <c r="D10473" s="77"/>
      <c r="E10473" s="82"/>
      <c r="F10473" s="77"/>
      <c r="G10473" s="77"/>
      <c r="H10473" s="83"/>
    </row>
    <row r="10474" spans="2:8" ht="15.6" x14ac:dyDescent="0.3">
      <c r="B10474" s="81"/>
      <c r="C10474" s="81"/>
      <c r="D10474" s="77"/>
      <c r="E10474" s="82"/>
      <c r="F10474" s="77"/>
      <c r="G10474" s="77"/>
      <c r="H10474" s="83"/>
    </row>
    <row r="10475" spans="2:8" ht="15.6" x14ac:dyDescent="0.3">
      <c r="B10475" s="81"/>
      <c r="C10475" s="81"/>
      <c r="D10475" s="77"/>
      <c r="E10475" s="82"/>
      <c r="F10475" s="77"/>
      <c r="G10475" s="77"/>
      <c r="H10475" s="83"/>
    </row>
    <row r="10476" spans="2:8" ht="15.6" x14ac:dyDescent="0.3">
      <c r="B10476" s="81"/>
      <c r="C10476" s="81"/>
      <c r="D10476" s="77"/>
      <c r="E10476" s="82"/>
      <c r="F10476" s="77"/>
      <c r="G10476" s="77"/>
      <c r="H10476" s="83"/>
    </row>
    <row r="10477" spans="2:8" ht="15.6" x14ac:dyDescent="0.3">
      <c r="B10477" s="81"/>
      <c r="C10477" s="81"/>
      <c r="D10477" s="77"/>
      <c r="E10477" s="82"/>
      <c r="F10477" s="77"/>
      <c r="G10477" s="77"/>
      <c r="H10477" s="83"/>
    </row>
    <row r="10478" spans="2:8" ht="15.6" x14ac:dyDescent="0.3">
      <c r="B10478" s="81"/>
      <c r="C10478" s="81"/>
      <c r="D10478" s="77"/>
      <c r="E10478" s="82"/>
      <c r="F10478" s="77"/>
      <c r="G10478" s="77"/>
      <c r="H10478" s="83"/>
    </row>
    <row r="10479" spans="2:8" ht="15.6" x14ac:dyDescent="0.3">
      <c r="B10479" s="81"/>
      <c r="C10479" s="81"/>
      <c r="D10479" s="77"/>
      <c r="E10479" s="82"/>
      <c r="F10479" s="77"/>
      <c r="G10479" s="77"/>
      <c r="H10479" s="83"/>
    </row>
    <row r="10480" spans="2:8" ht="15.6" x14ac:dyDescent="0.3">
      <c r="B10480" s="81"/>
      <c r="C10480" s="81"/>
      <c r="D10480" s="77"/>
      <c r="E10480" s="82"/>
      <c r="F10480" s="77"/>
      <c r="G10480" s="77"/>
      <c r="H10480" s="83"/>
    </row>
    <row r="10481" spans="2:8" ht="15.6" x14ac:dyDescent="0.3">
      <c r="B10481" s="81"/>
      <c r="C10481" s="81"/>
      <c r="D10481" s="77"/>
      <c r="E10481" s="82"/>
      <c r="F10481" s="77"/>
      <c r="G10481" s="77"/>
      <c r="H10481" s="83"/>
    </row>
    <row r="10482" spans="2:8" ht="15.6" x14ac:dyDescent="0.3">
      <c r="B10482" s="81"/>
      <c r="C10482" s="81"/>
      <c r="D10482" s="77"/>
      <c r="E10482" s="82"/>
      <c r="F10482" s="77"/>
      <c r="G10482" s="77"/>
      <c r="H10482" s="83"/>
    </row>
    <row r="10483" spans="2:8" ht="15.6" x14ac:dyDescent="0.3">
      <c r="B10483" s="81"/>
      <c r="C10483" s="81"/>
      <c r="D10483" s="77"/>
      <c r="E10483" s="82"/>
      <c r="F10483" s="77"/>
      <c r="G10483" s="77"/>
      <c r="H10483" s="83"/>
    </row>
    <row r="10484" spans="2:8" ht="15.6" x14ac:dyDescent="0.3">
      <c r="B10484" s="81"/>
      <c r="C10484" s="81"/>
      <c r="D10484" s="77"/>
      <c r="E10484" s="82"/>
      <c r="F10484" s="77"/>
      <c r="G10484" s="77"/>
      <c r="H10484" s="83"/>
    </row>
    <row r="10485" spans="2:8" ht="15.6" x14ac:dyDescent="0.3">
      <c r="B10485" s="81"/>
      <c r="C10485" s="81"/>
      <c r="D10485" s="77"/>
      <c r="E10485" s="82"/>
      <c r="F10485" s="77"/>
      <c r="G10485" s="77"/>
      <c r="H10485" s="83"/>
    </row>
    <row r="10486" spans="2:8" ht="15.6" x14ac:dyDescent="0.3">
      <c r="B10486" s="81"/>
      <c r="C10486" s="81"/>
      <c r="D10486" s="77"/>
      <c r="E10486" s="82"/>
      <c r="F10486" s="77"/>
      <c r="G10486" s="77"/>
      <c r="H10486" s="83"/>
    </row>
    <row r="10487" spans="2:8" ht="15.6" x14ac:dyDescent="0.3">
      <c r="B10487" s="81"/>
      <c r="C10487" s="81"/>
      <c r="D10487" s="77"/>
      <c r="E10487" s="82"/>
      <c r="F10487" s="77"/>
      <c r="G10487" s="77"/>
      <c r="H10487" s="83"/>
    </row>
    <row r="10488" spans="2:8" ht="15.6" x14ac:dyDescent="0.3">
      <c r="B10488" s="81"/>
      <c r="C10488" s="81"/>
      <c r="D10488" s="77"/>
      <c r="E10488" s="82"/>
      <c r="F10488" s="77"/>
      <c r="G10488" s="77"/>
      <c r="H10488" s="83"/>
    </row>
    <row r="10489" spans="2:8" ht="15.6" x14ac:dyDescent="0.3">
      <c r="B10489" s="81"/>
      <c r="C10489" s="81"/>
      <c r="D10489" s="77"/>
      <c r="E10489" s="82"/>
      <c r="F10489" s="77"/>
      <c r="G10489" s="77"/>
      <c r="H10489" s="83"/>
    </row>
    <row r="10490" spans="2:8" ht="15.6" x14ac:dyDescent="0.3">
      <c r="B10490" s="81"/>
      <c r="C10490" s="81"/>
      <c r="D10490" s="77"/>
      <c r="E10490" s="82"/>
      <c r="F10490" s="77"/>
      <c r="G10490" s="77"/>
      <c r="H10490" s="83"/>
    </row>
    <row r="10491" spans="2:8" ht="15.6" x14ac:dyDescent="0.3">
      <c r="B10491" s="81"/>
      <c r="C10491" s="81"/>
      <c r="D10491" s="77"/>
      <c r="E10491" s="82"/>
      <c r="F10491" s="77"/>
      <c r="G10491" s="77"/>
      <c r="H10491" s="83"/>
    </row>
    <row r="10492" spans="2:8" ht="15.6" x14ac:dyDescent="0.3">
      <c r="B10492" s="81"/>
      <c r="C10492" s="81"/>
      <c r="D10492" s="77"/>
      <c r="E10492" s="82"/>
      <c r="F10492" s="77"/>
      <c r="G10492" s="77"/>
      <c r="H10492" s="83"/>
    </row>
    <row r="10493" spans="2:8" ht="15.6" x14ac:dyDescent="0.3">
      <c r="B10493" s="81"/>
      <c r="C10493" s="81"/>
      <c r="D10493" s="77"/>
      <c r="E10493" s="82"/>
      <c r="F10493" s="77"/>
      <c r="G10493" s="77"/>
      <c r="H10493" s="83"/>
    </row>
    <row r="10494" spans="2:8" ht="15.6" x14ac:dyDescent="0.3">
      <c r="B10494" s="81"/>
      <c r="C10494" s="81"/>
      <c r="D10494" s="77"/>
      <c r="E10494" s="82"/>
      <c r="F10494" s="77"/>
      <c r="G10494" s="77"/>
      <c r="H10494" s="83"/>
    </row>
    <row r="10495" spans="2:8" ht="15.6" x14ac:dyDescent="0.3">
      <c r="B10495" s="81"/>
      <c r="C10495" s="81"/>
      <c r="D10495" s="77"/>
      <c r="E10495" s="82"/>
      <c r="F10495" s="77"/>
      <c r="G10495" s="77"/>
      <c r="H10495" s="83"/>
    </row>
    <row r="10496" spans="2:8" ht="15.6" x14ac:dyDescent="0.3">
      <c r="B10496" s="81"/>
      <c r="C10496" s="81"/>
      <c r="D10496" s="77"/>
      <c r="E10496" s="82"/>
      <c r="F10496" s="77"/>
      <c r="G10496" s="77"/>
      <c r="H10496" s="83"/>
    </row>
    <row r="10497" spans="2:8" ht="15.6" x14ac:dyDescent="0.3">
      <c r="B10497" s="81"/>
      <c r="C10497" s="81"/>
      <c r="D10497" s="77"/>
      <c r="E10497" s="82"/>
      <c r="F10497" s="77"/>
      <c r="G10497" s="77"/>
      <c r="H10497" s="83"/>
    </row>
    <row r="10498" spans="2:8" ht="15.6" x14ac:dyDescent="0.3">
      <c r="B10498" s="81"/>
      <c r="C10498" s="81"/>
      <c r="D10498" s="77"/>
      <c r="E10498" s="82"/>
      <c r="F10498" s="77"/>
      <c r="G10498" s="77"/>
      <c r="H10498" s="83"/>
    </row>
    <row r="10499" spans="2:8" ht="15.6" x14ac:dyDescent="0.3">
      <c r="B10499" s="81"/>
      <c r="C10499" s="81"/>
      <c r="D10499" s="77"/>
      <c r="E10499" s="82"/>
      <c r="F10499" s="77"/>
      <c r="G10499" s="77"/>
      <c r="H10499" s="83"/>
    </row>
    <row r="10500" spans="2:8" ht="15.6" x14ac:dyDescent="0.3">
      <c r="B10500" s="81"/>
      <c r="C10500" s="81"/>
      <c r="D10500" s="77"/>
      <c r="E10500" s="82"/>
      <c r="F10500" s="77"/>
      <c r="G10500" s="77"/>
      <c r="H10500" s="83"/>
    </row>
    <row r="10501" spans="2:8" ht="15.6" x14ac:dyDescent="0.3">
      <c r="B10501" s="81"/>
      <c r="C10501" s="81"/>
      <c r="D10501" s="77"/>
      <c r="E10501" s="82"/>
      <c r="F10501" s="77"/>
      <c r="G10501" s="77"/>
      <c r="H10501" s="83"/>
    </row>
    <row r="10502" spans="2:8" ht="15.6" x14ac:dyDescent="0.3">
      <c r="B10502" s="81"/>
      <c r="C10502" s="81"/>
      <c r="D10502" s="77"/>
      <c r="E10502" s="82"/>
      <c r="F10502" s="77"/>
      <c r="G10502" s="77"/>
      <c r="H10502" s="83"/>
    </row>
    <row r="10503" spans="2:8" ht="15.6" x14ac:dyDescent="0.3">
      <c r="B10503" s="81"/>
      <c r="C10503" s="81"/>
      <c r="D10503" s="77"/>
      <c r="E10503" s="82"/>
      <c r="F10503" s="77"/>
      <c r="G10503" s="77"/>
      <c r="H10503" s="83"/>
    </row>
    <row r="10504" spans="2:8" ht="15.6" x14ac:dyDescent="0.3">
      <c r="B10504" s="81"/>
      <c r="C10504" s="81"/>
      <c r="D10504" s="77"/>
      <c r="E10504" s="82"/>
      <c r="F10504" s="77"/>
      <c r="G10504" s="77"/>
      <c r="H10504" s="83"/>
    </row>
    <row r="10505" spans="2:8" ht="15.6" x14ac:dyDescent="0.3">
      <c r="B10505" s="81"/>
      <c r="C10505" s="81"/>
      <c r="D10505" s="77"/>
      <c r="E10505" s="82"/>
      <c r="F10505" s="77"/>
      <c r="G10505" s="77"/>
      <c r="H10505" s="83"/>
    </row>
    <row r="10506" spans="2:8" ht="15.6" x14ac:dyDescent="0.3">
      <c r="B10506" s="81"/>
      <c r="C10506" s="81"/>
      <c r="D10506" s="77"/>
      <c r="E10506" s="82"/>
      <c r="F10506" s="77"/>
      <c r="G10506" s="77"/>
      <c r="H10506" s="83"/>
    </row>
    <row r="10507" spans="2:8" ht="15.6" x14ac:dyDescent="0.3">
      <c r="B10507" s="81"/>
      <c r="C10507" s="81"/>
      <c r="D10507" s="77"/>
      <c r="E10507" s="82"/>
      <c r="F10507" s="77"/>
      <c r="G10507" s="77"/>
      <c r="H10507" s="83"/>
    </row>
    <row r="10508" spans="2:8" ht="15.6" x14ac:dyDescent="0.3">
      <c r="B10508" s="81"/>
      <c r="C10508" s="81"/>
      <c r="D10508" s="77"/>
      <c r="E10508" s="82"/>
      <c r="F10508" s="77"/>
      <c r="G10508" s="77"/>
      <c r="H10508" s="83"/>
    </row>
    <row r="10509" spans="2:8" ht="15.6" x14ac:dyDescent="0.3">
      <c r="B10509" s="81"/>
      <c r="C10509" s="81"/>
      <c r="D10509" s="77"/>
      <c r="E10509" s="82"/>
      <c r="F10509" s="77"/>
      <c r="G10509" s="77"/>
      <c r="H10509" s="83"/>
    </row>
    <row r="10510" spans="2:8" ht="15.6" x14ac:dyDescent="0.3">
      <c r="B10510" s="81"/>
      <c r="C10510" s="81"/>
      <c r="D10510" s="77"/>
      <c r="E10510" s="82"/>
      <c r="F10510" s="77"/>
      <c r="G10510" s="77"/>
      <c r="H10510" s="83"/>
    </row>
    <row r="10511" spans="2:8" ht="15.6" x14ac:dyDescent="0.3">
      <c r="B10511" s="81"/>
      <c r="C10511" s="81"/>
      <c r="D10511" s="77"/>
      <c r="E10511" s="82"/>
      <c r="F10511" s="77"/>
      <c r="G10511" s="77"/>
      <c r="H10511" s="83"/>
    </row>
    <row r="10512" spans="2:8" ht="15.6" x14ac:dyDescent="0.3">
      <c r="B10512" s="81"/>
      <c r="C10512" s="81"/>
      <c r="D10512" s="77"/>
      <c r="E10512" s="82"/>
      <c r="F10512" s="77"/>
      <c r="G10512" s="77"/>
      <c r="H10512" s="83"/>
    </row>
    <row r="10513" spans="2:8" ht="15.6" x14ac:dyDescent="0.3">
      <c r="B10513" s="81"/>
      <c r="C10513" s="81"/>
      <c r="D10513" s="77"/>
      <c r="E10513" s="82"/>
      <c r="F10513" s="77"/>
      <c r="G10513" s="77"/>
      <c r="H10513" s="83"/>
    </row>
    <row r="10514" spans="2:8" ht="15.6" x14ac:dyDescent="0.3">
      <c r="B10514" s="81"/>
      <c r="C10514" s="81"/>
      <c r="D10514" s="77"/>
      <c r="E10514" s="82"/>
      <c r="F10514" s="77"/>
      <c r="G10514" s="77"/>
      <c r="H10514" s="83"/>
    </row>
    <row r="10515" spans="2:8" ht="15.6" x14ac:dyDescent="0.3">
      <c r="B10515" s="81"/>
      <c r="C10515" s="81"/>
      <c r="D10515" s="77"/>
      <c r="E10515" s="82"/>
      <c r="F10515" s="77"/>
      <c r="G10515" s="77"/>
      <c r="H10515" s="83"/>
    </row>
    <row r="10516" spans="2:8" ht="15.6" x14ac:dyDescent="0.3">
      <c r="B10516" s="81"/>
      <c r="C10516" s="81"/>
      <c r="D10516" s="77"/>
      <c r="E10516" s="82"/>
      <c r="F10516" s="77"/>
      <c r="G10516" s="77"/>
      <c r="H10516" s="83"/>
    </row>
    <row r="10517" spans="2:8" ht="15.6" x14ac:dyDescent="0.3">
      <c r="B10517" s="81"/>
      <c r="C10517" s="81"/>
      <c r="D10517" s="77"/>
      <c r="E10517" s="82"/>
      <c r="F10517" s="77"/>
      <c r="G10517" s="77"/>
      <c r="H10517" s="83"/>
    </row>
    <row r="10518" spans="2:8" ht="15.6" x14ac:dyDescent="0.3">
      <c r="B10518" s="81"/>
      <c r="C10518" s="81"/>
      <c r="D10518" s="77"/>
      <c r="E10518" s="82"/>
      <c r="F10518" s="77"/>
      <c r="G10518" s="77"/>
      <c r="H10518" s="83"/>
    </row>
    <row r="10519" spans="2:8" ht="15.6" x14ac:dyDescent="0.3">
      <c r="B10519" s="81"/>
      <c r="C10519" s="81"/>
      <c r="D10519" s="77"/>
      <c r="E10519" s="82"/>
      <c r="F10519" s="77"/>
      <c r="G10519" s="77"/>
      <c r="H10519" s="83"/>
    </row>
    <row r="10520" spans="2:8" ht="15.6" x14ac:dyDescent="0.3">
      <c r="B10520" s="81"/>
      <c r="C10520" s="81"/>
      <c r="D10520" s="77"/>
      <c r="E10520" s="82"/>
      <c r="F10520" s="77"/>
      <c r="G10520" s="77"/>
      <c r="H10520" s="83"/>
    </row>
    <row r="10521" spans="2:8" ht="15.6" x14ac:dyDescent="0.3">
      <c r="B10521" s="81"/>
      <c r="C10521" s="81"/>
      <c r="D10521" s="77"/>
      <c r="E10521" s="82"/>
      <c r="F10521" s="77"/>
      <c r="G10521" s="77"/>
      <c r="H10521" s="83"/>
    </row>
    <row r="10522" spans="2:8" ht="15.6" x14ac:dyDescent="0.3">
      <c r="B10522" s="81"/>
      <c r="C10522" s="81"/>
      <c r="D10522" s="77"/>
      <c r="E10522" s="82"/>
      <c r="F10522" s="77"/>
      <c r="G10522" s="77"/>
      <c r="H10522" s="83"/>
    </row>
    <row r="10523" spans="2:8" ht="15.6" x14ac:dyDescent="0.3">
      <c r="B10523" s="81"/>
      <c r="C10523" s="81"/>
      <c r="D10523" s="77"/>
      <c r="E10523" s="82"/>
      <c r="F10523" s="77"/>
      <c r="G10523" s="77"/>
      <c r="H10523" s="83"/>
    </row>
    <row r="10524" spans="2:8" ht="15.6" x14ac:dyDescent="0.3">
      <c r="B10524" s="81"/>
      <c r="C10524" s="81"/>
      <c r="D10524" s="77"/>
      <c r="E10524" s="82"/>
      <c r="F10524" s="77"/>
      <c r="G10524" s="77"/>
      <c r="H10524" s="83"/>
    </row>
    <row r="10525" spans="2:8" ht="15.6" x14ac:dyDescent="0.3">
      <c r="B10525" s="81"/>
      <c r="C10525" s="81"/>
      <c r="D10525" s="77"/>
      <c r="E10525" s="82"/>
      <c r="F10525" s="77"/>
      <c r="G10525" s="77"/>
      <c r="H10525" s="83"/>
    </row>
    <row r="10526" spans="2:8" ht="15.6" x14ac:dyDescent="0.3">
      <c r="B10526" s="81"/>
      <c r="C10526" s="81"/>
      <c r="D10526" s="77"/>
      <c r="E10526" s="82"/>
      <c r="F10526" s="77"/>
      <c r="G10526" s="77"/>
      <c r="H10526" s="83"/>
    </row>
    <row r="10527" spans="2:8" ht="15.6" x14ac:dyDescent="0.3">
      <c r="B10527" s="81"/>
      <c r="C10527" s="81"/>
      <c r="D10527" s="77"/>
      <c r="E10527" s="82"/>
      <c r="F10527" s="77"/>
      <c r="G10527" s="77"/>
      <c r="H10527" s="83"/>
    </row>
    <row r="10528" spans="2:8" ht="15.6" x14ac:dyDescent="0.3">
      <c r="B10528" s="81"/>
      <c r="C10528" s="81"/>
      <c r="D10528" s="77"/>
      <c r="E10528" s="82"/>
      <c r="F10528" s="77"/>
      <c r="G10528" s="77"/>
      <c r="H10528" s="83"/>
    </row>
    <row r="10529" spans="2:8" ht="15.6" x14ac:dyDescent="0.3">
      <c r="B10529" s="81"/>
      <c r="C10529" s="81"/>
      <c r="D10529" s="77"/>
      <c r="E10529" s="82"/>
      <c r="F10529" s="77"/>
      <c r="G10529" s="77"/>
      <c r="H10529" s="83"/>
    </row>
    <row r="10530" spans="2:8" ht="15.6" x14ac:dyDescent="0.3">
      <c r="B10530" s="81"/>
      <c r="C10530" s="81"/>
      <c r="D10530" s="77"/>
      <c r="E10530" s="82"/>
      <c r="F10530" s="77"/>
      <c r="G10530" s="77"/>
      <c r="H10530" s="83"/>
    </row>
    <row r="10531" spans="2:8" ht="15.6" x14ac:dyDescent="0.3">
      <c r="B10531" s="81"/>
      <c r="C10531" s="81"/>
      <c r="D10531" s="77"/>
      <c r="E10531" s="82"/>
      <c r="F10531" s="77"/>
      <c r="G10531" s="77"/>
      <c r="H10531" s="83"/>
    </row>
    <row r="10532" spans="2:8" ht="15.6" x14ac:dyDescent="0.3">
      <c r="B10532" s="81"/>
      <c r="C10532" s="81"/>
      <c r="D10532" s="77"/>
      <c r="E10532" s="82"/>
      <c r="F10532" s="77"/>
      <c r="G10532" s="77"/>
      <c r="H10532" s="83"/>
    </row>
    <row r="10533" spans="2:8" ht="15.6" x14ac:dyDescent="0.3">
      <c r="B10533" s="81"/>
      <c r="C10533" s="81"/>
      <c r="D10533" s="77"/>
      <c r="E10533" s="82"/>
      <c r="F10533" s="77"/>
      <c r="G10533" s="77"/>
      <c r="H10533" s="83"/>
    </row>
    <row r="10534" spans="2:8" ht="15.6" x14ac:dyDescent="0.3">
      <c r="B10534" s="81"/>
      <c r="C10534" s="81"/>
      <c r="D10534" s="77"/>
      <c r="E10534" s="82"/>
      <c r="F10534" s="77"/>
      <c r="G10534" s="77"/>
      <c r="H10534" s="83"/>
    </row>
    <row r="10535" spans="2:8" ht="15.6" x14ac:dyDescent="0.3">
      <c r="B10535" s="81"/>
      <c r="C10535" s="81"/>
      <c r="D10535" s="77"/>
      <c r="E10535" s="82"/>
      <c r="F10535" s="77"/>
      <c r="G10535" s="77"/>
      <c r="H10535" s="83"/>
    </row>
    <row r="10536" spans="2:8" ht="15.6" x14ac:dyDescent="0.3">
      <c r="B10536" s="81"/>
      <c r="C10536" s="81"/>
      <c r="D10536" s="77"/>
      <c r="E10536" s="82"/>
      <c r="F10536" s="77"/>
      <c r="G10536" s="77"/>
      <c r="H10536" s="83"/>
    </row>
    <row r="10537" spans="2:8" ht="15.6" x14ac:dyDescent="0.3">
      <c r="B10537" s="81"/>
      <c r="C10537" s="81"/>
      <c r="D10537" s="77"/>
      <c r="E10537" s="82"/>
      <c r="F10537" s="77"/>
      <c r="G10537" s="77"/>
      <c r="H10537" s="83"/>
    </row>
    <row r="10538" spans="2:8" ht="15.6" x14ac:dyDescent="0.3">
      <c r="B10538" s="81"/>
      <c r="C10538" s="81"/>
      <c r="D10538" s="77"/>
      <c r="E10538" s="82"/>
      <c r="F10538" s="77"/>
      <c r="G10538" s="77"/>
      <c r="H10538" s="83"/>
    </row>
    <row r="10539" spans="2:8" ht="15.6" x14ac:dyDescent="0.3">
      <c r="B10539" s="81"/>
      <c r="C10539" s="81"/>
      <c r="D10539" s="77"/>
      <c r="E10539" s="82"/>
      <c r="F10539" s="77"/>
      <c r="G10539" s="77"/>
      <c r="H10539" s="83"/>
    </row>
    <row r="10540" spans="2:8" ht="15.6" x14ac:dyDescent="0.3">
      <c r="B10540" s="81"/>
      <c r="C10540" s="81"/>
      <c r="D10540" s="77"/>
      <c r="E10540" s="82"/>
      <c r="F10540" s="77"/>
      <c r="G10540" s="77"/>
      <c r="H10540" s="83"/>
    </row>
    <row r="10541" spans="2:8" ht="15.6" x14ac:dyDescent="0.3">
      <c r="B10541" s="81"/>
      <c r="C10541" s="81"/>
      <c r="D10541" s="77"/>
      <c r="E10541" s="82"/>
      <c r="F10541" s="77"/>
      <c r="G10541" s="77"/>
      <c r="H10541" s="83"/>
    </row>
    <row r="10542" spans="2:8" ht="15.6" x14ac:dyDescent="0.3">
      <c r="B10542" s="81"/>
      <c r="C10542" s="81"/>
      <c r="D10542" s="77"/>
      <c r="E10542" s="82"/>
      <c r="F10542" s="77"/>
      <c r="G10542" s="77"/>
      <c r="H10542" s="83"/>
    </row>
    <row r="10543" spans="2:8" ht="15.6" x14ac:dyDescent="0.3">
      <c r="B10543" s="81"/>
      <c r="C10543" s="81"/>
      <c r="D10543" s="77"/>
      <c r="E10543" s="82"/>
      <c r="F10543" s="77"/>
      <c r="G10543" s="77"/>
      <c r="H10543" s="83"/>
    </row>
    <row r="10544" spans="2:8" ht="15.6" x14ac:dyDescent="0.3">
      <c r="B10544" s="81"/>
      <c r="C10544" s="81"/>
      <c r="D10544" s="77"/>
      <c r="E10544" s="82"/>
      <c r="F10544" s="77"/>
      <c r="G10544" s="77"/>
      <c r="H10544" s="83"/>
    </row>
    <row r="10545" spans="2:8" ht="15.6" x14ac:dyDescent="0.3">
      <c r="B10545" s="81"/>
      <c r="C10545" s="81"/>
      <c r="D10545" s="77"/>
      <c r="E10545" s="82"/>
      <c r="F10545" s="77"/>
      <c r="G10545" s="77"/>
      <c r="H10545" s="83"/>
    </row>
    <row r="10546" spans="2:8" ht="15.6" x14ac:dyDescent="0.3">
      <c r="B10546" s="81"/>
      <c r="C10546" s="81"/>
      <c r="D10546" s="77"/>
      <c r="E10546" s="82"/>
      <c r="F10546" s="77"/>
      <c r="G10546" s="77"/>
      <c r="H10546" s="83"/>
    </row>
    <row r="10547" spans="2:8" ht="15.6" x14ac:dyDescent="0.3">
      <c r="B10547" s="81"/>
      <c r="C10547" s="81"/>
      <c r="D10547" s="77"/>
      <c r="E10547" s="82"/>
      <c r="F10547" s="77"/>
      <c r="G10547" s="77"/>
      <c r="H10547" s="83"/>
    </row>
    <row r="10548" spans="2:8" ht="15.6" x14ac:dyDescent="0.3">
      <c r="B10548" s="81"/>
      <c r="C10548" s="81"/>
      <c r="D10548" s="77"/>
      <c r="E10548" s="82"/>
      <c r="F10548" s="77"/>
      <c r="G10548" s="77"/>
      <c r="H10548" s="83"/>
    </row>
    <row r="10549" spans="2:8" ht="15.6" x14ac:dyDescent="0.3">
      <c r="B10549" s="81"/>
      <c r="C10549" s="81"/>
      <c r="D10549" s="77"/>
      <c r="E10549" s="82"/>
      <c r="F10549" s="77"/>
      <c r="G10549" s="77"/>
      <c r="H10549" s="83"/>
    </row>
    <row r="10550" spans="2:8" ht="15.6" x14ac:dyDescent="0.3">
      <c r="B10550" s="81"/>
      <c r="C10550" s="81"/>
      <c r="D10550" s="77"/>
      <c r="E10550" s="82"/>
      <c r="F10550" s="77"/>
      <c r="G10550" s="77"/>
      <c r="H10550" s="83"/>
    </row>
    <row r="10551" spans="2:8" ht="15.6" x14ac:dyDescent="0.3">
      <c r="B10551" s="81"/>
      <c r="C10551" s="81"/>
      <c r="D10551" s="77"/>
      <c r="E10551" s="82"/>
      <c r="F10551" s="77"/>
      <c r="G10551" s="77"/>
      <c r="H10551" s="83"/>
    </row>
    <row r="10552" spans="2:8" ht="15.6" x14ac:dyDescent="0.3">
      <c r="B10552" s="81"/>
      <c r="C10552" s="81"/>
      <c r="D10552" s="77"/>
      <c r="E10552" s="82"/>
      <c r="F10552" s="77"/>
      <c r="G10552" s="77"/>
      <c r="H10552" s="83"/>
    </row>
    <row r="10553" spans="2:8" ht="15.6" x14ac:dyDescent="0.3">
      <c r="B10553" s="81"/>
      <c r="C10553" s="81"/>
      <c r="D10553" s="77"/>
      <c r="E10553" s="82"/>
      <c r="F10553" s="77"/>
      <c r="G10553" s="77"/>
      <c r="H10553" s="83"/>
    </row>
    <row r="10554" spans="2:8" ht="15.6" x14ac:dyDescent="0.3">
      <c r="B10554" s="81"/>
      <c r="C10554" s="81"/>
      <c r="D10554" s="77"/>
      <c r="E10554" s="82"/>
      <c r="F10554" s="77"/>
      <c r="G10554" s="77"/>
      <c r="H10554" s="83"/>
    </row>
    <row r="10555" spans="2:8" ht="15.6" x14ac:dyDescent="0.3">
      <c r="B10555" s="81"/>
      <c r="C10555" s="81"/>
      <c r="D10555" s="77"/>
      <c r="E10555" s="82"/>
      <c r="F10555" s="77"/>
      <c r="G10555" s="77"/>
      <c r="H10555" s="83"/>
    </row>
    <row r="10556" spans="2:8" ht="15.6" x14ac:dyDescent="0.3">
      <c r="B10556" s="81"/>
      <c r="C10556" s="81"/>
      <c r="D10556" s="77"/>
      <c r="E10556" s="82"/>
      <c r="F10556" s="77"/>
      <c r="G10556" s="77"/>
      <c r="H10556" s="83"/>
    </row>
    <row r="10557" spans="2:8" ht="15.6" x14ac:dyDescent="0.3">
      <c r="B10557" s="81"/>
      <c r="C10557" s="81"/>
      <c r="D10557" s="77"/>
      <c r="E10557" s="82"/>
      <c r="F10557" s="77"/>
      <c r="G10557" s="77"/>
      <c r="H10557" s="83"/>
    </row>
    <row r="10558" spans="2:8" ht="15.6" x14ac:dyDescent="0.3">
      <c r="B10558" s="81"/>
      <c r="C10558" s="81"/>
      <c r="D10558" s="77"/>
      <c r="E10558" s="82"/>
      <c r="F10558" s="77"/>
      <c r="G10558" s="77"/>
      <c r="H10558" s="83"/>
    </row>
    <row r="10559" spans="2:8" ht="15.6" x14ac:dyDescent="0.3">
      <c r="B10559" s="81"/>
      <c r="C10559" s="81"/>
      <c r="D10559" s="77"/>
      <c r="E10559" s="82"/>
      <c r="F10559" s="77"/>
      <c r="G10559" s="77"/>
      <c r="H10559" s="83"/>
    </row>
    <row r="10560" spans="2:8" ht="15.6" x14ac:dyDescent="0.3">
      <c r="B10560" s="81"/>
      <c r="C10560" s="81"/>
      <c r="D10560" s="77"/>
      <c r="E10560" s="82"/>
      <c r="F10560" s="77"/>
      <c r="G10560" s="77"/>
      <c r="H10560" s="83"/>
    </row>
    <row r="10561" spans="2:8" ht="15.6" x14ac:dyDescent="0.3">
      <c r="B10561" s="81"/>
      <c r="C10561" s="81"/>
      <c r="D10561" s="77"/>
      <c r="E10561" s="82"/>
      <c r="F10561" s="77"/>
      <c r="G10561" s="77"/>
      <c r="H10561" s="83"/>
    </row>
    <row r="10562" spans="2:8" ht="15.6" x14ac:dyDescent="0.3">
      <c r="B10562" s="81"/>
      <c r="C10562" s="81"/>
      <c r="D10562" s="77"/>
      <c r="E10562" s="82"/>
      <c r="F10562" s="77"/>
      <c r="G10562" s="77"/>
      <c r="H10562" s="83"/>
    </row>
    <row r="10563" spans="2:8" ht="15.6" x14ac:dyDescent="0.3">
      <c r="B10563" s="81"/>
      <c r="C10563" s="81"/>
      <c r="D10563" s="77"/>
      <c r="E10563" s="82"/>
      <c r="F10563" s="77"/>
      <c r="G10563" s="77"/>
      <c r="H10563" s="83"/>
    </row>
    <row r="10564" spans="2:8" ht="15.6" x14ac:dyDescent="0.3">
      <c r="B10564" s="81"/>
      <c r="C10564" s="81"/>
      <c r="D10564" s="77"/>
      <c r="E10564" s="82"/>
      <c r="F10564" s="77"/>
      <c r="G10564" s="77"/>
      <c r="H10564" s="83"/>
    </row>
    <row r="10565" spans="2:8" ht="15.6" x14ac:dyDescent="0.3">
      <c r="B10565" s="81"/>
      <c r="C10565" s="81"/>
      <c r="D10565" s="77"/>
      <c r="E10565" s="82"/>
      <c r="F10565" s="77"/>
      <c r="G10565" s="77"/>
      <c r="H10565" s="83"/>
    </row>
    <row r="10566" spans="2:8" ht="15.6" x14ac:dyDescent="0.3">
      <c r="B10566" s="81"/>
      <c r="C10566" s="81"/>
      <c r="D10566" s="77"/>
      <c r="E10566" s="82"/>
      <c r="F10566" s="77"/>
      <c r="G10566" s="77"/>
      <c r="H10566" s="83"/>
    </row>
    <row r="10567" spans="2:8" ht="15.6" x14ac:dyDescent="0.3">
      <c r="B10567" s="81"/>
      <c r="C10567" s="81"/>
      <c r="D10567" s="77"/>
      <c r="E10567" s="82"/>
      <c r="F10567" s="77"/>
      <c r="G10567" s="77"/>
      <c r="H10567" s="83"/>
    </row>
    <row r="10568" spans="2:8" ht="15.6" x14ac:dyDescent="0.3">
      <c r="B10568" s="81"/>
      <c r="C10568" s="81"/>
      <c r="D10568" s="77"/>
      <c r="E10568" s="82"/>
      <c r="F10568" s="77"/>
      <c r="G10568" s="77"/>
      <c r="H10568" s="83"/>
    </row>
    <row r="10569" spans="2:8" ht="15.6" x14ac:dyDescent="0.3">
      <c r="B10569" s="81"/>
      <c r="C10569" s="81"/>
      <c r="D10569" s="77"/>
      <c r="E10569" s="82"/>
      <c r="F10569" s="77"/>
      <c r="G10569" s="77"/>
      <c r="H10569" s="83"/>
    </row>
    <row r="10570" spans="2:8" ht="15.6" x14ac:dyDescent="0.3">
      <c r="B10570" s="81"/>
      <c r="C10570" s="81"/>
      <c r="D10570" s="77"/>
      <c r="E10570" s="82"/>
      <c r="F10570" s="77"/>
      <c r="G10570" s="77"/>
      <c r="H10570" s="83"/>
    </row>
    <row r="10571" spans="2:8" ht="15.6" x14ac:dyDescent="0.3">
      <c r="B10571" s="81"/>
      <c r="C10571" s="81"/>
      <c r="D10571" s="77"/>
      <c r="E10571" s="82"/>
      <c r="F10571" s="77"/>
      <c r="G10571" s="77"/>
      <c r="H10571" s="83"/>
    </row>
    <row r="10572" spans="2:8" ht="15.6" x14ac:dyDescent="0.3">
      <c r="B10572" s="81"/>
      <c r="C10572" s="81"/>
      <c r="D10572" s="77"/>
      <c r="E10572" s="82"/>
      <c r="F10572" s="77"/>
      <c r="G10572" s="77"/>
      <c r="H10572" s="83"/>
    </row>
    <row r="10573" spans="2:8" ht="15.6" x14ac:dyDescent="0.3">
      <c r="B10573" s="81"/>
      <c r="C10573" s="81"/>
      <c r="D10573" s="77"/>
      <c r="E10573" s="82"/>
      <c r="F10573" s="77"/>
      <c r="G10573" s="77"/>
      <c r="H10573" s="83"/>
    </row>
    <row r="10574" spans="2:8" ht="15.6" x14ac:dyDescent="0.3">
      <c r="B10574" s="81"/>
      <c r="C10574" s="81"/>
      <c r="D10574" s="77"/>
      <c r="E10574" s="82"/>
      <c r="F10574" s="77"/>
      <c r="G10574" s="77"/>
      <c r="H10574" s="83"/>
    </row>
    <row r="10575" spans="2:8" ht="15.6" x14ac:dyDescent="0.3">
      <c r="B10575" s="81"/>
      <c r="C10575" s="81"/>
      <c r="D10575" s="77"/>
      <c r="E10575" s="82"/>
      <c r="F10575" s="77"/>
      <c r="G10575" s="77"/>
      <c r="H10575" s="83"/>
    </row>
    <row r="10576" spans="2:8" ht="15.6" x14ac:dyDescent="0.3">
      <c r="B10576" s="81"/>
      <c r="C10576" s="81"/>
      <c r="D10576" s="77"/>
      <c r="E10576" s="82"/>
      <c r="F10576" s="77"/>
      <c r="G10576" s="77"/>
      <c r="H10576" s="83"/>
    </row>
    <row r="10577" spans="2:8" ht="15.6" x14ac:dyDescent="0.3">
      <c r="B10577" s="81"/>
      <c r="C10577" s="81"/>
      <c r="D10577" s="77"/>
      <c r="E10577" s="82"/>
      <c r="F10577" s="77"/>
      <c r="G10577" s="77"/>
      <c r="H10577" s="83"/>
    </row>
    <row r="10578" spans="2:8" ht="15.6" x14ac:dyDescent="0.3">
      <c r="B10578" s="81"/>
      <c r="C10578" s="81"/>
      <c r="D10578" s="77"/>
      <c r="E10578" s="82"/>
      <c r="F10578" s="77"/>
      <c r="G10578" s="77"/>
      <c r="H10578" s="83"/>
    </row>
    <row r="10579" spans="2:8" ht="15.6" x14ac:dyDescent="0.3">
      <c r="B10579" s="81"/>
      <c r="C10579" s="81"/>
      <c r="D10579" s="77"/>
      <c r="E10579" s="82"/>
      <c r="F10579" s="77"/>
      <c r="G10579" s="77"/>
      <c r="H10579" s="83"/>
    </row>
    <row r="10580" spans="2:8" ht="15.6" x14ac:dyDescent="0.3">
      <c r="B10580" s="81"/>
      <c r="C10580" s="81"/>
      <c r="D10580" s="77"/>
      <c r="E10580" s="82"/>
      <c r="F10580" s="77"/>
      <c r="G10580" s="77"/>
      <c r="H10580" s="83"/>
    </row>
    <row r="10581" spans="2:8" ht="15.6" x14ac:dyDescent="0.3">
      <c r="B10581" s="81"/>
      <c r="C10581" s="81"/>
      <c r="D10581" s="77"/>
      <c r="E10581" s="82"/>
      <c r="F10581" s="77"/>
      <c r="G10581" s="77"/>
      <c r="H10581" s="83"/>
    </row>
    <row r="10582" spans="2:8" ht="15.6" x14ac:dyDescent="0.3">
      <c r="B10582" s="81"/>
      <c r="C10582" s="81"/>
      <c r="D10582" s="77"/>
      <c r="E10582" s="82"/>
      <c r="F10582" s="77"/>
      <c r="G10582" s="77"/>
      <c r="H10582" s="83"/>
    </row>
    <row r="10583" spans="2:8" ht="15.6" x14ac:dyDescent="0.3">
      <c r="B10583" s="81"/>
      <c r="C10583" s="81"/>
      <c r="D10583" s="77"/>
      <c r="E10583" s="82"/>
      <c r="F10583" s="77"/>
      <c r="G10583" s="77"/>
      <c r="H10583" s="83"/>
    </row>
    <row r="10584" spans="2:8" ht="15.6" x14ac:dyDescent="0.3">
      <c r="B10584" s="81"/>
      <c r="C10584" s="81"/>
      <c r="D10584" s="77"/>
      <c r="E10584" s="82"/>
      <c r="F10584" s="77"/>
      <c r="G10584" s="77"/>
      <c r="H10584" s="83"/>
    </row>
    <row r="10585" spans="2:8" ht="15.6" x14ac:dyDescent="0.3">
      <c r="B10585" s="81"/>
      <c r="C10585" s="81"/>
      <c r="D10585" s="77"/>
      <c r="E10585" s="82"/>
      <c r="F10585" s="77"/>
      <c r="G10585" s="77"/>
      <c r="H10585" s="83"/>
    </row>
    <row r="10586" spans="2:8" ht="15.6" x14ac:dyDescent="0.3">
      <c r="B10586" s="81"/>
      <c r="C10586" s="81"/>
      <c r="D10586" s="77"/>
      <c r="E10586" s="82"/>
      <c r="F10586" s="77"/>
      <c r="G10586" s="77"/>
      <c r="H10586" s="83"/>
    </row>
    <row r="10587" spans="2:8" ht="15.6" x14ac:dyDescent="0.3">
      <c r="B10587" s="81"/>
      <c r="C10587" s="81"/>
      <c r="D10587" s="77"/>
      <c r="E10587" s="82"/>
      <c r="F10587" s="77"/>
      <c r="G10587" s="77"/>
      <c r="H10587" s="83"/>
    </row>
    <row r="10588" spans="2:8" ht="15.6" x14ac:dyDescent="0.3">
      <c r="B10588" s="81"/>
      <c r="C10588" s="81"/>
      <c r="D10588" s="77"/>
      <c r="E10588" s="82"/>
      <c r="F10588" s="77"/>
      <c r="G10588" s="77"/>
      <c r="H10588" s="83"/>
    </row>
    <row r="10589" spans="2:8" ht="15.6" x14ac:dyDescent="0.3">
      <c r="B10589" s="81"/>
      <c r="C10589" s="81"/>
      <c r="D10589" s="77"/>
      <c r="E10589" s="82"/>
      <c r="F10589" s="77"/>
      <c r="G10589" s="77"/>
      <c r="H10589" s="83"/>
    </row>
    <row r="10590" spans="2:8" ht="15.6" x14ac:dyDescent="0.3">
      <c r="B10590" s="81"/>
      <c r="C10590" s="81"/>
      <c r="D10590" s="77"/>
      <c r="E10590" s="82"/>
      <c r="F10590" s="77"/>
      <c r="G10590" s="77"/>
      <c r="H10590" s="83"/>
    </row>
    <row r="10591" spans="2:8" ht="15.6" x14ac:dyDescent="0.3">
      <c r="B10591" s="81"/>
      <c r="C10591" s="81"/>
      <c r="D10591" s="77"/>
      <c r="E10591" s="82"/>
      <c r="F10591" s="77"/>
      <c r="G10591" s="77"/>
      <c r="H10591" s="83"/>
    </row>
    <row r="10592" spans="2:8" ht="15.6" x14ac:dyDescent="0.3">
      <c r="B10592" s="81"/>
      <c r="C10592" s="81"/>
      <c r="D10592" s="77"/>
      <c r="E10592" s="82"/>
      <c r="F10592" s="77"/>
      <c r="G10592" s="77"/>
      <c r="H10592" s="83"/>
    </row>
    <row r="10593" spans="2:8" ht="15.6" x14ac:dyDescent="0.3">
      <c r="B10593" s="81"/>
      <c r="C10593" s="81"/>
      <c r="D10593" s="77"/>
      <c r="E10593" s="82"/>
      <c r="F10593" s="77"/>
      <c r="G10593" s="77"/>
      <c r="H10593" s="83"/>
    </row>
    <row r="10594" spans="2:8" ht="15.6" x14ac:dyDescent="0.3">
      <c r="B10594" s="81"/>
      <c r="C10594" s="81"/>
      <c r="D10594" s="77"/>
      <c r="E10594" s="82"/>
      <c r="F10594" s="77"/>
      <c r="G10594" s="77"/>
      <c r="H10594" s="83"/>
    </row>
    <row r="10595" spans="2:8" ht="15.6" x14ac:dyDescent="0.3">
      <c r="B10595" s="81"/>
      <c r="C10595" s="81"/>
      <c r="D10595" s="77"/>
      <c r="E10595" s="82"/>
      <c r="F10595" s="77"/>
      <c r="G10595" s="77"/>
      <c r="H10595" s="83"/>
    </row>
    <row r="10596" spans="2:8" ht="15.6" x14ac:dyDescent="0.3">
      <c r="B10596" s="81"/>
      <c r="C10596" s="81"/>
      <c r="D10596" s="77"/>
      <c r="E10596" s="82"/>
      <c r="F10596" s="77"/>
      <c r="G10596" s="77"/>
      <c r="H10596" s="83"/>
    </row>
    <row r="10597" spans="2:8" ht="15.6" x14ac:dyDescent="0.3">
      <c r="B10597" s="81"/>
      <c r="C10597" s="81"/>
      <c r="D10597" s="77"/>
      <c r="E10597" s="82"/>
      <c r="F10597" s="77"/>
      <c r="G10597" s="77"/>
      <c r="H10597" s="83"/>
    </row>
    <row r="10598" spans="2:8" ht="15.6" x14ac:dyDescent="0.3">
      <c r="B10598" s="81"/>
      <c r="C10598" s="81"/>
      <c r="D10598" s="77"/>
      <c r="E10598" s="82"/>
      <c r="F10598" s="77"/>
      <c r="G10598" s="77"/>
      <c r="H10598" s="83"/>
    </row>
    <row r="10599" spans="2:8" ht="15.6" x14ac:dyDescent="0.3">
      <c r="B10599" s="81"/>
      <c r="C10599" s="81"/>
      <c r="D10599" s="77"/>
      <c r="E10599" s="82"/>
      <c r="F10599" s="77"/>
      <c r="G10599" s="77"/>
      <c r="H10599" s="83"/>
    </row>
    <row r="10600" spans="2:8" ht="15.6" x14ac:dyDescent="0.3">
      <c r="B10600" s="81"/>
      <c r="C10600" s="81"/>
      <c r="D10600" s="77"/>
      <c r="E10600" s="82"/>
      <c r="F10600" s="77"/>
      <c r="G10600" s="77"/>
      <c r="H10600" s="83"/>
    </row>
    <row r="10601" spans="2:8" ht="15.6" x14ac:dyDescent="0.3">
      <c r="B10601" s="81"/>
      <c r="C10601" s="81"/>
      <c r="D10601" s="77"/>
      <c r="E10601" s="82"/>
      <c r="F10601" s="77"/>
      <c r="G10601" s="77"/>
      <c r="H10601" s="83"/>
    </row>
    <row r="10602" spans="2:8" ht="15.6" x14ac:dyDescent="0.3">
      <c r="B10602" s="81"/>
      <c r="C10602" s="81"/>
      <c r="D10602" s="77"/>
      <c r="E10602" s="82"/>
      <c r="F10602" s="77"/>
      <c r="G10602" s="77"/>
      <c r="H10602" s="83"/>
    </row>
    <row r="10603" spans="2:8" ht="15.6" x14ac:dyDescent="0.3">
      <c r="B10603" s="81"/>
      <c r="C10603" s="81"/>
      <c r="D10603" s="77"/>
      <c r="E10603" s="82"/>
      <c r="F10603" s="77"/>
      <c r="G10603" s="77"/>
      <c r="H10603" s="83"/>
    </row>
    <row r="10604" spans="2:8" ht="15.6" x14ac:dyDescent="0.3">
      <c r="B10604" s="81"/>
      <c r="C10604" s="81"/>
      <c r="D10604" s="77"/>
      <c r="E10604" s="82"/>
      <c r="F10604" s="77"/>
      <c r="G10604" s="77"/>
      <c r="H10604" s="83"/>
    </row>
    <row r="10605" spans="2:8" ht="15.6" x14ac:dyDescent="0.3">
      <c r="B10605" s="81"/>
      <c r="C10605" s="81"/>
      <c r="D10605" s="77"/>
      <c r="E10605" s="82"/>
      <c r="F10605" s="77"/>
      <c r="G10605" s="77"/>
      <c r="H10605" s="83"/>
    </row>
    <row r="10606" spans="2:8" ht="15.6" x14ac:dyDescent="0.3">
      <c r="B10606" s="81"/>
      <c r="C10606" s="81"/>
      <c r="D10606" s="77"/>
      <c r="E10606" s="82"/>
      <c r="F10606" s="77"/>
      <c r="G10606" s="77"/>
      <c r="H10606" s="83"/>
    </row>
    <row r="10607" spans="2:8" ht="15.6" x14ac:dyDescent="0.3">
      <c r="B10607" s="81"/>
      <c r="C10607" s="81"/>
      <c r="D10607" s="77"/>
      <c r="E10607" s="82"/>
      <c r="F10607" s="77"/>
      <c r="G10607" s="77"/>
      <c r="H10607" s="83"/>
    </row>
    <row r="10608" spans="2:8" ht="15.6" x14ac:dyDescent="0.3">
      <c r="B10608" s="81"/>
      <c r="C10608" s="81"/>
      <c r="D10608" s="77"/>
      <c r="E10608" s="82"/>
      <c r="F10608" s="77"/>
      <c r="G10608" s="77"/>
      <c r="H10608" s="83"/>
    </row>
    <row r="10609" spans="2:8" ht="15.6" x14ac:dyDescent="0.3">
      <c r="B10609" s="81"/>
      <c r="C10609" s="81"/>
      <c r="D10609" s="77"/>
      <c r="E10609" s="82"/>
      <c r="F10609" s="77"/>
      <c r="G10609" s="77"/>
      <c r="H10609" s="83"/>
    </row>
    <row r="10610" spans="2:8" ht="15.6" x14ac:dyDescent="0.3">
      <c r="B10610" s="81"/>
      <c r="C10610" s="81"/>
      <c r="D10610" s="77"/>
      <c r="E10610" s="82"/>
      <c r="F10610" s="77"/>
      <c r="G10610" s="77"/>
      <c r="H10610" s="83"/>
    </row>
    <row r="10611" spans="2:8" ht="15.6" x14ac:dyDescent="0.3">
      <c r="B10611" s="81"/>
      <c r="C10611" s="81"/>
      <c r="D10611" s="77"/>
      <c r="E10611" s="82"/>
      <c r="F10611" s="77"/>
      <c r="G10611" s="77"/>
      <c r="H10611" s="83"/>
    </row>
    <row r="10612" spans="2:8" ht="15.6" x14ac:dyDescent="0.3">
      <c r="B10612" s="81"/>
      <c r="C10612" s="81"/>
      <c r="D10612" s="77"/>
      <c r="E10612" s="82"/>
      <c r="F10612" s="77"/>
      <c r="G10612" s="77"/>
      <c r="H10612" s="83"/>
    </row>
    <row r="10613" spans="2:8" ht="15.6" x14ac:dyDescent="0.3">
      <c r="B10613" s="81"/>
      <c r="C10613" s="81"/>
      <c r="D10613" s="77"/>
      <c r="E10613" s="82"/>
      <c r="F10613" s="77"/>
      <c r="G10613" s="77"/>
      <c r="H10613" s="83"/>
    </row>
    <row r="10614" spans="2:8" ht="15.6" x14ac:dyDescent="0.3">
      <c r="B10614" s="81"/>
      <c r="C10614" s="81"/>
      <c r="D10614" s="77"/>
      <c r="E10614" s="82"/>
      <c r="F10614" s="77"/>
      <c r="G10614" s="77"/>
      <c r="H10614" s="83"/>
    </row>
    <row r="10615" spans="2:8" ht="15.6" x14ac:dyDescent="0.3">
      <c r="B10615" s="81"/>
      <c r="C10615" s="81"/>
      <c r="D10615" s="77"/>
      <c r="E10615" s="82"/>
      <c r="F10615" s="77"/>
      <c r="G10615" s="77"/>
      <c r="H10615" s="83"/>
    </row>
    <row r="10616" spans="2:8" ht="15.6" x14ac:dyDescent="0.3">
      <c r="B10616" s="81"/>
      <c r="C10616" s="81"/>
      <c r="D10616" s="77"/>
      <c r="E10616" s="82"/>
      <c r="F10616" s="77"/>
      <c r="G10616" s="77"/>
      <c r="H10616" s="83"/>
    </row>
    <row r="10617" spans="2:8" ht="15.6" x14ac:dyDescent="0.3">
      <c r="B10617" s="81"/>
      <c r="C10617" s="81"/>
      <c r="D10617" s="77"/>
      <c r="E10617" s="82"/>
      <c r="F10617" s="77"/>
      <c r="G10617" s="77"/>
      <c r="H10617" s="83"/>
    </row>
    <row r="10618" spans="2:8" ht="15.6" x14ac:dyDescent="0.3">
      <c r="B10618" s="81"/>
      <c r="C10618" s="81"/>
      <c r="D10618" s="77"/>
      <c r="E10618" s="82"/>
      <c r="F10618" s="77"/>
      <c r="G10618" s="77"/>
      <c r="H10618" s="83"/>
    </row>
    <row r="10619" spans="2:8" ht="15.6" x14ac:dyDescent="0.3">
      <c r="B10619" s="81"/>
      <c r="C10619" s="81"/>
      <c r="D10619" s="77"/>
      <c r="E10619" s="82"/>
      <c r="F10619" s="77"/>
      <c r="G10619" s="77"/>
      <c r="H10619" s="83"/>
    </row>
    <row r="10620" spans="2:8" ht="15.6" x14ac:dyDescent="0.3">
      <c r="B10620" s="81"/>
      <c r="C10620" s="81"/>
      <c r="D10620" s="77"/>
      <c r="E10620" s="82"/>
      <c r="F10620" s="77"/>
      <c r="G10620" s="77"/>
      <c r="H10620" s="83"/>
    </row>
    <row r="10621" spans="2:8" ht="15.6" x14ac:dyDescent="0.3">
      <c r="B10621" s="81"/>
      <c r="C10621" s="81"/>
      <c r="D10621" s="77"/>
      <c r="E10621" s="82"/>
      <c r="F10621" s="77"/>
      <c r="G10621" s="77"/>
      <c r="H10621" s="83"/>
    </row>
    <row r="10622" spans="2:8" ht="15.6" x14ac:dyDescent="0.3">
      <c r="B10622" s="81"/>
      <c r="C10622" s="81"/>
      <c r="D10622" s="77"/>
      <c r="E10622" s="82"/>
      <c r="F10622" s="77"/>
      <c r="G10622" s="77"/>
      <c r="H10622" s="83"/>
    </row>
    <row r="10623" spans="2:8" ht="15.6" x14ac:dyDescent="0.3">
      <c r="B10623" s="81"/>
      <c r="C10623" s="81"/>
      <c r="D10623" s="77"/>
      <c r="E10623" s="82"/>
      <c r="F10623" s="77"/>
      <c r="G10623" s="77"/>
      <c r="H10623" s="83"/>
    </row>
    <row r="10624" spans="2:8" ht="15.6" x14ac:dyDescent="0.3">
      <c r="B10624" s="81"/>
      <c r="C10624" s="81"/>
      <c r="D10624" s="77"/>
      <c r="E10624" s="82"/>
      <c r="F10624" s="77"/>
      <c r="G10624" s="77"/>
      <c r="H10624" s="83"/>
    </row>
    <row r="10625" spans="2:8" ht="15.6" x14ac:dyDescent="0.3">
      <c r="B10625" s="81"/>
      <c r="C10625" s="81"/>
      <c r="D10625" s="77"/>
      <c r="E10625" s="82"/>
      <c r="F10625" s="77"/>
      <c r="G10625" s="77"/>
      <c r="H10625" s="83"/>
    </row>
    <row r="10626" spans="2:8" ht="15.6" x14ac:dyDescent="0.3">
      <c r="B10626" s="81"/>
      <c r="C10626" s="81"/>
      <c r="D10626" s="77"/>
      <c r="E10626" s="82"/>
      <c r="F10626" s="77"/>
      <c r="G10626" s="77"/>
      <c r="H10626" s="83"/>
    </row>
    <row r="10627" spans="2:8" ht="15.6" x14ac:dyDescent="0.3">
      <c r="B10627" s="81"/>
      <c r="C10627" s="81"/>
      <c r="D10627" s="77"/>
      <c r="E10627" s="82"/>
      <c r="F10627" s="77"/>
      <c r="G10627" s="77"/>
      <c r="H10627" s="83"/>
    </row>
    <row r="10628" spans="2:8" ht="15.6" x14ac:dyDescent="0.3">
      <c r="B10628" s="81"/>
      <c r="C10628" s="81"/>
      <c r="D10628" s="77"/>
      <c r="E10628" s="82"/>
      <c r="F10628" s="77"/>
      <c r="G10628" s="77"/>
      <c r="H10628" s="83"/>
    </row>
    <row r="10629" spans="2:8" ht="15.6" x14ac:dyDescent="0.3">
      <c r="B10629" s="81"/>
      <c r="C10629" s="81"/>
      <c r="D10629" s="77"/>
      <c r="E10629" s="82"/>
      <c r="F10629" s="77"/>
      <c r="G10629" s="77"/>
      <c r="H10629" s="83"/>
    </row>
    <row r="10630" spans="2:8" ht="15.6" x14ac:dyDescent="0.3">
      <c r="B10630" s="81"/>
      <c r="C10630" s="81"/>
      <c r="D10630" s="77"/>
      <c r="E10630" s="82"/>
      <c r="F10630" s="77"/>
      <c r="G10630" s="77"/>
      <c r="H10630" s="83"/>
    </row>
    <row r="10631" spans="2:8" ht="15.6" x14ac:dyDescent="0.3">
      <c r="B10631" s="81"/>
      <c r="C10631" s="81"/>
      <c r="D10631" s="77"/>
      <c r="E10631" s="82"/>
      <c r="F10631" s="77"/>
      <c r="G10631" s="77"/>
      <c r="H10631" s="83"/>
    </row>
    <row r="10632" spans="2:8" ht="15.6" x14ac:dyDescent="0.3">
      <c r="B10632" s="81"/>
      <c r="C10632" s="81"/>
      <c r="D10632" s="77"/>
      <c r="E10632" s="82"/>
      <c r="F10632" s="77"/>
      <c r="G10632" s="77"/>
      <c r="H10632" s="83"/>
    </row>
    <row r="10633" spans="2:8" ht="15.6" x14ac:dyDescent="0.3">
      <c r="B10633" s="81"/>
      <c r="C10633" s="81"/>
      <c r="D10633" s="77"/>
      <c r="E10633" s="82"/>
      <c r="F10633" s="77"/>
      <c r="G10633" s="77"/>
      <c r="H10633" s="83"/>
    </row>
    <row r="10634" spans="2:8" ht="15.6" x14ac:dyDescent="0.3">
      <c r="B10634" s="81"/>
      <c r="C10634" s="81"/>
      <c r="D10634" s="77"/>
      <c r="E10634" s="82"/>
      <c r="F10634" s="77"/>
      <c r="G10634" s="77"/>
      <c r="H10634" s="83"/>
    </row>
    <row r="10635" spans="2:8" ht="15.6" x14ac:dyDescent="0.3">
      <c r="B10635" s="81"/>
      <c r="C10635" s="81"/>
      <c r="D10635" s="77"/>
      <c r="E10635" s="82"/>
      <c r="F10635" s="77"/>
      <c r="G10635" s="77"/>
      <c r="H10635" s="83"/>
    </row>
    <row r="10636" spans="2:8" ht="15.6" x14ac:dyDescent="0.3">
      <c r="B10636" s="81"/>
      <c r="C10636" s="81"/>
      <c r="D10636" s="77"/>
      <c r="E10636" s="82"/>
      <c r="F10636" s="77"/>
      <c r="G10636" s="77"/>
      <c r="H10636" s="83"/>
    </row>
    <row r="10637" spans="2:8" ht="15.6" x14ac:dyDescent="0.3">
      <c r="B10637" s="81"/>
      <c r="C10637" s="81"/>
      <c r="D10637" s="77"/>
      <c r="E10637" s="82"/>
      <c r="F10637" s="77"/>
      <c r="G10637" s="77"/>
      <c r="H10637" s="83"/>
    </row>
    <row r="10638" spans="2:8" ht="15.6" x14ac:dyDescent="0.3">
      <c r="B10638" s="81"/>
      <c r="C10638" s="81"/>
      <c r="D10638" s="77"/>
      <c r="E10638" s="82"/>
      <c r="F10638" s="77"/>
      <c r="G10638" s="77"/>
      <c r="H10638" s="83"/>
    </row>
    <row r="10639" spans="2:8" ht="15.6" x14ac:dyDescent="0.3">
      <c r="B10639" s="81"/>
      <c r="C10639" s="81"/>
      <c r="D10639" s="77"/>
      <c r="E10639" s="82"/>
      <c r="F10639" s="77"/>
      <c r="G10639" s="77"/>
      <c r="H10639" s="83"/>
    </row>
    <row r="10640" spans="2:8" ht="15.6" x14ac:dyDescent="0.3">
      <c r="B10640" s="81"/>
      <c r="C10640" s="81"/>
      <c r="D10640" s="77"/>
      <c r="E10640" s="82"/>
      <c r="F10640" s="77"/>
      <c r="G10640" s="77"/>
      <c r="H10640" s="83"/>
    </row>
    <row r="10641" spans="2:8" ht="15.6" x14ac:dyDescent="0.3">
      <c r="B10641" s="81"/>
      <c r="C10641" s="81"/>
      <c r="D10641" s="77"/>
      <c r="E10641" s="82"/>
      <c r="F10641" s="77"/>
      <c r="G10641" s="77"/>
      <c r="H10641" s="83"/>
    </row>
    <row r="10642" spans="2:8" ht="15.6" x14ac:dyDescent="0.3">
      <c r="B10642" s="81"/>
      <c r="C10642" s="81"/>
      <c r="D10642" s="77"/>
      <c r="E10642" s="82"/>
      <c r="F10642" s="77"/>
      <c r="G10642" s="77"/>
      <c r="H10642" s="83"/>
    </row>
    <row r="10643" spans="2:8" ht="15.6" x14ac:dyDescent="0.3">
      <c r="B10643" s="81"/>
      <c r="C10643" s="81"/>
      <c r="D10643" s="77"/>
      <c r="E10643" s="82"/>
      <c r="F10643" s="77"/>
      <c r="G10643" s="77"/>
      <c r="H10643" s="83"/>
    </row>
    <row r="10644" spans="2:8" ht="15.6" x14ac:dyDescent="0.3">
      <c r="B10644" s="81"/>
      <c r="C10644" s="81"/>
      <c r="D10644" s="77"/>
      <c r="E10644" s="82"/>
      <c r="F10644" s="77"/>
      <c r="G10644" s="77"/>
      <c r="H10644" s="83"/>
    </row>
    <row r="10645" spans="2:8" ht="15.6" x14ac:dyDescent="0.3">
      <c r="B10645" s="81"/>
      <c r="C10645" s="81"/>
      <c r="D10645" s="77"/>
      <c r="E10645" s="82"/>
      <c r="F10645" s="77"/>
      <c r="G10645" s="77"/>
      <c r="H10645" s="83"/>
    </row>
    <row r="10646" spans="2:8" ht="15.6" x14ac:dyDescent="0.3">
      <c r="B10646" s="81"/>
      <c r="C10646" s="81"/>
      <c r="D10646" s="77"/>
      <c r="E10646" s="82"/>
      <c r="F10646" s="77"/>
      <c r="G10646" s="77"/>
      <c r="H10646" s="83"/>
    </row>
    <row r="10647" spans="2:8" ht="15.6" x14ac:dyDescent="0.3">
      <c r="B10647" s="81"/>
      <c r="C10647" s="81"/>
      <c r="D10647" s="77"/>
      <c r="E10647" s="82"/>
      <c r="F10647" s="77"/>
      <c r="G10647" s="77"/>
      <c r="H10647" s="83"/>
    </row>
    <row r="10648" spans="2:8" ht="15.6" x14ac:dyDescent="0.3">
      <c r="B10648" s="81"/>
      <c r="C10648" s="81"/>
      <c r="D10648" s="77"/>
      <c r="E10648" s="82"/>
      <c r="F10648" s="77"/>
      <c r="G10648" s="77"/>
      <c r="H10648" s="83"/>
    </row>
    <row r="10649" spans="2:8" ht="15.6" x14ac:dyDescent="0.3">
      <c r="B10649" s="81"/>
      <c r="C10649" s="81"/>
      <c r="D10649" s="77"/>
      <c r="E10649" s="82"/>
      <c r="F10649" s="77"/>
      <c r="G10649" s="77"/>
      <c r="H10649" s="83"/>
    </row>
    <row r="10650" spans="2:8" ht="15.6" x14ac:dyDescent="0.3">
      <c r="B10650" s="81"/>
      <c r="C10650" s="81"/>
      <c r="D10650" s="77"/>
      <c r="E10650" s="82"/>
      <c r="F10650" s="77"/>
      <c r="G10650" s="77"/>
      <c r="H10650" s="83"/>
    </row>
    <row r="10651" spans="2:8" ht="15.6" x14ac:dyDescent="0.3">
      <c r="B10651" s="81"/>
      <c r="C10651" s="81"/>
      <c r="D10651" s="77"/>
      <c r="E10651" s="82"/>
      <c r="F10651" s="77"/>
      <c r="G10651" s="77"/>
      <c r="H10651" s="83"/>
    </row>
    <row r="10652" spans="2:8" ht="15.6" x14ac:dyDescent="0.3">
      <c r="B10652" s="81"/>
      <c r="C10652" s="81"/>
      <c r="D10652" s="77"/>
      <c r="E10652" s="82"/>
      <c r="F10652" s="77"/>
      <c r="G10652" s="77"/>
      <c r="H10652" s="83"/>
    </row>
    <row r="10653" spans="2:8" ht="15.6" x14ac:dyDescent="0.3">
      <c r="B10653" s="81"/>
      <c r="C10653" s="81"/>
      <c r="D10653" s="77"/>
      <c r="E10653" s="82"/>
      <c r="F10653" s="77"/>
      <c r="G10653" s="77"/>
      <c r="H10653" s="83"/>
    </row>
    <row r="10654" spans="2:8" ht="15.6" x14ac:dyDescent="0.3">
      <c r="B10654" s="81"/>
      <c r="C10654" s="81"/>
      <c r="D10654" s="77"/>
      <c r="E10654" s="82"/>
      <c r="F10654" s="77"/>
      <c r="G10654" s="77"/>
      <c r="H10654" s="83"/>
    </row>
    <row r="10655" spans="2:8" ht="15.6" x14ac:dyDescent="0.3">
      <c r="B10655" s="81"/>
      <c r="C10655" s="81"/>
      <c r="D10655" s="77"/>
      <c r="E10655" s="82"/>
      <c r="F10655" s="77"/>
      <c r="G10655" s="77"/>
      <c r="H10655" s="83"/>
    </row>
    <row r="10656" spans="2:8" ht="15.6" x14ac:dyDescent="0.3">
      <c r="B10656" s="81"/>
      <c r="C10656" s="81"/>
      <c r="D10656" s="77"/>
      <c r="E10656" s="82"/>
      <c r="F10656" s="77"/>
      <c r="G10656" s="77"/>
      <c r="H10656" s="83"/>
    </row>
    <row r="10657" spans="2:8" ht="15.6" x14ac:dyDescent="0.3">
      <c r="B10657" s="81"/>
      <c r="C10657" s="81"/>
      <c r="D10657" s="77"/>
      <c r="E10657" s="82"/>
      <c r="F10657" s="77"/>
      <c r="G10657" s="77"/>
      <c r="H10657" s="83"/>
    </row>
    <row r="10658" spans="2:8" ht="15.6" x14ac:dyDescent="0.3">
      <c r="B10658" s="81"/>
      <c r="C10658" s="81"/>
      <c r="D10658" s="77"/>
      <c r="E10658" s="82"/>
      <c r="F10658" s="77"/>
      <c r="G10658" s="77"/>
      <c r="H10658" s="83"/>
    </row>
    <row r="10659" spans="2:8" ht="15.6" x14ac:dyDescent="0.3">
      <c r="B10659" s="81"/>
      <c r="C10659" s="81"/>
      <c r="D10659" s="77"/>
      <c r="E10659" s="82"/>
      <c r="F10659" s="77"/>
      <c r="G10659" s="77"/>
      <c r="H10659" s="83"/>
    </row>
    <row r="10660" spans="2:8" ht="15.6" x14ac:dyDescent="0.3">
      <c r="B10660" s="81"/>
      <c r="C10660" s="81"/>
      <c r="D10660" s="77"/>
      <c r="E10660" s="82"/>
      <c r="F10660" s="77"/>
      <c r="G10660" s="77"/>
      <c r="H10660" s="83"/>
    </row>
    <row r="10661" spans="2:8" ht="15.6" x14ac:dyDescent="0.3">
      <c r="B10661" s="81"/>
      <c r="C10661" s="81"/>
      <c r="D10661" s="77"/>
      <c r="E10661" s="82"/>
      <c r="F10661" s="77"/>
      <c r="G10661" s="77"/>
      <c r="H10661" s="83"/>
    </row>
    <row r="10662" spans="2:8" ht="15.6" x14ac:dyDescent="0.3">
      <c r="B10662" s="81"/>
      <c r="C10662" s="81"/>
      <c r="D10662" s="77"/>
      <c r="E10662" s="82"/>
      <c r="F10662" s="77"/>
      <c r="G10662" s="77"/>
      <c r="H10662" s="83"/>
    </row>
    <row r="10663" spans="2:8" ht="15.6" x14ac:dyDescent="0.3">
      <c r="B10663" s="81"/>
      <c r="C10663" s="81"/>
      <c r="D10663" s="77"/>
      <c r="E10663" s="82"/>
      <c r="F10663" s="77"/>
      <c r="G10663" s="77"/>
      <c r="H10663" s="83"/>
    </row>
    <row r="10664" spans="2:8" ht="15.6" x14ac:dyDescent="0.3">
      <c r="B10664" s="81"/>
      <c r="C10664" s="81"/>
      <c r="D10664" s="77"/>
      <c r="E10664" s="82"/>
      <c r="F10664" s="77"/>
      <c r="G10664" s="77"/>
      <c r="H10664" s="83"/>
    </row>
    <row r="10665" spans="2:8" ht="15.6" x14ac:dyDescent="0.3">
      <c r="B10665" s="81"/>
      <c r="C10665" s="81"/>
      <c r="D10665" s="77"/>
      <c r="E10665" s="82"/>
      <c r="F10665" s="77"/>
      <c r="G10665" s="77"/>
      <c r="H10665" s="83"/>
    </row>
    <row r="10666" spans="2:8" ht="15.6" x14ac:dyDescent="0.3">
      <c r="B10666" s="81"/>
      <c r="C10666" s="81"/>
      <c r="D10666" s="77"/>
      <c r="E10666" s="82"/>
      <c r="F10666" s="77"/>
      <c r="G10666" s="77"/>
      <c r="H10666" s="83"/>
    </row>
    <row r="10667" spans="2:8" ht="15.6" x14ac:dyDescent="0.3">
      <c r="B10667" s="81"/>
      <c r="C10667" s="81"/>
      <c r="D10667" s="77"/>
      <c r="E10667" s="82"/>
      <c r="F10667" s="77"/>
      <c r="G10667" s="77"/>
      <c r="H10667" s="83"/>
    </row>
    <row r="10668" spans="2:8" ht="15.6" x14ac:dyDescent="0.3">
      <c r="B10668" s="81"/>
      <c r="C10668" s="81"/>
      <c r="D10668" s="77"/>
      <c r="E10668" s="82"/>
      <c r="F10668" s="77"/>
      <c r="G10668" s="77"/>
      <c r="H10668" s="83"/>
    </row>
    <row r="10669" spans="2:8" ht="15.6" x14ac:dyDescent="0.3">
      <c r="B10669" s="81"/>
      <c r="C10669" s="81"/>
      <c r="D10669" s="77"/>
      <c r="E10669" s="82"/>
      <c r="F10669" s="77"/>
      <c r="G10669" s="77"/>
      <c r="H10669" s="83"/>
    </row>
    <row r="10670" spans="2:8" ht="15.6" x14ac:dyDescent="0.3">
      <c r="B10670" s="81"/>
      <c r="C10670" s="81"/>
      <c r="D10670" s="77"/>
      <c r="E10670" s="82"/>
      <c r="F10670" s="77"/>
      <c r="G10670" s="77"/>
      <c r="H10670" s="83"/>
    </row>
    <row r="10671" spans="2:8" ht="15.6" x14ac:dyDescent="0.3">
      <c r="B10671" s="81"/>
      <c r="C10671" s="81"/>
      <c r="D10671" s="77"/>
      <c r="E10671" s="82"/>
      <c r="F10671" s="77"/>
      <c r="G10671" s="77"/>
      <c r="H10671" s="83"/>
    </row>
    <row r="10672" spans="2:8" ht="15.6" x14ac:dyDescent="0.3">
      <c r="B10672" s="81"/>
      <c r="C10672" s="81"/>
      <c r="D10672" s="77"/>
      <c r="E10672" s="82"/>
      <c r="F10672" s="77"/>
      <c r="G10672" s="77"/>
      <c r="H10672" s="83"/>
    </row>
    <row r="10673" spans="2:8" ht="15.6" x14ac:dyDescent="0.3">
      <c r="B10673" s="81"/>
      <c r="C10673" s="81"/>
      <c r="D10673" s="77"/>
      <c r="E10673" s="82"/>
      <c r="F10673" s="77"/>
      <c r="G10673" s="77"/>
      <c r="H10673" s="83"/>
    </row>
    <row r="10674" spans="2:8" ht="15.6" x14ac:dyDescent="0.3">
      <c r="B10674" s="81"/>
      <c r="C10674" s="81"/>
      <c r="D10674" s="77"/>
      <c r="E10674" s="82"/>
      <c r="F10674" s="77"/>
      <c r="G10674" s="77"/>
      <c r="H10674" s="83"/>
    </row>
    <row r="10675" spans="2:8" ht="15.6" x14ac:dyDescent="0.3">
      <c r="B10675" s="81"/>
      <c r="C10675" s="81"/>
      <c r="D10675" s="77"/>
      <c r="E10675" s="82"/>
      <c r="F10675" s="77"/>
      <c r="G10675" s="77"/>
      <c r="H10675" s="83"/>
    </row>
    <row r="10676" spans="2:8" ht="15.6" x14ac:dyDescent="0.3">
      <c r="B10676" s="81"/>
      <c r="C10676" s="81"/>
      <c r="D10676" s="77"/>
      <c r="E10676" s="82"/>
      <c r="F10676" s="77"/>
      <c r="G10676" s="77"/>
      <c r="H10676" s="83"/>
    </row>
    <row r="10677" spans="2:8" ht="15.6" x14ac:dyDescent="0.3">
      <c r="B10677" s="81"/>
      <c r="C10677" s="81"/>
      <c r="D10677" s="77"/>
      <c r="E10677" s="82"/>
      <c r="F10677" s="77"/>
      <c r="G10677" s="77"/>
      <c r="H10677" s="83"/>
    </row>
    <row r="10678" spans="2:8" ht="15.6" x14ac:dyDescent="0.3">
      <c r="B10678" s="81"/>
      <c r="C10678" s="81"/>
      <c r="D10678" s="77"/>
      <c r="E10678" s="82"/>
      <c r="F10678" s="77"/>
      <c r="G10678" s="77"/>
      <c r="H10678" s="83"/>
    </row>
    <row r="10679" spans="2:8" ht="15.6" x14ac:dyDescent="0.3">
      <c r="B10679" s="81"/>
      <c r="C10679" s="81"/>
      <c r="D10679" s="77"/>
      <c r="E10679" s="82"/>
      <c r="F10679" s="77"/>
      <c r="G10679" s="77"/>
      <c r="H10679" s="83"/>
    </row>
    <row r="10680" spans="2:8" ht="15.6" x14ac:dyDescent="0.3">
      <c r="B10680" s="81"/>
      <c r="C10680" s="81"/>
      <c r="D10680" s="77"/>
      <c r="E10680" s="82"/>
      <c r="F10680" s="77"/>
      <c r="G10680" s="77"/>
      <c r="H10680" s="83"/>
    </row>
    <row r="10681" spans="2:8" ht="15.6" x14ac:dyDescent="0.3">
      <c r="B10681" s="81"/>
      <c r="C10681" s="81"/>
      <c r="D10681" s="77"/>
      <c r="E10681" s="82"/>
      <c r="F10681" s="77"/>
      <c r="G10681" s="77"/>
      <c r="H10681" s="83"/>
    </row>
    <row r="10682" spans="2:8" ht="15.6" x14ac:dyDescent="0.3">
      <c r="B10682" s="81"/>
      <c r="C10682" s="81"/>
      <c r="D10682" s="77"/>
      <c r="E10682" s="82"/>
      <c r="F10682" s="77"/>
      <c r="G10682" s="77"/>
      <c r="H10682" s="83"/>
    </row>
    <row r="10683" spans="2:8" ht="15.6" x14ac:dyDescent="0.3">
      <c r="B10683" s="81"/>
      <c r="C10683" s="81"/>
      <c r="D10683" s="77"/>
      <c r="E10683" s="82"/>
      <c r="F10683" s="77"/>
      <c r="G10683" s="77"/>
      <c r="H10683" s="83"/>
    </row>
    <row r="10684" spans="2:8" ht="15.6" x14ac:dyDescent="0.3">
      <c r="B10684" s="81"/>
      <c r="C10684" s="81"/>
      <c r="D10684" s="77"/>
      <c r="E10684" s="82"/>
      <c r="F10684" s="77"/>
      <c r="G10684" s="77"/>
      <c r="H10684" s="83"/>
    </row>
    <row r="10685" spans="2:8" ht="15.6" x14ac:dyDescent="0.3">
      <c r="B10685" s="81"/>
      <c r="C10685" s="81"/>
      <c r="D10685" s="77"/>
      <c r="E10685" s="82"/>
      <c r="F10685" s="77"/>
      <c r="G10685" s="77"/>
      <c r="H10685" s="83"/>
    </row>
    <row r="10686" spans="2:8" ht="15.6" x14ac:dyDescent="0.3">
      <c r="B10686" s="81"/>
      <c r="C10686" s="81"/>
      <c r="D10686" s="77"/>
      <c r="E10686" s="82"/>
      <c r="F10686" s="77"/>
      <c r="G10686" s="77"/>
      <c r="H10686" s="83"/>
    </row>
    <row r="10687" spans="2:8" ht="15.6" x14ac:dyDescent="0.3">
      <c r="B10687" s="81"/>
      <c r="C10687" s="81"/>
      <c r="D10687" s="77"/>
      <c r="E10687" s="82"/>
      <c r="F10687" s="77"/>
      <c r="G10687" s="77"/>
      <c r="H10687" s="83"/>
    </row>
    <row r="10688" spans="2:8" ht="15.6" x14ac:dyDescent="0.3">
      <c r="B10688" s="81"/>
      <c r="C10688" s="81"/>
      <c r="D10688" s="77"/>
      <c r="E10688" s="82"/>
      <c r="F10688" s="77"/>
      <c r="G10688" s="77"/>
      <c r="H10688" s="83"/>
    </row>
    <row r="10689" spans="2:8" ht="15.6" x14ac:dyDescent="0.3">
      <c r="B10689" s="81"/>
      <c r="C10689" s="81"/>
      <c r="D10689" s="77"/>
      <c r="E10689" s="82"/>
      <c r="F10689" s="77"/>
      <c r="G10689" s="77"/>
      <c r="H10689" s="83"/>
    </row>
    <row r="10690" spans="2:8" ht="15.6" x14ac:dyDescent="0.3">
      <c r="B10690" s="81"/>
      <c r="C10690" s="81"/>
      <c r="D10690" s="77"/>
      <c r="E10690" s="82"/>
      <c r="F10690" s="77"/>
      <c r="G10690" s="77"/>
      <c r="H10690" s="83"/>
    </row>
    <row r="10691" spans="2:8" ht="15.6" x14ac:dyDescent="0.3">
      <c r="B10691" s="81"/>
      <c r="C10691" s="81"/>
      <c r="D10691" s="77"/>
      <c r="E10691" s="82"/>
      <c r="F10691" s="77"/>
      <c r="G10691" s="77"/>
      <c r="H10691" s="83"/>
    </row>
    <row r="10692" spans="2:8" ht="15.6" x14ac:dyDescent="0.3">
      <c r="B10692" s="81"/>
      <c r="C10692" s="81"/>
      <c r="D10692" s="77"/>
      <c r="E10692" s="82"/>
      <c r="F10692" s="77"/>
      <c r="G10692" s="77"/>
      <c r="H10692" s="83"/>
    </row>
    <row r="10693" spans="2:8" ht="15.6" x14ac:dyDescent="0.3">
      <c r="B10693" s="81"/>
      <c r="C10693" s="81"/>
      <c r="D10693" s="77"/>
      <c r="E10693" s="82"/>
      <c r="F10693" s="77"/>
      <c r="G10693" s="77"/>
      <c r="H10693" s="83"/>
    </row>
    <row r="10694" spans="2:8" ht="15.6" x14ac:dyDescent="0.3">
      <c r="B10694" s="81"/>
      <c r="C10694" s="81"/>
      <c r="D10694" s="77"/>
      <c r="E10694" s="82"/>
      <c r="F10694" s="77"/>
      <c r="G10694" s="77"/>
      <c r="H10694" s="83"/>
    </row>
    <row r="10695" spans="2:8" ht="15.6" x14ac:dyDescent="0.3">
      <c r="B10695" s="81"/>
      <c r="C10695" s="81"/>
      <c r="D10695" s="77"/>
      <c r="E10695" s="82"/>
      <c r="F10695" s="77"/>
      <c r="G10695" s="77"/>
      <c r="H10695" s="83"/>
    </row>
    <row r="10696" spans="2:8" ht="15.6" x14ac:dyDescent="0.3">
      <c r="B10696" s="81"/>
      <c r="C10696" s="81"/>
      <c r="D10696" s="77"/>
      <c r="E10696" s="82"/>
      <c r="F10696" s="77"/>
      <c r="G10696" s="77"/>
      <c r="H10696" s="83"/>
    </row>
    <row r="10697" spans="2:8" ht="15.6" x14ac:dyDescent="0.3">
      <c r="B10697" s="81"/>
      <c r="C10697" s="81"/>
      <c r="D10697" s="77"/>
      <c r="E10697" s="82"/>
      <c r="F10697" s="77"/>
      <c r="G10697" s="77"/>
      <c r="H10697" s="83"/>
    </row>
    <row r="10698" spans="2:8" ht="15.6" x14ac:dyDescent="0.3">
      <c r="B10698" s="81"/>
      <c r="C10698" s="81"/>
      <c r="D10698" s="77"/>
      <c r="E10698" s="82"/>
      <c r="F10698" s="77"/>
      <c r="G10698" s="77"/>
      <c r="H10698" s="83"/>
    </row>
    <row r="10699" spans="2:8" ht="15.6" x14ac:dyDescent="0.3">
      <c r="B10699" s="81"/>
      <c r="C10699" s="81"/>
      <c r="D10699" s="77"/>
      <c r="E10699" s="82"/>
      <c r="F10699" s="77"/>
      <c r="G10699" s="77"/>
      <c r="H10699" s="83"/>
    </row>
    <row r="10700" spans="2:8" ht="15.6" x14ac:dyDescent="0.3">
      <c r="B10700" s="81"/>
      <c r="C10700" s="81"/>
      <c r="D10700" s="77"/>
      <c r="E10700" s="82"/>
      <c r="F10700" s="77"/>
      <c r="G10700" s="77"/>
      <c r="H10700" s="83"/>
    </row>
    <row r="10701" spans="2:8" ht="15.6" x14ac:dyDescent="0.3">
      <c r="B10701" s="81"/>
      <c r="C10701" s="81"/>
      <c r="D10701" s="77"/>
      <c r="E10701" s="82"/>
      <c r="F10701" s="77"/>
      <c r="G10701" s="77"/>
      <c r="H10701" s="83"/>
    </row>
    <row r="10702" spans="2:8" ht="15.6" x14ac:dyDescent="0.3">
      <c r="B10702" s="81"/>
      <c r="C10702" s="81"/>
      <c r="D10702" s="77"/>
      <c r="E10702" s="82"/>
      <c r="F10702" s="77"/>
      <c r="G10702" s="77"/>
      <c r="H10702" s="83"/>
    </row>
    <row r="10703" spans="2:8" ht="15.6" x14ac:dyDescent="0.3">
      <c r="B10703" s="81"/>
      <c r="C10703" s="81"/>
      <c r="D10703" s="77"/>
      <c r="E10703" s="82"/>
      <c r="F10703" s="77"/>
      <c r="G10703" s="77"/>
      <c r="H10703" s="83"/>
    </row>
    <row r="10704" spans="2:8" ht="15.6" x14ac:dyDescent="0.3">
      <c r="B10704" s="81"/>
      <c r="C10704" s="81"/>
      <c r="D10704" s="77"/>
      <c r="E10704" s="82"/>
      <c r="F10704" s="77"/>
      <c r="G10704" s="77"/>
      <c r="H10704" s="83"/>
    </row>
    <row r="10705" spans="2:8" ht="15.6" x14ac:dyDescent="0.3">
      <c r="B10705" s="81"/>
      <c r="C10705" s="81"/>
      <c r="D10705" s="77"/>
      <c r="E10705" s="82"/>
      <c r="F10705" s="77"/>
      <c r="G10705" s="77"/>
      <c r="H10705" s="83"/>
    </row>
    <row r="10706" spans="2:8" ht="15.6" x14ac:dyDescent="0.3">
      <c r="B10706" s="81"/>
      <c r="C10706" s="81"/>
      <c r="D10706" s="77"/>
      <c r="E10706" s="82"/>
      <c r="F10706" s="77"/>
      <c r="G10706" s="77"/>
      <c r="H10706" s="83"/>
    </row>
    <row r="10707" spans="2:8" ht="15.6" x14ac:dyDescent="0.3">
      <c r="B10707" s="81"/>
      <c r="C10707" s="81"/>
      <c r="D10707" s="77"/>
      <c r="E10707" s="82"/>
      <c r="F10707" s="77"/>
      <c r="G10707" s="77"/>
      <c r="H10707" s="83"/>
    </row>
    <row r="10708" spans="2:8" ht="15.6" x14ac:dyDescent="0.3">
      <c r="B10708" s="81"/>
      <c r="C10708" s="81"/>
      <c r="D10708" s="77"/>
      <c r="E10708" s="82"/>
      <c r="F10708" s="77"/>
      <c r="G10708" s="77"/>
      <c r="H10708" s="83"/>
    </row>
    <row r="10709" spans="2:8" ht="15.6" x14ac:dyDescent="0.3">
      <c r="B10709" s="81"/>
      <c r="C10709" s="81"/>
      <c r="D10709" s="77"/>
      <c r="E10709" s="82"/>
      <c r="F10709" s="77"/>
      <c r="G10709" s="77"/>
      <c r="H10709" s="83"/>
    </row>
    <row r="10710" spans="2:8" ht="15.6" x14ac:dyDescent="0.3">
      <c r="B10710" s="81"/>
      <c r="C10710" s="81"/>
      <c r="D10710" s="77"/>
      <c r="E10710" s="82"/>
      <c r="F10710" s="77"/>
      <c r="G10710" s="77"/>
      <c r="H10710" s="83"/>
    </row>
    <row r="10711" spans="2:8" ht="15.6" x14ac:dyDescent="0.3">
      <c r="B10711" s="81"/>
      <c r="C10711" s="81"/>
      <c r="D10711" s="77"/>
      <c r="E10711" s="82"/>
      <c r="F10711" s="77"/>
      <c r="G10711" s="77"/>
      <c r="H10711" s="83"/>
    </row>
    <row r="10712" spans="2:8" ht="15.6" x14ac:dyDescent="0.3">
      <c r="B10712" s="81"/>
      <c r="C10712" s="81"/>
      <c r="D10712" s="77"/>
      <c r="E10712" s="82"/>
      <c r="F10712" s="77"/>
      <c r="G10712" s="77"/>
      <c r="H10712" s="83"/>
    </row>
    <row r="10713" spans="2:8" ht="15.6" x14ac:dyDescent="0.3">
      <c r="B10713" s="81"/>
      <c r="C10713" s="81"/>
      <c r="D10713" s="77"/>
      <c r="E10713" s="82"/>
      <c r="F10713" s="77"/>
      <c r="G10713" s="77"/>
      <c r="H10713" s="83"/>
    </row>
    <row r="10714" spans="2:8" ht="15.6" x14ac:dyDescent="0.3">
      <c r="B10714" s="81"/>
      <c r="C10714" s="81"/>
      <c r="D10714" s="77"/>
      <c r="E10714" s="82"/>
      <c r="F10714" s="77"/>
      <c r="G10714" s="77"/>
      <c r="H10714" s="83"/>
    </row>
    <row r="10715" spans="2:8" ht="15.6" x14ac:dyDescent="0.3">
      <c r="B10715" s="81"/>
      <c r="C10715" s="81"/>
      <c r="D10715" s="77"/>
      <c r="E10715" s="82"/>
      <c r="F10715" s="77"/>
      <c r="G10715" s="77"/>
      <c r="H10715" s="83"/>
    </row>
    <row r="10716" spans="2:8" ht="15.6" x14ac:dyDescent="0.3">
      <c r="B10716" s="81"/>
      <c r="C10716" s="81"/>
      <c r="D10716" s="77"/>
      <c r="E10716" s="82"/>
      <c r="F10716" s="77"/>
      <c r="G10716" s="77"/>
      <c r="H10716" s="83"/>
    </row>
    <row r="10717" spans="2:8" ht="15.6" x14ac:dyDescent="0.3">
      <c r="B10717" s="81"/>
      <c r="C10717" s="81"/>
      <c r="D10717" s="77"/>
      <c r="E10717" s="82"/>
      <c r="F10717" s="77"/>
      <c r="G10717" s="77"/>
      <c r="H10717" s="83"/>
    </row>
    <row r="10718" spans="2:8" ht="15.6" x14ac:dyDescent="0.3">
      <c r="B10718" s="81"/>
      <c r="C10718" s="81"/>
      <c r="D10718" s="77"/>
      <c r="E10718" s="82"/>
      <c r="F10718" s="77"/>
      <c r="G10718" s="77"/>
      <c r="H10718" s="83"/>
    </row>
    <row r="10719" spans="2:8" ht="15.6" x14ac:dyDescent="0.3">
      <c r="B10719" s="81"/>
      <c r="C10719" s="81"/>
      <c r="D10719" s="77"/>
      <c r="E10719" s="82"/>
      <c r="F10719" s="77"/>
      <c r="G10719" s="77"/>
      <c r="H10719" s="83"/>
    </row>
    <row r="10720" spans="2:8" ht="15.6" x14ac:dyDescent="0.3">
      <c r="B10720" s="81"/>
      <c r="C10720" s="81"/>
      <c r="D10720" s="77"/>
      <c r="E10720" s="82"/>
      <c r="F10720" s="77"/>
      <c r="G10720" s="77"/>
      <c r="H10720" s="83"/>
    </row>
    <row r="10721" spans="2:8" ht="15.6" x14ac:dyDescent="0.3">
      <c r="B10721" s="81"/>
      <c r="C10721" s="81"/>
      <c r="D10721" s="77"/>
      <c r="E10721" s="82"/>
      <c r="F10721" s="77"/>
      <c r="G10721" s="77"/>
      <c r="H10721" s="83"/>
    </row>
    <row r="10722" spans="2:8" ht="15.6" x14ac:dyDescent="0.3">
      <c r="B10722" s="81"/>
      <c r="C10722" s="81"/>
      <c r="D10722" s="77"/>
      <c r="E10722" s="82"/>
      <c r="F10722" s="77"/>
      <c r="G10722" s="77"/>
      <c r="H10722" s="83"/>
    </row>
    <row r="10723" spans="2:8" ht="15.6" x14ac:dyDescent="0.3">
      <c r="B10723" s="81"/>
      <c r="C10723" s="81"/>
      <c r="D10723" s="77"/>
      <c r="E10723" s="82"/>
      <c r="F10723" s="77"/>
      <c r="G10723" s="77"/>
      <c r="H10723" s="83"/>
    </row>
    <row r="10724" spans="2:8" ht="15.6" x14ac:dyDescent="0.3">
      <c r="B10724" s="81"/>
      <c r="C10724" s="81"/>
      <c r="D10724" s="77"/>
      <c r="E10724" s="82"/>
      <c r="F10724" s="77"/>
      <c r="G10724" s="77"/>
      <c r="H10724" s="83"/>
    </row>
    <row r="10725" spans="2:8" ht="15.6" x14ac:dyDescent="0.3">
      <c r="B10725" s="81"/>
      <c r="C10725" s="81"/>
      <c r="D10725" s="77"/>
      <c r="E10725" s="82"/>
      <c r="F10725" s="77"/>
      <c r="G10725" s="77"/>
      <c r="H10725" s="83"/>
    </row>
    <row r="10726" spans="2:8" ht="15.6" x14ac:dyDescent="0.3">
      <c r="B10726" s="81"/>
      <c r="C10726" s="81"/>
      <c r="D10726" s="77"/>
      <c r="E10726" s="82"/>
      <c r="F10726" s="77"/>
      <c r="G10726" s="77"/>
      <c r="H10726" s="83"/>
    </row>
    <row r="10727" spans="2:8" ht="15.6" x14ac:dyDescent="0.3">
      <c r="B10727" s="81"/>
      <c r="C10727" s="81"/>
      <c r="D10727" s="77"/>
      <c r="E10727" s="82"/>
      <c r="F10727" s="77"/>
      <c r="G10727" s="77"/>
      <c r="H10727" s="83"/>
    </row>
    <row r="10728" spans="2:8" ht="15.6" x14ac:dyDescent="0.3">
      <c r="B10728" s="81"/>
      <c r="C10728" s="81"/>
      <c r="D10728" s="77"/>
      <c r="E10728" s="82"/>
      <c r="F10728" s="77"/>
      <c r="G10728" s="77"/>
      <c r="H10728" s="83"/>
    </row>
    <row r="10729" spans="2:8" ht="15.6" x14ac:dyDescent="0.3">
      <c r="B10729" s="81"/>
      <c r="C10729" s="81"/>
      <c r="D10729" s="77"/>
      <c r="E10729" s="82"/>
      <c r="F10729" s="77"/>
      <c r="G10729" s="77"/>
      <c r="H10729" s="83"/>
    </row>
    <row r="10730" spans="2:8" ht="15.6" x14ac:dyDescent="0.3">
      <c r="B10730" s="81"/>
      <c r="C10730" s="81"/>
      <c r="D10730" s="77"/>
      <c r="E10730" s="82"/>
      <c r="F10730" s="77"/>
      <c r="G10730" s="77"/>
      <c r="H10730" s="83"/>
    </row>
    <row r="10731" spans="2:8" ht="15.6" x14ac:dyDescent="0.3">
      <c r="B10731" s="81"/>
      <c r="C10731" s="81"/>
      <c r="D10731" s="77"/>
      <c r="E10731" s="82"/>
      <c r="F10731" s="77"/>
      <c r="G10731" s="77"/>
      <c r="H10731" s="83"/>
    </row>
    <row r="10732" spans="2:8" ht="15.6" x14ac:dyDescent="0.3">
      <c r="B10732" s="81"/>
      <c r="C10732" s="81"/>
      <c r="D10732" s="77"/>
      <c r="E10732" s="82"/>
      <c r="F10732" s="77"/>
      <c r="G10732" s="77"/>
      <c r="H10732" s="83"/>
    </row>
    <row r="10733" spans="2:8" ht="15.6" x14ac:dyDescent="0.3">
      <c r="B10733" s="81"/>
      <c r="C10733" s="81"/>
      <c r="D10733" s="77"/>
      <c r="E10733" s="82"/>
      <c r="F10733" s="77"/>
      <c r="G10733" s="77"/>
      <c r="H10733" s="83"/>
    </row>
    <row r="10734" spans="2:8" ht="15.6" x14ac:dyDescent="0.3">
      <c r="B10734" s="81"/>
      <c r="C10734" s="81"/>
      <c r="D10734" s="77"/>
      <c r="E10734" s="82"/>
      <c r="F10734" s="77"/>
      <c r="G10734" s="77"/>
      <c r="H10734" s="83"/>
    </row>
    <row r="10735" spans="2:8" ht="15.6" x14ac:dyDescent="0.3">
      <c r="B10735" s="81"/>
      <c r="C10735" s="81"/>
      <c r="D10735" s="77"/>
      <c r="E10735" s="82"/>
      <c r="F10735" s="77"/>
      <c r="G10735" s="77"/>
      <c r="H10735" s="83"/>
    </row>
    <row r="10736" spans="2:8" ht="15.6" x14ac:dyDescent="0.3">
      <c r="B10736" s="81"/>
      <c r="C10736" s="81"/>
      <c r="D10736" s="77"/>
      <c r="E10736" s="82"/>
      <c r="F10736" s="77"/>
      <c r="G10736" s="77"/>
      <c r="H10736" s="83"/>
    </row>
    <row r="10737" spans="2:8" ht="15.6" x14ac:dyDescent="0.3">
      <c r="B10737" s="81"/>
      <c r="C10737" s="81"/>
      <c r="D10737" s="77"/>
      <c r="E10737" s="82"/>
      <c r="F10737" s="77"/>
      <c r="G10737" s="77"/>
      <c r="H10737" s="83"/>
    </row>
    <row r="10738" spans="2:8" ht="15.6" x14ac:dyDescent="0.3">
      <c r="B10738" s="81"/>
      <c r="C10738" s="81"/>
      <c r="D10738" s="77"/>
      <c r="E10738" s="82"/>
      <c r="F10738" s="77"/>
      <c r="G10738" s="77"/>
      <c r="H10738" s="83"/>
    </row>
    <row r="10739" spans="2:8" ht="15.6" x14ac:dyDescent="0.3">
      <c r="B10739" s="81"/>
      <c r="C10739" s="81"/>
      <c r="D10739" s="77"/>
      <c r="E10739" s="82"/>
      <c r="F10739" s="77"/>
      <c r="G10739" s="77"/>
      <c r="H10739" s="83"/>
    </row>
    <row r="10740" spans="2:8" ht="15.6" x14ac:dyDescent="0.3">
      <c r="B10740" s="81"/>
      <c r="C10740" s="81"/>
      <c r="D10740" s="77"/>
      <c r="E10740" s="82"/>
      <c r="F10740" s="77"/>
      <c r="G10740" s="77"/>
      <c r="H10740" s="83"/>
    </row>
    <row r="10741" spans="2:8" ht="15.6" x14ac:dyDescent="0.3">
      <c r="B10741" s="81"/>
      <c r="C10741" s="81"/>
      <c r="D10741" s="77"/>
      <c r="E10741" s="82"/>
      <c r="F10741" s="77"/>
      <c r="G10741" s="77"/>
      <c r="H10741" s="83"/>
    </row>
    <row r="10742" spans="2:8" ht="15.6" x14ac:dyDescent="0.3">
      <c r="B10742" s="81"/>
      <c r="C10742" s="81"/>
      <c r="D10742" s="77"/>
      <c r="E10742" s="82"/>
      <c r="F10742" s="77"/>
      <c r="G10742" s="77"/>
      <c r="H10742" s="83"/>
    </row>
    <row r="10743" spans="2:8" ht="15.6" x14ac:dyDescent="0.3">
      <c r="B10743" s="81"/>
      <c r="C10743" s="81"/>
      <c r="D10743" s="77"/>
      <c r="E10743" s="82"/>
      <c r="F10743" s="77"/>
      <c r="G10743" s="77"/>
      <c r="H10743" s="83"/>
    </row>
    <row r="10744" spans="2:8" ht="15.6" x14ac:dyDescent="0.3">
      <c r="B10744" s="81"/>
      <c r="C10744" s="81"/>
      <c r="D10744" s="77"/>
      <c r="E10744" s="82"/>
      <c r="F10744" s="77"/>
      <c r="G10744" s="77"/>
      <c r="H10744" s="83"/>
    </row>
    <row r="10745" spans="2:8" ht="15.6" x14ac:dyDescent="0.3">
      <c r="B10745" s="81"/>
      <c r="C10745" s="81"/>
      <c r="D10745" s="77"/>
      <c r="E10745" s="82"/>
      <c r="F10745" s="77"/>
      <c r="G10745" s="77"/>
      <c r="H10745" s="83"/>
    </row>
    <row r="10746" spans="2:8" ht="15.6" x14ac:dyDescent="0.3">
      <c r="B10746" s="81"/>
      <c r="C10746" s="81"/>
      <c r="D10746" s="77"/>
      <c r="E10746" s="82"/>
      <c r="F10746" s="77"/>
      <c r="G10746" s="77"/>
      <c r="H10746" s="83"/>
    </row>
    <row r="10747" spans="2:8" ht="15.6" x14ac:dyDescent="0.3">
      <c r="B10747" s="81"/>
      <c r="C10747" s="81"/>
      <c r="D10747" s="77"/>
      <c r="E10747" s="82"/>
      <c r="F10747" s="77"/>
      <c r="G10747" s="77"/>
      <c r="H10747" s="83"/>
    </row>
    <row r="10748" spans="2:8" ht="15.6" x14ac:dyDescent="0.3">
      <c r="B10748" s="81"/>
      <c r="C10748" s="81"/>
      <c r="D10748" s="77"/>
      <c r="E10748" s="82"/>
      <c r="F10748" s="77"/>
      <c r="G10748" s="77"/>
      <c r="H10748" s="83"/>
    </row>
    <row r="10749" spans="2:8" ht="15.6" x14ac:dyDescent="0.3">
      <c r="B10749" s="81"/>
      <c r="C10749" s="81"/>
      <c r="D10749" s="77"/>
      <c r="E10749" s="82"/>
      <c r="F10749" s="77"/>
      <c r="G10749" s="77"/>
      <c r="H10749" s="83"/>
    </row>
    <row r="10750" spans="2:8" ht="15.6" x14ac:dyDescent="0.3">
      <c r="B10750" s="81"/>
      <c r="C10750" s="81"/>
      <c r="D10750" s="77"/>
      <c r="E10750" s="82"/>
      <c r="F10750" s="77"/>
      <c r="G10750" s="77"/>
      <c r="H10750" s="83"/>
    </row>
    <row r="10751" spans="2:8" ht="15.6" x14ac:dyDescent="0.3">
      <c r="B10751" s="81"/>
      <c r="C10751" s="81"/>
      <c r="D10751" s="77"/>
      <c r="E10751" s="82"/>
      <c r="F10751" s="77"/>
      <c r="G10751" s="77"/>
      <c r="H10751" s="83"/>
    </row>
    <row r="10752" spans="2:8" ht="15.6" x14ac:dyDescent="0.3">
      <c r="B10752" s="81"/>
      <c r="C10752" s="81"/>
      <c r="D10752" s="77"/>
      <c r="E10752" s="82"/>
      <c r="F10752" s="77"/>
      <c r="G10752" s="77"/>
      <c r="H10752" s="83"/>
    </row>
    <row r="10753" spans="2:8" ht="15.6" x14ac:dyDescent="0.3">
      <c r="B10753" s="81"/>
      <c r="C10753" s="81"/>
      <c r="D10753" s="77"/>
      <c r="E10753" s="82"/>
      <c r="F10753" s="77"/>
      <c r="G10753" s="77"/>
      <c r="H10753" s="83"/>
    </row>
    <row r="10754" spans="2:8" ht="15.6" x14ac:dyDescent="0.3">
      <c r="B10754" s="81"/>
      <c r="C10754" s="81"/>
      <c r="D10754" s="77"/>
      <c r="E10754" s="82"/>
      <c r="F10754" s="77"/>
      <c r="G10754" s="77"/>
      <c r="H10754" s="83"/>
    </row>
    <row r="10755" spans="2:8" ht="15.6" x14ac:dyDescent="0.3">
      <c r="B10755" s="81"/>
      <c r="C10755" s="81"/>
      <c r="D10755" s="77"/>
      <c r="E10755" s="82"/>
      <c r="F10755" s="77"/>
      <c r="G10755" s="77"/>
      <c r="H10755" s="83"/>
    </row>
    <row r="10756" spans="2:8" ht="15.6" x14ac:dyDescent="0.3">
      <c r="B10756" s="81"/>
      <c r="C10756" s="81"/>
      <c r="D10756" s="77"/>
      <c r="E10756" s="82"/>
      <c r="F10756" s="77"/>
      <c r="G10756" s="77"/>
      <c r="H10756" s="83"/>
    </row>
    <row r="10757" spans="2:8" ht="15.6" x14ac:dyDescent="0.3">
      <c r="B10757" s="81"/>
      <c r="C10757" s="81"/>
      <c r="D10757" s="77"/>
      <c r="E10757" s="82"/>
      <c r="F10757" s="77"/>
      <c r="G10757" s="77"/>
      <c r="H10757" s="83"/>
    </row>
    <row r="10758" spans="2:8" ht="15.6" x14ac:dyDescent="0.3">
      <c r="B10758" s="81"/>
      <c r="C10758" s="81"/>
      <c r="D10758" s="77"/>
      <c r="E10758" s="82"/>
      <c r="F10758" s="77"/>
      <c r="G10758" s="77"/>
      <c r="H10758" s="83"/>
    </row>
    <row r="10759" spans="2:8" ht="15.6" x14ac:dyDescent="0.3">
      <c r="B10759" s="81"/>
      <c r="C10759" s="81"/>
      <c r="D10759" s="77"/>
      <c r="E10759" s="82"/>
      <c r="F10759" s="77"/>
      <c r="G10759" s="77"/>
      <c r="H10759" s="83"/>
    </row>
    <row r="10760" spans="2:8" ht="15.6" x14ac:dyDescent="0.3">
      <c r="B10760" s="81"/>
      <c r="C10760" s="81"/>
      <c r="D10760" s="77"/>
      <c r="E10760" s="82"/>
      <c r="F10760" s="77"/>
      <c r="G10760" s="77"/>
      <c r="H10760" s="83"/>
    </row>
    <row r="10761" spans="2:8" ht="15.6" x14ac:dyDescent="0.3">
      <c r="B10761" s="81"/>
      <c r="C10761" s="81"/>
      <c r="D10761" s="77"/>
      <c r="E10761" s="82"/>
      <c r="F10761" s="77"/>
      <c r="G10761" s="77"/>
      <c r="H10761" s="83"/>
    </row>
    <row r="10762" spans="2:8" ht="15.6" x14ac:dyDescent="0.3">
      <c r="B10762" s="81"/>
      <c r="C10762" s="81"/>
      <c r="D10762" s="77"/>
      <c r="E10762" s="82"/>
      <c r="F10762" s="77"/>
      <c r="G10762" s="77"/>
      <c r="H10762" s="83"/>
    </row>
    <row r="10763" spans="2:8" ht="15.6" x14ac:dyDescent="0.3">
      <c r="B10763" s="81"/>
      <c r="C10763" s="81"/>
      <c r="D10763" s="77"/>
      <c r="E10763" s="82"/>
      <c r="F10763" s="77"/>
      <c r="G10763" s="77"/>
      <c r="H10763" s="83"/>
    </row>
    <row r="10764" spans="2:8" ht="15.6" x14ac:dyDescent="0.3">
      <c r="B10764" s="81"/>
      <c r="C10764" s="81"/>
      <c r="D10764" s="77"/>
      <c r="E10764" s="82"/>
      <c r="F10764" s="77"/>
      <c r="G10764" s="77"/>
      <c r="H10764" s="83"/>
    </row>
    <row r="10765" spans="2:8" ht="15.6" x14ac:dyDescent="0.3">
      <c r="B10765" s="81"/>
      <c r="C10765" s="81"/>
      <c r="D10765" s="77"/>
      <c r="E10765" s="82"/>
      <c r="F10765" s="77"/>
      <c r="G10765" s="77"/>
      <c r="H10765" s="83"/>
    </row>
    <row r="10766" spans="2:8" ht="15.6" x14ac:dyDescent="0.3">
      <c r="B10766" s="81"/>
      <c r="C10766" s="81"/>
      <c r="D10766" s="77"/>
      <c r="E10766" s="82"/>
      <c r="F10766" s="77"/>
      <c r="G10766" s="77"/>
      <c r="H10766" s="83"/>
    </row>
    <row r="10767" spans="2:8" ht="15.6" x14ac:dyDescent="0.3">
      <c r="B10767" s="81"/>
      <c r="C10767" s="81"/>
      <c r="D10767" s="77"/>
      <c r="E10767" s="82"/>
      <c r="F10767" s="77"/>
      <c r="G10767" s="77"/>
      <c r="H10767" s="83"/>
    </row>
    <row r="10768" spans="2:8" ht="15.6" x14ac:dyDescent="0.3">
      <c r="B10768" s="81"/>
      <c r="C10768" s="81"/>
      <c r="D10768" s="77"/>
      <c r="E10768" s="82"/>
      <c r="F10768" s="77"/>
      <c r="G10768" s="77"/>
      <c r="H10768" s="83"/>
    </row>
    <row r="10769" spans="2:8" ht="15.6" x14ac:dyDescent="0.3">
      <c r="B10769" s="81"/>
      <c r="C10769" s="81"/>
      <c r="D10769" s="77"/>
      <c r="E10769" s="82"/>
      <c r="F10769" s="77"/>
      <c r="G10769" s="77"/>
      <c r="H10769" s="83"/>
    </row>
    <row r="10770" spans="2:8" ht="15.6" x14ac:dyDescent="0.3">
      <c r="B10770" s="81"/>
      <c r="C10770" s="81"/>
      <c r="D10770" s="77"/>
      <c r="E10770" s="82"/>
      <c r="F10770" s="77"/>
      <c r="G10770" s="77"/>
      <c r="H10770" s="83"/>
    </row>
    <row r="10771" spans="2:8" ht="15.6" x14ac:dyDescent="0.3">
      <c r="B10771" s="81"/>
      <c r="C10771" s="81"/>
      <c r="D10771" s="77"/>
      <c r="E10771" s="82"/>
      <c r="F10771" s="77"/>
      <c r="G10771" s="77"/>
      <c r="H10771" s="83"/>
    </row>
    <row r="10772" spans="2:8" ht="15.6" x14ac:dyDescent="0.3">
      <c r="B10772" s="81"/>
      <c r="C10772" s="81"/>
      <c r="D10772" s="77"/>
      <c r="E10772" s="82"/>
      <c r="F10772" s="77"/>
      <c r="G10772" s="77"/>
      <c r="H10772" s="83"/>
    </row>
    <row r="10773" spans="2:8" ht="15.6" x14ac:dyDescent="0.3">
      <c r="B10773" s="81"/>
      <c r="C10773" s="81"/>
      <c r="D10773" s="77"/>
      <c r="E10773" s="82"/>
      <c r="F10773" s="77"/>
      <c r="G10773" s="77"/>
      <c r="H10773" s="83"/>
    </row>
    <row r="10774" spans="2:8" ht="15.6" x14ac:dyDescent="0.3">
      <c r="B10774" s="81"/>
      <c r="C10774" s="81"/>
      <c r="D10774" s="77"/>
      <c r="E10774" s="82"/>
      <c r="F10774" s="77"/>
      <c r="G10774" s="77"/>
      <c r="H10774" s="83"/>
    </row>
    <row r="10775" spans="2:8" ht="15.6" x14ac:dyDescent="0.3">
      <c r="B10775" s="81"/>
      <c r="C10775" s="81"/>
      <c r="D10775" s="77"/>
      <c r="E10775" s="82"/>
      <c r="F10775" s="77"/>
      <c r="G10775" s="77"/>
      <c r="H10775" s="83"/>
    </row>
    <row r="10776" spans="2:8" ht="15.6" x14ac:dyDescent="0.3">
      <c r="B10776" s="81"/>
      <c r="C10776" s="81"/>
      <c r="D10776" s="77"/>
      <c r="E10776" s="82"/>
      <c r="F10776" s="77"/>
      <c r="G10776" s="77"/>
      <c r="H10776" s="83"/>
    </row>
    <row r="10777" spans="2:8" ht="15.6" x14ac:dyDescent="0.3">
      <c r="B10777" s="81"/>
      <c r="C10777" s="81"/>
      <c r="D10777" s="77"/>
      <c r="E10777" s="82"/>
      <c r="F10777" s="77"/>
      <c r="G10777" s="77"/>
      <c r="H10777" s="83"/>
    </row>
    <row r="10778" spans="2:8" ht="15.6" x14ac:dyDescent="0.3">
      <c r="B10778" s="81"/>
      <c r="C10778" s="81"/>
      <c r="D10778" s="77"/>
      <c r="E10778" s="82"/>
      <c r="F10778" s="77"/>
      <c r="G10778" s="77"/>
      <c r="H10778" s="83"/>
    </row>
    <row r="10779" spans="2:8" ht="15.6" x14ac:dyDescent="0.3">
      <c r="B10779" s="81"/>
      <c r="C10779" s="81"/>
      <c r="D10779" s="77"/>
      <c r="E10779" s="82"/>
      <c r="F10779" s="77"/>
      <c r="G10779" s="77"/>
      <c r="H10779" s="83"/>
    </row>
    <row r="10780" spans="2:8" ht="15.6" x14ac:dyDescent="0.3">
      <c r="B10780" s="81"/>
      <c r="C10780" s="81"/>
      <c r="D10780" s="77"/>
      <c r="E10780" s="82"/>
      <c r="F10780" s="77"/>
      <c r="G10780" s="77"/>
      <c r="H10780" s="83"/>
    </row>
    <row r="10781" spans="2:8" ht="15.6" x14ac:dyDescent="0.3">
      <c r="B10781" s="81"/>
      <c r="C10781" s="81"/>
      <c r="D10781" s="77"/>
      <c r="E10781" s="82"/>
      <c r="F10781" s="77"/>
      <c r="G10781" s="77"/>
      <c r="H10781" s="83"/>
    </row>
    <row r="10782" spans="2:8" ht="15.6" x14ac:dyDescent="0.3">
      <c r="B10782" s="81"/>
      <c r="C10782" s="81"/>
      <c r="D10782" s="77"/>
      <c r="E10782" s="82"/>
      <c r="F10782" s="77"/>
      <c r="G10782" s="77"/>
      <c r="H10782" s="83"/>
    </row>
    <row r="10783" spans="2:8" ht="15.6" x14ac:dyDescent="0.3">
      <c r="B10783" s="81"/>
      <c r="C10783" s="81"/>
      <c r="D10783" s="77"/>
      <c r="E10783" s="82"/>
      <c r="F10783" s="77"/>
      <c r="G10783" s="77"/>
      <c r="H10783" s="83"/>
    </row>
    <row r="10784" spans="2:8" ht="15.6" x14ac:dyDescent="0.3">
      <c r="B10784" s="81"/>
      <c r="C10784" s="81"/>
      <c r="D10784" s="77"/>
      <c r="E10784" s="82"/>
      <c r="F10784" s="77"/>
      <c r="G10784" s="77"/>
      <c r="H10784" s="83"/>
    </row>
    <row r="10785" spans="2:8" ht="15.6" x14ac:dyDescent="0.3">
      <c r="B10785" s="81"/>
      <c r="C10785" s="81"/>
      <c r="D10785" s="77"/>
      <c r="E10785" s="82"/>
      <c r="F10785" s="77"/>
      <c r="G10785" s="77"/>
      <c r="H10785" s="83"/>
    </row>
    <row r="10786" spans="2:8" ht="15.6" x14ac:dyDescent="0.3">
      <c r="B10786" s="81"/>
      <c r="C10786" s="81"/>
      <c r="D10786" s="77"/>
      <c r="E10786" s="82"/>
      <c r="F10786" s="77"/>
      <c r="G10786" s="77"/>
      <c r="H10786" s="83"/>
    </row>
    <row r="10787" spans="2:8" ht="15.6" x14ac:dyDescent="0.3">
      <c r="B10787" s="81"/>
      <c r="C10787" s="81"/>
      <c r="D10787" s="77"/>
      <c r="E10787" s="82"/>
      <c r="F10787" s="77"/>
      <c r="G10787" s="77"/>
      <c r="H10787" s="83"/>
    </row>
    <row r="10788" spans="2:8" ht="15.6" x14ac:dyDescent="0.3">
      <c r="B10788" s="81"/>
      <c r="C10788" s="81"/>
      <c r="D10788" s="77"/>
      <c r="E10788" s="82"/>
      <c r="F10788" s="77"/>
      <c r="G10788" s="77"/>
      <c r="H10788" s="83"/>
    </row>
    <row r="10789" spans="2:8" ht="15.6" x14ac:dyDescent="0.3">
      <c r="B10789" s="81"/>
      <c r="C10789" s="81"/>
      <c r="D10789" s="77"/>
      <c r="E10789" s="82"/>
      <c r="F10789" s="77"/>
      <c r="G10789" s="77"/>
      <c r="H10789" s="83"/>
    </row>
    <row r="10790" spans="2:8" ht="15.6" x14ac:dyDescent="0.3">
      <c r="B10790" s="81"/>
      <c r="C10790" s="81"/>
      <c r="D10790" s="77"/>
      <c r="E10790" s="82"/>
      <c r="F10790" s="77"/>
      <c r="G10790" s="77"/>
      <c r="H10790" s="83"/>
    </row>
    <row r="10791" spans="2:8" ht="15.6" x14ac:dyDescent="0.3">
      <c r="B10791" s="81"/>
      <c r="C10791" s="81"/>
      <c r="D10791" s="77"/>
      <c r="E10791" s="82"/>
      <c r="F10791" s="77"/>
      <c r="G10791" s="77"/>
      <c r="H10791" s="83"/>
    </row>
    <row r="10792" spans="2:8" ht="15.6" x14ac:dyDescent="0.3">
      <c r="B10792" s="81"/>
      <c r="C10792" s="81"/>
      <c r="D10792" s="77"/>
      <c r="E10792" s="82"/>
      <c r="F10792" s="77"/>
      <c r="G10792" s="77"/>
      <c r="H10792" s="83"/>
    </row>
    <row r="10793" spans="2:8" ht="15.6" x14ac:dyDescent="0.3">
      <c r="B10793" s="81"/>
      <c r="C10793" s="81"/>
      <c r="D10793" s="77"/>
      <c r="E10793" s="82"/>
      <c r="F10793" s="77"/>
      <c r="G10793" s="77"/>
      <c r="H10793" s="83"/>
    </row>
    <row r="10794" spans="2:8" ht="15.6" x14ac:dyDescent="0.3">
      <c r="B10794" s="81"/>
      <c r="C10794" s="81"/>
      <c r="D10794" s="77"/>
      <c r="E10794" s="82"/>
      <c r="F10794" s="77"/>
      <c r="G10794" s="77"/>
      <c r="H10794" s="83"/>
    </row>
    <row r="10795" spans="2:8" ht="15.6" x14ac:dyDescent="0.3">
      <c r="B10795" s="81"/>
      <c r="C10795" s="81"/>
      <c r="D10795" s="77"/>
      <c r="E10795" s="82"/>
      <c r="F10795" s="77"/>
      <c r="G10795" s="77"/>
      <c r="H10795" s="83"/>
    </row>
    <row r="10796" spans="2:8" ht="15.6" x14ac:dyDescent="0.3">
      <c r="B10796" s="81"/>
      <c r="C10796" s="81"/>
      <c r="D10796" s="77"/>
      <c r="E10796" s="82"/>
      <c r="F10796" s="77"/>
      <c r="G10796" s="77"/>
      <c r="H10796" s="83"/>
    </row>
    <row r="10797" spans="2:8" ht="15.6" x14ac:dyDescent="0.3">
      <c r="B10797" s="81"/>
      <c r="C10797" s="81"/>
      <c r="D10797" s="77"/>
      <c r="E10797" s="82"/>
      <c r="F10797" s="77"/>
      <c r="G10797" s="77"/>
      <c r="H10797" s="83"/>
    </row>
    <row r="10798" spans="2:8" ht="15.6" x14ac:dyDescent="0.3">
      <c r="B10798" s="81"/>
      <c r="C10798" s="81"/>
      <c r="D10798" s="77"/>
      <c r="E10798" s="82"/>
      <c r="F10798" s="77"/>
      <c r="G10798" s="77"/>
      <c r="H10798" s="83"/>
    </row>
    <row r="10799" spans="2:8" ht="15.6" x14ac:dyDescent="0.3">
      <c r="B10799" s="81"/>
      <c r="C10799" s="81"/>
      <c r="D10799" s="77"/>
      <c r="E10799" s="82"/>
      <c r="F10799" s="77"/>
      <c r="G10799" s="77"/>
      <c r="H10799" s="83"/>
    </row>
    <row r="10800" spans="2:8" ht="15.6" x14ac:dyDescent="0.3">
      <c r="B10800" s="81"/>
      <c r="C10800" s="81"/>
      <c r="D10800" s="77"/>
      <c r="E10800" s="82"/>
      <c r="F10800" s="77"/>
      <c r="G10800" s="77"/>
      <c r="H10800" s="83"/>
    </row>
    <row r="10801" spans="2:8" ht="15.6" x14ac:dyDescent="0.3">
      <c r="B10801" s="81"/>
      <c r="C10801" s="81"/>
      <c r="D10801" s="77"/>
      <c r="E10801" s="82"/>
      <c r="F10801" s="77"/>
      <c r="G10801" s="77"/>
      <c r="H10801" s="83"/>
    </row>
    <row r="10802" spans="2:8" ht="15.6" x14ac:dyDescent="0.3">
      <c r="B10802" s="81"/>
      <c r="C10802" s="81"/>
      <c r="D10802" s="77"/>
      <c r="E10802" s="82"/>
      <c r="F10802" s="77"/>
      <c r="G10802" s="77"/>
      <c r="H10802" s="83"/>
    </row>
    <row r="10803" spans="2:8" ht="15.6" x14ac:dyDescent="0.3">
      <c r="B10803" s="81"/>
      <c r="C10803" s="81"/>
      <c r="D10803" s="77"/>
      <c r="E10803" s="82"/>
      <c r="F10803" s="77"/>
      <c r="G10803" s="77"/>
      <c r="H10803" s="83"/>
    </row>
    <row r="10804" spans="2:8" ht="15.6" x14ac:dyDescent="0.3">
      <c r="B10804" s="81"/>
      <c r="C10804" s="81"/>
      <c r="D10804" s="77"/>
      <c r="E10804" s="82"/>
      <c r="F10804" s="77"/>
      <c r="G10804" s="77"/>
      <c r="H10804" s="83"/>
    </row>
    <row r="10805" spans="2:8" ht="15.6" x14ac:dyDescent="0.3">
      <c r="B10805" s="81"/>
      <c r="C10805" s="81"/>
      <c r="D10805" s="77"/>
      <c r="E10805" s="82"/>
      <c r="F10805" s="77"/>
      <c r="G10805" s="77"/>
      <c r="H10805" s="83"/>
    </row>
    <row r="10806" spans="2:8" ht="15.6" x14ac:dyDescent="0.3">
      <c r="B10806" s="81"/>
      <c r="C10806" s="81"/>
      <c r="D10806" s="77"/>
      <c r="E10806" s="82"/>
      <c r="F10806" s="77"/>
      <c r="G10806" s="77"/>
      <c r="H10806" s="83"/>
    </row>
    <row r="10807" spans="2:8" ht="15.6" x14ac:dyDescent="0.3">
      <c r="B10807" s="81"/>
      <c r="C10807" s="81"/>
      <c r="D10807" s="77"/>
      <c r="E10807" s="82"/>
      <c r="F10807" s="77"/>
      <c r="G10807" s="77"/>
      <c r="H10807" s="83"/>
    </row>
    <row r="10808" spans="2:8" ht="15.6" x14ac:dyDescent="0.3">
      <c r="B10808" s="81"/>
      <c r="C10808" s="81"/>
      <c r="D10808" s="77"/>
      <c r="E10808" s="82"/>
      <c r="F10808" s="77"/>
      <c r="G10808" s="77"/>
      <c r="H10808" s="83"/>
    </row>
    <row r="10809" spans="2:8" ht="15.6" x14ac:dyDescent="0.3">
      <c r="B10809" s="81"/>
      <c r="C10809" s="81"/>
      <c r="D10809" s="77"/>
      <c r="E10809" s="82"/>
      <c r="F10809" s="77"/>
      <c r="G10809" s="77"/>
      <c r="H10809" s="83"/>
    </row>
    <row r="10810" spans="2:8" ht="15.6" x14ac:dyDescent="0.3">
      <c r="B10810" s="81"/>
      <c r="C10810" s="81"/>
      <c r="D10810" s="77"/>
      <c r="E10810" s="82"/>
      <c r="F10810" s="77"/>
      <c r="G10810" s="77"/>
      <c r="H10810" s="83"/>
    </row>
    <row r="10811" spans="2:8" ht="15.6" x14ac:dyDescent="0.3">
      <c r="B10811" s="81"/>
      <c r="C10811" s="81"/>
      <c r="D10811" s="77"/>
      <c r="E10811" s="82"/>
      <c r="F10811" s="77"/>
      <c r="G10811" s="77"/>
      <c r="H10811" s="83"/>
    </row>
    <row r="10812" spans="2:8" ht="15.6" x14ac:dyDescent="0.3">
      <c r="B10812" s="81"/>
      <c r="C10812" s="81"/>
      <c r="D10812" s="77"/>
      <c r="E10812" s="82"/>
      <c r="F10812" s="77"/>
      <c r="G10812" s="77"/>
      <c r="H10812" s="83"/>
    </row>
    <row r="10813" spans="2:8" ht="15.6" x14ac:dyDescent="0.3">
      <c r="B10813" s="81"/>
      <c r="C10813" s="81"/>
      <c r="D10813" s="77"/>
      <c r="E10813" s="82"/>
      <c r="F10813" s="77"/>
      <c r="G10813" s="77"/>
      <c r="H10813" s="83"/>
    </row>
    <row r="10814" spans="2:8" ht="15.6" x14ac:dyDescent="0.3">
      <c r="B10814" s="81"/>
      <c r="C10814" s="81"/>
      <c r="D10814" s="77"/>
      <c r="E10814" s="82"/>
      <c r="F10814" s="77"/>
      <c r="G10814" s="77"/>
      <c r="H10814" s="83"/>
    </row>
    <row r="10815" spans="2:8" ht="15.6" x14ac:dyDescent="0.3">
      <c r="B10815" s="81"/>
      <c r="C10815" s="81"/>
      <c r="D10815" s="77"/>
      <c r="E10815" s="82"/>
      <c r="F10815" s="77"/>
      <c r="G10815" s="77"/>
      <c r="H10815" s="83"/>
    </row>
    <row r="10816" spans="2:8" ht="15.6" x14ac:dyDescent="0.3">
      <c r="B10816" s="81"/>
      <c r="C10816" s="81"/>
      <c r="D10816" s="77"/>
      <c r="E10816" s="82"/>
      <c r="F10816" s="77"/>
      <c r="G10816" s="77"/>
      <c r="H10816" s="83"/>
    </row>
    <row r="10817" spans="2:8" ht="15.6" x14ac:dyDescent="0.3">
      <c r="B10817" s="81"/>
      <c r="C10817" s="81"/>
      <c r="D10817" s="77"/>
      <c r="E10817" s="82"/>
      <c r="F10817" s="77"/>
      <c r="G10817" s="77"/>
      <c r="H10817" s="83"/>
    </row>
    <row r="10818" spans="2:8" ht="15.6" x14ac:dyDescent="0.3">
      <c r="B10818" s="81"/>
      <c r="C10818" s="81"/>
      <c r="D10818" s="77"/>
      <c r="E10818" s="82"/>
      <c r="F10818" s="77"/>
      <c r="G10818" s="77"/>
      <c r="H10818" s="83"/>
    </row>
    <row r="10819" spans="2:8" ht="15.6" x14ac:dyDescent="0.3">
      <c r="B10819" s="81"/>
      <c r="C10819" s="81"/>
      <c r="D10819" s="77"/>
      <c r="E10819" s="82"/>
      <c r="F10819" s="77"/>
      <c r="G10819" s="77"/>
      <c r="H10819" s="83"/>
    </row>
    <row r="10820" spans="2:8" ht="15.6" x14ac:dyDescent="0.3">
      <c r="B10820" s="81"/>
      <c r="C10820" s="81"/>
      <c r="D10820" s="77"/>
      <c r="E10820" s="82"/>
      <c r="F10820" s="77"/>
      <c r="G10820" s="77"/>
      <c r="H10820" s="83"/>
    </row>
    <row r="10821" spans="2:8" ht="15.6" x14ac:dyDescent="0.3">
      <c r="B10821" s="81"/>
      <c r="C10821" s="81"/>
      <c r="D10821" s="77"/>
      <c r="E10821" s="82"/>
      <c r="F10821" s="77"/>
      <c r="G10821" s="77"/>
      <c r="H10821" s="83"/>
    </row>
    <row r="10822" spans="2:8" ht="15.6" x14ac:dyDescent="0.3">
      <c r="B10822" s="81"/>
      <c r="C10822" s="81"/>
      <c r="D10822" s="77"/>
      <c r="E10822" s="82"/>
      <c r="F10822" s="77"/>
      <c r="G10822" s="77"/>
      <c r="H10822" s="83"/>
    </row>
    <row r="10823" spans="2:8" ht="15.6" x14ac:dyDescent="0.3">
      <c r="B10823" s="81"/>
      <c r="C10823" s="81"/>
      <c r="D10823" s="77"/>
      <c r="E10823" s="82"/>
      <c r="F10823" s="77"/>
      <c r="G10823" s="77"/>
      <c r="H10823" s="83"/>
    </row>
    <row r="10824" spans="2:8" ht="15.6" x14ac:dyDescent="0.3">
      <c r="B10824" s="81"/>
      <c r="C10824" s="81"/>
      <c r="D10824" s="77"/>
      <c r="E10824" s="82"/>
      <c r="F10824" s="77"/>
      <c r="G10824" s="77"/>
      <c r="H10824" s="83"/>
    </row>
    <row r="10825" spans="2:8" ht="15.6" x14ac:dyDescent="0.3">
      <c r="B10825" s="81"/>
      <c r="C10825" s="81"/>
      <c r="D10825" s="77"/>
      <c r="E10825" s="82"/>
      <c r="F10825" s="77"/>
      <c r="G10825" s="77"/>
      <c r="H10825" s="83"/>
    </row>
    <row r="10826" spans="2:8" ht="15.6" x14ac:dyDescent="0.3">
      <c r="B10826" s="81"/>
      <c r="C10826" s="81"/>
      <c r="D10826" s="77"/>
      <c r="E10826" s="82"/>
      <c r="F10826" s="77"/>
      <c r="G10826" s="77"/>
      <c r="H10826" s="83"/>
    </row>
    <row r="10827" spans="2:8" ht="15.6" x14ac:dyDescent="0.3">
      <c r="B10827" s="81"/>
      <c r="C10827" s="81"/>
      <c r="D10827" s="77"/>
      <c r="E10827" s="82"/>
      <c r="F10827" s="77"/>
      <c r="G10827" s="77"/>
      <c r="H10827" s="83"/>
    </row>
    <row r="10828" spans="2:8" ht="15.6" x14ac:dyDescent="0.3">
      <c r="B10828" s="81"/>
      <c r="C10828" s="81"/>
      <c r="D10828" s="77"/>
      <c r="E10828" s="82"/>
      <c r="F10828" s="77"/>
      <c r="G10828" s="77"/>
      <c r="H10828" s="83"/>
    </row>
    <row r="10829" spans="2:8" ht="15.6" x14ac:dyDescent="0.3">
      <c r="B10829" s="81"/>
      <c r="C10829" s="81"/>
      <c r="D10829" s="77"/>
      <c r="E10829" s="82"/>
      <c r="F10829" s="77"/>
      <c r="G10829" s="77"/>
      <c r="H10829" s="83"/>
    </row>
    <row r="10830" spans="2:8" ht="15.6" x14ac:dyDescent="0.3">
      <c r="B10830" s="81"/>
      <c r="C10830" s="81"/>
      <c r="D10830" s="77"/>
      <c r="E10830" s="82"/>
      <c r="F10830" s="77"/>
      <c r="G10830" s="77"/>
      <c r="H10830" s="83"/>
    </row>
    <row r="10831" spans="2:8" ht="15.6" x14ac:dyDescent="0.3">
      <c r="B10831" s="81"/>
      <c r="C10831" s="81"/>
      <c r="D10831" s="77"/>
      <c r="E10831" s="82"/>
      <c r="F10831" s="77"/>
      <c r="G10831" s="77"/>
      <c r="H10831" s="83"/>
    </row>
    <row r="10832" spans="2:8" ht="15.6" x14ac:dyDescent="0.3">
      <c r="B10832" s="81"/>
      <c r="C10832" s="81"/>
      <c r="D10832" s="77"/>
      <c r="E10832" s="82"/>
      <c r="F10832" s="77"/>
      <c r="G10832" s="77"/>
      <c r="H10832" s="83"/>
    </row>
    <row r="10833" spans="2:8" ht="15.6" x14ac:dyDescent="0.3">
      <c r="B10833" s="81"/>
      <c r="C10833" s="81"/>
      <c r="D10833" s="77"/>
      <c r="E10833" s="82"/>
      <c r="F10833" s="77"/>
      <c r="G10833" s="77"/>
      <c r="H10833" s="83"/>
    </row>
    <row r="10834" spans="2:8" ht="15.6" x14ac:dyDescent="0.3">
      <c r="B10834" s="81"/>
      <c r="C10834" s="81"/>
      <c r="D10834" s="77"/>
      <c r="E10834" s="82"/>
      <c r="F10834" s="77"/>
      <c r="G10834" s="77"/>
      <c r="H10834" s="83"/>
    </row>
    <row r="10835" spans="2:8" ht="15.6" x14ac:dyDescent="0.3">
      <c r="B10835" s="81"/>
      <c r="C10835" s="81"/>
      <c r="D10835" s="77"/>
      <c r="E10835" s="82"/>
      <c r="F10835" s="77"/>
      <c r="G10835" s="77"/>
      <c r="H10835" s="83"/>
    </row>
    <row r="10836" spans="2:8" ht="15.6" x14ac:dyDescent="0.3">
      <c r="B10836" s="81"/>
      <c r="C10836" s="81"/>
      <c r="D10836" s="77"/>
      <c r="E10836" s="82"/>
      <c r="F10836" s="77"/>
      <c r="G10836" s="77"/>
      <c r="H10836" s="83"/>
    </row>
    <row r="10837" spans="2:8" ht="15.6" x14ac:dyDescent="0.3">
      <c r="B10837" s="81"/>
      <c r="C10837" s="81"/>
      <c r="D10837" s="77"/>
      <c r="E10837" s="82"/>
      <c r="F10837" s="77"/>
      <c r="G10837" s="77"/>
      <c r="H10837" s="83"/>
    </row>
    <row r="10838" spans="2:8" ht="15.6" x14ac:dyDescent="0.3">
      <c r="B10838" s="81"/>
      <c r="C10838" s="81"/>
      <c r="D10838" s="77"/>
      <c r="E10838" s="82"/>
      <c r="F10838" s="77"/>
      <c r="G10838" s="77"/>
      <c r="H10838" s="83"/>
    </row>
    <row r="10839" spans="2:8" ht="15.6" x14ac:dyDescent="0.3">
      <c r="B10839" s="81"/>
      <c r="C10839" s="81"/>
      <c r="D10839" s="77"/>
      <c r="E10839" s="82"/>
      <c r="F10839" s="77"/>
      <c r="G10839" s="77"/>
      <c r="H10839" s="83"/>
    </row>
    <row r="10840" spans="2:8" ht="15.6" x14ac:dyDescent="0.3">
      <c r="B10840" s="81"/>
      <c r="C10840" s="81"/>
      <c r="D10840" s="77"/>
      <c r="E10840" s="82"/>
      <c r="F10840" s="77"/>
      <c r="G10840" s="77"/>
      <c r="H10840" s="83"/>
    </row>
    <row r="10841" spans="2:8" ht="15.6" x14ac:dyDescent="0.3">
      <c r="B10841" s="81"/>
      <c r="C10841" s="81"/>
      <c r="D10841" s="77"/>
      <c r="E10841" s="82"/>
      <c r="F10841" s="77"/>
      <c r="G10841" s="77"/>
      <c r="H10841" s="83"/>
    </row>
    <row r="10842" spans="2:8" ht="15.6" x14ac:dyDescent="0.3">
      <c r="B10842" s="81"/>
      <c r="C10842" s="81"/>
      <c r="D10842" s="77"/>
      <c r="E10842" s="82"/>
      <c r="F10842" s="77"/>
      <c r="G10842" s="77"/>
      <c r="H10842" s="83"/>
    </row>
    <row r="10843" spans="2:8" ht="15.6" x14ac:dyDescent="0.3">
      <c r="B10843" s="81"/>
      <c r="C10843" s="81"/>
      <c r="D10843" s="77"/>
      <c r="E10843" s="82"/>
      <c r="F10843" s="77"/>
      <c r="G10843" s="77"/>
      <c r="H10843" s="83"/>
    </row>
    <row r="10844" spans="2:8" ht="15.6" x14ac:dyDescent="0.3">
      <c r="B10844" s="81"/>
      <c r="C10844" s="81"/>
      <c r="D10844" s="77"/>
      <c r="E10844" s="82"/>
      <c r="F10844" s="77"/>
      <c r="G10844" s="77"/>
      <c r="H10844" s="83"/>
    </row>
    <row r="10845" spans="2:8" ht="15.6" x14ac:dyDescent="0.3">
      <c r="B10845" s="81"/>
      <c r="C10845" s="81"/>
      <c r="D10845" s="77"/>
      <c r="E10845" s="82"/>
      <c r="F10845" s="77"/>
      <c r="G10845" s="77"/>
      <c r="H10845" s="83"/>
    </row>
    <row r="10846" spans="2:8" ht="15.6" x14ac:dyDescent="0.3">
      <c r="B10846" s="81"/>
      <c r="C10846" s="81"/>
      <c r="D10846" s="77"/>
      <c r="E10846" s="82"/>
      <c r="F10846" s="77"/>
      <c r="G10846" s="77"/>
      <c r="H10846" s="83"/>
    </row>
    <row r="10847" spans="2:8" ht="15.6" x14ac:dyDescent="0.3">
      <c r="B10847" s="81"/>
      <c r="C10847" s="81"/>
      <c r="D10847" s="77"/>
      <c r="E10847" s="82"/>
      <c r="F10847" s="77"/>
      <c r="G10847" s="77"/>
      <c r="H10847" s="83"/>
    </row>
    <row r="10848" spans="2:8" ht="15.6" x14ac:dyDescent="0.3">
      <c r="B10848" s="81"/>
      <c r="C10848" s="81"/>
      <c r="D10848" s="77"/>
      <c r="E10848" s="82"/>
      <c r="F10848" s="77"/>
      <c r="G10848" s="77"/>
      <c r="H10848" s="83"/>
    </row>
    <row r="10849" spans="2:8" ht="15.6" x14ac:dyDescent="0.3">
      <c r="B10849" s="81"/>
      <c r="C10849" s="81"/>
      <c r="D10849" s="77"/>
      <c r="E10849" s="82"/>
      <c r="F10849" s="77"/>
      <c r="G10849" s="77"/>
      <c r="H10849" s="83"/>
    </row>
    <row r="10850" spans="2:8" ht="15.6" x14ac:dyDescent="0.3">
      <c r="B10850" s="81"/>
      <c r="C10850" s="81"/>
      <c r="D10850" s="77"/>
      <c r="E10850" s="82"/>
      <c r="F10850" s="77"/>
      <c r="G10850" s="77"/>
      <c r="H10850" s="83"/>
    </row>
    <row r="10851" spans="2:8" ht="15.6" x14ac:dyDescent="0.3">
      <c r="B10851" s="81"/>
      <c r="C10851" s="81"/>
      <c r="D10851" s="77"/>
      <c r="E10851" s="82"/>
      <c r="F10851" s="77"/>
      <c r="G10851" s="77"/>
      <c r="H10851" s="83"/>
    </row>
    <row r="10852" spans="2:8" ht="15.6" x14ac:dyDescent="0.3">
      <c r="B10852" s="81"/>
      <c r="C10852" s="81"/>
      <c r="D10852" s="77"/>
      <c r="E10852" s="82"/>
      <c r="F10852" s="77"/>
      <c r="G10852" s="77"/>
      <c r="H10852" s="83"/>
    </row>
    <row r="10853" spans="2:8" ht="15.6" x14ac:dyDescent="0.3">
      <c r="B10853" s="81"/>
      <c r="C10853" s="81"/>
      <c r="D10853" s="77"/>
      <c r="E10853" s="82"/>
      <c r="F10853" s="77"/>
      <c r="G10853" s="77"/>
      <c r="H10853" s="83"/>
    </row>
    <row r="10854" spans="2:8" ht="15.6" x14ac:dyDescent="0.3">
      <c r="B10854" s="81"/>
      <c r="C10854" s="81"/>
      <c r="D10854" s="77"/>
      <c r="E10854" s="82"/>
      <c r="F10854" s="77"/>
      <c r="G10854" s="77"/>
      <c r="H10854" s="83"/>
    </row>
    <row r="10855" spans="2:8" ht="15.6" x14ac:dyDescent="0.3">
      <c r="B10855" s="81"/>
      <c r="C10855" s="81"/>
      <c r="D10855" s="77"/>
      <c r="E10855" s="82"/>
      <c r="F10855" s="77"/>
      <c r="G10855" s="77"/>
      <c r="H10855" s="83"/>
    </row>
    <row r="10856" spans="2:8" ht="15.6" x14ac:dyDescent="0.3">
      <c r="B10856" s="81"/>
      <c r="C10856" s="81"/>
      <c r="D10856" s="77"/>
      <c r="E10856" s="82"/>
      <c r="F10856" s="77"/>
      <c r="G10856" s="77"/>
      <c r="H10856" s="83"/>
    </row>
    <row r="10857" spans="2:8" ht="15.6" x14ac:dyDescent="0.3">
      <c r="B10857" s="81"/>
      <c r="C10857" s="81"/>
      <c r="D10857" s="77"/>
      <c r="E10857" s="82"/>
      <c r="F10857" s="77"/>
      <c r="G10857" s="77"/>
      <c r="H10857" s="83"/>
    </row>
    <row r="10858" spans="2:8" ht="15.6" x14ac:dyDescent="0.3">
      <c r="B10858" s="81"/>
      <c r="C10858" s="81"/>
      <c r="D10858" s="77"/>
      <c r="E10858" s="82"/>
      <c r="F10858" s="77"/>
      <c r="G10858" s="77"/>
      <c r="H10858" s="83"/>
    </row>
    <row r="10859" spans="2:8" ht="15.6" x14ac:dyDescent="0.3">
      <c r="B10859" s="81"/>
      <c r="C10859" s="81"/>
      <c r="D10859" s="77"/>
      <c r="E10859" s="82"/>
      <c r="F10859" s="77"/>
      <c r="G10859" s="77"/>
      <c r="H10859" s="83"/>
    </row>
    <row r="10860" spans="2:8" ht="15.6" x14ac:dyDescent="0.3">
      <c r="B10860" s="81"/>
      <c r="C10860" s="81"/>
      <c r="D10860" s="77"/>
      <c r="E10860" s="82"/>
      <c r="F10860" s="77"/>
      <c r="G10860" s="77"/>
      <c r="H10860" s="83"/>
    </row>
    <row r="10861" spans="2:8" ht="15.6" x14ac:dyDescent="0.3">
      <c r="B10861" s="81"/>
      <c r="C10861" s="81"/>
      <c r="D10861" s="77"/>
      <c r="E10861" s="82"/>
      <c r="F10861" s="77"/>
      <c r="G10861" s="77"/>
      <c r="H10861" s="83"/>
    </row>
    <row r="10862" spans="2:8" ht="15.6" x14ac:dyDescent="0.3">
      <c r="B10862" s="81"/>
      <c r="C10862" s="81"/>
      <c r="D10862" s="77"/>
      <c r="E10862" s="82"/>
      <c r="F10862" s="77"/>
      <c r="G10862" s="77"/>
      <c r="H10862" s="83"/>
    </row>
    <row r="10863" spans="2:8" ht="15.6" x14ac:dyDescent="0.3">
      <c r="B10863" s="81"/>
      <c r="C10863" s="81"/>
      <c r="D10863" s="77"/>
      <c r="E10863" s="82"/>
      <c r="F10863" s="77"/>
      <c r="G10863" s="77"/>
      <c r="H10863" s="83"/>
    </row>
    <row r="10864" spans="2:8" ht="15.6" x14ac:dyDescent="0.3">
      <c r="B10864" s="81"/>
      <c r="C10864" s="81"/>
      <c r="D10864" s="77"/>
      <c r="E10864" s="82"/>
      <c r="F10864" s="77"/>
      <c r="G10864" s="77"/>
      <c r="H10864" s="83"/>
    </row>
    <row r="10865" spans="2:8" ht="15.6" x14ac:dyDescent="0.3">
      <c r="B10865" s="81"/>
      <c r="C10865" s="81"/>
      <c r="D10865" s="77"/>
      <c r="E10865" s="82"/>
      <c r="F10865" s="77"/>
      <c r="G10865" s="77"/>
      <c r="H10865" s="83"/>
    </row>
    <row r="10866" spans="2:8" ht="15.6" x14ac:dyDescent="0.3">
      <c r="B10866" s="81"/>
      <c r="C10866" s="81"/>
      <c r="D10866" s="77"/>
      <c r="E10866" s="82"/>
      <c r="F10866" s="77"/>
      <c r="G10866" s="77"/>
      <c r="H10866" s="83"/>
    </row>
    <row r="10867" spans="2:8" ht="15.6" x14ac:dyDescent="0.3">
      <c r="B10867" s="81"/>
      <c r="C10867" s="81"/>
      <c r="D10867" s="77"/>
      <c r="E10867" s="82"/>
      <c r="F10867" s="77"/>
      <c r="G10867" s="77"/>
      <c r="H10867" s="83"/>
    </row>
    <row r="10868" spans="2:8" ht="15.6" x14ac:dyDescent="0.3">
      <c r="B10868" s="81"/>
      <c r="C10868" s="81"/>
      <c r="D10868" s="77"/>
      <c r="E10868" s="82"/>
      <c r="F10868" s="77"/>
      <c r="G10868" s="77"/>
      <c r="H10868" s="83"/>
    </row>
    <row r="10869" spans="2:8" ht="15.6" x14ac:dyDescent="0.3">
      <c r="B10869" s="81"/>
      <c r="C10869" s="81"/>
      <c r="D10869" s="77"/>
      <c r="E10869" s="82"/>
      <c r="F10869" s="77"/>
      <c r="G10869" s="77"/>
      <c r="H10869" s="83"/>
    </row>
    <row r="10870" spans="2:8" ht="15.6" x14ac:dyDescent="0.3">
      <c r="B10870" s="81"/>
      <c r="C10870" s="81"/>
      <c r="D10870" s="77"/>
      <c r="E10870" s="82"/>
      <c r="F10870" s="77"/>
      <c r="G10870" s="77"/>
      <c r="H10870" s="83"/>
    </row>
    <row r="10871" spans="2:8" ht="15.6" x14ac:dyDescent="0.3">
      <c r="B10871" s="81"/>
      <c r="C10871" s="81"/>
      <c r="D10871" s="77"/>
      <c r="E10871" s="82"/>
      <c r="F10871" s="77"/>
      <c r="G10871" s="77"/>
      <c r="H10871" s="83"/>
    </row>
    <row r="10872" spans="2:8" ht="15.6" x14ac:dyDescent="0.3">
      <c r="B10872" s="81"/>
      <c r="C10872" s="81"/>
      <c r="D10872" s="77"/>
      <c r="E10872" s="82"/>
      <c r="F10872" s="77"/>
      <c r="G10872" s="77"/>
      <c r="H10872" s="83"/>
    </row>
    <row r="10873" spans="2:8" ht="15.6" x14ac:dyDescent="0.3">
      <c r="B10873" s="81"/>
      <c r="C10873" s="81"/>
      <c r="D10873" s="77"/>
      <c r="E10873" s="82"/>
      <c r="F10873" s="77"/>
      <c r="G10873" s="77"/>
      <c r="H10873" s="83"/>
    </row>
    <row r="10874" spans="2:8" ht="15.6" x14ac:dyDescent="0.3">
      <c r="B10874" s="81"/>
      <c r="C10874" s="81"/>
      <c r="D10874" s="77"/>
      <c r="E10874" s="82"/>
      <c r="F10874" s="77"/>
      <c r="G10874" s="77"/>
      <c r="H10874" s="83"/>
    </row>
    <row r="10875" spans="2:8" ht="15.6" x14ac:dyDescent="0.3">
      <c r="B10875" s="81"/>
      <c r="C10875" s="81"/>
      <c r="D10875" s="77"/>
      <c r="E10875" s="82"/>
      <c r="F10875" s="77"/>
      <c r="G10875" s="77"/>
      <c r="H10875" s="83"/>
    </row>
    <row r="10876" spans="2:8" ht="15.6" x14ac:dyDescent="0.3">
      <c r="B10876" s="81"/>
      <c r="C10876" s="81"/>
      <c r="D10876" s="77"/>
      <c r="E10876" s="82"/>
      <c r="F10876" s="77"/>
      <c r="G10876" s="77"/>
      <c r="H10876" s="83"/>
    </row>
    <row r="10877" spans="2:8" ht="15.6" x14ac:dyDescent="0.3">
      <c r="B10877" s="81"/>
      <c r="C10877" s="81"/>
      <c r="D10877" s="77"/>
      <c r="E10877" s="82"/>
      <c r="F10877" s="77"/>
      <c r="G10877" s="77"/>
      <c r="H10877" s="83"/>
    </row>
    <row r="10878" spans="2:8" ht="15.6" x14ac:dyDescent="0.3">
      <c r="B10878" s="81"/>
      <c r="C10878" s="81"/>
      <c r="D10878" s="77"/>
      <c r="E10878" s="82"/>
      <c r="F10878" s="77"/>
      <c r="G10878" s="77"/>
      <c r="H10878" s="83"/>
    </row>
    <row r="10879" spans="2:8" ht="15.6" x14ac:dyDescent="0.3">
      <c r="B10879" s="81"/>
      <c r="C10879" s="81"/>
      <c r="D10879" s="77"/>
      <c r="E10879" s="82"/>
      <c r="F10879" s="77"/>
      <c r="G10879" s="77"/>
      <c r="H10879" s="83"/>
    </row>
    <row r="10880" spans="2:8" ht="15.6" x14ac:dyDescent="0.3">
      <c r="B10880" s="81"/>
      <c r="C10880" s="81"/>
      <c r="D10880" s="77"/>
      <c r="E10880" s="82"/>
      <c r="F10880" s="77"/>
      <c r="G10880" s="77"/>
      <c r="H10880" s="83"/>
    </row>
    <row r="10881" spans="2:8" ht="15.6" x14ac:dyDescent="0.3">
      <c r="B10881" s="81"/>
      <c r="C10881" s="81"/>
      <c r="D10881" s="77"/>
      <c r="E10881" s="82"/>
      <c r="F10881" s="77"/>
      <c r="G10881" s="77"/>
      <c r="H10881" s="83"/>
    </row>
    <row r="10882" spans="2:8" ht="15.6" x14ac:dyDescent="0.3">
      <c r="B10882" s="81"/>
      <c r="C10882" s="81"/>
      <c r="D10882" s="77"/>
      <c r="E10882" s="82"/>
      <c r="F10882" s="77"/>
      <c r="G10882" s="77"/>
      <c r="H10882" s="83"/>
    </row>
    <row r="10883" spans="2:8" ht="15.6" x14ac:dyDescent="0.3">
      <c r="B10883" s="81"/>
      <c r="C10883" s="81"/>
      <c r="D10883" s="77"/>
      <c r="E10883" s="82"/>
      <c r="F10883" s="77"/>
      <c r="G10883" s="77"/>
      <c r="H10883" s="83"/>
    </row>
    <row r="10884" spans="2:8" ht="15.6" x14ac:dyDescent="0.3">
      <c r="B10884" s="81"/>
      <c r="C10884" s="81"/>
      <c r="D10884" s="77"/>
      <c r="E10884" s="82"/>
      <c r="F10884" s="77"/>
      <c r="G10884" s="77"/>
      <c r="H10884" s="83"/>
    </row>
    <row r="10885" spans="2:8" ht="15.6" x14ac:dyDescent="0.3">
      <c r="B10885" s="81"/>
      <c r="C10885" s="81"/>
      <c r="D10885" s="77"/>
      <c r="E10885" s="82"/>
      <c r="F10885" s="77"/>
      <c r="G10885" s="77"/>
      <c r="H10885" s="83"/>
    </row>
    <row r="10886" spans="2:8" ht="15.6" x14ac:dyDescent="0.3">
      <c r="B10886" s="81"/>
      <c r="C10886" s="81"/>
      <c r="D10886" s="77"/>
      <c r="E10886" s="82"/>
      <c r="F10886" s="77"/>
      <c r="G10886" s="77"/>
      <c r="H10886" s="83"/>
    </row>
    <row r="10887" spans="2:8" ht="15.6" x14ac:dyDescent="0.3">
      <c r="B10887" s="81"/>
      <c r="C10887" s="81"/>
      <c r="D10887" s="77"/>
      <c r="E10887" s="82"/>
      <c r="F10887" s="77"/>
      <c r="G10887" s="77"/>
      <c r="H10887" s="83"/>
    </row>
    <row r="10888" spans="2:8" ht="15.6" x14ac:dyDescent="0.3">
      <c r="B10888" s="81"/>
      <c r="C10888" s="81"/>
      <c r="D10888" s="77"/>
      <c r="E10888" s="82"/>
      <c r="F10888" s="77"/>
      <c r="G10888" s="77"/>
      <c r="H10888" s="83"/>
    </row>
    <row r="10889" spans="2:8" ht="15.6" x14ac:dyDescent="0.3">
      <c r="B10889" s="81"/>
      <c r="C10889" s="81"/>
      <c r="D10889" s="77"/>
      <c r="E10889" s="82"/>
      <c r="F10889" s="77"/>
      <c r="G10889" s="77"/>
      <c r="H10889" s="83"/>
    </row>
    <row r="10890" spans="2:8" ht="15.6" x14ac:dyDescent="0.3">
      <c r="B10890" s="81"/>
      <c r="C10890" s="81"/>
      <c r="D10890" s="77"/>
      <c r="E10890" s="82"/>
      <c r="F10890" s="77"/>
      <c r="G10890" s="77"/>
      <c r="H10890" s="83"/>
    </row>
    <row r="10891" spans="2:8" ht="15.6" x14ac:dyDescent="0.3">
      <c r="B10891" s="81"/>
      <c r="C10891" s="81"/>
      <c r="D10891" s="77"/>
      <c r="E10891" s="82"/>
      <c r="F10891" s="77"/>
      <c r="G10891" s="77"/>
      <c r="H10891" s="83"/>
    </row>
    <row r="10892" spans="2:8" ht="15.6" x14ac:dyDescent="0.3">
      <c r="B10892" s="81"/>
      <c r="C10892" s="81"/>
      <c r="D10892" s="77"/>
      <c r="E10892" s="82"/>
      <c r="F10892" s="77"/>
      <c r="G10892" s="77"/>
      <c r="H10892" s="83"/>
    </row>
    <row r="10893" spans="2:8" ht="15.6" x14ac:dyDescent="0.3">
      <c r="B10893" s="81"/>
      <c r="C10893" s="81"/>
      <c r="D10893" s="77"/>
      <c r="E10893" s="82"/>
      <c r="F10893" s="77"/>
      <c r="G10893" s="77"/>
      <c r="H10893" s="83"/>
    </row>
    <row r="10894" spans="2:8" ht="15.6" x14ac:dyDescent="0.3">
      <c r="B10894" s="81"/>
      <c r="C10894" s="81"/>
      <c r="D10894" s="77"/>
      <c r="E10894" s="82"/>
      <c r="F10894" s="77"/>
      <c r="G10894" s="77"/>
      <c r="H10894" s="83"/>
    </row>
    <row r="10895" spans="2:8" ht="15.6" x14ac:dyDescent="0.3">
      <c r="B10895" s="81"/>
      <c r="C10895" s="81"/>
      <c r="D10895" s="77"/>
      <c r="E10895" s="82"/>
      <c r="F10895" s="77"/>
      <c r="G10895" s="77"/>
      <c r="H10895" s="83"/>
    </row>
    <row r="10896" spans="2:8" ht="15.6" x14ac:dyDescent="0.3">
      <c r="B10896" s="81"/>
      <c r="C10896" s="81"/>
      <c r="D10896" s="77"/>
      <c r="E10896" s="82"/>
      <c r="F10896" s="77"/>
      <c r="G10896" s="77"/>
      <c r="H10896" s="83"/>
    </row>
    <row r="10897" spans="2:8" ht="15.6" x14ac:dyDescent="0.3">
      <c r="B10897" s="81"/>
      <c r="C10897" s="81"/>
      <c r="D10897" s="77"/>
      <c r="E10897" s="82"/>
      <c r="F10897" s="77"/>
      <c r="G10897" s="77"/>
      <c r="H10897" s="83"/>
    </row>
    <row r="10898" spans="2:8" ht="15.6" x14ac:dyDescent="0.3">
      <c r="B10898" s="81"/>
      <c r="C10898" s="81"/>
      <c r="D10898" s="77"/>
      <c r="E10898" s="82"/>
      <c r="F10898" s="77"/>
      <c r="G10898" s="77"/>
      <c r="H10898" s="83"/>
    </row>
    <row r="10899" spans="2:8" ht="15.6" x14ac:dyDescent="0.3">
      <c r="B10899" s="81"/>
      <c r="C10899" s="81"/>
      <c r="D10899" s="77"/>
      <c r="E10899" s="82"/>
      <c r="F10899" s="77"/>
      <c r="G10899" s="77"/>
      <c r="H10899" s="83"/>
    </row>
    <row r="10900" spans="2:8" ht="15.6" x14ac:dyDescent="0.3">
      <c r="B10900" s="81"/>
      <c r="C10900" s="81"/>
      <c r="D10900" s="77"/>
      <c r="E10900" s="82"/>
      <c r="F10900" s="77"/>
      <c r="G10900" s="77"/>
      <c r="H10900" s="83"/>
    </row>
    <row r="10901" spans="2:8" ht="15.6" x14ac:dyDescent="0.3">
      <c r="B10901" s="81"/>
      <c r="C10901" s="81"/>
      <c r="D10901" s="77"/>
      <c r="E10901" s="82"/>
      <c r="F10901" s="77"/>
      <c r="G10901" s="77"/>
      <c r="H10901" s="83"/>
    </row>
    <row r="10902" spans="2:8" ht="15.6" x14ac:dyDescent="0.3">
      <c r="B10902" s="81"/>
      <c r="C10902" s="81"/>
      <c r="D10902" s="77"/>
      <c r="E10902" s="82"/>
      <c r="F10902" s="77"/>
      <c r="G10902" s="77"/>
      <c r="H10902" s="83"/>
    </row>
    <row r="10903" spans="2:8" ht="15.6" x14ac:dyDescent="0.3">
      <c r="B10903" s="81"/>
      <c r="C10903" s="81"/>
      <c r="D10903" s="77"/>
      <c r="E10903" s="82"/>
      <c r="F10903" s="77"/>
      <c r="G10903" s="77"/>
      <c r="H10903" s="83"/>
    </row>
    <row r="10904" spans="2:8" ht="15.6" x14ac:dyDescent="0.3">
      <c r="B10904" s="81"/>
      <c r="C10904" s="81"/>
      <c r="D10904" s="77"/>
      <c r="E10904" s="82"/>
      <c r="F10904" s="77"/>
      <c r="G10904" s="77"/>
      <c r="H10904" s="83"/>
    </row>
    <row r="10905" spans="2:8" ht="15.6" x14ac:dyDescent="0.3">
      <c r="B10905" s="81"/>
      <c r="C10905" s="81"/>
      <c r="D10905" s="77"/>
      <c r="E10905" s="82"/>
      <c r="F10905" s="77"/>
      <c r="G10905" s="77"/>
      <c r="H10905" s="83"/>
    </row>
    <row r="10906" spans="2:8" ht="15.6" x14ac:dyDescent="0.3">
      <c r="B10906" s="81"/>
      <c r="C10906" s="81"/>
      <c r="D10906" s="77"/>
      <c r="E10906" s="82"/>
      <c r="F10906" s="77"/>
      <c r="G10906" s="77"/>
      <c r="H10906" s="83"/>
    </row>
    <row r="10907" spans="2:8" ht="15.6" x14ac:dyDescent="0.3">
      <c r="B10907" s="81"/>
      <c r="C10907" s="81"/>
      <c r="D10907" s="77"/>
      <c r="E10907" s="82"/>
      <c r="F10907" s="77"/>
      <c r="G10907" s="77"/>
      <c r="H10907" s="83"/>
    </row>
    <row r="10908" spans="2:8" ht="15.6" x14ac:dyDescent="0.3">
      <c r="B10908" s="81"/>
      <c r="C10908" s="81"/>
      <c r="D10908" s="77"/>
      <c r="E10908" s="82"/>
      <c r="F10908" s="77"/>
      <c r="G10908" s="77"/>
      <c r="H10908" s="83"/>
    </row>
    <row r="10909" spans="2:8" ht="15.6" x14ac:dyDescent="0.3">
      <c r="B10909" s="81"/>
      <c r="C10909" s="81"/>
      <c r="D10909" s="77"/>
      <c r="E10909" s="82"/>
      <c r="F10909" s="77"/>
      <c r="G10909" s="77"/>
      <c r="H10909" s="83"/>
    </row>
    <row r="10910" spans="2:8" ht="15.6" x14ac:dyDescent="0.3">
      <c r="B10910" s="81"/>
      <c r="C10910" s="81"/>
      <c r="D10910" s="77"/>
      <c r="E10910" s="82"/>
      <c r="F10910" s="77"/>
      <c r="G10910" s="77"/>
      <c r="H10910" s="83"/>
    </row>
    <row r="10911" spans="2:8" ht="15.6" x14ac:dyDescent="0.3">
      <c r="B10911" s="81"/>
      <c r="C10911" s="81"/>
      <c r="D10911" s="77"/>
      <c r="E10911" s="82"/>
      <c r="F10911" s="77"/>
      <c r="G10911" s="77"/>
      <c r="H10911" s="83"/>
    </row>
    <row r="10912" spans="2:8" ht="15.6" x14ac:dyDescent="0.3">
      <c r="B10912" s="81"/>
      <c r="C10912" s="81"/>
      <c r="D10912" s="77"/>
      <c r="E10912" s="82"/>
      <c r="F10912" s="77"/>
      <c r="G10912" s="77"/>
      <c r="H10912" s="83"/>
    </row>
    <row r="10913" spans="2:8" ht="15.6" x14ac:dyDescent="0.3">
      <c r="B10913" s="81"/>
      <c r="C10913" s="81"/>
      <c r="D10913" s="77"/>
      <c r="E10913" s="82"/>
      <c r="F10913" s="77"/>
      <c r="G10913" s="77"/>
      <c r="H10913" s="83"/>
    </row>
    <row r="10914" spans="2:8" ht="15.6" x14ac:dyDescent="0.3">
      <c r="B10914" s="81"/>
      <c r="C10914" s="81"/>
      <c r="D10914" s="77"/>
      <c r="E10914" s="82"/>
      <c r="F10914" s="77"/>
      <c r="G10914" s="77"/>
      <c r="H10914" s="83"/>
    </row>
    <row r="10915" spans="2:8" ht="15.6" x14ac:dyDescent="0.3">
      <c r="B10915" s="81"/>
      <c r="C10915" s="81"/>
      <c r="D10915" s="77"/>
      <c r="E10915" s="82"/>
      <c r="F10915" s="77"/>
      <c r="G10915" s="77"/>
      <c r="H10915" s="83"/>
    </row>
    <row r="10916" spans="2:8" ht="15.6" x14ac:dyDescent="0.3">
      <c r="B10916" s="81"/>
      <c r="C10916" s="81"/>
      <c r="D10916" s="77"/>
      <c r="E10916" s="82"/>
      <c r="F10916" s="77"/>
      <c r="G10916" s="77"/>
      <c r="H10916" s="83"/>
    </row>
    <row r="10917" spans="2:8" ht="15.6" x14ac:dyDescent="0.3">
      <c r="B10917" s="81"/>
      <c r="C10917" s="81"/>
      <c r="D10917" s="77"/>
      <c r="E10917" s="82"/>
      <c r="F10917" s="77"/>
      <c r="G10917" s="77"/>
      <c r="H10917" s="83"/>
    </row>
    <row r="10918" spans="2:8" ht="15.6" x14ac:dyDescent="0.3">
      <c r="B10918" s="81"/>
      <c r="C10918" s="81"/>
      <c r="D10918" s="77"/>
      <c r="E10918" s="82"/>
      <c r="F10918" s="77"/>
      <c r="G10918" s="77"/>
      <c r="H10918" s="83"/>
    </row>
    <row r="10919" spans="2:8" ht="15.6" x14ac:dyDescent="0.3">
      <c r="B10919" s="81"/>
      <c r="C10919" s="81"/>
      <c r="D10919" s="77"/>
      <c r="E10919" s="82"/>
      <c r="F10919" s="77"/>
      <c r="G10919" s="77"/>
      <c r="H10919" s="83"/>
    </row>
    <row r="10920" spans="2:8" ht="15.6" x14ac:dyDescent="0.3">
      <c r="B10920" s="81"/>
      <c r="C10920" s="81"/>
      <c r="D10920" s="77"/>
      <c r="E10920" s="82"/>
      <c r="F10920" s="77"/>
      <c r="G10920" s="77"/>
      <c r="H10920" s="83"/>
    </row>
    <row r="10921" spans="2:8" ht="15.6" x14ac:dyDescent="0.3">
      <c r="B10921" s="81"/>
      <c r="C10921" s="81"/>
      <c r="D10921" s="77"/>
      <c r="E10921" s="82"/>
      <c r="F10921" s="77"/>
      <c r="G10921" s="77"/>
      <c r="H10921" s="83"/>
    </row>
    <row r="10922" spans="2:8" ht="15.6" x14ac:dyDescent="0.3">
      <c r="B10922" s="81"/>
      <c r="C10922" s="81"/>
      <c r="D10922" s="77"/>
      <c r="E10922" s="82"/>
      <c r="F10922" s="77"/>
      <c r="G10922" s="77"/>
      <c r="H10922" s="83"/>
    </row>
    <row r="10923" spans="2:8" ht="15.6" x14ac:dyDescent="0.3">
      <c r="B10923" s="81"/>
      <c r="C10923" s="81"/>
      <c r="D10923" s="77"/>
      <c r="E10923" s="82"/>
      <c r="F10923" s="77"/>
      <c r="G10923" s="77"/>
      <c r="H10923" s="83"/>
    </row>
    <row r="10924" spans="2:8" ht="15.6" x14ac:dyDescent="0.3">
      <c r="B10924" s="81"/>
      <c r="C10924" s="81"/>
      <c r="D10924" s="77"/>
      <c r="E10924" s="82"/>
      <c r="F10924" s="77"/>
      <c r="G10924" s="77"/>
      <c r="H10924" s="83"/>
    </row>
    <row r="10925" spans="2:8" ht="15.6" x14ac:dyDescent="0.3">
      <c r="B10925" s="81"/>
      <c r="C10925" s="81"/>
      <c r="D10925" s="77"/>
      <c r="E10925" s="82"/>
      <c r="F10925" s="77"/>
      <c r="G10925" s="77"/>
      <c r="H10925" s="83"/>
    </row>
    <row r="10926" spans="2:8" ht="15.6" x14ac:dyDescent="0.3">
      <c r="B10926" s="81"/>
      <c r="C10926" s="81"/>
      <c r="D10926" s="77"/>
      <c r="E10926" s="82"/>
      <c r="F10926" s="77"/>
      <c r="G10926" s="77"/>
      <c r="H10926" s="83"/>
    </row>
    <row r="10927" spans="2:8" ht="15.6" x14ac:dyDescent="0.3">
      <c r="B10927" s="81"/>
      <c r="C10927" s="81"/>
      <c r="D10927" s="77"/>
      <c r="E10927" s="82"/>
      <c r="F10927" s="77"/>
      <c r="G10927" s="77"/>
      <c r="H10927" s="83"/>
    </row>
    <row r="10928" spans="2:8" ht="15.6" x14ac:dyDescent="0.3">
      <c r="B10928" s="81"/>
      <c r="C10928" s="81"/>
      <c r="D10928" s="77"/>
      <c r="E10928" s="82"/>
      <c r="F10928" s="77"/>
      <c r="G10928" s="77"/>
      <c r="H10928" s="83"/>
    </row>
    <row r="10929" spans="2:8" ht="15.6" x14ac:dyDescent="0.3">
      <c r="B10929" s="81"/>
      <c r="C10929" s="81"/>
      <c r="D10929" s="77"/>
      <c r="E10929" s="82"/>
      <c r="F10929" s="77"/>
      <c r="G10929" s="77"/>
      <c r="H10929" s="83"/>
    </row>
    <row r="10930" spans="2:8" ht="15.6" x14ac:dyDescent="0.3">
      <c r="B10930" s="81"/>
      <c r="C10930" s="81"/>
      <c r="D10930" s="77"/>
      <c r="E10930" s="82"/>
      <c r="F10930" s="77"/>
      <c r="G10930" s="77"/>
      <c r="H10930" s="83"/>
    </row>
    <row r="10931" spans="2:8" ht="15.6" x14ac:dyDescent="0.3">
      <c r="B10931" s="81"/>
      <c r="C10931" s="81"/>
      <c r="D10931" s="77"/>
      <c r="E10931" s="82"/>
      <c r="F10931" s="77"/>
      <c r="G10931" s="77"/>
      <c r="H10931" s="83"/>
    </row>
    <row r="10932" spans="2:8" ht="15.6" x14ac:dyDescent="0.3">
      <c r="B10932" s="81"/>
      <c r="C10932" s="81"/>
      <c r="D10932" s="77"/>
      <c r="E10932" s="82"/>
      <c r="F10932" s="77"/>
      <c r="G10932" s="77"/>
      <c r="H10932" s="83"/>
    </row>
    <row r="10933" spans="2:8" ht="15.6" x14ac:dyDescent="0.3">
      <c r="B10933" s="81"/>
      <c r="C10933" s="81"/>
      <c r="D10933" s="77"/>
      <c r="E10933" s="82"/>
      <c r="F10933" s="77"/>
      <c r="G10933" s="77"/>
      <c r="H10933" s="83"/>
    </row>
    <row r="10934" spans="2:8" ht="15.6" x14ac:dyDescent="0.3">
      <c r="B10934" s="81"/>
      <c r="C10934" s="81"/>
      <c r="D10934" s="77"/>
      <c r="E10934" s="82"/>
      <c r="F10934" s="77"/>
      <c r="G10934" s="77"/>
      <c r="H10934" s="83"/>
    </row>
    <row r="10935" spans="2:8" ht="15.6" x14ac:dyDescent="0.3">
      <c r="B10935" s="81"/>
      <c r="C10935" s="81"/>
      <c r="D10935" s="77"/>
      <c r="E10935" s="82"/>
      <c r="F10935" s="77"/>
      <c r="G10935" s="77"/>
      <c r="H10935" s="83"/>
    </row>
    <row r="10936" spans="2:8" ht="15.6" x14ac:dyDescent="0.3">
      <c r="B10936" s="81"/>
      <c r="C10936" s="81"/>
      <c r="D10936" s="77"/>
      <c r="E10936" s="82"/>
      <c r="F10936" s="77"/>
      <c r="G10936" s="77"/>
      <c r="H10936" s="83"/>
    </row>
    <row r="10937" spans="2:8" ht="15.6" x14ac:dyDescent="0.3">
      <c r="B10937" s="81"/>
      <c r="C10937" s="81"/>
      <c r="D10937" s="77"/>
      <c r="E10937" s="82"/>
      <c r="F10937" s="77"/>
      <c r="G10937" s="77"/>
      <c r="H10937" s="83"/>
    </row>
    <row r="10938" spans="2:8" ht="15.6" x14ac:dyDescent="0.3">
      <c r="B10938" s="81"/>
      <c r="C10938" s="81"/>
      <c r="D10938" s="77"/>
      <c r="E10938" s="82"/>
      <c r="F10938" s="77"/>
      <c r="G10938" s="77"/>
      <c r="H10938" s="83"/>
    </row>
    <row r="10939" spans="2:8" ht="15.6" x14ac:dyDescent="0.3">
      <c r="B10939" s="81"/>
      <c r="C10939" s="81"/>
      <c r="D10939" s="77"/>
      <c r="E10939" s="82"/>
      <c r="F10939" s="77"/>
      <c r="G10939" s="77"/>
      <c r="H10939" s="83"/>
    </row>
    <row r="10940" spans="2:8" ht="15.6" x14ac:dyDescent="0.3">
      <c r="B10940" s="81"/>
      <c r="C10940" s="81"/>
      <c r="D10940" s="77"/>
      <c r="E10940" s="82"/>
      <c r="F10940" s="77"/>
      <c r="G10940" s="77"/>
      <c r="H10940" s="83"/>
    </row>
    <row r="10941" spans="2:8" ht="15.6" x14ac:dyDescent="0.3">
      <c r="B10941" s="81"/>
      <c r="C10941" s="81"/>
      <c r="D10941" s="77"/>
      <c r="E10941" s="82"/>
      <c r="F10941" s="77"/>
      <c r="G10941" s="77"/>
      <c r="H10941" s="83"/>
    </row>
    <row r="10942" spans="2:8" ht="15.6" x14ac:dyDescent="0.3">
      <c r="B10942" s="81"/>
      <c r="C10942" s="81"/>
      <c r="D10942" s="77"/>
      <c r="E10942" s="82"/>
      <c r="F10942" s="77"/>
      <c r="G10942" s="77"/>
      <c r="H10942" s="83"/>
    </row>
    <row r="10943" spans="2:8" ht="15.6" x14ac:dyDescent="0.3">
      <c r="B10943" s="81"/>
      <c r="C10943" s="81"/>
      <c r="D10943" s="77"/>
      <c r="E10943" s="82"/>
      <c r="F10943" s="77"/>
      <c r="G10943" s="77"/>
      <c r="H10943" s="83"/>
    </row>
    <row r="10944" spans="2:8" ht="15.6" x14ac:dyDescent="0.3">
      <c r="B10944" s="81"/>
      <c r="C10944" s="81"/>
      <c r="D10944" s="77"/>
      <c r="E10944" s="82"/>
      <c r="F10944" s="77"/>
      <c r="G10944" s="77"/>
      <c r="H10944" s="83"/>
    </row>
    <row r="10945" spans="2:8" ht="15.6" x14ac:dyDescent="0.3">
      <c r="B10945" s="81"/>
      <c r="C10945" s="81"/>
      <c r="D10945" s="77"/>
      <c r="E10945" s="82"/>
      <c r="F10945" s="77"/>
      <c r="G10945" s="77"/>
      <c r="H10945" s="83"/>
    </row>
    <row r="10946" spans="2:8" ht="15.6" x14ac:dyDescent="0.3">
      <c r="B10946" s="81"/>
      <c r="C10946" s="81"/>
      <c r="D10946" s="77"/>
      <c r="E10946" s="82"/>
      <c r="F10946" s="77"/>
      <c r="G10946" s="77"/>
      <c r="H10946" s="83"/>
    </row>
    <row r="10947" spans="2:8" ht="15.6" x14ac:dyDescent="0.3">
      <c r="B10947" s="81"/>
      <c r="C10947" s="81"/>
      <c r="D10947" s="77"/>
      <c r="E10947" s="82"/>
      <c r="F10947" s="77"/>
      <c r="G10947" s="77"/>
      <c r="H10947" s="83"/>
    </row>
    <row r="10948" spans="2:8" ht="15.6" x14ac:dyDescent="0.3">
      <c r="B10948" s="81"/>
      <c r="C10948" s="81"/>
      <c r="D10948" s="77"/>
      <c r="E10948" s="82"/>
      <c r="F10948" s="77"/>
      <c r="G10948" s="77"/>
      <c r="H10948" s="83"/>
    </row>
    <row r="10949" spans="2:8" ht="15.6" x14ac:dyDescent="0.3">
      <c r="B10949" s="81"/>
      <c r="C10949" s="81"/>
      <c r="D10949" s="77"/>
      <c r="E10949" s="82"/>
      <c r="F10949" s="77"/>
      <c r="G10949" s="77"/>
      <c r="H10949" s="83"/>
    </row>
    <row r="10950" spans="2:8" ht="15.6" x14ac:dyDescent="0.3">
      <c r="B10950" s="81"/>
      <c r="C10950" s="81"/>
      <c r="D10950" s="77"/>
      <c r="E10950" s="82"/>
      <c r="F10950" s="77"/>
      <c r="G10950" s="77"/>
      <c r="H10950" s="83"/>
    </row>
    <row r="10951" spans="2:8" ht="15.6" x14ac:dyDescent="0.3">
      <c r="B10951" s="81"/>
      <c r="C10951" s="81"/>
      <c r="D10951" s="77"/>
      <c r="E10951" s="82"/>
      <c r="F10951" s="77"/>
      <c r="G10951" s="77"/>
      <c r="H10951" s="83"/>
    </row>
    <row r="10952" spans="2:8" ht="15.6" x14ac:dyDescent="0.3">
      <c r="B10952" s="81"/>
      <c r="C10952" s="81"/>
      <c r="D10952" s="77"/>
      <c r="E10952" s="82"/>
      <c r="F10952" s="77"/>
      <c r="G10952" s="77"/>
      <c r="H10952" s="83"/>
    </row>
    <row r="10953" spans="2:8" ht="15.6" x14ac:dyDescent="0.3">
      <c r="B10953" s="81"/>
      <c r="C10953" s="81"/>
      <c r="D10953" s="77"/>
      <c r="E10953" s="82"/>
      <c r="F10953" s="77"/>
      <c r="G10953" s="77"/>
      <c r="H10953" s="83"/>
    </row>
    <row r="10954" spans="2:8" ht="15.6" x14ac:dyDescent="0.3">
      <c r="B10954" s="81"/>
      <c r="C10954" s="81"/>
      <c r="D10954" s="77"/>
      <c r="E10954" s="82"/>
      <c r="F10954" s="77"/>
      <c r="G10954" s="77"/>
      <c r="H10954" s="83"/>
    </row>
    <row r="10955" spans="2:8" ht="15.6" x14ac:dyDescent="0.3">
      <c r="B10955" s="81"/>
      <c r="C10955" s="81"/>
      <c r="D10955" s="77"/>
      <c r="E10955" s="82"/>
      <c r="F10955" s="77"/>
      <c r="G10955" s="77"/>
      <c r="H10955" s="83"/>
    </row>
    <row r="10956" spans="2:8" ht="15.6" x14ac:dyDescent="0.3">
      <c r="B10956" s="81"/>
      <c r="C10956" s="81"/>
      <c r="D10956" s="77"/>
      <c r="E10956" s="82"/>
      <c r="F10956" s="77"/>
      <c r="G10956" s="77"/>
      <c r="H10956" s="83"/>
    </row>
    <row r="10957" spans="2:8" ht="15.6" x14ac:dyDescent="0.3">
      <c r="B10957" s="81"/>
      <c r="C10957" s="81"/>
      <c r="D10957" s="77"/>
      <c r="E10957" s="82"/>
      <c r="F10957" s="77"/>
      <c r="G10957" s="77"/>
      <c r="H10957" s="83"/>
    </row>
    <row r="10958" spans="2:8" ht="15.6" x14ac:dyDescent="0.3">
      <c r="B10958" s="81"/>
      <c r="C10958" s="81"/>
      <c r="D10958" s="77"/>
      <c r="E10958" s="82"/>
      <c r="F10958" s="77"/>
      <c r="G10958" s="77"/>
      <c r="H10958" s="83"/>
    </row>
    <row r="10959" spans="2:8" ht="15.6" x14ac:dyDescent="0.3">
      <c r="B10959" s="81"/>
      <c r="C10959" s="81"/>
      <c r="D10959" s="77"/>
      <c r="E10959" s="82"/>
      <c r="F10959" s="77"/>
      <c r="G10959" s="77"/>
      <c r="H10959" s="83"/>
    </row>
    <row r="10960" spans="2:8" ht="15.6" x14ac:dyDescent="0.3">
      <c r="B10960" s="81"/>
      <c r="C10960" s="81"/>
      <c r="D10960" s="77"/>
      <c r="E10960" s="82"/>
      <c r="F10960" s="77"/>
      <c r="G10960" s="77"/>
      <c r="H10960" s="83"/>
    </row>
    <row r="10961" spans="2:8" ht="15.6" x14ac:dyDescent="0.3">
      <c r="B10961" s="81"/>
      <c r="C10961" s="81"/>
      <c r="D10961" s="77"/>
      <c r="E10961" s="82"/>
      <c r="F10961" s="77"/>
      <c r="G10961" s="77"/>
      <c r="H10961" s="83"/>
    </row>
    <row r="10962" spans="2:8" ht="15.6" x14ac:dyDescent="0.3">
      <c r="B10962" s="81"/>
      <c r="C10962" s="81"/>
      <c r="D10962" s="77"/>
      <c r="E10962" s="82"/>
      <c r="F10962" s="77"/>
      <c r="G10962" s="77"/>
      <c r="H10962" s="83"/>
    </row>
    <row r="10963" spans="2:8" ht="15.6" x14ac:dyDescent="0.3">
      <c r="B10963" s="81"/>
      <c r="C10963" s="81"/>
      <c r="D10963" s="77"/>
      <c r="E10963" s="82"/>
      <c r="F10963" s="77"/>
      <c r="G10963" s="77"/>
      <c r="H10963" s="83"/>
    </row>
    <row r="10964" spans="2:8" ht="15.6" x14ac:dyDescent="0.3">
      <c r="B10964" s="81"/>
      <c r="C10964" s="81"/>
      <c r="D10964" s="77"/>
      <c r="E10964" s="82"/>
      <c r="F10964" s="77"/>
      <c r="G10964" s="77"/>
      <c r="H10964" s="83"/>
    </row>
    <row r="10965" spans="2:8" ht="15.6" x14ac:dyDescent="0.3">
      <c r="B10965" s="81"/>
      <c r="C10965" s="81"/>
      <c r="D10965" s="77"/>
      <c r="E10965" s="82"/>
      <c r="F10965" s="77"/>
      <c r="G10965" s="77"/>
      <c r="H10965" s="83"/>
    </row>
    <row r="10966" spans="2:8" ht="15.6" x14ac:dyDescent="0.3">
      <c r="B10966" s="81"/>
      <c r="C10966" s="81"/>
      <c r="D10966" s="77"/>
      <c r="E10966" s="82"/>
      <c r="F10966" s="77"/>
      <c r="G10966" s="77"/>
      <c r="H10966" s="83"/>
    </row>
    <row r="10967" spans="2:8" ht="15.6" x14ac:dyDescent="0.3">
      <c r="B10967" s="81"/>
      <c r="C10967" s="81"/>
      <c r="D10967" s="77"/>
      <c r="E10967" s="82"/>
      <c r="F10967" s="77"/>
      <c r="G10967" s="77"/>
      <c r="H10967" s="83"/>
    </row>
    <row r="10968" spans="2:8" ht="15.6" x14ac:dyDescent="0.3">
      <c r="B10968" s="81"/>
      <c r="C10968" s="81"/>
      <c r="D10968" s="77"/>
      <c r="E10968" s="82"/>
      <c r="F10968" s="77"/>
      <c r="G10968" s="77"/>
      <c r="H10968" s="83"/>
    </row>
    <row r="10969" spans="2:8" ht="15.6" x14ac:dyDescent="0.3">
      <c r="B10969" s="81"/>
      <c r="C10969" s="81"/>
      <c r="D10969" s="77"/>
      <c r="E10969" s="82"/>
      <c r="F10969" s="77"/>
      <c r="G10969" s="77"/>
      <c r="H10969" s="83"/>
    </row>
    <row r="10970" spans="2:8" ht="15.6" x14ac:dyDescent="0.3">
      <c r="B10970" s="81"/>
      <c r="C10970" s="81"/>
      <c r="D10970" s="77"/>
      <c r="E10970" s="82"/>
      <c r="F10970" s="77"/>
      <c r="G10970" s="77"/>
      <c r="H10970" s="83"/>
    </row>
    <row r="10971" spans="2:8" ht="15.6" x14ac:dyDescent="0.3">
      <c r="B10971" s="81"/>
      <c r="C10971" s="81"/>
      <c r="D10971" s="77"/>
      <c r="E10971" s="82"/>
      <c r="F10971" s="77"/>
      <c r="G10971" s="77"/>
      <c r="H10971" s="83"/>
    </row>
    <row r="10972" spans="2:8" ht="15.6" x14ac:dyDescent="0.3">
      <c r="B10972" s="81"/>
      <c r="C10972" s="81"/>
      <c r="D10972" s="77"/>
      <c r="E10972" s="82"/>
      <c r="F10972" s="77"/>
      <c r="G10972" s="77"/>
      <c r="H10972" s="83"/>
    </row>
    <row r="10973" spans="2:8" ht="15.6" x14ac:dyDescent="0.3">
      <c r="B10973" s="81"/>
      <c r="C10973" s="81"/>
      <c r="D10973" s="77"/>
      <c r="E10973" s="82"/>
      <c r="F10973" s="77"/>
      <c r="G10973" s="77"/>
      <c r="H10973" s="83"/>
    </row>
    <row r="10974" spans="2:8" ht="15.6" x14ac:dyDescent="0.3">
      <c r="B10974" s="81"/>
      <c r="C10974" s="81"/>
      <c r="D10974" s="77"/>
      <c r="E10974" s="82"/>
      <c r="F10974" s="77"/>
      <c r="G10974" s="77"/>
      <c r="H10974" s="83"/>
    </row>
    <row r="10975" spans="2:8" ht="15.6" x14ac:dyDescent="0.3">
      <c r="B10975" s="81"/>
      <c r="C10975" s="81"/>
      <c r="D10975" s="77"/>
      <c r="E10975" s="82"/>
      <c r="F10975" s="77"/>
      <c r="G10975" s="77"/>
      <c r="H10975" s="83"/>
    </row>
    <row r="10976" spans="2:8" ht="15.6" x14ac:dyDescent="0.3">
      <c r="B10976" s="81"/>
      <c r="C10976" s="81"/>
      <c r="D10976" s="77"/>
      <c r="E10976" s="82"/>
      <c r="F10976" s="77"/>
      <c r="G10976" s="77"/>
      <c r="H10976" s="83"/>
    </row>
    <row r="10977" spans="2:8" ht="15.6" x14ac:dyDescent="0.3">
      <c r="B10977" s="81"/>
      <c r="C10977" s="81"/>
      <c r="D10977" s="77"/>
      <c r="E10977" s="82"/>
      <c r="F10977" s="77"/>
      <c r="G10977" s="77"/>
      <c r="H10977" s="83"/>
    </row>
    <row r="10978" spans="2:8" ht="15.6" x14ac:dyDescent="0.3">
      <c r="B10978" s="81"/>
      <c r="C10978" s="81"/>
      <c r="D10978" s="77"/>
      <c r="E10978" s="82"/>
      <c r="F10978" s="77"/>
      <c r="G10978" s="77"/>
      <c r="H10978" s="83"/>
    </row>
    <row r="10979" spans="2:8" ht="15.6" x14ac:dyDescent="0.3">
      <c r="B10979" s="81"/>
      <c r="C10979" s="81"/>
      <c r="D10979" s="77"/>
      <c r="E10979" s="82"/>
      <c r="F10979" s="77"/>
      <c r="G10979" s="77"/>
      <c r="H10979" s="83"/>
    </row>
    <row r="10980" spans="2:8" ht="15.6" x14ac:dyDescent="0.3">
      <c r="B10980" s="81"/>
      <c r="C10980" s="81"/>
      <c r="D10980" s="77"/>
      <c r="E10980" s="82"/>
      <c r="F10980" s="77"/>
      <c r="G10980" s="77"/>
      <c r="H10980" s="83"/>
    </row>
    <row r="10981" spans="2:8" ht="15.6" x14ac:dyDescent="0.3">
      <c r="B10981" s="81"/>
      <c r="C10981" s="81"/>
      <c r="D10981" s="77"/>
      <c r="E10981" s="82"/>
      <c r="F10981" s="77"/>
      <c r="G10981" s="77"/>
      <c r="H10981" s="83"/>
    </row>
    <row r="10982" spans="2:8" ht="15.6" x14ac:dyDescent="0.3">
      <c r="B10982" s="81"/>
      <c r="C10982" s="81"/>
      <c r="D10982" s="77"/>
      <c r="E10982" s="82"/>
      <c r="F10982" s="77"/>
      <c r="G10982" s="77"/>
      <c r="H10982" s="83"/>
    </row>
    <row r="10983" spans="2:8" ht="15.6" x14ac:dyDescent="0.3">
      <c r="B10983" s="81"/>
      <c r="C10983" s="81"/>
      <c r="D10983" s="77"/>
      <c r="E10983" s="82"/>
      <c r="F10983" s="77"/>
      <c r="G10983" s="77"/>
      <c r="H10983" s="83"/>
    </row>
    <row r="10984" spans="2:8" ht="15.6" x14ac:dyDescent="0.3">
      <c r="B10984" s="81"/>
      <c r="C10984" s="81"/>
      <c r="D10984" s="77"/>
      <c r="E10984" s="82"/>
      <c r="F10984" s="77"/>
      <c r="G10984" s="77"/>
      <c r="H10984" s="83"/>
    </row>
    <row r="10985" spans="2:8" ht="15.6" x14ac:dyDescent="0.3">
      <c r="B10985" s="81"/>
      <c r="C10985" s="81"/>
      <c r="D10985" s="77"/>
      <c r="E10985" s="82"/>
      <c r="F10985" s="77"/>
      <c r="G10985" s="77"/>
      <c r="H10985" s="83"/>
    </row>
    <row r="10986" spans="2:8" ht="15.6" x14ac:dyDescent="0.3">
      <c r="B10986" s="81"/>
      <c r="C10986" s="81"/>
      <c r="D10986" s="77"/>
      <c r="E10986" s="82"/>
      <c r="F10986" s="77"/>
      <c r="G10986" s="77"/>
      <c r="H10986" s="83"/>
    </row>
    <row r="10987" spans="2:8" ht="15.6" x14ac:dyDescent="0.3">
      <c r="B10987" s="81"/>
      <c r="C10987" s="81"/>
      <c r="D10987" s="77"/>
      <c r="E10987" s="82"/>
      <c r="F10987" s="77"/>
      <c r="G10987" s="77"/>
      <c r="H10987" s="83"/>
    </row>
    <row r="10988" spans="2:8" ht="15.6" x14ac:dyDescent="0.3">
      <c r="B10988" s="81"/>
      <c r="C10988" s="81"/>
      <c r="D10988" s="77"/>
      <c r="E10988" s="82"/>
      <c r="F10988" s="77"/>
      <c r="G10988" s="77"/>
      <c r="H10988" s="83"/>
    </row>
    <row r="10989" spans="2:8" ht="15.6" x14ac:dyDescent="0.3">
      <c r="B10989" s="81"/>
      <c r="C10989" s="81"/>
      <c r="D10989" s="77"/>
      <c r="E10989" s="82"/>
      <c r="F10989" s="77"/>
      <c r="G10989" s="77"/>
      <c r="H10989" s="83"/>
    </row>
    <row r="10990" spans="2:8" ht="15.6" x14ac:dyDescent="0.3">
      <c r="B10990" s="81"/>
      <c r="C10990" s="81"/>
      <c r="D10990" s="77"/>
      <c r="E10990" s="82"/>
      <c r="F10990" s="77"/>
      <c r="G10990" s="77"/>
      <c r="H10990" s="83"/>
    </row>
    <row r="10991" spans="2:8" ht="15.6" x14ac:dyDescent="0.3">
      <c r="B10991" s="81"/>
      <c r="C10991" s="81"/>
      <c r="D10991" s="77"/>
      <c r="E10991" s="82"/>
      <c r="F10991" s="77"/>
      <c r="G10991" s="77"/>
      <c r="H10991" s="83"/>
    </row>
    <row r="10992" spans="2:8" ht="15.6" x14ac:dyDescent="0.3">
      <c r="B10992" s="81"/>
      <c r="C10992" s="81"/>
      <c r="D10992" s="77"/>
      <c r="E10992" s="82"/>
      <c r="F10992" s="77"/>
      <c r="G10992" s="77"/>
      <c r="H10992" s="83"/>
    </row>
    <row r="10993" spans="2:8" ht="15.6" x14ac:dyDescent="0.3">
      <c r="B10993" s="81"/>
      <c r="C10993" s="81"/>
      <c r="D10993" s="77"/>
      <c r="E10993" s="82"/>
      <c r="F10993" s="77"/>
      <c r="G10993" s="77"/>
      <c r="H10993" s="83"/>
    </row>
    <row r="10994" spans="2:8" ht="15.6" x14ac:dyDescent="0.3">
      <c r="B10994" s="81"/>
      <c r="C10994" s="81"/>
      <c r="D10994" s="77"/>
      <c r="E10994" s="82"/>
      <c r="F10994" s="77"/>
      <c r="G10994" s="77"/>
      <c r="H10994" s="83"/>
    </row>
    <row r="10995" spans="2:8" ht="15.6" x14ac:dyDescent="0.3">
      <c r="B10995" s="81"/>
      <c r="C10995" s="81"/>
      <c r="D10995" s="77"/>
      <c r="E10995" s="82"/>
      <c r="F10995" s="77"/>
      <c r="G10995" s="77"/>
      <c r="H10995" s="83"/>
    </row>
    <row r="10996" spans="2:8" ht="15.6" x14ac:dyDescent="0.3">
      <c r="B10996" s="81"/>
      <c r="C10996" s="81"/>
      <c r="D10996" s="77"/>
      <c r="E10996" s="82"/>
      <c r="F10996" s="77"/>
      <c r="G10996" s="77"/>
      <c r="H10996" s="83"/>
    </row>
    <row r="10997" spans="2:8" ht="15.6" x14ac:dyDescent="0.3">
      <c r="B10997" s="81"/>
      <c r="C10997" s="81"/>
      <c r="D10997" s="77"/>
      <c r="E10997" s="82"/>
      <c r="F10997" s="77"/>
      <c r="G10997" s="77"/>
      <c r="H10997" s="83"/>
    </row>
    <row r="10998" spans="2:8" ht="15.6" x14ac:dyDescent="0.3">
      <c r="B10998" s="81"/>
      <c r="C10998" s="81"/>
      <c r="D10998" s="77"/>
      <c r="E10998" s="82"/>
      <c r="F10998" s="77"/>
      <c r="G10998" s="77"/>
      <c r="H10998" s="83"/>
    </row>
    <row r="10999" spans="2:8" ht="15.6" x14ac:dyDescent="0.3">
      <c r="B10999" s="81"/>
      <c r="C10999" s="81"/>
      <c r="D10999" s="77"/>
      <c r="E10999" s="82"/>
      <c r="F10999" s="77"/>
      <c r="G10999" s="77"/>
      <c r="H10999" s="83"/>
    </row>
    <row r="11000" spans="2:8" ht="15.6" x14ac:dyDescent="0.3">
      <c r="B11000" s="81"/>
      <c r="C11000" s="81"/>
      <c r="D11000" s="77"/>
      <c r="E11000" s="82"/>
      <c r="F11000" s="77"/>
      <c r="G11000" s="77"/>
      <c r="H11000" s="83"/>
    </row>
    <row r="11001" spans="2:8" ht="15.6" x14ac:dyDescent="0.3">
      <c r="B11001" s="81"/>
      <c r="C11001" s="81"/>
      <c r="D11001" s="77"/>
      <c r="E11001" s="82"/>
      <c r="F11001" s="77"/>
      <c r="G11001" s="77"/>
      <c r="H11001" s="83"/>
    </row>
    <row r="11002" spans="2:8" ht="15.6" x14ac:dyDescent="0.3">
      <c r="B11002" s="81"/>
      <c r="C11002" s="81"/>
      <c r="D11002" s="77"/>
      <c r="E11002" s="82"/>
      <c r="F11002" s="77"/>
      <c r="G11002" s="77"/>
      <c r="H11002" s="83"/>
    </row>
    <row r="11003" spans="2:8" ht="15.6" x14ac:dyDescent="0.3">
      <c r="B11003" s="81"/>
      <c r="C11003" s="81"/>
      <c r="D11003" s="77"/>
      <c r="E11003" s="82"/>
      <c r="F11003" s="77"/>
      <c r="G11003" s="77"/>
      <c r="H11003" s="83"/>
    </row>
    <row r="11004" spans="2:8" ht="15.6" x14ac:dyDescent="0.3">
      <c r="B11004" s="81"/>
      <c r="C11004" s="81"/>
      <c r="D11004" s="77"/>
      <c r="E11004" s="82"/>
      <c r="F11004" s="77"/>
      <c r="G11004" s="77"/>
      <c r="H11004" s="83"/>
    </row>
    <row r="11005" spans="2:8" ht="15.6" x14ac:dyDescent="0.3">
      <c r="B11005" s="81"/>
      <c r="C11005" s="81"/>
      <c r="D11005" s="77"/>
      <c r="E11005" s="82"/>
      <c r="F11005" s="77"/>
      <c r="G11005" s="77"/>
      <c r="H11005" s="83"/>
    </row>
    <row r="11006" spans="2:8" ht="15.6" x14ac:dyDescent="0.3">
      <c r="B11006" s="81"/>
      <c r="C11006" s="81"/>
      <c r="D11006" s="77"/>
      <c r="E11006" s="82"/>
      <c r="F11006" s="77"/>
      <c r="G11006" s="77"/>
      <c r="H11006" s="83"/>
    </row>
    <row r="11007" spans="2:8" ht="15.6" x14ac:dyDescent="0.3">
      <c r="B11007" s="81"/>
      <c r="C11007" s="81"/>
      <c r="D11007" s="77"/>
      <c r="E11007" s="82"/>
      <c r="F11007" s="77"/>
      <c r="G11007" s="77"/>
      <c r="H11007" s="83"/>
    </row>
    <row r="11008" spans="2:8" ht="15.6" x14ac:dyDescent="0.3">
      <c r="B11008" s="81"/>
      <c r="C11008" s="81"/>
      <c r="D11008" s="77"/>
      <c r="E11008" s="82"/>
      <c r="F11008" s="77"/>
      <c r="G11008" s="77"/>
      <c r="H11008" s="83"/>
    </row>
    <row r="11009" spans="2:8" ht="15.6" x14ac:dyDescent="0.3">
      <c r="B11009" s="81"/>
      <c r="C11009" s="81"/>
      <c r="D11009" s="77"/>
      <c r="E11009" s="82"/>
      <c r="F11009" s="77"/>
      <c r="G11009" s="77"/>
      <c r="H11009" s="83"/>
    </row>
    <row r="11010" spans="2:8" ht="15.6" x14ac:dyDescent="0.3">
      <c r="B11010" s="81"/>
      <c r="C11010" s="81"/>
      <c r="D11010" s="77"/>
      <c r="E11010" s="82"/>
      <c r="F11010" s="77"/>
      <c r="G11010" s="77"/>
      <c r="H11010" s="83"/>
    </row>
    <row r="11011" spans="2:8" ht="15.6" x14ac:dyDescent="0.3">
      <c r="B11011" s="81"/>
      <c r="C11011" s="81"/>
      <c r="D11011" s="77"/>
      <c r="E11011" s="82"/>
      <c r="F11011" s="77"/>
      <c r="G11011" s="77"/>
      <c r="H11011" s="83"/>
    </row>
    <row r="11012" spans="2:8" ht="15.6" x14ac:dyDescent="0.3">
      <c r="B11012" s="81"/>
      <c r="C11012" s="81"/>
      <c r="D11012" s="77"/>
      <c r="E11012" s="82"/>
      <c r="F11012" s="77"/>
      <c r="G11012" s="77"/>
      <c r="H11012" s="83"/>
    </row>
    <row r="11013" spans="2:8" ht="15.6" x14ac:dyDescent="0.3">
      <c r="B11013" s="81"/>
      <c r="C11013" s="81"/>
      <c r="D11013" s="77"/>
      <c r="E11013" s="82"/>
      <c r="F11013" s="77"/>
      <c r="G11013" s="77"/>
      <c r="H11013" s="83"/>
    </row>
    <row r="11014" spans="2:8" ht="15.6" x14ac:dyDescent="0.3">
      <c r="B11014" s="81"/>
      <c r="C11014" s="81"/>
      <c r="D11014" s="77"/>
      <c r="E11014" s="82"/>
      <c r="F11014" s="77"/>
      <c r="G11014" s="77"/>
      <c r="H11014" s="83"/>
    </row>
    <row r="11015" spans="2:8" ht="15.6" x14ac:dyDescent="0.3">
      <c r="B11015" s="81"/>
      <c r="C11015" s="81"/>
      <c r="D11015" s="77"/>
      <c r="E11015" s="82"/>
      <c r="F11015" s="77"/>
      <c r="G11015" s="77"/>
      <c r="H11015" s="83"/>
    </row>
    <row r="11016" spans="2:8" ht="15.6" x14ac:dyDescent="0.3">
      <c r="B11016" s="81"/>
      <c r="C11016" s="81"/>
      <c r="D11016" s="77"/>
      <c r="E11016" s="82"/>
      <c r="F11016" s="77"/>
      <c r="G11016" s="77"/>
      <c r="H11016" s="83"/>
    </row>
    <row r="11017" spans="2:8" ht="15.6" x14ac:dyDescent="0.3">
      <c r="B11017" s="81"/>
      <c r="C11017" s="81"/>
      <c r="D11017" s="77"/>
      <c r="E11017" s="82"/>
      <c r="F11017" s="77"/>
      <c r="G11017" s="77"/>
      <c r="H11017" s="83"/>
    </row>
    <row r="11018" spans="2:8" ht="15.6" x14ac:dyDescent="0.3">
      <c r="B11018" s="81"/>
      <c r="C11018" s="81"/>
      <c r="D11018" s="77"/>
      <c r="E11018" s="82"/>
      <c r="F11018" s="77"/>
      <c r="G11018" s="77"/>
      <c r="H11018" s="83"/>
    </row>
    <row r="11019" spans="2:8" ht="15.6" x14ac:dyDescent="0.3">
      <c r="B11019" s="81"/>
      <c r="C11019" s="81"/>
      <c r="D11019" s="77"/>
      <c r="E11019" s="82"/>
      <c r="F11019" s="77"/>
      <c r="G11019" s="77"/>
      <c r="H11019" s="83"/>
    </row>
    <row r="11020" spans="2:8" ht="15.6" x14ac:dyDescent="0.3">
      <c r="B11020" s="81"/>
      <c r="C11020" s="81"/>
      <c r="D11020" s="77"/>
      <c r="E11020" s="82"/>
      <c r="F11020" s="77"/>
      <c r="G11020" s="77"/>
      <c r="H11020" s="83"/>
    </row>
    <row r="11021" spans="2:8" ht="15.6" x14ac:dyDescent="0.3">
      <c r="B11021" s="81"/>
      <c r="C11021" s="81"/>
      <c r="D11021" s="77"/>
      <c r="E11021" s="82"/>
      <c r="F11021" s="77"/>
      <c r="G11021" s="77"/>
      <c r="H11021" s="83"/>
    </row>
    <row r="11022" spans="2:8" ht="15.6" x14ac:dyDescent="0.3">
      <c r="B11022" s="81"/>
      <c r="C11022" s="81"/>
      <c r="D11022" s="77"/>
      <c r="E11022" s="82"/>
      <c r="F11022" s="77"/>
      <c r="G11022" s="77"/>
      <c r="H11022" s="83"/>
    </row>
    <row r="11023" spans="2:8" ht="15.6" x14ac:dyDescent="0.3">
      <c r="B11023" s="81"/>
      <c r="C11023" s="81"/>
      <c r="D11023" s="77"/>
      <c r="E11023" s="82"/>
      <c r="F11023" s="77"/>
      <c r="G11023" s="77"/>
      <c r="H11023" s="83"/>
    </row>
    <row r="11024" spans="2:8" ht="15.6" x14ac:dyDescent="0.3">
      <c r="B11024" s="81"/>
      <c r="C11024" s="81"/>
      <c r="D11024" s="77"/>
      <c r="E11024" s="82"/>
      <c r="F11024" s="77"/>
      <c r="G11024" s="77"/>
      <c r="H11024" s="83"/>
    </row>
    <row r="11025" spans="2:8" ht="15.6" x14ac:dyDescent="0.3">
      <c r="B11025" s="81"/>
      <c r="C11025" s="81"/>
      <c r="D11025" s="77"/>
      <c r="E11025" s="82"/>
      <c r="F11025" s="77"/>
      <c r="G11025" s="77"/>
      <c r="H11025" s="83"/>
    </row>
    <row r="11026" spans="2:8" ht="15.6" x14ac:dyDescent="0.3">
      <c r="B11026" s="81"/>
      <c r="C11026" s="81"/>
      <c r="D11026" s="77"/>
      <c r="E11026" s="82"/>
      <c r="F11026" s="77"/>
      <c r="G11026" s="77"/>
      <c r="H11026" s="83"/>
    </row>
    <row r="11027" spans="2:8" ht="15.6" x14ac:dyDescent="0.3">
      <c r="B11027" s="81"/>
      <c r="C11027" s="81"/>
      <c r="D11027" s="77"/>
      <c r="E11027" s="82"/>
      <c r="F11027" s="77"/>
      <c r="G11027" s="77"/>
      <c r="H11027" s="83"/>
    </row>
    <row r="11028" spans="2:8" ht="15.6" x14ac:dyDescent="0.3">
      <c r="B11028" s="81"/>
      <c r="C11028" s="81"/>
      <c r="D11028" s="77"/>
      <c r="E11028" s="82"/>
      <c r="F11028" s="77"/>
      <c r="G11028" s="77"/>
      <c r="H11028" s="83"/>
    </row>
    <row r="11029" spans="2:8" ht="15.6" x14ac:dyDescent="0.3">
      <c r="B11029" s="81"/>
      <c r="C11029" s="81"/>
      <c r="D11029" s="77"/>
      <c r="E11029" s="82"/>
      <c r="F11029" s="77"/>
      <c r="G11029" s="77"/>
      <c r="H11029" s="83"/>
    </row>
    <row r="11030" spans="2:8" ht="15.6" x14ac:dyDescent="0.3">
      <c r="B11030" s="81"/>
      <c r="C11030" s="81"/>
      <c r="D11030" s="77"/>
      <c r="E11030" s="82"/>
      <c r="F11030" s="77"/>
      <c r="G11030" s="77"/>
      <c r="H11030" s="83"/>
    </row>
    <row r="11031" spans="2:8" ht="15.6" x14ac:dyDescent="0.3">
      <c r="B11031" s="81"/>
      <c r="C11031" s="81"/>
      <c r="D11031" s="77"/>
      <c r="E11031" s="82"/>
      <c r="F11031" s="77"/>
      <c r="G11031" s="77"/>
      <c r="H11031" s="83"/>
    </row>
    <row r="11032" spans="2:8" ht="15.6" x14ac:dyDescent="0.3">
      <c r="B11032" s="81"/>
      <c r="C11032" s="81"/>
      <c r="D11032" s="77"/>
      <c r="E11032" s="82"/>
      <c r="F11032" s="77"/>
      <c r="G11032" s="77"/>
      <c r="H11032" s="83"/>
    </row>
    <row r="11033" spans="2:8" ht="15.6" x14ac:dyDescent="0.3">
      <c r="B11033" s="81"/>
      <c r="C11033" s="81"/>
      <c r="D11033" s="77"/>
      <c r="E11033" s="82"/>
      <c r="F11033" s="77"/>
      <c r="G11033" s="77"/>
      <c r="H11033" s="83"/>
    </row>
    <row r="11034" spans="2:8" ht="15.6" x14ac:dyDescent="0.3">
      <c r="B11034" s="81"/>
      <c r="C11034" s="81"/>
      <c r="D11034" s="77"/>
      <c r="E11034" s="82"/>
      <c r="F11034" s="77"/>
      <c r="G11034" s="77"/>
      <c r="H11034" s="83"/>
    </row>
    <row r="11035" spans="2:8" ht="15.6" x14ac:dyDescent="0.3">
      <c r="B11035" s="81"/>
      <c r="C11035" s="81"/>
      <c r="D11035" s="77"/>
      <c r="E11035" s="82"/>
      <c r="F11035" s="77"/>
      <c r="G11035" s="77"/>
      <c r="H11035" s="83"/>
    </row>
    <row r="11036" spans="2:8" ht="15.6" x14ac:dyDescent="0.3">
      <c r="B11036" s="81"/>
      <c r="C11036" s="81"/>
      <c r="D11036" s="77"/>
      <c r="E11036" s="82"/>
      <c r="F11036" s="77"/>
      <c r="G11036" s="77"/>
      <c r="H11036" s="83"/>
    </row>
    <row r="11037" spans="2:8" ht="15.6" x14ac:dyDescent="0.3">
      <c r="B11037" s="81"/>
      <c r="C11037" s="81"/>
      <c r="D11037" s="77"/>
      <c r="E11037" s="82"/>
      <c r="F11037" s="77"/>
      <c r="G11037" s="77"/>
      <c r="H11037" s="83"/>
    </row>
    <row r="11038" spans="2:8" ht="15.6" x14ac:dyDescent="0.3">
      <c r="B11038" s="81"/>
      <c r="C11038" s="81"/>
      <c r="D11038" s="77"/>
      <c r="E11038" s="82"/>
      <c r="F11038" s="77"/>
      <c r="G11038" s="77"/>
      <c r="H11038" s="83"/>
    </row>
    <row r="11039" spans="2:8" ht="15.6" x14ac:dyDescent="0.3">
      <c r="B11039" s="81"/>
      <c r="C11039" s="81"/>
      <c r="D11039" s="77"/>
      <c r="E11039" s="82"/>
      <c r="F11039" s="77"/>
      <c r="G11039" s="77"/>
      <c r="H11039" s="83"/>
    </row>
    <row r="11040" spans="2:8" ht="15.6" x14ac:dyDescent="0.3">
      <c r="B11040" s="81"/>
      <c r="C11040" s="81"/>
      <c r="D11040" s="77"/>
      <c r="E11040" s="82"/>
      <c r="F11040" s="77"/>
      <c r="G11040" s="77"/>
      <c r="H11040" s="83"/>
    </row>
    <row r="11041" spans="2:8" ht="15.6" x14ac:dyDescent="0.3">
      <c r="B11041" s="81"/>
      <c r="C11041" s="81"/>
      <c r="D11041" s="77"/>
      <c r="E11041" s="82"/>
      <c r="F11041" s="77"/>
      <c r="G11041" s="77"/>
      <c r="H11041" s="83"/>
    </row>
    <row r="11042" spans="2:8" ht="15.6" x14ac:dyDescent="0.3">
      <c r="B11042" s="81"/>
      <c r="C11042" s="81"/>
      <c r="D11042" s="77"/>
      <c r="E11042" s="82"/>
      <c r="F11042" s="77"/>
      <c r="G11042" s="77"/>
      <c r="H11042" s="83"/>
    </row>
    <row r="11043" spans="2:8" ht="15.6" x14ac:dyDescent="0.3">
      <c r="B11043" s="81"/>
      <c r="C11043" s="81"/>
      <c r="D11043" s="77"/>
      <c r="E11043" s="82"/>
      <c r="F11043" s="77"/>
      <c r="G11043" s="77"/>
      <c r="H11043" s="83"/>
    </row>
    <row r="11044" spans="2:8" ht="15.6" x14ac:dyDescent="0.3">
      <c r="B11044" s="81"/>
      <c r="C11044" s="81"/>
      <c r="D11044" s="77"/>
      <c r="E11044" s="82"/>
      <c r="F11044" s="77"/>
      <c r="G11044" s="77"/>
      <c r="H11044" s="83"/>
    </row>
    <row r="11045" spans="2:8" ht="15.6" x14ac:dyDescent="0.3">
      <c r="B11045" s="81"/>
      <c r="C11045" s="81"/>
      <c r="D11045" s="77"/>
      <c r="E11045" s="82"/>
      <c r="F11045" s="77"/>
      <c r="G11045" s="77"/>
      <c r="H11045" s="83"/>
    </row>
    <row r="11046" spans="2:8" ht="15.6" x14ac:dyDescent="0.3">
      <c r="B11046" s="81"/>
      <c r="C11046" s="81"/>
      <c r="D11046" s="77"/>
      <c r="E11046" s="82"/>
      <c r="F11046" s="77"/>
      <c r="G11046" s="77"/>
      <c r="H11046" s="83"/>
    </row>
    <row r="11047" spans="2:8" ht="15.6" x14ac:dyDescent="0.3">
      <c r="B11047" s="81"/>
      <c r="C11047" s="81"/>
      <c r="D11047" s="77"/>
      <c r="E11047" s="82"/>
      <c r="F11047" s="77"/>
      <c r="G11047" s="77"/>
      <c r="H11047" s="83"/>
    </row>
    <row r="11048" spans="2:8" ht="15.6" x14ac:dyDescent="0.3">
      <c r="B11048" s="81"/>
      <c r="C11048" s="81"/>
      <c r="D11048" s="77"/>
      <c r="E11048" s="82"/>
      <c r="F11048" s="77"/>
      <c r="G11048" s="77"/>
      <c r="H11048" s="83"/>
    </row>
    <row r="11049" spans="2:8" ht="15.6" x14ac:dyDescent="0.3">
      <c r="B11049" s="81"/>
      <c r="C11049" s="81"/>
      <c r="D11049" s="77"/>
      <c r="E11049" s="82"/>
      <c r="F11049" s="77"/>
      <c r="G11049" s="77"/>
      <c r="H11049" s="83"/>
    </row>
    <row r="11050" spans="2:8" ht="15.6" x14ac:dyDescent="0.3">
      <c r="B11050" s="81"/>
      <c r="C11050" s="81"/>
      <c r="D11050" s="77"/>
      <c r="E11050" s="82"/>
      <c r="F11050" s="77"/>
      <c r="G11050" s="77"/>
      <c r="H11050" s="83"/>
    </row>
    <row r="11051" spans="2:8" ht="15.6" x14ac:dyDescent="0.3">
      <c r="B11051" s="81"/>
      <c r="C11051" s="81"/>
      <c r="D11051" s="77"/>
      <c r="E11051" s="82"/>
      <c r="F11051" s="77"/>
      <c r="G11051" s="77"/>
      <c r="H11051" s="83"/>
    </row>
    <row r="11052" spans="2:8" ht="15.6" x14ac:dyDescent="0.3">
      <c r="B11052" s="81"/>
      <c r="C11052" s="81"/>
      <c r="D11052" s="77"/>
      <c r="E11052" s="82"/>
      <c r="F11052" s="77"/>
      <c r="G11052" s="77"/>
      <c r="H11052" s="83"/>
    </row>
    <row r="11053" spans="2:8" ht="15.6" x14ac:dyDescent="0.3">
      <c r="B11053" s="81"/>
      <c r="C11053" s="81"/>
      <c r="D11053" s="77"/>
      <c r="E11053" s="82"/>
      <c r="F11053" s="77"/>
      <c r="G11053" s="77"/>
      <c r="H11053" s="83"/>
    </row>
    <row r="11054" spans="2:8" ht="15.6" x14ac:dyDescent="0.3">
      <c r="B11054" s="81"/>
      <c r="C11054" s="81"/>
      <c r="D11054" s="77"/>
      <c r="E11054" s="82"/>
      <c r="F11054" s="77"/>
      <c r="G11054" s="77"/>
      <c r="H11054" s="83"/>
    </row>
    <row r="11055" spans="2:8" ht="15.6" x14ac:dyDescent="0.3">
      <c r="B11055" s="81"/>
      <c r="C11055" s="81"/>
      <c r="D11055" s="77"/>
      <c r="E11055" s="82"/>
      <c r="F11055" s="77"/>
      <c r="G11055" s="77"/>
      <c r="H11055" s="83"/>
    </row>
    <row r="11056" spans="2:8" ht="15.6" x14ac:dyDescent="0.3">
      <c r="B11056" s="81"/>
      <c r="C11056" s="81"/>
      <c r="D11056" s="77"/>
      <c r="E11056" s="82"/>
      <c r="F11056" s="77"/>
      <c r="G11056" s="77"/>
      <c r="H11056" s="83"/>
    </row>
    <row r="11057" spans="2:8" ht="15.6" x14ac:dyDescent="0.3">
      <c r="B11057" s="81"/>
      <c r="C11057" s="81"/>
      <c r="D11057" s="77"/>
      <c r="E11057" s="82"/>
      <c r="F11057" s="77"/>
      <c r="G11057" s="77"/>
      <c r="H11057" s="83"/>
    </row>
    <row r="11058" spans="2:8" ht="15.6" x14ac:dyDescent="0.3">
      <c r="B11058" s="81"/>
      <c r="C11058" s="81"/>
      <c r="D11058" s="77"/>
      <c r="E11058" s="82"/>
      <c r="F11058" s="77"/>
      <c r="G11058" s="77"/>
      <c r="H11058" s="83"/>
    </row>
    <row r="11059" spans="2:8" ht="15.6" x14ac:dyDescent="0.3">
      <c r="B11059" s="81"/>
      <c r="C11059" s="81"/>
      <c r="D11059" s="77"/>
      <c r="E11059" s="82"/>
      <c r="F11059" s="77"/>
      <c r="G11059" s="77"/>
      <c r="H11059" s="83"/>
    </row>
    <row r="11060" spans="2:8" ht="15.6" x14ac:dyDescent="0.3">
      <c r="B11060" s="81"/>
      <c r="C11060" s="81"/>
      <c r="D11060" s="77"/>
      <c r="E11060" s="82"/>
      <c r="F11060" s="77"/>
      <c r="G11060" s="77"/>
      <c r="H11060" s="83"/>
    </row>
    <row r="11061" spans="2:8" ht="15.6" x14ac:dyDescent="0.3">
      <c r="B11061" s="81"/>
      <c r="C11061" s="81"/>
      <c r="D11061" s="77"/>
      <c r="E11061" s="82"/>
      <c r="F11061" s="77"/>
      <c r="G11061" s="77"/>
      <c r="H11061" s="83"/>
    </row>
    <row r="11062" spans="2:8" ht="15.6" x14ac:dyDescent="0.3">
      <c r="B11062" s="81"/>
      <c r="C11062" s="81"/>
      <c r="D11062" s="77"/>
      <c r="E11062" s="82"/>
      <c r="F11062" s="77"/>
      <c r="G11062" s="77"/>
      <c r="H11062" s="83"/>
    </row>
    <row r="11063" spans="2:8" ht="15.6" x14ac:dyDescent="0.3">
      <c r="B11063" s="81"/>
      <c r="C11063" s="81"/>
      <c r="D11063" s="77"/>
      <c r="E11063" s="82"/>
      <c r="F11063" s="77"/>
      <c r="G11063" s="77"/>
      <c r="H11063" s="83"/>
    </row>
    <row r="11064" spans="2:8" ht="15.6" x14ac:dyDescent="0.3">
      <c r="B11064" s="81"/>
      <c r="C11064" s="81"/>
      <c r="D11064" s="77"/>
      <c r="E11064" s="82"/>
      <c r="F11064" s="77"/>
      <c r="G11064" s="77"/>
      <c r="H11064" s="83"/>
    </row>
    <row r="11065" spans="2:8" ht="15.6" x14ac:dyDescent="0.3">
      <c r="B11065" s="81"/>
      <c r="C11065" s="81"/>
      <c r="D11065" s="77"/>
      <c r="E11065" s="82"/>
      <c r="F11065" s="77"/>
      <c r="G11065" s="77"/>
      <c r="H11065" s="83"/>
    </row>
    <row r="11066" spans="2:8" ht="15.6" x14ac:dyDescent="0.3">
      <c r="B11066" s="81"/>
      <c r="C11066" s="81"/>
      <c r="D11066" s="77"/>
      <c r="E11066" s="82"/>
      <c r="F11066" s="77"/>
      <c r="G11066" s="77"/>
      <c r="H11066" s="83"/>
    </row>
    <row r="11067" spans="2:8" ht="15.6" x14ac:dyDescent="0.3">
      <c r="B11067" s="81"/>
      <c r="C11067" s="81"/>
      <c r="D11067" s="77"/>
      <c r="E11067" s="82"/>
      <c r="F11067" s="77"/>
      <c r="G11067" s="77"/>
      <c r="H11067" s="83"/>
    </row>
    <row r="11068" spans="2:8" ht="15.6" x14ac:dyDescent="0.3">
      <c r="B11068" s="81"/>
      <c r="C11068" s="81"/>
      <c r="D11068" s="77"/>
      <c r="E11068" s="82"/>
      <c r="F11068" s="77"/>
      <c r="G11068" s="77"/>
      <c r="H11068" s="83"/>
    </row>
    <row r="11069" spans="2:8" ht="15.6" x14ac:dyDescent="0.3">
      <c r="B11069" s="81"/>
      <c r="C11069" s="81"/>
      <c r="D11069" s="77"/>
      <c r="E11069" s="82"/>
      <c r="F11069" s="77"/>
      <c r="G11069" s="77"/>
      <c r="H11069" s="83"/>
    </row>
    <row r="11070" spans="2:8" ht="15.6" x14ac:dyDescent="0.3">
      <c r="B11070" s="81"/>
      <c r="C11070" s="81"/>
      <c r="D11070" s="77"/>
      <c r="E11070" s="82"/>
      <c r="F11070" s="77"/>
      <c r="G11070" s="77"/>
      <c r="H11070" s="83"/>
    </row>
    <row r="11071" spans="2:8" ht="15.6" x14ac:dyDescent="0.3">
      <c r="B11071" s="81"/>
      <c r="C11071" s="81"/>
      <c r="D11071" s="77"/>
      <c r="E11071" s="82"/>
      <c r="F11071" s="77"/>
      <c r="G11071" s="77"/>
      <c r="H11071" s="83"/>
    </row>
    <row r="11072" spans="2:8" ht="15.6" x14ac:dyDescent="0.3">
      <c r="B11072" s="81"/>
      <c r="C11072" s="81"/>
      <c r="D11072" s="77"/>
      <c r="E11072" s="82"/>
      <c r="F11072" s="77"/>
      <c r="G11072" s="77"/>
      <c r="H11072" s="83"/>
    </row>
    <row r="11073" spans="2:8" ht="15.6" x14ac:dyDescent="0.3">
      <c r="B11073" s="81"/>
      <c r="C11073" s="81"/>
      <c r="D11073" s="77"/>
      <c r="E11073" s="82"/>
      <c r="F11073" s="77"/>
      <c r="G11073" s="77"/>
      <c r="H11073" s="83"/>
    </row>
    <row r="11074" spans="2:8" ht="15.6" x14ac:dyDescent="0.3">
      <c r="B11074" s="81"/>
      <c r="C11074" s="81"/>
      <c r="D11074" s="77"/>
      <c r="E11074" s="82"/>
      <c r="F11074" s="77"/>
      <c r="G11074" s="77"/>
      <c r="H11074" s="83"/>
    </row>
    <row r="11075" spans="2:8" ht="15.6" x14ac:dyDescent="0.3">
      <c r="B11075" s="81"/>
      <c r="C11075" s="81"/>
      <c r="D11075" s="77"/>
      <c r="E11075" s="82"/>
      <c r="F11075" s="77"/>
      <c r="G11075" s="77"/>
      <c r="H11075" s="83"/>
    </row>
    <row r="11076" spans="2:8" ht="15.6" x14ac:dyDescent="0.3">
      <c r="B11076" s="81"/>
      <c r="C11076" s="81"/>
      <c r="D11076" s="77"/>
      <c r="E11076" s="82"/>
      <c r="F11076" s="77"/>
      <c r="G11076" s="77"/>
      <c r="H11076" s="83"/>
    </row>
    <row r="11077" spans="2:8" ht="15.6" x14ac:dyDescent="0.3">
      <c r="B11077" s="81"/>
      <c r="C11077" s="81"/>
      <c r="D11077" s="77"/>
      <c r="E11077" s="82"/>
      <c r="F11077" s="77"/>
      <c r="G11077" s="77"/>
      <c r="H11077" s="83"/>
    </row>
    <row r="11078" spans="2:8" ht="15.6" x14ac:dyDescent="0.3">
      <c r="B11078" s="81"/>
      <c r="C11078" s="81"/>
      <c r="D11078" s="77"/>
      <c r="E11078" s="82"/>
      <c r="F11078" s="77"/>
      <c r="G11078" s="77"/>
      <c r="H11078" s="83"/>
    </row>
    <row r="11079" spans="2:8" ht="15.6" x14ac:dyDescent="0.3">
      <c r="B11079" s="81"/>
      <c r="C11079" s="81"/>
      <c r="D11079" s="77"/>
      <c r="E11079" s="82"/>
      <c r="F11079" s="77"/>
      <c r="G11079" s="77"/>
      <c r="H11079" s="83"/>
    </row>
    <row r="11080" spans="2:8" ht="15.6" x14ac:dyDescent="0.3">
      <c r="B11080" s="81"/>
      <c r="C11080" s="81"/>
      <c r="D11080" s="77"/>
      <c r="E11080" s="82"/>
      <c r="F11080" s="77"/>
      <c r="G11080" s="77"/>
      <c r="H11080" s="83"/>
    </row>
    <row r="11081" spans="2:8" ht="15.6" x14ac:dyDescent="0.3">
      <c r="B11081" s="81"/>
      <c r="C11081" s="81"/>
      <c r="D11081" s="77"/>
      <c r="E11081" s="82"/>
      <c r="F11081" s="77"/>
      <c r="G11081" s="77"/>
      <c r="H11081" s="83"/>
    </row>
    <row r="11082" spans="2:8" ht="15.6" x14ac:dyDescent="0.3">
      <c r="B11082" s="81"/>
      <c r="C11082" s="81"/>
      <c r="D11082" s="77"/>
      <c r="E11082" s="82"/>
      <c r="F11082" s="77"/>
      <c r="G11082" s="77"/>
      <c r="H11082" s="83"/>
    </row>
    <row r="11083" spans="2:8" ht="15.6" x14ac:dyDescent="0.3">
      <c r="B11083" s="81"/>
      <c r="C11083" s="81"/>
      <c r="D11083" s="77"/>
      <c r="E11083" s="82"/>
      <c r="F11083" s="77"/>
      <c r="G11083" s="77"/>
      <c r="H11083" s="83"/>
    </row>
    <row r="11084" spans="2:8" ht="15.6" x14ac:dyDescent="0.3">
      <c r="B11084" s="81"/>
      <c r="C11084" s="81"/>
      <c r="D11084" s="77"/>
      <c r="E11084" s="82"/>
      <c r="F11084" s="77"/>
      <c r="G11084" s="77"/>
      <c r="H11084" s="83"/>
    </row>
    <row r="11085" spans="2:8" ht="15.6" x14ac:dyDescent="0.3">
      <c r="B11085" s="81"/>
      <c r="C11085" s="81"/>
      <c r="D11085" s="77"/>
      <c r="E11085" s="82"/>
      <c r="F11085" s="77"/>
      <c r="G11085" s="77"/>
      <c r="H11085" s="83"/>
    </row>
    <row r="11086" spans="2:8" ht="15.6" x14ac:dyDescent="0.3">
      <c r="B11086" s="81"/>
      <c r="C11086" s="81"/>
      <c r="D11086" s="77"/>
      <c r="E11086" s="82"/>
      <c r="F11086" s="77"/>
      <c r="G11086" s="77"/>
      <c r="H11086" s="83"/>
    </row>
    <row r="11087" spans="2:8" ht="15.6" x14ac:dyDescent="0.3">
      <c r="B11087" s="81"/>
      <c r="C11087" s="81"/>
      <c r="D11087" s="77"/>
      <c r="E11087" s="82"/>
      <c r="F11087" s="77"/>
      <c r="G11087" s="77"/>
      <c r="H11087" s="83"/>
    </row>
    <row r="11088" spans="2:8" ht="15.6" x14ac:dyDescent="0.3">
      <c r="B11088" s="81"/>
      <c r="C11088" s="81"/>
      <c r="D11088" s="77"/>
      <c r="E11088" s="82"/>
      <c r="F11088" s="77"/>
      <c r="G11088" s="77"/>
      <c r="H11088" s="83"/>
    </row>
    <row r="11089" spans="2:8" ht="15.6" x14ac:dyDescent="0.3">
      <c r="B11089" s="81"/>
      <c r="C11089" s="81"/>
      <c r="D11089" s="77"/>
      <c r="E11089" s="82"/>
      <c r="F11089" s="77"/>
      <c r="G11089" s="77"/>
      <c r="H11089" s="83"/>
    </row>
    <row r="11090" spans="2:8" ht="15.6" x14ac:dyDescent="0.3">
      <c r="B11090" s="81"/>
      <c r="C11090" s="81"/>
      <c r="D11090" s="77"/>
      <c r="E11090" s="82"/>
      <c r="F11090" s="77"/>
      <c r="G11090" s="77"/>
      <c r="H11090" s="83"/>
    </row>
    <row r="11091" spans="2:8" ht="15.6" x14ac:dyDescent="0.3">
      <c r="B11091" s="81"/>
      <c r="C11091" s="81"/>
      <c r="D11091" s="77"/>
      <c r="E11091" s="82"/>
      <c r="F11091" s="77"/>
      <c r="G11091" s="77"/>
      <c r="H11091" s="83"/>
    </row>
    <row r="11092" spans="2:8" ht="15.6" x14ac:dyDescent="0.3">
      <c r="B11092" s="81"/>
      <c r="C11092" s="81"/>
      <c r="D11092" s="77"/>
      <c r="E11092" s="82"/>
      <c r="F11092" s="77"/>
      <c r="G11092" s="77"/>
      <c r="H11092" s="83"/>
    </row>
    <row r="11093" spans="2:8" ht="15.6" x14ac:dyDescent="0.3">
      <c r="B11093" s="81"/>
      <c r="C11093" s="81"/>
      <c r="D11093" s="77"/>
      <c r="E11093" s="82"/>
      <c r="F11093" s="77"/>
      <c r="G11093" s="77"/>
      <c r="H11093" s="83"/>
    </row>
    <row r="11094" spans="2:8" ht="15.6" x14ac:dyDescent="0.3">
      <c r="B11094" s="81"/>
      <c r="C11094" s="81"/>
      <c r="D11094" s="77"/>
      <c r="E11094" s="82"/>
      <c r="F11094" s="77"/>
      <c r="G11094" s="77"/>
      <c r="H11094" s="83"/>
    </row>
    <row r="11095" spans="2:8" ht="15.6" x14ac:dyDescent="0.3">
      <c r="B11095" s="81"/>
      <c r="C11095" s="81"/>
      <c r="D11095" s="77"/>
      <c r="E11095" s="82"/>
      <c r="F11095" s="77"/>
      <c r="G11095" s="77"/>
      <c r="H11095" s="83"/>
    </row>
    <row r="11096" spans="2:8" ht="15.6" x14ac:dyDescent="0.3">
      <c r="B11096" s="81"/>
      <c r="C11096" s="81"/>
      <c r="D11096" s="77"/>
      <c r="E11096" s="82"/>
      <c r="F11096" s="77"/>
      <c r="G11096" s="77"/>
      <c r="H11096" s="83"/>
    </row>
    <row r="11097" spans="2:8" ht="15.6" x14ac:dyDescent="0.3">
      <c r="B11097" s="81"/>
      <c r="C11097" s="81"/>
      <c r="D11097" s="77"/>
      <c r="E11097" s="82"/>
      <c r="F11097" s="77"/>
      <c r="G11097" s="77"/>
      <c r="H11097" s="83"/>
    </row>
    <row r="11098" spans="2:8" ht="15.6" x14ac:dyDescent="0.3">
      <c r="B11098" s="81"/>
      <c r="C11098" s="81"/>
      <c r="D11098" s="77"/>
      <c r="E11098" s="82"/>
      <c r="F11098" s="77"/>
      <c r="G11098" s="77"/>
      <c r="H11098" s="83"/>
    </row>
    <row r="11099" spans="2:8" ht="15.6" x14ac:dyDescent="0.3">
      <c r="B11099" s="81"/>
      <c r="C11099" s="81"/>
      <c r="D11099" s="77"/>
      <c r="E11099" s="82"/>
      <c r="F11099" s="77"/>
      <c r="G11099" s="77"/>
      <c r="H11099" s="83"/>
    </row>
    <row r="11100" spans="2:8" ht="15.6" x14ac:dyDescent="0.3">
      <c r="B11100" s="81"/>
      <c r="C11100" s="81"/>
      <c r="D11100" s="77"/>
      <c r="E11100" s="82"/>
      <c r="F11100" s="77"/>
      <c r="G11100" s="77"/>
      <c r="H11100" s="83"/>
    </row>
    <row r="11101" spans="2:8" ht="15.6" x14ac:dyDescent="0.3">
      <c r="B11101" s="81"/>
      <c r="C11101" s="81"/>
      <c r="D11101" s="77"/>
      <c r="E11101" s="82"/>
      <c r="F11101" s="77"/>
      <c r="G11101" s="77"/>
      <c r="H11101" s="83"/>
    </row>
    <row r="11102" spans="2:8" ht="15.6" x14ac:dyDescent="0.3">
      <c r="B11102" s="81"/>
      <c r="C11102" s="81"/>
      <c r="D11102" s="77"/>
      <c r="E11102" s="82"/>
      <c r="F11102" s="77"/>
      <c r="G11102" s="77"/>
      <c r="H11102" s="83"/>
    </row>
    <row r="11103" spans="2:8" ht="15.6" x14ac:dyDescent="0.3">
      <c r="B11103" s="81"/>
      <c r="C11103" s="81"/>
      <c r="D11103" s="77"/>
      <c r="E11103" s="82"/>
      <c r="F11103" s="77"/>
      <c r="G11103" s="77"/>
      <c r="H11103" s="83"/>
    </row>
    <row r="11104" spans="2:8" ht="15.6" x14ac:dyDescent="0.3">
      <c r="B11104" s="81"/>
      <c r="C11104" s="81"/>
      <c r="D11104" s="77"/>
      <c r="E11104" s="82"/>
      <c r="F11104" s="77"/>
      <c r="G11104" s="77"/>
      <c r="H11104" s="83"/>
    </row>
    <row r="11105" spans="2:8" ht="15.6" x14ac:dyDescent="0.3">
      <c r="B11105" s="81"/>
      <c r="C11105" s="81"/>
      <c r="D11105" s="77"/>
      <c r="E11105" s="82"/>
      <c r="F11105" s="77"/>
      <c r="G11105" s="77"/>
      <c r="H11105" s="83"/>
    </row>
    <row r="11106" spans="2:8" ht="15.6" x14ac:dyDescent="0.3">
      <c r="B11106" s="81"/>
      <c r="C11106" s="81"/>
      <c r="D11106" s="77"/>
      <c r="E11106" s="82"/>
      <c r="F11106" s="77"/>
      <c r="G11106" s="77"/>
      <c r="H11106" s="83"/>
    </row>
    <row r="11107" spans="2:8" ht="15.6" x14ac:dyDescent="0.3">
      <c r="B11107" s="81"/>
      <c r="C11107" s="81"/>
      <c r="D11107" s="77"/>
      <c r="E11107" s="82"/>
      <c r="F11107" s="77"/>
      <c r="G11107" s="77"/>
      <c r="H11107" s="83"/>
    </row>
    <row r="11108" spans="2:8" ht="15.6" x14ac:dyDescent="0.3">
      <c r="B11108" s="81"/>
      <c r="C11108" s="81"/>
      <c r="D11108" s="77"/>
      <c r="E11108" s="82"/>
      <c r="F11108" s="77"/>
      <c r="G11108" s="77"/>
      <c r="H11108" s="83"/>
    </row>
    <row r="11109" spans="2:8" ht="15.6" x14ac:dyDescent="0.3">
      <c r="B11109" s="81"/>
      <c r="C11109" s="81"/>
      <c r="D11109" s="77"/>
      <c r="E11109" s="82"/>
      <c r="F11109" s="77"/>
      <c r="G11109" s="77"/>
      <c r="H11109" s="83"/>
    </row>
    <row r="11110" spans="2:8" ht="15.6" x14ac:dyDescent="0.3">
      <c r="B11110" s="81"/>
      <c r="C11110" s="81"/>
      <c r="D11110" s="77"/>
      <c r="E11110" s="82"/>
      <c r="F11110" s="77"/>
      <c r="G11110" s="77"/>
      <c r="H11110" s="83"/>
    </row>
    <row r="11111" spans="2:8" ht="15.6" x14ac:dyDescent="0.3">
      <c r="B11111" s="81"/>
      <c r="C11111" s="81"/>
      <c r="D11111" s="77"/>
      <c r="E11111" s="82"/>
      <c r="F11111" s="77"/>
      <c r="G11111" s="77"/>
      <c r="H11111" s="83"/>
    </row>
    <row r="11112" spans="2:8" ht="15.6" x14ac:dyDescent="0.3">
      <c r="B11112" s="81"/>
      <c r="C11112" s="81"/>
      <c r="D11112" s="77"/>
      <c r="E11112" s="82"/>
      <c r="F11112" s="77"/>
      <c r="G11112" s="77"/>
      <c r="H11112" s="83"/>
    </row>
    <row r="11113" spans="2:8" ht="15.6" x14ac:dyDescent="0.3">
      <c r="B11113" s="81"/>
      <c r="C11113" s="81"/>
      <c r="D11113" s="77"/>
      <c r="E11113" s="82"/>
      <c r="F11113" s="77"/>
      <c r="G11113" s="77"/>
      <c r="H11113" s="83"/>
    </row>
    <row r="11114" spans="2:8" ht="15.6" x14ac:dyDescent="0.3">
      <c r="B11114" s="81"/>
      <c r="C11114" s="81"/>
      <c r="D11114" s="77"/>
      <c r="E11114" s="82"/>
      <c r="F11114" s="77"/>
      <c r="G11114" s="77"/>
      <c r="H11114" s="83"/>
    </row>
    <row r="11115" spans="2:8" ht="15.6" x14ac:dyDescent="0.3">
      <c r="B11115" s="81"/>
      <c r="C11115" s="81"/>
      <c r="D11115" s="77"/>
      <c r="E11115" s="82"/>
      <c r="F11115" s="77"/>
      <c r="G11115" s="77"/>
      <c r="H11115" s="83"/>
    </row>
    <row r="11116" spans="2:8" ht="15.6" x14ac:dyDescent="0.3">
      <c r="B11116" s="81"/>
      <c r="C11116" s="81"/>
      <c r="D11116" s="77"/>
      <c r="E11116" s="82"/>
      <c r="F11116" s="77"/>
      <c r="G11116" s="77"/>
      <c r="H11116" s="83"/>
    </row>
    <row r="11117" spans="2:8" ht="15.6" x14ac:dyDescent="0.3">
      <c r="B11117" s="81"/>
      <c r="C11117" s="81"/>
      <c r="D11117" s="77"/>
      <c r="E11117" s="82"/>
      <c r="F11117" s="77"/>
      <c r="G11117" s="77"/>
      <c r="H11117" s="83"/>
    </row>
    <row r="11118" spans="2:8" ht="15.6" x14ac:dyDescent="0.3">
      <c r="B11118" s="81"/>
      <c r="C11118" s="81"/>
      <c r="D11118" s="77"/>
      <c r="E11118" s="82"/>
      <c r="F11118" s="77"/>
      <c r="G11118" s="77"/>
      <c r="H11118" s="83"/>
    </row>
    <row r="11119" spans="2:8" ht="15.6" x14ac:dyDescent="0.3">
      <c r="B11119" s="81"/>
      <c r="C11119" s="81"/>
      <c r="D11119" s="77"/>
      <c r="E11119" s="82"/>
      <c r="F11119" s="77"/>
      <c r="G11119" s="77"/>
      <c r="H11119" s="83"/>
    </row>
    <row r="11120" spans="2:8" ht="15.6" x14ac:dyDescent="0.3">
      <c r="B11120" s="81"/>
      <c r="C11120" s="81"/>
      <c r="D11120" s="77"/>
      <c r="E11120" s="82"/>
      <c r="F11120" s="77"/>
      <c r="G11120" s="77"/>
      <c r="H11120" s="83"/>
    </row>
    <row r="11121" spans="2:8" ht="15.6" x14ac:dyDescent="0.3">
      <c r="B11121" s="81"/>
      <c r="C11121" s="81"/>
      <c r="D11121" s="77"/>
      <c r="E11121" s="82"/>
      <c r="F11121" s="77"/>
      <c r="G11121" s="77"/>
      <c r="H11121" s="83"/>
    </row>
    <row r="11122" spans="2:8" ht="15.6" x14ac:dyDescent="0.3">
      <c r="B11122" s="81"/>
      <c r="C11122" s="81"/>
      <c r="D11122" s="77"/>
      <c r="E11122" s="82"/>
      <c r="F11122" s="77"/>
      <c r="G11122" s="77"/>
      <c r="H11122" s="83"/>
    </row>
    <row r="11123" spans="2:8" ht="15.6" x14ac:dyDescent="0.3">
      <c r="B11123" s="81"/>
      <c r="C11123" s="81"/>
      <c r="D11123" s="77"/>
      <c r="E11123" s="82"/>
      <c r="F11123" s="77"/>
      <c r="G11123" s="77"/>
      <c r="H11123" s="83"/>
    </row>
    <row r="11124" spans="2:8" ht="15.6" x14ac:dyDescent="0.3">
      <c r="B11124" s="81"/>
      <c r="C11124" s="81"/>
      <c r="D11124" s="77"/>
      <c r="E11124" s="82"/>
      <c r="F11124" s="77"/>
      <c r="G11124" s="77"/>
      <c r="H11124" s="83"/>
    </row>
    <row r="11125" spans="2:8" ht="15.6" x14ac:dyDescent="0.3">
      <c r="B11125" s="81"/>
      <c r="C11125" s="81"/>
      <c r="D11125" s="77"/>
      <c r="E11125" s="82"/>
      <c r="F11125" s="77"/>
      <c r="G11125" s="77"/>
      <c r="H11125" s="83"/>
    </row>
    <row r="11126" spans="2:8" ht="15.6" x14ac:dyDescent="0.3">
      <c r="B11126" s="81"/>
      <c r="C11126" s="81"/>
      <c r="D11126" s="77"/>
      <c r="E11126" s="82"/>
      <c r="F11126" s="77"/>
      <c r="G11126" s="77"/>
      <c r="H11126" s="83"/>
    </row>
    <row r="11127" spans="2:8" ht="15.6" x14ac:dyDescent="0.3">
      <c r="B11127" s="81"/>
      <c r="C11127" s="81"/>
      <c r="D11127" s="77"/>
      <c r="E11127" s="82"/>
      <c r="F11127" s="77"/>
      <c r="G11127" s="77"/>
      <c r="H11127" s="83"/>
    </row>
    <row r="11128" spans="2:8" ht="15.6" x14ac:dyDescent="0.3">
      <c r="B11128" s="81"/>
      <c r="C11128" s="81"/>
      <c r="D11128" s="77"/>
      <c r="E11128" s="82"/>
      <c r="F11128" s="77"/>
      <c r="G11128" s="77"/>
      <c r="H11128" s="83"/>
    </row>
    <row r="11129" spans="2:8" ht="15.6" x14ac:dyDescent="0.3">
      <c r="B11129" s="81"/>
      <c r="C11129" s="81"/>
      <c r="D11129" s="77"/>
      <c r="E11129" s="82"/>
      <c r="F11129" s="77"/>
      <c r="G11129" s="77"/>
      <c r="H11129" s="83"/>
    </row>
    <row r="11130" spans="2:8" ht="15.6" x14ac:dyDescent="0.3">
      <c r="B11130" s="81"/>
      <c r="C11130" s="81"/>
      <c r="D11130" s="77"/>
      <c r="E11130" s="82"/>
      <c r="F11130" s="77"/>
      <c r="G11130" s="77"/>
      <c r="H11130" s="83"/>
    </row>
    <row r="11131" spans="2:8" ht="15.6" x14ac:dyDescent="0.3">
      <c r="B11131" s="81"/>
      <c r="C11131" s="81"/>
      <c r="D11131" s="77"/>
      <c r="E11131" s="82"/>
      <c r="F11131" s="77"/>
      <c r="G11131" s="77"/>
      <c r="H11131" s="83"/>
    </row>
    <row r="11132" spans="2:8" ht="15.6" x14ac:dyDescent="0.3">
      <c r="B11132" s="81"/>
      <c r="C11132" s="81"/>
      <c r="D11132" s="77"/>
      <c r="E11132" s="82"/>
      <c r="F11132" s="77"/>
      <c r="G11132" s="77"/>
      <c r="H11132" s="83"/>
    </row>
    <row r="11133" spans="2:8" ht="15.6" x14ac:dyDescent="0.3">
      <c r="B11133" s="81"/>
      <c r="C11133" s="81"/>
      <c r="D11133" s="77"/>
      <c r="E11133" s="82"/>
      <c r="F11133" s="77"/>
      <c r="G11133" s="77"/>
      <c r="H11133" s="83"/>
    </row>
    <row r="11134" spans="2:8" ht="15.6" x14ac:dyDescent="0.3">
      <c r="B11134" s="81"/>
      <c r="C11134" s="81"/>
      <c r="D11134" s="77"/>
      <c r="E11134" s="82"/>
      <c r="F11134" s="77"/>
      <c r="G11134" s="77"/>
      <c r="H11134" s="83"/>
    </row>
    <row r="11135" spans="2:8" ht="15.6" x14ac:dyDescent="0.3">
      <c r="B11135" s="81"/>
      <c r="C11135" s="81"/>
      <c r="D11135" s="77"/>
      <c r="E11135" s="82"/>
      <c r="F11135" s="77"/>
      <c r="G11135" s="77"/>
      <c r="H11135" s="83"/>
    </row>
    <row r="11136" spans="2:8" ht="15.6" x14ac:dyDescent="0.3">
      <c r="B11136" s="81"/>
      <c r="C11136" s="81"/>
      <c r="D11136" s="77"/>
      <c r="E11136" s="82"/>
      <c r="F11136" s="77"/>
      <c r="G11136" s="77"/>
      <c r="H11136" s="83"/>
    </row>
    <row r="11137" spans="2:8" ht="15.6" x14ac:dyDescent="0.3">
      <c r="B11137" s="81"/>
      <c r="C11137" s="81"/>
      <c r="D11137" s="77"/>
      <c r="E11137" s="82"/>
      <c r="F11137" s="77"/>
      <c r="G11137" s="77"/>
      <c r="H11137" s="83"/>
    </row>
    <row r="11138" spans="2:8" ht="15.6" x14ac:dyDescent="0.3">
      <c r="B11138" s="81"/>
      <c r="C11138" s="81"/>
      <c r="D11138" s="77"/>
      <c r="E11138" s="82"/>
      <c r="F11138" s="77"/>
      <c r="G11138" s="77"/>
      <c r="H11138" s="83"/>
    </row>
    <row r="11139" spans="2:8" ht="15.6" x14ac:dyDescent="0.3">
      <c r="B11139" s="81"/>
      <c r="C11139" s="81"/>
      <c r="D11139" s="77"/>
      <c r="E11139" s="82"/>
      <c r="F11139" s="77"/>
      <c r="G11139" s="77"/>
      <c r="H11139" s="83"/>
    </row>
    <row r="11140" spans="2:8" ht="15.6" x14ac:dyDescent="0.3">
      <c r="B11140" s="81"/>
      <c r="C11140" s="81"/>
      <c r="D11140" s="77"/>
      <c r="E11140" s="82"/>
      <c r="F11140" s="77"/>
      <c r="G11140" s="77"/>
      <c r="H11140" s="83"/>
    </row>
    <row r="11141" spans="2:8" ht="15.6" x14ac:dyDescent="0.3">
      <c r="B11141" s="81"/>
      <c r="C11141" s="81"/>
      <c r="D11141" s="77"/>
      <c r="E11141" s="82"/>
      <c r="F11141" s="77"/>
      <c r="G11141" s="77"/>
      <c r="H11141" s="83"/>
    </row>
    <row r="11142" spans="2:8" ht="15.6" x14ac:dyDescent="0.3">
      <c r="B11142" s="81"/>
      <c r="C11142" s="81"/>
      <c r="D11142" s="77"/>
      <c r="E11142" s="82"/>
      <c r="F11142" s="77"/>
      <c r="G11142" s="77"/>
      <c r="H11142" s="83"/>
    </row>
  </sheetData>
  <autoFilter ref="B9:I9" xr:uid="{DC806DA5-4E85-4EA6-B8C4-1540506EF9D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461D-34EC-4D26-90AF-ED800F8B7954}">
  <dimension ref="B1:J314"/>
  <sheetViews>
    <sheetView showGridLines="0" zoomScaleNormal="100" workbookViewId="0">
      <selection activeCell="C5" sqref="C5"/>
    </sheetView>
  </sheetViews>
  <sheetFormatPr defaultRowHeight="14.4" x14ac:dyDescent="0.3"/>
  <cols>
    <col min="1" max="1" width="11.44140625" customWidth="1"/>
    <col min="2" max="2" width="10.88671875" customWidth="1"/>
    <col min="3" max="3" width="10.5546875" customWidth="1"/>
    <col min="4" max="4" width="18" customWidth="1"/>
    <col min="6" max="6" width="36.6640625" customWidth="1"/>
    <col min="7" max="7" width="19.88671875" customWidth="1"/>
    <col min="8" max="8" width="13.44140625" customWidth="1"/>
    <col min="10" max="10" width="10.88671875" customWidth="1"/>
  </cols>
  <sheetData>
    <row r="1" spans="2:10" x14ac:dyDescent="0.3">
      <c r="B1" s="109">
        <v>37272</v>
      </c>
      <c r="C1" s="94" t="s">
        <v>45</v>
      </c>
      <c r="D1" s="94" t="s">
        <v>46</v>
      </c>
      <c r="E1" s="94">
        <v>52120</v>
      </c>
      <c r="F1" t="s">
        <v>47</v>
      </c>
      <c r="G1" t="s">
        <v>54</v>
      </c>
      <c r="H1" s="95">
        <v>59.46</v>
      </c>
      <c r="I1" s="94">
        <v>7001</v>
      </c>
      <c r="J1" s="96" t="s">
        <v>3419</v>
      </c>
    </row>
    <row r="2" spans="2:10" x14ac:dyDescent="0.3">
      <c r="B2" s="109"/>
      <c r="C2" s="94"/>
      <c r="D2" s="94"/>
      <c r="E2" s="94"/>
      <c r="H2" s="95"/>
      <c r="I2" s="94"/>
      <c r="J2" s="96"/>
    </row>
    <row r="3" spans="2:10" ht="15.6" x14ac:dyDescent="0.3">
      <c r="B3" s="132" t="s">
        <v>3441</v>
      </c>
      <c r="C3" s="114" t="s">
        <v>3449</v>
      </c>
      <c r="D3" s="94"/>
      <c r="E3" s="94"/>
      <c r="H3" s="95"/>
      <c r="I3" s="94"/>
      <c r="J3" s="96"/>
    </row>
    <row r="4" spans="2:10" x14ac:dyDescent="0.3">
      <c r="B4" s="109"/>
      <c r="C4" s="94"/>
      <c r="D4" s="94"/>
      <c r="E4" s="94"/>
      <c r="H4" s="95"/>
      <c r="I4" s="94"/>
      <c r="J4" s="96"/>
    </row>
    <row r="5" spans="2:10" ht="18" x14ac:dyDescent="0.4">
      <c r="C5" s="76" t="str" cm="1">
        <f t="array" aca="1" ref="C5" ca="1">_xll.jJoin(GLData!B3,GLData!B4,"INNER","Dist","Dist")</f>
        <v>jJoin|JoinDist!$C$5</v>
      </c>
      <c r="D5" s="111"/>
      <c r="E5" s="119" t="s">
        <v>3454</v>
      </c>
    </row>
    <row r="6" spans="2:10" ht="18" x14ac:dyDescent="0.4">
      <c r="C6" s="76" t="str" cm="1">
        <f t="array" aca="1" ref="C6" ca="1">_xll.jFilter(C5, _xll.jWhere("Description","Facility Expense"))</f>
        <v>jFilter|JoinDist!$C$6</v>
      </c>
      <c r="D6" s="111"/>
      <c r="E6" s="119" t="s">
        <v>3455</v>
      </c>
    </row>
    <row r="7" spans="2:10" ht="18" x14ac:dyDescent="0.4">
      <c r="C7" s="76"/>
      <c r="D7" s="111"/>
      <c r="E7" s="119"/>
    </row>
    <row r="8" spans="2:10" ht="15.6" x14ac:dyDescent="0.3">
      <c r="C8" s="111" t="str" cm="1">
        <f t="array" aca="1" ref="C8" ca="1">_xll.ReportRange(C6,B11:J315,B10:J10,B1:J1)</f>
        <v>OK!: ReportRange Formula OK [jAction{}]</v>
      </c>
      <c r="D8" s="111"/>
      <c r="E8" s="111"/>
      <c r="H8" s="95"/>
    </row>
    <row r="9" spans="2:10" x14ac:dyDescent="0.3">
      <c r="H9" s="95"/>
    </row>
    <row r="10" spans="2:10" ht="18" customHeight="1" thickBot="1" x14ac:dyDescent="0.35">
      <c r="B10" s="78" t="s">
        <v>39</v>
      </c>
      <c r="C10" s="78" t="s">
        <v>7</v>
      </c>
      <c r="D10" s="78" t="s">
        <v>8</v>
      </c>
      <c r="E10" s="78" t="s">
        <v>3393</v>
      </c>
      <c r="F10" s="78" t="s">
        <v>9</v>
      </c>
      <c r="G10" s="78" t="s">
        <v>3425</v>
      </c>
      <c r="H10" s="78" t="s">
        <v>10</v>
      </c>
      <c r="I10" s="78" t="s">
        <v>3394</v>
      </c>
      <c r="J10" s="78" t="s">
        <v>3427</v>
      </c>
    </row>
    <row r="11" spans="2:10" x14ac:dyDescent="0.3">
      <c r="B11" s="109">
        <v>37272</v>
      </c>
      <c r="C11" s="94" t="s">
        <v>45</v>
      </c>
      <c r="D11" s="94" t="s">
        <v>98</v>
      </c>
      <c r="E11" s="94">
        <v>52150</v>
      </c>
      <c r="F11" t="s">
        <v>99</v>
      </c>
      <c r="G11" t="s">
        <v>102</v>
      </c>
      <c r="H11" s="95">
        <v>153.72</v>
      </c>
      <c r="I11" s="94">
        <v>7001</v>
      </c>
      <c r="J11" s="96" t="s">
        <v>3419</v>
      </c>
    </row>
    <row r="12" spans="2:10" x14ac:dyDescent="0.3">
      <c r="B12" s="109">
        <v>37272</v>
      </c>
      <c r="C12" s="94" t="s">
        <v>45</v>
      </c>
      <c r="D12" s="94" t="s">
        <v>98</v>
      </c>
      <c r="E12" s="94">
        <v>52150</v>
      </c>
      <c r="F12" t="s">
        <v>99</v>
      </c>
      <c r="G12" t="s">
        <v>102</v>
      </c>
      <c r="H12" s="95">
        <v>201.23</v>
      </c>
      <c r="I12" s="94">
        <v>7001</v>
      </c>
      <c r="J12" s="96" t="s">
        <v>3419</v>
      </c>
    </row>
    <row r="13" spans="2:10" x14ac:dyDescent="0.3">
      <c r="B13" s="109">
        <v>37272</v>
      </c>
      <c r="C13" s="94" t="s">
        <v>45</v>
      </c>
      <c r="D13" s="94" t="s">
        <v>110</v>
      </c>
      <c r="E13" s="94">
        <v>52165</v>
      </c>
      <c r="F13" t="s">
        <v>111</v>
      </c>
      <c r="G13" t="s">
        <v>102</v>
      </c>
      <c r="H13" s="95">
        <v>97.2</v>
      </c>
      <c r="I13" s="94">
        <v>7001</v>
      </c>
      <c r="J13" s="96" t="s">
        <v>3419</v>
      </c>
    </row>
    <row r="14" spans="2:10" x14ac:dyDescent="0.3">
      <c r="B14" s="109">
        <v>37272</v>
      </c>
      <c r="C14" s="94" t="s">
        <v>45</v>
      </c>
      <c r="D14" s="94" t="s">
        <v>118</v>
      </c>
      <c r="E14" s="94">
        <v>52200</v>
      </c>
      <c r="F14" t="s">
        <v>119</v>
      </c>
      <c r="G14" t="s">
        <v>102</v>
      </c>
      <c r="H14" s="95">
        <v>5.38</v>
      </c>
      <c r="I14" s="94">
        <v>7001</v>
      </c>
      <c r="J14" s="96" t="s">
        <v>3419</v>
      </c>
    </row>
    <row r="15" spans="2:10" x14ac:dyDescent="0.3">
      <c r="B15" s="109">
        <v>37272</v>
      </c>
      <c r="C15" s="94" t="s">
        <v>45</v>
      </c>
      <c r="D15" s="94" t="s">
        <v>126</v>
      </c>
      <c r="E15" s="94">
        <v>52200</v>
      </c>
      <c r="F15" t="s">
        <v>127</v>
      </c>
      <c r="G15" t="s">
        <v>102</v>
      </c>
      <c r="H15" s="95">
        <v>15.75</v>
      </c>
      <c r="I15" s="94">
        <v>7002</v>
      </c>
      <c r="J15" s="96" t="s">
        <v>3420</v>
      </c>
    </row>
    <row r="16" spans="2:10" x14ac:dyDescent="0.3">
      <c r="B16" s="109">
        <v>37272</v>
      </c>
      <c r="C16" s="94" t="s">
        <v>45</v>
      </c>
      <c r="D16" s="94" t="s">
        <v>147</v>
      </c>
      <c r="E16" s="94">
        <v>70147</v>
      </c>
      <c r="F16" t="s">
        <v>148</v>
      </c>
      <c r="G16" t="s">
        <v>102</v>
      </c>
      <c r="H16" s="95">
        <v>40</v>
      </c>
      <c r="I16" s="94">
        <v>7001</v>
      </c>
      <c r="J16" s="96" t="s">
        <v>3419</v>
      </c>
    </row>
    <row r="17" spans="2:10" x14ac:dyDescent="0.3">
      <c r="B17" s="109">
        <v>37272</v>
      </c>
      <c r="C17" s="94" t="s">
        <v>45</v>
      </c>
      <c r="D17" s="94" t="s">
        <v>155</v>
      </c>
      <c r="E17" s="94">
        <v>70165</v>
      </c>
      <c r="F17" t="s">
        <v>111</v>
      </c>
      <c r="G17" t="s">
        <v>102</v>
      </c>
      <c r="H17" s="95">
        <v>64.599999999999994</v>
      </c>
      <c r="I17" s="94">
        <v>7001</v>
      </c>
      <c r="J17" s="96" t="s">
        <v>3419</v>
      </c>
    </row>
    <row r="18" spans="2:10" x14ac:dyDescent="0.3">
      <c r="B18" s="109">
        <v>37272</v>
      </c>
      <c r="C18" s="94" t="s">
        <v>45</v>
      </c>
      <c r="D18" s="94" t="s">
        <v>155</v>
      </c>
      <c r="E18" s="94">
        <v>70165</v>
      </c>
      <c r="F18" t="s">
        <v>111</v>
      </c>
      <c r="G18" t="s">
        <v>102</v>
      </c>
      <c r="H18" s="95">
        <v>21.6</v>
      </c>
      <c r="I18" s="94">
        <v>7001</v>
      </c>
      <c r="J18" s="96" t="s">
        <v>3419</v>
      </c>
    </row>
    <row r="19" spans="2:10" x14ac:dyDescent="0.3">
      <c r="B19" s="109">
        <v>37274</v>
      </c>
      <c r="C19" s="94" t="s">
        <v>45</v>
      </c>
      <c r="D19" s="94" t="s">
        <v>118</v>
      </c>
      <c r="E19" s="94">
        <v>52200</v>
      </c>
      <c r="F19" t="s">
        <v>119</v>
      </c>
      <c r="G19" t="s">
        <v>102</v>
      </c>
      <c r="H19" s="95">
        <v>91</v>
      </c>
      <c r="I19" s="94">
        <v>7001</v>
      </c>
      <c r="J19" s="96" t="s">
        <v>3419</v>
      </c>
    </row>
    <row r="20" spans="2:10" x14ac:dyDescent="0.3">
      <c r="B20" s="109">
        <v>37274</v>
      </c>
      <c r="C20" s="94" t="s">
        <v>45</v>
      </c>
      <c r="D20" s="94" t="s">
        <v>118</v>
      </c>
      <c r="E20" s="94">
        <v>52200</v>
      </c>
      <c r="F20" t="s">
        <v>119</v>
      </c>
      <c r="G20" t="s">
        <v>102</v>
      </c>
      <c r="H20" s="95">
        <v>251.49</v>
      </c>
      <c r="I20" s="94">
        <v>7001</v>
      </c>
      <c r="J20" s="96" t="s">
        <v>3419</v>
      </c>
    </row>
    <row r="21" spans="2:10" x14ac:dyDescent="0.3">
      <c r="B21" s="109">
        <v>37278</v>
      </c>
      <c r="C21" s="94" t="s">
        <v>45</v>
      </c>
      <c r="D21" s="94" t="s">
        <v>110</v>
      </c>
      <c r="E21" s="94">
        <v>52165</v>
      </c>
      <c r="F21" t="s">
        <v>111</v>
      </c>
      <c r="G21" t="s">
        <v>102</v>
      </c>
      <c r="H21" s="95">
        <v>118.86</v>
      </c>
      <c r="I21" s="94">
        <v>7001</v>
      </c>
      <c r="J21" s="96" t="s">
        <v>3419</v>
      </c>
    </row>
    <row r="22" spans="2:10" x14ac:dyDescent="0.3">
      <c r="B22" s="109">
        <v>37278</v>
      </c>
      <c r="C22" s="94" t="s">
        <v>45</v>
      </c>
      <c r="D22" s="94" t="s">
        <v>118</v>
      </c>
      <c r="E22" s="94">
        <v>52200</v>
      </c>
      <c r="F22" t="s">
        <v>119</v>
      </c>
      <c r="G22" t="s">
        <v>102</v>
      </c>
      <c r="H22" s="95">
        <v>17.760000000000002</v>
      </c>
      <c r="I22" s="94">
        <v>7001</v>
      </c>
      <c r="J22" s="96" t="s">
        <v>3419</v>
      </c>
    </row>
    <row r="23" spans="2:10" x14ac:dyDescent="0.3">
      <c r="B23" s="109">
        <v>37279</v>
      </c>
      <c r="C23" s="94" t="s">
        <v>45</v>
      </c>
      <c r="D23" s="94" t="s">
        <v>253</v>
      </c>
      <c r="E23" s="94">
        <v>52170</v>
      </c>
      <c r="F23" t="s">
        <v>254</v>
      </c>
      <c r="G23" t="s">
        <v>102</v>
      </c>
      <c r="H23" s="95">
        <v>1090</v>
      </c>
      <c r="I23" s="94">
        <v>7002</v>
      </c>
      <c r="J23" s="96" t="s">
        <v>3420</v>
      </c>
    </row>
    <row r="24" spans="2:10" x14ac:dyDescent="0.3">
      <c r="B24" s="109">
        <v>37281</v>
      </c>
      <c r="C24" s="94" t="s">
        <v>45</v>
      </c>
      <c r="D24" s="94" t="s">
        <v>110</v>
      </c>
      <c r="E24" s="94">
        <v>52165</v>
      </c>
      <c r="F24" t="s">
        <v>111</v>
      </c>
      <c r="G24" t="s">
        <v>102</v>
      </c>
      <c r="H24" s="95">
        <v>50.17</v>
      </c>
      <c r="I24" s="94">
        <v>7001</v>
      </c>
      <c r="J24" s="96" t="s">
        <v>3419</v>
      </c>
    </row>
    <row r="25" spans="2:10" x14ac:dyDescent="0.3">
      <c r="B25" s="109">
        <v>37281</v>
      </c>
      <c r="C25" s="94" t="s">
        <v>45</v>
      </c>
      <c r="D25" s="94" t="s">
        <v>110</v>
      </c>
      <c r="E25" s="94">
        <v>52165</v>
      </c>
      <c r="F25" t="s">
        <v>111</v>
      </c>
      <c r="G25" t="s">
        <v>102</v>
      </c>
      <c r="H25" s="95">
        <v>20.09</v>
      </c>
      <c r="I25" s="94">
        <v>7001</v>
      </c>
      <c r="J25" s="96" t="s">
        <v>3419</v>
      </c>
    </row>
    <row r="26" spans="2:10" x14ac:dyDescent="0.3">
      <c r="B26" s="109">
        <v>37281</v>
      </c>
      <c r="C26" s="94" t="s">
        <v>45</v>
      </c>
      <c r="D26" s="94" t="s">
        <v>155</v>
      </c>
      <c r="E26" s="94">
        <v>70165</v>
      </c>
      <c r="F26" t="s">
        <v>111</v>
      </c>
      <c r="G26" t="s">
        <v>102</v>
      </c>
      <c r="H26" s="95">
        <v>52.75</v>
      </c>
      <c r="I26" s="94">
        <v>7001</v>
      </c>
      <c r="J26" s="96" t="s">
        <v>3419</v>
      </c>
    </row>
    <row r="27" spans="2:10" x14ac:dyDescent="0.3">
      <c r="B27" s="109">
        <v>37284</v>
      </c>
      <c r="C27" s="94" t="s">
        <v>45</v>
      </c>
      <c r="D27" s="94" t="s">
        <v>98</v>
      </c>
      <c r="E27" s="94">
        <v>52150</v>
      </c>
      <c r="F27" t="s">
        <v>99</v>
      </c>
      <c r="G27" t="s">
        <v>102</v>
      </c>
      <c r="H27" s="95">
        <v>414.54</v>
      </c>
      <c r="I27" s="94">
        <v>7001</v>
      </c>
      <c r="J27" s="96" t="s">
        <v>3419</v>
      </c>
    </row>
    <row r="28" spans="2:10" x14ac:dyDescent="0.3">
      <c r="B28" s="109">
        <v>37284</v>
      </c>
      <c r="C28" s="94" t="s">
        <v>45</v>
      </c>
      <c r="D28" s="94" t="s">
        <v>373</v>
      </c>
      <c r="E28" s="94">
        <v>52165</v>
      </c>
      <c r="F28" t="s">
        <v>374</v>
      </c>
      <c r="G28" t="s">
        <v>102</v>
      </c>
      <c r="H28" s="95">
        <v>341.57</v>
      </c>
      <c r="I28" s="94">
        <v>7002</v>
      </c>
      <c r="J28" s="96" t="s">
        <v>3420</v>
      </c>
    </row>
    <row r="29" spans="2:10" x14ac:dyDescent="0.3">
      <c r="B29" s="109">
        <v>37284</v>
      </c>
      <c r="C29" s="94" t="s">
        <v>45</v>
      </c>
      <c r="D29" s="94" t="s">
        <v>373</v>
      </c>
      <c r="E29" s="94">
        <v>52165</v>
      </c>
      <c r="F29" t="s">
        <v>374</v>
      </c>
      <c r="G29" t="s">
        <v>102</v>
      </c>
      <c r="H29" s="95">
        <v>134.77000000000001</v>
      </c>
      <c r="I29" s="94">
        <v>7002</v>
      </c>
      <c r="J29" s="96" t="s">
        <v>3420</v>
      </c>
    </row>
    <row r="30" spans="2:10" x14ac:dyDescent="0.3">
      <c r="B30" s="109">
        <v>37284</v>
      </c>
      <c r="C30" s="94" t="s">
        <v>45</v>
      </c>
      <c r="D30" s="94" t="s">
        <v>118</v>
      </c>
      <c r="E30" s="94">
        <v>52200</v>
      </c>
      <c r="F30" t="s">
        <v>119</v>
      </c>
      <c r="G30" t="s">
        <v>102</v>
      </c>
      <c r="H30" s="95">
        <v>10.76</v>
      </c>
      <c r="I30" s="94">
        <v>7001</v>
      </c>
      <c r="J30" s="96" t="s">
        <v>3419</v>
      </c>
    </row>
    <row r="31" spans="2:10" x14ac:dyDescent="0.3">
      <c r="B31" s="109">
        <v>37284</v>
      </c>
      <c r="C31" s="94" t="s">
        <v>45</v>
      </c>
      <c r="D31" s="94" t="s">
        <v>118</v>
      </c>
      <c r="E31" s="94">
        <v>52200</v>
      </c>
      <c r="F31" t="s">
        <v>119</v>
      </c>
      <c r="G31" t="s">
        <v>102</v>
      </c>
      <c r="H31" s="95">
        <v>10.76</v>
      </c>
      <c r="I31" s="94">
        <v>7001</v>
      </c>
      <c r="J31" s="96" t="s">
        <v>3419</v>
      </c>
    </row>
    <row r="32" spans="2:10" x14ac:dyDescent="0.3">
      <c r="B32" s="109">
        <v>37286</v>
      </c>
      <c r="C32" s="94" t="s">
        <v>45</v>
      </c>
      <c r="D32" s="94" t="s">
        <v>118</v>
      </c>
      <c r="E32" s="94">
        <v>52200</v>
      </c>
      <c r="F32" t="s">
        <v>119</v>
      </c>
      <c r="G32" t="s">
        <v>102</v>
      </c>
      <c r="H32" s="95">
        <v>26.72</v>
      </c>
      <c r="I32" s="94">
        <v>7001</v>
      </c>
      <c r="J32" s="96" t="s">
        <v>3419</v>
      </c>
    </row>
    <row r="33" spans="2:10" x14ac:dyDescent="0.3">
      <c r="B33" s="109">
        <v>37287</v>
      </c>
      <c r="C33" s="94" t="s">
        <v>45</v>
      </c>
      <c r="D33" s="94" t="s">
        <v>98</v>
      </c>
      <c r="E33" s="94">
        <v>52150</v>
      </c>
      <c r="F33" t="s">
        <v>99</v>
      </c>
      <c r="G33" t="s">
        <v>102</v>
      </c>
      <c r="H33" s="95">
        <v>-354.95</v>
      </c>
      <c r="I33" s="94">
        <v>7001</v>
      </c>
      <c r="J33" s="96" t="s">
        <v>3419</v>
      </c>
    </row>
    <row r="34" spans="2:10" x14ac:dyDescent="0.3">
      <c r="B34" s="109">
        <v>37287</v>
      </c>
      <c r="C34" s="94" t="s">
        <v>45</v>
      </c>
      <c r="D34" s="94" t="s">
        <v>98</v>
      </c>
      <c r="E34" s="94">
        <v>52150</v>
      </c>
      <c r="F34" t="s">
        <v>99</v>
      </c>
      <c r="G34" t="s">
        <v>102</v>
      </c>
      <c r="H34" s="95">
        <v>15.53</v>
      </c>
      <c r="I34" s="94">
        <v>7001</v>
      </c>
      <c r="J34" s="96" t="s">
        <v>3419</v>
      </c>
    </row>
    <row r="35" spans="2:10" x14ac:dyDescent="0.3">
      <c r="B35" s="109">
        <v>37287</v>
      </c>
      <c r="C35" s="94" t="s">
        <v>45</v>
      </c>
      <c r="D35" s="94" t="s">
        <v>98</v>
      </c>
      <c r="E35" s="94">
        <v>52150</v>
      </c>
      <c r="F35" t="s">
        <v>99</v>
      </c>
      <c r="G35" t="s">
        <v>102</v>
      </c>
      <c r="H35" s="95">
        <v>210.06</v>
      </c>
      <c r="I35" s="94">
        <v>7001</v>
      </c>
      <c r="J35" s="96" t="s">
        <v>3419</v>
      </c>
    </row>
    <row r="36" spans="2:10" x14ac:dyDescent="0.3">
      <c r="B36" s="109">
        <v>37287</v>
      </c>
      <c r="C36" s="94" t="s">
        <v>45</v>
      </c>
      <c r="D36" s="94" t="s">
        <v>98</v>
      </c>
      <c r="E36" s="94">
        <v>52150</v>
      </c>
      <c r="F36" t="s">
        <v>99</v>
      </c>
      <c r="G36" t="s">
        <v>102</v>
      </c>
      <c r="H36" s="95">
        <v>148.06</v>
      </c>
      <c r="I36" s="94">
        <v>7001</v>
      </c>
      <c r="J36" s="96" t="s">
        <v>3419</v>
      </c>
    </row>
    <row r="37" spans="2:10" x14ac:dyDescent="0.3">
      <c r="B37" s="109">
        <v>37287</v>
      </c>
      <c r="C37" s="94" t="s">
        <v>45</v>
      </c>
      <c r="D37" s="94" t="s">
        <v>110</v>
      </c>
      <c r="E37" s="94">
        <v>52165</v>
      </c>
      <c r="F37" t="s">
        <v>111</v>
      </c>
      <c r="G37" t="s">
        <v>102</v>
      </c>
      <c r="H37" s="95">
        <v>108.1</v>
      </c>
      <c r="I37" s="94">
        <v>7001</v>
      </c>
      <c r="J37" s="96" t="s">
        <v>3419</v>
      </c>
    </row>
    <row r="38" spans="2:10" x14ac:dyDescent="0.3">
      <c r="B38" s="109">
        <v>37287</v>
      </c>
      <c r="C38" s="94" t="s">
        <v>45</v>
      </c>
      <c r="D38" s="94" t="s">
        <v>118</v>
      </c>
      <c r="E38" s="94">
        <v>52200</v>
      </c>
      <c r="F38" t="s">
        <v>119</v>
      </c>
      <c r="G38" t="s">
        <v>102</v>
      </c>
      <c r="H38" s="95">
        <v>16.14</v>
      </c>
      <c r="I38" s="94">
        <v>7001</v>
      </c>
      <c r="J38" s="96" t="s">
        <v>3419</v>
      </c>
    </row>
    <row r="39" spans="2:10" x14ac:dyDescent="0.3">
      <c r="B39" s="109">
        <v>37287</v>
      </c>
      <c r="C39" s="94" t="s">
        <v>45</v>
      </c>
      <c r="D39" s="94" t="s">
        <v>720</v>
      </c>
      <c r="E39" s="94">
        <v>54275</v>
      </c>
      <c r="F39" t="s">
        <v>721</v>
      </c>
      <c r="G39" t="s">
        <v>102</v>
      </c>
      <c r="H39" s="95">
        <v>80</v>
      </c>
      <c r="I39" s="94">
        <v>7001</v>
      </c>
      <c r="J39" s="96" t="s">
        <v>3419</v>
      </c>
    </row>
    <row r="40" spans="2:10" x14ac:dyDescent="0.3">
      <c r="B40" s="109">
        <v>37287</v>
      </c>
      <c r="C40" s="94" t="s">
        <v>45</v>
      </c>
      <c r="D40" s="94" t="s">
        <v>728</v>
      </c>
      <c r="E40" s="94">
        <v>54275</v>
      </c>
      <c r="F40" t="s">
        <v>729</v>
      </c>
      <c r="G40" t="s">
        <v>102</v>
      </c>
      <c r="H40" s="95">
        <v>150</v>
      </c>
      <c r="I40" s="94">
        <v>7002</v>
      </c>
      <c r="J40" s="96" t="s">
        <v>3420</v>
      </c>
    </row>
    <row r="41" spans="2:10" x14ac:dyDescent="0.3">
      <c r="B41" s="109">
        <v>37299</v>
      </c>
      <c r="C41" s="94" t="s">
        <v>930</v>
      </c>
      <c r="D41" s="94" t="s">
        <v>373</v>
      </c>
      <c r="E41" s="94">
        <v>52165</v>
      </c>
      <c r="F41" t="s">
        <v>374</v>
      </c>
      <c r="G41" t="s">
        <v>102</v>
      </c>
      <c r="H41" s="95">
        <v>50</v>
      </c>
      <c r="I41" s="94">
        <v>7002</v>
      </c>
      <c r="J41" s="96" t="s">
        <v>3420</v>
      </c>
    </row>
    <row r="42" spans="2:10" x14ac:dyDescent="0.3">
      <c r="B42" s="109">
        <v>37301</v>
      </c>
      <c r="C42" s="94" t="s">
        <v>930</v>
      </c>
      <c r="D42" s="94" t="s">
        <v>110</v>
      </c>
      <c r="E42" s="94">
        <v>52165</v>
      </c>
      <c r="F42" t="s">
        <v>111</v>
      </c>
      <c r="G42" t="s">
        <v>102</v>
      </c>
      <c r="H42" s="95">
        <v>52.75</v>
      </c>
      <c r="I42" s="94">
        <v>7001</v>
      </c>
      <c r="J42" s="96" t="s">
        <v>3419</v>
      </c>
    </row>
    <row r="43" spans="2:10" x14ac:dyDescent="0.3">
      <c r="B43" s="109">
        <v>37301</v>
      </c>
      <c r="C43" s="94" t="s">
        <v>930</v>
      </c>
      <c r="D43" s="94" t="s">
        <v>118</v>
      </c>
      <c r="E43" s="94">
        <v>52200</v>
      </c>
      <c r="F43" t="s">
        <v>119</v>
      </c>
      <c r="G43" t="s">
        <v>102</v>
      </c>
      <c r="H43" s="95">
        <v>27.92</v>
      </c>
      <c r="I43" s="94">
        <v>7001</v>
      </c>
      <c r="J43" s="96" t="s">
        <v>3419</v>
      </c>
    </row>
    <row r="44" spans="2:10" x14ac:dyDescent="0.3">
      <c r="B44" s="109">
        <v>37301</v>
      </c>
      <c r="C44" s="94" t="s">
        <v>930</v>
      </c>
      <c r="D44" s="94" t="s">
        <v>1041</v>
      </c>
      <c r="E44" s="94">
        <v>55125</v>
      </c>
      <c r="F44" t="s">
        <v>76</v>
      </c>
      <c r="G44" t="s">
        <v>102</v>
      </c>
      <c r="H44" s="95">
        <v>717.9</v>
      </c>
      <c r="I44" s="94">
        <v>7001</v>
      </c>
      <c r="J44" s="96" t="s">
        <v>3419</v>
      </c>
    </row>
    <row r="45" spans="2:10" x14ac:dyDescent="0.3">
      <c r="B45" s="109">
        <v>37302</v>
      </c>
      <c r="C45" s="94" t="s">
        <v>930</v>
      </c>
      <c r="D45" s="94" t="s">
        <v>1065</v>
      </c>
      <c r="E45" s="94">
        <v>70167</v>
      </c>
      <c r="F45" t="s">
        <v>1066</v>
      </c>
      <c r="G45" t="s">
        <v>102</v>
      </c>
      <c r="H45" s="95">
        <v>168.17</v>
      </c>
      <c r="I45" s="94">
        <v>7001</v>
      </c>
      <c r="J45" s="96" t="s">
        <v>3419</v>
      </c>
    </row>
    <row r="46" spans="2:10" x14ac:dyDescent="0.3">
      <c r="B46" s="109">
        <v>37305</v>
      </c>
      <c r="C46" s="94" t="s">
        <v>930</v>
      </c>
      <c r="D46" s="94" t="s">
        <v>373</v>
      </c>
      <c r="E46" s="94">
        <v>52165</v>
      </c>
      <c r="F46" t="s">
        <v>374</v>
      </c>
      <c r="G46" t="s">
        <v>102</v>
      </c>
      <c r="H46" s="95">
        <v>107.4</v>
      </c>
      <c r="I46" s="94">
        <v>7002</v>
      </c>
      <c r="J46" s="96" t="s">
        <v>3420</v>
      </c>
    </row>
    <row r="47" spans="2:10" x14ac:dyDescent="0.3">
      <c r="B47" s="109">
        <v>37306</v>
      </c>
      <c r="C47" s="94" t="s">
        <v>930</v>
      </c>
      <c r="D47" s="94" t="s">
        <v>110</v>
      </c>
      <c r="E47" s="94">
        <v>52165</v>
      </c>
      <c r="F47" t="s">
        <v>111</v>
      </c>
      <c r="G47" t="s">
        <v>102</v>
      </c>
      <c r="H47" s="95">
        <v>97.2</v>
      </c>
      <c r="I47" s="94">
        <v>7001</v>
      </c>
      <c r="J47" s="96" t="s">
        <v>3419</v>
      </c>
    </row>
    <row r="48" spans="2:10" x14ac:dyDescent="0.3">
      <c r="B48" s="109">
        <v>37306</v>
      </c>
      <c r="C48" s="94" t="s">
        <v>930</v>
      </c>
      <c r="D48" s="94" t="s">
        <v>110</v>
      </c>
      <c r="E48" s="94">
        <v>52165</v>
      </c>
      <c r="F48" t="s">
        <v>111</v>
      </c>
      <c r="G48" t="s">
        <v>102</v>
      </c>
      <c r="H48" s="95">
        <v>45.17</v>
      </c>
      <c r="I48" s="94">
        <v>7001</v>
      </c>
      <c r="J48" s="96" t="s">
        <v>3419</v>
      </c>
    </row>
    <row r="49" spans="2:10" x14ac:dyDescent="0.3">
      <c r="B49" s="109">
        <v>37306</v>
      </c>
      <c r="C49" s="94" t="s">
        <v>930</v>
      </c>
      <c r="D49" s="94" t="s">
        <v>118</v>
      </c>
      <c r="E49" s="94">
        <v>52200</v>
      </c>
      <c r="F49" t="s">
        <v>119</v>
      </c>
      <c r="G49" t="s">
        <v>102</v>
      </c>
      <c r="H49" s="95">
        <v>17.760000000000002</v>
      </c>
      <c r="I49" s="94">
        <v>7001</v>
      </c>
      <c r="J49" s="96" t="s">
        <v>3419</v>
      </c>
    </row>
    <row r="50" spans="2:10" x14ac:dyDescent="0.3">
      <c r="B50" s="109">
        <v>37306</v>
      </c>
      <c r="C50" s="94" t="s">
        <v>930</v>
      </c>
      <c r="D50" s="94" t="s">
        <v>118</v>
      </c>
      <c r="E50" s="94">
        <v>52200</v>
      </c>
      <c r="F50" t="s">
        <v>119</v>
      </c>
      <c r="G50" t="s">
        <v>102</v>
      </c>
      <c r="H50" s="95">
        <v>5.38</v>
      </c>
      <c r="I50" s="94">
        <v>7001</v>
      </c>
      <c r="J50" s="96" t="s">
        <v>3419</v>
      </c>
    </row>
    <row r="51" spans="2:10" x14ac:dyDescent="0.3">
      <c r="B51" s="109">
        <v>37306</v>
      </c>
      <c r="C51" s="94" t="s">
        <v>930</v>
      </c>
      <c r="D51" s="94" t="s">
        <v>1171</v>
      </c>
      <c r="E51" s="94">
        <v>70150</v>
      </c>
      <c r="F51" t="s">
        <v>99</v>
      </c>
      <c r="G51" t="s">
        <v>102</v>
      </c>
      <c r="H51" s="95">
        <v>50.03</v>
      </c>
      <c r="I51" s="94">
        <v>7001</v>
      </c>
      <c r="J51" s="96" t="s">
        <v>3419</v>
      </c>
    </row>
    <row r="52" spans="2:10" x14ac:dyDescent="0.3">
      <c r="B52" s="109">
        <v>37306</v>
      </c>
      <c r="C52" s="94" t="s">
        <v>930</v>
      </c>
      <c r="D52" s="94" t="s">
        <v>155</v>
      </c>
      <c r="E52" s="94">
        <v>70165</v>
      </c>
      <c r="F52" t="s">
        <v>111</v>
      </c>
      <c r="G52" t="s">
        <v>102</v>
      </c>
      <c r="H52" s="95">
        <v>64.48</v>
      </c>
      <c r="I52" s="94">
        <v>7001</v>
      </c>
      <c r="J52" s="96" t="s">
        <v>3419</v>
      </c>
    </row>
    <row r="53" spans="2:10" x14ac:dyDescent="0.3">
      <c r="B53" s="109">
        <v>37306</v>
      </c>
      <c r="C53" s="94" t="s">
        <v>930</v>
      </c>
      <c r="D53" s="94" t="s">
        <v>155</v>
      </c>
      <c r="E53" s="94">
        <v>70165</v>
      </c>
      <c r="F53" t="s">
        <v>111</v>
      </c>
      <c r="G53" t="s">
        <v>102</v>
      </c>
      <c r="H53" s="95">
        <v>26.62</v>
      </c>
      <c r="I53" s="94">
        <v>7001</v>
      </c>
      <c r="J53" s="96" t="s">
        <v>3419</v>
      </c>
    </row>
    <row r="54" spans="2:10" x14ac:dyDescent="0.3">
      <c r="B54" s="109">
        <v>37306</v>
      </c>
      <c r="C54" s="94" t="s">
        <v>930</v>
      </c>
      <c r="D54" s="94" t="s">
        <v>155</v>
      </c>
      <c r="E54" s="94">
        <v>70165</v>
      </c>
      <c r="F54" t="s">
        <v>111</v>
      </c>
      <c r="G54" t="s">
        <v>102</v>
      </c>
      <c r="H54" s="95">
        <v>43.2</v>
      </c>
      <c r="I54" s="94">
        <v>7001</v>
      </c>
      <c r="J54" s="96" t="s">
        <v>3419</v>
      </c>
    </row>
    <row r="55" spans="2:10" x14ac:dyDescent="0.3">
      <c r="B55" s="109">
        <v>37309</v>
      </c>
      <c r="C55" s="94" t="s">
        <v>930</v>
      </c>
      <c r="D55" s="94" t="s">
        <v>110</v>
      </c>
      <c r="E55" s="94">
        <v>52165</v>
      </c>
      <c r="F55" t="s">
        <v>111</v>
      </c>
      <c r="G55" t="s">
        <v>102</v>
      </c>
      <c r="H55" s="95">
        <v>110.36</v>
      </c>
      <c r="I55" s="94">
        <v>7001</v>
      </c>
      <c r="J55" s="96" t="s">
        <v>3419</v>
      </c>
    </row>
    <row r="56" spans="2:10" x14ac:dyDescent="0.3">
      <c r="B56" s="109">
        <v>37309</v>
      </c>
      <c r="C56" s="94" t="s">
        <v>930</v>
      </c>
      <c r="D56" s="94" t="s">
        <v>118</v>
      </c>
      <c r="E56" s="94">
        <v>52200</v>
      </c>
      <c r="F56" t="s">
        <v>119</v>
      </c>
      <c r="G56" t="s">
        <v>102</v>
      </c>
      <c r="H56" s="95">
        <v>15.25</v>
      </c>
      <c r="I56" s="94">
        <v>7001</v>
      </c>
      <c r="J56" s="96" t="s">
        <v>3419</v>
      </c>
    </row>
    <row r="57" spans="2:10" x14ac:dyDescent="0.3">
      <c r="B57" s="109">
        <v>37310</v>
      </c>
      <c r="C57" s="94" t="s">
        <v>930</v>
      </c>
      <c r="D57" s="94" t="s">
        <v>253</v>
      </c>
      <c r="E57" s="94">
        <v>52170</v>
      </c>
      <c r="F57" t="s">
        <v>254</v>
      </c>
      <c r="G57" t="s">
        <v>102</v>
      </c>
      <c r="H57" s="95">
        <v>1090</v>
      </c>
      <c r="I57" s="94">
        <v>7002</v>
      </c>
      <c r="J57" s="96" t="s">
        <v>3420</v>
      </c>
    </row>
    <row r="58" spans="2:10" x14ac:dyDescent="0.3">
      <c r="B58" s="109">
        <v>37312</v>
      </c>
      <c r="C58" s="94" t="s">
        <v>930</v>
      </c>
      <c r="D58" s="94" t="s">
        <v>98</v>
      </c>
      <c r="E58" s="94">
        <v>52150</v>
      </c>
      <c r="F58" t="s">
        <v>99</v>
      </c>
      <c r="G58" t="s">
        <v>102</v>
      </c>
      <c r="H58" s="95">
        <v>203.95</v>
      </c>
      <c r="I58" s="94">
        <v>7001</v>
      </c>
      <c r="J58" s="96" t="s">
        <v>3419</v>
      </c>
    </row>
    <row r="59" spans="2:10" x14ac:dyDescent="0.3">
      <c r="B59" s="109">
        <v>37312</v>
      </c>
      <c r="C59" s="94" t="s">
        <v>930</v>
      </c>
      <c r="D59" s="94" t="s">
        <v>118</v>
      </c>
      <c r="E59" s="94">
        <v>52200</v>
      </c>
      <c r="F59" t="s">
        <v>119</v>
      </c>
      <c r="G59" t="s">
        <v>102</v>
      </c>
      <c r="H59" s="95">
        <v>108.3</v>
      </c>
      <c r="I59" s="94">
        <v>7001</v>
      </c>
      <c r="J59" s="96" t="s">
        <v>3419</v>
      </c>
    </row>
    <row r="60" spans="2:10" x14ac:dyDescent="0.3">
      <c r="B60" s="109">
        <v>37312</v>
      </c>
      <c r="C60" s="94" t="s">
        <v>930</v>
      </c>
      <c r="D60" s="94" t="s">
        <v>118</v>
      </c>
      <c r="E60" s="94">
        <v>52200</v>
      </c>
      <c r="F60" t="s">
        <v>119</v>
      </c>
      <c r="G60" t="s">
        <v>102</v>
      </c>
      <c r="H60" s="95">
        <v>15.25</v>
      </c>
      <c r="I60" s="94">
        <v>7001</v>
      </c>
      <c r="J60" s="96" t="s">
        <v>3419</v>
      </c>
    </row>
    <row r="61" spans="2:10" x14ac:dyDescent="0.3">
      <c r="B61" s="109">
        <v>37312</v>
      </c>
      <c r="C61" s="94" t="s">
        <v>930</v>
      </c>
      <c r="D61" s="94" t="s">
        <v>147</v>
      </c>
      <c r="E61" s="94">
        <v>70147</v>
      </c>
      <c r="F61" t="s">
        <v>148</v>
      </c>
      <c r="G61" t="s">
        <v>102</v>
      </c>
      <c r="H61" s="95">
        <v>40</v>
      </c>
      <c r="I61" s="94">
        <v>7001</v>
      </c>
      <c r="J61" s="96" t="s">
        <v>3419</v>
      </c>
    </row>
    <row r="62" spans="2:10" x14ac:dyDescent="0.3">
      <c r="B62" s="109">
        <v>37315</v>
      </c>
      <c r="C62" s="94" t="s">
        <v>930</v>
      </c>
      <c r="D62" s="94" t="s">
        <v>98</v>
      </c>
      <c r="E62" s="94">
        <v>52150</v>
      </c>
      <c r="F62" t="s">
        <v>99</v>
      </c>
      <c r="G62" t="s">
        <v>102</v>
      </c>
      <c r="H62" s="95">
        <v>15.53</v>
      </c>
      <c r="I62" s="94">
        <v>7001</v>
      </c>
      <c r="J62" s="96" t="s">
        <v>3419</v>
      </c>
    </row>
    <row r="63" spans="2:10" x14ac:dyDescent="0.3">
      <c r="B63" s="109">
        <v>37315</v>
      </c>
      <c r="C63" s="94" t="s">
        <v>930</v>
      </c>
      <c r="D63" s="94" t="s">
        <v>373</v>
      </c>
      <c r="E63" s="94">
        <v>52165</v>
      </c>
      <c r="F63" t="s">
        <v>374</v>
      </c>
      <c r="G63" t="s">
        <v>102</v>
      </c>
      <c r="H63" s="95">
        <v>135</v>
      </c>
      <c r="I63" s="94">
        <v>7002</v>
      </c>
      <c r="J63" s="96" t="s">
        <v>3420</v>
      </c>
    </row>
    <row r="64" spans="2:10" x14ac:dyDescent="0.3">
      <c r="B64" s="109">
        <v>37315</v>
      </c>
      <c r="C64" s="94" t="s">
        <v>930</v>
      </c>
      <c r="D64" s="94" t="s">
        <v>720</v>
      </c>
      <c r="E64" s="94">
        <v>54275</v>
      </c>
      <c r="F64" t="s">
        <v>721</v>
      </c>
      <c r="G64" t="s">
        <v>102</v>
      </c>
      <c r="H64" s="95">
        <v>80</v>
      </c>
      <c r="I64" s="94">
        <v>7001</v>
      </c>
      <c r="J64" s="96" t="s">
        <v>3419</v>
      </c>
    </row>
    <row r="65" spans="2:10" x14ac:dyDescent="0.3">
      <c r="B65" s="109">
        <v>37315</v>
      </c>
      <c r="C65" s="94" t="s">
        <v>930</v>
      </c>
      <c r="D65" s="94" t="s">
        <v>728</v>
      </c>
      <c r="E65" s="94">
        <v>54275</v>
      </c>
      <c r="F65" t="s">
        <v>729</v>
      </c>
      <c r="G65" t="s">
        <v>102</v>
      </c>
      <c r="H65" s="95">
        <v>150</v>
      </c>
      <c r="I65" s="94">
        <v>7002</v>
      </c>
      <c r="J65" s="96" t="s">
        <v>3420</v>
      </c>
    </row>
    <row r="66" spans="2:10" x14ac:dyDescent="0.3">
      <c r="B66" s="109">
        <v>37315</v>
      </c>
      <c r="C66" s="94" t="s">
        <v>930</v>
      </c>
      <c r="D66" s="94" t="s">
        <v>1065</v>
      </c>
      <c r="E66" s="94">
        <v>70167</v>
      </c>
      <c r="F66" t="s">
        <v>1066</v>
      </c>
      <c r="G66" t="s">
        <v>102</v>
      </c>
      <c r="H66" s="95">
        <v>208.78</v>
      </c>
      <c r="I66" s="94">
        <v>7001</v>
      </c>
      <c r="J66" s="96" t="s">
        <v>3419</v>
      </c>
    </row>
    <row r="67" spans="2:10" x14ac:dyDescent="0.3">
      <c r="B67" s="109">
        <v>37327</v>
      </c>
      <c r="C67" s="94" t="s">
        <v>1621</v>
      </c>
      <c r="D67" s="94" t="s">
        <v>1660</v>
      </c>
      <c r="E67" s="94">
        <v>70165</v>
      </c>
      <c r="F67" t="s">
        <v>374</v>
      </c>
      <c r="G67" t="s">
        <v>102</v>
      </c>
      <c r="H67" s="95">
        <v>105.33</v>
      </c>
      <c r="I67" s="94">
        <v>7002</v>
      </c>
      <c r="J67" s="96" t="s">
        <v>3420</v>
      </c>
    </row>
    <row r="68" spans="2:10" x14ac:dyDescent="0.3">
      <c r="B68" s="109">
        <v>37328</v>
      </c>
      <c r="C68" s="94" t="s">
        <v>1621</v>
      </c>
      <c r="D68" s="94" t="s">
        <v>110</v>
      </c>
      <c r="E68" s="94">
        <v>52165</v>
      </c>
      <c r="F68" t="s">
        <v>111</v>
      </c>
      <c r="G68" t="s">
        <v>102</v>
      </c>
      <c r="H68" s="95">
        <v>249.32</v>
      </c>
      <c r="I68" s="94">
        <v>7001</v>
      </c>
      <c r="J68" s="96" t="s">
        <v>3419</v>
      </c>
    </row>
    <row r="69" spans="2:10" x14ac:dyDescent="0.3">
      <c r="B69" s="109">
        <v>37328</v>
      </c>
      <c r="C69" s="94" t="s">
        <v>1621</v>
      </c>
      <c r="D69" s="94" t="s">
        <v>110</v>
      </c>
      <c r="E69" s="94">
        <v>52165</v>
      </c>
      <c r="F69" t="s">
        <v>111</v>
      </c>
      <c r="G69" t="s">
        <v>102</v>
      </c>
      <c r="H69" s="95">
        <v>90.34</v>
      </c>
      <c r="I69" s="94">
        <v>7001</v>
      </c>
      <c r="J69" s="96" t="s">
        <v>3419</v>
      </c>
    </row>
    <row r="70" spans="2:10" x14ac:dyDescent="0.3">
      <c r="B70" s="109">
        <v>37328</v>
      </c>
      <c r="C70" s="94" t="s">
        <v>1621</v>
      </c>
      <c r="D70" s="94" t="s">
        <v>110</v>
      </c>
      <c r="E70" s="94">
        <v>52165</v>
      </c>
      <c r="F70" t="s">
        <v>111</v>
      </c>
      <c r="G70" t="s">
        <v>102</v>
      </c>
      <c r="H70" s="95">
        <v>52.75</v>
      </c>
      <c r="I70" s="94">
        <v>7001</v>
      </c>
      <c r="J70" s="96" t="s">
        <v>3419</v>
      </c>
    </row>
    <row r="71" spans="2:10" x14ac:dyDescent="0.3">
      <c r="B71" s="109">
        <v>37328</v>
      </c>
      <c r="C71" s="94" t="s">
        <v>1621</v>
      </c>
      <c r="D71" s="94" t="s">
        <v>118</v>
      </c>
      <c r="E71" s="94">
        <v>52200</v>
      </c>
      <c r="F71" t="s">
        <v>119</v>
      </c>
      <c r="G71" t="s">
        <v>102</v>
      </c>
      <c r="H71" s="95">
        <v>17.16</v>
      </c>
      <c r="I71" s="94">
        <v>7001</v>
      </c>
      <c r="J71" s="96" t="s">
        <v>3419</v>
      </c>
    </row>
    <row r="72" spans="2:10" x14ac:dyDescent="0.3">
      <c r="B72" s="109">
        <v>37328</v>
      </c>
      <c r="C72" s="94" t="s">
        <v>1621</v>
      </c>
      <c r="D72" s="94" t="s">
        <v>1171</v>
      </c>
      <c r="E72" s="94">
        <v>70150</v>
      </c>
      <c r="F72" t="s">
        <v>99</v>
      </c>
      <c r="G72" t="s">
        <v>102</v>
      </c>
      <c r="H72" s="95">
        <v>98.72</v>
      </c>
      <c r="I72" s="94">
        <v>7001</v>
      </c>
      <c r="J72" s="96" t="s">
        <v>3419</v>
      </c>
    </row>
    <row r="73" spans="2:10" x14ac:dyDescent="0.3">
      <c r="B73" s="109">
        <v>37328</v>
      </c>
      <c r="C73" s="94" t="s">
        <v>1621</v>
      </c>
      <c r="D73" s="94" t="s">
        <v>155</v>
      </c>
      <c r="E73" s="94">
        <v>70165</v>
      </c>
      <c r="F73" t="s">
        <v>111</v>
      </c>
      <c r="G73" t="s">
        <v>102</v>
      </c>
      <c r="H73" s="95">
        <v>30.78</v>
      </c>
      <c r="I73" s="94">
        <v>7001</v>
      </c>
      <c r="J73" s="96" t="s">
        <v>3419</v>
      </c>
    </row>
    <row r="74" spans="2:10" x14ac:dyDescent="0.3">
      <c r="B74" s="109">
        <v>37329</v>
      </c>
      <c r="C74" s="94" t="s">
        <v>1621</v>
      </c>
      <c r="D74" s="94" t="s">
        <v>1729</v>
      </c>
      <c r="E74" s="94">
        <v>70170</v>
      </c>
      <c r="F74" t="s">
        <v>1730</v>
      </c>
      <c r="G74" t="s">
        <v>102</v>
      </c>
      <c r="H74" s="95">
        <v>300</v>
      </c>
      <c r="I74" s="94">
        <v>7001</v>
      </c>
      <c r="J74" s="96" t="s">
        <v>3419</v>
      </c>
    </row>
    <row r="75" spans="2:10" x14ac:dyDescent="0.3">
      <c r="B75" s="109">
        <v>37335</v>
      </c>
      <c r="C75" s="94" t="s">
        <v>1621</v>
      </c>
      <c r="D75" s="94" t="s">
        <v>373</v>
      </c>
      <c r="E75" s="94">
        <v>52165</v>
      </c>
      <c r="F75" t="s">
        <v>374</v>
      </c>
      <c r="G75" t="s">
        <v>102</v>
      </c>
      <c r="H75" s="95">
        <v>136.36000000000001</v>
      </c>
      <c r="I75" s="94">
        <v>7002</v>
      </c>
      <c r="J75" s="96" t="s">
        <v>3420</v>
      </c>
    </row>
    <row r="76" spans="2:10" x14ac:dyDescent="0.3">
      <c r="B76" s="109">
        <v>37336</v>
      </c>
      <c r="C76" s="94" t="s">
        <v>1621</v>
      </c>
      <c r="D76" s="94" t="s">
        <v>110</v>
      </c>
      <c r="E76" s="94">
        <v>52165</v>
      </c>
      <c r="F76" t="s">
        <v>111</v>
      </c>
      <c r="G76" t="s">
        <v>102</v>
      </c>
      <c r="H76" s="95">
        <v>97.2</v>
      </c>
      <c r="I76" s="94">
        <v>7001</v>
      </c>
      <c r="J76" s="96" t="s">
        <v>3419</v>
      </c>
    </row>
    <row r="77" spans="2:10" x14ac:dyDescent="0.3">
      <c r="B77" s="109">
        <v>37336</v>
      </c>
      <c r="C77" s="94" t="s">
        <v>1621</v>
      </c>
      <c r="D77" s="94" t="s">
        <v>110</v>
      </c>
      <c r="E77" s="94">
        <v>52165</v>
      </c>
      <c r="F77" t="s">
        <v>111</v>
      </c>
      <c r="G77" t="s">
        <v>102</v>
      </c>
      <c r="H77" s="95">
        <v>108.35</v>
      </c>
      <c r="I77" s="94">
        <v>7001</v>
      </c>
      <c r="J77" s="96" t="s">
        <v>3419</v>
      </c>
    </row>
    <row r="78" spans="2:10" x14ac:dyDescent="0.3">
      <c r="B78" s="109">
        <v>37336</v>
      </c>
      <c r="C78" s="94" t="s">
        <v>1621</v>
      </c>
      <c r="D78" s="94" t="s">
        <v>118</v>
      </c>
      <c r="E78" s="94">
        <v>52200</v>
      </c>
      <c r="F78" t="s">
        <v>119</v>
      </c>
      <c r="G78" t="s">
        <v>102</v>
      </c>
      <c r="H78" s="95">
        <v>15.31</v>
      </c>
      <c r="I78" s="94">
        <v>7001</v>
      </c>
      <c r="J78" s="96" t="s">
        <v>3419</v>
      </c>
    </row>
    <row r="79" spans="2:10" x14ac:dyDescent="0.3">
      <c r="B79" s="109">
        <v>37336</v>
      </c>
      <c r="C79" s="94" t="s">
        <v>1621</v>
      </c>
      <c r="D79" s="94" t="s">
        <v>155</v>
      </c>
      <c r="E79" s="94">
        <v>70165</v>
      </c>
      <c r="F79" t="s">
        <v>111</v>
      </c>
      <c r="G79" t="s">
        <v>102</v>
      </c>
      <c r="H79" s="95">
        <v>21.6</v>
      </c>
      <c r="I79" s="94">
        <v>7001</v>
      </c>
      <c r="J79" s="96" t="s">
        <v>3419</v>
      </c>
    </row>
    <row r="80" spans="2:10" x14ac:dyDescent="0.3">
      <c r="B80" s="109">
        <v>37338</v>
      </c>
      <c r="C80" s="94" t="s">
        <v>1621</v>
      </c>
      <c r="D80" s="94" t="s">
        <v>253</v>
      </c>
      <c r="E80" s="94">
        <v>52170</v>
      </c>
      <c r="F80" t="s">
        <v>254</v>
      </c>
      <c r="G80" t="s">
        <v>102</v>
      </c>
      <c r="H80" s="95">
        <v>1090</v>
      </c>
      <c r="I80" s="94">
        <v>7002</v>
      </c>
      <c r="J80" s="96" t="s">
        <v>3420</v>
      </c>
    </row>
    <row r="81" spans="2:10" x14ac:dyDescent="0.3">
      <c r="B81" s="109">
        <v>37340</v>
      </c>
      <c r="C81" s="94" t="s">
        <v>1621</v>
      </c>
      <c r="D81" s="94" t="s">
        <v>147</v>
      </c>
      <c r="E81" s="94">
        <v>70147</v>
      </c>
      <c r="F81" t="s">
        <v>148</v>
      </c>
      <c r="G81" t="s">
        <v>102</v>
      </c>
      <c r="H81" s="95">
        <v>59.18</v>
      </c>
      <c r="I81" s="94">
        <v>7001</v>
      </c>
      <c r="J81" s="96" t="s">
        <v>3419</v>
      </c>
    </row>
    <row r="82" spans="2:10" x14ac:dyDescent="0.3">
      <c r="B82" s="109">
        <v>37340</v>
      </c>
      <c r="C82" s="94" t="s">
        <v>1621</v>
      </c>
      <c r="D82" s="94" t="s">
        <v>147</v>
      </c>
      <c r="E82" s="94">
        <v>70147</v>
      </c>
      <c r="F82" t="s">
        <v>148</v>
      </c>
      <c r="G82" t="s">
        <v>102</v>
      </c>
      <c r="H82" s="95">
        <v>45</v>
      </c>
      <c r="I82" s="94">
        <v>7001</v>
      </c>
      <c r="J82" s="96" t="s">
        <v>3419</v>
      </c>
    </row>
    <row r="83" spans="2:10" x14ac:dyDescent="0.3">
      <c r="B83" s="109">
        <v>37340</v>
      </c>
      <c r="C83" s="94" t="s">
        <v>1621</v>
      </c>
      <c r="D83" s="94" t="s">
        <v>155</v>
      </c>
      <c r="E83" s="94">
        <v>70165</v>
      </c>
      <c r="F83" t="s">
        <v>111</v>
      </c>
      <c r="G83" t="s">
        <v>102</v>
      </c>
      <c r="H83" s="95">
        <v>64.48</v>
      </c>
      <c r="I83" s="94">
        <v>7001</v>
      </c>
      <c r="J83" s="96" t="s">
        <v>3419</v>
      </c>
    </row>
    <row r="84" spans="2:10" x14ac:dyDescent="0.3">
      <c r="B84" s="109">
        <v>37343</v>
      </c>
      <c r="C84" s="94" t="s">
        <v>1621</v>
      </c>
      <c r="D84" s="94" t="s">
        <v>253</v>
      </c>
      <c r="E84" s="94">
        <v>52170</v>
      </c>
      <c r="F84" t="s">
        <v>254</v>
      </c>
      <c r="G84" t="s">
        <v>102</v>
      </c>
      <c r="H84" s="95">
        <v>35</v>
      </c>
      <c r="I84" s="94">
        <v>7002</v>
      </c>
      <c r="J84" s="96" t="s">
        <v>3420</v>
      </c>
    </row>
    <row r="85" spans="2:10" x14ac:dyDescent="0.3">
      <c r="B85" s="109">
        <v>37343</v>
      </c>
      <c r="C85" s="94" t="s">
        <v>1621</v>
      </c>
      <c r="D85" s="94" t="s">
        <v>118</v>
      </c>
      <c r="E85" s="94">
        <v>52200</v>
      </c>
      <c r="F85" t="s">
        <v>119</v>
      </c>
      <c r="G85" t="s">
        <v>102</v>
      </c>
      <c r="H85" s="95">
        <v>-91</v>
      </c>
      <c r="I85" s="94">
        <v>7001</v>
      </c>
      <c r="J85" s="96" t="s">
        <v>3419</v>
      </c>
    </row>
    <row r="86" spans="2:10" x14ac:dyDescent="0.3">
      <c r="B86" s="109">
        <v>37343</v>
      </c>
      <c r="C86" s="94" t="s">
        <v>1621</v>
      </c>
      <c r="D86" s="94" t="s">
        <v>118</v>
      </c>
      <c r="E86" s="94">
        <v>52200</v>
      </c>
      <c r="F86" t="s">
        <v>119</v>
      </c>
      <c r="G86" t="s">
        <v>102</v>
      </c>
      <c r="H86" s="95">
        <v>-251.49</v>
      </c>
      <c r="I86" s="94">
        <v>7001</v>
      </c>
      <c r="J86" s="96" t="s">
        <v>3419</v>
      </c>
    </row>
    <row r="87" spans="2:10" x14ac:dyDescent="0.3">
      <c r="B87" s="109">
        <v>37344</v>
      </c>
      <c r="C87" s="94" t="s">
        <v>1621</v>
      </c>
      <c r="D87" s="94" t="s">
        <v>98</v>
      </c>
      <c r="E87" s="94">
        <v>52150</v>
      </c>
      <c r="F87" t="s">
        <v>99</v>
      </c>
      <c r="G87" t="s">
        <v>102</v>
      </c>
      <c r="H87" s="95">
        <v>88.22</v>
      </c>
      <c r="I87" s="94">
        <v>7001</v>
      </c>
      <c r="J87" s="96" t="s">
        <v>3419</v>
      </c>
    </row>
    <row r="88" spans="2:10" x14ac:dyDescent="0.3">
      <c r="B88" s="109">
        <v>37346</v>
      </c>
      <c r="C88" s="94" t="s">
        <v>1621</v>
      </c>
      <c r="D88" s="94" t="s">
        <v>98</v>
      </c>
      <c r="E88" s="94">
        <v>52150</v>
      </c>
      <c r="F88" t="s">
        <v>99</v>
      </c>
      <c r="G88" t="s">
        <v>102</v>
      </c>
      <c r="H88" s="95">
        <v>214.68</v>
      </c>
      <c r="I88" s="94">
        <v>7001</v>
      </c>
      <c r="J88" s="96" t="s">
        <v>3419</v>
      </c>
    </row>
    <row r="89" spans="2:10" x14ac:dyDescent="0.3">
      <c r="B89" s="109">
        <v>37346</v>
      </c>
      <c r="C89" s="94" t="s">
        <v>1621</v>
      </c>
      <c r="D89" s="94" t="s">
        <v>98</v>
      </c>
      <c r="E89" s="94">
        <v>52150</v>
      </c>
      <c r="F89" t="s">
        <v>99</v>
      </c>
      <c r="G89" t="s">
        <v>102</v>
      </c>
      <c r="H89" s="95">
        <v>134.57</v>
      </c>
      <c r="I89" s="94">
        <v>7001</v>
      </c>
      <c r="J89" s="96" t="s">
        <v>3419</v>
      </c>
    </row>
    <row r="90" spans="2:10" x14ac:dyDescent="0.3">
      <c r="B90" s="109">
        <v>37346</v>
      </c>
      <c r="C90" s="94" t="s">
        <v>1621</v>
      </c>
      <c r="D90" s="94" t="s">
        <v>110</v>
      </c>
      <c r="E90" s="94">
        <v>52165</v>
      </c>
      <c r="F90" t="s">
        <v>111</v>
      </c>
      <c r="G90" t="s">
        <v>102</v>
      </c>
      <c r="H90" s="95">
        <v>97.2</v>
      </c>
      <c r="I90" s="94">
        <v>7001</v>
      </c>
      <c r="J90" s="96" t="s">
        <v>3419</v>
      </c>
    </row>
    <row r="91" spans="2:10" x14ac:dyDescent="0.3">
      <c r="B91" s="109">
        <v>37346</v>
      </c>
      <c r="C91" s="94" t="s">
        <v>1621</v>
      </c>
      <c r="D91" s="94" t="s">
        <v>110</v>
      </c>
      <c r="E91" s="94">
        <v>52165</v>
      </c>
      <c r="F91" t="s">
        <v>111</v>
      </c>
      <c r="G91" t="s">
        <v>102</v>
      </c>
      <c r="H91" s="95">
        <v>84.19</v>
      </c>
      <c r="I91" s="94">
        <v>7001</v>
      </c>
      <c r="J91" s="96" t="s">
        <v>3419</v>
      </c>
    </row>
    <row r="92" spans="2:10" x14ac:dyDescent="0.3">
      <c r="B92" s="109">
        <v>37346</v>
      </c>
      <c r="C92" s="94" t="s">
        <v>1621</v>
      </c>
      <c r="D92" s="94" t="s">
        <v>373</v>
      </c>
      <c r="E92" s="94">
        <v>52165</v>
      </c>
      <c r="F92" t="s">
        <v>374</v>
      </c>
      <c r="G92" t="s">
        <v>102</v>
      </c>
      <c r="H92" s="95">
        <v>110</v>
      </c>
      <c r="I92" s="94">
        <v>7002</v>
      </c>
      <c r="J92" s="96" t="s">
        <v>3420</v>
      </c>
    </row>
    <row r="93" spans="2:10" x14ac:dyDescent="0.3">
      <c r="B93" s="109">
        <v>37346</v>
      </c>
      <c r="C93" s="94" t="s">
        <v>1621</v>
      </c>
      <c r="D93" s="94" t="s">
        <v>373</v>
      </c>
      <c r="E93" s="94">
        <v>52165</v>
      </c>
      <c r="F93" t="s">
        <v>374</v>
      </c>
      <c r="G93" t="s">
        <v>102</v>
      </c>
      <c r="H93" s="95">
        <v>135</v>
      </c>
      <c r="I93" s="94">
        <v>7002</v>
      </c>
      <c r="J93" s="96" t="s">
        <v>3420</v>
      </c>
    </row>
    <row r="94" spans="2:10" x14ac:dyDescent="0.3">
      <c r="B94" s="109">
        <v>37346</v>
      </c>
      <c r="C94" s="94" t="s">
        <v>1621</v>
      </c>
      <c r="D94" s="94" t="s">
        <v>373</v>
      </c>
      <c r="E94" s="94">
        <v>52165</v>
      </c>
      <c r="F94" t="s">
        <v>374</v>
      </c>
      <c r="G94" t="s">
        <v>102</v>
      </c>
      <c r="H94" s="95">
        <v>-135</v>
      </c>
      <c r="I94" s="94">
        <v>7002</v>
      </c>
      <c r="J94" s="96" t="s">
        <v>3420</v>
      </c>
    </row>
    <row r="95" spans="2:10" x14ac:dyDescent="0.3">
      <c r="B95" s="109">
        <v>37346</v>
      </c>
      <c r="C95" s="94" t="s">
        <v>1621</v>
      </c>
      <c r="D95" s="94" t="s">
        <v>118</v>
      </c>
      <c r="E95" s="94">
        <v>52200</v>
      </c>
      <c r="F95" t="s">
        <v>119</v>
      </c>
      <c r="G95" t="s">
        <v>102</v>
      </c>
      <c r="H95" s="95">
        <v>450</v>
      </c>
      <c r="I95" s="94">
        <v>7001</v>
      </c>
      <c r="J95" s="96" t="s">
        <v>3419</v>
      </c>
    </row>
    <row r="96" spans="2:10" x14ac:dyDescent="0.3">
      <c r="B96" s="109">
        <v>37346</v>
      </c>
      <c r="C96" s="94" t="s">
        <v>1621</v>
      </c>
      <c r="D96" s="94" t="s">
        <v>720</v>
      </c>
      <c r="E96" s="94">
        <v>54275</v>
      </c>
      <c r="F96" t="s">
        <v>721</v>
      </c>
      <c r="G96" t="s">
        <v>102</v>
      </c>
      <c r="H96" s="95">
        <v>80</v>
      </c>
      <c r="I96" s="94">
        <v>7001</v>
      </c>
      <c r="J96" s="96" t="s">
        <v>3419</v>
      </c>
    </row>
    <row r="97" spans="2:10" x14ac:dyDescent="0.3">
      <c r="B97" s="109">
        <v>37346</v>
      </c>
      <c r="C97" s="94" t="s">
        <v>1621</v>
      </c>
      <c r="D97" s="94" t="s">
        <v>728</v>
      </c>
      <c r="E97" s="94">
        <v>54275</v>
      </c>
      <c r="F97" t="s">
        <v>729</v>
      </c>
      <c r="G97" t="s">
        <v>102</v>
      </c>
      <c r="H97" s="95">
        <v>150</v>
      </c>
      <c r="I97" s="94">
        <v>7002</v>
      </c>
      <c r="J97" s="96" t="s">
        <v>3420</v>
      </c>
    </row>
    <row r="98" spans="2:10" x14ac:dyDescent="0.3">
      <c r="B98" s="109">
        <v>37346</v>
      </c>
      <c r="C98" s="94" t="s">
        <v>1621</v>
      </c>
      <c r="D98" s="94" t="s">
        <v>1041</v>
      </c>
      <c r="E98" s="94">
        <v>55125</v>
      </c>
      <c r="F98" t="s">
        <v>76</v>
      </c>
      <c r="G98" t="s">
        <v>102</v>
      </c>
      <c r="H98" s="95">
        <v>320</v>
      </c>
      <c r="I98" s="94">
        <v>7001</v>
      </c>
      <c r="J98" s="96" t="s">
        <v>3419</v>
      </c>
    </row>
    <row r="99" spans="2:10" x14ac:dyDescent="0.3">
      <c r="B99" s="109">
        <v>37346</v>
      </c>
      <c r="C99" s="94" t="s">
        <v>1621</v>
      </c>
      <c r="D99" s="94" t="s">
        <v>155</v>
      </c>
      <c r="E99" s="94">
        <v>70165</v>
      </c>
      <c r="F99" t="s">
        <v>111</v>
      </c>
      <c r="G99" t="s">
        <v>102</v>
      </c>
      <c r="H99" s="95">
        <v>36.53</v>
      </c>
      <c r="I99" s="94">
        <v>7001</v>
      </c>
      <c r="J99" s="96" t="s">
        <v>3419</v>
      </c>
    </row>
    <row r="100" spans="2:10" x14ac:dyDescent="0.3">
      <c r="B100" s="109">
        <v>37355</v>
      </c>
      <c r="C100" s="94" t="s">
        <v>2213</v>
      </c>
      <c r="D100" s="94" t="s">
        <v>98</v>
      </c>
      <c r="E100" s="94">
        <v>52150</v>
      </c>
      <c r="F100" t="s">
        <v>99</v>
      </c>
      <c r="G100" t="s">
        <v>102</v>
      </c>
      <c r="H100" s="95">
        <v>15.53</v>
      </c>
      <c r="I100" s="94">
        <v>7001</v>
      </c>
      <c r="J100" s="96" t="s">
        <v>3419</v>
      </c>
    </row>
    <row r="101" spans="2:10" x14ac:dyDescent="0.3">
      <c r="B101" s="109">
        <v>37355</v>
      </c>
      <c r="C101" s="94" t="s">
        <v>2213</v>
      </c>
      <c r="D101" s="94" t="s">
        <v>110</v>
      </c>
      <c r="E101" s="94">
        <v>52165</v>
      </c>
      <c r="F101" t="s">
        <v>111</v>
      </c>
      <c r="G101" t="s">
        <v>102</v>
      </c>
      <c r="H101" s="95">
        <v>52.75</v>
      </c>
      <c r="I101" s="94">
        <v>7001</v>
      </c>
      <c r="J101" s="96" t="s">
        <v>3419</v>
      </c>
    </row>
    <row r="102" spans="2:10" x14ac:dyDescent="0.3">
      <c r="B102" s="109">
        <v>37357</v>
      </c>
      <c r="C102" s="94" t="s">
        <v>2213</v>
      </c>
      <c r="D102" s="94" t="s">
        <v>1660</v>
      </c>
      <c r="E102" s="94">
        <v>70165</v>
      </c>
      <c r="F102" t="s">
        <v>374</v>
      </c>
      <c r="G102" t="s">
        <v>102</v>
      </c>
      <c r="H102" s="95">
        <v>104.01</v>
      </c>
      <c r="I102" s="94">
        <v>7002</v>
      </c>
      <c r="J102" s="96" t="s">
        <v>3420</v>
      </c>
    </row>
    <row r="103" spans="2:10" x14ac:dyDescent="0.3">
      <c r="B103" s="109">
        <v>37358</v>
      </c>
      <c r="C103" s="94" t="s">
        <v>2213</v>
      </c>
      <c r="D103" s="94" t="s">
        <v>110</v>
      </c>
      <c r="E103" s="94">
        <v>52165</v>
      </c>
      <c r="F103" t="s">
        <v>111</v>
      </c>
      <c r="G103" t="s">
        <v>102</v>
      </c>
      <c r="H103" s="95">
        <v>45.22</v>
      </c>
      <c r="I103" s="94">
        <v>7001</v>
      </c>
      <c r="J103" s="96" t="s">
        <v>3419</v>
      </c>
    </row>
    <row r="104" spans="2:10" x14ac:dyDescent="0.3">
      <c r="B104" s="109">
        <v>37358</v>
      </c>
      <c r="C104" s="94" t="s">
        <v>2213</v>
      </c>
      <c r="D104" s="94" t="s">
        <v>155</v>
      </c>
      <c r="E104" s="94">
        <v>70165</v>
      </c>
      <c r="F104" t="s">
        <v>111</v>
      </c>
      <c r="G104" t="s">
        <v>102</v>
      </c>
      <c r="H104" s="95">
        <v>43.2</v>
      </c>
      <c r="I104" s="94">
        <v>7001</v>
      </c>
      <c r="J104" s="96" t="s">
        <v>3419</v>
      </c>
    </row>
    <row r="105" spans="2:10" x14ac:dyDescent="0.3">
      <c r="B105" s="109">
        <v>37362</v>
      </c>
      <c r="C105" s="94" t="s">
        <v>2213</v>
      </c>
      <c r="D105" s="94" t="s">
        <v>126</v>
      </c>
      <c r="E105" s="94">
        <v>52200</v>
      </c>
      <c r="F105" t="s">
        <v>127</v>
      </c>
      <c r="G105" t="s">
        <v>102</v>
      </c>
      <c r="H105" s="95">
        <v>5</v>
      </c>
      <c r="I105" s="94">
        <v>7002</v>
      </c>
      <c r="J105" s="96" t="s">
        <v>3420</v>
      </c>
    </row>
    <row r="106" spans="2:10" x14ac:dyDescent="0.3">
      <c r="B106" s="109">
        <v>37362</v>
      </c>
      <c r="C106" s="94" t="s">
        <v>2213</v>
      </c>
      <c r="D106" s="94" t="s">
        <v>126</v>
      </c>
      <c r="E106" s="94">
        <v>52200</v>
      </c>
      <c r="F106" t="s">
        <v>127</v>
      </c>
      <c r="G106" t="s">
        <v>102</v>
      </c>
      <c r="H106" s="95">
        <v>36.5</v>
      </c>
      <c r="I106" s="94">
        <v>7002</v>
      </c>
      <c r="J106" s="96" t="s">
        <v>3420</v>
      </c>
    </row>
    <row r="107" spans="2:10" x14ac:dyDescent="0.3">
      <c r="B107" s="109">
        <v>37363</v>
      </c>
      <c r="C107" s="94" t="s">
        <v>2213</v>
      </c>
      <c r="D107" s="94" t="s">
        <v>126</v>
      </c>
      <c r="E107" s="94">
        <v>52200</v>
      </c>
      <c r="F107" t="s">
        <v>127</v>
      </c>
      <c r="G107" t="s">
        <v>102</v>
      </c>
      <c r="H107" s="95">
        <v>-5</v>
      </c>
      <c r="I107" s="94">
        <v>7002</v>
      </c>
      <c r="J107" s="96" t="s">
        <v>3420</v>
      </c>
    </row>
    <row r="108" spans="2:10" x14ac:dyDescent="0.3">
      <c r="B108" s="109">
        <v>37368</v>
      </c>
      <c r="C108" s="94" t="s">
        <v>2213</v>
      </c>
      <c r="D108" s="94" t="s">
        <v>110</v>
      </c>
      <c r="E108" s="94">
        <v>52165</v>
      </c>
      <c r="F108" t="s">
        <v>111</v>
      </c>
      <c r="G108" t="s">
        <v>102</v>
      </c>
      <c r="H108" s="95">
        <v>105.71</v>
      </c>
      <c r="I108" s="94">
        <v>7001</v>
      </c>
      <c r="J108" s="96" t="s">
        <v>3419</v>
      </c>
    </row>
    <row r="109" spans="2:10" x14ac:dyDescent="0.3">
      <c r="B109" s="109">
        <v>37368</v>
      </c>
      <c r="C109" s="94" t="s">
        <v>2213</v>
      </c>
      <c r="D109" s="94" t="s">
        <v>1041</v>
      </c>
      <c r="E109" s="94">
        <v>55125</v>
      </c>
      <c r="F109" t="s">
        <v>76</v>
      </c>
      <c r="G109" t="s">
        <v>102</v>
      </c>
      <c r="H109" s="95">
        <v>11.3</v>
      </c>
      <c r="I109" s="94">
        <v>7001</v>
      </c>
      <c r="J109" s="96" t="s">
        <v>3419</v>
      </c>
    </row>
    <row r="110" spans="2:10" x14ac:dyDescent="0.3">
      <c r="B110" s="109">
        <v>37368</v>
      </c>
      <c r="C110" s="94" t="s">
        <v>2213</v>
      </c>
      <c r="D110" s="94" t="s">
        <v>155</v>
      </c>
      <c r="E110" s="94">
        <v>70165</v>
      </c>
      <c r="F110" t="s">
        <v>111</v>
      </c>
      <c r="G110" t="s">
        <v>102</v>
      </c>
      <c r="H110" s="95">
        <v>46.9</v>
      </c>
      <c r="I110" s="94">
        <v>7001</v>
      </c>
      <c r="J110" s="96" t="s">
        <v>3419</v>
      </c>
    </row>
    <row r="111" spans="2:10" x14ac:dyDescent="0.3">
      <c r="B111" s="109">
        <v>37369</v>
      </c>
      <c r="C111" s="94" t="s">
        <v>2213</v>
      </c>
      <c r="D111" s="94" t="s">
        <v>253</v>
      </c>
      <c r="E111" s="94">
        <v>52170</v>
      </c>
      <c r="F111" t="s">
        <v>254</v>
      </c>
      <c r="G111" t="s">
        <v>102</v>
      </c>
      <c r="H111" s="95">
        <v>1125</v>
      </c>
      <c r="I111" s="94">
        <v>7002</v>
      </c>
      <c r="J111" s="96" t="s">
        <v>3420</v>
      </c>
    </row>
    <row r="112" spans="2:10" x14ac:dyDescent="0.3">
      <c r="B112" s="109">
        <v>37371</v>
      </c>
      <c r="C112" s="94" t="s">
        <v>2213</v>
      </c>
      <c r="D112" s="94" t="s">
        <v>373</v>
      </c>
      <c r="E112" s="94">
        <v>52165</v>
      </c>
      <c r="F112" t="s">
        <v>374</v>
      </c>
      <c r="G112" t="s">
        <v>102</v>
      </c>
      <c r="H112" s="95">
        <v>128.85</v>
      </c>
      <c r="I112" s="94">
        <v>7002</v>
      </c>
      <c r="J112" s="96" t="s">
        <v>3420</v>
      </c>
    </row>
    <row r="113" spans="2:10" x14ac:dyDescent="0.3">
      <c r="B113" s="109">
        <v>37371</v>
      </c>
      <c r="C113" s="94" t="s">
        <v>2213</v>
      </c>
      <c r="D113" s="94" t="s">
        <v>118</v>
      </c>
      <c r="E113" s="94">
        <v>52200</v>
      </c>
      <c r="F113" t="s">
        <v>119</v>
      </c>
      <c r="G113" t="s">
        <v>102</v>
      </c>
      <c r="H113" s="95">
        <v>105.99</v>
      </c>
      <c r="I113" s="94">
        <v>7001</v>
      </c>
      <c r="J113" s="96" t="s">
        <v>3419</v>
      </c>
    </row>
    <row r="114" spans="2:10" x14ac:dyDescent="0.3">
      <c r="B114" s="109">
        <v>37371</v>
      </c>
      <c r="C114" s="94" t="s">
        <v>2213</v>
      </c>
      <c r="D114" s="94" t="s">
        <v>155</v>
      </c>
      <c r="E114" s="94">
        <v>70165</v>
      </c>
      <c r="F114" t="s">
        <v>111</v>
      </c>
      <c r="G114" t="s">
        <v>102</v>
      </c>
      <c r="H114" s="95">
        <v>101.7</v>
      </c>
      <c r="I114" s="94">
        <v>7001</v>
      </c>
      <c r="J114" s="96" t="s">
        <v>3419</v>
      </c>
    </row>
    <row r="115" spans="2:10" x14ac:dyDescent="0.3">
      <c r="B115" s="109">
        <v>37372</v>
      </c>
      <c r="C115" s="94" t="s">
        <v>2213</v>
      </c>
      <c r="D115" s="94" t="s">
        <v>253</v>
      </c>
      <c r="E115" s="94">
        <v>52170</v>
      </c>
      <c r="F115" t="s">
        <v>254</v>
      </c>
      <c r="G115" t="s">
        <v>102</v>
      </c>
      <c r="H115" s="95">
        <v>35</v>
      </c>
      <c r="I115" s="94">
        <v>7002</v>
      </c>
      <c r="J115" s="96" t="s">
        <v>3420</v>
      </c>
    </row>
    <row r="116" spans="2:10" x14ac:dyDescent="0.3">
      <c r="B116" s="109">
        <v>37376</v>
      </c>
      <c r="C116" s="94" t="s">
        <v>2213</v>
      </c>
      <c r="D116" s="94" t="s">
        <v>98</v>
      </c>
      <c r="E116" s="94">
        <v>52150</v>
      </c>
      <c r="F116" t="s">
        <v>99</v>
      </c>
      <c r="G116" t="s">
        <v>102</v>
      </c>
      <c r="H116" s="95">
        <v>44.52</v>
      </c>
      <c r="I116" s="94">
        <v>7001</v>
      </c>
      <c r="J116" s="96" t="s">
        <v>3419</v>
      </c>
    </row>
    <row r="117" spans="2:10" x14ac:dyDescent="0.3">
      <c r="B117" s="109">
        <v>37376</v>
      </c>
      <c r="C117" s="94" t="s">
        <v>2213</v>
      </c>
      <c r="D117" s="94" t="s">
        <v>98</v>
      </c>
      <c r="E117" s="94">
        <v>52150</v>
      </c>
      <c r="F117" t="s">
        <v>99</v>
      </c>
      <c r="G117" t="s">
        <v>102</v>
      </c>
      <c r="H117" s="95">
        <v>258.95</v>
      </c>
      <c r="I117" s="94">
        <v>7001</v>
      </c>
      <c r="J117" s="96" t="s">
        <v>3419</v>
      </c>
    </row>
    <row r="118" spans="2:10" x14ac:dyDescent="0.3">
      <c r="B118" s="109">
        <v>37376</v>
      </c>
      <c r="C118" s="94" t="s">
        <v>2213</v>
      </c>
      <c r="D118" s="94" t="s">
        <v>98</v>
      </c>
      <c r="E118" s="94">
        <v>52150</v>
      </c>
      <c r="F118" t="s">
        <v>99</v>
      </c>
      <c r="G118" t="s">
        <v>102</v>
      </c>
      <c r="H118" s="95">
        <v>71.16</v>
      </c>
      <c r="I118" s="94">
        <v>7001</v>
      </c>
      <c r="J118" s="96" t="s">
        <v>3419</v>
      </c>
    </row>
    <row r="119" spans="2:10" x14ac:dyDescent="0.3">
      <c r="B119" s="109">
        <v>37376</v>
      </c>
      <c r="C119" s="94" t="s">
        <v>2213</v>
      </c>
      <c r="D119" s="94" t="s">
        <v>110</v>
      </c>
      <c r="E119" s="94">
        <v>52165</v>
      </c>
      <c r="F119" t="s">
        <v>111</v>
      </c>
      <c r="G119" t="s">
        <v>102</v>
      </c>
      <c r="H119" s="95">
        <v>440</v>
      </c>
      <c r="I119" s="94">
        <v>7001</v>
      </c>
      <c r="J119" s="96" t="s">
        <v>3419</v>
      </c>
    </row>
    <row r="120" spans="2:10" x14ac:dyDescent="0.3">
      <c r="B120" s="109">
        <v>37376</v>
      </c>
      <c r="C120" s="94" t="s">
        <v>2213</v>
      </c>
      <c r="D120" s="94" t="s">
        <v>373</v>
      </c>
      <c r="E120" s="94">
        <v>52165</v>
      </c>
      <c r="F120" t="s">
        <v>374</v>
      </c>
      <c r="G120" t="s">
        <v>102</v>
      </c>
      <c r="H120" s="95">
        <v>110</v>
      </c>
      <c r="I120" s="94">
        <v>7002</v>
      </c>
      <c r="J120" s="96" t="s">
        <v>3420</v>
      </c>
    </row>
    <row r="121" spans="2:10" x14ac:dyDescent="0.3">
      <c r="B121" s="109">
        <v>37376</v>
      </c>
      <c r="C121" s="94" t="s">
        <v>2213</v>
      </c>
      <c r="D121" s="94" t="s">
        <v>373</v>
      </c>
      <c r="E121" s="94">
        <v>52165</v>
      </c>
      <c r="F121" t="s">
        <v>374</v>
      </c>
      <c r="G121" t="s">
        <v>102</v>
      </c>
      <c r="H121" s="95">
        <v>135</v>
      </c>
      <c r="I121" s="94">
        <v>7002</v>
      </c>
      <c r="J121" s="96" t="s">
        <v>3420</v>
      </c>
    </row>
    <row r="122" spans="2:10" x14ac:dyDescent="0.3">
      <c r="B122" s="109">
        <v>37376</v>
      </c>
      <c r="C122" s="94" t="s">
        <v>2213</v>
      </c>
      <c r="D122" s="94" t="s">
        <v>373</v>
      </c>
      <c r="E122" s="94">
        <v>52165</v>
      </c>
      <c r="F122" t="s">
        <v>374</v>
      </c>
      <c r="G122" t="s">
        <v>102</v>
      </c>
      <c r="H122" s="95">
        <v>50</v>
      </c>
      <c r="I122" s="94">
        <v>7002</v>
      </c>
      <c r="J122" s="96" t="s">
        <v>3420</v>
      </c>
    </row>
    <row r="123" spans="2:10" x14ac:dyDescent="0.3">
      <c r="B123" s="109">
        <v>37376</v>
      </c>
      <c r="C123" s="94" t="s">
        <v>2213</v>
      </c>
      <c r="D123" s="94" t="s">
        <v>373</v>
      </c>
      <c r="E123" s="94">
        <v>52165</v>
      </c>
      <c r="F123" t="s">
        <v>374</v>
      </c>
      <c r="G123" t="s">
        <v>102</v>
      </c>
      <c r="H123" s="95">
        <v>-110</v>
      </c>
      <c r="I123" s="94">
        <v>7002</v>
      </c>
      <c r="J123" s="96" t="s">
        <v>3420</v>
      </c>
    </row>
    <row r="124" spans="2:10" x14ac:dyDescent="0.3">
      <c r="B124" s="109">
        <v>37376</v>
      </c>
      <c r="C124" s="94" t="s">
        <v>2213</v>
      </c>
      <c r="D124" s="94" t="s">
        <v>373</v>
      </c>
      <c r="E124" s="94">
        <v>52165</v>
      </c>
      <c r="F124" t="s">
        <v>374</v>
      </c>
      <c r="G124" t="s">
        <v>102</v>
      </c>
      <c r="H124" s="95">
        <v>-135</v>
      </c>
      <c r="I124" s="94">
        <v>7002</v>
      </c>
      <c r="J124" s="96" t="s">
        <v>3420</v>
      </c>
    </row>
    <row r="125" spans="2:10" x14ac:dyDescent="0.3">
      <c r="B125" s="109">
        <v>37376</v>
      </c>
      <c r="C125" s="94" t="s">
        <v>2213</v>
      </c>
      <c r="D125" s="94" t="s">
        <v>720</v>
      </c>
      <c r="E125" s="94">
        <v>54275</v>
      </c>
      <c r="F125" t="s">
        <v>721</v>
      </c>
      <c r="G125" t="s">
        <v>102</v>
      </c>
      <c r="H125" s="95">
        <v>80</v>
      </c>
      <c r="I125" s="94">
        <v>7001</v>
      </c>
      <c r="J125" s="96" t="s">
        <v>3419</v>
      </c>
    </row>
    <row r="126" spans="2:10" x14ac:dyDescent="0.3">
      <c r="B126" s="109">
        <v>37376</v>
      </c>
      <c r="C126" s="94" t="s">
        <v>2213</v>
      </c>
      <c r="D126" s="94" t="s">
        <v>728</v>
      </c>
      <c r="E126" s="94">
        <v>54275</v>
      </c>
      <c r="F126" t="s">
        <v>729</v>
      </c>
      <c r="G126" t="s">
        <v>102</v>
      </c>
      <c r="H126" s="95">
        <v>150</v>
      </c>
      <c r="I126" s="94">
        <v>7002</v>
      </c>
      <c r="J126" s="96" t="s">
        <v>3420</v>
      </c>
    </row>
    <row r="127" spans="2:10" x14ac:dyDescent="0.3">
      <c r="B127" s="109">
        <v>37376</v>
      </c>
      <c r="C127" s="94" t="s">
        <v>2213</v>
      </c>
      <c r="D127" s="94" t="s">
        <v>1041</v>
      </c>
      <c r="E127" s="94">
        <v>55125</v>
      </c>
      <c r="F127" t="s">
        <v>76</v>
      </c>
      <c r="G127" t="s">
        <v>102</v>
      </c>
      <c r="H127" s="95">
        <v>500</v>
      </c>
      <c r="I127" s="94">
        <v>7001</v>
      </c>
      <c r="J127" s="96" t="s">
        <v>3419</v>
      </c>
    </row>
    <row r="128" spans="2:10" x14ac:dyDescent="0.3">
      <c r="B128" s="109">
        <v>37376</v>
      </c>
      <c r="C128" s="94" t="s">
        <v>2213</v>
      </c>
      <c r="D128" s="94" t="s">
        <v>1041</v>
      </c>
      <c r="E128" s="94">
        <v>55125</v>
      </c>
      <c r="F128" t="s">
        <v>76</v>
      </c>
      <c r="G128" t="s">
        <v>102</v>
      </c>
      <c r="H128" s="95">
        <v>203.49</v>
      </c>
      <c r="I128" s="94">
        <v>7001</v>
      </c>
      <c r="J128" s="96" t="s">
        <v>3419</v>
      </c>
    </row>
    <row r="129" spans="2:10" x14ac:dyDescent="0.3">
      <c r="B129" s="109">
        <v>37376</v>
      </c>
      <c r="C129" s="94" t="s">
        <v>2213</v>
      </c>
      <c r="D129" s="94" t="s">
        <v>1171</v>
      </c>
      <c r="E129" s="94">
        <v>70150</v>
      </c>
      <c r="F129" t="s">
        <v>99</v>
      </c>
      <c r="G129" t="s">
        <v>102</v>
      </c>
      <c r="H129" s="95">
        <v>74</v>
      </c>
      <c r="I129" s="94">
        <v>7001</v>
      </c>
      <c r="J129" s="96" t="s">
        <v>3419</v>
      </c>
    </row>
    <row r="130" spans="2:10" x14ac:dyDescent="0.3">
      <c r="B130" s="109">
        <v>37376</v>
      </c>
      <c r="C130" s="94" t="s">
        <v>2213</v>
      </c>
      <c r="D130" s="94" t="s">
        <v>155</v>
      </c>
      <c r="E130" s="94">
        <v>70165</v>
      </c>
      <c r="F130" t="s">
        <v>111</v>
      </c>
      <c r="G130" t="s">
        <v>102</v>
      </c>
      <c r="H130" s="95">
        <v>109.56</v>
      </c>
      <c r="I130" s="94">
        <v>7001</v>
      </c>
      <c r="J130" s="96" t="s">
        <v>3419</v>
      </c>
    </row>
    <row r="131" spans="2:10" x14ac:dyDescent="0.3">
      <c r="B131" s="109">
        <v>37376</v>
      </c>
      <c r="C131" s="94" t="s">
        <v>2213</v>
      </c>
      <c r="D131" s="94" t="s">
        <v>155</v>
      </c>
      <c r="E131" s="94">
        <v>70165</v>
      </c>
      <c r="F131" t="s">
        <v>111</v>
      </c>
      <c r="G131" t="s">
        <v>102</v>
      </c>
      <c r="H131" s="95">
        <v>188.41</v>
      </c>
      <c r="I131" s="94">
        <v>7001</v>
      </c>
      <c r="J131" s="96" t="s">
        <v>3419</v>
      </c>
    </row>
    <row r="132" spans="2:10" x14ac:dyDescent="0.3">
      <c r="B132" s="109">
        <v>37376</v>
      </c>
      <c r="C132" s="94" t="s">
        <v>2213</v>
      </c>
      <c r="D132" s="94" t="s">
        <v>155</v>
      </c>
      <c r="E132" s="94">
        <v>70165</v>
      </c>
      <c r="F132" t="s">
        <v>111</v>
      </c>
      <c r="G132" t="s">
        <v>102</v>
      </c>
      <c r="H132" s="95">
        <v>-440</v>
      </c>
      <c r="I132" s="94">
        <v>7001</v>
      </c>
      <c r="J132" s="96" t="s">
        <v>3419</v>
      </c>
    </row>
    <row r="133" spans="2:10" x14ac:dyDescent="0.3">
      <c r="B133" s="109">
        <v>37376</v>
      </c>
      <c r="C133" s="94" t="s">
        <v>2213</v>
      </c>
      <c r="D133" s="94" t="s">
        <v>155</v>
      </c>
      <c r="E133" s="94">
        <v>70165</v>
      </c>
      <c r="F133" t="s">
        <v>111</v>
      </c>
      <c r="G133" t="s">
        <v>102</v>
      </c>
      <c r="H133" s="95">
        <v>43.2</v>
      </c>
      <c r="I133" s="94">
        <v>7001</v>
      </c>
      <c r="J133" s="96" t="s">
        <v>3419</v>
      </c>
    </row>
    <row r="134" spans="2:10" x14ac:dyDescent="0.3">
      <c r="B134" s="109">
        <v>37376</v>
      </c>
      <c r="C134" s="94" t="s">
        <v>2213</v>
      </c>
      <c r="D134" s="94" t="s">
        <v>155</v>
      </c>
      <c r="E134" s="94">
        <v>70165</v>
      </c>
      <c r="F134" t="s">
        <v>111</v>
      </c>
      <c r="G134" t="s">
        <v>102</v>
      </c>
      <c r="H134" s="95">
        <v>66.36</v>
      </c>
      <c r="I134" s="94">
        <v>7001</v>
      </c>
      <c r="J134" s="96" t="s">
        <v>3419</v>
      </c>
    </row>
    <row r="135" spans="2:10" x14ac:dyDescent="0.3">
      <c r="B135" s="109">
        <v>37385</v>
      </c>
      <c r="C135" s="94" t="s">
        <v>2791</v>
      </c>
      <c r="D135" s="94" t="s">
        <v>98</v>
      </c>
      <c r="E135" s="94">
        <v>52150</v>
      </c>
      <c r="F135" t="s">
        <v>99</v>
      </c>
      <c r="G135" t="s">
        <v>102</v>
      </c>
      <c r="H135" s="95">
        <v>15.53</v>
      </c>
      <c r="I135" s="94">
        <v>7001</v>
      </c>
      <c r="J135" s="96" t="s">
        <v>3419</v>
      </c>
    </row>
    <row r="136" spans="2:10" x14ac:dyDescent="0.3">
      <c r="B136" s="109">
        <v>37385</v>
      </c>
      <c r="C136" s="94" t="s">
        <v>2791</v>
      </c>
      <c r="D136" s="94" t="s">
        <v>110</v>
      </c>
      <c r="E136" s="94">
        <v>52165</v>
      </c>
      <c r="F136" t="s">
        <v>111</v>
      </c>
      <c r="G136" t="s">
        <v>102</v>
      </c>
      <c r="H136" s="95">
        <v>4.5599999999999996</v>
      </c>
      <c r="I136" s="94">
        <v>7001</v>
      </c>
      <c r="J136" s="96" t="s">
        <v>3419</v>
      </c>
    </row>
    <row r="137" spans="2:10" x14ac:dyDescent="0.3">
      <c r="B137" s="109">
        <v>37385</v>
      </c>
      <c r="C137" s="94" t="s">
        <v>2791</v>
      </c>
      <c r="D137" s="94" t="s">
        <v>110</v>
      </c>
      <c r="E137" s="94">
        <v>52165</v>
      </c>
      <c r="F137" t="s">
        <v>111</v>
      </c>
      <c r="G137" t="s">
        <v>102</v>
      </c>
      <c r="H137" s="95">
        <v>97.2</v>
      </c>
      <c r="I137" s="94">
        <v>7001</v>
      </c>
      <c r="J137" s="96" t="s">
        <v>3419</v>
      </c>
    </row>
    <row r="138" spans="2:10" x14ac:dyDescent="0.3">
      <c r="B138" s="109">
        <v>37385</v>
      </c>
      <c r="C138" s="94" t="s">
        <v>2791</v>
      </c>
      <c r="D138" s="94" t="s">
        <v>110</v>
      </c>
      <c r="E138" s="94">
        <v>52165</v>
      </c>
      <c r="F138" t="s">
        <v>111</v>
      </c>
      <c r="G138" t="s">
        <v>102</v>
      </c>
      <c r="H138" s="95">
        <v>52.75</v>
      </c>
      <c r="I138" s="94">
        <v>7001</v>
      </c>
      <c r="J138" s="96" t="s">
        <v>3419</v>
      </c>
    </row>
    <row r="139" spans="2:10" x14ac:dyDescent="0.3">
      <c r="B139" s="109">
        <v>37385</v>
      </c>
      <c r="C139" s="94" t="s">
        <v>2791</v>
      </c>
      <c r="D139" s="94" t="s">
        <v>118</v>
      </c>
      <c r="E139" s="94">
        <v>52200</v>
      </c>
      <c r="F139" t="s">
        <v>119</v>
      </c>
      <c r="G139" t="s">
        <v>102</v>
      </c>
      <c r="H139" s="95">
        <v>28.34</v>
      </c>
      <c r="I139" s="94">
        <v>7001</v>
      </c>
      <c r="J139" s="96" t="s">
        <v>3419</v>
      </c>
    </row>
    <row r="140" spans="2:10" x14ac:dyDescent="0.3">
      <c r="B140" s="109">
        <v>37385</v>
      </c>
      <c r="C140" s="94" t="s">
        <v>2791</v>
      </c>
      <c r="D140" s="94" t="s">
        <v>1171</v>
      </c>
      <c r="E140" s="94">
        <v>70150</v>
      </c>
      <c r="F140" t="s">
        <v>99</v>
      </c>
      <c r="G140" t="s">
        <v>102</v>
      </c>
      <c r="H140" s="95">
        <v>56.06</v>
      </c>
      <c r="I140" s="94">
        <v>7001</v>
      </c>
      <c r="J140" s="96" t="s">
        <v>3419</v>
      </c>
    </row>
    <row r="141" spans="2:10" x14ac:dyDescent="0.3">
      <c r="B141" s="109">
        <v>37390</v>
      </c>
      <c r="C141" s="94" t="s">
        <v>2791</v>
      </c>
      <c r="D141" s="94" t="s">
        <v>1660</v>
      </c>
      <c r="E141" s="94">
        <v>70165</v>
      </c>
      <c r="F141" t="s">
        <v>374</v>
      </c>
      <c r="G141" t="s">
        <v>102</v>
      </c>
      <c r="H141" s="95">
        <v>105.33</v>
      </c>
      <c r="I141" s="94">
        <v>7002</v>
      </c>
      <c r="J141" s="96" t="s">
        <v>3420</v>
      </c>
    </row>
    <row r="142" spans="2:10" x14ac:dyDescent="0.3">
      <c r="B142" s="109">
        <v>37391</v>
      </c>
      <c r="C142" s="94" t="s">
        <v>2791</v>
      </c>
      <c r="D142" s="94" t="s">
        <v>155</v>
      </c>
      <c r="E142" s="94">
        <v>70165</v>
      </c>
      <c r="F142" t="s">
        <v>111</v>
      </c>
      <c r="G142" t="s">
        <v>102</v>
      </c>
      <c r="H142" s="95">
        <v>67.12</v>
      </c>
      <c r="I142" s="94">
        <v>7001</v>
      </c>
      <c r="J142" s="96" t="s">
        <v>3419</v>
      </c>
    </row>
    <row r="143" spans="2:10" x14ac:dyDescent="0.3">
      <c r="B143" s="109">
        <v>37396</v>
      </c>
      <c r="C143" s="94" t="s">
        <v>2791</v>
      </c>
      <c r="D143" s="94" t="s">
        <v>155</v>
      </c>
      <c r="E143" s="94">
        <v>70165</v>
      </c>
      <c r="F143" t="s">
        <v>111</v>
      </c>
      <c r="G143" t="s">
        <v>102</v>
      </c>
      <c r="H143" s="95">
        <v>42.99</v>
      </c>
      <c r="I143" s="94">
        <v>7001</v>
      </c>
      <c r="J143" s="96" t="s">
        <v>3419</v>
      </c>
    </row>
    <row r="144" spans="2:10" x14ac:dyDescent="0.3">
      <c r="B144" s="109">
        <v>37397</v>
      </c>
      <c r="C144" s="94" t="s">
        <v>2791</v>
      </c>
      <c r="D144" s="94" t="s">
        <v>110</v>
      </c>
      <c r="E144" s="94">
        <v>52165</v>
      </c>
      <c r="F144" t="s">
        <v>111</v>
      </c>
      <c r="G144" t="s">
        <v>102</v>
      </c>
      <c r="H144" s="95">
        <v>107.46</v>
      </c>
      <c r="I144" s="94">
        <v>7001</v>
      </c>
      <c r="J144" s="96" t="s">
        <v>3419</v>
      </c>
    </row>
    <row r="145" spans="2:10" x14ac:dyDescent="0.3">
      <c r="B145" s="109">
        <v>37399</v>
      </c>
      <c r="C145" s="94" t="s">
        <v>2791</v>
      </c>
      <c r="D145" s="94" t="s">
        <v>253</v>
      </c>
      <c r="E145" s="94">
        <v>52170</v>
      </c>
      <c r="F145" t="s">
        <v>254</v>
      </c>
      <c r="G145" t="s">
        <v>102</v>
      </c>
      <c r="H145" s="95">
        <v>1125</v>
      </c>
      <c r="I145" s="94">
        <v>7002</v>
      </c>
      <c r="J145" s="96" t="s">
        <v>3420</v>
      </c>
    </row>
    <row r="146" spans="2:10" x14ac:dyDescent="0.3">
      <c r="B146" s="109">
        <v>37400</v>
      </c>
      <c r="C146" s="94" t="s">
        <v>2791</v>
      </c>
      <c r="D146" s="94" t="s">
        <v>155</v>
      </c>
      <c r="E146" s="94">
        <v>70165</v>
      </c>
      <c r="F146" t="s">
        <v>111</v>
      </c>
      <c r="G146" t="s">
        <v>102</v>
      </c>
      <c r="H146" s="95">
        <v>172.06</v>
      </c>
      <c r="I146" s="94">
        <v>7001</v>
      </c>
      <c r="J146" s="96" t="s">
        <v>3419</v>
      </c>
    </row>
    <row r="147" spans="2:10" x14ac:dyDescent="0.3">
      <c r="B147" s="109">
        <v>37404</v>
      </c>
      <c r="C147" s="94" t="s">
        <v>2791</v>
      </c>
      <c r="D147" s="94" t="s">
        <v>98</v>
      </c>
      <c r="E147" s="94">
        <v>52150</v>
      </c>
      <c r="F147" t="s">
        <v>99</v>
      </c>
      <c r="G147" t="s">
        <v>102</v>
      </c>
      <c r="H147" s="95">
        <v>10.14</v>
      </c>
      <c r="I147" s="94">
        <v>7001</v>
      </c>
      <c r="J147" s="96" t="s">
        <v>3419</v>
      </c>
    </row>
    <row r="148" spans="2:10" x14ac:dyDescent="0.3">
      <c r="B148" s="109">
        <v>37406</v>
      </c>
      <c r="C148" s="94" t="s">
        <v>2791</v>
      </c>
      <c r="D148" s="94" t="s">
        <v>373</v>
      </c>
      <c r="E148" s="94">
        <v>52165</v>
      </c>
      <c r="F148" t="s">
        <v>374</v>
      </c>
      <c r="G148" t="s">
        <v>102</v>
      </c>
      <c r="H148" s="95">
        <v>130.94</v>
      </c>
      <c r="I148" s="94">
        <v>7002</v>
      </c>
      <c r="J148" s="96" t="s">
        <v>3420</v>
      </c>
    </row>
    <row r="149" spans="2:10" x14ac:dyDescent="0.3">
      <c r="B149" s="109">
        <v>37407</v>
      </c>
      <c r="C149" s="94" t="s">
        <v>2791</v>
      </c>
      <c r="D149" s="94" t="s">
        <v>98</v>
      </c>
      <c r="E149" s="94">
        <v>52150</v>
      </c>
      <c r="F149" t="s">
        <v>99</v>
      </c>
      <c r="G149" t="s">
        <v>102</v>
      </c>
      <c r="H149" s="95">
        <v>218.78</v>
      </c>
      <c r="I149" s="94">
        <v>7001</v>
      </c>
      <c r="J149" s="96" t="s">
        <v>3419</v>
      </c>
    </row>
    <row r="150" spans="2:10" x14ac:dyDescent="0.3">
      <c r="B150" s="109">
        <v>37407</v>
      </c>
      <c r="C150" s="94" t="s">
        <v>2791</v>
      </c>
      <c r="D150" s="94" t="s">
        <v>98</v>
      </c>
      <c r="E150" s="94">
        <v>52150</v>
      </c>
      <c r="F150" t="s">
        <v>99</v>
      </c>
      <c r="G150" t="s">
        <v>102</v>
      </c>
      <c r="H150" s="95">
        <v>93.81</v>
      </c>
      <c r="I150" s="94">
        <v>7001</v>
      </c>
      <c r="J150" s="96" t="s">
        <v>3419</v>
      </c>
    </row>
    <row r="151" spans="2:10" x14ac:dyDescent="0.3">
      <c r="B151" s="109">
        <v>37407</v>
      </c>
      <c r="C151" s="94" t="s">
        <v>2791</v>
      </c>
      <c r="D151" s="94" t="s">
        <v>98</v>
      </c>
      <c r="E151" s="94">
        <v>52150</v>
      </c>
      <c r="F151" t="s">
        <v>99</v>
      </c>
      <c r="G151" t="s">
        <v>102</v>
      </c>
      <c r="H151" s="95">
        <v>15.53</v>
      </c>
      <c r="I151" s="94">
        <v>7001</v>
      </c>
      <c r="J151" s="96" t="s">
        <v>3419</v>
      </c>
    </row>
    <row r="152" spans="2:10" x14ac:dyDescent="0.3">
      <c r="B152" s="109">
        <v>37407</v>
      </c>
      <c r="C152" s="94" t="s">
        <v>2791</v>
      </c>
      <c r="D152" s="94" t="s">
        <v>110</v>
      </c>
      <c r="E152" s="94">
        <v>52165</v>
      </c>
      <c r="F152" t="s">
        <v>111</v>
      </c>
      <c r="G152" t="s">
        <v>102</v>
      </c>
      <c r="H152" s="95">
        <v>92.38</v>
      </c>
      <c r="I152" s="94">
        <v>7001</v>
      </c>
      <c r="J152" s="96" t="s">
        <v>3419</v>
      </c>
    </row>
    <row r="153" spans="2:10" x14ac:dyDescent="0.3">
      <c r="B153" s="109">
        <v>37407</v>
      </c>
      <c r="C153" s="94" t="s">
        <v>2791</v>
      </c>
      <c r="D153" s="94" t="s">
        <v>373</v>
      </c>
      <c r="E153" s="94">
        <v>52165</v>
      </c>
      <c r="F153" t="s">
        <v>374</v>
      </c>
      <c r="G153" t="s">
        <v>102</v>
      </c>
      <c r="H153" s="95">
        <v>110</v>
      </c>
      <c r="I153" s="94">
        <v>7002</v>
      </c>
      <c r="J153" s="96" t="s">
        <v>3420</v>
      </c>
    </row>
    <row r="154" spans="2:10" x14ac:dyDescent="0.3">
      <c r="B154" s="109">
        <v>37407</v>
      </c>
      <c r="C154" s="94" t="s">
        <v>2791</v>
      </c>
      <c r="D154" s="94" t="s">
        <v>373</v>
      </c>
      <c r="E154" s="94">
        <v>52165</v>
      </c>
      <c r="F154" t="s">
        <v>374</v>
      </c>
      <c r="G154" t="s">
        <v>102</v>
      </c>
      <c r="H154" s="95">
        <v>135</v>
      </c>
      <c r="I154" s="94">
        <v>7002</v>
      </c>
      <c r="J154" s="96" t="s">
        <v>3420</v>
      </c>
    </row>
    <row r="155" spans="2:10" x14ac:dyDescent="0.3">
      <c r="B155" s="109">
        <v>37407</v>
      </c>
      <c r="C155" s="94" t="s">
        <v>2791</v>
      </c>
      <c r="D155" s="94" t="s">
        <v>373</v>
      </c>
      <c r="E155" s="94">
        <v>52165</v>
      </c>
      <c r="F155" t="s">
        <v>374</v>
      </c>
      <c r="G155" t="s">
        <v>102</v>
      </c>
      <c r="H155" s="95">
        <v>-110</v>
      </c>
      <c r="I155" s="94">
        <v>7002</v>
      </c>
      <c r="J155" s="96" t="s">
        <v>3420</v>
      </c>
    </row>
    <row r="156" spans="2:10" x14ac:dyDescent="0.3">
      <c r="B156" s="109">
        <v>37407</v>
      </c>
      <c r="C156" s="94" t="s">
        <v>2791</v>
      </c>
      <c r="D156" s="94" t="s">
        <v>373</v>
      </c>
      <c r="E156" s="94">
        <v>52165</v>
      </c>
      <c r="F156" t="s">
        <v>374</v>
      </c>
      <c r="G156" t="s">
        <v>102</v>
      </c>
      <c r="H156" s="95">
        <v>-135</v>
      </c>
      <c r="I156" s="94">
        <v>7002</v>
      </c>
      <c r="J156" s="96" t="s">
        <v>3420</v>
      </c>
    </row>
    <row r="157" spans="2:10" x14ac:dyDescent="0.3">
      <c r="B157" s="109">
        <v>37407</v>
      </c>
      <c r="C157" s="94" t="s">
        <v>2791</v>
      </c>
      <c r="D157" s="94" t="s">
        <v>720</v>
      </c>
      <c r="E157" s="94">
        <v>54275</v>
      </c>
      <c r="F157" t="s">
        <v>721</v>
      </c>
      <c r="G157" t="s">
        <v>102</v>
      </c>
      <c r="H157" s="95">
        <v>170</v>
      </c>
      <c r="I157" s="94">
        <v>7001</v>
      </c>
      <c r="J157" s="96" t="s">
        <v>3419</v>
      </c>
    </row>
    <row r="158" spans="2:10" x14ac:dyDescent="0.3">
      <c r="B158" s="109">
        <v>37407</v>
      </c>
      <c r="C158" s="94" t="s">
        <v>2791</v>
      </c>
      <c r="D158" s="94" t="s">
        <v>728</v>
      </c>
      <c r="E158" s="94">
        <v>54275</v>
      </c>
      <c r="F158" t="s">
        <v>729</v>
      </c>
      <c r="G158" t="s">
        <v>102</v>
      </c>
      <c r="H158" s="95">
        <v>150</v>
      </c>
      <c r="I158" s="94">
        <v>7002</v>
      </c>
      <c r="J158" s="96" t="s">
        <v>3420</v>
      </c>
    </row>
    <row r="159" spans="2:10" x14ac:dyDescent="0.3">
      <c r="B159" s="109">
        <v>37407</v>
      </c>
      <c r="C159" s="94" t="s">
        <v>2791</v>
      </c>
      <c r="D159" s="94" t="s">
        <v>1041</v>
      </c>
      <c r="E159" s="94">
        <v>55125</v>
      </c>
      <c r="F159" t="s">
        <v>76</v>
      </c>
      <c r="G159" t="s">
        <v>102</v>
      </c>
      <c r="H159" s="95">
        <v>647.32000000000005</v>
      </c>
      <c r="I159" s="94">
        <v>7001</v>
      </c>
      <c r="J159" s="96" t="s">
        <v>3419</v>
      </c>
    </row>
    <row r="160" spans="2:10" x14ac:dyDescent="0.3">
      <c r="B160" s="109">
        <v>37407</v>
      </c>
      <c r="C160" s="94" t="s">
        <v>2791</v>
      </c>
      <c r="D160" s="94" t="s">
        <v>1171</v>
      </c>
      <c r="E160" s="94">
        <v>70150</v>
      </c>
      <c r="F160" t="s">
        <v>99</v>
      </c>
      <c r="G160" t="s">
        <v>102</v>
      </c>
      <c r="H160" s="95">
        <v>90</v>
      </c>
      <c r="I160" s="94">
        <v>7001</v>
      </c>
      <c r="J160" s="96" t="s">
        <v>3419</v>
      </c>
    </row>
    <row r="161" spans="2:10" x14ac:dyDescent="0.3">
      <c r="B161" s="109">
        <v>37407</v>
      </c>
      <c r="C161" s="94" t="s">
        <v>2791</v>
      </c>
      <c r="D161" s="94" t="s">
        <v>1171</v>
      </c>
      <c r="E161" s="94">
        <v>70150</v>
      </c>
      <c r="F161" t="s">
        <v>99</v>
      </c>
      <c r="G161" t="s">
        <v>102</v>
      </c>
      <c r="H161" s="95">
        <v>-74</v>
      </c>
      <c r="I161" s="94">
        <v>7001</v>
      </c>
      <c r="J161" s="96" t="s">
        <v>3419</v>
      </c>
    </row>
    <row r="162" spans="2:10" x14ac:dyDescent="0.3">
      <c r="B162" s="109">
        <v>37407</v>
      </c>
      <c r="C162" s="94" t="s">
        <v>2791</v>
      </c>
      <c r="D162" s="94" t="s">
        <v>155</v>
      </c>
      <c r="E162" s="94">
        <v>70165</v>
      </c>
      <c r="F162" t="s">
        <v>111</v>
      </c>
      <c r="G162" t="s">
        <v>102</v>
      </c>
      <c r="H162" s="95">
        <v>-109.56</v>
      </c>
      <c r="I162" s="94">
        <v>7001</v>
      </c>
      <c r="J162" s="96" t="s">
        <v>3419</v>
      </c>
    </row>
    <row r="163" spans="2:10" x14ac:dyDescent="0.3">
      <c r="B163" s="109">
        <v>37272</v>
      </c>
      <c r="C163" s="94" t="s">
        <v>45</v>
      </c>
      <c r="D163" s="94" t="s">
        <v>98</v>
      </c>
      <c r="E163" s="94">
        <v>52150</v>
      </c>
      <c r="F163" t="s">
        <v>99</v>
      </c>
      <c r="G163" t="s">
        <v>102</v>
      </c>
      <c r="H163" s="95">
        <v>144.684660651282</v>
      </c>
      <c r="I163" s="94">
        <v>7004</v>
      </c>
      <c r="J163" s="96" t="s">
        <v>3419</v>
      </c>
    </row>
    <row r="164" spans="2:10" x14ac:dyDescent="0.3">
      <c r="B164" s="109">
        <v>37272</v>
      </c>
      <c r="C164" s="94" t="s">
        <v>45</v>
      </c>
      <c r="D164" s="94" t="s">
        <v>98</v>
      </c>
      <c r="E164" s="94">
        <v>52150</v>
      </c>
      <c r="F164" t="s">
        <v>99</v>
      </c>
      <c r="G164" t="s">
        <v>102</v>
      </c>
      <c r="H164" s="95">
        <v>231.44271458180501</v>
      </c>
      <c r="I164" s="94">
        <v>7004</v>
      </c>
      <c r="J164" s="96" t="s">
        <v>3419</v>
      </c>
    </row>
    <row r="165" spans="2:10" x14ac:dyDescent="0.3">
      <c r="B165" s="109">
        <v>37272</v>
      </c>
      <c r="C165" s="94" t="s">
        <v>45</v>
      </c>
      <c r="D165" s="94" t="s">
        <v>110</v>
      </c>
      <c r="E165" s="94">
        <v>52165</v>
      </c>
      <c r="F165" t="s">
        <v>111</v>
      </c>
      <c r="G165" t="s">
        <v>102</v>
      </c>
      <c r="H165" s="95">
        <v>111.636605607985</v>
      </c>
      <c r="I165" s="94">
        <v>7004</v>
      </c>
      <c r="J165" s="96" t="s">
        <v>3419</v>
      </c>
    </row>
    <row r="166" spans="2:10" x14ac:dyDescent="0.3">
      <c r="B166" s="109">
        <v>37272</v>
      </c>
      <c r="C166" s="94" t="s">
        <v>45</v>
      </c>
      <c r="D166" s="94" t="s">
        <v>118</v>
      </c>
      <c r="E166" s="94">
        <v>52200</v>
      </c>
      <c r="F166" t="s">
        <v>119</v>
      </c>
      <c r="G166" t="s">
        <v>102</v>
      </c>
      <c r="H166" s="95">
        <v>5.3110801170512296</v>
      </c>
      <c r="I166" s="94">
        <v>7004</v>
      </c>
      <c r="J166" s="96" t="s">
        <v>3419</v>
      </c>
    </row>
    <row r="167" spans="2:10" x14ac:dyDescent="0.3">
      <c r="B167" s="109">
        <v>37272</v>
      </c>
      <c r="C167" s="94" t="s">
        <v>45</v>
      </c>
      <c r="D167" s="94" t="s">
        <v>126</v>
      </c>
      <c r="E167" s="94">
        <v>52200</v>
      </c>
      <c r="F167" t="s">
        <v>127</v>
      </c>
      <c r="G167" t="s">
        <v>102</v>
      </c>
      <c r="H167" s="95">
        <v>14.672851313481999</v>
      </c>
      <c r="I167" s="94">
        <v>7005</v>
      </c>
      <c r="J167" s="96" t="s">
        <v>3420</v>
      </c>
    </row>
    <row r="168" spans="2:10" x14ac:dyDescent="0.3">
      <c r="B168" s="109">
        <v>37272</v>
      </c>
      <c r="C168" s="94" t="s">
        <v>45</v>
      </c>
      <c r="D168" s="94" t="s">
        <v>147</v>
      </c>
      <c r="E168" s="94">
        <v>70147</v>
      </c>
      <c r="F168" t="s">
        <v>148</v>
      </c>
      <c r="G168" t="s">
        <v>102</v>
      </c>
      <c r="H168" s="95">
        <v>36.109073938172003</v>
      </c>
      <c r="I168" s="94">
        <v>7004</v>
      </c>
      <c r="J168" s="96" t="s">
        <v>3419</v>
      </c>
    </row>
    <row r="169" spans="2:10" x14ac:dyDescent="0.3">
      <c r="B169" s="109">
        <v>37272</v>
      </c>
      <c r="C169" s="94" t="s">
        <v>45</v>
      </c>
      <c r="D169" s="94" t="s">
        <v>155</v>
      </c>
      <c r="E169" s="94">
        <v>70165</v>
      </c>
      <c r="F169" t="s">
        <v>111</v>
      </c>
      <c r="G169" t="s">
        <v>102</v>
      </c>
      <c r="H169" s="95">
        <v>60.8810684166478</v>
      </c>
      <c r="I169" s="94">
        <v>7004</v>
      </c>
      <c r="J169" s="96" t="s">
        <v>3419</v>
      </c>
    </row>
    <row r="170" spans="2:10" x14ac:dyDescent="0.3">
      <c r="B170" s="109">
        <v>37272</v>
      </c>
      <c r="C170" s="94" t="s">
        <v>45</v>
      </c>
      <c r="D170" s="94" t="s">
        <v>155</v>
      </c>
      <c r="E170" s="94">
        <v>70165</v>
      </c>
      <c r="F170" t="s">
        <v>111</v>
      </c>
      <c r="G170" t="s">
        <v>102</v>
      </c>
      <c r="H170" s="95">
        <v>22.876610560637801</v>
      </c>
      <c r="I170" s="94">
        <v>7004</v>
      </c>
      <c r="J170" s="96" t="s">
        <v>3419</v>
      </c>
    </row>
    <row r="171" spans="2:10" x14ac:dyDescent="0.3">
      <c r="B171" s="109">
        <v>37274</v>
      </c>
      <c r="C171" s="94" t="s">
        <v>45</v>
      </c>
      <c r="D171" s="94" t="s">
        <v>118</v>
      </c>
      <c r="E171" s="94">
        <v>52200</v>
      </c>
      <c r="F171" t="s">
        <v>119</v>
      </c>
      <c r="G171" t="s">
        <v>102</v>
      </c>
      <c r="H171" s="95">
        <v>87.707642235779403</v>
      </c>
      <c r="I171" s="94">
        <v>7004</v>
      </c>
      <c r="J171" s="96" t="s">
        <v>3419</v>
      </c>
    </row>
    <row r="172" spans="2:10" x14ac:dyDescent="0.3">
      <c r="B172" s="109">
        <v>37274</v>
      </c>
      <c r="C172" s="94" t="s">
        <v>45</v>
      </c>
      <c r="D172" s="94" t="s">
        <v>118</v>
      </c>
      <c r="E172" s="94">
        <v>52200</v>
      </c>
      <c r="F172" t="s">
        <v>119</v>
      </c>
      <c r="G172" t="s">
        <v>102</v>
      </c>
      <c r="H172" s="95">
        <v>264.42292935341902</v>
      </c>
      <c r="I172" s="94">
        <v>7004</v>
      </c>
      <c r="J172" s="96" t="s">
        <v>3419</v>
      </c>
    </row>
    <row r="173" spans="2:10" x14ac:dyDescent="0.3">
      <c r="B173" s="109">
        <v>37278</v>
      </c>
      <c r="C173" s="94" t="s">
        <v>45</v>
      </c>
      <c r="D173" s="94" t="s">
        <v>110</v>
      </c>
      <c r="E173" s="94">
        <v>52165</v>
      </c>
      <c r="F173" t="s">
        <v>111</v>
      </c>
      <c r="G173" t="s">
        <v>102</v>
      </c>
      <c r="H173" s="95">
        <v>103.793707155147</v>
      </c>
      <c r="I173" s="94">
        <v>7004</v>
      </c>
      <c r="J173" s="96" t="s">
        <v>3419</v>
      </c>
    </row>
    <row r="174" spans="2:10" x14ac:dyDescent="0.3">
      <c r="B174" s="109">
        <v>37278</v>
      </c>
      <c r="C174" s="94" t="s">
        <v>45</v>
      </c>
      <c r="D174" s="94" t="s">
        <v>118</v>
      </c>
      <c r="E174" s="94">
        <v>52200</v>
      </c>
      <c r="F174" t="s">
        <v>119</v>
      </c>
      <c r="G174" t="s">
        <v>102</v>
      </c>
      <c r="H174" s="95">
        <v>17.5606315360981</v>
      </c>
      <c r="I174" s="94">
        <v>7004</v>
      </c>
      <c r="J174" s="96" t="s">
        <v>3419</v>
      </c>
    </row>
    <row r="175" spans="2:10" x14ac:dyDescent="0.3">
      <c r="B175" s="109">
        <v>37279</v>
      </c>
      <c r="C175" s="94" t="s">
        <v>45</v>
      </c>
      <c r="D175" s="94" t="s">
        <v>253</v>
      </c>
      <c r="E175" s="94">
        <v>52170</v>
      </c>
      <c r="F175" t="s">
        <v>254</v>
      </c>
      <c r="G175" t="s">
        <v>102</v>
      </c>
      <c r="H175" s="95">
        <v>1195.3916585182201</v>
      </c>
      <c r="I175" s="94">
        <v>7005</v>
      </c>
      <c r="J175" s="96" t="s">
        <v>3420</v>
      </c>
    </row>
    <row r="176" spans="2:10" x14ac:dyDescent="0.3">
      <c r="B176" s="109">
        <v>37281</v>
      </c>
      <c r="C176" s="94" t="s">
        <v>45</v>
      </c>
      <c r="D176" s="94" t="s">
        <v>110</v>
      </c>
      <c r="E176" s="94">
        <v>52165</v>
      </c>
      <c r="F176" t="s">
        <v>111</v>
      </c>
      <c r="G176" t="s">
        <v>102</v>
      </c>
      <c r="H176" s="95">
        <v>55.052570434497198</v>
      </c>
      <c r="I176" s="94">
        <v>7004</v>
      </c>
      <c r="J176" s="96" t="s">
        <v>3419</v>
      </c>
    </row>
    <row r="177" spans="2:10" x14ac:dyDescent="0.3">
      <c r="B177" s="109">
        <v>37281</v>
      </c>
      <c r="C177" s="94" t="s">
        <v>45</v>
      </c>
      <c r="D177" s="94" t="s">
        <v>110</v>
      </c>
      <c r="E177" s="94">
        <v>52165</v>
      </c>
      <c r="F177" t="s">
        <v>111</v>
      </c>
      <c r="G177" t="s">
        <v>102</v>
      </c>
      <c r="H177" s="95">
        <v>21.677740521004299</v>
      </c>
      <c r="I177" s="94">
        <v>7004</v>
      </c>
      <c r="J177" s="96" t="s">
        <v>3419</v>
      </c>
    </row>
    <row r="178" spans="2:10" x14ac:dyDescent="0.3">
      <c r="B178" s="109">
        <v>37281</v>
      </c>
      <c r="C178" s="94" t="s">
        <v>45</v>
      </c>
      <c r="D178" s="94" t="s">
        <v>155</v>
      </c>
      <c r="E178" s="94">
        <v>70165</v>
      </c>
      <c r="F178" t="s">
        <v>111</v>
      </c>
      <c r="G178" t="s">
        <v>102</v>
      </c>
      <c r="H178" s="95">
        <v>44.986758879766498</v>
      </c>
      <c r="I178" s="94">
        <v>7004</v>
      </c>
      <c r="J178" s="96" t="s">
        <v>3419</v>
      </c>
    </row>
    <row r="179" spans="2:10" x14ac:dyDescent="0.3">
      <c r="B179" s="109">
        <v>37284</v>
      </c>
      <c r="C179" s="94" t="s">
        <v>45</v>
      </c>
      <c r="D179" s="94" t="s">
        <v>98</v>
      </c>
      <c r="E179" s="94">
        <v>52150</v>
      </c>
      <c r="F179" t="s">
        <v>99</v>
      </c>
      <c r="G179" t="s">
        <v>102</v>
      </c>
      <c r="H179" s="95">
        <v>369.26127347238901</v>
      </c>
      <c r="I179" s="94">
        <v>7004</v>
      </c>
      <c r="J179" s="96" t="s">
        <v>3419</v>
      </c>
    </row>
    <row r="180" spans="2:10" x14ac:dyDescent="0.3">
      <c r="B180" s="109">
        <v>37284</v>
      </c>
      <c r="C180" s="94" t="s">
        <v>45</v>
      </c>
      <c r="D180" s="94" t="s">
        <v>373</v>
      </c>
      <c r="E180" s="94">
        <v>52165</v>
      </c>
      <c r="F180" t="s">
        <v>374</v>
      </c>
      <c r="G180" t="s">
        <v>102</v>
      </c>
      <c r="H180" s="95">
        <v>382.61665529246102</v>
      </c>
      <c r="I180" s="94">
        <v>7005</v>
      </c>
      <c r="J180" s="96" t="s">
        <v>3420</v>
      </c>
    </row>
    <row r="181" spans="2:10" x14ac:dyDescent="0.3">
      <c r="B181" s="109">
        <v>37284</v>
      </c>
      <c r="C181" s="94" t="s">
        <v>45</v>
      </c>
      <c r="D181" s="94" t="s">
        <v>373</v>
      </c>
      <c r="E181" s="94">
        <v>52165</v>
      </c>
      <c r="F181" t="s">
        <v>374</v>
      </c>
      <c r="G181" t="s">
        <v>102</v>
      </c>
      <c r="H181" s="95">
        <v>124.252657333627</v>
      </c>
      <c r="I181" s="94">
        <v>7005</v>
      </c>
      <c r="J181" s="96" t="s">
        <v>3420</v>
      </c>
    </row>
    <row r="182" spans="2:10" x14ac:dyDescent="0.3">
      <c r="B182" s="109">
        <v>37284</v>
      </c>
      <c r="C182" s="94" t="s">
        <v>45</v>
      </c>
      <c r="D182" s="94" t="s">
        <v>118</v>
      </c>
      <c r="E182" s="94">
        <v>52200</v>
      </c>
      <c r="F182" t="s">
        <v>119</v>
      </c>
      <c r="G182" t="s">
        <v>102</v>
      </c>
      <c r="H182" s="95">
        <v>11.1503954867995</v>
      </c>
      <c r="I182" s="94">
        <v>7004</v>
      </c>
      <c r="J182" s="96" t="s">
        <v>3419</v>
      </c>
    </row>
    <row r="183" spans="2:10" x14ac:dyDescent="0.3">
      <c r="B183" s="109">
        <v>37284</v>
      </c>
      <c r="C183" s="94" t="s">
        <v>45</v>
      </c>
      <c r="D183" s="94" t="s">
        <v>118</v>
      </c>
      <c r="E183" s="94">
        <v>52200</v>
      </c>
      <c r="F183" t="s">
        <v>119</v>
      </c>
      <c r="G183" t="s">
        <v>102</v>
      </c>
      <c r="H183" s="95">
        <v>10.940942970237099</v>
      </c>
      <c r="I183" s="94">
        <v>7004</v>
      </c>
      <c r="J183" s="96" t="s">
        <v>3419</v>
      </c>
    </row>
    <row r="184" spans="2:10" x14ac:dyDescent="0.3">
      <c r="B184" s="109">
        <v>37286</v>
      </c>
      <c r="C184" s="94" t="s">
        <v>45</v>
      </c>
      <c r="D184" s="94" t="s">
        <v>118</v>
      </c>
      <c r="E184" s="94">
        <v>52200</v>
      </c>
      <c r="F184" t="s">
        <v>119</v>
      </c>
      <c r="G184" t="s">
        <v>102</v>
      </c>
      <c r="H184" s="95">
        <v>29.959589218764599</v>
      </c>
      <c r="I184" s="94">
        <v>7004</v>
      </c>
      <c r="J184" s="96" t="s">
        <v>3419</v>
      </c>
    </row>
    <row r="185" spans="2:10" x14ac:dyDescent="0.3">
      <c r="B185" s="109">
        <v>37287</v>
      </c>
      <c r="C185" s="94" t="s">
        <v>45</v>
      </c>
      <c r="D185" s="94" t="s">
        <v>98</v>
      </c>
      <c r="E185" s="94">
        <v>52150</v>
      </c>
      <c r="F185" t="s">
        <v>99</v>
      </c>
      <c r="G185" t="s">
        <v>102</v>
      </c>
      <c r="H185" s="95">
        <v>-394.53602795257001</v>
      </c>
      <c r="I185" s="94">
        <v>7004</v>
      </c>
      <c r="J185" s="96" t="s">
        <v>3419</v>
      </c>
    </row>
    <row r="186" spans="2:10" x14ac:dyDescent="0.3">
      <c r="B186" s="109">
        <v>37287</v>
      </c>
      <c r="C186" s="94" t="s">
        <v>45</v>
      </c>
      <c r="D186" s="94" t="s">
        <v>98</v>
      </c>
      <c r="E186" s="94">
        <v>52150</v>
      </c>
      <c r="F186" t="s">
        <v>99</v>
      </c>
      <c r="G186" t="s">
        <v>102</v>
      </c>
      <c r="H186" s="95">
        <v>12.5511311445825</v>
      </c>
      <c r="I186" s="94">
        <v>7004</v>
      </c>
      <c r="J186" s="96" t="s">
        <v>3419</v>
      </c>
    </row>
    <row r="187" spans="2:10" x14ac:dyDescent="0.3">
      <c r="B187" s="109">
        <v>37287</v>
      </c>
      <c r="C187" s="94" t="s">
        <v>45</v>
      </c>
      <c r="D187" s="94" t="s">
        <v>98</v>
      </c>
      <c r="E187" s="94">
        <v>52150</v>
      </c>
      <c r="F187" t="s">
        <v>99</v>
      </c>
      <c r="G187" t="s">
        <v>102</v>
      </c>
      <c r="H187" s="95">
        <v>214.75621631897201</v>
      </c>
      <c r="I187" s="94">
        <v>7004</v>
      </c>
      <c r="J187" s="96" t="s">
        <v>3419</v>
      </c>
    </row>
    <row r="188" spans="2:10" x14ac:dyDescent="0.3">
      <c r="B188" s="109">
        <v>37287</v>
      </c>
      <c r="C188" s="94" t="s">
        <v>45</v>
      </c>
      <c r="D188" s="94" t="s">
        <v>98</v>
      </c>
      <c r="E188" s="94">
        <v>52150</v>
      </c>
      <c r="F188" t="s">
        <v>99</v>
      </c>
      <c r="G188" t="s">
        <v>102</v>
      </c>
      <c r="H188" s="95">
        <v>153.98461693298199</v>
      </c>
      <c r="I188" s="94">
        <v>7004</v>
      </c>
      <c r="J188" s="96" t="s">
        <v>3419</v>
      </c>
    </row>
    <row r="189" spans="2:10" x14ac:dyDescent="0.3">
      <c r="B189" s="109">
        <v>37287</v>
      </c>
      <c r="C189" s="94" t="s">
        <v>45</v>
      </c>
      <c r="D189" s="94" t="s">
        <v>110</v>
      </c>
      <c r="E189" s="94">
        <v>52165</v>
      </c>
      <c r="F189" t="s">
        <v>111</v>
      </c>
      <c r="G189" t="s">
        <v>102</v>
      </c>
      <c r="H189" s="95">
        <v>119.205671442727</v>
      </c>
      <c r="I189" s="94">
        <v>7004</v>
      </c>
      <c r="J189" s="96" t="s">
        <v>3419</v>
      </c>
    </row>
    <row r="190" spans="2:10" x14ac:dyDescent="0.3">
      <c r="B190" s="109">
        <v>37287</v>
      </c>
      <c r="C190" s="94" t="s">
        <v>45</v>
      </c>
      <c r="D190" s="94" t="s">
        <v>118</v>
      </c>
      <c r="E190" s="94">
        <v>52200</v>
      </c>
      <c r="F190" t="s">
        <v>119</v>
      </c>
      <c r="G190" t="s">
        <v>102</v>
      </c>
      <c r="H190" s="95">
        <v>18.789157785719901</v>
      </c>
      <c r="I190" s="94">
        <v>7004</v>
      </c>
      <c r="J190" s="96" t="s">
        <v>3419</v>
      </c>
    </row>
    <row r="191" spans="2:10" x14ac:dyDescent="0.3">
      <c r="B191" s="109">
        <v>37287</v>
      </c>
      <c r="C191" s="94" t="s">
        <v>45</v>
      </c>
      <c r="D191" s="94" t="s">
        <v>720</v>
      </c>
      <c r="E191" s="94">
        <v>54275</v>
      </c>
      <c r="F191" t="s">
        <v>721</v>
      </c>
      <c r="G191" t="s">
        <v>102</v>
      </c>
      <c r="H191" s="95">
        <v>77.497868354408098</v>
      </c>
      <c r="I191" s="94">
        <v>7004</v>
      </c>
      <c r="J191" s="96" t="s">
        <v>3419</v>
      </c>
    </row>
    <row r="192" spans="2:10" x14ac:dyDescent="0.3">
      <c r="B192" s="109">
        <v>37287</v>
      </c>
      <c r="C192" s="94" t="s">
        <v>45</v>
      </c>
      <c r="D192" s="94" t="s">
        <v>728</v>
      </c>
      <c r="E192" s="94">
        <v>54275</v>
      </c>
      <c r="F192" t="s">
        <v>729</v>
      </c>
      <c r="G192" t="s">
        <v>102</v>
      </c>
      <c r="H192" s="95">
        <v>168.14659612611899</v>
      </c>
      <c r="I192" s="94">
        <v>7005</v>
      </c>
      <c r="J192" s="96" t="s">
        <v>3420</v>
      </c>
    </row>
    <row r="193" spans="2:10" x14ac:dyDescent="0.3">
      <c r="B193" s="109">
        <v>37299</v>
      </c>
      <c r="C193" s="94" t="s">
        <v>930</v>
      </c>
      <c r="D193" s="94" t="s">
        <v>373</v>
      </c>
      <c r="E193" s="94">
        <v>52165</v>
      </c>
      <c r="F193" t="s">
        <v>374</v>
      </c>
      <c r="G193" t="s">
        <v>102</v>
      </c>
      <c r="H193" s="95">
        <v>59.939200212323399</v>
      </c>
      <c r="I193" s="94">
        <v>7005</v>
      </c>
      <c r="J193" s="96" t="s">
        <v>3420</v>
      </c>
    </row>
    <row r="194" spans="2:10" x14ac:dyDescent="0.3">
      <c r="B194" s="109">
        <v>37301</v>
      </c>
      <c r="C194" s="94" t="s">
        <v>930</v>
      </c>
      <c r="D194" s="94" t="s">
        <v>110</v>
      </c>
      <c r="E194" s="94">
        <v>52165</v>
      </c>
      <c r="F194" t="s">
        <v>111</v>
      </c>
      <c r="G194" t="s">
        <v>102</v>
      </c>
      <c r="H194" s="95">
        <v>53.105369354267403</v>
      </c>
      <c r="I194" s="94">
        <v>7004</v>
      </c>
      <c r="J194" s="96" t="s">
        <v>3419</v>
      </c>
    </row>
    <row r="195" spans="2:10" x14ac:dyDescent="0.3">
      <c r="B195" s="109">
        <v>37301</v>
      </c>
      <c r="C195" s="94" t="s">
        <v>930</v>
      </c>
      <c r="D195" s="94" t="s">
        <v>118</v>
      </c>
      <c r="E195" s="94">
        <v>52200</v>
      </c>
      <c r="F195" t="s">
        <v>119</v>
      </c>
      <c r="G195" t="s">
        <v>102</v>
      </c>
      <c r="H195" s="95">
        <v>30.590791212547298</v>
      </c>
      <c r="I195" s="94">
        <v>7004</v>
      </c>
      <c r="J195" s="96" t="s">
        <v>3419</v>
      </c>
    </row>
    <row r="196" spans="2:10" x14ac:dyDescent="0.3">
      <c r="B196" s="109">
        <v>37301</v>
      </c>
      <c r="C196" s="94" t="s">
        <v>930</v>
      </c>
      <c r="D196" s="94" t="s">
        <v>1041</v>
      </c>
      <c r="E196" s="94">
        <v>55125</v>
      </c>
      <c r="F196" t="s">
        <v>76</v>
      </c>
      <c r="G196" t="s">
        <v>102</v>
      </c>
      <c r="H196" s="95">
        <v>744.06241800846601</v>
      </c>
      <c r="I196" s="94">
        <v>7004</v>
      </c>
      <c r="J196" s="96" t="s">
        <v>3419</v>
      </c>
    </row>
    <row r="197" spans="2:10" x14ac:dyDescent="0.3">
      <c r="B197" s="109">
        <v>37302</v>
      </c>
      <c r="C197" s="94" t="s">
        <v>930</v>
      </c>
      <c r="D197" s="94" t="s">
        <v>1065</v>
      </c>
      <c r="E197" s="94">
        <v>70167</v>
      </c>
      <c r="F197" t="s">
        <v>1066</v>
      </c>
      <c r="G197" t="s">
        <v>102</v>
      </c>
      <c r="H197" s="95">
        <v>191.206596088315</v>
      </c>
      <c r="I197" s="94">
        <v>7004</v>
      </c>
      <c r="J197" s="96" t="s">
        <v>3419</v>
      </c>
    </row>
    <row r="198" spans="2:10" x14ac:dyDescent="0.3">
      <c r="B198" s="109">
        <v>37305</v>
      </c>
      <c r="C198" s="94" t="s">
        <v>930</v>
      </c>
      <c r="D198" s="94" t="s">
        <v>373</v>
      </c>
      <c r="E198" s="94">
        <v>52165</v>
      </c>
      <c r="F198" t="s">
        <v>374</v>
      </c>
      <c r="G198" t="s">
        <v>102</v>
      </c>
      <c r="H198" s="95">
        <v>126.458293294049</v>
      </c>
      <c r="I198" s="94">
        <v>7005</v>
      </c>
      <c r="J198" s="96" t="s">
        <v>3420</v>
      </c>
    </row>
    <row r="199" spans="2:10" x14ac:dyDescent="0.3">
      <c r="B199" s="109">
        <v>37306</v>
      </c>
      <c r="C199" s="94" t="s">
        <v>930</v>
      </c>
      <c r="D199" s="94" t="s">
        <v>110</v>
      </c>
      <c r="E199" s="94">
        <v>52165</v>
      </c>
      <c r="F199" t="s">
        <v>111</v>
      </c>
      <c r="G199" t="s">
        <v>102</v>
      </c>
      <c r="H199" s="95">
        <v>90.838635670844894</v>
      </c>
      <c r="I199" s="94">
        <v>7004</v>
      </c>
      <c r="J199" s="96" t="s">
        <v>3419</v>
      </c>
    </row>
    <row r="200" spans="2:10" x14ac:dyDescent="0.3">
      <c r="B200" s="109">
        <v>37306</v>
      </c>
      <c r="C200" s="94" t="s">
        <v>930</v>
      </c>
      <c r="D200" s="94" t="s">
        <v>110</v>
      </c>
      <c r="E200" s="94">
        <v>52165</v>
      </c>
      <c r="F200" t="s">
        <v>111</v>
      </c>
      <c r="G200" t="s">
        <v>102</v>
      </c>
      <c r="H200" s="95">
        <v>41.446220375998202</v>
      </c>
      <c r="I200" s="94">
        <v>7004</v>
      </c>
      <c r="J200" s="96" t="s">
        <v>3419</v>
      </c>
    </row>
    <row r="201" spans="2:10" x14ac:dyDescent="0.3">
      <c r="B201" s="109">
        <v>37306</v>
      </c>
      <c r="C201" s="94" t="s">
        <v>930</v>
      </c>
      <c r="D201" s="94" t="s">
        <v>118</v>
      </c>
      <c r="E201" s="94">
        <v>52200</v>
      </c>
      <c r="F201" t="s">
        <v>119</v>
      </c>
      <c r="G201" t="s">
        <v>102</v>
      </c>
      <c r="H201" s="95">
        <v>19.9751655059668</v>
      </c>
      <c r="I201" s="94">
        <v>7004</v>
      </c>
      <c r="J201" s="96" t="s">
        <v>3419</v>
      </c>
    </row>
    <row r="202" spans="2:10" x14ac:dyDescent="0.3">
      <c r="B202" s="109">
        <v>37306</v>
      </c>
      <c r="C202" s="94" t="s">
        <v>930</v>
      </c>
      <c r="D202" s="94" t="s">
        <v>118</v>
      </c>
      <c r="E202" s="94">
        <v>52200</v>
      </c>
      <c r="F202" t="s">
        <v>119</v>
      </c>
      <c r="G202" t="s">
        <v>102</v>
      </c>
      <c r="H202" s="95">
        <v>6.0426631347047497</v>
      </c>
      <c r="I202" s="94">
        <v>7004</v>
      </c>
      <c r="J202" s="96" t="s">
        <v>3419</v>
      </c>
    </row>
    <row r="203" spans="2:10" x14ac:dyDescent="0.3">
      <c r="B203" s="109">
        <v>37306</v>
      </c>
      <c r="C203" s="94" t="s">
        <v>930</v>
      </c>
      <c r="D203" s="94" t="s">
        <v>1171</v>
      </c>
      <c r="E203" s="94">
        <v>70150</v>
      </c>
      <c r="F203" t="s">
        <v>99</v>
      </c>
      <c r="G203" t="s">
        <v>102</v>
      </c>
      <c r="H203" s="95">
        <v>44.825590115967799</v>
      </c>
      <c r="I203" s="94">
        <v>7004</v>
      </c>
      <c r="J203" s="96" t="s">
        <v>3419</v>
      </c>
    </row>
    <row r="204" spans="2:10" x14ac:dyDescent="0.3">
      <c r="B204" s="109">
        <v>37306</v>
      </c>
      <c r="C204" s="94" t="s">
        <v>930</v>
      </c>
      <c r="D204" s="94" t="s">
        <v>155</v>
      </c>
      <c r="E204" s="94">
        <v>70165</v>
      </c>
      <c r="F204" t="s">
        <v>111</v>
      </c>
      <c r="G204" t="s">
        <v>102</v>
      </c>
      <c r="H204" s="95">
        <v>61.2491946393665</v>
      </c>
      <c r="I204" s="94">
        <v>7004</v>
      </c>
      <c r="J204" s="96" t="s">
        <v>3419</v>
      </c>
    </row>
    <row r="205" spans="2:10" x14ac:dyDescent="0.3">
      <c r="B205" s="109">
        <v>37306</v>
      </c>
      <c r="C205" s="94" t="s">
        <v>930</v>
      </c>
      <c r="D205" s="94" t="s">
        <v>155</v>
      </c>
      <c r="E205" s="94">
        <v>70165</v>
      </c>
      <c r="F205" t="s">
        <v>111</v>
      </c>
      <c r="G205" t="s">
        <v>102</v>
      </c>
      <c r="H205" s="95">
        <v>25.925337074584899</v>
      </c>
      <c r="I205" s="94">
        <v>7004</v>
      </c>
      <c r="J205" s="96" t="s">
        <v>3419</v>
      </c>
    </row>
    <row r="206" spans="2:10" x14ac:dyDescent="0.3">
      <c r="B206" s="109">
        <v>37306</v>
      </c>
      <c r="C206" s="94" t="s">
        <v>930</v>
      </c>
      <c r="D206" s="94" t="s">
        <v>155</v>
      </c>
      <c r="E206" s="94">
        <v>70165</v>
      </c>
      <c r="F206" t="s">
        <v>111</v>
      </c>
      <c r="G206" t="s">
        <v>102</v>
      </c>
      <c r="H206" s="95">
        <v>51.2383695129489</v>
      </c>
      <c r="I206" s="94">
        <v>7004</v>
      </c>
      <c r="J206" s="96" t="s">
        <v>3419</v>
      </c>
    </row>
    <row r="207" spans="2:10" x14ac:dyDescent="0.3">
      <c r="B207" s="109">
        <v>37309</v>
      </c>
      <c r="C207" s="94" t="s">
        <v>930</v>
      </c>
      <c r="D207" s="94" t="s">
        <v>110</v>
      </c>
      <c r="E207" s="94">
        <v>52165</v>
      </c>
      <c r="F207" t="s">
        <v>111</v>
      </c>
      <c r="G207" t="s">
        <v>102</v>
      </c>
      <c r="H207" s="95">
        <v>119.62649761575901</v>
      </c>
      <c r="I207" s="94">
        <v>7004</v>
      </c>
      <c r="J207" s="96" t="s">
        <v>3419</v>
      </c>
    </row>
    <row r="208" spans="2:10" x14ac:dyDescent="0.3">
      <c r="B208" s="109">
        <v>37309</v>
      </c>
      <c r="C208" s="94" t="s">
        <v>930</v>
      </c>
      <c r="D208" s="94" t="s">
        <v>118</v>
      </c>
      <c r="E208" s="94">
        <v>52200</v>
      </c>
      <c r="F208" t="s">
        <v>119</v>
      </c>
      <c r="G208" t="s">
        <v>102</v>
      </c>
      <c r="H208" s="95">
        <v>12.6000919912809</v>
      </c>
      <c r="I208" s="94">
        <v>7004</v>
      </c>
      <c r="J208" s="96" t="s">
        <v>3419</v>
      </c>
    </row>
    <row r="209" spans="2:10" x14ac:dyDescent="0.3">
      <c r="B209" s="109">
        <v>37310</v>
      </c>
      <c r="C209" s="94" t="s">
        <v>930</v>
      </c>
      <c r="D209" s="94" t="s">
        <v>253</v>
      </c>
      <c r="E209" s="94">
        <v>52170</v>
      </c>
      <c r="F209" t="s">
        <v>254</v>
      </c>
      <c r="G209" t="s">
        <v>102</v>
      </c>
      <c r="H209" s="95">
        <v>1210.23878892269</v>
      </c>
      <c r="I209" s="94">
        <v>7005</v>
      </c>
      <c r="J209" s="96" t="s">
        <v>3420</v>
      </c>
    </row>
    <row r="210" spans="2:10" x14ac:dyDescent="0.3">
      <c r="B210" s="109">
        <v>37312</v>
      </c>
      <c r="C210" s="94" t="s">
        <v>930</v>
      </c>
      <c r="D210" s="94" t="s">
        <v>98</v>
      </c>
      <c r="E210" s="94">
        <v>52150</v>
      </c>
      <c r="F210" t="s">
        <v>99</v>
      </c>
      <c r="G210" t="s">
        <v>102</v>
      </c>
      <c r="H210" s="95">
        <v>175.530287521921</v>
      </c>
      <c r="I210" s="94">
        <v>7004</v>
      </c>
      <c r="J210" s="96" t="s">
        <v>3419</v>
      </c>
    </row>
    <row r="211" spans="2:10" x14ac:dyDescent="0.3">
      <c r="B211" s="109">
        <v>37312</v>
      </c>
      <c r="C211" s="94" t="s">
        <v>930</v>
      </c>
      <c r="D211" s="94" t="s">
        <v>118</v>
      </c>
      <c r="E211" s="94">
        <v>52200</v>
      </c>
      <c r="F211" t="s">
        <v>119</v>
      </c>
      <c r="G211" t="s">
        <v>102</v>
      </c>
      <c r="H211" s="95">
        <v>129.88348382165401</v>
      </c>
      <c r="I211" s="94">
        <v>7004</v>
      </c>
      <c r="J211" s="96" t="s">
        <v>3419</v>
      </c>
    </row>
    <row r="212" spans="2:10" x14ac:dyDescent="0.3">
      <c r="B212" s="109">
        <v>37312</v>
      </c>
      <c r="C212" s="94" t="s">
        <v>930</v>
      </c>
      <c r="D212" s="94" t="s">
        <v>118</v>
      </c>
      <c r="E212" s="94">
        <v>52200</v>
      </c>
      <c r="F212" t="s">
        <v>119</v>
      </c>
      <c r="G212" t="s">
        <v>102</v>
      </c>
      <c r="H212" s="95">
        <v>12.3320523219345</v>
      </c>
      <c r="I212" s="94">
        <v>7004</v>
      </c>
      <c r="J212" s="96" t="s">
        <v>3419</v>
      </c>
    </row>
    <row r="213" spans="2:10" x14ac:dyDescent="0.3">
      <c r="B213" s="109">
        <v>37312</v>
      </c>
      <c r="C213" s="94" t="s">
        <v>930</v>
      </c>
      <c r="D213" s="94" t="s">
        <v>147</v>
      </c>
      <c r="E213" s="94">
        <v>70147</v>
      </c>
      <c r="F213" t="s">
        <v>148</v>
      </c>
      <c r="G213" t="s">
        <v>102</v>
      </c>
      <c r="H213" s="95">
        <v>45.934351606809599</v>
      </c>
      <c r="I213" s="94">
        <v>7004</v>
      </c>
      <c r="J213" s="96" t="s">
        <v>3419</v>
      </c>
    </row>
    <row r="214" spans="2:10" x14ac:dyDescent="0.3">
      <c r="B214" s="109">
        <v>37315</v>
      </c>
      <c r="C214" s="94" t="s">
        <v>930</v>
      </c>
      <c r="D214" s="94" t="s">
        <v>98</v>
      </c>
      <c r="E214" s="94">
        <v>52150</v>
      </c>
      <c r="F214" t="s">
        <v>99</v>
      </c>
      <c r="G214" t="s">
        <v>102</v>
      </c>
      <c r="H214" s="95">
        <v>17.456996881704701</v>
      </c>
      <c r="I214" s="94">
        <v>7004</v>
      </c>
      <c r="J214" s="96" t="s">
        <v>3419</v>
      </c>
    </row>
    <row r="215" spans="2:10" x14ac:dyDescent="0.3">
      <c r="B215" s="109">
        <v>37315</v>
      </c>
      <c r="C215" s="94" t="s">
        <v>930</v>
      </c>
      <c r="D215" s="94" t="s">
        <v>373</v>
      </c>
      <c r="E215" s="94">
        <v>52165</v>
      </c>
      <c r="F215" t="s">
        <v>374</v>
      </c>
      <c r="G215" t="s">
        <v>102</v>
      </c>
      <c r="H215" s="95">
        <v>117.27828924405</v>
      </c>
      <c r="I215" s="94">
        <v>7005</v>
      </c>
      <c r="J215" s="96" t="s">
        <v>3420</v>
      </c>
    </row>
    <row r="216" spans="2:10" x14ac:dyDescent="0.3">
      <c r="B216" s="109">
        <v>37315</v>
      </c>
      <c r="C216" s="94" t="s">
        <v>930</v>
      </c>
      <c r="D216" s="94" t="s">
        <v>720</v>
      </c>
      <c r="E216" s="94">
        <v>54275</v>
      </c>
      <c r="F216" t="s">
        <v>721</v>
      </c>
      <c r="G216" t="s">
        <v>102</v>
      </c>
      <c r="H216" s="95">
        <v>94.464820700063797</v>
      </c>
      <c r="I216" s="94">
        <v>7004</v>
      </c>
      <c r="J216" s="96" t="s">
        <v>3419</v>
      </c>
    </row>
    <row r="217" spans="2:10" x14ac:dyDescent="0.3">
      <c r="B217" s="109">
        <v>37315</v>
      </c>
      <c r="C217" s="94" t="s">
        <v>930</v>
      </c>
      <c r="D217" s="94" t="s">
        <v>728</v>
      </c>
      <c r="E217" s="94">
        <v>54275</v>
      </c>
      <c r="F217" t="s">
        <v>729</v>
      </c>
      <c r="G217" t="s">
        <v>102</v>
      </c>
      <c r="H217" s="95">
        <v>130.38371853102899</v>
      </c>
      <c r="I217" s="94">
        <v>7005</v>
      </c>
      <c r="J217" s="96" t="s">
        <v>3420</v>
      </c>
    </row>
    <row r="218" spans="2:10" x14ac:dyDescent="0.3">
      <c r="B218" s="109">
        <v>37315</v>
      </c>
      <c r="C218" s="94" t="s">
        <v>930</v>
      </c>
      <c r="D218" s="94" t="s">
        <v>1065</v>
      </c>
      <c r="E218" s="94">
        <v>70167</v>
      </c>
      <c r="F218" t="s">
        <v>1066</v>
      </c>
      <c r="G218" t="s">
        <v>102</v>
      </c>
      <c r="H218" s="95">
        <v>182.97690423205901</v>
      </c>
      <c r="I218" s="94">
        <v>7004</v>
      </c>
      <c r="J218" s="96" t="s">
        <v>3419</v>
      </c>
    </row>
    <row r="219" spans="2:10" x14ac:dyDescent="0.3">
      <c r="B219" s="109">
        <v>37327</v>
      </c>
      <c r="C219" s="94" t="s">
        <v>1621</v>
      </c>
      <c r="D219" s="94" t="s">
        <v>1660</v>
      </c>
      <c r="E219" s="94">
        <v>70165</v>
      </c>
      <c r="F219" t="s">
        <v>374</v>
      </c>
      <c r="G219" t="s">
        <v>102</v>
      </c>
      <c r="H219" s="95">
        <v>121.517577033752</v>
      </c>
      <c r="I219" s="94">
        <v>7005</v>
      </c>
      <c r="J219" s="96" t="s">
        <v>3420</v>
      </c>
    </row>
    <row r="220" spans="2:10" x14ac:dyDescent="0.3">
      <c r="B220" s="109">
        <v>37328</v>
      </c>
      <c r="C220" s="94" t="s">
        <v>1621</v>
      </c>
      <c r="D220" s="94" t="s">
        <v>110</v>
      </c>
      <c r="E220" s="94">
        <v>52165</v>
      </c>
      <c r="F220" t="s">
        <v>111</v>
      </c>
      <c r="G220" t="s">
        <v>102</v>
      </c>
      <c r="H220" s="95">
        <v>283.20870826016301</v>
      </c>
      <c r="I220" s="94">
        <v>7004</v>
      </c>
      <c r="J220" s="96" t="s">
        <v>3419</v>
      </c>
    </row>
    <row r="221" spans="2:10" x14ac:dyDescent="0.3">
      <c r="B221" s="109">
        <v>37328</v>
      </c>
      <c r="C221" s="94" t="s">
        <v>1621</v>
      </c>
      <c r="D221" s="94" t="s">
        <v>110</v>
      </c>
      <c r="E221" s="94">
        <v>52165</v>
      </c>
      <c r="F221" t="s">
        <v>111</v>
      </c>
      <c r="G221" t="s">
        <v>102</v>
      </c>
      <c r="H221" s="95">
        <v>105.66408943474801</v>
      </c>
      <c r="I221" s="94">
        <v>7004</v>
      </c>
      <c r="J221" s="96" t="s">
        <v>3419</v>
      </c>
    </row>
    <row r="222" spans="2:10" x14ac:dyDescent="0.3">
      <c r="B222" s="109">
        <v>37328</v>
      </c>
      <c r="C222" s="94" t="s">
        <v>1621</v>
      </c>
      <c r="D222" s="94" t="s">
        <v>110</v>
      </c>
      <c r="E222" s="94">
        <v>52165</v>
      </c>
      <c r="F222" t="s">
        <v>111</v>
      </c>
      <c r="G222" t="s">
        <v>102</v>
      </c>
      <c r="H222" s="95">
        <v>52.952888148101401</v>
      </c>
      <c r="I222" s="94">
        <v>7004</v>
      </c>
      <c r="J222" s="96" t="s">
        <v>3419</v>
      </c>
    </row>
    <row r="223" spans="2:10" x14ac:dyDescent="0.3">
      <c r="B223" s="109">
        <v>37328</v>
      </c>
      <c r="C223" s="94" t="s">
        <v>1621</v>
      </c>
      <c r="D223" s="94" t="s">
        <v>118</v>
      </c>
      <c r="E223" s="94">
        <v>52200</v>
      </c>
      <c r="F223" t="s">
        <v>119</v>
      </c>
      <c r="G223" t="s">
        <v>102</v>
      </c>
      <c r="H223" s="95">
        <v>18.603152874666801</v>
      </c>
      <c r="I223" s="94">
        <v>7004</v>
      </c>
      <c r="J223" s="96" t="s">
        <v>3419</v>
      </c>
    </row>
    <row r="224" spans="2:10" x14ac:dyDescent="0.3">
      <c r="B224" s="109">
        <v>37328</v>
      </c>
      <c r="C224" s="94" t="s">
        <v>1621</v>
      </c>
      <c r="D224" s="94" t="s">
        <v>1171</v>
      </c>
      <c r="E224" s="94">
        <v>70150</v>
      </c>
      <c r="F224" t="s">
        <v>99</v>
      </c>
      <c r="G224" t="s">
        <v>102</v>
      </c>
      <c r="H224" s="95">
        <v>86.681569894902793</v>
      </c>
      <c r="I224" s="94">
        <v>7004</v>
      </c>
      <c r="J224" s="96" t="s">
        <v>3419</v>
      </c>
    </row>
    <row r="225" spans="2:10" x14ac:dyDescent="0.3">
      <c r="B225" s="109">
        <v>37328</v>
      </c>
      <c r="C225" s="94" t="s">
        <v>1621</v>
      </c>
      <c r="D225" s="94" t="s">
        <v>155</v>
      </c>
      <c r="E225" s="94">
        <v>70165</v>
      </c>
      <c r="F225" t="s">
        <v>111</v>
      </c>
      <c r="G225" t="s">
        <v>102</v>
      </c>
      <c r="H225" s="95">
        <v>25.331008983518501</v>
      </c>
      <c r="I225" s="94">
        <v>7004</v>
      </c>
      <c r="J225" s="96" t="s">
        <v>3419</v>
      </c>
    </row>
    <row r="226" spans="2:10" x14ac:dyDescent="0.3">
      <c r="B226" s="109">
        <v>37329</v>
      </c>
      <c r="C226" s="94" t="s">
        <v>1621</v>
      </c>
      <c r="D226" s="94" t="s">
        <v>1729</v>
      </c>
      <c r="E226" s="94">
        <v>70170</v>
      </c>
      <c r="F226" t="s">
        <v>1730</v>
      </c>
      <c r="G226" t="s">
        <v>102</v>
      </c>
      <c r="H226" s="95">
        <v>311.855788926998</v>
      </c>
      <c r="I226" s="94">
        <v>7004</v>
      </c>
      <c r="J226" s="96" t="s">
        <v>3419</v>
      </c>
    </row>
    <row r="227" spans="2:10" x14ac:dyDescent="0.3">
      <c r="B227" s="109">
        <v>37335</v>
      </c>
      <c r="C227" s="94" t="s">
        <v>1621</v>
      </c>
      <c r="D227" s="94" t="s">
        <v>373</v>
      </c>
      <c r="E227" s="94">
        <v>52165</v>
      </c>
      <c r="F227" t="s">
        <v>374</v>
      </c>
      <c r="G227" t="s">
        <v>102</v>
      </c>
      <c r="H227" s="95">
        <v>134.52896147270599</v>
      </c>
      <c r="I227" s="94">
        <v>7005</v>
      </c>
      <c r="J227" s="96" t="s">
        <v>3420</v>
      </c>
    </row>
    <row r="228" spans="2:10" x14ac:dyDescent="0.3">
      <c r="B228" s="109">
        <v>37336</v>
      </c>
      <c r="C228" s="94" t="s">
        <v>1621</v>
      </c>
      <c r="D228" s="94" t="s">
        <v>110</v>
      </c>
      <c r="E228" s="94">
        <v>52165</v>
      </c>
      <c r="F228" t="s">
        <v>111</v>
      </c>
      <c r="G228" t="s">
        <v>102</v>
      </c>
      <c r="H228" s="95">
        <v>95.174363692652605</v>
      </c>
      <c r="I228" s="94">
        <v>7004</v>
      </c>
      <c r="J228" s="96" t="s">
        <v>3419</v>
      </c>
    </row>
    <row r="229" spans="2:10" x14ac:dyDescent="0.3">
      <c r="B229" s="109">
        <v>37336</v>
      </c>
      <c r="C229" s="94" t="s">
        <v>1621</v>
      </c>
      <c r="D229" s="94" t="s">
        <v>110</v>
      </c>
      <c r="E229" s="94">
        <v>52165</v>
      </c>
      <c r="F229" t="s">
        <v>111</v>
      </c>
      <c r="G229" t="s">
        <v>102</v>
      </c>
      <c r="H229" s="95">
        <v>104.67075019356599</v>
      </c>
      <c r="I229" s="94">
        <v>7004</v>
      </c>
      <c r="J229" s="96" t="s">
        <v>3419</v>
      </c>
    </row>
    <row r="230" spans="2:10" x14ac:dyDescent="0.3">
      <c r="B230" s="109">
        <v>37336</v>
      </c>
      <c r="C230" s="94" t="s">
        <v>1621</v>
      </c>
      <c r="D230" s="94" t="s">
        <v>118</v>
      </c>
      <c r="E230" s="94">
        <v>52200</v>
      </c>
      <c r="F230" t="s">
        <v>119</v>
      </c>
      <c r="G230" t="s">
        <v>102</v>
      </c>
      <c r="H230" s="95">
        <v>16.180554164686001</v>
      </c>
      <c r="I230" s="94">
        <v>7004</v>
      </c>
      <c r="J230" s="96" t="s">
        <v>3419</v>
      </c>
    </row>
    <row r="231" spans="2:10" x14ac:dyDescent="0.3">
      <c r="B231" s="109">
        <v>37336</v>
      </c>
      <c r="C231" s="94" t="s">
        <v>1621</v>
      </c>
      <c r="D231" s="94" t="s">
        <v>155</v>
      </c>
      <c r="E231" s="94">
        <v>70165</v>
      </c>
      <c r="F231" t="s">
        <v>111</v>
      </c>
      <c r="G231" t="s">
        <v>102</v>
      </c>
      <c r="H231" s="95">
        <v>18.768008635466199</v>
      </c>
      <c r="I231" s="94">
        <v>7004</v>
      </c>
      <c r="J231" s="96" t="s">
        <v>3419</v>
      </c>
    </row>
    <row r="232" spans="2:10" x14ac:dyDescent="0.3">
      <c r="B232" s="109">
        <v>37338</v>
      </c>
      <c r="C232" s="94" t="s">
        <v>1621</v>
      </c>
      <c r="D232" s="94" t="s">
        <v>253</v>
      </c>
      <c r="E232" s="94">
        <v>52170</v>
      </c>
      <c r="F232" t="s">
        <v>254</v>
      </c>
      <c r="G232" t="s">
        <v>102</v>
      </c>
      <c r="H232" s="95">
        <v>1198.05226794859</v>
      </c>
      <c r="I232" s="94">
        <v>7005</v>
      </c>
      <c r="J232" s="96" t="s">
        <v>3420</v>
      </c>
    </row>
    <row r="233" spans="2:10" x14ac:dyDescent="0.3">
      <c r="B233" s="109">
        <v>37340</v>
      </c>
      <c r="C233" s="94" t="s">
        <v>1621</v>
      </c>
      <c r="D233" s="94" t="s">
        <v>147</v>
      </c>
      <c r="E233" s="94">
        <v>70147</v>
      </c>
      <c r="F233" t="s">
        <v>148</v>
      </c>
      <c r="G233" t="s">
        <v>102</v>
      </c>
      <c r="H233" s="95">
        <v>67.304911053887395</v>
      </c>
      <c r="I233" s="94">
        <v>7004</v>
      </c>
      <c r="J233" s="96" t="s">
        <v>3419</v>
      </c>
    </row>
    <row r="234" spans="2:10" x14ac:dyDescent="0.3">
      <c r="B234" s="109">
        <v>37340</v>
      </c>
      <c r="C234" s="94" t="s">
        <v>1621</v>
      </c>
      <c r="D234" s="94" t="s">
        <v>147</v>
      </c>
      <c r="E234" s="94">
        <v>70147</v>
      </c>
      <c r="F234" t="s">
        <v>148</v>
      </c>
      <c r="G234" t="s">
        <v>102</v>
      </c>
      <c r="H234" s="95">
        <v>36.358471966865203</v>
      </c>
      <c r="I234" s="94">
        <v>7004</v>
      </c>
      <c r="J234" s="96" t="s">
        <v>3419</v>
      </c>
    </row>
    <row r="235" spans="2:10" x14ac:dyDescent="0.3">
      <c r="B235" s="109">
        <v>37340</v>
      </c>
      <c r="C235" s="94" t="s">
        <v>1621</v>
      </c>
      <c r="D235" s="94" t="s">
        <v>155</v>
      </c>
      <c r="E235" s="94">
        <v>70165</v>
      </c>
      <c r="F235" t="s">
        <v>111</v>
      </c>
      <c r="G235" t="s">
        <v>102</v>
      </c>
      <c r="H235" s="95">
        <v>74.774740099085093</v>
      </c>
      <c r="I235" s="94">
        <v>7004</v>
      </c>
      <c r="J235" s="96" t="s">
        <v>3419</v>
      </c>
    </row>
    <row r="236" spans="2:10" x14ac:dyDescent="0.3">
      <c r="B236" s="109">
        <v>37343</v>
      </c>
      <c r="C236" s="94" t="s">
        <v>1621</v>
      </c>
      <c r="D236" s="94" t="s">
        <v>253</v>
      </c>
      <c r="E236" s="94">
        <v>52170</v>
      </c>
      <c r="F236" t="s">
        <v>254</v>
      </c>
      <c r="G236" t="s">
        <v>102</v>
      </c>
      <c r="H236" s="95">
        <v>36.2328712850858</v>
      </c>
      <c r="I236" s="94">
        <v>7005</v>
      </c>
      <c r="J236" s="96" t="s">
        <v>3420</v>
      </c>
    </row>
    <row r="237" spans="2:10" x14ac:dyDescent="0.3">
      <c r="B237" s="109">
        <v>37343</v>
      </c>
      <c r="C237" s="94" t="s">
        <v>1621</v>
      </c>
      <c r="D237" s="94" t="s">
        <v>118</v>
      </c>
      <c r="E237" s="94">
        <v>52200</v>
      </c>
      <c r="F237" t="s">
        <v>119</v>
      </c>
      <c r="G237" t="s">
        <v>102</v>
      </c>
      <c r="H237" s="95">
        <v>-75.218690456338507</v>
      </c>
      <c r="I237" s="94">
        <v>7004</v>
      </c>
      <c r="J237" s="96" t="s">
        <v>3419</v>
      </c>
    </row>
    <row r="238" spans="2:10" x14ac:dyDescent="0.3">
      <c r="B238" s="109">
        <v>37343</v>
      </c>
      <c r="C238" s="94" t="s">
        <v>1621</v>
      </c>
      <c r="D238" s="94" t="s">
        <v>118</v>
      </c>
      <c r="E238" s="94">
        <v>52200</v>
      </c>
      <c r="F238" t="s">
        <v>119</v>
      </c>
      <c r="G238" t="s">
        <v>102</v>
      </c>
      <c r="H238" s="95">
        <v>-276.28211441429198</v>
      </c>
      <c r="I238" s="94">
        <v>7004</v>
      </c>
      <c r="J238" s="96" t="s">
        <v>3419</v>
      </c>
    </row>
    <row r="239" spans="2:10" x14ac:dyDescent="0.3">
      <c r="B239" s="109">
        <v>37344</v>
      </c>
      <c r="C239" s="94" t="s">
        <v>1621</v>
      </c>
      <c r="D239" s="94" t="s">
        <v>98</v>
      </c>
      <c r="E239" s="94">
        <v>52150</v>
      </c>
      <c r="F239" t="s">
        <v>99</v>
      </c>
      <c r="G239" t="s">
        <v>102</v>
      </c>
      <c r="H239" s="95">
        <v>88.151484615108004</v>
      </c>
      <c r="I239" s="94">
        <v>7004</v>
      </c>
      <c r="J239" s="96" t="s">
        <v>3419</v>
      </c>
    </row>
    <row r="240" spans="2:10" x14ac:dyDescent="0.3">
      <c r="B240" s="109">
        <v>37346</v>
      </c>
      <c r="C240" s="94" t="s">
        <v>1621</v>
      </c>
      <c r="D240" s="94" t="s">
        <v>98</v>
      </c>
      <c r="E240" s="94">
        <v>52150</v>
      </c>
      <c r="F240" t="s">
        <v>99</v>
      </c>
      <c r="G240" t="s">
        <v>102</v>
      </c>
      <c r="H240" s="95">
        <v>183.132337927918</v>
      </c>
      <c r="I240" s="94">
        <v>7004</v>
      </c>
      <c r="J240" s="96" t="s">
        <v>3419</v>
      </c>
    </row>
    <row r="241" spans="2:10" x14ac:dyDescent="0.3">
      <c r="B241" s="109">
        <v>37346</v>
      </c>
      <c r="C241" s="94" t="s">
        <v>1621</v>
      </c>
      <c r="D241" s="94" t="s">
        <v>98</v>
      </c>
      <c r="E241" s="94">
        <v>52150</v>
      </c>
      <c r="F241" t="s">
        <v>99</v>
      </c>
      <c r="G241" t="s">
        <v>102</v>
      </c>
      <c r="H241" s="95">
        <v>146.73893509326101</v>
      </c>
      <c r="I241" s="94">
        <v>7004</v>
      </c>
      <c r="J241" s="96" t="s">
        <v>3419</v>
      </c>
    </row>
    <row r="242" spans="2:10" x14ac:dyDescent="0.3">
      <c r="B242" s="109">
        <v>37346</v>
      </c>
      <c r="C242" s="94" t="s">
        <v>1621</v>
      </c>
      <c r="D242" s="94" t="s">
        <v>110</v>
      </c>
      <c r="E242" s="94">
        <v>52165</v>
      </c>
      <c r="F242" t="s">
        <v>111</v>
      </c>
      <c r="G242" t="s">
        <v>102</v>
      </c>
      <c r="H242" s="95">
        <v>111.067098327553</v>
      </c>
      <c r="I242" s="94">
        <v>7004</v>
      </c>
      <c r="J242" s="96" t="s">
        <v>3419</v>
      </c>
    </row>
    <row r="243" spans="2:10" x14ac:dyDescent="0.3">
      <c r="B243" s="109">
        <v>37346</v>
      </c>
      <c r="C243" s="94" t="s">
        <v>1621</v>
      </c>
      <c r="D243" s="94" t="s">
        <v>110</v>
      </c>
      <c r="E243" s="94">
        <v>52165</v>
      </c>
      <c r="F243" t="s">
        <v>111</v>
      </c>
      <c r="G243" t="s">
        <v>102</v>
      </c>
      <c r="H243" s="95">
        <v>70.684067269255294</v>
      </c>
      <c r="I243" s="94">
        <v>7004</v>
      </c>
      <c r="J243" s="96" t="s">
        <v>3419</v>
      </c>
    </row>
    <row r="244" spans="2:10" x14ac:dyDescent="0.3">
      <c r="B244" s="109">
        <v>37346</v>
      </c>
      <c r="C244" s="94" t="s">
        <v>1621</v>
      </c>
      <c r="D244" s="94" t="s">
        <v>373</v>
      </c>
      <c r="E244" s="94">
        <v>52165</v>
      </c>
      <c r="F244" t="s">
        <v>374</v>
      </c>
      <c r="G244" t="s">
        <v>102</v>
      </c>
      <c r="H244" s="95">
        <v>123.156727371608</v>
      </c>
      <c r="I244" s="94">
        <v>7005</v>
      </c>
      <c r="J244" s="96" t="s">
        <v>3420</v>
      </c>
    </row>
    <row r="245" spans="2:10" x14ac:dyDescent="0.3">
      <c r="B245" s="109">
        <v>37346</v>
      </c>
      <c r="C245" s="94" t="s">
        <v>1621</v>
      </c>
      <c r="D245" s="94" t="s">
        <v>373</v>
      </c>
      <c r="E245" s="94">
        <v>52165</v>
      </c>
      <c r="F245" t="s">
        <v>374</v>
      </c>
      <c r="G245" t="s">
        <v>102</v>
      </c>
      <c r="H245" s="95">
        <v>160.38091692937601</v>
      </c>
      <c r="I245" s="94">
        <v>7005</v>
      </c>
      <c r="J245" s="96" t="s">
        <v>3420</v>
      </c>
    </row>
    <row r="246" spans="2:10" x14ac:dyDescent="0.3">
      <c r="B246" s="109">
        <v>37346</v>
      </c>
      <c r="C246" s="94" t="s">
        <v>1621</v>
      </c>
      <c r="D246" s="94" t="s">
        <v>373</v>
      </c>
      <c r="E246" s="94">
        <v>52165</v>
      </c>
      <c r="F246" t="s">
        <v>374</v>
      </c>
      <c r="G246" t="s">
        <v>102</v>
      </c>
      <c r="H246" s="95">
        <v>-116.518791059297</v>
      </c>
      <c r="I246" s="94">
        <v>7005</v>
      </c>
      <c r="J246" s="96" t="s">
        <v>3420</v>
      </c>
    </row>
    <row r="247" spans="2:10" x14ac:dyDescent="0.3">
      <c r="B247" s="109">
        <v>37346</v>
      </c>
      <c r="C247" s="94" t="s">
        <v>1621</v>
      </c>
      <c r="D247" s="94" t="s">
        <v>118</v>
      </c>
      <c r="E247" s="94">
        <v>52200</v>
      </c>
      <c r="F247" t="s">
        <v>119</v>
      </c>
      <c r="G247" t="s">
        <v>102</v>
      </c>
      <c r="H247" s="95">
        <v>484.99942572632898</v>
      </c>
      <c r="I247" s="94">
        <v>7004</v>
      </c>
      <c r="J247" s="96" t="s">
        <v>3419</v>
      </c>
    </row>
    <row r="248" spans="2:10" x14ac:dyDescent="0.3">
      <c r="B248" s="109">
        <v>37346</v>
      </c>
      <c r="C248" s="94" t="s">
        <v>1621</v>
      </c>
      <c r="D248" s="94" t="s">
        <v>720</v>
      </c>
      <c r="E248" s="94">
        <v>54275</v>
      </c>
      <c r="F248" t="s">
        <v>721</v>
      </c>
      <c r="G248" t="s">
        <v>102</v>
      </c>
      <c r="H248" s="95">
        <v>90.784156838227901</v>
      </c>
      <c r="I248" s="94">
        <v>7004</v>
      </c>
      <c r="J248" s="96" t="s">
        <v>3419</v>
      </c>
    </row>
    <row r="249" spans="2:10" x14ac:dyDescent="0.3">
      <c r="B249" s="109">
        <v>37346</v>
      </c>
      <c r="C249" s="94" t="s">
        <v>1621</v>
      </c>
      <c r="D249" s="94" t="s">
        <v>728</v>
      </c>
      <c r="E249" s="94">
        <v>54275</v>
      </c>
      <c r="F249" t="s">
        <v>729</v>
      </c>
      <c r="G249" t="s">
        <v>102</v>
      </c>
      <c r="H249" s="95">
        <v>151.875491515004</v>
      </c>
      <c r="I249" s="94">
        <v>7005</v>
      </c>
      <c r="J249" s="96" t="s">
        <v>3420</v>
      </c>
    </row>
    <row r="250" spans="2:10" x14ac:dyDescent="0.3">
      <c r="B250" s="109">
        <v>37346</v>
      </c>
      <c r="C250" s="94" t="s">
        <v>1621</v>
      </c>
      <c r="D250" s="94" t="s">
        <v>1041</v>
      </c>
      <c r="E250" s="94">
        <v>55125</v>
      </c>
      <c r="F250" t="s">
        <v>76</v>
      </c>
      <c r="G250" t="s">
        <v>102</v>
      </c>
      <c r="H250" s="95">
        <v>352.73697397166097</v>
      </c>
      <c r="I250" s="94">
        <v>7004</v>
      </c>
      <c r="J250" s="96" t="s">
        <v>3419</v>
      </c>
    </row>
    <row r="251" spans="2:10" x14ac:dyDescent="0.3">
      <c r="B251" s="109">
        <v>37346</v>
      </c>
      <c r="C251" s="94" t="s">
        <v>1621</v>
      </c>
      <c r="D251" s="94" t="s">
        <v>155</v>
      </c>
      <c r="E251" s="94">
        <v>70165</v>
      </c>
      <c r="F251" t="s">
        <v>111</v>
      </c>
      <c r="G251" t="s">
        <v>102</v>
      </c>
      <c r="H251" s="95">
        <v>29.490568945651098</v>
      </c>
      <c r="I251" s="94">
        <v>7004</v>
      </c>
      <c r="J251" s="96" t="s">
        <v>3419</v>
      </c>
    </row>
    <row r="252" spans="2:10" x14ac:dyDescent="0.3">
      <c r="B252" s="109">
        <v>37355</v>
      </c>
      <c r="C252" s="94" t="s">
        <v>2213</v>
      </c>
      <c r="D252" s="94" t="s">
        <v>98</v>
      </c>
      <c r="E252" s="94">
        <v>52150</v>
      </c>
      <c r="F252" t="s">
        <v>99</v>
      </c>
      <c r="G252" t="s">
        <v>102</v>
      </c>
      <c r="H252" s="95">
        <v>17.687255808050399</v>
      </c>
      <c r="I252" s="94">
        <v>7004</v>
      </c>
      <c r="J252" s="96" t="s">
        <v>3419</v>
      </c>
    </row>
    <row r="253" spans="2:10" x14ac:dyDescent="0.3">
      <c r="B253" s="109">
        <v>37355</v>
      </c>
      <c r="C253" s="94" t="s">
        <v>2213</v>
      </c>
      <c r="D253" s="94" t="s">
        <v>110</v>
      </c>
      <c r="E253" s="94">
        <v>52165</v>
      </c>
      <c r="F253" t="s">
        <v>111</v>
      </c>
      <c r="G253" t="s">
        <v>102</v>
      </c>
      <c r="H253" s="95">
        <v>50.207244418123203</v>
      </c>
      <c r="I253" s="94">
        <v>7004</v>
      </c>
      <c r="J253" s="96" t="s">
        <v>3419</v>
      </c>
    </row>
    <row r="254" spans="2:10" x14ac:dyDescent="0.3">
      <c r="B254" s="109">
        <v>37357</v>
      </c>
      <c r="C254" s="94" t="s">
        <v>2213</v>
      </c>
      <c r="D254" s="94" t="s">
        <v>1660</v>
      </c>
      <c r="E254" s="94">
        <v>70165</v>
      </c>
      <c r="F254" t="s">
        <v>374</v>
      </c>
      <c r="G254" t="s">
        <v>102</v>
      </c>
      <c r="H254" s="95">
        <v>96.5508862942756</v>
      </c>
      <c r="I254" s="94">
        <v>7005</v>
      </c>
      <c r="J254" s="96" t="s">
        <v>3420</v>
      </c>
    </row>
    <row r="255" spans="2:10" x14ac:dyDescent="0.3">
      <c r="B255" s="109">
        <v>37358</v>
      </c>
      <c r="C255" s="94" t="s">
        <v>2213</v>
      </c>
      <c r="D255" s="94" t="s">
        <v>110</v>
      </c>
      <c r="E255" s="94">
        <v>52165</v>
      </c>
      <c r="F255" t="s">
        <v>111</v>
      </c>
      <c r="G255" t="s">
        <v>102</v>
      </c>
      <c r="H255" s="95">
        <v>43.017904095743503</v>
      </c>
      <c r="I255" s="94">
        <v>7004</v>
      </c>
      <c r="J255" s="96" t="s">
        <v>3419</v>
      </c>
    </row>
    <row r="256" spans="2:10" x14ac:dyDescent="0.3">
      <c r="B256" s="109">
        <v>37358</v>
      </c>
      <c r="C256" s="94" t="s">
        <v>2213</v>
      </c>
      <c r="D256" s="94" t="s">
        <v>155</v>
      </c>
      <c r="E256" s="94">
        <v>70165</v>
      </c>
      <c r="F256" t="s">
        <v>111</v>
      </c>
      <c r="G256" t="s">
        <v>102</v>
      </c>
      <c r="H256" s="95">
        <v>42.022272796451198</v>
      </c>
      <c r="I256" s="94">
        <v>7004</v>
      </c>
      <c r="J256" s="96" t="s">
        <v>3419</v>
      </c>
    </row>
    <row r="257" spans="2:10" x14ac:dyDescent="0.3">
      <c r="B257" s="109">
        <v>37362</v>
      </c>
      <c r="C257" s="94" t="s">
        <v>2213</v>
      </c>
      <c r="D257" s="94" t="s">
        <v>126</v>
      </c>
      <c r="E257" s="94">
        <v>52200</v>
      </c>
      <c r="F257" t="s">
        <v>127</v>
      </c>
      <c r="G257" t="s">
        <v>102</v>
      </c>
      <c r="H257" s="95">
        <v>5.3195690429865001</v>
      </c>
      <c r="I257" s="94">
        <v>7005</v>
      </c>
      <c r="J257" s="96" t="s">
        <v>3420</v>
      </c>
    </row>
    <row r="258" spans="2:10" x14ac:dyDescent="0.3">
      <c r="B258" s="109">
        <v>37362</v>
      </c>
      <c r="C258" s="94" t="s">
        <v>2213</v>
      </c>
      <c r="D258" s="94" t="s">
        <v>126</v>
      </c>
      <c r="E258" s="94">
        <v>52200</v>
      </c>
      <c r="F258" t="s">
        <v>127</v>
      </c>
      <c r="G258" t="s">
        <v>102</v>
      </c>
      <c r="H258" s="95">
        <v>38.987218712761802</v>
      </c>
      <c r="I258" s="94">
        <v>7005</v>
      </c>
      <c r="J258" s="96" t="s">
        <v>3420</v>
      </c>
    </row>
    <row r="259" spans="2:10" x14ac:dyDescent="0.3">
      <c r="B259" s="109">
        <v>37363</v>
      </c>
      <c r="C259" s="94" t="s">
        <v>2213</v>
      </c>
      <c r="D259" s="94" t="s">
        <v>126</v>
      </c>
      <c r="E259" s="94">
        <v>52200</v>
      </c>
      <c r="F259" t="s">
        <v>127</v>
      </c>
      <c r="G259" t="s">
        <v>102</v>
      </c>
      <c r="H259" s="95">
        <v>-4.6918607951984601</v>
      </c>
      <c r="I259" s="94">
        <v>7005</v>
      </c>
      <c r="J259" s="96" t="s">
        <v>3420</v>
      </c>
    </row>
    <row r="260" spans="2:10" x14ac:dyDescent="0.3">
      <c r="B260" s="109">
        <v>37368</v>
      </c>
      <c r="C260" s="94" t="s">
        <v>2213</v>
      </c>
      <c r="D260" s="94" t="s">
        <v>110</v>
      </c>
      <c r="E260" s="94">
        <v>52165</v>
      </c>
      <c r="F260" t="s">
        <v>111</v>
      </c>
      <c r="G260" t="s">
        <v>102</v>
      </c>
      <c r="H260" s="95">
        <v>84.771233311078802</v>
      </c>
      <c r="I260" s="94">
        <v>7004</v>
      </c>
      <c r="J260" s="96" t="s">
        <v>3419</v>
      </c>
    </row>
    <row r="261" spans="2:10" x14ac:dyDescent="0.3">
      <c r="B261" s="109">
        <v>37368</v>
      </c>
      <c r="C261" s="94" t="s">
        <v>2213</v>
      </c>
      <c r="D261" s="94" t="s">
        <v>1041</v>
      </c>
      <c r="E261" s="94">
        <v>55125</v>
      </c>
      <c r="F261" t="s">
        <v>76</v>
      </c>
      <c r="G261" t="s">
        <v>102</v>
      </c>
      <c r="H261" s="95">
        <v>12.952932855772</v>
      </c>
      <c r="I261" s="94">
        <v>7004</v>
      </c>
      <c r="J261" s="96" t="s">
        <v>3419</v>
      </c>
    </row>
    <row r="262" spans="2:10" x14ac:dyDescent="0.3">
      <c r="B262" s="109">
        <v>37368</v>
      </c>
      <c r="C262" s="94" t="s">
        <v>2213</v>
      </c>
      <c r="D262" s="94" t="s">
        <v>155</v>
      </c>
      <c r="E262" s="94">
        <v>70165</v>
      </c>
      <c r="F262" t="s">
        <v>111</v>
      </c>
      <c r="G262" t="s">
        <v>102</v>
      </c>
      <c r="H262" s="95">
        <v>39.871262796609301</v>
      </c>
      <c r="I262" s="94">
        <v>7004</v>
      </c>
      <c r="J262" s="96" t="s">
        <v>3419</v>
      </c>
    </row>
    <row r="263" spans="2:10" x14ac:dyDescent="0.3">
      <c r="B263" s="109">
        <v>37369</v>
      </c>
      <c r="C263" s="94" t="s">
        <v>2213</v>
      </c>
      <c r="D263" s="94" t="s">
        <v>253</v>
      </c>
      <c r="E263" s="94">
        <v>52170</v>
      </c>
      <c r="F263" t="s">
        <v>254</v>
      </c>
      <c r="G263" t="s">
        <v>102</v>
      </c>
      <c r="H263" s="95">
        <v>1330.1601387554799</v>
      </c>
      <c r="I263" s="94">
        <v>7005</v>
      </c>
      <c r="J263" s="96" t="s">
        <v>3420</v>
      </c>
    </row>
    <row r="264" spans="2:10" x14ac:dyDescent="0.3">
      <c r="B264" s="109">
        <v>37371</v>
      </c>
      <c r="C264" s="94" t="s">
        <v>2213</v>
      </c>
      <c r="D264" s="94" t="s">
        <v>373</v>
      </c>
      <c r="E264" s="94">
        <v>52165</v>
      </c>
      <c r="F264" t="s">
        <v>374</v>
      </c>
      <c r="G264" t="s">
        <v>102</v>
      </c>
      <c r="H264" s="95">
        <v>119.910527103869</v>
      </c>
      <c r="I264" s="94">
        <v>7005</v>
      </c>
      <c r="J264" s="96" t="s">
        <v>3420</v>
      </c>
    </row>
    <row r="265" spans="2:10" x14ac:dyDescent="0.3">
      <c r="B265" s="109">
        <v>37371</v>
      </c>
      <c r="C265" s="94" t="s">
        <v>2213</v>
      </c>
      <c r="D265" s="94" t="s">
        <v>118</v>
      </c>
      <c r="E265" s="94">
        <v>52200</v>
      </c>
      <c r="F265" t="s">
        <v>119</v>
      </c>
      <c r="G265" t="s">
        <v>102</v>
      </c>
      <c r="H265" s="95">
        <v>116.009591381324</v>
      </c>
      <c r="I265" s="94">
        <v>7004</v>
      </c>
      <c r="J265" s="96" t="s">
        <v>3419</v>
      </c>
    </row>
    <row r="266" spans="2:10" x14ac:dyDescent="0.3">
      <c r="B266" s="109">
        <v>37371</v>
      </c>
      <c r="C266" s="94" t="s">
        <v>2213</v>
      </c>
      <c r="D266" s="94" t="s">
        <v>155</v>
      </c>
      <c r="E266" s="94">
        <v>70165</v>
      </c>
      <c r="F266" t="s">
        <v>111</v>
      </c>
      <c r="G266" t="s">
        <v>102</v>
      </c>
      <c r="H266" s="95">
        <v>92.144234315570401</v>
      </c>
      <c r="I266" s="94">
        <v>7004</v>
      </c>
      <c r="J266" s="96" t="s">
        <v>3419</v>
      </c>
    </row>
    <row r="267" spans="2:10" x14ac:dyDescent="0.3">
      <c r="B267" s="109">
        <v>37372</v>
      </c>
      <c r="C267" s="94" t="s">
        <v>2213</v>
      </c>
      <c r="D267" s="94" t="s">
        <v>253</v>
      </c>
      <c r="E267" s="94">
        <v>52170</v>
      </c>
      <c r="F267" t="s">
        <v>254</v>
      </c>
      <c r="G267" t="s">
        <v>102</v>
      </c>
      <c r="H267" s="95">
        <v>31.9688037168657</v>
      </c>
      <c r="I267" s="94">
        <v>7005</v>
      </c>
      <c r="J267" s="96" t="s">
        <v>3420</v>
      </c>
    </row>
    <row r="268" spans="2:10" x14ac:dyDescent="0.3">
      <c r="B268" s="109">
        <v>37376</v>
      </c>
      <c r="C268" s="94" t="s">
        <v>2213</v>
      </c>
      <c r="D268" s="94" t="s">
        <v>98</v>
      </c>
      <c r="E268" s="94">
        <v>52150</v>
      </c>
      <c r="F268" t="s">
        <v>99</v>
      </c>
      <c r="G268" t="s">
        <v>102</v>
      </c>
      <c r="H268" s="95">
        <v>44.314515902339203</v>
      </c>
      <c r="I268" s="94">
        <v>7004</v>
      </c>
      <c r="J268" s="96" t="s">
        <v>3419</v>
      </c>
    </row>
    <row r="269" spans="2:10" x14ac:dyDescent="0.3">
      <c r="B269" s="109">
        <v>37376</v>
      </c>
      <c r="C269" s="94" t="s">
        <v>2213</v>
      </c>
      <c r="D269" s="94" t="s">
        <v>98</v>
      </c>
      <c r="E269" s="94">
        <v>52150</v>
      </c>
      <c r="F269" t="s">
        <v>99</v>
      </c>
      <c r="G269" t="s">
        <v>102</v>
      </c>
      <c r="H269" s="95">
        <v>298.21413643484902</v>
      </c>
      <c r="I269" s="94">
        <v>7004</v>
      </c>
      <c r="J269" s="96" t="s">
        <v>3419</v>
      </c>
    </row>
    <row r="270" spans="2:10" x14ac:dyDescent="0.3">
      <c r="B270" s="109">
        <v>37376</v>
      </c>
      <c r="C270" s="94" t="s">
        <v>2213</v>
      </c>
      <c r="D270" s="94" t="s">
        <v>98</v>
      </c>
      <c r="E270" s="94">
        <v>52150</v>
      </c>
      <c r="F270" t="s">
        <v>99</v>
      </c>
      <c r="G270" t="s">
        <v>102</v>
      </c>
      <c r="H270" s="95">
        <v>84.823479445372598</v>
      </c>
      <c r="I270" s="94">
        <v>7004</v>
      </c>
      <c r="J270" s="96" t="s">
        <v>3419</v>
      </c>
    </row>
    <row r="271" spans="2:10" x14ac:dyDescent="0.3">
      <c r="B271" s="109">
        <v>37376</v>
      </c>
      <c r="C271" s="94" t="s">
        <v>2213</v>
      </c>
      <c r="D271" s="94" t="s">
        <v>110</v>
      </c>
      <c r="E271" s="94">
        <v>52165</v>
      </c>
      <c r="F271" t="s">
        <v>111</v>
      </c>
      <c r="G271" t="s">
        <v>102</v>
      </c>
      <c r="H271" s="95">
        <v>419.42818829044103</v>
      </c>
      <c r="I271" s="94">
        <v>7004</v>
      </c>
      <c r="J271" s="96" t="s">
        <v>3419</v>
      </c>
    </row>
    <row r="272" spans="2:10" x14ac:dyDescent="0.3">
      <c r="B272" s="109">
        <v>37376</v>
      </c>
      <c r="C272" s="94" t="s">
        <v>2213</v>
      </c>
      <c r="D272" s="94" t="s">
        <v>373</v>
      </c>
      <c r="E272" s="94">
        <v>52165</v>
      </c>
      <c r="F272" t="s">
        <v>374</v>
      </c>
      <c r="G272" t="s">
        <v>102</v>
      </c>
      <c r="H272" s="95">
        <v>122.245763123252</v>
      </c>
      <c r="I272" s="94">
        <v>7005</v>
      </c>
      <c r="J272" s="96" t="s">
        <v>3420</v>
      </c>
    </row>
    <row r="273" spans="2:10" x14ac:dyDescent="0.3">
      <c r="B273" s="109">
        <v>37376</v>
      </c>
      <c r="C273" s="94" t="s">
        <v>2213</v>
      </c>
      <c r="D273" s="94" t="s">
        <v>373</v>
      </c>
      <c r="E273" s="94">
        <v>52165</v>
      </c>
      <c r="F273" t="s">
        <v>374</v>
      </c>
      <c r="G273" t="s">
        <v>102</v>
      </c>
      <c r="H273" s="95">
        <v>155.999666613573</v>
      </c>
      <c r="I273" s="94">
        <v>7005</v>
      </c>
      <c r="J273" s="96" t="s">
        <v>3420</v>
      </c>
    </row>
    <row r="274" spans="2:10" x14ac:dyDescent="0.3">
      <c r="B274" s="109">
        <v>37376</v>
      </c>
      <c r="C274" s="94" t="s">
        <v>2213</v>
      </c>
      <c r="D274" s="94" t="s">
        <v>373</v>
      </c>
      <c r="E274" s="94">
        <v>52165</v>
      </c>
      <c r="F274" t="s">
        <v>374</v>
      </c>
      <c r="G274" t="s">
        <v>102</v>
      </c>
      <c r="H274" s="95">
        <v>48.486731035693602</v>
      </c>
      <c r="I274" s="94">
        <v>7005</v>
      </c>
      <c r="J274" s="96" t="s">
        <v>3420</v>
      </c>
    </row>
    <row r="275" spans="2:10" x14ac:dyDescent="0.3">
      <c r="B275" s="109">
        <v>37376</v>
      </c>
      <c r="C275" s="94" t="s">
        <v>2213</v>
      </c>
      <c r="D275" s="94" t="s">
        <v>373</v>
      </c>
      <c r="E275" s="94">
        <v>52165</v>
      </c>
      <c r="F275" t="s">
        <v>374</v>
      </c>
      <c r="G275" t="s">
        <v>102</v>
      </c>
      <c r="H275" s="95">
        <v>-106.973794689549</v>
      </c>
      <c r="I275" s="94">
        <v>7005</v>
      </c>
      <c r="J275" s="96" t="s">
        <v>3420</v>
      </c>
    </row>
    <row r="276" spans="2:10" x14ac:dyDescent="0.3">
      <c r="B276" s="109">
        <v>37376</v>
      </c>
      <c r="C276" s="94" t="s">
        <v>2213</v>
      </c>
      <c r="D276" s="94" t="s">
        <v>373</v>
      </c>
      <c r="E276" s="94">
        <v>52165</v>
      </c>
      <c r="F276" t="s">
        <v>374</v>
      </c>
      <c r="G276" t="s">
        <v>102</v>
      </c>
      <c r="H276" s="95">
        <v>-145.45217383540401</v>
      </c>
      <c r="I276" s="94">
        <v>7005</v>
      </c>
      <c r="J276" s="96" t="s">
        <v>3420</v>
      </c>
    </row>
    <row r="277" spans="2:10" x14ac:dyDescent="0.3">
      <c r="B277" s="109">
        <v>37376</v>
      </c>
      <c r="C277" s="94" t="s">
        <v>2213</v>
      </c>
      <c r="D277" s="94" t="s">
        <v>720</v>
      </c>
      <c r="E277" s="94">
        <v>54275</v>
      </c>
      <c r="F277" t="s">
        <v>721</v>
      </c>
      <c r="G277" t="s">
        <v>102</v>
      </c>
      <c r="H277" s="95">
        <v>73.195615695781498</v>
      </c>
      <c r="I277" s="94">
        <v>7004</v>
      </c>
      <c r="J277" s="96" t="s">
        <v>3419</v>
      </c>
    </row>
    <row r="278" spans="2:10" x14ac:dyDescent="0.3">
      <c r="B278" s="109">
        <v>37376</v>
      </c>
      <c r="C278" s="94" t="s">
        <v>2213</v>
      </c>
      <c r="D278" s="94" t="s">
        <v>728</v>
      </c>
      <c r="E278" s="94">
        <v>54275</v>
      </c>
      <c r="F278" t="s">
        <v>729</v>
      </c>
      <c r="G278" t="s">
        <v>102</v>
      </c>
      <c r="H278" s="95">
        <v>133.312300274205</v>
      </c>
      <c r="I278" s="94">
        <v>7005</v>
      </c>
      <c r="J278" s="96" t="s">
        <v>3420</v>
      </c>
    </row>
    <row r="279" spans="2:10" x14ac:dyDescent="0.3">
      <c r="B279" s="109">
        <v>37376</v>
      </c>
      <c r="C279" s="94" t="s">
        <v>2213</v>
      </c>
      <c r="D279" s="94" t="s">
        <v>1041</v>
      </c>
      <c r="E279" s="94">
        <v>55125</v>
      </c>
      <c r="F279" t="s">
        <v>76</v>
      </c>
      <c r="G279" t="s">
        <v>102</v>
      </c>
      <c r="H279" s="95">
        <v>555.219165938537</v>
      </c>
      <c r="I279" s="94">
        <v>7004</v>
      </c>
      <c r="J279" s="96" t="s">
        <v>3419</v>
      </c>
    </row>
    <row r="280" spans="2:10" x14ac:dyDescent="0.3">
      <c r="B280" s="109">
        <v>37376</v>
      </c>
      <c r="C280" s="94" t="s">
        <v>2213</v>
      </c>
      <c r="D280" s="94" t="s">
        <v>1041</v>
      </c>
      <c r="E280" s="94">
        <v>55125</v>
      </c>
      <c r="F280" t="s">
        <v>76</v>
      </c>
      <c r="G280" t="s">
        <v>102</v>
      </c>
      <c r="H280" s="95">
        <v>204.22920139201099</v>
      </c>
      <c r="I280" s="94">
        <v>7004</v>
      </c>
      <c r="J280" s="96" t="s">
        <v>3419</v>
      </c>
    </row>
    <row r="281" spans="2:10" x14ac:dyDescent="0.3">
      <c r="B281" s="109">
        <v>37376</v>
      </c>
      <c r="C281" s="94" t="s">
        <v>2213</v>
      </c>
      <c r="D281" s="94" t="s">
        <v>1171</v>
      </c>
      <c r="E281" s="94">
        <v>70150</v>
      </c>
      <c r="F281" t="s">
        <v>99</v>
      </c>
      <c r="G281" t="s">
        <v>102</v>
      </c>
      <c r="H281" s="95">
        <v>69.319351955172493</v>
      </c>
      <c r="I281" s="94">
        <v>7004</v>
      </c>
      <c r="J281" s="96" t="s">
        <v>3419</v>
      </c>
    </row>
    <row r="282" spans="2:10" x14ac:dyDescent="0.3">
      <c r="B282" s="109">
        <v>37376</v>
      </c>
      <c r="C282" s="94" t="s">
        <v>2213</v>
      </c>
      <c r="D282" s="94" t="s">
        <v>155</v>
      </c>
      <c r="E282" s="94">
        <v>70165</v>
      </c>
      <c r="F282" t="s">
        <v>111</v>
      </c>
      <c r="G282" t="s">
        <v>102</v>
      </c>
      <c r="H282" s="95">
        <v>107.995206774523</v>
      </c>
      <c r="I282" s="94">
        <v>7004</v>
      </c>
      <c r="J282" s="96" t="s">
        <v>3419</v>
      </c>
    </row>
    <row r="283" spans="2:10" x14ac:dyDescent="0.3">
      <c r="B283" s="109">
        <v>37376</v>
      </c>
      <c r="C283" s="94" t="s">
        <v>2213</v>
      </c>
      <c r="D283" s="94" t="s">
        <v>155</v>
      </c>
      <c r="E283" s="94">
        <v>70165</v>
      </c>
      <c r="F283" t="s">
        <v>111</v>
      </c>
      <c r="G283" t="s">
        <v>102</v>
      </c>
      <c r="H283" s="95">
        <v>199.672931670662</v>
      </c>
      <c r="I283" s="94">
        <v>7004</v>
      </c>
      <c r="J283" s="96" t="s">
        <v>3419</v>
      </c>
    </row>
    <row r="284" spans="2:10" x14ac:dyDescent="0.3">
      <c r="B284" s="109">
        <v>37376</v>
      </c>
      <c r="C284" s="94" t="s">
        <v>2213</v>
      </c>
      <c r="D284" s="94" t="s">
        <v>155</v>
      </c>
      <c r="E284" s="94">
        <v>70165</v>
      </c>
      <c r="F284" t="s">
        <v>111</v>
      </c>
      <c r="G284" t="s">
        <v>102</v>
      </c>
      <c r="H284" s="95">
        <v>-428.94110169106898</v>
      </c>
      <c r="I284" s="94">
        <v>7004</v>
      </c>
      <c r="J284" s="96" t="s">
        <v>3419</v>
      </c>
    </row>
    <row r="285" spans="2:10" x14ac:dyDescent="0.3">
      <c r="B285" s="109">
        <v>37376</v>
      </c>
      <c r="C285" s="94" t="s">
        <v>2213</v>
      </c>
      <c r="D285" s="94" t="s">
        <v>155</v>
      </c>
      <c r="E285" s="94">
        <v>70165</v>
      </c>
      <c r="F285" t="s">
        <v>111</v>
      </c>
      <c r="G285" t="s">
        <v>102</v>
      </c>
      <c r="H285" s="95">
        <v>51.501546765161102</v>
      </c>
      <c r="I285" s="94">
        <v>7004</v>
      </c>
      <c r="J285" s="96" t="s">
        <v>3419</v>
      </c>
    </row>
    <row r="286" spans="2:10" x14ac:dyDescent="0.3">
      <c r="B286" s="109">
        <v>37376</v>
      </c>
      <c r="C286" s="94" t="s">
        <v>2213</v>
      </c>
      <c r="D286" s="94" t="s">
        <v>155</v>
      </c>
      <c r="E286" s="94">
        <v>70165</v>
      </c>
      <c r="F286" t="s">
        <v>111</v>
      </c>
      <c r="G286" t="s">
        <v>102</v>
      </c>
      <c r="H286" s="95">
        <v>68.726637911464707</v>
      </c>
      <c r="I286" s="94">
        <v>7004</v>
      </c>
      <c r="J286" s="96" t="s">
        <v>3419</v>
      </c>
    </row>
    <row r="287" spans="2:10" x14ac:dyDescent="0.3">
      <c r="B287" s="109">
        <v>37385</v>
      </c>
      <c r="C287" s="94" t="s">
        <v>2791</v>
      </c>
      <c r="D287" s="94" t="s">
        <v>98</v>
      </c>
      <c r="E287" s="94">
        <v>52150</v>
      </c>
      <c r="F287" t="s">
        <v>99</v>
      </c>
      <c r="G287" t="s">
        <v>102</v>
      </c>
      <c r="H287" s="95">
        <v>12.448986905655699</v>
      </c>
      <c r="I287" s="94">
        <v>7004</v>
      </c>
      <c r="J287" s="96" t="s">
        <v>3419</v>
      </c>
    </row>
    <row r="288" spans="2:10" x14ac:dyDescent="0.3">
      <c r="B288" s="109">
        <v>37385</v>
      </c>
      <c r="C288" s="94" t="s">
        <v>2791</v>
      </c>
      <c r="D288" s="94" t="s">
        <v>110</v>
      </c>
      <c r="E288" s="94">
        <v>52165</v>
      </c>
      <c r="F288" t="s">
        <v>111</v>
      </c>
      <c r="G288" t="s">
        <v>102</v>
      </c>
      <c r="H288" s="95">
        <v>4.1228904085237996</v>
      </c>
      <c r="I288" s="94">
        <v>7004</v>
      </c>
      <c r="J288" s="96" t="s">
        <v>3419</v>
      </c>
    </row>
    <row r="289" spans="2:10" x14ac:dyDescent="0.3">
      <c r="B289" s="109">
        <v>37385</v>
      </c>
      <c r="C289" s="94" t="s">
        <v>2791</v>
      </c>
      <c r="D289" s="94" t="s">
        <v>110</v>
      </c>
      <c r="E289" s="94">
        <v>52165</v>
      </c>
      <c r="F289" t="s">
        <v>111</v>
      </c>
      <c r="G289" t="s">
        <v>102</v>
      </c>
      <c r="H289" s="95">
        <v>101.557516909966</v>
      </c>
      <c r="I289" s="94">
        <v>7004</v>
      </c>
      <c r="J289" s="96" t="s">
        <v>3419</v>
      </c>
    </row>
    <row r="290" spans="2:10" x14ac:dyDescent="0.3">
      <c r="B290" s="109">
        <v>37385</v>
      </c>
      <c r="C290" s="94" t="s">
        <v>2791</v>
      </c>
      <c r="D290" s="94" t="s">
        <v>110</v>
      </c>
      <c r="E290" s="94">
        <v>52165</v>
      </c>
      <c r="F290" t="s">
        <v>111</v>
      </c>
      <c r="G290" t="s">
        <v>102</v>
      </c>
      <c r="H290" s="95">
        <v>56.061963443618502</v>
      </c>
      <c r="I290" s="94">
        <v>7004</v>
      </c>
      <c r="J290" s="96" t="s">
        <v>3419</v>
      </c>
    </row>
    <row r="291" spans="2:10" x14ac:dyDescent="0.3">
      <c r="B291" s="109">
        <v>37385</v>
      </c>
      <c r="C291" s="94" t="s">
        <v>2791</v>
      </c>
      <c r="D291" s="94" t="s">
        <v>118</v>
      </c>
      <c r="E291" s="94">
        <v>52200</v>
      </c>
      <c r="F291" t="s">
        <v>119</v>
      </c>
      <c r="G291" t="s">
        <v>102</v>
      </c>
      <c r="H291" s="95">
        <v>25.579528767040902</v>
      </c>
      <c r="I291" s="94">
        <v>7004</v>
      </c>
      <c r="J291" s="96" t="s">
        <v>3419</v>
      </c>
    </row>
    <row r="292" spans="2:10" x14ac:dyDescent="0.3">
      <c r="B292" s="109">
        <v>37385</v>
      </c>
      <c r="C292" s="94" t="s">
        <v>2791</v>
      </c>
      <c r="D292" s="94" t="s">
        <v>1171</v>
      </c>
      <c r="E292" s="94">
        <v>70150</v>
      </c>
      <c r="F292" t="s">
        <v>99</v>
      </c>
      <c r="G292" t="s">
        <v>102</v>
      </c>
      <c r="H292" s="95">
        <v>57.296823648421601</v>
      </c>
      <c r="I292" s="94">
        <v>7004</v>
      </c>
      <c r="J292" s="96" t="s">
        <v>3419</v>
      </c>
    </row>
    <row r="293" spans="2:10" x14ac:dyDescent="0.3">
      <c r="B293" s="109">
        <v>37390</v>
      </c>
      <c r="C293" s="94" t="s">
        <v>2791</v>
      </c>
      <c r="D293" s="94" t="s">
        <v>1660</v>
      </c>
      <c r="E293" s="94">
        <v>70165</v>
      </c>
      <c r="F293" t="s">
        <v>374</v>
      </c>
      <c r="G293" t="s">
        <v>102</v>
      </c>
      <c r="H293" s="95">
        <v>89.006561078297693</v>
      </c>
      <c r="I293" s="94">
        <v>7005</v>
      </c>
      <c r="J293" s="96" t="s">
        <v>3420</v>
      </c>
    </row>
    <row r="294" spans="2:10" x14ac:dyDescent="0.3">
      <c r="B294" s="109">
        <v>37391</v>
      </c>
      <c r="C294" s="94" t="s">
        <v>2791</v>
      </c>
      <c r="D294" s="94" t="s">
        <v>155</v>
      </c>
      <c r="E294" s="94">
        <v>70165</v>
      </c>
      <c r="F294" t="s">
        <v>111</v>
      </c>
      <c r="G294" t="s">
        <v>102</v>
      </c>
      <c r="H294" s="95">
        <v>60.8110114519665</v>
      </c>
      <c r="I294" s="94">
        <v>7004</v>
      </c>
      <c r="J294" s="96" t="s">
        <v>3419</v>
      </c>
    </row>
    <row r="295" spans="2:10" x14ac:dyDescent="0.3">
      <c r="B295" s="109">
        <v>37396</v>
      </c>
      <c r="C295" s="94" t="s">
        <v>2791</v>
      </c>
      <c r="D295" s="94" t="s">
        <v>155</v>
      </c>
      <c r="E295" s="94">
        <v>70165</v>
      </c>
      <c r="F295" t="s">
        <v>111</v>
      </c>
      <c r="G295" t="s">
        <v>102</v>
      </c>
      <c r="H295" s="95">
        <v>36.164884776453697</v>
      </c>
      <c r="I295" s="94">
        <v>7004</v>
      </c>
      <c r="J295" s="96" t="s">
        <v>3419</v>
      </c>
    </row>
    <row r="296" spans="2:10" x14ac:dyDescent="0.3">
      <c r="B296" s="109">
        <v>37397</v>
      </c>
      <c r="C296" s="94" t="s">
        <v>2791</v>
      </c>
      <c r="D296" s="94" t="s">
        <v>110</v>
      </c>
      <c r="E296" s="94">
        <v>52165</v>
      </c>
      <c r="F296" t="s">
        <v>111</v>
      </c>
      <c r="G296" t="s">
        <v>102</v>
      </c>
      <c r="H296" s="95">
        <v>109.461335156282</v>
      </c>
      <c r="I296" s="94">
        <v>7004</v>
      </c>
      <c r="J296" s="96" t="s">
        <v>3419</v>
      </c>
    </row>
    <row r="297" spans="2:10" x14ac:dyDescent="0.3">
      <c r="B297" s="109">
        <v>37399</v>
      </c>
      <c r="C297" s="94" t="s">
        <v>2791</v>
      </c>
      <c r="D297" s="94" t="s">
        <v>253</v>
      </c>
      <c r="E297" s="94">
        <v>52170</v>
      </c>
      <c r="F297" t="s">
        <v>254</v>
      </c>
      <c r="G297" t="s">
        <v>102</v>
      </c>
      <c r="H297" s="95">
        <v>949.55131632434995</v>
      </c>
      <c r="I297" s="94">
        <v>7005</v>
      </c>
      <c r="J297" s="96" t="s">
        <v>3420</v>
      </c>
    </row>
    <row r="298" spans="2:10" x14ac:dyDescent="0.3">
      <c r="B298" s="109">
        <v>37400</v>
      </c>
      <c r="C298" s="94" t="s">
        <v>2791</v>
      </c>
      <c r="D298" s="94" t="s">
        <v>155</v>
      </c>
      <c r="E298" s="94">
        <v>70165</v>
      </c>
      <c r="F298" t="s">
        <v>111</v>
      </c>
      <c r="G298" t="s">
        <v>102</v>
      </c>
      <c r="H298" s="95">
        <v>203.90549762938201</v>
      </c>
      <c r="I298" s="94">
        <v>7004</v>
      </c>
      <c r="J298" s="96" t="s">
        <v>3419</v>
      </c>
    </row>
    <row r="299" spans="2:10" x14ac:dyDescent="0.3">
      <c r="B299" s="109">
        <v>37404</v>
      </c>
      <c r="C299" s="94" t="s">
        <v>2791</v>
      </c>
      <c r="D299" s="94" t="s">
        <v>98</v>
      </c>
      <c r="E299" s="94">
        <v>52150</v>
      </c>
      <c r="F299" t="s">
        <v>99</v>
      </c>
      <c r="G299" t="s">
        <v>102</v>
      </c>
      <c r="H299" s="95">
        <v>11.0565140380982</v>
      </c>
      <c r="I299" s="94">
        <v>7004</v>
      </c>
      <c r="J299" s="96" t="s">
        <v>3419</v>
      </c>
    </row>
    <row r="300" spans="2:10" x14ac:dyDescent="0.3">
      <c r="B300" s="109">
        <v>37406</v>
      </c>
      <c r="C300" s="94" t="s">
        <v>2791</v>
      </c>
      <c r="D300" s="94" t="s">
        <v>373</v>
      </c>
      <c r="E300" s="94">
        <v>52165</v>
      </c>
      <c r="F300" t="s">
        <v>374</v>
      </c>
      <c r="G300" t="s">
        <v>102</v>
      </c>
      <c r="H300" s="95">
        <v>119.616445235111</v>
      </c>
      <c r="I300" s="94">
        <v>7005</v>
      </c>
      <c r="J300" s="96" t="s">
        <v>3420</v>
      </c>
    </row>
    <row r="301" spans="2:10" x14ac:dyDescent="0.3">
      <c r="B301" s="109">
        <v>37407</v>
      </c>
      <c r="C301" s="94" t="s">
        <v>2791</v>
      </c>
      <c r="D301" s="94" t="s">
        <v>98</v>
      </c>
      <c r="E301" s="94">
        <v>52150</v>
      </c>
      <c r="F301" t="s">
        <v>99</v>
      </c>
      <c r="G301" t="s">
        <v>102</v>
      </c>
      <c r="H301" s="95">
        <v>238.902021618492</v>
      </c>
      <c r="I301" s="94">
        <v>7004</v>
      </c>
      <c r="J301" s="96" t="s">
        <v>3419</v>
      </c>
    </row>
    <row r="302" spans="2:10" x14ac:dyDescent="0.3">
      <c r="B302" s="109">
        <v>37407</v>
      </c>
      <c r="C302" s="94" t="s">
        <v>2791</v>
      </c>
      <c r="D302" s="94" t="s">
        <v>98</v>
      </c>
      <c r="E302" s="94">
        <v>52150</v>
      </c>
      <c r="F302" t="s">
        <v>99</v>
      </c>
      <c r="G302" t="s">
        <v>102</v>
      </c>
      <c r="H302" s="95">
        <v>110.413869902101</v>
      </c>
      <c r="I302" s="94">
        <v>7004</v>
      </c>
      <c r="J302" s="96" t="s">
        <v>3419</v>
      </c>
    </row>
    <row r="303" spans="2:10" x14ac:dyDescent="0.3">
      <c r="B303" s="109">
        <v>37407</v>
      </c>
      <c r="C303" s="94" t="s">
        <v>2791</v>
      </c>
      <c r="D303" s="94" t="s">
        <v>98</v>
      </c>
      <c r="E303" s="94">
        <v>52150</v>
      </c>
      <c r="F303" t="s">
        <v>99</v>
      </c>
      <c r="G303" t="s">
        <v>102</v>
      </c>
      <c r="H303" s="95">
        <v>12.801288560163099</v>
      </c>
      <c r="I303" s="94">
        <v>7004</v>
      </c>
      <c r="J303" s="96" t="s">
        <v>3419</v>
      </c>
    </row>
    <row r="304" spans="2:10" x14ac:dyDescent="0.3">
      <c r="B304" s="109">
        <v>37407</v>
      </c>
      <c r="C304" s="94" t="s">
        <v>2791</v>
      </c>
      <c r="D304" s="94" t="s">
        <v>110</v>
      </c>
      <c r="E304" s="94">
        <v>52165</v>
      </c>
      <c r="F304" t="s">
        <v>111</v>
      </c>
      <c r="G304" t="s">
        <v>102</v>
      </c>
      <c r="H304" s="95">
        <v>108.08182947170199</v>
      </c>
      <c r="I304" s="94">
        <v>7004</v>
      </c>
      <c r="J304" s="96" t="s">
        <v>3419</v>
      </c>
    </row>
    <row r="305" spans="2:10" x14ac:dyDescent="0.3">
      <c r="B305" s="109">
        <v>37407</v>
      </c>
      <c r="C305" s="94" t="s">
        <v>2791</v>
      </c>
      <c r="D305" s="94" t="s">
        <v>373</v>
      </c>
      <c r="E305" s="94">
        <v>52165</v>
      </c>
      <c r="F305" t="s">
        <v>374</v>
      </c>
      <c r="G305" t="s">
        <v>102</v>
      </c>
      <c r="H305" s="95">
        <v>97.294121714226506</v>
      </c>
      <c r="I305" s="94">
        <v>7005</v>
      </c>
      <c r="J305" s="96" t="s">
        <v>3420</v>
      </c>
    </row>
    <row r="306" spans="2:10" x14ac:dyDescent="0.3">
      <c r="B306" s="109">
        <v>37407</v>
      </c>
      <c r="C306" s="94" t="s">
        <v>2791</v>
      </c>
      <c r="D306" s="94" t="s">
        <v>373</v>
      </c>
      <c r="E306" s="94">
        <v>52165</v>
      </c>
      <c r="F306" t="s">
        <v>374</v>
      </c>
      <c r="G306" t="s">
        <v>102</v>
      </c>
      <c r="H306" s="95">
        <v>136.427030686417</v>
      </c>
      <c r="I306" s="94">
        <v>7005</v>
      </c>
      <c r="J306" s="96" t="s">
        <v>3420</v>
      </c>
    </row>
    <row r="307" spans="2:10" x14ac:dyDescent="0.3">
      <c r="B307" s="109">
        <v>37407</v>
      </c>
      <c r="C307" s="94" t="s">
        <v>2791</v>
      </c>
      <c r="D307" s="94" t="s">
        <v>373</v>
      </c>
      <c r="E307" s="94">
        <v>52165</v>
      </c>
      <c r="F307" t="s">
        <v>374</v>
      </c>
      <c r="G307" t="s">
        <v>102</v>
      </c>
      <c r="H307" s="95">
        <v>-101.958761827675</v>
      </c>
      <c r="I307" s="94">
        <v>7005</v>
      </c>
      <c r="J307" s="96" t="s">
        <v>3420</v>
      </c>
    </row>
    <row r="308" spans="2:10" x14ac:dyDescent="0.3">
      <c r="B308" s="109">
        <v>37407</v>
      </c>
      <c r="C308" s="94" t="s">
        <v>2791</v>
      </c>
      <c r="D308" s="94" t="s">
        <v>373</v>
      </c>
      <c r="E308" s="94">
        <v>52165</v>
      </c>
      <c r="F308" t="s">
        <v>374</v>
      </c>
      <c r="G308" t="s">
        <v>102</v>
      </c>
      <c r="H308" s="95">
        <v>-112.297504571299</v>
      </c>
      <c r="I308" s="94">
        <v>7005</v>
      </c>
      <c r="J308" s="96" t="s">
        <v>3420</v>
      </c>
    </row>
    <row r="309" spans="2:10" x14ac:dyDescent="0.3">
      <c r="B309" s="109">
        <v>37407</v>
      </c>
      <c r="C309" s="94" t="s">
        <v>2791</v>
      </c>
      <c r="D309" s="94" t="s">
        <v>720</v>
      </c>
      <c r="E309" s="94">
        <v>54275</v>
      </c>
      <c r="F309" t="s">
        <v>721</v>
      </c>
      <c r="G309" t="s">
        <v>102</v>
      </c>
      <c r="H309" s="95">
        <v>188.099523608623</v>
      </c>
      <c r="I309" s="94">
        <v>7004</v>
      </c>
      <c r="J309" s="96" t="s">
        <v>3419</v>
      </c>
    </row>
    <row r="310" spans="2:10" x14ac:dyDescent="0.3">
      <c r="B310" s="109">
        <v>37407</v>
      </c>
      <c r="C310" s="94" t="s">
        <v>2791</v>
      </c>
      <c r="D310" s="94" t="s">
        <v>728</v>
      </c>
      <c r="E310" s="94">
        <v>54275</v>
      </c>
      <c r="F310" t="s">
        <v>729</v>
      </c>
      <c r="G310" t="s">
        <v>102</v>
      </c>
      <c r="H310" s="95">
        <v>163.899628523959</v>
      </c>
      <c r="I310" s="94">
        <v>7005</v>
      </c>
      <c r="J310" s="96" t="s">
        <v>3420</v>
      </c>
    </row>
    <row r="311" spans="2:10" x14ac:dyDescent="0.3">
      <c r="B311" s="109">
        <v>37407</v>
      </c>
      <c r="C311" s="94" t="s">
        <v>2791</v>
      </c>
      <c r="D311" s="94" t="s">
        <v>1041</v>
      </c>
      <c r="E311" s="94">
        <v>55125</v>
      </c>
      <c r="F311" t="s">
        <v>76</v>
      </c>
      <c r="G311" t="s">
        <v>102</v>
      </c>
      <c r="H311" s="95">
        <v>625.51087916003598</v>
      </c>
      <c r="I311" s="94">
        <v>7004</v>
      </c>
      <c r="J311" s="96" t="s">
        <v>3419</v>
      </c>
    </row>
    <row r="312" spans="2:10" x14ac:dyDescent="0.3">
      <c r="B312" s="109">
        <v>37407</v>
      </c>
      <c r="C312" s="94" t="s">
        <v>2791</v>
      </c>
      <c r="D312" s="94" t="s">
        <v>1171</v>
      </c>
      <c r="E312" s="94">
        <v>70150</v>
      </c>
      <c r="F312" t="s">
        <v>99</v>
      </c>
      <c r="G312" t="s">
        <v>102</v>
      </c>
      <c r="H312" s="95">
        <v>92.380319040172097</v>
      </c>
      <c r="I312" s="94">
        <v>7004</v>
      </c>
      <c r="J312" s="96" t="s">
        <v>3419</v>
      </c>
    </row>
    <row r="313" spans="2:10" x14ac:dyDescent="0.3">
      <c r="B313" s="109">
        <v>37407</v>
      </c>
      <c r="C313" s="94" t="s">
        <v>2791</v>
      </c>
      <c r="D313" s="94" t="s">
        <v>1171</v>
      </c>
      <c r="E313" s="94">
        <v>70150</v>
      </c>
      <c r="F313" t="s">
        <v>99</v>
      </c>
      <c r="G313" t="s">
        <v>102</v>
      </c>
      <c r="H313" s="95">
        <v>-63.210078532026301</v>
      </c>
      <c r="I313" s="94">
        <v>7004</v>
      </c>
      <c r="J313" s="96" t="s">
        <v>3419</v>
      </c>
    </row>
    <row r="314" spans="2:10" x14ac:dyDescent="0.3">
      <c r="B314" s="109">
        <v>37407</v>
      </c>
      <c r="C314" s="94" t="s">
        <v>2791</v>
      </c>
      <c r="D314" s="94" t="s">
        <v>155</v>
      </c>
      <c r="E314" s="94">
        <v>70165</v>
      </c>
      <c r="F314" t="s">
        <v>111</v>
      </c>
      <c r="G314" t="s">
        <v>102</v>
      </c>
      <c r="H314" s="95">
        <v>-112.901739483772</v>
      </c>
      <c r="I314" s="94">
        <v>7004</v>
      </c>
      <c r="J314" s="96" t="s">
        <v>3419</v>
      </c>
    </row>
  </sheetData>
  <autoFilter ref="B10:J11" xr:uid="{3B29461D-34EC-4D26-90AF-ED800F8B795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A7CF-9700-4F2F-A857-D393C7090564}">
  <dimension ref="A1:I11336"/>
  <sheetViews>
    <sheetView showGridLines="0" zoomScaleNormal="100" workbookViewId="0">
      <selection activeCell="B5" sqref="B5"/>
    </sheetView>
  </sheetViews>
  <sheetFormatPr defaultRowHeight="14.4" x14ac:dyDescent="0.3"/>
  <cols>
    <col min="1" max="1" width="11.44140625" customWidth="1"/>
    <col min="2" max="2" width="15" customWidth="1"/>
    <col min="3" max="3" width="10.6640625" customWidth="1"/>
    <col min="4" max="4" width="19.6640625" customWidth="1"/>
    <col min="5" max="5" width="14.44140625" customWidth="1"/>
    <col min="6" max="6" width="45.5546875" customWidth="1"/>
    <col min="7" max="7" width="28.109375" customWidth="1"/>
    <col min="8" max="8" width="9.88671875" customWidth="1"/>
    <col min="9" max="9" width="12.88671875" customWidth="1"/>
  </cols>
  <sheetData>
    <row r="1" spans="1:9" ht="15.6" x14ac:dyDescent="0.3">
      <c r="A1" s="110"/>
      <c r="B1" t="s">
        <v>425</v>
      </c>
      <c r="C1" s="102">
        <v>7001</v>
      </c>
      <c r="D1" s="105">
        <v>0</v>
      </c>
      <c r="E1" s="102"/>
      <c r="F1" s="97"/>
      <c r="G1" s="98"/>
      <c r="H1" s="103"/>
      <c r="I1" s="104"/>
    </row>
    <row r="2" spans="1:9" ht="15.6" x14ac:dyDescent="0.3">
      <c r="A2" s="110"/>
      <c r="C2" s="102"/>
      <c r="D2" s="105"/>
      <c r="E2" s="102"/>
      <c r="F2" s="97"/>
      <c r="G2" s="98"/>
      <c r="H2" s="103"/>
      <c r="I2" s="104"/>
    </row>
    <row r="3" spans="1:9" ht="15.6" x14ac:dyDescent="0.3">
      <c r="A3" s="110"/>
      <c r="B3" s="132" t="s">
        <v>3441</v>
      </c>
      <c r="C3" s="114" t="s">
        <v>3450</v>
      </c>
      <c r="D3" s="105"/>
      <c r="E3" s="102"/>
      <c r="F3" s="97"/>
      <c r="G3" s="98"/>
      <c r="H3" s="103"/>
      <c r="I3" s="104"/>
    </row>
    <row r="4" spans="1:9" ht="15.6" x14ac:dyDescent="0.3">
      <c r="A4" s="110"/>
      <c r="C4" s="102"/>
      <c r="D4" s="105"/>
      <c r="E4" s="102"/>
      <c r="F4" s="97"/>
      <c r="G4" s="98"/>
      <c r="H4" s="103"/>
      <c r="I4" s="104"/>
    </row>
    <row r="5" spans="1:9" ht="18" x14ac:dyDescent="0.4">
      <c r="B5" t="str" cm="1">
        <f t="array" aca="1" ref="B5" ca="1">_xll.jFilter(GLData!B3, OR(_xll.jWhere(B10, "Revenue - Sales"), _xll.jWhere(B10, "Revenue - Other")))</f>
        <v>jFilter|Aggregate!$B$5</v>
      </c>
      <c r="C5" s="111"/>
      <c r="D5" s="118" t="s">
        <v>3457</v>
      </c>
    </row>
    <row r="6" spans="1:9" ht="18" x14ac:dyDescent="0.4">
      <c r="B6" s="110" t="str" cm="1">
        <f t="array" aca="1" ref="B6" ca="1">_xll.jQuery(B5, "SELECT Description, Dist, SUM(Amount) AS Total FROM @1 GROUP BY Description, Dist")</f>
        <v>jQuery|Aggregate!$B$6</v>
      </c>
      <c r="C6" s="111"/>
      <c r="D6" s="119" t="s">
        <v>3456</v>
      </c>
    </row>
    <row r="7" spans="1:9" ht="15.6" x14ac:dyDescent="0.3">
      <c r="B7" s="111" t="str" cm="1">
        <f t="array" aca="1" ref="B7" ca="1">_xll.ReportRange(B6,B11:D19,B10:D10,B1:D1)</f>
        <v>OK!: ReportRange Formula OK [jAction{}]</v>
      </c>
      <c r="C7" s="111"/>
      <c r="D7" s="111"/>
    </row>
    <row r="9" spans="1:9" ht="18" x14ac:dyDescent="0.35">
      <c r="B9" s="91" t="s">
        <v>3424</v>
      </c>
      <c r="F9" s="91"/>
    </row>
    <row r="10" spans="1:9" ht="18" customHeight="1" thickBot="1" x14ac:dyDescent="0.35">
      <c r="B10" s="78" t="s">
        <v>3425</v>
      </c>
      <c r="C10" s="78" t="s">
        <v>3394</v>
      </c>
      <c r="D10" s="78" t="s">
        <v>3416</v>
      </c>
      <c r="E10" s="102"/>
      <c r="F10" s="97"/>
      <c r="G10" s="98"/>
      <c r="H10" s="103"/>
      <c r="I10" s="104"/>
    </row>
    <row r="11" spans="1:9" ht="15.6" x14ac:dyDescent="0.3">
      <c r="B11" t="s">
        <v>425</v>
      </c>
      <c r="C11" s="102" t="s">
        <v>55</v>
      </c>
      <c r="D11" s="105">
        <v>-33</v>
      </c>
      <c r="E11" s="102"/>
      <c r="F11" s="97"/>
      <c r="G11" s="98"/>
      <c r="H11" s="103"/>
      <c r="I11" s="104"/>
    </row>
    <row r="12" spans="1:9" ht="15.6" x14ac:dyDescent="0.3">
      <c r="B12" t="s">
        <v>425</v>
      </c>
      <c r="C12" s="102" t="s">
        <v>130</v>
      </c>
      <c r="D12" s="105">
        <v>-56062</v>
      </c>
      <c r="E12" s="102"/>
      <c r="F12" s="97"/>
      <c r="G12" s="98"/>
      <c r="H12" s="103"/>
      <c r="I12" s="104"/>
    </row>
    <row r="13" spans="1:9" ht="15.6" x14ac:dyDescent="0.3">
      <c r="B13" t="s">
        <v>425</v>
      </c>
      <c r="C13" s="102" t="s">
        <v>3417</v>
      </c>
      <c r="D13" s="105">
        <v>-34</v>
      </c>
      <c r="E13" s="102"/>
      <c r="F13" s="97"/>
      <c r="G13" s="98"/>
      <c r="H13" s="103"/>
      <c r="I13" s="104"/>
    </row>
    <row r="14" spans="1:9" ht="15.6" x14ac:dyDescent="0.3">
      <c r="B14" t="s">
        <v>425</v>
      </c>
      <c r="C14" s="102" t="s">
        <v>3418</v>
      </c>
      <c r="D14" s="105">
        <v>-56103</v>
      </c>
      <c r="E14" s="102"/>
      <c r="F14" s="97"/>
      <c r="G14" s="98"/>
      <c r="H14" s="103"/>
      <c r="I14" s="104"/>
    </row>
    <row r="15" spans="1:9" ht="15.6" x14ac:dyDescent="0.3">
      <c r="B15" t="s">
        <v>420</v>
      </c>
      <c r="C15" s="102" t="s">
        <v>55</v>
      </c>
      <c r="D15" s="105">
        <v>-565973</v>
      </c>
      <c r="E15" s="102"/>
      <c r="F15" s="97"/>
      <c r="G15" s="98"/>
      <c r="H15" s="103"/>
      <c r="I15" s="104"/>
    </row>
    <row r="16" spans="1:9" ht="15.6" x14ac:dyDescent="0.3">
      <c r="B16" t="s">
        <v>420</v>
      </c>
      <c r="C16" s="102" t="s">
        <v>130</v>
      </c>
      <c r="D16" s="105">
        <v>-356891</v>
      </c>
      <c r="E16" s="102"/>
      <c r="F16" s="97"/>
      <c r="G16" s="98"/>
      <c r="H16" s="103"/>
      <c r="I16" s="104"/>
    </row>
    <row r="17" spans="2:9" ht="15.6" x14ac:dyDescent="0.3">
      <c r="B17" t="s">
        <v>420</v>
      </c>
      <c r="C17" s="102" t="s">
        <v>3417</v>
      </c>
      <c r="D17" s="105">
        <v>-541657</v>
      </c>
      <c r="E17" s="102"/>
      <c r="F17" s="97"/>
      <c r="G17" s="98"/>
      <c r="H17" s="103"/>
      <c r="I17" s="104"/>
    </row>
    <row r="18" spans="2:9" ht="15.6" x14ac:dyDescent="0.3">
      <c r="B18" t="s">
        <v>420</v>
      </c>
      <c r="C18" s="102" t="s">
        <v>3418</v>
      </c>
      <c r="D18" s="105">
        <v>-345689</v>
      </c>
      <c r="E18" s="102"/>
      <c r="F18" s="97"/>
      <c r="G18" s="98"/>
      <c r="H18" s="103"/>
      <c r="I18" s="104"/>
    </row>
    <row r="19" spans="2:9" ht="15.6" x14ac:dyDescent="0.3">
      <c r="B19" s="99"/>
      <c r="C19" s="100"/>
      <c r="D19" s="101"/>
      <c r="E19" s="102"/>
      <c r="F19" s="97"/>
      <c r="G19" s="98"/>
      <c r="H19" s="103"/>
      <c r="I19" s="104"/>
    </row>
    <row r="20" spans="2:9" ht="15.6" x14ac:dyDescent="0.3">
      <c r="B20" s="99"/>
      <c r="C20" s="100"/>
      <c r="D20" s="101"/>
      <c r="E20" s="102"/>
      <c r="F20" s="97"/>
      <c r="G20" s="98"/>
      <c r="H20" s="103"/>
      <c r="I20" s="104"/>
    </row>
    <row r="21" spans="2:9" ht="15.6" x14ac:dyDescent="0.3">
      <c r="B21" s="99"/>
      <c r="C21" s="100"/>
      <c r="D21" s="101"/>
      <c r="E21" s="102"/>
      <c r="F21" s="97"/>
      <c r="G21" s="98"/>
      <c r="H21" s="103"/>
      <c r="I21" s="104"/>
    </row>
    <row r="22" spans="2:9" ht="15.6" x14ac:dyDescent="0.3">
      <c r="B22" s="99"/>
      <c r="C22" s="100"/>
      <c r="D22" s="101"/>
      <c r="E22" s="102"/>
      <c r="F22" s="97"/>
      <c r="G22" s="98"/>
      <c r="H22" s="103"/>
      <c r="I22" s="104"/>
    </row>
    <row r="23" spans="2:9" ht="15.6" x14ac:dyDescent="0.3">
      <c r="B23" s="99"/>
      <c r="C23" s="100"/>
      <c r="D23" s="101"/>
      <c r="E23" s="102"/>
      <c r="F23" s="97"/>
      <c r="G23" s="98"/>
      <c r="H23" s="103"/>
      <c r="I23" s="104"/>
    </row>
    <row r="24" spans="2:9" ht="15.6" x14ac:dyDescent="0.3">
      <c r="B24" s="99"/>
      <c r="C24" s="100"/>
      <c r="D24" s="101"/>
      <c r="E24" s="102"/>
      <c r="F24" s="97"/>
      <c r="G24" s="98"/>
      <c r="H24" s="103"/>
      <c r="I24" s="104"/>
    </row>
    <row r="25" spans="2:9" ht="15.6" x14ac:dyDescent="0.3">
      <c r="B25" s="99"/>
      <c r="C25" s="100"/>
      <c r="D25" s="101"/>
      <c r="E25" s="102"/>
      <c r="G25" s="98"/>
      <c r="H25" s="103"/>
      <c r="I25" s="104"/>
    </row>
    <row r="26" spans="2:9" ht="15.6" x14ac:dyDescent="0.3">
      <c r="B26" s="99"/>
      <c r="C26" s="100"/>
      <c r="D26" s="101"/>
      <c r="E26" s="102"/>
      <c r="F26" s="97"/>
      <c r="G26" s="98"/>
      <c r="H26" s="103"/>
      <c r="I26" s="104"/>
    </row>
    <row r="27" spans="2:9" ht="15.6" x14ac:dyDescent="0.3">
      <c r="B27" s="99"/>
      <c r="C27" s="100"/>
      <c r="D27" s="101"/>
      <c r="E27" s="102"/>
      <c r="F27" s="97"/>
      <c r="G27" s="98"/>
      <c r="H27" s="103"/>
      <c r="I27" s="104"/>
    </row>
    <row r="28" spans="2:9" ht="15.6" x14ac:dyDescent="0.3">
      <c r="B28" s="99"/>
      <c r="C28" s="100"/>
      <c r="D28" s="101"/>
      <c r="E28" s="102"/>
      <c r="F28" s="97"/>
      <c r="G28" s="98"/>
      <c r="H28" s="103"/>
      <c r="I28" s="104"/>
    </row>
    <row r="29" spans="2:9" ht="15.6" x14ac:dyDescent="0.3">
      <c r="B29" s="99"/>
      <c r="C29" s="100"/>
      <c r="D29" s="101"/>
      <c r="E29" s="102"/>
      <c r="F29" s="97"/>
      <c r="G29" s="98"/>
      <c r="H29" s="103"/>
      <c r="I29" s="104"/>
    </row>
    <row r="30" spans="2:9" ht="15.6" x14ac:dyDescent="0.3">
      <c r="B30" s="99"/>
      <c r="C30" s="100"/>
      <c r="D30" s="101"/>
      <c r="E30" s="102"/>
      <c r="F30" s="97"/>
      <c r="G30" s="98"/>
      <c r="H30" s="103"/>
      <c r="I30" s="104"/>
    </row>
    <row r="31" spans="2:9" ht="15.6" x14ac:dyDescent="0.3">
      <c r="B31" s="99"/>
      <c r="C31" s="100"/>
      <c r="D31" s="101"/>
      <c r="E31" s="102"/>
      <c r="F31" s="97"/>
      <c r="G31" s="98"/>
      <c r="H31" s="103"/>
      <c r="I31" s="104"/>
    </row>
    <row r="32" spans="2:9" ht="15.6" x14ac:dyDescent="0.3">
      <c r="B32" s="99"/>
      <c r="C32" s="100"/>
      <c r="D32" s="101"/>
      <c r="E32" s="102"/>
      <c r="F32" s="97"/>
      <c r="G32" s="98"/>
      <c r="H32" s="103"/>
      <c r="I32" s="104"/>
    </row>
    <row r="33" spans="2:9" ht="15.6" x14ac:dyDescent="0.3">
      <c r="B33" s="99"/>
      <c r="C33" s="100"/>
      <c r="D33" s="101"/>
      <c r="E33" s="102"/>
      <c r="F33" s="97"/>
      <c r="G33" s="98"/>
      <c r="H33" s="103"/>
      <c r="I33" s="104"/>
    </row>
    <row r="34" spans="2:9" ht="15.6" x14ac:dyDescent="0.3">
      <c r="B34" s="99"/>
      <c r="C34" s="100"/>
      <c r="D34" s="101"/>
      <c r="E34" s="102"/>
      <c r="F34" s="97"/>
      <c r="G34" s="98"/>
      <c r="H34" s="103"/>
      <c r="I34" s="104"/>
    </row>
    <row r="35" spans="2:9" ht="15.6" x14ac:dyDescent="0.3">
      <c r="B35" s="99"/>
      <c r="C35" s="100"/>
      <c r="D35" s="101"/>
      <c r="E35" s="102"/>
      <c r="F35" s="97"/>
      <c r="G35" s="98"/>
      <c r="H35" s="103"/>
      <c r="I35" s="104"/>
    </row>
    <row r="36" spans="2:9" ht="15.6" x14ac:dyDescent="0.3">
      <c r="B36" s="99"/>
      <c r="C36" s="100"/>
      <c r="D36" s="101"/>
      <c r="E36" s="102"/>
      <c r="F36" s="97"/>
      <c r="G36" s="98"/>
      <c r="H36" s="103"/>
      <c r="I36" s="104"/>
    </row>
    <row r="37" spans="2:9" ht="15.6" x14ac:dyDescent="0.3">
      <c r="B37" s="99"/>
      <c r="C37" s="100"/>
      <c r="D37" s="101"/>
      <c r="E37" s="102"/>
      <c r="F37" s="97"/>
      <c r="G37" s="98"/>
      <c r="H37" s="103"/>
      <c r="I37" s="104"/>
    </row>
    <row r="38" spans="2:9" ht="15.6" x14ac:dyDescent="0.3">
      <c r="B38" s="99"/>
      <c r="C38" s="100"/>
      <c r="D38" s="101"/>
      <c r="E38" s="102"/>
      <c r="F38" s="97"/>
      <c r="G38" s="98"/>
      <c r="H38" s="103"/>
      <c r="I38" s="104"/>
    </row>
    <row r="39" spans="2:9" ht="15.6" x14ac:dyDescent="0.3">
      <c r="B39" s="99"/>
      <c r="C39" s="100"/>
      <c r="D39" s="101"/>
      <c r="E39" s="102"/>
      <c r="F39" s="97"/>
      <c r="G39" s="98"/>
      <c r="H39" s="103"/>
      <c r="I39" s="104"/>
    </row>
    <row r="40" spans="2:9" ht="15.6" x14ac:dyDescent="0.3">
      <c r="B40" s="99"/>
      <c r="C40" s="100"/>
      <c r="D40" s="101"/>
      <c r="E40" s="102"/>
      <c r="F40" s="97"/>
      <c r="G40" s="98"/>
      <c r="H40" s="103"/>
      <c r="I40" s="104"/>
    </row>
    <row r="41" spans="2:9" ht="15.6" x14ac:dyDescent="0.3">
      <c r="B41" s="99"/>
      <c r="C41" s="100"/>
      <c r="D41" s="101"/>
      <c r="E41" s="102"/>
      <c r="F41" s="97"/>
      <c r="G41" s="98"/>
      <c r="H41" s="103"/>
      <c r="I41" s="104"/>
    </row>
    <row r="42" spans="2:9" ht="15.6" x14ac:dyDescent="0.3">
      <c r="B42" s="99"/>
      <c r="C42" s="100"/>
      <c r="D42" s="101"/>
      <c r="E42" s="102"/>
      <c r="F42" s="97"/>
      <c r="G42" s="98"/>
      <c r="H42" s="103"/>
      <c r="I42" s="104"/>
    </row>
    <row r="43" spans="2:9" ht="15.6" x14ac:dyDescent="0.3">
      <c r="B43" s="99"/>
      <c r="C43" s="100"/>
      <c r="D43" s="101"/>
      <c r="E43" s="102"/>
      <c r="F43" s="97"/>
      <c r="G43" s="98"/>
      <c r="H43" s="103"/>
      <c r="I43" s="104"/>
    </row>
    <row r="44" spans="2:9" ht="15.6" x14ac:dyDescent="0.3">
      <c r="B44" s="99"/>
      <c r="C44" s="100"/>
      <c r="D44" s="101"/>
      <c r="E44" s="102"/>
      <c r="F44" s="97"/>
      <c r="G44" s="98"/>
      <c r="H44" s="103"/>
      <c r="I44" s="104"/>
    </row>
    <row r="45" spans="2:9" ht="15.6" x14ac:dyDescent="0.3">
      <c r="B45" s="99"/>
      <c r="C45" s="100"/>
      <c r="D45" s="101"/>
      <c r="E45" s="102"/>
      <c r="F45" s="97"/>
      <c r="G45" s="98"/>
      <c r="H45" s="103"/>
      <c r="I45" s="104"/>
    </row>
    <row r="46" spans="2:9" ht="15.6" x14ac:dyDescent="0.3">
      <c r="B46" s="99"/>
      <c r="C46" s="100"/>
      <c r="D46" s="101"/>
      <c r="E46" s="102"/>
      <c r="F46" s="97"/>
      <c r="G46" s="98"/>
      <c r="H46" s="103"/>
      <c r="I46" s="104"/>
    </row>
    <row r="47" spans="2:9" ht="15.6" x14ac:dyDescent="0.3">
      <c r="B47" s="99"/>
      <c r="C47" s="100"/>
      <c r="D47" s="101"/>
      <c r="E47" s="102"/>
      <c r="F47" s="97"/>
      <c r="G47" s="98"/>
      <c r="H47" s="103"/>
      <c r="I47" s="104"/>
    </row>
    <row r="48" spans="2:9" ht="15.6" x14ac:dyDescent="0.3">
      <c r="B48" s="99"/>
      <c r="C48" s="100"/>
      <c r="D48" s="101"/>
      <c r="E48" s="102"/>
      <c r="F48" s="97"/>
      <c r="G48" s="98"/>
      <c r="H48" s="103"/>
      <c r="I48" s="104"/>
    </row>
    <row r="49" spans="2:9" ht="15.6" x14ac:dyDescent="0.3">
      <c r="B49" s="99"/>
      <c r="C49" s="100"/>
      <c r="D49" s="101"/>
      <c r="E49" s="102"/>
      <c r="F49" s="97"/>
      <c r="G49" s="98"/>
      <c r="H49" s="103"/>
      <c r="I49" s="104"/>
    </row>
    <row r="50" spans="2:9" ht="15.6" x14ac:dyDescent="0.3">
      <c r="B50" s="99"/>
      <c r="C50" s="100"/>
      <c r="D50" s="101"/>
      <c r="E50" s="102"/>
      <c r="F50" s="97"/>
      <c r="G50" s="98"/>
      <c r="H50" s="103"/>
      <c r="I50" s="104"/>
    </row>
    <row r="51" spans="2:9" ht="15.6" x14ac:dyDescent="0.3">
      <c r="B51" s="99"/>
      <c r="C51" s="100"/>
      <c r="D51" s="101"/>
      <c r="E51" s="102"/>
      <c r="F51" s="97"/>
      <c r="G51" s="98"/>
      <c r="H51" s="103"/>
      <c r="I51" s="104"/>
    </row>
    <row r="52" spans="2:9" ht="15.6" x14ac:dyDescent="0.3">
      <c r="B52" s="99"/>
      <c r="C52" s="100"/>
      <c r="D52" s="101"/>
      <c r="E52" s="102"/>
      <c r="F52" s="97"/>
      <c r="G52" s="98"/>
      <c r="H52" s="103"/>
      <c r="I52" s="104"/>
    </row>
    <row r="53" spans="2:9" ht="15.6" x14ac:dyDescent="0.3">
      <c r="B53" s="99"/>
      <c r="C53" s="100"/>
      <c r="D53" s="101"/>
      <c r="E53" s="102"/>
      <c r="F53" s="97"/>
      <c r="G53" s="98"/>
      <c r="H53" s="103"/>
      <c r="I53" s="104"/>
    </row>
    <row r="54" spans="2:9" ht="15.6" x14ac:dyDescent="0.3">
      <c r="B54" s="99"/>
      <c r="C54" s="100"/>
      <c r="D54" s="101"/>
      <c r="E54" s="102"/>
      <c r="F54" s="97"/>
      <c r="G54" s="98"/>
      <c r="H54" s="103"/>
      <c r="I54" s="104"/>
    </row>
    <row r="55" spans="2:9" ht="15.6" x14ac:dyDescent="0.3">
      <c r="B55" s="99"/>
      <c r="C55" s="100"/>
      <c r="D55" s="101"/>
      <c r="E55" s="102"/>
      <c r="F55" s="97"/>
      <c r="G55" s="98"/>
      <c r="H55" s="103"/>
      <c r="I55" s="104"/>
    </row>
    <row r="56" spans="2:9" ht="15.6" x14ac:dyDescent="0.3">
      <c r="B56" s="99"/>
      <c r="C56" s="100"/>
      <c r="D56" s="101"/>
      <c r="E56" s="102"/>
      <c r="F56" s="97"/>
      <c r="G56" s="98"/>
      <c r="H56" s="103"/>
      <c r="I56" s="104"/>
    </row>
    <row r="57" spans="2:9" ht="15.6" x14ac:dyDescent="0.3">
      <c r="B57" s="99"/>
      <c r="C57" s="100"/>
      <c r="D57" s="101"/>
      <c r="E57" s="102"/>
      <c r="F57" s="97"/>
      <c r="G57" s="98"/>
      <c r="H57" s="103"/>
      <c r="I57" s="104"/>
    </row>
    <row r="58" spans="2:9" ht="15.6" x14ac:dyDescent="0.3">
      <c r="B58" s="99"/>
      <c r="C58" s="100"/>
      <c r="D58" s="101"/>
      <c r="E58" s="102"/>
      <c r="F58" s="97"/>
      <c r="G58" s="98"/>
      <c r="H58" s="103"/>
      <c r="I58" s="104"/>
    </row>
    <row r="59" spans="2:9" ht="15.6" x14ac:dyDescent="0.3">
      <c r="B59" s="99"/>
      <c r="C59" s="100"/>
      <c r="D59" s="101"/>
      <c r="E59" s="102"/>
      <c r="F59" s="97"/>
      <c r="G59" s="98"/>
      <c r="H59" s="103"/>
      <c r="I59" s="104"/>
    </row>
    <row r="60" spans="2:9" ht="15.6" x14ac:dyDescent="0.3">
      <c r="B60" s="99"/>
      <c r="C60" s="100"/>
      <c r="D60" s="101"/>
      <c r="E60" s="102"/>
      <c r="F60" s="97"/>
      <c r="G60" s="98"/>
      <c r="H60" s="103"/>
      <c r="I60" s="104"/>
    </row>
    <row r="61" spans="2:9" ht="15.6" x14ac:dyDescent="0.3">
      <c r="B61" s="99"/>
      <c r="C61" s="100"/>
      <c r="D61" s="101"/>
      <c r="E61" s="102"/>
      <c r="F61" s="97"/>
      <c r="G61" s="98"/>
      <c r="H61" s="103"/>
      <c r="I61" s="104"/>
    </row>
    <row r="62" spans="2:9" ht="15.6" x14ac:dyDescent="0.3">
      <c r="B62" s="99"/>
      <c r="C62" s="100"/>
      <c r="D62" s="101"/>
      <c r="E62" s="102"/>
      <c r="F62" s="97"/>
      <c r="G62" s="98"/>
      <c r="H62" s="103"/>
      <c r="I62" s="104"/>
    </row>
    <row r="63" spans="2:9" ht="15.6" x14ac:dyDescent="0.3">
      <c r="B63" s="99"/>
      <c r="C63" s="100"/>
      <c r="D63" s="101"/>
      <c r="E63" s="102"/>
      <c r="F63" s="97"/>
      <c r="G63" s="98"/>
      <c r="H63" s="103"/>
      <c r="I63" s="104"/>
    </row>
    <row r="64" spans="2:9" ht="15.6" x14ac:dyDescent="0.3">
      <c r="B64" s="99"/>
      <c r="C64" s="100"/>
      <c r="D64" s="101"/>
      <c r="E64" s="102"/>
      <c r="F64" s="97"/>
      <c r="G64" s="98"/>
      <c r="H64" s="103"/>
      <c r="I64" s="104"/>
    </row>
    <row r="65" spans="2:9" ht="15.6" x14ac:dyDescent="0.3">
      <c r="B65" s="99"/>
      <c r="C65" s="100"/>
      <c r="D65" s="101"/>
      <c r="E65" s="102"/>
      <c r="F65" s="97"/>
      <c r="G65" s="98"/>
      <c r="H65" s="103"/>
      <c r="I65" s="104"/>
    </row>
    <row r="66" spans="2:9" ht="15.6" x14ac:dyDescent="0.3">
      <c r="B66" s="99"/>
      <c r="C66" s="100"/>
      <c r="D66" s="101"/>
      <c r="E66" s="102"/>
      <c r="F66" s="97"/>
      <c r="G66" s="98"/>
      <c r="H66" s="103"/>
      <c r="I66" s="104"/>
    </row>
    <row r="67" spans="2:9" ht="15.6" x14ac:dyDescent="0.3">
      <c r="B67" s="99"/>
      <c r="C67" s="100"/>
      <c r="D67" s="101"/>
      <c r="E67" s="102"/>
      <c r="F67" s="97"/>
      <c r="G67" s="98"/>
      <c r="H67" s="103"/>
      <c r="I67" s="104"/>
    </row>
    <row r="68" spans="2:9" ht="15.6" x14ac:dyDescent="0.3">
      <c r="B68" s="99"/>
      <c r="C68" s="100"/>
      <c r="D68" s="101"/>
      <c r="E68" s="102"/>
      <c r="F68" s="97"/>
      <c r="G68" s="98"/>
      <c r="H68" s="103"/>
      <c r="I68" s="104"/>
    </row>
    <row r="69" spans="2:9" ht="15.6" x14ac:dyDescent="0.3">
      <c r="B69" s="99"/>
      <c r="C69" s="100"/>
      <c r="D69" s="101"/>
      <c r="E69" s="102"/>
      <c r="F69" s="97"/>
      <c r="G69" s="98"/>
      <c r="H69" s="103"/>
      <c r="I69" s="104"/>
    </row>
    <row r="70" spans="2:9" ht="15.6" x14ac:dyDescent="0.3">
      <c r="B70" s="99"/>
      <c r="C70" s="100"/>
      <c r="D70" s="101"/>
      <c r="E70" s="102"/>
      <c r="F70" s="97"/>
      <c r="G70" s="98"/>
      <c r="H70" s="103"/>
      <c r="I70" s="104"/>
    </row>
    <row r="71" spans="2:9" ht="15.6" x14ac:dyDescent="0.3">
      <c r="B71" s="99"/>
      <c r="C71" s="100"/>
      <c r="D71" s="101"/>
      <c r="E71" s="102"/>
      <c r="F71" s="97"/>
      <c r="G71" s="98"/>
      <c r="H71" s="103"/>
      <c r="I71" s="104"/>
    </row>
    <row r="72" spans="2:9" ht="15.6" x14ac:dyDescent="0.3">
      <c r="B72" s="99"/>
      <c r="C72" s="100"/>
      <c r="D72" s="101"/>
      <c r="E72" s="102"/>
      <c r="F72" s="97"/>
      <c r="G72" s="98"/>
      <c r="H72" s="103"/>
      <c r="I72" s="104"/>
    </row>
    <row r="73" spans="2:9" ht="15.6" x14ac:dyDescent="0.3">
      <c r="B73" s="99"/>
      <c r="C73" s="100"/>
      <c r="D73" s="101"/>
      <c r="E73" s="102"/>
      <c r="F73" s="97"/>
      <c r="G73" s="98"/>
      <c r="H73" s="103"/>
      <c r="I73" s="104"/>
    </row>
    <row r="74" spans="2:9" ht="15.6" x14ac:dyDescent="0.3">
      <c r="B74" s="99"/>
      <c r="C74" s="100"/>
      <c r="D74" s="101"/>
      <c r="E74" s="102"/>
      <c r="F74" s="97"/>
      <c r="G74" s="98"/>
      <c r="H74" s="103"/>
      <c r="I74" s="104"/>
    </row>
    <row r="75" spans="2:9" ht="15.6" x14ac:dyDescent="0.3">
      <c r="B75" s="99"/>
      <c r="C75" s="100"/>
      <c r="D75" s="101"/>
      <c r="E75" s="102"/>
      <c r="F75" s="97"/>
      <c r="G75" s="98"/>
      <c r="H75" s="103"/>
      <c r="I75" s="104"/>
    </row>
    <row r="76" spans="2:9" ht="15.6" x14ac:dyDescent="0.3">
      <c r="B76" s="99"/>
      <c r="C76" s="100"/>
      <c r="D76" s="101"/>
      <c r="E76" s="102"/>
      <c r="F76" s="97"/>
      <c r="G76" s="98"/>
      <c r="H76" s="103"/>
      <c r="I76" s="104"/>
    </row>
    <row r="77" spans="2:9" ht="15.6" x14ac:dyDescent="0.3">
      <c r="B77" s="99"/>
      <c r="C77" s="100"/>
      <c r="D77" s="101"/>
      <c r="E77" s="102"/>
      <c r="F77" s="97"/>
      <c r="G77" s="98"/>
      <c r="H77" s="103"/>
      <c r="I77" s="104"/>
    </row>
    <row r="78" spans="2:9" ht="15.6" x14ac:dyDescent="0.3">
      <c r="B78" s="99"/>
      <c r="C78" s="100"/>
      <c r="D78" s="101"/>
      <c r="E78" s="102"/>
      <c r="F78" s="97"/>
      <c r="G78" s="98"/>
      <c r="H78" s="103"/>
      <c r="I78" s="104"/>
    </row>
    <row r="79" spans="2:9" ht="15.6" x14ac:dyDescent="0.3">
      <c r="B79" s="99"/>
      <c r="C79" s="100"/>
      <c r="D79" s="101"/>
      <c r="E79" s="102"/>
      <c r="F79" s="97"/>
      <c r="G79" s="98"/>
      <c r="H79" s="103"/>
      <c r="I79" s="104"/>
    </row>
    <row r="80" spans="2:9" ht="15.6" x14ac:dyDescent="0.3">
      <c r="B80" s="99"/>
      <c r="C80" s="100"/>
      <c r="D80" s="101"/>
      <c r="E80" s="102"/>
      <c r="F80" s="97"/>
      <c r="G80" s="98"/>
      <c r="H80" s="103"/>
      <c r="I80" s="104"/>
    </row>
    <row r="81" spans="2:9" ht="15.6" x14ac:dyDescent="0.3">
      <c r="B81" s="99"/>
      <c r="C81" s="100"/>
      <c r="D81" s="101"/>
      <c r="E81" s="102"/>
      <c r="F81" s="97"/>
      <c r="G81" s="98"/>
      <c r="H81" s="103"/>
      <c r="I81" s="104"/>
    </row>
    <row r="82" spans="2:9" ht="15.6" x14ac:dyDescent="0.3">
      <c r="B82" s="99"/>
      <c r="C82" s="100"/>
      <c r="D82" s="101"/>
      <c r="E82" s="102"/>
      <c r="F82" s="97"/>
      <c r="G82" s="98"/>
      <c r="H82" s="103"/>
      <c r="I82" s="104"/>
    </row>
    <row r="83" spans="2:9" ht="15.6" x14ac:dyDescent="0.3">
      <c r="B83" s="99"/>
      <c r="C83" s="100"/>
      <c r="D83" s="101"/>
      <c r="E83" s="102"/>
      <c r="F83" s="97"/>
      <c r="G83" s="98"/>
      <c r="H83" s="103"/>
      <c r="I83" s="104"/>
    </row>
    <row r="84" spans="2:9" ht="15.6" x14ac:dyDescent="0.3">
      <c r="B84" s="99"/>
      <c r="C84" s="100"/>
      <c r="D84" s="101"/>
      <c r="E84" s="102"/>
      <c r="F84" s="97"/>
      <c r="G84" s="98"/>
      <c r="H84" s="103"/>
      <c r="I84" s="104"/>
    </row>
    <row r="85" spans="2:9" ht="15.6" x14ac:dyDescent="0.3">
      <c r="B85" s="99"/>
      <c r="C85" s="100"/>
      <c r="D85" s="101"/>
      <c r="E85" s="102"/>
      <c r="F85" s="97"/>
      <c r="G85" s="98"/>
      <c r="H85" s="103"/>
      <c r="I85" s="104"/>
    </row>
    <row r="86" spans="2:9" ht="15.6" x14ac:dyDescent="0.3">
      <c r="B86" s="99"/>
      <c r="C86" s="100"/>
      <c r="D86" s="101"/>
      <c r="E86" s="102"/>
      <c r="F86" s="97"/>
      <c r="G86" s="98"/>
      <c r="H86" s="103"/>
      <c r="I86" s="104"/>
    </row>
    <row r="87" spans="2:9" ht="15.6" x14ac:dyDescent="0.3">
      <c r="B87" s="99"/>
      <c r="C87" s="100"/>
      <c r="D87" s="101"/>
      <c r="E87" s="102"/>
      <c r="F87" s="97"/>
      <c r="G87" s="98"/>
      <c r="H87" s="103"/>
      <c r="I87" s="104"/>
    </row>
    <row r="88" spans="2:9" ht="15.6" x14ac:dyDescent="0.3">
      <c r="B88" s="99"/>
      <c r="C88" s="100"/>
      <c r="D88" s="101"/>
      <c r="E88" s="102"/>
      <c r="F88" s="97"/>
      <c r="G88" s="98"/>
      <c r="H88" s="103"/>
      <c r="I88" s="104"/>
    </row>
    <row r="89" spans="2:9" ht="15.6" x14ac:dyDescent="0.3">
      <c r="B89" s="99"/>
      <c r="C89" s="100"/>
      <c r="D89" s="101"/>
      <c r="E89" s="102"/>
      <c r="F89" s="97"/>
      <c r="G89" s="98"/>
      <c r="H89" s="103"/>
      <c r="I89" s="104"/>
    </row>
    <row r="90" spans="2:9" ht="15.6" x14ac:dyDescent="0.3">
      <c r="B90" s="99"/>
      <c r="C90" s="100"/>
      <c r="D90" s="101"/>
      <c r="E90" s="102"/>
      <c r="F90" s="97"/>
      <c r="G90" s="98"/>
      <c r="H90" s="103"/>
      <c r="I90" s="104"/>
    </row>
    <row r="91" spans="2:9" ht="15.6" x14ac:dyDescent="0.3">
      <c r="B91" s="99"/>
      <c r="C91" s="100"/>
      <c r="D91" s="101"/>
      <c r="E91" s="102"/>
      <c r="F91" s="97"/>
      <c r="G91" s="98"/>
      <c r="H91" s="103"/>
      <c r="I91" s="104"/>
    </row>
    <row r="92" spans="2:9" ht="15.6" x14ac:dyDescent="0.3">
      <c r="B92" s="99"/>
      <c r="C92" s="100"/>
      <c r="D92" s="101"/>
      <c r="E92" s="102"/>
      <c r="F92" s="97"/>
      <c r="G92" s="98"/>
      <c r="H92" s="103"/>
      <c r="I92" s="104"/>
    </row>
    <row r="93" spans="2:9" ht="15.6" x14ac:dyDescent="0.3">
      <c r="B93" s="99"/>
      <c r="C93" s="100"/>
      <c r="D93" s="101"/>
      <c r="E93" s="102"/>
      <c r="F93" s="97"/>
      <c r="G93" s="98"/>
      <c r="H93" s="103"/>
      <c r="I93" s="104"/>
    </row>
    <row r="94" spans="2:9" ht="15.6" x14ac:dyDescent="0.3">
      <c r="B94" s="99"/>
      <c r="C94" s="100"/>
      <c r="D94" s="101"/>
      <c r="E94" s="102"/>
      <c r="F94" s="97"/>
      <c r="G94" s="98"/>
      <c r="H94" s="103"/>
      <c r="I94" s="104"/>
    </row>
    <row r="95" spans="2:9" ht="15.6" x14ac:dyDescent="0.3">
      <c r="B95" s="99"/>
      <c r="C95" s="100"/>
      <c r="D95" s="101"/>
      <c r="E95" s="102"/>
      <c r="F95" s="97"/>
      <c r="G95" s="98"/>
      <c r="H95" s="103"/>
      <c r="I95" s="104"/>
    </row>
    <row r="96" spans="2:9" ht="15.6" x14ac:dyDescent="0.3">
      <c r="B96" s="99"/>
      <c r="C96" s="100"/>
      <c r="D96" s="101"/>
      <c r="E96" s="102"/>
      <c r="F96" s="97"/>
      <c r="G96" s="98"/>
      <c r="H96" s="103"/>
      <c r="I96" s="104"/>
    </row>
    <row r="97" spans="2:9" ht="15.6" x14ac:dyDescent="0.3">
      <c r="B97" s="99"/>
      <c r="C97" s="100"/>
      <c r="D97" s="101"/>
      <c r="E97" s="102"/>
      <c r="F97" s="97"/>
      <c r="G97" s="98"/>
      <c r="H97" s="103"/>
      <c r="I97" s="104"/>
    </row>
    <row r="98" spans="2:9" ht="15.6" x14ac:dyDescent="0.3">
      <c r="B98" s="99"/>
      <c r="C98" s="100"/>
      <c r="D98" s="101"/>
      <c r="E98" s="102"/>
      <c r="F98" s="97"/>
      <c r="G98" s="98"/>
      <c r="H98" s="103"/>
      <c r="I98" s="104"/>
    </row>
    <row r="99" spans="2:9" ht="15.6" x14ac:dyDescent="0.3">
      <c r="B99" s="99"/>
      <c r="C99" s="100"/>
      <c r="D99" s="101"/>
      <c r="E99" s="102"/>
      <c r="F99" s="97"/>
      <c r="G99" s="98"/>
      <c r="H99" s="103"/>
      <c r="I99" s="104"/>
    </row>
    <row r="100" spans="2:9" ht="15.6" x14ac:dyDescent="0.3">
      <c r="B100" s="99"/>
      <c r="C100" s="100"/>
      <c r="D100" s="101"/>
      <c r="E100" s="102"/>
      <c r="F100" s="97"/>
      <c r="G100" s="98"/>
      <c r="H100" s="103"/>
      <c r="I100" s="104"/>
    </row>
    <row r="101" spans="2:9" ht="15.6" x14ac:dyDescent="0.3">
      <c r="B101" s="99"/>
      <c r="C101" s="100"/>
      <c r="D101" s="101"/>
      <c r="E101" s="102"/>
      <c r="F101" s="97"/>
      <c r="G101" s="98"/>
      <c r="H101" s="103"/>
      <c r="I101" s="104"/>
    </row>
    <row r="102" spans="2:9" ht="15.6" x14ac:dyDescent="0.3">
      <c r="B102" s="99"/>
      <c r="C102" s="100"/>
      <c r="D102" s="101"/>
      <c r="E102" s="102"/>
      <c r="F102" s="97"/>
      <c r="G102" s="98"/>
      <c r="H102" s="103"/>
      <c r="I102" s="104"/>
    </row>
    <row r="103" spans="2:9" ht="15.6" x14ac:dyDescent="0.3">
      <c r="B103" s="99"/>
      <c r="C103" s="100"/>
      <c r="D103" s="101"/>
      <c r="E103" s="102"/>
      <c r="F103" s="97"/>
      <c r="G103" s="98"/>
      <c r="H103" s="103"/>
      <c r="I103" s="104"/>
    </row>
    <row r="104" spans="2:9" ht="15.6" x14ac:dyDescent="0.3">
      <c r="B104" s="99"/>
      <c r="C104" s="100"/>
      <c r="D104" s="101"/>
      <c r="E104" s="102"/>
      <c r="F104" s="97"/>
      <c r="G104" s="98"/>
      <c r="H104" s="103"/>
      <c r="I104" s="104"/>
    </row>
    <row r="105" spans="2:9" ht="15.6" x14ac:dyDescent="0.3">
      <c r="B105" s="99"/>
      <c r="C105" s="100"/>
      <c r="D105" s="101"/>
      <c r="E105" s="102"/>
      <c r="F105" s="97"/>
      <c r="G105" s="98"/>
      <c r="H105" s="103"/>
      <c r="I105" s="104"/>
    </row>
    <row r="106" spans="2:9" ht="15.6" x14ac:dyDescent="0.3">
      <c r="B106" s="99"/>
      <c r="C106" s="100"/>
      <c r="D106" s="101"/>
      <c r="E106" s="102"/>
      <c r="F106" s="97"/>
      <c r="G106" s="98"/>
      <c r="H106" s="103"/>
      <c r="I106" s="104"/>
    </row>
    <row r="107" spans="2:9" ht="15.6" x14ac:dyDescent="0.3">
      <c r="B107" s="99"/>
      <c r="C107" s="100"/>
      <c r="D107" s="101"/>
      <c r="E107" s="102"/>
      <c r="F107" s="97"/>
      <c r="G107" s="98"/>
      <c r="H107" s="103"/>
      <c r="I107" s="104"/>
    </row>
    <row r="108" spans="2:9" ht="15.6" x14ac:dyDescent="0.3">
      <c r="B108" s="99"/>
      <c r="C108" s="100"/>
      <c r="D108" s="101"/>
      <c r="E108" s="102"/>
      <c r="F108" s="97"/>
      <c r="G108" s="98"/>
      <c r="H108" s="103"/>
      <c r="I108" s="104"/>
    </row>
    <row r="109" spans="2:9" ht="15.6" x14ac:dyDescent="0.3">
      <c r="B109" s="99"/>
      <c r="C109" s="100"/>
      <c r="D109" s="101"/>
      <c r="E109" s="102"/>
      <c r="F109" s="97"/>
      <c r="G109" s="98"/>
      <c r="H109" s="103"/>
      <c r="I109" s="104"/>
    </row>
    <row r="110" spans="2:9" ht="15.6" x14ac:dyDescent="0.3">
      <c r="B110" s="99"/>
      <c r="C110" s="100"/>
      <c r="D110" s="101"/>
      <c r="E110" s="102"/>
      <c r="F110" s="97"/>
      <c r="G110" s="98"/>
      <c r="H110" s="103"/>
      <c r="I110" s="104"/>
    </row>
    <row r="111" spans="2:9" ht="15.6" x14ac:dyDescent="0.3">
      <c r="B111" s="99"/>
      <c r="C111" s="100"/>
      <c r="D111" s="101"/>
      <c r="E111" s="102"/>
      <c r="F111" s="97"/>
      <c r="G111" s="98"/>
      <c r="H111" s="103"/>
      <c r="I111" s="104"/>
    </row>
    <row r="112" spans="2:9" ht="15.6" x14ac:dyDescent="0.3">
      <c r="B112" s="99"/>
      <c r="C112" s="100"/>
      <c r="D112" s="101"/>
      <c r="E112" s="102"/>
      <c r="F112" s="97"/>
      <c r="G112" s="98"/>
      <c r="H112" s="103"/>
      <c r="I112" s="104"/>
    </row>
    <row r="113" spans="2:9" ht="15.6" x14ac:dyDescent="0.3">
      <c r="B113" s="99"/>
      <c r="C113" s="100"/>
      <c r="D113" s="101"/>
      <c r="E113" s="102"/>
      <c r="F113" s="97"/>
      <c r="G113" s="98"/>
      <c r="H113" s="103"/>
      <c r="I113" s="104"/>
    </row>
    <row r="114" spans="2:9" ht="15.6" x14ac:dyDescent="0.3">
      <c r="B114" s="99"/>
      <c r="C114" s="100"/>
      <c r="D114" s="101"/>
      <c r="E114" s="102"/>
      <c r="F114" s="97"/>
      <c r="G114" s="98"/>
      <c r="H114" s="103"/>
      <c r="I114" s="104"/>
    </row>
    <row r="115" spans="2:9" ht="15.6" x14ac:dyDescent="0.3">
      <c r="B115" s="99"/>
      <c r="C115" s="100"/>
      <c r="D115" s="101"/>
      <c r="E115" s="102"/>
      <c r="F115" s="97"/>
      <c r="G115" s="98"/>
      <c r="H115" s="103"/>
      <c r="I115" s="104"/>
    </row>
    <row r="116" spans="2:9" ht="15.6" x14ac:dyDescent="0.3">
      <c r="B116" s="99"/>
      <c r="C116" s="100"/>
      <c r="D116" s="101"/>
      <c r="E116" s="102"/>
      <c r="F116" s="97"/>
      <c r="G116" s="98"/>
      <c r="H116" s="103"/>
      <c r="I116" s="104"/>
    </row>
    <row r="117" spans="2:9" ht="15.6" x14ac:dyDescent="0.3">
      <c r="B117" s="99"/>
      <c r="C117" s="100"/>
      <c r="D117" s="101"/>
      <c r="E117" s="102"/>
      <c r="F117" s="97"/>
      <c r="G117" s="98"/>
      <c r="H117" s="103"/>
      <c r="I117" s="104"/>
    </row>
    <row r="118" spans="2:9" ht="15.6" x14ac:dyDescent="0.3">
      <c r="B118" s="99"/>
      <c r="C118" s="100"/>
      <c r="D118" s="101"/>
      <c r="E118" s="102"/>
      <c r="F118" s="97"/>
      <c r="G118" s="98"/>
      <c r="H118" s="103"/>
      <c r="I118" s="104"/>
    </row>
    <row r="119" spans="2:9" ht="15.6" x14ac:dyDescent="0.3">
      <c r="B119" s="99"/>
      <c r="C119" s="100"/>
      <c r="D119" s="101"/>
      <c r="E119" s="102"/>
      <c r="F119" s="97"/>
      <c r="G119" s="98"/>
      <c r="H119" s="103"/>
      <c r="I119" s="104"/>
    </row>
    <row r="120" spans="2:9" ht="15.6" x14ac:dyDescent="0.3">
      <c r="B120" s="99"/>
      <c r="C120" s="100"/>
      <c r="D120" s="101"/>
      <c r="E120" s="102"/>
      <c r="F120" s="97"/>
      <c r="G120" s="98"/>
      <c r="H120" s="103"/>
      <c r="I120" s="104"/>
    </row>
    <row r="121" spans="2:9" ht="15.6" x14ac:dyDescent="0.3">
      <c r="B121" s="99"/>
      <c r="C121" s="100"/>
      <c r="D121" s="101"/>
      <c r="E121" s="102"/>
      <c r="F121" s="97"/>
      <c r="G121" s="98"/>
      <c r="H121" s="103"/>
      <c r="I121" s="104"/>
    </row>
    <row r="122" spans="2:9" ht="15.6" x14ac:dyDescent="0.3">
      <c r="B122" s="99"/>
      <c r="C122" s="100"/>
      <c r="D122" s="101"/>
      <c r="E122" s="102"/>
      <c r="F122" s="97"/>
      <c r="G122" s="98"/>
      <c r="H122" s="103"/>
      <c r="I122" s="104"/>
    </row>
    <row r="123" spans="2:9" ht="15.6" x14ac:dyDescent="0.3">
      <c r="B123" s="99"/>
      <c r="C123" s="100"/>
      <c r="D123" s="101"/>
      <c r="E123" s="102"/>
      <c r="F123" s="97"/>
      <c r="G123" s="98"/>
      <c r="H123" s="103"/>
      <c r="I123" s="104"/>
    </row>
    <row r="124" spans="2:9" ht="15.6" x14ac:dyDescent="0.3">
      <c r="B124" s="99"/>
      <c r="C124" s="100"/>
      <c r="D124" s="101"/>
      <c r="E124" s="102"/>
      <c r="F124" s="97"/>
      <c r="G124" s="98"/>
      <c r="H124" s="103"/>
      <c r="I124" s="104"/>
    </row>
    <row r="125" spans="2:9" ht="15.6" x14ac:dyDescent="0.3">
      <c r="B125" s="99"/>
      <c r="C125" s="100"/>
      <c r="D125" s="101"/>
      <c r="E125" s="102"/>
      <c r="F125" s="97"/>
      <c r="G125" s="98"/>
      <c r="H125" s="103"/>
      <c r="I125" s="104"/>
    </row>
    <row r="126" spans="2:9" ht="15.6" x14ac:dyDescent="0.3">
      <c r="B126" s="99"/>
      <c r="C126" s="100"/>
      <c r="D126" s="101"/>
      <c r="E126" s="102"/>
      <c r="F126" s="97"/>
      <c r="G126" s="98"/>
      <c r="H126" s="103"/>
      <c r="I126" s="104"/>
    </row>
    <row r="127" spans="2:9" ht="15.6" x14ac:dyDescent="0.3">
      <c r="B127" s="99"/>
      <c r="C127" s="100"/>
      <c r="D127" s="101"/>
      <c r="E127" s="102"/>
      <c r="F127" s="97"/>
      <c r="G127" s="98"/>
      <c r="H127" s="103"/>
      <c r="I127" s="104"/>
    </row>
    <row r="128" spans="2:9" ht="15.6" x14ac:dyDescent="0.3">
      <c r="B128" s="99"/>
      <c r="C128" s="100"/>
      <c r="D128" s="101"/>
      <c r="E128" s="102"/>
      <c r="F128" s="97"/>
      <c r="G128" s="98"/>
      <c r="H128" s="103"/>
      <c r="I128" s="104"/>
    </row>
    <row r="129" spans="2:9" ht="15.6" x14ac:dyDescent="0.3">
      <c r="B129" s="99"/>
      <c r="C129" s="100"/>
      <c r="D129" s="101"/>
      <c r="E129" s="102"/>
      <c r="F129" s="97"/>
      <c r="G129" s="98"/>
      <c r="H129" s="103"/>
      <c r="I129" s="104"/>
    </row>
    <row r="130" spans="2:9" ht="15.6" x14ac:dyDescent="0.3">
      <c r="B130" s="99"/>
      <c r="C130" s="100"/>
      <c r="D130" s="101"/>
      <c r="E130" s="102"/>
      <c r="F130" s="97"/>
      <c r="G130" s="98"/>
      <c r="H130" s="103"/>
      <c r="I130" s="104"/>
    </row>
    <row r="131" spans="2:9" ht="15.6" x14ac:dyDescent="0.3">
      <c r="B131" s="99"/>
      <c r="C131" s="100"/>
      <c r="D131" s="101"/>
      <c r="E131" s="102"/>
      <c r="F131" s="97"/>
      <c r="G131" s="98"/>
      <c r="H131" s="103"/>
      <c r="I131" s="104"/>
    </row>
    <row r="132" spans="2:9" ht="15.6" x14ac:dyDescent="0.3">
      <c r="B132" s="99"/>
      <c r="C132" s="100"/>
      <c r="D132" s="101"/>
      <c r="E132" s="102"/>
      <c r="F132" s="97"/>
      <c r="G132" s="98"/>
      <c r="H132" s="103"/>
      <c r="I132" s="104"/>
    </row>
    <row r="133" spans="2:9" ht="15.6" x14ac:dyDescent="0.3">
      <c r="B133" s="99"/>
      <c r="C133" s="100"/>
      <c r="D133" s="101"/>
      <c r="E133" s="102"/>
      <c r="F133" s="97"/>
      <c r="G133" s="98"/>
      <c r="H133" s="103"/>
      <c r="I133" s="104"/>
    </row>
    <row r="134" spans="2:9" ht="15.6" x14ac:dyDescent="0.3">
      <c r="B134" s="99"/>
      <c r="C134" s="100"/>
      <c r="D134" s="101"/>
      <c r="E134" s="102"/>
      <c r="F134" s="97"/>
      <c r="G134" s="98"/>
      <c r="H134" s="103"/>
      <c r="I134" s="104"/>
    </row>
    <row r="135" spans="2:9" ht="15.6" x14ac:dyDescent="0.3">
      <c r="B135" s="99"/>
      <c r="C135" s="100"/>
      <c r="D135" s="101"/>
      <c r="E135" s="102"/>
      <c r="F135" s="97"/>
      <c r="G135" s="98"/>
      <c r="H135" s="103"/>
      <c r="I135" s="104"/>
    </row>
    <row r="136" spans="2:9" ht="15.6" x14ac:dyDescent="0.3">
      <c r="B136" s="99"/>
      <c r="C136" s="100"/>
      <c r="D136" s="101"/>
      <c r="E136" s="102"/>
      <c r="F136" s="97"/>
      <c r="G136" s="98"/>
      <c r="H136" s="103"/>
      <c r="I136" s="104"/>
    </row>
    <row r="137" spans="2:9" ht="15.6" x14ac:dyDescent="0.3">
      <c r="B137" s="99"/>
      <c r="C137" s="100"/>
      <c r="D137" s="101"/>
      <c r="E137" s="102"/>
      <c r="F137" s="97"/>
      <c r="G137" s="98"/>
      <c r="H137" s="103"/>
      <c r="I137" s="104"/>
    </row>
    <row r="138" spans="2:9" ht="15.6" x14ac:dyDescent="0.3">
      <c r="B138" s="99"/>
      <c r="C138" s="100"/>
      <c r="D138" s="101"/>
      <c r="E138" s="102"/>
      <c r="F138" s="97"/>
      <c r="G138" s="98"/>
      <c r="H138" s="103"/>
      <c r="I138" s="104"/>
    </row>
    <row r="139" spans="2:9" ht="15.6" x14ac:dyDescent="0.3">
      <c r="B139" s="99"/>
      <c r="C139" s="100"/>
      <c r="D139" s="101"/>
      <c r="E139" s="102"/>
      <c r="F139" s="97"/>
      <c r="G139" s="98"/>
      <c r="H139" s="103"/>
      <c r="I139" s="104"/>
    </row>
    <row r="140" spans="2:9" ht="15.6" x14ac:dyDescent="0.3">
      <c r="B140" s="99"/>
      <c r="C140" s="100"/>
      <c r="D140" s="101"/>
      <c r="E140" s="102"/>
      <c r="F140" s="97"/>
      <c r="G140" s="98"/>
      <c r="H140" s="103"/>
      <c r="I140" s="104"/>
    </row>
    <row r="141" spans="2:9" ht="15.6" x14ac:dyDescent="0.3">
      <c r="B141" s="99"/>
      <c r="C141" s="100"/>
      <c r="D141" s="101"/>
      <c r="E141" s="102"/>
      <c r="F141" s="97"/>
      <c r="G141" s="98"/>
      <c r="H141" s="103"/>
      <c r="I141" s="104"/>
    </row>
    <row r="142" spans="2:9" ht="15.6" x14ac:dyDescent="0.3">
      <c r="B142" s="99"/>
      <c r="C142" s="100"/>
      <c r="D142" s="101"/>
      <c r="E142" s="102"/>
      <c r="F142" s="97"/>
      <c r="G142" s="98"/>
      <c r="H142" s="103"/>
      <c r="I142" s="104"/>
    </row>
    <row r="143" spans="2:9" ht="15.6" x14ac:dyDescent="0.3">
      <c r="B143" s="99"/>
      <c r="C143" s="100"/>
      <c r="D143" s="101"/>
      <c r="E143" s="102"/>
      <c r="F143" s="97"/>
      <c r="G143" s="98"/>
      <c r="H143" s="103"/>
      <c r="I143" s="104"/>
    </row>
    <row r="144" spans="2:9" ht="15.6" x14ac:dyDescent="0.3">
      <c r="B144" s="99"/>
      <c r="C144" s="100"/>
      <c r="D144" s="101"/>
      <c r="E144" s="102"/>
      <c r="F144" s="97"/>
      <c r="G144" s="98"/>
      <c r="H144" s="103"/>
      <c r="I144" s="104"/>
    </row>
    <row r="145" spans="2:9" ht="15.6" x14ac:dyDescent="0.3">
      <c r="B145" s="99"/>
      <c r="C145" s="100"/>
      <c r="D145" s="101"/>
      <c r="E145" s="102"/>
      <c r="F145" s="97"/>
      <c r="G145" s="98"/>
      <c r="H145" s="103"/>
      <c r="I145" s="104"/>
    </row>
    <row r="146" spans="2:9" ht="15.6" x14ac:dyDescent="0.3">
      <c r="B146" s="99"/>
      <c r="C146" s="100"/>
      <c r="D146" s="101"/>
      <c r="E146" s="102"/>
      <c r="F146" s="97"/>
      <c r="G146" s="98"/>
      <c r="H146" s="103"/>
      <c r="I146" s="104"/>
    </row>
    <row r="147" spans="2:9" ht="15.6" x14ac:dyDescent="0.3">
      <c r="B147" s="99"/>
      <c r="C147" s="100"/>
      <c r="D147" s="101"/>
      <c r="E147" s="102"/>
      <c r="F147" s="97"/>
      <c r="G147" s="98"/>
      <c r="H147" s="103"/>
      <c r="I147" s="104"/>
    </row>
    <row r="148" spans="2:9" ht="15.6" x14ac:dyDescent="0.3">
      <c r="B148" s="99"/>
      <c r="C148" s="100"/>
      <c r="D148" s="101"/>
      <c r="E148" s="102"/>
      <c r="F148" s="97"/>
      <c r="G148" s="98"/>
      <c r="H148" s="103"/>
      <c r="I148" s="104"/>
    </row>
    <row r="149" spans="2:9" ht="15.6" x14ac:dyDescent="0.3">
      <c r="B149" s="99"/>
      <c r="C149" s="100"/>
      <c r="D149" s="101"/>
      <c r="E149" s="102"/>
      <c r="F149" s="97"/>
      <c r="G149" s="98"/>
      <c r="H149" s="103"/>
      <c r="I149" s="104"/>
    </row>
    <row r="150" spans="2:9" ht="15.6" x14ac:dyDescent="0.3">
      <c r="B150" s="99"/>
      <c r="C150" s="100"/>
      <c r="D150" s="101"/>
      <c r="E150" s="102"/>
      <c r="F150" s="97"/>
      <c r="G150" s="98"/>
      <c r="H150" s="103"/>
      <c r="I150" s="104"/>
    </row>
    <row r="151" spans="2:9" ht="15.6" x14ac:dyDescent="0.3">
      <c r="B151" s="99"/>
      <c r="C151" s="100"/>
      <c r="D151" s="101"/>
      <c r="E151" s="102"/>
      <c r="F151" s="97"/>
      <c r="G151" s="98"/>
      <c r="H151" s="103"/>
      <c r="I151" s="104"/>
    </row>
    <row r="152" spans="2:9" ht="15.6" x14ac:dyDescent="0.3">
      <c r="B152" s="99"/>
      <c r="C152" s="100"/>
      <c r="D152" s="101"/>
      <c r="E152" s="102"/>
      <c r="F152" s="97"/>
      <c r="G152" s="98"/>
      <c r="H152" s="103"/>
      <c r="I152" s="104"/>
    </row>
    <row r="153" spans="2:9" ht="15.6" x14ac:dyDescent="0.3">
      <c r="B153" s="99"/>
      <c r="C153" s="100"/>
      <c r="D153" s="101"/>
      <c r="E153" s="102"/>
      <c r="F153" s="97"/>
      <c r="G153" s="98"/>
      <c r="H153" s="103"/>
      <c r="I153" s="104"/>
    </row>
    <row r="154" spans="2:9" ht="15.6" x14ac:dyDescent="0.3">
      <c r="B154" s="99"/>
      <c r="C154" s="100"/>
      <c r="D154" s="101"/>
      <c r="E154" s="102"/>
      <c r="F154" s="97"/>
      <c r="G154" s="98"/>
      <c r="H154" s="103"/>
      <c r="I154" s="104"/>
    </row>
    <row r="155" spans="2:9" ht="15.6" x14ac:dyDescent="0.3">
      <c r="B155" s="99"/>
      <c r="C155" s="100"/>
      <c r="D155" s="101"/>
      <c r="E155" s="102"/>
      <c r="F155" s="97"/>
      <c r="G155" s="98"/>
      <c r="H155" s="103"/>
      <c r="I155" s="104"/>
    </row>
    <row r="156" spans="2:9" ht="15.6" x14ac:dyDescent="0.3">
      <c r="B156" s="99"/>
      <c r="C156" s="100"/>
      <c r="D156" s="101"/>
      <c r="E156" s="102"/>
      <c r="F156" s="97"/>
      <c r="G156" s="98"/>
      <c r="H156" s="103"/>
      <c r="I156" s="104"/>
    </row>
    <row r="157" spans="2:9" ht="15.6" x14ac:dyDescent="0.3">
      <c r="B157" s="99"/>
      <c r="C157" s="100"/>
      <c r="D157" s="101"/>
      <c r="E157" s="102"/>
      <c r="F157" s="97"/>
      <c r="G157" s="98"/>
      <c r="H157" s="103"/>
      <c r="I157" s="104"/>
    </row>
    <row r="158" spans="2:9" ht="15.6" x14ac:dyDescent="0.3">
      <c r="B158" s="99"/>
      <c r="C158" s="100"/>
      <c r="D158" s="101"/>
      <c r="E158" s="102"/>
      <c r="F158" s="97"/>
      <c r="G158" s="98"/>
      <c r="H158" s="103"/>
      <c r="I158" s="104"/>
    </row>
    <row r="159" spans="2:9" ht="15.6" x14ac:dyDescent="0.3">
      <c r="B159" s="99"/>
      <c r="C159" s="100"/>
      <c r="D159" s="101"/>
      <c r="E159" s="102"/>
      <c r="F159" s="97"/>
      <c r="G159" s="98"/>
      <c r="H159" s="103"/>
      <c r="I159" s="104"/>
    </row>
    <row r="160" spans="2:9" ht="15.6" x14ac:dyDescent="0.3">
      <c r="B160" s="99"/>
      <c r="C160" s="100"/>
      <c r="D160" s="101"/>
      <c r="E160" s="102"/>
      <c r="F160" s="97"/>
      <c r="G160" s="98"/>
      <c r="H160" s="103"/>
      <c r="I160" s="104"/>
    </row>
    <row r="161" spans="2:9" ht="15.6" x14ac:dyDescent="0.3">
      <c r="B161" s="99"/>
      <c r="C161" s="100"/>
      <c r="D161" s="101"/>
      <c r="E161" s="102"/>
      <c r="F161" s="97"/>
      <c r="G161" s="98"/>
      <c r="H161" s="103"/>
      <c r="I161" s="104"/>
    </row>
    <row r="162" spans="2:9" ht="15.6" x14ac:dyDescent="0.3">
      <c r="B162" s="99"/>
      <c r="C162" s="100"/>
      <c r="D162" s="101"/>
      <c r="E162" s="102"/>
      <c r="F162" s="97"/>
      <c r="G162" s="98"/>
      <c r="H162" s="103"/>
      <c r="I162" s="104"/>
    </row>
    <row r="163" spans="2:9" ht="15.6" x14ac:dyDescent="0.3">
      <c r="B163" s="99"/>
      <c r="C163" s="100"/>
      <c r="D163" s="101"/>
      <c r="E163" s="102"/>
      <c r="F163" s="97"/>
      <c r="G163" s="98"/>
      <c r="H163" s="103"/>
      <c r="I163" s="104"/>
    </row>
    <row r="164" spans="2:9" ht="15.6" x14ac:dyDescent="0.3">
      <c r="B164" s="99"/>
      <c r="C164" s="100"/>
      <c r="D164" s="101"/>
      <c r="E164" s="102"/>
      <c r="F164" s="97"/>
      <c r="G164" s="98"/>
      <c r="H164" s="103"/>
      <c r="I164" s="104"/>
    </row>
    <row r="165" spans="2:9" ht="15.6" x14ac:dyDescent="0.3">
      <c r="B165" s="99"/>
      <c r="C165" s="100"/>
      <c r="D165" s="101"/>
      <c r="E165" s="102"/>
      <c r="F165" s="97"/>
      <c r="G165" s="98"/>
      <c r="H165" s="103"/>
      <c r="I165" s="104"/>
    </row>
    <row r="166" spans="2:9" ht="15.6" x14ac:dyDescent="0.3">
      <c r="B166" s="99"/>
      <c r="C166" s="100"/>
      <c r="D166" s="101"/>
      <c r="E166" s="102"/>
      <c r="F166" s="97"/>
      <c r="G166" s="98"/>
      <c r="H166" s="103"/>
      <c r="I166" s="104"/>
    </row>
    <row r="167" spans="2:9" ht="15.6" x14ac:dyDescent="0.3">
      <c r="B167" s="99"/>
      <c r="C167" s="100"/>
      <c r="D167" s="101"/>
      <c r="E167" s="102"/>
      <c r="F167" s="97"/>
      <c r="G167" s="98"/>
      <c r="H167" s="103"/>
      <c r="I167" s="104"/>
    </row>
    <row r="168" spans="2:9" ht="15.6" x14ac:dyDescent="0.3">
      <c r="B168" s="99"/>
      <c r="C168" s="100"/>
      <c r="D168" s="101"/>
      <c r="E168" s="102"/>
      <c r="F168" s="97"/>
      <c r="G168" s="98"/>
      <c r="H168" s="103"/>
      <c r="I168" s="104"/>
    </row>
    <row r="169" spans="2:9" ht="15.6" x14ac:dyDescent="0.3">
      <c r="B169" s="99"/>
      <c r="C169" s="100"/>
      <c r="D169" s="101"/>
      <c r="E169" s="102"/>
      <c r="F169" s="97"/>
      <c r="G169" s="98"/>
      <c r="H169" s="103"/>
      <c r="I169" s="104"/>
    </row>
    <row r="170" spans="2:9" ht="15.6" x14ac:dyDescent="0.3">
      <c r="B170" s="99"/>
      <c r="C170" s="100"/>
      <c r="D170" s="101"/>
      <c r="E170" s="102"/>
      <c r="F170" s="97"/>
      <c r="G170" s="98"/>
      <c r="H170" s="103"/>
      <c r="I170" s="104"/>
    </row>
    <row r="171" spans="2:9" ht="15.6" x14ac:dyDescent="0.3">
      <c r="B171" s="99"/>
      <c r="C171" s="100"/>
      <c r="D171" s="101"/>
      <c r="E171" s="102"/>
      <c r="F171" s="97"/>
      <c r="G171" s="98"/>
      <c r="H171" s="103"/>
      <c r="I171" s="104"/>
    </row>
    <row r="172" spans="2:9" ht="15.6" x14ac:dyDescent="0.3">
      <c r="B172" s="99"/>
      <c r="C172" s="100"/>
      <c r="D172" s="101"/>
      <c r="E172" s="102"/>
      <c r="F172" s="97"/>
      <c r="G172" s="98"/>
      <c r="H172" s="103"/>
      <c r="I172" s="104"/>
    </row>
    <row r="173" spans="2:9" ht="15.6" x14ac:dyDescent="0.3">
      <c r="B173" s="99"/>
      <c r="C173" s="100"/>
      <c r="D173" s="101"/>
      <c r="E173" s="102"/>
      <c r="F173" s="97"/>
      <c r="G173" s="98"/>
      <c r="H173" s="103"/>
      <c r="I173" s="104"/>
    </row>
    <row r="174" spans="2:9" ht="15.6" x14ac:dyDescent="0.3">
      <c r="B174" s="99"/>
      <c r="C174" s="100"/>
      <c r="D174" s="101"/>
      <c r="E174" s="102"/>
      <c r="F174" s="97"/>
      <c r="G174" s="98"/>
      <c r="H174" s="103"/>
      <c r="I174" s="104"/>
    </row>
    <row r="175" spans="2:9" ht="15.6" x14ac:dyDescent="0.3">
      <c r="B175" s="99"/>
      <c r="C175" s="100"/>
      <c r="D175" s="101"/>
      <c r="E175" s="102"/>
      <c r="F175" s="97"/>
      <c r="G175" s="98"/>
      <c r="H175" s="103"/>
      <c r="I175" s="104"/>
    </row>
    <row r="176" spans="2:9" ht="15.6" x14ac:dyDescent="0.3">
      <c r="B176" s="99"/>
      <c r="C176" s="100"/>
      <c r="D176" s="101"/>
      <c r="E176" s="102"/>
      <c r="F176" s="97"/>
      <c r="G176" s="98"/>
      <c r="H176" s="103"/>
      <c r="I176" s="104"/>
    </row>
    <row r="177" spans="2:9" ht="15.6" x14ac:dyDescent="0.3">
      <c r="B177" s="99"/>
      <c r="C177" s="100"/>
      <c r="D177" s="101"/>
      <c r="E177" s="102"/>
      <c r="F177" s="97"/>
      <c r="G177" s="98"/>
      <c r="H177" s="103"/>
      <c r="I177" s="104"/>
    </row>
    <row r="178" spans="2:9" ht="15.6" x14ac:dyDescent="0.3">
      <c r="B178" s="99"/>
      <c r="C178" s="100"/>
      <c r="D178" s="101"/>
      <c r="E178" s="102"/>
      <c r="F178" s="97"/>
      <c r="G178" s="98"/>
      <c r="H178" s="103"/>
      <c r="I178" s="104"/>
    </row>
    <row r="179" spans="2:9" ht="15.6" x14ac:dyDescent="0.3">
      <c r="B179" s="99"/>
      <c r="C179" s="100"/>
      <c r="D179" s="101"/>
      <c r="E179" s="102"/>
      <c r="F179" s="97"/>
      <c r="G179" s="98"/>
      <c r="H179" s="103"/>
      <c r="I179" s="104"/>
    </row>
    <row r="180" spans="2:9" ht="15.6" x14ac:dyDescent="0.3">
      <c r="B180" s="99"/>
      <c r="C180" s="100"/>
      <c r="D180" s="101"/>
      <c r="E180" s="102"/>
      <c r="F180" s="97"/>
      <c r="G180" s="98"/>
      <c r="H180" s="103"/>
      <c r="I180" s="104"/>
    </row>
    <row r="181" spans="2:9" ht="15.6" x14ac:dyDescent="0.3">
      <c r="B181" s="99"/>
      <c r="C181" s="100"/>
      <c r="D181" s="101"/>
      <c r="E181" s="102"/>
      <c r="F181" s="97"/>
      <c r="G181" s="98"/>
      <c r="H181" s="103"/>
      <c r="I181" s="104"/>
    </row>
    <row r="182" spans="2:9" ht="15.6" x14ac:dyDescent="0.3">
      <c r="B182" s="99"/>
      <c r="C182" s="100"/>
      <c r="D182" s="101"/>
      <c r="E182" s="102"/>
      <c r="F182" s="97"/>
      <c r="G182" s="98"/>
      <c r="H182" s="103"/>
      <c r="I182" s="104"/>
    </row>
    <row r="183" spans="2:9" ht="15.6" x14ac:dyDescent="0.3">
      <c r="B183" s="99"/>
      <c r="C183" s="100"/>
      <c r="D183" s="101"/>
      <c r="E183" s="102"/>
      <c r="F183" s="97"/>
      <c r="G183" s="98"/>
      <c r="H183" s="103"/>
      <c r="I183" s="104"/>
    </row>
    <row r="184" spans="2:9" ht="15.6" x14ac:dyDescent="0.3">
      <c r="B184" s="99"/>
      <c r="C184" s="100"/>
      <c r="D184" s="101"/>
      <c r="E184" s="102"/>
      <c r="F184" s="97"/>
      <c r="G184" s="98"/>
      <c r="H184" s="103"/>
      <c r="I184" s="104"/>
    </row>
    <row r="185" spans="2:9" ht="15.6" x14ac:dyDescent="0.3">
      <c r="B185" s="99"/>
      <c r="C185" s="100"/>
      <c r="D185" s="101"/>
      <c r="E185" s="102"/>
      <c r="F185" s="97"/>
      <c r="G185" s="98"/>
      <c r="H185" s="103"/>
      <c r="I185" s="104"/>
    </row>
    <row r="186" spans="2:9" ht="15.6" x14ac:dyDescent="0.3">
      <c r="B186" s="99"/>
      <c r="C186" s="100"/>
      <c r="D186" s="101"/>
      <c r="E186" s="102"/>
      <c r="F186" s="97"/>
      <c r="G186" s="98"/>
      <c r="H186" s="103"/>
      <c r="I186" s="104"/>
    </row>
    <row r="187" spans="2:9" ht="15.6" x14ac:dyDescent="0.3">
      <c r="B187" s="99"/>
      <c r="C187" s="100"/>
      <c r="D187" s="101"/>
      <c r="E187" s="102"/>
      <c r="F187" s="97"/>
      <c r="G187" s="98"/>
      <c r="H187" s="103"/>
      <c r="I187" s="104"/>
    </row>
    <row r="188" spans="2:9" ht="15.6" x14ac:dyDescent="0.3">
      <c r="B188" s="99"/>
      <c r="C188" s="100"/>
      <c r="D188" s="101"/>
      <c r="E188" s="102"/>
      <c r="F188" s="97"/>
      <c r="G188" s="98"/>
      <c r="H188" s="103"/>
      <c r="I188" s="104"/>
    </row>
    <row r="189" spans="2:9" ht="15.6" x14ac:dyDescent="0.3">
      <c r="B189" s="99"/>
      <c r="C189" s="100"/>
      <c r="D189" s="101"/>
      <c r="E189" s="102"/>
      <c r="F189" s="97"/>
      <c r="G189" s="98"/>
      <c r="H189" s="103"/>
      <c r="I189" s="104"/>
    </row>
    <row r="190" spans="2:9" ht="15.6" x14ac:dyDescent="0.3">
      <c r="B190" s="99"/>
      <c r="C190" s="100"/>
      <c r="D190" s="101"/>
      <c r="E190" s="102"/>
      <c r="F190" s="97"/>
      <c r="G190" s="98"/>
      <c r="H190" s="103"/>
      <c r="I190" s="104"/>
    </row>
    <row r="191" spans="2:9" ht="15.6" x14ac:dyDescent="0.3">
      <c r="B191" s="99"/>
      <c r="C191" s="100"/>
      <c r="D191" s="101"/>
      <c r="E191" s="102"/>
      <c r="F191" s="97"/>
      <c r="G191" s="98"/>
      <c r="H191" s="103"/>
      <c r="I191" s="104"/>
    </row>
    <row r="192" spans="2:9" ht="15.6" x14ac:dyDescent="0.3">
      <c r="B192" s="99"/>
      <c r="C192" s="100"/>
      <c r="D192" s="101"/>
      <c r="E192" s="102"/>
      <c r="F192" s="97"/>
      <c r="G192" s="98"/>
      <c r="H192" s="103"/>
      <c r="I192" s="104"/>
    </row>
    <row r="193" spans="2:9" ht="15.6" x14ac:dyDescent="0.3">
      <c r="B193" s="99"/>
      <c r="C193" s="100"/>
      <c r="D193" s="101"/>
      <c r="E193" s="102"/>
      <c r="F193" s="97"/>
      <c r="G193" s="98"/>
      <c r="H193" s="103"/>
      <c r="I193" s="104"/>
    </row>
    <row r="194" spans="2:9" ht="15.6" x14ac:dyDescent="0.3">
      <c r="B194" s="99"/>
      <c r="C194" s="100"/>
      <c r="D194" s="101"/>
      <c r="E194" s="102"/>
      <c r="F194" s="97"/>
      <c r="G194" s="98"/>
      <c r="H194" s="103"/>
      <c r="I194" s="104"/>
    </row>
    <row r="195" spans="2:9" ht="15.6" x14ac:dyDescent="0.3">
      <c r="B195" s="99"/>
      <c r="C195" s="100"/>
      <c r="D195" s="101"/>
      <c r="E195" s="102"/>
      <c r="F195" s="97"/>
      <c r="G195" s="98"/>
      <c r="H195" s="103"/>
      <c r="I195" s="104"/>
    </row>
    <row r="196" spans="2:9" ht="15.6" x14ac:dyDescent="0.3">
      <c r="B196" s="99"/>
      <c r="C196" s="100"/>
      <c r="D196" s="101"/>
      <c r="E196" s="102"/>
      <c r="F196" s="97"/>
      <c r="G196" s="98"/>
      <c r="H196" s="103"/>
      <c r="I196" s="104"/>
    </row>
    <row r="197" spans="2:9" ht="15.6" x14ac:dyDescent="0.3">
      <c r="B197" s="99"/>
      <c r="C197" s="100"/>
      <c r="D197" s="101"/>
      <c r="E197" s="102"/>
      <c r="F197" s="97"/>
      <c r="G197" s="98"/>
      <c r="H197" s="103"/>
      <c r="I197" s="104"/>
    </row>
    <row r="198" spans="2:9" ht="15.6" x14ac:dyDescent="0.3">
      <c r="B198" s="99"/>
      <c r="C198" s="100"/>
      <c r="D198" s="101"/>
      <c r="E198" s="102"/>
      <c r="F198" s="97"/>
      <c r="G198" s="98"/>
      <c r="H198" s="103"/>
      <c r="I198" s="104"/>
    </row>
    <row r="199" spans="2:9" ht="15.6" x14ac:dyDescent="0.3">
      <c r="B199" s="99"/>
      <c r="C199" s="100"/>
      <c r="D199" s="101"/>
      <c r="E199" s="102"/>
      <c r="F199" s="97"/>
      <c r="G199" s="98"/>
      <c r="H199" s="103"/>
      <c r="I199" s="104"/>
    </row>
    <row r="200" spans="2:9" ht="15.6" x14ac:dyDescent="0.3">
      <c r="B200" s="99"/>
      <c r="C200" s="100"/>
      <c r="D200" s="101"/>
      <c r="E200" s="102"/>
      <c r="F200" s="97"/>
      <c r="G200" s="98"/>
      <c r="H200" s="103"/>
      <c r="I200" s="104"/>
    </row>
    <row r="201" spans="2:9" ht="15.6" x14ac:dyDescent="0.3">
      <c r="B201" s="99"/>
      <c r="C201" s="100"/>
      <c r="D201" s="101"/>
      <c r="E201" s="102"/>
      <c r="F201" s="97"/>
      <c r="G201" s="98"/>
      <c r="H201" s="103"/>
      <c r="I201" s="104"/>
    </row>
    <row r="202" spans="2:9" ht="15.6" x14ac:dyDescent="0.3">
      <c r="B202" s="99"/>
      <c r="C202" s="100"/>
      <c r="D202" s="101"/>
      <c r="E202" s="102"/>
      <c r="F202" s="97"/>
      <c r="G202" s="98"/>
      <c r="H202" s="103"/>
      <c r="I202" s="104"/>
    </row>
    <row r="203" spans="2:9" ht="15.6" x14ac:dyDescent="0.3">
      <c r="B203" s="99"/>
      <c r="C203" s="100"/>
      <c r="D203" s="101"/>
      <c r="E203" s="102"/>
      <c r="F203" s="97"/>
      <c r="G203" s="98"/>
      <c r="H203" s="103"/>
      <c r="I203" s="104"/>
    </row>
    <row r="204" spans="2:9" ht="15.6" x14ac:dyDescent="0.3">
      <c r="B204" s="81"/>
      <c r="C204" s="81"/>
      <c r="D204" s="77"/>
      <c r="E204" s="102"/>
      <c r="F204" s="97"/>
      <c r="G204" s="98"/>
      <c r="H204" s="103"/>
      <c r="I204" s="104"/>
    </row>
    <row r="205" spans="2:9" ht="15.6" x14ac:dyDescent="0.3">
      <c r="E205" s="82"/>
      <c r="F205" s="77"/>
      <c r="G205" s="82"/>
      <c r="H205" s="83"/>
    </row>
    <row r="8554" spans="2:8" ht="15.6" x14ac:dyDescent="0.3">
      <c r="B8554" s="81"/>
      <c r="C8554" s="81"/>
      <c r="D8554" s="77"/>
    </row>
    <row r="8555" spans="2:8" ht="15.6" x14ac:dyDescent="0.3">
      <c r="B8555" s="81"/>
      <c r="C8555" s="81"/>
      <c r="D8555" s="77"/>
      <c r="E8555" s="82"/>
      <c r="F8555" s="77"/>
      <c r="G8555" s="82"/>
      <c r="H8555" s="83"/>
    </row>
    <row r="8556" spans="2:8" ht="15.6" x14ac:dyDescent="0.3">
      <c r="B8556" s="81"/>
      <c r="C8556" s="81"/>
      <c r="D8556" s="77"/>
      <c r="E8556" s="82"/>
      <c r="F8556" s="77"/>
      <c r="G8556" s="82"/>
      <c r="H8556" s="83"/>
    </row>
    <row r="8557" spans="2:8" ht="15.6" x14ac:dyDescent="0.3">
      <c r="B8557" s="81"/>
      <c r="C8557" s="81"/>
      <c r="D8557" s="77"/>
      <c r="E8557" s="82"/>
      <c r="F8557" s="77"/>
      <c r="G8557" s="82"/>
      <c r="H8557" s="83"/>
    </row>
    <row r="8558" spans="2:8" ht="15.6" x14ac:dyDescent="0.3">
      <c r="B8558" s="81"/>
      <c r="C8558" s="81"/>
      <c r="D8558" s="77"/>
      <c r="E8558" s="82"/>
      <c r="F8558" s="77"/>
      <c r="G8558" s="82"/>
      <c r="H8558" s="83"/>
    </row>
    <row r="8559" spans="2:8" ht="15.6" x14ac:dyDescent="0.3">
      <c r="B8559" s="81"/>
      <c r="C8559" s="81"/>
      <c r="D8559" s="77"/>
      <c r="E8559" s="82"/>
      <c r="F8559" s="77"/>
      <c r="G8559" s="82"/>
      <c r="H8559" s="83"/>
    </row>
    <row r="8560" spans="2:8" ht="15.6" x14ac:dyDescent="0.3">
      <c r="B8560" s="81"/>
      <c r="C8560" s="81"/>
      <c r="D8560" s="77"/>
      <c r="E8560" s="82"/>
      <c r="F8560" s="77"/>
      <c r="G8560" s="82"/>
      <c r="H8560" s="83"/>
    </row>
    <row r="8561" spans="2:8" ht="15.6" x14ac:dyDescent="0.3">
      <c r="B8561" s="81"/>
      <c r="C8561" s="81"/>
      <c r="D8561" s="77"/>
      <c r="E8561" s="82"/>
      <c r="F8561" s="77"/>
      <c r="G8561" s="82"/>
      <c r="H8561" s="83"/>
    </row>
    <row r="8562" spans="2:8" ht="15.6" x14ac:dyDescent="0.3">
      <c r="B8562" s="81"/>
      <c r="C8562" s="81"/>
      <c r="D8562" s="77"/>
      <c r="E8562" s="82"/>
      <c r="F8562" s="77"/>
      <c r="G8562" s="82"/>
      <c r="H8562" s="83"/>
    </row>
    <row r="8563" spans="2:8" ht="15.6" x14ac:dyDescent="0.3">
      <c r="B8563" s="81"/>
      <c r="C8563" s="81"/>
      <c r="D8563" s="77"/>
      <c r="E8563" s="82"/>
      <c r="F8563" s="77"/>
      <c r="G8563" s="82"/>
      <c r="H8563" s="83"/>
    </row>
    <row r="8564" spans="2:8" ht="15.6" x14ac:dyDescent="0.3">
      <c r="B8564" s="81"/>
      <c r="C8564" s="81"/>
      <c r="D8564" s="77"/>
      <c r="E8564" s="82"/>
      <c r="F8564" s="77"/>
      <c r="G8564" s="82"/>
      <c r="H8564" s="83"/>
    </row>
    <row r="8565" spans="2:8" ht="15.6" x14ac:dyDescent="0.3">
      <c r="B8565" s="81"/>
      <c r="C8565" s="81"/>
      <c r="D8565" s="77"/>
      <c r="E8565" s="82"/>
      <c r="F8565" s="77"/>
      <c r="G8565" s="82"/>
      <c r="H8565" s="83"/>
    </row>
    <row r="8566" spans="2:8" ht="15.6" x14ac:dyDescent="0.3">
      <c r="B8566" s="81"/>
      <c r="C8566" s="81"/>
      <c r="D8566" s="77"/>
      <c r="E8566" s="82"/>
      <c r="F8566" s="77"/>
      <c r="G8566" s="82"/>
      <c r="H8566" s="83"/>
    </row>
    <row r="8567" spans="2:8" ht="15.6" x14ac:dyDescent="0.3">
      <c r="B8567" s="81"/>
      <c r="C8567" s="81"/>
      <c r="D8567" s="77"/>
      <c r="E8567" s="82"/>
      <c r="F8567" s="77"/>
      <c r="G8567" s="82"/>
      <c r="H8567" s="83"/>
    </row>
    <row r="8568" spans="2:8" ht="15.6" x14ac:dyDescent="0.3">
      <c r="B8568" s="81"/>
      <c r="C8568" s="81"/>
      <c r="D8568" s="77"/>
      <c r="E8568" s="82"/>
      <c r="F8568" s="77"/>
      <c r="G8568" s="82"/>
      <c r="H8568" s="83"/>
    </row>
    <row r="8569" spans="2:8" ht="15.6" x14ac:dyDescent="0.3">
      <c r="B8569" s="81"/>
      <c r="C8569" s="81"/>
      <c r="D8569" s="77"/>
      <c r="E8569" s="82"/>
      <c r="F8569" s="77"/>
      <c r="G8569" s="82"/>
      <c r="H8569" s="83"/>
    </row>
    <row r="8570" spans="2:8" ht="15.6" x14ac:dyDescent="0.3">
      <c r="B8570" s="81"/>
      <c r="C8570" s="81"/>
      <c r="D8570" s="77"/>
      <c r="E8570" s="82"/>
      <c r="F8570" s="77"/>
      <c r="G8570" s="82"/>
      <c r="H8570" s="83"/>
    </row>
    <row r="8571" spans="2:8" ht="15.6" x14ac:dyDescent="0.3">
      <c r="B8571" s="81"/>
      <c r="C8571" s="81"/>
      <c r="D8571" s="77"/>
      <c r="E8571" s="82"/>
      <c r="F8571" s="77"/>
      <c r="G8571" s="82"/>
      <c r="H8571" s="83"/>
    </row>
    <row r="8572" spans="2:8" ht="15.6" x14ac:dyDescent="0.3">
      <c r="B8572" s="81"/>
      <c r="C8572" s="81"/>
      <c r="D8572" s="77"/>
      <c r="E8572" s="82"/>
      <c r="F8572" s="77"/>
      <c r="G8572" s="82"/>
      <c r="H8572" s="83"/>
    </row>
    <row r="8573" spans="2:8" ht="15.6" x14ac:dyDescent="0.3">
      <c r="B8573" s="81"/>
      <c r="C8573" s="81"/>
      <c r="D8573" s="77"/>
      <c r="E8573" s="82"/>
      <c r="F8573" s="77"/>
      <c r="G8573" s="82"/>
      <c r="H8573" s="83"/>
    </row>
    <row r="8574" spans="2:8" ht="15.6" x14ac:dyDescent="0.3">
      <c r="B8574" s="81"/>
      <c r="C8574" s="81"/>
      <c r="D8574" s="77"/>
      <c r="E8574" s="82"/>
      <c r="F8574" s="77"/>
      <c r="G8574" s="82"/>
      <c r="H8574" s="83"/>
    </row>
    <row r="8575" spans="2:8" ht="15.6" x14ac:dyDescent="0.3">
      <c r="B8575" s="81"/>
      <c r="C8575" s="81"/>
      <c r="D8575" s="77"/>
      <c r="E8575" s="82"/>
      <c r="F8575" s="77"/>
      <c r="G8575" s="82"/>
      <c r="H8575" s="83"/>
    </row>
    <row r="8576" spans="2:8" ht="15.6" x14ac:dyDescent="0.3">
      <c r="B8576" s="81"/>
      <c r="C8576" s="81"/>
      <c r="D8576" s="77"/>
      <c r="E8576" s="82"/>
      <c r="F8576" s="77"/>
      <c r="G8576" s="82"/>
      <c r="H8576" s="83"/>
    </row>
    <row r="8577" spans="2:8" ht="15.6" x14ac:dyDescent="0.3">
      <c r="B8577" s="81"/>
      <c r="C8577" s="81"/>
      <c r="D8577" s="77"/>
      <c r="E8577" s="82"/>
      <c r="F8577" s="77"/>
      <c r="G8577" s="82"/>
      <c r="H8577" s="83"/>
    </row>
    <row r="8578" spans="2:8" ht="15.6" x14ac:dyDescent="0.3">
      <c r="B8578" s="81"/>
      <c r="C8578" s="81"/>
      <c r="D8578" s="77"/>
      <c r="E8578" s="82"/>
      <c r="F8578" s="77"/>
      <c r="G8578" s="82"/>
      <c r="H8578" s="83"/>
    </row>
    <row r="8579" spans="2:8" ht="15.6" x14ac:dyDescent="0.3">
      <c r="B8579" s="81"/>
      <c r="C8579" s="81"/>
      <c r="D8579" s="77"/>
      <c r="E8579" s="82"/>
      <c r="F8579" s="77"/>
      <c r="G8579" s="82"/>
      <c r="H8579" s="83"/>
    </row>
    <row r="8580" spans="2:8" ht="15.6" x14ac:dyDescent="0.3">
      <c r="B8580" s="81"/>
      <c r="C8580" s="81"/>
      <c r="D8580" s="77"/>
      <c r="E8580" s="82"/>
      <c r="F8580" s="77"/>
      <c r="G8580" s="82"/>
      <c r="H8580" s="83"/>
    </row>
    <row r="8581" spans="2:8" ht="15.6" x14ac:dyDescent="0.3">
      <c r="B8581" s="81"/>
      <c r="C8581" s="81"/>
      <c r="D8581" s="77"/>
      <c r="E8581" s="82"/>
      <c r="F8581" s="77"/>
      <c r="G8581" s="82"/>
      <c r="H8581" s="83"/>
    </row>
    <row r="8582" spans="2:8" ht="15.6" x14ac:dyDescent="0.3">
      <c r="B8582" s="81"/>
      <c r="C8582" s="81"/>
      <c r="D8582" s="77"/>
      <c r="E8582" s="82"/>
      <c r="F8582" s="77"/>
      <c r="G8582" s="82"/>
      <c r="H8582" s="83"/>
    </row>
    <row r="8583" spans="2:8" ht="15.6" x14ac:dyDescent="0.3">
      <c r="B8583" s="81"/>
      <c r="C8583" s="81"/>
      <c r="D8583" s="77"/>
      <c r="E8583" s="82"/>
      <c r="F8583" s="77"/>
      <c r="G8583" s="82"/>
      <c r="H8583" s="83"/>
    </row>
    <row r="8584" spans="2:8" ht="15.6" x14ac:dyDescent="0.3">
      <c r="B8584" s="81"/>
      <c r="C8584" s="81"/>
      <c r="D8584" s="77"/>
      <c r="E8584" s="82"/>
      <c r="F8584" s="77"/>
      <c r="G8584" s="82"/>
      <c r="H8584" s="83"/>
    </row>
    <row r="8585" spans="2:8" ht="15.6" x14ac:dyDescent="0.3">
      <c r="B8585" s="81"/>
      <c r="C8585" s="81"/>
      <c r="D8585" s="77"/>
      <c r="E8585" s="82"/>
      <c r="F8585" s="77"/>
      <c r="G8585" s="82"/>
      <c r="H8585" s="83"/>
    </row>
    <row r="8586" spans="2:8" ht="15.6" x14ac:dyDescent="0.3">
      <c r="B8586" s="81"/>
      <c r="C8586" s="81"/>
      <c r="D8586" s="77"/>
      <c r="E8586" s="82"/>
      <c r="F8586" s="77"/>
      <c r="G8586" s="82"/>
      <c r="H8586" s="83"/>
    </row>
    <row r="8587" spans="2:8" ht="15.6" x14ac:dyDescent="0.3">
      <c r="B8587" s="81"/>
      <c r="C8587" s="81"/>
      <c r="D8587" s="77"/>
      <c r="E8587" s="82"/>
      <c r="F8587" s="77"/>
      <c r="G8587" s="82"/>
      <c r="H8587" s="83"/>
    </row>
    <row r="8588" spans="2:8" ht="15.6" x14ac:dyDescent="0.3">
      <c r="B8588" s="81"/>
      <c r="C8588" s="81"/>
      <c r="D8588" s="77"/>
      <c r="E8588" s="82"/>
      <c r="F8588" s="77"/>
      <c r="G8588" s="82"/>
      <c r="H8588" s="83"/>
    </row>
    <row r="8589" spans="2:8" ht="15.6" x14ac:dyDescent="0.3">
      <c r="B8589" s="81"/>
      <c r="C8589" s="81"/>
      <c r="D8589" s="77"/>
      <c r="E8589" s="82"/>
      <c r="F8589" s="77"/>
      <c r="G8589" s="82"/>
      <c r="H8589" s="83"/>
    </row>
    <row r="8590" spans="2:8" ht="15.6" x14ac:dyDescent="0.3">
      <c r="B8590" s="81"/>
      <c r="C8590" s="81"/>
      <c r="D8590" s="77"/>
      <c r="E8590" s="82"/>
      <c r="F8590" s="77"/>
      <c r="G8590" s="82"/>
      <c r="H8590" s="83"/>
    </row>
    <row r="8591" spans="2:8" ht="15.6" x14ac:dyDescent="0.3">
      <c r="B8591" s="81"/>
      <c r="C8591" s="81"/>
      <c r="D8591" s="77"/>
      <c r="E8591" s="82"/>
      <c r="F8591" s="77"/>
      <c r="G8591" s="82"/>
      <c r="H8591" s="83"/>
    </row>
    <row r="8592" spans="2:8" ht="15.6" x14ac:dyDescent="0.3">
      <c r="B8592" s="81"/>
      <c r="C8592" s="81"/>
      <c r="D8592" s="77"/>
      <c r="E8592" s="82"/>
      <c r="F8592" s="77"/>
      <c r="G8592" s="82"/>
      <c r="H8592" s="83"/>
    </row>
    <row r="8593" spans="2:8" ht="15.6" x14ac:dyDescent="0.3">
      <c r="B8593" s="81"/>
      <c r="C8593" s="81"/>
      <c r="D8593" s="77"/>
      <c r="E8593" s="82"/>
      <c r="F8593" s="77"/>
      <c r="G8593" s="82"/>
      <c r="H8593" s="83"/>
    </row>
    <row r="8594" spans="2:8" ht="15.6" x14ac:dyDescent="0.3">
      <c r="B8594" s="81"/>
      <c r="C8594" s="81"/>
      <c r="D8594" s="77"/>
      <c r="E8594" s="82"/>
      <c r="F8594" s="77"/>
      <c r="G8594" s="82"/>
      <c r="H8594" s="83"/>
    </row>
    <row r="8595" spans="2:8" ht="15.6" x14ac:dyDescent="0.3">
      <c r="B8595" s="81"/>
      <c r="C8595" s="81"/>
      <c r="D8595" s="77"/>
      <c r="E8595" s="82"/>
      <c r="F8595" s="77"/>
      <c r="G8595" s="82"/>
      <c r="H8595" s="83"/>
    </row>
    <row r="8596" spans="2:8" ht="15.6" x14ac:dyDescent="0.3">
      <c r="B8596" s="81"/>
      <c r="C8596" s="81"/>
      <c r="D8596" s="77"/>
      <c r="E8596" s="82"/>
      <c r="F8596" s="77"/>
      <c r="G8596" s="82"/>
      <c r="H8596" s="83"/>
    </row>
    <row r="8597" spans="2:8" ht="15.6" x14ac:dyDescent="0.3">
      <c r="B8597" s="81"/>
      <c r="C8597" s="81"/>
      <c r="D8597" s="77"/>
      <c r="E8597" s="82"/>
      <c r="F8597" s="77"/>
      <c r="G8597" s="82"/>
      <c r="H8597" s="83"/>
    </row>
    <row r="8598" spans="2:8" ht="15.6" x14ac:dyDescent="0.3">
      <c r="B8598" s="81"/>
      <c r="C8598" s="81"/>
      <c r="D8598" s="77"/>
      <c r="E8598" s="82"/>
      <c r="F8598" s="77"/>
      <c r="G8598" s="82"/>
      <c r="H8598" s="83"/>
    </row>
    <row r="8599" spans="2:8" ht="15.6" x14ac:dyDescent="0.3">
      <c r="B8599" s="81"/>
      <c r="C8599" s="81"/>
      <c r="D8599" s="77"/>
      <c r="E8599" s="82"/>
      <c r="F8599" s="77"/>
      <c r="G8599" s="82"/>
      <c r="H8599" s="83"/>
    </row>
    <row r="8600" spans="2:8" ht="15.6" x14ac:dyDescent="0.3">
      <c r="B8600" s="81"/>
      <c r="C8600" s="81"/>
      <c r="D8600" s="77"/>
      <c r="E8600" s="82"/>
      <c r="F8600" s="77"/>
      <c r="G8600" s="82"/>
      <c r="H8600" s="83"/>
    </row>
    <row r="8601" spans="2:8" ht="15.6" x14ac:dyDescent="0.3">
      <c r="B8601" s="81"/>
      <c r="C8601" s="81"/>
      <c r="D8601" s="77"/>
      <c r="E8601" s="82"/>
      <c r="F8601" s="77"/>
      <c r="G8601" s="82"/>
      <c r="H8601" s="83"/>
    </row>
    <row r="8602" spans="2:8" ht="15.6" x14ac:dyDescent="0.3">
      <c r="B8602" s="81"/>
      <c r="C8602" s="81"/>
      <c r="D8602" s="77"/>
      <c r="E8602" s="82"/>
      <c r="F8602" s="77"/>
      <c r="G8602" s="82"/>
      <c r="H8602" s="83"/>
    </row>
    <row r="8603" spans="2:8" ht="15.6" x14ac:dyDescent="0.3">
      <c r="B8603" s="81"/>
      <c r="C8603" s="81"/>
      <c r="D8603" s="77"/>
      <c r="E8603" s="82"/>
      <c r="F8603" s="77"/>
      <c r="G8603" s="82"/>
      <c r="H8603" s="83"/>
    </row>
    <row r="8604" spans="2:8" ht="15.6" x14ac:dyDescent="0.3">
      <c r="B8604" s="81"/>
      <c r="C8604" s="81"/>
      <c r="D8604" s="77"/>
      <c r="E8604" s="82"/>
      <c r="F8604" s="77"/>
      <c r="G8604" s="82"/>
      <c r="H8604" s="83"/>
    </row>
    <row r="8605" spans="2:8" ht="15.6" x14ac:dyDescent="0.3">
      <c r="B8605" s="81"/>
      <c r="C8605" s="81"/>
      <c r="D8605" s="77"/>
      <c r="E8605" s="82"/>
      <c r="F8605" s="77"/>
      <c r="G8605" s="82"/>
      <c r="H8605" s="83"/>
    </row>
    <row r="8606" spans="2:8" ht="15.6" x14ac:dyDescent="0.3">
      <c r="B8606" s="81"/>
      <c r="C8606" s="81"/>
      <c r="D8606" s="77"/>
      <c r="E8606" s="82"/>
      <c r="F8606" s="77"/>
      <c r="G8606" s="82"/>
      <c r="H8606" s="83"/>
    </row>
    <row r="8607" spans="2:8" ht="15.6" x14ac:dyDescent="0.3">
      <c r="B8607" s="81"/>
      <c r="C8607" s="81"/>
      <c r="D8607" s="77"/>
      <c r="E8607" s="82"/>
      <c r="F8607" s="77"/>
      <c r="G8607" s="82"/>
      <c r="H8607" s="83"/>
    </row>
    <row r="8608" spans="2:8" ht="15.6" x14ac:dyDescent="0.3">
      <c r="B8608" s="81"/>
      <c r="C8608" s="81"/>
      <c r="D8608" s="77"/>
      <c r="E8608" s="82"/>
      <c r="F8608" s="77"/>
      <c r="G8608" s="82"/>
      <c r="H8608" s="83"/>
    </row>
    <row r="8609" spans="2:8" ht="15.6" x14ac:dyDescent="0.3">
      <c r="B8609" s="81"/>
      <c r="C8609" s="81"/>
      <c r="D8609" s="77"/>
      <c r="E8609" s="82"/>
      <c r="F8609" s="77"/>
      <c r="G8609" s="82"/>
      <c r="H8609" s="83"/>
    </row>
    <row r="8610" spans="2:8" ht="15.6" x14ac:dyDescent="0.3">
      <c r="B8610" s="81"/>
      <c r="C8610" s="81"/>
      <c r="D8610" s="77"/>
      <c r="E8610" s="82"/>
      <c r="F8610" s="77"/>
      <c r="G8610" s="82"/>
      <c r="H8610" s="83"/>
    </row>
    <row r="8611" spans="2:8" ht="15.6" x14ac:dyDescent="0.3">
      <c r="B8611" s="81"/>
      <c r="C8611" s="81"/>
      <c r="D8611" s="77"/>
      <c r="E8611" s="82"/>
      <c r="F8611" s="77"/>
      <c r="G8611" s="82"/>
      <c r="H8611" s="83"/>
    </row>
    <row r="8612" spans="2:8" ht="15.6" x14ac:dyDescent="0.3">
      <c r="B8612" s="81"/>
      <c r="C8612" s="81"/>
      <c r="D8612" s="77"/>
      <c r="E8612" s="82"/>
      <c r="F8612" s="77"/>
      <c r="G8612" s="82"/>
      <c r="H8612" s="83"/>
    </row>
    <row r="8613" spans="2:8" ht="15.6" x14ac:dyDescent="0.3">
      <c r="B8613" s="81"/>
      <c r="C8613" s="81"/>
      <c r="D8613" s="77"/>
      <c r="E8613" s="82"/>
      <c r="F8613" s="77"/>
      <c r="G8613" s="82"/>
      <c r="H8613" s="83"/>
    </row>
    <row r="8614" spans="2:8" ht="15.6" x14ac:dyDescent="0.3">
      <c r="B8614" s="81"/>
      <c r="C8614" s="81"/>
      <c r="D8614" s="77"/>
      <c r="E8614" s="82"/>
      <c r="F8614" s="77"/>
      <c r="G8614" s="82"/>
      <c r="H8614" s="83"/>
    </row>
    <row r="8615" spans="2:8" ht="15.6" x14ac:dyDescent="0.3">
      <c r="B8615" s="81"/>
      <c r="C8615" s="81"/>
      <c r="D8615" s="77"/>
      <c r="E8615" s="82"/>
      <c r="F8615" s="77"/>
      <c r="G8615" s="82"/>
      <c r="H8615" s="83"/>
    </row>
    <row r="8616" spans="2:8" ht="15.6" x14ac:dyDescent="0.3">
      <c r="B8616" s="81"/>
      <c r="C8616" s="81"/>
      <c r="D8616" s="77"/>
      <c r="E8616" s="82"/>
      <c r="F8616" s="77"/>
      <c r="G8616" s="82"/>
      <c r="H8616" s="83"/>
    </row>
    <row r="8617" spans="2:8" ht="15.6" x14ac:dyDescent="0.3">
      <c r="B8617" s="81"/>
      <c r="C8617" s="81"/>
      <c r="D8617" s="77"/>
      <c r="E8617" s="82"/>
      <c r="F8617" s="77"/>
      <c r="G8617" s="82"/>
      <c r="H8617" s="83"/>
    </row>
    <row r="8618" spans="2:8" ht="15.6" x14ac:dyDescent="0.3">
      <c r="B8618" s="81"/>
      <c r="C8618" s="81"/>
      <c r="D8618" s="77"/>
      <c r="E8618" s="82"/>
      <c r="F8618" s="77"/>
      <c r="G8618" s="82"/>
      <c r="H8618" s="83"/>
    </row>
    <row r="8619" spans="2:8" ht="15.6" x14ac:dyDescent="0.3">
      <c r="B8619" s="81"/>
      <c r="C8619" s="81"/>
      <c r="D8619" s="77"/>
      <c r="E8619" s="82"/>
      <c r="F8619" s="77"/>
      <c r="G8619" s="82"/>
      <c r="H8619" s="83"/>
    </row>
    <row r="8620" spans="2:8" ht="15.6" x14ac:dyDescent="0.3">
      <c r="B8620" s="81"/>
      <c r="C8620" s="81"/>
      <c r="D8620" s="77"/>
      <c r="E8620" s="82"/>
      <c r="F8620" s="77"/>
      <c r="G8620" s="82"/>
      <c r="H8620" s="83"/>
    </row>
    <row r="8621" spans="2:8" ht="15.6" x14ac:dyDescent="0.3">
      <c r="B8621" s="81"/>
      <c r="C8621" s="81"/>
      <c r="D8621" s="77"/>
      <c r="E8621" s="82"/>
      <c r="F8621" s="77"/>
      <c r="G8621" s="82"/>
      <c r="H8621" s="83"/>
    </row>
    <row r="8622" spans="2:8" ht="15.6" x14ac:dyDescent="0.3">
      <c r="B8622" s="81"/>
      <c r="C8622" s="81"/>
      <c r="D8622" s="77"/>
      <c r="E8622" s="82"/>
      <c r="F8622" s="77"/>
      <c r="G8622" s="82"/>
      <c r="H8622" s="83"/>
    </row>
    <row r="8623" spans="2:8" ht="15.6" x14ac:dyDescent="0.3">
      <c r="B8623" s="81"/>
      <c r="C8623" s="81"/>
      <c r="D8623" s="77"/>
      <c r="E8623" s="82"/>
      <c r="F8623" s="77"/>
      <c r="G8623" s="82"/>
      <c r="H8623" s="83"/>
    </row>
    <row r="8624" spans="2:8" ht="15.6" x14ac:dyDescent="0.3">
      <c r="B8624" s="81"/>
      <c r="C8624" s="81"/>
      <c r="D8624" s="77"/>
      <c r="E8624" s="82"/>
      <c r="F8624" s="77"/>
      <c r="G8624" s="82"/>
      <c r="H8624" s="83"/>
    </row>
    <row r="8625" spans="2:8" ht="15.6" x14ac:dyDescent="0.3">
      <c r="B8625" s="81"/>
      <c r="C8625" s="81"/>
      <c r="D8625" s="77"/>
      <c r="E8625" s="82"/>
      <c r="F8625" s="77"/>
      <c r="G8625" s="82"/>
      <c r="H8625" s="83"/>
    </row>
    <row r="8626" spans="2:8" ht="15.6" x14ac:dyDescent="0.3">
      <c r="B8626" s="81"/>
      <c r="C8626" s="81"/>
      <c r="D8626" s="77"/>
      <c r="E8626" s="82"/>
      <c r="F8626" s="77"/>
      <c r="G8626" s="82"/>
      <c r="H8626" s="83"/>
    </row>
    <row r="8627" spans="2:8" ht="15.6" x14ac:dyDescent="0.3">
      <c r="B8627" s="81"/>
      <c r="C8627" s="81"/>
      <c r="D8627" s="77"/>
      <c r="E8627" s="82"/>
      <c r="F8627" s="77"/>
      <c r="G8627" s="82"/>
      <c r="H8627" s="83"/>
    </row>
    <row r="8628" spans="2:8" ht="15.6" x14ac:dyDescent="0.3">
      <c r="B8628" s="81"/>
      <c r="C8628" s="81"/>
      <c r="D8628" s="77"/>
      <c r="E8628" s="82"/>
      <c r="F8628" s="77"/>
      <c r="G8628" s="82"/>
      <c r="H8628" s="83"/>
    </row>
    <row r="8629" spans="2:8" ht="15.6" x14ac:dyDescent="0.3">
      <c r="B8629" s="81"/>
      <c r="C8629" s="81"/>
      <c r="D8629" s="77"/>
      <c r="E8629" s="82"/>
      <c r="F8629" s="77"/>
      <c r="G8629" s="82"/>
      <c r="H8629" s="83"/>
    </row>
    <row r="8630" spans="2:8" ht="15.6" x14ac:dyDescent="0.3">
      <c r="B8630" s="81"/>
      <c r="C8630" s="81"/>
      <c r="D8630" s="77"/>
      <c r="E8630" s="82"/>
      <c r="F8630" s="77"/>
      <c r="G8630" s="82"/>
      <c r="H8630" s="83"/>
    </row>
    <row r="8631" spans="2:8" ht="15.6" x14ac:dyDescent="0.3">
      <c r="B8631" s="81"/>
      <c r="C8631" s="81"/>
      <c r="D8631" s="77"/>
      <c r="E8631" s="82"/>
      <c r="F8631" s="77"/>
      <c r="G8631" s="82"/>
      <c r="H8631" s="83"/>
    </row>
    <row r="8632" spans="2:8" ht="15.6" x14ac:dyDescent="0.3">
      <c r="B8632" s="81"/>
      <c r="C8632" s="81"/>
      <c r="D8632" s="77"/>
      <c r="E8632" s="82"/>
      <c r="F8632" s="77"/>
      <c r="G8632" s="82"/>
      <c r="H8632" s="83"/>
    </row>
    <row r="8633" spans="2:8" ht="15.6" x14ac:dyDescent="0.3">
      <c r="B8633" s="81"/>
      <c r="C8633" s="81"/>
      <c r="D8633" s="77"/>
      <c r="E8633" s="82"/>
      <c r="F8633" s="77"/>
      <c r="G8633" s="82"/>
      <c r="H8633" s="83"/>
    </row>
    <row r="8634" spans="2:8" ht="15.6" x14ac:dyDescent="0.3">
      <c r="B8634" s="81"/>
      <c r="C8634" s="81"/>
      <c r="D8634" s="77"/>
      <c r="E8634" s="82"/>
      <c r="F8634" s="77"/>
      <c r="G8634" s="82"/>
      <c r="H8634" s="83"/>
    </row>
    <row r="8635" spans="2:8" ht="15.6" x14ac:dyDescent="0.3">
      <c r="B8635" s="81"/>
      <c r="C8635" s="81"/>
      <c r="D8635" s="77"/>
      <c r="E8635" s="82"/>
      <c r="F8635" s="77"/>
      <c r="G8635" s="82"/>
      <c r="H8635" s="83"/>
    </row>
    <row r="8636" spans="2:8" ht="15.6" x14ac:dyDescent="0.3">
      <c r="B8636" s="81"/>
      <c r="C8636" s="81"/>
      <c r="D8636" s="77"/>
      <c r="E8636" s="82"/>
      <c r="F8636" s="77"/>
      <c r="G8636" s="82"/>
      <c r="H8636" s="83"/>
    </row>
    <row r="8637" spans="2:8" ht="15.6" x14ac:dyDescent="0.3">
      <c r="B8637" s="81"/>
      <c r="C8637" s="81"/>
      <c r="D8637" s="77"/>
      <c r="E8637" s="82"/>
      <c r="F8637" s="77"/>
      <c r="G8637" s="82"/>
      <c r="H8637" s="83"/>
    </row>
    <row r="8638" spans="2:8" ht="15.6" x14ac:dyDescent="0.3">
      <c r="B8638" s="81"/>
      <c r="C8638" s="81"/>
      <c r="D8638" s="77"/>
      <c r="E8638" s="82"/>
      <c r="F8638" s="77"/>
      <c r="G8638" s="82"/>
      <c r="H8638" s="83"/>
    </row>
    <row r="8639" spans="2:8" ht="15.6" x14ac:dyDescent="0.3">
      <c r="B8639" s="81"/>
      <c r="C8639" s="81"/>
      <c r="D8639" s="77"/>
      <c r="E8639" s="82"/>
      <c r="F8639" s="77"/>
      <c r="G8639" s="82"/>
      <c r="H8639" s="83"/>
    </row>
    <row r="8640" spans="2:8" ht="15.6" x14ac:dyDescent="0.3">
      <c r="B8640" s="81"/>
      <c r="C8640" s="81"/>
      <c r="D8640" s="77"/>
      <c r="E8640" s="82"/>
      <c r="F8640" s="77"/>
      <c r="G8640" s="82"/>
      <c r="H8640" s="83"/>
    </row>
    <row r="8641" spans="2:8" ht="15.6" x14ac:dyDescent="0.3">
      <c r="B8641" s="81"/>
      <c r="C8641" s="81"/>
      <c r="D8641" s="77"/>
      <c r="E8641" s="82"/>
      <c r="F8641" s="77"/>
      <c r="G8641" s="82"/>
      <c r="H8641" s="83"/>
    </row>
    <row r="8642" spans="2:8" ht="15.6" x14ac:dyDescent="0.3">
      <c r="B8642" s="81"/>
      <c r="C8642" s="81"/>
      <c r="D8642" s="77"/>
      <c r="E8642" s="82"/>
      <c r="F8642" s="77"/>
      <c r="G8642" s="82"/>
      <c r="H8642" s="83"/>
    </row>
    <row r="8643" spans="2:8" ht="15.6" x14ac:dyDescent="0.3">
      <c r="B8643" s="81"/>
      <c r="C8643" s="81"/>
      <c r="D8643" s="77"/>
      <c r="E8643" s="82"/>
      <c r="F8643" s="77"/>
      <c r="G8643" s="82"/>
      <c r="H8643" s="83"/>
    </row>
    <row r="8644" spans="2:8" ht="15.6" x14ac:dyDescent="0.3">
      <c r="B8644" s="81"/>
      <c r="C8644" s="81"/>
      <c r="D8644" s="77"/>
      <c r="E8644" s="82"/>
      <c r="F8644" s="77"/>
      <c r="G8644" s="82"/>
      <c r="H8644" s="83"/>
    </row>
    <row r="8645" spans="2:8" ht="15.6" x14ac:dyDescent="0.3">
      <c r="B8645" s="81"/>
      <c r="C8645" s="81"/>
      <c r="D8645" s="77"/>
      <c r="E8645" s="82"/>
      <c r="F8645" s="77"/>
      <c r="G8645" s="82"/>
      <c r="H8645" s="83"/>
    </row>
    <row r="8646" spans="2:8" ht="15.6" x14ac:dyDescent="0.3">
      <c r="B8646" s="81"/>
      <c r="C8646" s="81"/>
      <c r="D8646" s="77"/>
      <c r="E8646" s="82"/>
      <c r="F8646" s="77"/>
      <c r="G8646" s="82"/>
      <c r="H8646" s="83"/>
    </row>
    <row r="8647" spans="2:8" ht="15.6" x14ac:dyDescent="0.3">
      <c r="B8647" s="81"/>
      <c r="C8647" s="81"/>
      <c r="D8647" s="77"/>
      <c r="E8647" s="82"/>
      <c r="F8647" s="77"/>
      <c r="G8647" s="82"/>
      <c r="H8647" s="83"/>
    </row>
    <row r="8648" spans="2:8" ht="15.6" x14ac:dyDescent="0.3">
      <c r="B8648" s="81"/>
      <c r="C8648" s="81"/>
      <c r="D8648" s="77"/>
      <c r="E8648" s="82"/>
      <c r="F8648" s="77"/>
      <c r="G8648" s="82"/>
      <c r="H8648" s="83"/>
    </row>
    <row r="8649" spans="2:8" ht="15.6" x14ac:dyDescent="0.3">
      <c r="B8649" s="81"/>
      <c r="C8649" s="81"/>
      <c r="D8649" s="77"/>
      <c r="E8649" s="82"/>
      <c r="F8649" s="77"/>
      <c r="G8649" s="82"/>
      <c r="H8649" s="83"/>
    </row>
    <row r="8650" spans="2:8" ht="15.6" x14ac:dyDescent="0.3">
      <c r="B8650" s="81"/>
      <c r="C8650" s="81"/>
      <c r="D8650" s="77"/>
      <c r="E8650" s="82"/>
      <c r="F8650" s="77"/>
      <c r="G8650" s="82"/>
      <c r="H8650" s="83"/>
    </row>
    <row r="8651" spans="2:8" ht="15.6" x14ac:dyDescent="0.3">
      <c r="B8651" s="81"/>
      <c r="C8651" s="81"/>
      <c r="D8651" s="77"/>
      <c r="E8651" s="82"/>
      <c r="F8651" s="77"/>
      <c r="G8651" s="82"/>
      <c r="H8651" s="83"/>
    </row>
    <row r="8652" spans="2:8" ht="15.6" x14ac:dyDescent="0.3">
      <c r="B8652" s="81"/>
      <c r="C8652" s="81"/>
      <c r="D8652" s="77"/>
      <c r="E8652" s="82"/>
      <c r="F8652" s="77"/>
      <c r="G8652" s="82"/>
      <c r="H8652" s="83"/>
    </row>
    <row r="8653" spans="2:8" ht="15.6" x14ac:dyDescent="0.3">
      <c r="B8653" s="81"/>
      <c r="C8653" s="81"/>
      <c r="D8653" s="77"/>
      <c r="E8653" s="82"/>
      <c r="F8653" s="77"/>
      <c r="G8653" s="82"/>
      <c r="H8653" s="83"/>
    </row>
    <row r="8654" spans="2:8" ht="15.6" x14ac:dyDescent="0.3">
      <c r="B8654" s="81"/>
      <c r="C8654" s="81"/>
      <c r="D8654" s="77"/>
      <c r="E8654" s="82"/>
      <c r="F8654" s="77"/>
      <c r="G8654" s="82"/>
      <c r="H8654" s="83"/>
    </row>
    <row r="8655" spans="2:8" ht="15.6" x14ac:dyDescent="0.3">
      <c r="B8655" s="81"/>
      <c r="C8655" s="81"/>
      <c r="D8655" s="77"/>
      <c r="E8655" s="82"/>
      <c r="F8655" s="77"/>
      <c r="G8655" s="82"/>
      <c r="H8655" s="83"/>
    </row>
    <row r="8656" spans="2:8" ht="15.6" x14ac:dyDescent="0.3">
      <c r="B8656" s="81"/>
      <c r="C8656" s="81"/>
      <c r="D8656" s="77"/>
      <c r="E8656" s="82"/>
      <c r="F8656" s="77"/>
      <c r="G8656" s="82"/>
      <c r="H8656" s="83"/>
    </row>
    <row r="8657" spans="2:8" ht="15.6" x14ac:dyDescent="0.3">
      <c r="B8657" s="81"/>
      <c r="C8657" s="81"/>
      <c r="D8657" s="77"/>
      <c r="E8657" s="82"/>
      <c r="F8657" s="77"/>
      <c r="G8657" s="82"/>
      <c r="H8657" s="83"/>
    </row>
    <row r="8658" spans="2:8" ht="15.6" x14ac:dyDescent="0.3">
      <c r="B8658" s="81"/>
      <c r="C8658" s="81"/>
      <c r="D8658" s="77"/>
      <c r="E8658" s="82"/>
      <c r="F8658" s="77"/>
      <c r="G8658" s="82"/>
      <c r="H8658" s="83"/>
    </row>
    <row r="8659" spans="2:8" ht="15.6" x14ac:dyDescent="0.3">
      <c r="B8659" s="81"/>
      <c r="C8659" s="81"/>
      <c r="D8659" s="77"/>
      <c r="E8659" s="82"/>
      <c r="F8659" s="77"/>
      <c r="G8659" s="82"/>
      <c r="H8659" s="83"/>
    </row>
    <row r="8660" spans="2:8" ht="15.6" x14ac:dyDescent="0.3">
      <c r="B8660" s="81"/>
      <c r="C8660" s="81"/>
      <c r="D8660" s="77"/>
      <c r="E8660" s="82"/>
      <c r="F8660" s="77"/>
      <c r="G8660" s="82"/>
      <c r="H8660" s="83"/>
    </row>
    <row r="8661" spans="2:8" ht="15.6" x14ac:dyDescent="0.3">
      <c r="B8661" s="81"/>
      <c r="C8661" s="81"/>
      <c r="D8661" s="77"/>
      <c r="E8661" s="82"/>
      <c r="F8661" s="77"/>
      <c r="G8661" s="82"/>
      <c r="H8661" s="83"/>
    </row>
    <row r="8662" spans="2:8" ht="15.6" x14ac:dyDescent="0.3">
      <c r="B8662" s="81"/>
      <c r="C8662" s="81"/>
      <c r="D8662" s="77"/>
      <c r="E8662" s="82"/>
      <c r="F8662" s="77"/>
      <c r="G8662" s="82"/>
      <c r="H8662" s="83"/>
    </row>
    <row r="8663" spans="2:8" ht="15.6" x14ac:dyDescent="0.3">
      <c r="B8663" s="81"/>
      <c r="C8663" s="81"/>
      <c r="D8663" s="77"/>
      <c r="E8663" s="82"/>
      <c r="F8663" s="77"/>
      <c r="G8663" s="82"/>
      <c r="H8663" s="83"/>
    </row>
    <row r="8664" spans="2:8" ht="15.6" x14ac:dyDescent="0.3">
      <c r="B8664" s="81"/>
      <c r="C8664" s="81"/>
      <c r="D8664" s="77"/>
      <c r="E8664" s="82"/>
      <c r="F8664" s="77"/>
      <c r="G8664" s="82"/>
      <c r="H8664" s="83"/>
    </row>
    <row r="8665" spans="2:8" ht="15.6" x14ac:dyDescent="0.3">
      <c r="B8665" s="81"/>
      <c r="C8665" s="81"/>
      <c r="D8665" s="77"/>
      <c r="E8665" s="82"/>
      <c r="F8665" s="77"/>
      <c r="G8665" s="82"/>
      <c r="H8665" s="83"/>
    </row>
    <row r="8666" spans="2:8" ht="15.6" x14ac:dyDescent="0.3">
      <c r="B8666" s="81"/>
      <c r="C8666" s="81"/>
      <c r="D8666" s="77"/>
      <c r="E8666" s="82"/>
      <c r="F8666" s="77"/>
      <c r="G8666" s="82"/>
      <c r="H8666" s="83"/>
    </row>
    <row r="8667" spans="2:8" ht="15.6" x14ac:dyDescent="0.3">
      <c r="B8667" s="81"/>
      <c r="C8667" s="81"/>
      <c r="D8667" s="77"/>
      <c r="E8667" s="82"/>
      <c r="F8667" s="77"/>
      <c r="G8667" s="82"/>
      <c r="H8667" s="83"/>
    </row>
    <row r="8668" spans="2:8" ht="15.6" x14ac:dyDescent="0.3">
      <c r="B8668" s="81"/>
      <c r="C8668" s="81"/>
      <c r="D8668" s="77"/>
      <c r="E8668" s="82"/>
      <c r="F8668" s="77"/>
      <c r="G8668" s="82"/>
      <c r="H8668" s="83"/>
    </row>
    <row r="8669" spans="2:8" ht="15.6" x14ac:dyDescent="0.3">
      <c r="B8669" s="81"/>
      <c r="C8669" s="81"/>
      <c r="D8669" s="77"/>
      <c r="E8669" s="82"/>
      <c r="F8669" s="77"/>
      <c r="G8669" s="82"/>
      <c r="H8669" s="83"/>
    </row>
    <row r="8670" spans="2:8" ht="15.6" x14ac:dyDescent="0.3">
      <c r="B8670" s="81"/>
      <c r="C8670" s="81"/>
      <c r="D8670" s="77"/>
      <c r="E8670" s="82"/>
      <c r="F8670" s="77"/>
      <c r="G8670" s="82"/>
      <c r="H8670" s="83"/>
    </row>
    <row r="8671" spans="2:8" ht="15.6" x14ac:dyDescent="0.3">
      <c r="B8671" s="81"/>
      <c r="C8671" s="81"/>
      <c r="D8671" s="77"/>
      <c r="E8671" s="82"/>
      <c r="F8671" s="77"/>
      <c r="G8671" s="82"/>
      <c r="H8671" s="83"/>
    </row>
    <row r="8672" spans="2:8" ht="15.6" x14ac:dyDescent="0.3">
      <c r="B8672" s="81"/>
      <c r="C8672" s="81"/>
      <c r="D8672" s="77"/>
      <c r="E8672" s="82"/>
      <c r="F8672" s="77"/>
      <c r="G8672" s="82"/>
      <c r="H8672" s="83"/>
    </row>
    <row r="8673" spans="2:8" ht="15.6" x14ac:dyDescent="0.3">
      <c r="B8673" s="81"/>
      <c r="C8673" s="81"/>
      <c r="D8673" s="77"/>
      <c r="E8673" s="82"/>
      <c r="F8673" s="77"/>
      <c r="G8673" s="82"/>
      <c r="H8673" s="83"/>
    </row>
    <row r="8674" spans="2:8" ht="15.6" x14ac:dyDescent="0.3">
      <c r="B8674" s="81"/>
      <c r="C8674" s="81"/>
      <c r="D8674" s="77"/>
      <c r="E8674" s="82"/>
      <c r="F8674" s="77"/>
      <c r="G8674" s="82"/>
      <c r="H8674" s="83"/>
    </row>
    <row r="8675" spans="2:8" ht="15.6" x14ac:dyDescent="0.3">
      <c r="B8675" s="81"/>
      <c r="C8675" s="81"/>
      <c r="D8675" s="77"/>
      <c r="E8675" s="82"/>
      <c r="F8675" s="77"/>
      <c r="G8675" s="82"/>
      <c r="H8675" s="83"/>
    </row>
    <row r="8676" spans="2:8" ht="15.6" x14ac:dyDescent="0.3">
      <c r="B8676" s="81"/>
      <c r="C8676" s="81"/>
      <c r="D8676" s="77"/>
      <c r="E8676" s="82"/>
      <c r="F8676" s="77"/>
      <c r="G8676" s="82"/>
      <c r="H8676" s="83"/>
    </row>
    <row r="8677" spans="2:8" ht="15.6" x14ac:dyDescent="0.3">
      <c r="B8677" s="81"/>
      <c r="C8677" s="81"/>
      <c r="D8677" s="77"/>
      <c r="E8677" s="82"/>
      <c r="F8677" s="77"/>
      <c r="G8677" s="82"/>
      <c r="H8677" s="83"/>
    </row>
    <row r="8678" spans="2:8" ht="15.6" x14ac:dyDescent="0.3">
      <c r="B8678" s="81"/>
      <c r="C8678" s="81"/>
      <c r="D8678" s="77"/>
      <c r="E8678" s="82"/>
      <c r="F8678" s="77"/>
      <c r="G8678" s="82"/>
      <c r="H8678" s="83"/>
    </row>
    <row r="8679" spans="2:8" ht="15.6" x14ac:dyDescent="0.3">
      <c r="B8679" s="81"/>
      <c r="C8679" s="81"/>
      <c r="D8679" s="77"/>
      <c r="E8679" s="82"/>
      <c r="F8679" s="77"/>
      <c r="G8679" s="82"/>
      <c r="H8679" s="83"/>
    </row>
    <row r="8680" spans="2:8" ht="15.6" x14ac:dyDescent="0.3">
      <c r="B8680" s="81"/>
      <c r="C8680" s="81"/>
      <c r="D8680" s="77"/>
      <c r="E8680" s="82"/>
      <c r="F8680" s="77"/>
      <c r="G8680" s="82"/>
      <c r="H8680" s="83"/>
    </row>
    <row r="8681" spans="2:8" ht="15.6" x14ac:dyDescent="0.3">
      <c r="B8681" s="81"/>
      <c r="C8681" s="81"/>
      <c r="D8681" s="77"/>
      <c r="E8681" s="82"/>
      <c r="F8681" s="77"/>
      <c r="G8681" s="82"/>
      <c r="H8681" s="83"/>
    </row>
    <row r="8682" spans="2:8" ht="15.6" x14ac:dyDescent="0.3">
      <c r="B8682" s="81"/>
      <c r="C8682" s="81"/>
      <c r="D8682" s="77"/>
      <c r="E8682" s="82"/>
      <c r="F8682" s="77"/>
      <c r="G8682" s="82"/>
      <c r="H8682" s="83"/>
    </row>
    <row r="8683" spans="2:8" ht="15.6" x14ac:dyDescent="0.3">
      <c r="B8683" s="81"/>
      <c r="C8683" s="81"/>
      <c r="D8683" s="77"/>
      <c r="E8683" s="82"/>
      <c r="F8683" s="77"/>
      <c r="G8683" s="82"/>
      <c r="H8683" s="83"/>
    </row>
    <row r="8684" spans="2:8" ht="15.6" x14ac:dyDescent="0.3">
      <c r="B8684" s="81"/>
      <c r="C8684" s="81"/>
      <c r="D8684" s="77"/>
      <c r="E8684" s="82"/>
      <c r="F8684" s="77"/>
      <c r="G8684" s="82"/>
      <c r="H8684" s="83"/>
    </row>
    <row r="8685" spans="2:8" ht="15.6" x14ac:dyDescent="0.3">
      <c r="B8685" s="81"/>
      <c r="C8685" s="81"/>
      <c r="D8685" s="77"/>
      <c r="E8685" s="82"/>
      <c r="F8685" s="77"/>
      <c r="G8685" s="82"/>
      <c r="H8685" s="83"/>
    </row>
    <row r="8686" spans="2:8" ht="15.6" x14ac:dyDescent="0.3">
      <c r="B8686" s="81"/>
      <c r="C8686" s="81"/>
      <c r="D8686" s="77"/>
      <c r="E8686" s="82"/>
      <c r="F8686" s="77"/>
      <c r="G8686" s="82"/>
      <c r="H8686" s="83"/>
    </row>
    <row r="8687" spans="2:8" ht="15.6" x14ac:dyDescent="0.3">
      <c r="B8687" s="81"/>
      <c r="C8687" s="81"/>
      <c r="D8687" s="77"/>
      <c r="E8687" s="82"/>
      <c r="F8687" s="77"/>
      <c r="G8687" s="82"/>
      <c r="H8687" s="83"/>
    </row>
    <row r="8688" spans="2:8" ht="15.6" x14ac:dyDescent="0.3">
      <c r="B8688" s="81"/>
      <c r="C8688" s="81"/>
      <c r="D8688" s="77"/>
      <c r="E8688" s="82"/>
      <c r="F8688" s="77"/>
      <c r="G8688" s="82"/>
      <c r="H8688" s="83"/>
    </row>
    <row r="8689" spans="2:8" ht="15.6" x14ac:dyDescent="0.3">
      <c r="B8689" s="81"/>
      <c r="C8689" s="81"/>
      <c r="D8689" s="77"/>
      <c r="E8689" s="82"/>
      <c r="F8689" s="77"/>
      <c r="G8689" s="82"/>
      <c r="H8689" s="83"/>
    </row>
    <row r="8690" spans="2:8" ht="15.6" x14ac:dyDescent="0.3">
      <c r="B8690" s="81"/>
      <c r="C8690" s="81"/>
      <c r="D8690" s="77"/>
      <c r="E8690" s="82"/>
      <c r="F8690" s="77"/>
      <c r="G8690" s="82"/>
      <c r="H8690" s="83"/>
    </row>
    <row r="8691" spans="2:8" ht="15.6" x14ac:dyDescent="0.3">
      <c r="B8691" s="81"/>
      <c r="C8691" s="81"/>
      <c r="D8691" s="77"/>
      <c r="E8691" s="82"/>
      <c r="F8691" s="77"/>
      <c r="G8691" s="82"/>
      <c r="H8691" s="83"/>
    </row>
    <row r="8692" spans="2:8" ht="15.6" x14ac:dyDescent="0.3">
      <c r="B8692" s="81"/>
      <c r="C8692" s="81"/>
      <c r="D8692" s="77"/>
      <c r="E8692" s="82"/>
      <c r="F8692" s="77"/>
      <c r="G8692" s="82"/>
      <c r="H8692" s="83"/>
    </row>
    <row r="8693" spans="2:8" ht="15.6" x14ac:dyDescent="0.3">
      <c r="B8693" s="81"/>
      <c r="C8693" s="81"/>
      <c r="D8693" s="77"/>
      <c r="E8693" s="82"/>
      <c r="F8693" s="77"/>
      <c r="G8693" s="82"/>
      <c r="H8693" s="83"/>
    </row>
    <row r="8694" spans="2:8" ht="15.6" x14ac:dyDescent="0.3">
      <c r="B8694" s="81"/>
      <c r="C8694" s="81"/>
      <c r="D8694" s="77"/>
      <c r="E8694" s="82"/>
      <c r="F8694" s="77"/>
      <c r="G8694" s="82"/>
      <c r="H8694" s="83"/>
    </row>
    <row r="8695" spans="2:8" ht="15.6" x14ac:dyDescent="0.3">
      <c r="B8695" s="81"/>
      <c r="C8695" s="81"/>
      <c r="D8695" s="77"/>
      <c r="E8695" s="82"/>
      <c r="F8695" s="77"/>
      <c r="G8695" s="82"/>
      <c r="H8695" s="83"/>
    </row>
    <row r="8696" spans="2:8" ht="15.6" x14ac:dyDescent="0.3">
      <c r="B8696" s="81"/>
      <c r="C8696" s="81"/>
      <c r="D8696" s="77"/>
      <c r="E8696" s="82"/>
      <c r="F8696" s="77"/>
      <c r="G8696" s="82"/>
      <c r="H8696" s="83"/>
    </row>
    <row r="8697" spans="2:8" ht="15.6" x14ac:dyDescent="0.3">
      <c r="B8697" s="81"/>
      <c r="C8697" s="81"/>
      <c r="D8697" s="77"/>
      <c r="E8697" s="82"/>
      <c r="F8697" s="77"/>
      <c r="G8697" s="82"/>
      <c r="H8697" s="83"/>
    </row>
    <row r="8698" spans="2:8" ht="15.6" x14ac:dyDescent="0.3">
      <c r="B8698" s="81"/>
      <c r="C8698" s="81"/>
      <c r="D8698" s="77"/>
      <c r="E8698" s="82"/>
      <c r="F8698" s="77"/>
      <c r="G8698" s="82"/>
      <c r="H8698" s="83"/>
    </row>
    <row r="8699" spans="2:8" ht="15.6" x14ac:dyDescent="0.3">
      <c r="B8699" s="81"/>
      <c r="C8699" s="81"/>
      <c r="D8699" s="77"/>
      <c r="E8699" s="82"/>
      <c r="F8699" s="77"/>
      <c r="G8699" s="82"/>
      <c r="H8699" s="83"/>
    </row>
    <row r="8700" spans="2:8" ht="15.6" x14ac:dyDescent="0.3">
      <c r="B8700" s="81"/>
      <c r="C8700" s="81"/>
      <c r="D8700" s="77"/>
      <c r="E8700" s="82"/>
      <c r="F8700" s="77"/>
      <c r="G8700" s="82"/>
      <c r="H8700" s="83"/>
    </row>
    <row r="8701" spans="2:8" ht="15.6" x14ac:dyDescent="0.3">
      <c r="B8701" s="81"/>
      <c r="C8701" s="81"/>
      <c r="D8701" s="77"/>
      <c r="E8701" s="82"/>
      <c r="F8701" s="77"/>
      <c r="G8701" s="82"/>
      <c r="H8701" s="83"/>
    </row>
    <row r="8702" spans="2:8" ht="15.6" x14ac:dyDescent="0.3">
      <c r="B8702" s="81"/>
      <c r="C8702" s="81"/>
      <c r="D8702" s="77"/>
      <c r="E8702" s="82"/>
      <c r="F8702" s="77"/>
      <c r="G8702" s="82"/>
      <c r="H8702" s="83"/>
    </row>
    <row r="8703" spans="2:8" ht="15.6" x14ac:dyDescent="0.3">
      <c r="B8703" s="81"/>
      <c r="C8703" s="81"/>
      <c r="D8703" s="77"/>
      <c r="E8703" s="82"/>
      <c r="F8703" s="77"/>
      <c r="G8703" s="82"/>
      <c r="H8703" s="83"/>
    </row>
    <row r="8704" spans="2:8" ht="15.6" x14ac:dyDescent="0.3">
      <c r="B8704" s="81"/>
      <c r="C8704" s="81"/>
      <c r="D8704" s="77"/>
      <c r="E8704" s="82"/>
      <c r="F8704" s="77"/>
      <c r="G8704" s="82"/>
      <c r="H8704" s="83"/>
    </row>
    <row r="8705" spans="2:8" ht="15.6" x14ac:dyDescent="0.3">
      <c r="B8705" s="81"/>
      <c r="C8705" s="81"/>
      <c r="D8705" s="77"/>
      <c r="E8705" s="82"/>
      <c r="F8705" s="77"/>
      <c r="G8705" s="82"/>
      <c r="H8705" s="83"/>
    </row>
    <row r="8706" spans="2:8" ht="15.6" x14ac:dyDescent="0.3">
      <c r="B8706" s="81"/>
      <c r="C8706" s="81"/>
      <c r="D8706" s="77"/>
      <c r="E8706" s="82"/>
      <c r="F8706" s="77"/>
      <c r="G8706" s="82"/>
      <c r="H8706" s="83"/>
    </row>
    <row r="8707" spans="2:8" ht="15.6" x14ac:dyDescent="0.3">
      <c r="B8707" s="81"/>
      <c r="C8707" s="81"/>
      <c r="D8707" s="77"/>
      <c r="E8707" s="82"/>
      <c r="F8707" s="77"/>
      <c r="G8707" s="82"/>
      <c r="H8707" s="83"/>
    </row>
    <row r="8708" spans="2:8" ht="15.6" x14ac:dyDescent="0.3">
      <c r="B8708" s="81"/>
      <c r="C8708" s="81"/>
      <c r="D8708" s="77"/>
      <c r="E8708" s="82"/>
      <c r="F8708" s="77"/>
      <c r="G8708" s="82"/>
      <c r="H8708" s="83"/>
    </row>
    <row r="8709" spans="2:8" ht="15.6" x14ac:dyDescent="0.3">
      <c r="B8709" s="81"/>
      <c r="C8709" s="81"/>
      <c r="D8709" s="77"/>
      <c r="E8709" s="82"/>
      <c r="F8709" s="77"/>
      <c r="G8709" s="82"/>
      <c r="H8709" s="83"/>
    </row>
    <row r="8710" spans="2:8" ht="15.6" x14ac:dyDescent="0.3">
      <c r="B8710" s="81"/>
      <c r="C8710" s="81"/>
      <c r="D8710" s="77"/>
      <c r="E8710" s="82"/>
      <c r="F8710" s="77"/>
      <c r="G8710" s="82"/>
      <c r="H8710" s="83"/>
    </row>
    <row r="8711" spans="2:8" ht="15.6" x14ac:dyDescent="0.3">
      <c r="B8711" s="81"/>
      <c r="C8711" s="81"/>
      <c r="D8711" s="77"/>
      <c r="E8711" s="82"/>
      <c r="F8711" s="77"/>
      <c r="G8711" s="82"/>
      <c r="H8711" s="83"/>
    </row>
    <row r="8712" spans="2:8" ht="15.6" x14ac:dyDescent="0.3">
      <c r="B8712" s="81"/>
      <c r="C8712" s="81"/>
      <c r="D8712" s="77"/>
      <c r="E8712" s="82"/>
      <c r="F8712" s="77"/>
      <c r="G8712" s="82"/>
      <c r="H8712" s="83"/>
    </row>
    <row r="8713" spans="2:8" ht="15.6" x14ac:dyDescent="0.3">
      <c r="B8713" s="81"/>
      <c r="C8713" s="81"/>
      <c r="D8713" s="77"/>
      <c r="E8713" s="82"/>
      <c r="F8713" s="77"/>
      <c r="G8713" s="82"/>
      <c r="H8713" s="83"/>
    </row>
    <row r="8714" spans="2:8" ht="15.6" x14ac:dyDescent="0.3">
      <c r="B8714" s="81"/>
      <c r="C8714" s="81"/>
      <c r="D8714" s="77"/>
      <c r="E8714" s="82"/>
      <c r="F8714" s="77"/>
      <c r="G8714" s="82"/>
      <c r="H8714" s="83"/>
    </row>
    <row r="8715" spans="2:8" ht="15.6" x14ac:dyDescent="0.3">
      <c r="B8715" s="81"/>
      <c r="C8715" s="81"/>
      <c r="D8715" s="77"/>
      <c r="E8715" s="82"/>
      <c r="F8715" s="77"/>
      <c r="G8715" s="82"/>
      <c r="H8715" s="83"/>
    </row>
    <row r="8716" spans="2:8" ht="15.6" x14ac:dyDescent="0.3">
      <c r="B8716" s="81"/>
      <c r="C8716" s="81"/>
      <c r="D8716" s="77"/>
      <c r="E8716" s="82"/>
      <c r="F8716" s="77"/>
      <c r="G8716" s="82"/>
      <c r="H8716" s="83"/>
    </row>
    <row r="8717" spans="2:8" ht="15.6" x14ac:dyDescent="0.3">
      <c r="B8717" s="81"/>
      <c r="C8717" s="81"/>
      <c r="D8717" s="77"/>
      <c r="E8717" s="82"/>
      <c r="F8717" s="77"/>
      <c r="G8717" s="82"/>
      <c r="H8717" s="83"/>
    </row>
    <row r="8718" spans="2:8" ht="15.6" x14ac:dyDescent="0.3">
      <c r="B8718" s="81"/>
      <c r="C8718" s="81"/>
      <c r="D8718" s="77"/>
      <c r="E8718" s="82"/>
      <c r="F8718" s="77"/>
      <c r="G8718" s="82"/>
      <c r="H8718" s="83"/>
    </row>
    <row r="8719" spans="2:8" ht="15.6" x14ac:dyDescent="0.3">
      <c r="B8719" s="81"/>
      <c r="C8719" s="81"/>
      <c r="D8719" s="77"/>
      <c r="E8719" s="82"/>
      <c r="F8719" s="77"/>
      <c r="G8719" s="82"/>
      <c r="H8719" s="83"/>
    </row>
    <row r="8720" spans="2:8" ht="15.6" x14ac:dyDescent="0.3">
      <c r="B8720" s="81"/>
      <c r="C8720" s="81"/>
      <c r="D8720" s="77"/>
      <c r="E8720" s="82"/>
      <c r="F8720" s="77"/>
      <c r="G8720" s="82"/>
      <c r="H8720" s="83"/>
    </row>
    <row r="8721" spans="2:8" ht="15.6" x14ac:dyDescent="0.3">
      <c r="B8721" s="81"/>
      <c r="C8721" s="81"/>
      <c r="D8721" s="77"/>
      <c r="E8721" s="82"/>
      <c r="F8721" s="77"/>
      <c r="G8721" s="82"/>
      <c r="H8721" s="83"/>
    </row>
    <row r="8722" spans="2:8" ht="15.6" x14ac:dyDescent="0.3">
      <c r="B8722" s="81"/>
      <c r="C8722" s="81"/>
      <c r="D8722" s="77"/>
      <c r="E8722" s="82"/>
      <c r="F8722" s="77"/>
      <c r="G8722" s="82"/>
      <c r="H8722" s="83"/>
    </row>
    <row r="8723" spans="2:8" ht="15.6" x14ac:dyDescent="0.3">
      <c r="B8723" s="81"/>
      <c r="C8723" s="81"/>
      <c r="D8723" s="77"/>
      <c r="E8723" s="82"/>
      <c r="F8723" s="77"/>
      <c r="G8723" s="82"/>
      <c r="H8723" s="83"/>
    </row>
    <row r="8724" spans="2:8" ht="15.6" x14ac:dyDescent="0.3">
      <c r="B8724" s="81"/>
      <c r="C8724" s="81"/>
      <c r="D8724" s="77"/>
      <c r="E8724" s="82"/>
      <c r="F8724" s="77"/>
      <c r="G8724" s="82"/>
      <c r="H8724" s="83"/>
    </row>
    <row r="8725" spans="2:8" ht="15.6" x14ac:dyDescent="0.3">
      <c r="B8725" s="81"/>
      <c r="C8725" s="81"/>
      <c r="D8725" s="77"/>
      <c r="E8725" s="82"/>
      <c r="F8725" s="77"/>
      <c r="G8725" s="82"/>
      <c r="H8725" s="83"/>
    </row>
    <row r="8726" spans="2:8" ht="15.6" x14ac:dyDescent="0.3">
      <c r="B8726" s="81"/>
      <c r="C8726" s="81"/>
      <c r="D8726" s="77"/>
      <c r="E8726" s="82"/>
      <c r="F8726" s="77"/>
      <c r="G8726" s="82"/>
      <c r="H8726" s="83"/>
    </row>
    <row r="8727" spans="2:8" ht="15.6" x14ac:dyDescent="0.3">
      <c r="B8727" s="81"/>
      <c r="C8727" s="81"/>
      <c r="D8727" s="77"/>
      <c r="E8727" s="82"/>
      <c r="F8727" s="77"/>
      <c r="G8727" s="82"/>
      <c r="H8727" s="83"/>
    </row>
    <row r="8728" spans="2:8" ht="15.6" x14ac:dyDescent="0.3">
      <c r="B8728" s="81"/>
      <c r="C8728" s="81"/>
      <c r="D8728" s="77"/>
      <c r="E8728" s="82"/>
      <c r="F8728" s="77"/>
      <c r="G8728" s="82"/>
      <c r="H8728" s="83"/>
    </row>
    <row r="8729" spans="2:8" ht="15.6" x14ac:dyDescent="0.3">
      <c r="B8729" s="81"/>
      <c r="C8729" s="81"/>
      <c r="D8729" s="77"/>
      <c r="E8729" s="82"/>
      <c r="F8729" s="77"/>
      <c r="G8729" s="82"/>
      <c r="H8729" s="83"/>
    </row>
    <row r="8730" spans="2:8" ht="15.6" x14ac:dyDescent="0.3">
      <c r="B8730" s="81"/>
      <c r="C8730" s="81"/>
      <c r="D8730" s="77"/>
      <c r="E8730" s="82"/>
      <c r="F8730" s="77"/>
      <c r="G8730" s="82"/>
      <c r="H8730" s="83"/>
    </row>
    <row r="8731" spans="2:8" ht="15.6" x14ac:dyDescent="0.3">
      <c r="B8731" s="81"/>
      <c r="C8731" s="81"/>
      <c r="D8731" s="77"/>
      <c r="E8731" s="82"/>
      <c r="F8731" s="77"/>
      <c r="G8731" s="82"/>
      <c r="H8731" s="83"/>
    </row>
    <row r="8732" spans="2:8" ht="15.6" x14ac:dyDescent="0.3">
      <c r="B8732" s="81"/>
      <c r="C8732" s="81"/>
      <c r="D8732" s="77"/>
      <c r="E8732" s="82"/>
      <c r="F8732" s="77"/>
      <c r="G8732" s="82"/>
      <c r="H8732" s="83"/>
    </row>
    <row r="8733" spans="2:8" ht="15.6" x14ac:dyDescent="0.3">
      <c r="B8733" s="81"/>
      <c r="C8733" s="81"/>
      <c r="D8733" s="77"/>
      <c r="E8733" s="82"/>
      <c r="F8733" s="77"/>
      <c r="G8733" s="82"/>
      <c r="H8733" s="83"/>
    </row>
    <row r="8734" spans="2:8" ht="15.6" x14ac:dyDescent="0.3">
      <c r="B8734" s="81"/>
      <c r="C8734" s="81"/>
      <c r="D8734" s="77"/>
      <c r="E8734" s="82"/>
      <c r="F8734" s="77"/>
      <c r="G8734" s="82"/>
      <c r="H8734" s="83"/>
    </row>
    <row r="8735" spans="2:8" ht="15.6" x14ac:dyDescent="0.3">
      <c r="B8735" s="81"/>
      <c r="C8735" s="81"/>
      <c r="D8735" s="77"/>
      <c r="E8735" s="82"/>
      <c r="F8735" s="77"/>
      <c r="G8735" s="82"/>
      <c r="H8735" s="83"/>
    </row>
    <row r="8736" spans="2:8" ht="15.6" x14ac:dyDescent="0.3">
      <c r="B8736" s="81"/>
      <c r="C8736" s="81"/>
      <c r="D8736" s="77"/>
      <c r="E8736" s="82"/>
      <c r="F8736" s="77"/>
      <c r="G8736" s="82"/>
      <c r="H8736" s="83"/>
    </row>
    <row r="8737" spans="2:8" ht="15.6" x14ac:dyDescent="0.3">
      <c r="B8737" s="81"/>
      <c r="C8737" s="81"/>
      <c r="D8737" s="77"/>
      <c r="E8737" s="82"/>
      <c r="F8737" s="77"/>
      <c r="G8737" s="82"/>
      <c r="H8737" s="83"/>
    </row>
    <row r="8738" spans="2:8" ht="15.6" x14ac:dyDescent="0.3">
      <c r="B8738" s="81"/>
      <c r="C8738" s="81"/>
      <c r="D8738" s="77"/>
      <c r="E8738" s="82"/>
      <c r="F8738" s="77"/>
      <c r="G8738" s="82"/>
      <c r="H8738" s="83"/>
    </row>
    <row r="8739" spans="2:8" ht="15.6" x14ac:dyDescent="0.3">
      <c r="B8739" s="81"/>
      <c r="C8739" s="81"/>
      <c r="D8739" s="77"/>
      <c r="E8739" s="82"/>
      <c r="F8739" s="77"/>
      <c r="G8739" s="82"/>
      <c r="H8739" s="83"/>
    </row>
    <row r="8740" spans="2:8" ht="15.6" x14ac:dyDescent="0.3">
      <c r="B8740" s="81"/>
      <c r="C8740" s="81"/>
      <c r="D8740" s="77"/>
      <c r="E8740" s="82"/>
      <c r="F8740" s="77"/>
      <c r="G8740" s="82"/>
      <c r="H8740" s="83"/>
    </row>
    <row r="8741" spans="2:8" ht="15.6" x14ac:dyDescent="0.3">
      <c r="B8741" s="81"/>
      <c r="C8741" s="81"/>
      <c r="D8741" s="77"/>
      <c r="E8741" s="82"/>
      <c r="F8741" s="77"/>
      <c r="G8741" s="82"/>
      <c r="H8741" s="83"/>
    </row>
    <row r="8742" spans="2:8" ht="15.6" x14ac:dyDescent="0.3">
      <c r="B8742" s="81"/>
      <c r="C8742" s="81"/>
      <c r="D8742" s="77"/>
      <c r="E8742" s="82"/>
      <c r="F8742" s="77"/>
      <c r="G8742" s="82"/>
      <c r="H8742" s="83"/>
    </row>
    <row r="8743" spans="2:8" ht="15.6" x14ac:dyDescent="0.3">
      <c r="B8743" s="81"/>
      <c r="C8743" s="81"/>
      <c r="D8743" s="77"/>
      <c r="E8743" s="82"/>
      <c r="F8743" s="77"/>
      <c r="G8743" s="82"/>
      <c r="H8743" s="83"/>
    </row>
    <row r="8744" spans="2:8" ht="15.6" x14ac:dyDescent="0.3">
      <c r="B8744" s="81"/>
      <c r="C8744" s="81"/>
      <c r="D8744" s="77"/>
      <c r="E8744" s="82"/>
      <c r="F8744" s="77"/>
      <c r="G8744" s="82"/>
      <c r="H8744" s="83"/>
    </row>
    <row r="8745" spans="2:8" ht="15.6" x14ac:dyDescent="0.3">
      <c r="B8745" s="81"/>
      <c r="C8745" s="81"/>
      <c r="D8745" s="77"/>
      <c r="E8745" s="82"/>
      <c r="F8745" s="77"/>
      <c r="G8745" s="82"/>
      <c r="H8745" s="83"/>
    </row>
    <row r="8746" spans="2:8" ht="15.6" x14ac:dyDescent="0.3">
      <c r="B8746" s="81"/>
      <c r="C8746" s="81"/>
      <c r="D8746" s="77"/>
      <c r="E8746" s="82"/>
      <c r="F8746" s="77"/>
      <c r="G8746" s="82"/>
      <c r="H8746" s="83"/>
    </row>
    <row r="8747" spans="2:8" ht="15.6" x14ac:dyDescent="0.3">
      <c r="B8747" s="81"/>
      <c r="C8747" s="81"/>
      <c r="D8747" s="77"/>
      <c r="E8747" s="82"/>
      <c r="F8747" s="77"/>
      <c r="G8747" s="82"/>
      <c r="H8747" s="83"/>
    </row>
    <row r="8748" spans="2:8" ht="15.6" x14ac:dyDescent="0.3">
      <c r="B8748" s="81"/>
      <c r="C8748" s="81"/>
      <c r="D8748" s="77"/>
      <c r="E8748" s="82"/>
      <c r="F8748" s="77"/>
      <c r="G8748" s="82"/>
      <c r="H8748" s="83"/>
    </row>
    <row r="8749" spans="2:8" ht="15.6" x14ac:dyDescent="0.3">
      <c r="B8749" s="81"/>
      <c r="C8749" s="81"/>
      <c r="D8749" s="77"/>
      <c r="E8749" s="82"/>
      <c r="F8749" s="77"/>
      <c r="G8749" s="82"/>
      <c r="H8749" s="83"/>
    </row>
    <row r="8750" spans="2:8" ht="15.6" x14ac:dyDescent="0.3">
      <c r="B8750" s="81"/>
      <c r="C8750" s="81"/>
      <c r="D8750" s="77"/>
      <c r="E8750" s="82"/>
      <c r="F8750" s="77"/>
      <c r="G8750" s="82"/>
      <c r="H8750" s="83"/>
    </row>
    <row r="8751" spans="2:8" ht="15.6" x14ac:dyDescent="0.3">
      <c r="B8751" s="81"/>
      <c r="C8751" s="81"/>
      <c r="D8751" s="77"/>
      <c r="E8751" s="82"/>
      <c r="F8751" s="77"/>
      <c r="G8751" s="82"/>
      <c r="H8751" s="83"/>
    </row>
    <row r="8752" spans="2:8" ht="15.6" x14ac:dyDescent="0.3">
      <c r="B8752" s="81"/>
      <c r="C8752" s="81"/>
      <c r="D8752" s="77"/>
      <c r="E8752" s="82"/>
      <c r="F8752" s="77"/>
      <c r="G8752" s="82"/>
      <c r="H8752" s="83"/>
    </row>
    <row r="8753" spans="2:8" ht="15.6" x14ac:dyDescent="0.3">
      <c r="B8753" s="81"/>
      <c r="C8753" s="81"/>
      <c r="D8753" s="77"/>
      <c r="E8753" s="82"/>
      <c r="F8753" s="77"/>
      <c r="G8753" s="82"/>
      <c r="H8753" s="83"/>
    </row>
    <row r="8754" spans="2:8" ht="15.6" x14ac:dyDescent="0.3">
      <c r="B8754" s="81"/>
      <c r="C8754" s="81"/>
      <c r="D8754" s="77"/>
      <c r="E8754" s="82"/>
      <c r="F8754" s="77"/>
      <c r="G8754" s="82"/>
      <c r="H8754" s="83"/>
    </row>
    <row r="8755" spans="2:8" ht="15.6" x14ac:dyDescent="0.3">
      <c r="B8755" s="81"/>
      <c r="C8755" s="81"/>
      <c r="D8755" s="77"/>
      <c r="E8755" s="82"/>
      <c r="F8755" s="77"/>
      <c r="G8755" s="82"/>
      <c r="H8755" s="83"/>
    </row>
    <row r="8756" spans="2:8" ht="15.6" x14ac:dyDescent="0.3">
      <c r="B8756" s="81"/>
      <c r="C8756" s="81"/>
      <c r="D8756" s="77"/>
      <c r="E8756" s="82"/>
      <c r="F8756" s="77"/>
      <c r="G8756" s="82"/>
      <c r="H8756" s="83"/>
    </row>
    <row r="8757" spans="2:8" ht="15.6" x14ac:dyDescent="0.3">
      <c r="B8757" s="81"/>
      <c r="C8757" s="81"/>
      <c r="D8757" s="77"/>
      <c r="E8757" s="82"/>
      <c r="F8757" s="77"/>
      <c r="G8757" s="82"/>
      <c r="H8757" s="83"/>
    </row>
    <row r="8758" spans="2:8" ht="15.6" x14ac:dyDescent="0.3">
      <c r="B8758" s="81"/>
      <c r="C8758" s="81"/>
      <c r="D8758" s="77"/>
      <c r="E8758" s="82"/>
      <c r="F8758" s="77"/>
      <c r="G8758" s="82"/>
      <c r="H8758" s="83"/>
    </row>
    <row r="8759" spans="2:8" ht="15.6" x14ac:dyDescent="0.3">
      <c r="B8759" s="81"/>
      <c r="C8759" s="81"/>
      <c r="D8759" s="77"/>
      <c r="E8759" s="82"/>
      <c r="F8759" s="77"/>
      <c r="G8759" s="82"/>
      <c r="H8759" s="83"/>
    </row>
    <row r="8760" spans="2:8" ht="15.6" x14ac:dyDescent="0.3">
      <c r="B8760" s="81"/>
      <c r="C8760" s="81"/>
      <c r="D8760" s="77"/>
      <c r="E8760" s="82"/>
      <c r="F8760" s="77"/>
      <c r="G8760" s="82"/>
      <c r="H8760" s="83"/>
    </row>
    <row r="8761" spans="2:8" ht="15.6" x14ac:dyDescent="0.3">
      <c r="B8761" s="81"/>
      <c r="C8761" s="81"/>
      <c r="D8761" s="77"/>
      <c r="E8761" s="82"/>
      <c r="F8761" s="77"/>
      <c r="G8761" s="82"/>
      <c r="H8761" s="83"/>
    </row>
    <row r="8762" spans="2:8" ht="15.6" x14ac:dyDescent="0.3">
      <c r="B8762" s="81"/>
      <c r="C8762" s="81"/>
      <c r="D8762" s="77"/>
      <c r="E8762" s="82"/>
      <c r="F8762" s="77"/>
      <c r="G8762" s="82"/>
      <c r="H8762" s="83"/>
    </row>
    <row r="8763" spans="2:8" ht="15.6" x14ac:dyDescent="0.3">
      <c r="B8763" s="81"/>
      <c r="C8763" s="81"/>
      <c r="D8763" s="77"/>
      <c r="E8763" s="82"/>
      <c r="F8763" s="77"/>
      <c r="G8763" s="82"/>
      <c r="H8763" s="83"/>
    </row>
    <row r="8764" spans="2:8" ht="15.6" x14ac:dyDescent="0.3">
      <c r="B8764" s="81"/>
      <c r="C8764" s="81"/>
      <c r="D8764" s="77"/>
      <c r="E8764" s="82"/>
      <c r="F8764" s="77"/>
      <c r="G8764" s="82"/>
      <c r="H8764" s="83"/>
    </row>
    <row r="8765" spans="2:8" ht="15.6" x14ac:dyDescent="0.3">
      <c r="B8765" s="81"/>
      <c r="C8765" s="81"/>
      <c r="D8765" s="77"/>
      <c r="E8765" s="82"/>
      <c r="F8765" s="77"/>
      <c r="G8765" s="82"/>
      <c r="H8765" s="83"/>
    </row>
    <row r="8766" spans="2:8" ht="15.6" x14ac:dyDescent="0.3">
      <c r="B8766" s="81"/>
      <c r="C8766" s="81"/>
      <c r="D8766" s="77"/>
      <c r="E8766" s="82"/>
      <c r="F8766" s="77"/>
      <c r="G8766" s="82"/>
      <c r="H8766" s="83"/>
    </row>
    <row r="8767" spans="2:8" ht="15.6" x14ac:dyDescent="0.3">
      <c r="B8767" s="81"/>
      <c r="C8767" s="81"/>
      <c r="D8767" s="77"/>
      <c r="E8767" s="82"/>
      <c r="F8767" s="77"/>
      <c r="G8767" s="82"/>
      <c r="H8767" s="83"/>
    </row>
    <row r="8768" spans="2:8" ht="15.6" x14ac:dyDescent="0.3">
      <c r="B8768" s="81"/>
      <c r="C8768" s="81"/>
      <c r="D8768" s="77"/>
      <c r="E8768" s="82"/>
      <c r="F8768" s="77"/>
      <c r="G8768" s="82"/>
      <c r="H8768" s="83"/>
    </row>
    <row r="8769" spans="2:8" ht="15.6" x14ac:dyDescent="0.3">
      <c r="B8769" s="81"/>
      <c r="C8769" s="81"/>
      <c r="D8769" s="77"/>
      <c r="E8769" s="82"/>
      <c r="F8769" s="77"/>
      <c r="G8769" s="82"/>
      <c r="H8769" s="83"/>
    </row>
    <row r="8770" spans="2:8" ht="15.6" x14ac:dyDescent="0.3">
      <c r="B8770" s="81"/>
      <c r="C8770" s="81"/>
      <c r="D8770" s="77"/>
      <c r="E8770" s="82"/>
      <c r="F8770" s="77"/>
      <c r="G8770" s="82"/>
      <c r="H8770" s="83"/>
    </row>
    <row r="8771" spans="2:8" ht="15.6" x14ac:dyDescent="0.3">
      <c r="B8771" s="81"/>
      <c r="C8771" s="81"/>
      <c r="D8771" s="77"/>
      <c r="E8771" s="82"/>
      <c r="F8771" s="77"/>
      <c r="G8771" s="82"/>
      <c r="H8771" s="83"/>
    </row>
    <row r="8772" spans="2:8" ht="15.6" x14ac:dyDescent="0.3">
      <c r="B8772" s="81"/>
      <c r="C8772" s="81"/>
      <c r="D8772" s="77"/>
      <c r="E8772" s="82"/>
      <c r="F8772" s="77"/>
      <c r="G8772" s="82"/>
      <c r="H8772" s="83"/>
    </row>
    <row r="8773" spans="2:8" ht="15.6" x14ac:dyDescent="0.3">
      <c r="B8773" s="81"/>
      <c r="C8773" s="81"/>
      <c r="D8773" s="77"/>
      <c r="E8773" s="82"/>
      <c r="F8773" s="77"/>
      <c r="G8773" s="82"/>
      <c r="H8773" s="83"/>
    </row>
    <row r="8774" spans="2:8" ht="15.6" x14ac:dyDescent="0.3">
      <c r="B8774" s="81"/>
      <c r="C8774" s="81"/>
      <c r="D8774" s="77"/>
      <c r="E8774" s="82"/>
      <c r="F8774" s="77"/>
      <c r="G8774" s="82"/>
      <c r="H8774" s="83"/>
    </row>
    <row r="8775" spans="2:8" ht="15.6" x14ac:dyDescent="0.3">
      <c r="B8775" s="81"/>
      <c r="C8775" s="81"/>
      <c r="D8775" s="77"/>
      <c r="E8775" s="82"/>
      <c r="F8775" s="77"/>
      <c r="G8775" s="82"/>
      <c r="H8775" s="83"/>
    </row>
    <row r="8776" spans="2:8" ht="15.6" x14ac:dyDescent="0.3">
      <c r="B8776" s="81"/>
      <c r="C8776" s="81"/>
      <c r="D8776" s="77"/>
      <c r="E8776" s="82"/>
      <c r="F8776" s="77"/>
      <c r="G8776" s="82"/>
      <c r="H8776" s="83"/>
    </row>
    <row r="8777" spans="2:8" ht="15.6" x14ac:dyDescent="0.3">
      <c r="B8777" s="81"/>
      <c r="C8777" s="81"/>
      <c r="D8777" s="77"/>
      <c r="E8777" s="82"/>
      <c r="F8777" s="77"/>
      <c r="G8777" s="82"/>
      <c r="H8777" s="83"/>
    </row>
    <row r="8778" spans="2:8" ht="15.6" x14ac:dyDescent="0.3">
      <c r="B8778" s="81"/>
      <c r="C8778" s="81"/>
      <c r="D8778" s="77"/>
      <c r="E8778" s="82"/>
      <c r="F8778" s="77"/>
      <c r="G8778" s="82"/>
      <c r="H8778" s="83"/>
    </row>
    <row r="8779" spans="2:8" ht="15.6" x14ac:dyDescent="0.3">
      <c r="B8779" s="81"/>
      <c r="C8779" s="81"/>
      <c r="D8779" s="77"/>
      <c r="E8779" s="82"/>
      <c r="F8779" s="77"/>
      <c r="G8779" s="82"/>
      <c r="H8779" s="83"/>
    </row>
    <row r="8780" spans="2:8" ht="15.6" x14ac:dyDescent="0.3">
      <c r="B8780" s="81"/>
      <c r="C8780" s="81"/>
      <c r="D8780" s="77"/>
      <c r="E8780" s="82"/>
      <c r="F8780" s="77"/>
      <c r="G8780" s="82"/>
      <c r="H8780" s="83"/>
    </row>
    <row r="8781" spans="2:8" ht="15.6" x14ac:dyDescent="0.3">
      <c r="B8781" s="81"/>
      <c r="C8781" s="81"/>
      <c r="D8781" s="77"/>
      <c r="E8781" s="82"/>
      <c r="F8781" s="77"/>
      <c r="G8781" s="82"/>
      <c r="H8781" s="83"/>
    </row>
    <row r="8782" spans="2:8" ht="15.6" x14ac:dyDescent="0.3">
      <c r="B8782" s="81"/>
      <c r="C8782" s="81"/>
      <c r="D8782" s="77"/>
      <c r="E8782" s="82"/>
      <c r="F8782" s="77"/>
      <c r="G8782" s="82"/>
      <c r="H8782" s="83"/>
    </row>
    <row r="8783" spans="2:8" ht="15.6" x14ac:dyDescent="0.3">
      <c r="B8783" s="81"/>
      <c r="C8783" s="81"/>
      <c r="D8783" s="77"/>
      <c r="E8783" s="82"/>
      <c r="F8783" s="77"/>
      <c r="G8783" s="82"/>
      <c r="H8783" s="83"/>
    </row>
    <row r="8784" spans="2:8" ht="15.6" x14ac:dyDescent="0.3">
      <c r="B8784" s="81"/>
      <c r="C8784" s="81"/>
      <c r="D8784" s="77"/>
      <c r="E8784" s="82"/>
      <c r="F8784" s="77"/>
      <c r="G8784" s="82"/>
      <c r="H8784" s="83"/>
    </row>
    <row r="8785" spans="2:8" ht="15.6" x14ac:dyDescent="0.3">
      <c r="B8785" s="81"/>
      <c r="C8785" s="81"/>
      <c r="D8785" s="77"/>
      <c r="E8785" s="82"/>
      <c r="F8785" s="77"/>
      <c r="G8785" s="82"/>
      <c r="H8785" s="83"/>
    </row>
    <row r="8786" spans="2:8" ht="15.6" x14ac:dyDescent="0.3">
      <c r="B8786" s="81"/>
      <c r="C8786" s="81"/>
      <c r="D8786" s="77"/>
      <c r="E8786" s="82"/>
      <c r="F8786" s="77"/>
      <c r="G8786" s="82"/>
      <c r="H8786" s="83"/>
    </row>
    <row r="8787" spans="2:8" ht="15.6" x14ac:dyDescent="0.3">
      <c r="B8787" s="81"/>
      <c r="C8787" s="81"/>
      <c r="D8787" s="77"/>
      <c r="E8787" s="82"/>
      <c r="F8787" s="77"/>
      <c r="G8787" s="82"/>
      <c r="H8787" s="83"/>
    </row>
    <row r="8788" spans="2:8" ht="15.6" x14ac:dyDescent="0.3">
      <c r="B8788" s="81"/>
      <c r="C8788" s="81"/>
      <c r="D8788" s="77"/>
      <c r="E8788" s="82"/>
      <c r="F8788" s="77"/>
      <c r="G8788" s="82"/>
      <c r="H8788" s="83"/>
    </row>
    <row r="8789" spans="2:8" ht="15.6" x14ac:dyDescent="0.3">
      <c r="B8789" s="81"/>
      <c r="C8789" s="81"/>
      <c r="D8789" s="77"/>
      <c r="E8789" s="82"/>
      <c r="F8789" s="77"/>
      <c r="G8789" s="82"/>
      <c r="H8789" s="83"/>
    </row>
    <row r="8790" spans="2:8" ht="15.6" x14ac:dyDescent="0.3">
      <c r="B8790" s="81"/>
      <c r="C8790" s="81"/>
      <c r="D8790" s="77"/>
      <c r="E8790" s="82"/>
      <c r="F8790" s="77"/>
      <c r="G8790" s="82"/>
      <c r="H8790" s="83"/>
    </row>
    <row r="8791" spans="2:8" ht="15.6" x14ac:dyDescent="0.3">
      <c r="B8791" s="81"/>
      <c r="C8791" s="81"/>
      <c r="D8791" s="77"/>
      <c r="E8791" s="82"/>
      <c r="F8791" s="77"/>
      <c r="G8791" s="82"/>
      <c r="H8791" s="83"/>
    </row>
    <row r="8792" spans="2:8" ht="15.6" x14ac:dyDescent="0.3">
      <c r="B8792" s="81"/>
      <c r="C8792" s="81"/>
      <c r="D8792" s="77"/>
      <c r="E8792" s="82"/>
      <c r="F8792" s="77"/>
      <c r="G8792" s="82"/>
      <c r="H8792" s="83"/>
    </row>
    <row r="8793" spans="2:8" ht="15.6" x14ac:dyDescent="0.3">
      <c r="B8793" s="81"/>
      <c r="C8793" s="81"/>
      <c r="D8793" s="77"/>
      <c r="E8793" s="82"/>
      <c r="F8793" s="77"/>
      <c r="G8793" s="82"/>
      <c r="H8793" s="83"/>
    </row>
    <row r="8794" spans="2:8" ht="15.6" x14ac:dyDescent="0.3">
      <c r="B8794" s="81"/>
      <c r="C8794" s="81"/>
      <c r="D8794" s="77"/>
      <c r="E8794" s="82"/>
      <c r="F8794" s="77"/>
      <c r="G8794" s="82"/>
      <c r="H8794" s="83"/>
    </row>
    <row r="8795" spans="2:8" ht="15.6" x14ac:dyDescent="0.3">
      <c r="B8795" s="81"/>
      <c r="C8795" s="81"/>
      <c r="D8795" s="77"/>
      <c r="E8795" s="82"/>
      <c r="F8795" s="77"/>
      <c r="G8795" s="82"/>
      <c r="H8795" s="83"/>
    </row>
    <row r="8796" spans="2:8" ht="15.6" x14ac:dyDescent="0.3">
      <c r="B8796" s="81"/>
      <c r="C8796" s="81"/>
      <c r="D8796" s="77"/>
      <c r="E8796" s="82"/>
      <c r="F8796" s="77"/>
      <c r="G8796" s="82"/>
      <c r="H8796" s="83"/>
    </row>
    <row r="8797" spans="2:8" ht="15.6" x14ac:dyDescent="0.3">
      <c r="B8797" s="81"/>
      <c r="C8797" s="81"/>
      <c r="D8797" s="77"/>
      <c r="E8797" s="82"/>
      <c r="F8797" s="77"/>
      <c r="G8797" s="82"/>
      <c r="H8797" s="83"/>
    </row>
    <row r="8798" spans="2:8" ht="15.6" x14ac:dyDescent="0.3">
      <c r="B8798" s="81"/>
      <c r="C8798" s="81"/>
      <c r="D8798" s="77"/>
      <c r="E8798" s="82"/>
      <c r="F8798" s="77"/>
      <c r="G8798" s="82"/>
      <c r="H8798" s="83"/>
    </row>
    <row r="8799" spans="2:8" ht="15.6" x14ac:dyDescent="0.3">
      <c r="B8799" s="81"/>
      <c r="C8799" s="81"/>
      <c r="D8799" s="77"/>
      <c r="E8799" s="82"/>
      <c r="F8799" s="77"/>
      <c r="G8799" s="82"/>
      <c r="H8799" s="83"/>
    </row>
    <row r="8800" spans="2:8" ht="15.6" x14ac:dyDescent="0.3">
      <c r="B8800" s="81"/>
      <c r="C8800" s="81"/>
      <c r="D8800" s="77"/>
      <c r="E8800" s="82"/>
      <c r="F8800" s="77"/>
      <c r="G8800" s="82"/>
      <c r="H8800" s="83"/>
    </row>
    <row r="8801" spans="2:8" ht="15.6" x14ac:dyDescent="0.3">
      <c r="B8801" s="81"/>
      <c r="C8801" s="81"/>
      <c r="D8801" s="77"/>
      <c r="E8801" s="82"/>
      <c r="F8801" s="77"/>
      <c r="G8801" s="82"/>
      <c r="H8801" s="83"/>
    </row>
    <row r="8802" spans="2:8" ht="15.6" x14ac:dyDescent="0.3">
      <c r="B8802" s="81"/>
      <c r="C8802" s="81"/>
      <c r="D8802" s="77"/>
      <c r="E8802" s="82"/>
      <c r="F8802" s="77"/>
      <c r="G8802" s="82"/>
      <c r="H8802" s="83"/>
    </row>
    <row r="8803" spans="2:8" ht="15.6" x14ac:dyDescent="0.3">
      <c r="B8803" s="81"/>
      <c r="C8803" s="81"/>
      <c r="D8803" s="77"/>
      <c r="E8803" s="82"/>
      <c r="F8803" s="77"/>
      <c r="G8803" s="82"/>
      <c r="H8803" s="83"/>
    </row>
    <row r="8804" spans="2:8" ht="15.6" x14ac:dyDescent="0.3">
      <c r="B8804" s="81"/>
      <c r="C8804" s="81"/>
      <c r="D8804" s="77"/>
      <c r="E8804" s="82"/>
      <c r="F8804" s="77"/>
      <c r="G8804" s="82"/>
      <c r="H8804" s="83"/>
    </row>
    <row r="8805" spans="2:8" ht="15.6" x14ac:dyDescent="0.3">
      <c r="B8805" s="81"/>
      <c r="C8805" s="81"/>
      <c r="D8805" s="77"/>
      <c r="E8805" s="82"/>
      <c r="F8805" s="77"/>
      <c r="G8805" s="82"/>
      <c r="H8805" s="83"/>
    </row>
    <row r="8806" spans="2:8" ht="15.6" x14ac:dyDescent="0.3">
      <c r="B8806" s="81"/>
      <c r="C8806" s="81"/>
      <c r="D8806" s="77"/>
      <c r="E8806" s="82"/>
      <c r="F8806" s="77"/>
      <c r="G8806" s="82"/>
      <c r="H8806" s="83"/>
    </row>
    <row r="8807" spans="2:8" ht="15.6" x14ac:dyDescent="0.3">
      <c r="B8807" s="81"/>
      <c r="C8807" s="81"/>
      <c r="D8807" s="77"/>
      <c r="E8807" s="82"/>
      <c r="F8807" s="77"/>
      <c r="G8807" s="82"/>
      <c r="H8807" s="83"/>
    </row>
    <row r="8808" spans="2:8" ht="15.6" x14ac:dyDescent="0.3">
      <c r="B8808" s="81"/>
      <c r="C8808" s="81"/>
      <c r="D8808" s="77"/>
      <c r="E8808" s="82"/>
      <c r="F8808" s="77"/>
      <c r="G8808" s="82"/>
      <c r="H8808" s="83"/>
    </row>
    <row r="8809" spans="2:8" ht="15.6" x14ac:dyDescent="0.3">
      <c r="B8809" s="81"/>
      <c r="C8809" s="81"/>
      <c r="D8809" s="77"/>
      <c r="E8809" s="82"/>
      <c r="F8809" s="77"/>
      <c r="G8809" s="82"/>
      <c r="H8809" s="83"/>
    </row>
    <row r="8810" spans="2:8" ht="15.6" x14ac:dyDescent="0.3">
      <c r="B8810" s="81"/>
      <c r="C8810" s="81"/>
      <c r="D8810" s="77"/>
      <c r="E8810" s="82"/>
      <c r="F8810" s="77"/>
      <c r="G8810" s="82"/>
      <c r="H8810" s="83"/>
    </row>
    <row r="8811" spans="2:8" ht="15.6" x14ac:dyDescent="0.3">
      <c r="B8811" s="81"/>
      <c r="C8811" s="81"/>
      <c r="D8811" s="77"/>
      <c r="E8811" s="82"/>
      <c r="F8811" s="77"/>
      <c r="G8811" s="82"/>
      <c r="H8811" s="83"/>
    </row>
    <row r="8812" spans="2:8" ht="15.6" x14ac:dyDescent="0.3">
      <c r="B8812" s="81"/>
      <c r="C8812" s="81"/>
      <c r="D8812" s="77"/>
      <c r="E8812" s="82"/>
      <c r="F8812" s="77"/>
      <c r="G8812" s="82"/>
      <c r="H8812" s="83"/>
    </row>
    <row r="8813" spans="2:8" ht="15.6" x14ac:dyDescent="0.3">
      <c r="B8813" s="81"/>
      <c r="C8813" s="81"/>
      <c r="D8813" s="77"/>
      <c r="E8813" s="82"/>
      <c r="F8813" s="77"/>
      <c r="G8813" s="82"/>
      <c r="H8813" s="83"/>
    </row>
    <row r="8814" spans="2:8" ht="15.6" x14ac:dyDescent="0.3">
      <c r="B8814" s="81"/>
      <c r="C8814" s="81"/>
      <c r="D8814" s="77"/>
      <c r="E8814" s="82"/>
      <c r="F8814" s="77"/>
      <c r="G8814" s="82"/>
      <c r="H8814" s="83"/>
    </row>
    <row r="8815" spans="2:8" ht="15.6" x14ac:dyDescent="0.3">
      <c r="B8815" s="81"/>
      <c r="C8815" s="81"/>
      <c r="D8815" s="77"/>
      <c r="E8815" s="82"/>
      <c r="F8815" s="77"/>
      <c r="G8815" s="82"/>
      <c r="H8815" s="83"/>
    </row>
    <row r="8816" spans="2:8" ht="15.6" x14ac:dyDescent="0.3">
      <c r="B8816" s="81"/>
      <c r="C8816" s="81"/>
      <c r="D8816" s="77"/>
      <c r="E8816" s="82"/>
      <c r="F8816" s="77"/>
      <c r="G8816" s="82"/>
      <c r="H8816" s="83"/>
    </row>
    <row r="8817" spans="2:8" ht="15.6" x14ac:dyDescent="0.3">
      <c r="B8817" s="81"/>
      <c r="C8817" s="81"/>
      <c r="D8817" s="77"/>
      <c r="E8817" s="82"/>
      <c r="F8817" s="77"/>
      <c r="G8817" s="82"/>
      <c r="H8817" s="83"/>
    </row>
    <row r="8818" spans="2:8" ht="15.6" x14ac:dyDescent="0.3">
      <c r="B8818" s="81"/>
      <c r="C8818" s="81"/>
      <c r="D8818" s="77"/>
      <c r="E8818" s="82"/>
      <c r="F8818" s="77"/>
      <c r="G8818" s="82"/>
      <c r="H8818" s="83"/>
    </row>
    <row r="8819" spans="2:8" ht="15.6" x14ac:dyDescent="0.3">
      <c r="B8819" s="81"/>
      <c r="C8819" s="81"/>
      <c r="D8819" s="77"/>
      <c r="E8819" s="82"/>
      <c r="F8819" s="77"/>
      <c r="G8819" s="82"/>
      <c r="H8819" s="83"/>
    </row>
    <row r="8820" spans="2:8" ht="15.6" x14ac:dyDescent="0.3">
      <c r="B8820" s="81"/>
      <c r="C8820" s="81"/>
      <c r="D8820" s="77"/>
      <c r="E8820" s="82"/>
      <c r="F8820" s="77"/>
      <c r="G8820" s="82"/>
      <c r="H8820" s="83"/>
    </row>
    <row r="8821" spans="2:8" ht="15.6" x14ac:dyDescent="0.3">
      <c r="B8821" s="81"/>
      <c r="C8821" s="81"/>
      <c r="D8821" s="77"/>
      <c r="E8821" s="82"/>
      <c r="F8821" s="77"/>
      <c r="G8821" s="82"/>
      <c r="H8821" s="83"/>
    </row>
    <row r="8822" spans="2:8" ht="15.6" x14ac:dyDescent="0.3">
      <c r="B8822" s="81"/>
      <c r="C8822" s="81"/>
      <c r="D8822" s="77"/>
      <c r="E8822" s="82"/>
      <c r="F8822" s="77"/>
      <c r="G8822" s="82"/>
      <c r="H8822" s="83"/>
    </row>
    <row r="8823" spans="2:8" ht="15.6" x14ac:dyDescent="0.3">
      <c r="B8823" s="81"/>
      <c r="C8823" s="81"/>
      <c r="D8823" s="77"/>
      <c r="E8823" s="82"/>
      <c r="F8823" s="77"/>
      <c r="G8823" s="82"/>
      <c r="H8823" s="83"/>
    </row>
    <row r="8824" spans="2:8" ht="15.6" x14ac:dyDescent="0.3">
      <c r="B8824" s="81"/>
      <c r="C8824" s="81"/>
      <c r="D8824" s="77"/>
      <c r="E8824" s="82"/>
      <c r="F8824" s="77"/>
      <c r="G8824" s="82"/>
      <c r="H8824" s="83"/>
    </row>
    <row r="8825" spans="2:8" ht="15.6" x14ac:dyDescent="0.3">
      <c r="B8825" s="81"/>
      <c r="C8825" s="81"/>
      <c r="D8825" s="77"/>
      <c r="E8825" s="82"/>
      <c r="F8825" s="77"/>
      <c r="G8825" s="82"/>
      <c r="H8825" s="83"/>
    </row>
    <row r="8826" spans="2:8" ht="15.6" x14ac:dyDescent="0.3">
      <c r="B8826" s="81"/>
      <c r="C8826" s="81"/>
      <c r="D8826" s="77"/>
      <c r="E8826" s="82"/>
      <c r="F8826" s="77"/>
      <c r="G8826" s="82"/>
      <c r="H8826" s="83"/>
    </row>
    <row r="8827" spans="2:8" ht="15.6" x14ac:dyDescent="0.3">
      <c r="B8827" s="81"/>
      <c r="C8827" s="81"/>
      <c r="D8827" s="77"/>
      <c r="E8827" s="82"/>
      <c r="F8827" s="77"/>
      <c r="G8827" s="82"/>
      <c r="H8827" s="83"/>
    </row>
    <row r="8828" spans="2:8" ht="15.6" x14ac:dyDescent="0.3">
      <c r="B8828" s="81"/>
      <c r="C8828" s="81"/>
      <c r="D8828" s="77"/>
      <c r="E8828" s="82"/>
      <c r="F8828" s="77"/>
      <c r="G8828" s="82"/>
      <c r="H8828" s="83"/>
    </row>
    <row r="8829" spans="2:8" ht="15.6" x14ac:dyDescent="0.3">
      <c r="B8829" s="81"/>
      <c r="C8829" s="81"/>
      <c r="D8829" s="77"/>
      <c r="E8829" s="82"/>
      <c r="F8829" s="77"/>
      <c r="G8829" s="82"/>
      <c r="H8829" s="83"/>
    </row>
    <row r="8830" spans="2:8" ht="15.6" x14ac:dyDescent="0.3">
      <c r="B8830" s="81"/>
      <c r="C8830" s="81"/>
      <c r="D8830" s="77"/>
      <c r="E8830" s="82"/>
      <c r="F8830" s="77"/>
      <c r="G8830" s="82"/>
      <c r="H8830" s="83"/>
    </row>
    <row r="8831" spans="2:8" ht="15.6" x14ac:dyDescent="0.3">
      <c r="B8831" s="81"/>
      <c r="C8831" s="81"/>
      <c r="D8831" s="77"/>
      <c r="E8831" s="82"/>
      <c r="F8831" s="77"/>
      <c r="G8831" s="82"/>
      <c r="H8831" s="83"/>
    </row>
    <row r="8832" spans="2:8" ht="15.6" x14ac:dyDescent="0.3">
      <c r="B8832" s="81"/>
      <c r="C8832" s="81"/>
      <c r="D8832" s="77"/>
      <c r="E8832" s="82"/>
      <c r="F8832" s="77"/>
      <c r="G8832" s="82"/>
      <c r="H8832" s="83"/>
    </row>
    <row r="8833" spans="2:8" ht="15.6" x14ac:dyDescent="0.3">
      <c r="B8833" s="81"/>
      <c r="C8833" s="81"/>
      <c r="D8833" s="77"/>
      <c r="E8833" s="82"/>
      <c r="F8833" s="77"/>
      <c r="G8833" s="82"/>
      <c r="H8833" s="83"/>
    </row>
    <row r="8834" spans="2:8" ht="15.6" x14ac:dyDescent="0.3">
      <c r="B8834" s="81"/>
      <c r="C8834" s="81"/>
      <c r="D8834" s="77"/>
      <c r="E8834" s="82"/>
      <c r="F8834" s="77"/>
      <c r="G8834" s="82"/>
      <c r="H8834" s="83"/>
    </row>
    <row r="8835" spans="2:8" ht="15.6" x14ac:dyDescent="0.3">
      <c r="B8835" s="81"/>
      <c r="C8835" s="81"/>
      <c r="D8835" s="77"/>
      <c r="E8835" s="82"/>
      <c r="F8835" s="77"/>
      <c r="G8835" s="82"/>
      <c r="H8835" s="83"/>
    </row>
    <row r="8836" spans="2:8" ht="15.6" x14ac:dyDescent="0.3">
      <c r="B8836" s="81"/>
      <c r="C8836" s="81"/>
      <c r="D8836" s="77"/>
      <c r="E8836" s="82"/>
      <c r="F8836" s="77"/>
      <c r="G8836" s="82"/>
      <c r="H8836" s="83"/>
    </row>
    <row r="8837" spans="2:8" ht="15.6" x14ac:dyDescent="0.3">
      <c r="B8837" s="81"/>
      <c r="C8837" s="81"/>
      <c r="D8837" s="77"/>
      <c r="E8837" s="82"/>
      <c r="F8837" s="77"/>
      <c r="G8837" s="82"/>
      <c r="H8837" s="83"/>
    </row>
    <row r="8838" spans="2:8" ht="15.6" x14ac:dyDescent="0.3">
      <c r="B8838" s="81"/>
      <c r="C8838" s="81"/>
      <c r="D8838" s="77"/>
      <c r="E8838" s="82"/>
      <c r="F8838" s="77"/>
      <c r="G8838" s="82"/>
      <c r="H8838" s="83"/>
    </row>
    <row r="8839" spans="2:8" ht="15.6" x14ac:dyDescent="0.3">
      <c r="B8839" s="81"/>
      <c r="C8839" s="81"/>
      <c r="D8839" s="77"/>
      <c r="E8839" s="82"/>
      <c r="F8839" s="77"/>
      <c r="G8839" s="82"/>
      <c r="H8839" s="83"/>
    </row>
    <row r="8840" spans="2:8" ht="15.6" x14ac:dyDescent="0.3">
      <c r="B8840" s="81"/>
      <c r="C8840" s="81"/>
      <c r="D8840" s="77"/>
      <c r="E8840" s="82"/>
      <c r="F8840" s="77"/>
      <c r="G8840" s="82"/>
      <c r="H8840" s="83"/>
    </row>
    <row r="8841" spans="2:8" ht="15.6" x14ac:dyDescent="0.3">
      <c r="B8841" s="81"/>
      <c r="C8841" s="81"/>
      <c r="D8841" s="77"/>
      <c r="E8841" s="82"/>
      <c r="F8841" s="77"/>
      <c r="G8841" s="82"/>
      <c r="H8841" s="83"/>
    </row>
    <row r="8842" spans="2:8" ht="15.6" x14ac:dyDescent="0.3">
      <c r="B8842" s="81"/>
      <c r="C8842" s="81"/>
      <c r="D8842" s="77"/>
      <c r="E8842" s="82"/>
      <c r="F8842" s="77"/>
      <c r="G8842" s="82"/>
      <c r="H8842" s="83"/>
    </row>
    <row r="8843" spans="2:8" ht="15.6" x14ac:dyDescent="0.3">
      <c r="B8843" s="81"/>
      <c r="C8843" s="81"/>
      <c r="D8843" s="77"/>
      <c r="E8843" s="82"/>
      <c r="F8843" s="77"/>
      <c r="G8843" s="82"/>
      <c r="H8843" s="83"/>
    </row>
    <row r="8844" spans="2:8" ht="15.6" x14ac:dyDescent="0.3">
      <c r="B8844" s="81"/>
      <c r="C8844" s="81"/>
      <c r="D8844" s="77"/>
      <c r="E8844" s="82"/>
      <c r="F8844" s="77"/>
      <c r="G8844" s="82"/>
      <c r="H8844" s="83"/>
    </row>
    <row r="8845" spans="2:8" ht="15.6" x14ac:dyDescent="0.3">
      <c r="B8845" s="81"/>
      <c r="C8845" s="81"/>
      <c r="D8845" s="77"/>
      <c r="E8845" s="82"/>
      <c r="F8845" s="77"/>
      <c r="G8845" s="82"/>
      <c r="H8845" s="83"/>
    </row>
    <row r="8846" spans="2:8" ht="15.6" x14ac:dyDescent="0.3">
      <c r="B8846" s="81"/>
      <c r="C8846" s="81"/>
      <c r="D8846" s="77"/>
      <c r="E8846" s="82"/>
      <c r="F8846" s="77"/>
      <c r="G8846" s="82"/>
      <c r="H8846" s="83"/>
    </row>
    <row r="8847" spans="2:8" ht="15.6" x14ac:dyDescent="0.3">
      <c r="B8847" s="81"/>
      <c r="C8847" s="81"/>
      <c r="D8847" s="77"/>
      <c r="E8847" s="82"/>
      <c r="F8847" s="77"/>
      <c r="G8847" s="82"/>
      <c r="H8847" s="83"/>
    </row>
    <row r="8848" spans="2:8" ht="15.6" x14ac:dyDescent="0.3">
      <c r="B8848" s="81"/>
      <c r="C8848" s="81"/>
      <c r="D8848" s="77"/>
      <c r="E8848" s="82"/>
      <c r="F8848" s="77"/>
      <c r="G8848" s="82"/>
      <c r="H8848" s="83"/>
    </row>
    <row r="8849" spans="2:8" ht="15.6" x14ac:dyDescent="0.3">
      <c r="B8849" s="81"/>
      <c r="C8849" s="81"/>
      <c r="D8849" s="77"/>
      <c r="E8849" s="82"/>
      <c r="F8849" s="77"/>
      <c r="G8849" s="82"/>
      <c r="H8849" s="83"/>
    </row>
    <row r="8850" spans="2:8" ht="15.6" x14ac:dyDescent="0.3">
      <c r="B8850" s="81"/>
      <c r="C8850" s="81"/>
      <c r="D8850" s="77"/>
      <c r="E8850" s="82"/>
      <c r="F8850" s="77"/>
      <c r="G8850" s="82"/>
      <c r="H8850" s="83"/>
    </row>
    <row r="8851" spans="2:8" ht="15.6" x14ac:dyDescent="0.3">
      <c r="B8851" s="81"/>
      <c r="C8851" s="81"/>
      <c r="D8851" s="77"/>
      <c r="E8851" s="82"/>
      <c r="F8851" s="77"/>
      <c r="G8851" s="82"/>
      <c r="H8851" s="83"/>
    </row>
    <row r="8852" spans="2:8" ht="15.6" x14ac:dyDescent="0.3">
      <c r="B8852" s="81"/>
      <c r="C8852" s="81"/>
      <c r="D8852" s="77"/>
      <c r="E8852" s="82"/>
      <c r="F8852" s="77"/>
      <c r="G8852" s="82"/>
      <c r="H8852" s="83"/>
    </row>
    <row r="8853" spans="2:8" ht="15.6" x14ac:dyDescent="0.3">
      <c r="B8853" s="81"/>
      <c r="C8853" s="81"/>
      <c r="D8853" s="77"/>
      <c r="E8853" s="82"/>
      <c r="F8853" s="77"/>
      <c r="G8853" s="82"/>
      <c r="H8853" s="83"/>
    </row>
    <row r="8854" spans="2:8" ht="15.6" x14ac:dyDescent="0.3">
      <c r="B8854" s="81"/>
      <c r="C8854" s="81"/>
      <c r="D8854" s="77"/>
      <c r="E8854" s="82"/>
      <c r="F8854" s="77"/>
      <c r="G8854" s="82"/>
      <c r="H8854" s="83"/>
    </row>
    <row r="8855" spans="2:8" ht="15.6" x14ac:dyDescent="0.3">
      <c r="B8855" s="81"/>
      <c r="C8855" s="81"/>
      <c r="D8855" s="77"/>
      <c r="E8855" s="82"/>
      <c r="F8855" s="77"/>
      <c r="G8855" s="82"/>
      <c r="H8855" s="83"/>
    </row>
    <row r="8856" spans="2:8" ht="15.6" x14ac:dyDescent="0.3">
      <c r="B8856" s="81"/>
      <c r="C8856" s="81"/>
      <c r="D8856" s="77"/>
      <c r="E8856" s="82"/>
      <c r="F8856" s="77"/>
      <c r="G8856" s="82"/>
      <c r="H8856" s="83"/>
    </row>
    <row r="8857" spans="2:8" ht="15.6" x14ac:dyDescent="0.3">
      <c r="B8857" s="81"/>
      <c r="C8857" s="81"/>
      <c r="D8857" s="77"/>
      <c r="E8857" s="82"/>
      <c r="F8857" s="77"/>
      <c r="G8857" s="82"/>
      <c r="H8857" s="83"/>
    </row>
    <row r="8858" spans="2:8" ht="15.6" x14ac:dyDescent="0.3">
      <c r="B8858" s="81"/>
      <c r="C8858" s="81"/>
      <c r="D8858" s="77"/>
      <c r="E8858" s="82"/>
      <c r="F8858" s="77"/>
      <c r="G8858" s="82"/>
      <c r="H8858" s="83"/>
    </row>
    <row r="8859" spans="2:8" ht="15.6" x14ac:dyDescent="0.3">
      <c r="B8859" s="81"/>
      <c r="C8859" s="81"/>
      <c r="D8859" s="77"/>
      <c r="E8859" s="82"/>
      <c r="F8859" s="77"/>
      <c r="G8859" s="82"/>
      <c r="H8859" s="83"/>
    </row>
    <row r="8860" spans="2:8" ht="15.6" x14ac:dyDescent="0.3">
      <c r="B8860" s="81"/>
      <c r="C8860" s="81"/>
      <c r="D8860" s="77"/>
      <c r="E8860" s="82"/>
      <c r="F8860" s="77"/>
      <c r="G8860" s="82"/>
      <c r="H8860" s="83"/>
    </row>
    <row r="8861" spans="2:8" ht="15.6" x14ac:dyDescent="0.3">
      <c r="B8861" s="81"/>
      <c r="C8861" s="81"/>
      <c r="D8861" s="77"/>
      <c r="E8861" s="82"/>
      <c r="F8861" s="77"/>
      <c r="G8861" s="82"/>
      <c r="H8861" s="83"/>
    </row>
    <row r="8862" spans="2:8" ht="15.6" x14ac:dyDescent="0.3">
      <c r="B8862" s="81"/>
      <c r="C8862" s="81"/>
      <c r="D8862" s="77"/>
      <c r="E8862" s="82"/>
      <c r="F8862" s="77"/>
      <c r="G8862" s="82"/>
      <c r="H8862" s="83"/>
    </row>
    <row r="8863" spans="2:8" ht="15.6" x14ac:dyDescent="0.3">
      <c r="B8863" s="81"/>
      <c r="C8863" s="81"/>
      <c r="D8863" s="77"/>
      <c r="E8863" s="82"/>
      <c r="F8863" s="77"/>
      <c r="G8863" s="82"/>
      <c r="H8863" s="83"/>
    </row>
    <row r="8864" spans="2:8" ht="15.6" x14ac:dyDescent="0.3">
      <c r="B8864" s="81"/>
      <c r="C8864" s="81"/>
      <c r="D8864" s="77"/>
      <c r="E8864" s="82"/>
      <c r="F8864" s="77"/>
      <c r="G8864" s="82"/>
      <c r="H8864" s="83"/>
    </row>
    <row r="8865" spans="2:8" ht="15.6" x14ac:dyDescent="0.3">
      <c r="B8865" s="81"/>
      <c r="C8865" s="81"/>
      <c r="D8865" s="77"/>
      <c r="E8865" s="82"/>
      <c r="F8865" s="77"/>
      <c r="G8865" s="82"/>
      <c r="H8865" s="83"/>
    </row>
    <row r="8866" spans="2:8" ht="15.6" x14ac:dyDescent="0.3">
      <c r="B8866" s="81"/>
      <c r="C8866" s="81"/>
      <c r="D8866" s="77"/>
      <c r="E8866" s="82"/>
      <c r="F8866" s="77"/>
      <c r="G8866" s="82"/>
      <c r="H8866" s="83"/>
    </row>
    <row r="8867" spans="2:8" ht="15.6" x14ac:dyDescent="0.3">
      <c r="B8867" s="81"/>
      <c r="C8867" s="81"/>
      <c r="D8867" s="77"/>
      <c r="E8867" s="82"/>
      <c r="F8867" s="77"/>
      <c r="G8867" s="82"/>
      <c r="H8867" s="83"/>
    </row>
    <row r="8868" spans="2:8" ht="15.6" x14ac:dyDescent="0.3">
      <c r="B8868" s="81"/>
      <c r="C8868" s="81"/>
      <c r="D8868" s="77"/>
      <c r="E8868" s="82"/>
      <c r="F8868" s="77"/>
      <c r="G8868" s="82"/>
      <c r="H8868" s="83"/>
    </row>
    <row r="8869" spans="2:8" ht="15.6" x14ac:dyDescent="0.3">
      <c r="B8869" s="81"/>
      <c r="C8869" s="81"/>
      <c r="D8869" s="77"/>
      <c r="E8869" s="82"/>
      <c r="F8869" s="77"/>
      <c r="G8869" s="82"/>
      <c r="H8869" s="83"/>
    </row>
    <row r="8870" spans="2:8" ht="15.6" x14ac:dyDescent="0.3">
      <c r="B8870" s="81"/>
      <c r="C8870" s="81"/>
      <c r="D8870" s="77"/>
      <c r="E8870" s="82"/>
      <c r="F8870" s="77"/>
      <c r="G8870" s="82"/>
      <c r="H8870" s="83"/>
    </row>
    <row r="8871" spans="2:8" ht="15.6" x14ac:dyDescent="0.3">
      <c r="B8871" s="81"/>
      <c r="C8871" s="81"/>
      <c r="D8871" s="77"/>
      <c r="E8871" s="82"/>
      <c r="F8871" s="77"/>
      <c r="G8871" s="82"/>
      <c r="H8871" s="83"/>
    </row>
    <row r="8872" spans="2:8" ht="15.6" x14ac:dyDescent="0.3">
      <c r="B8872" s="81"/>
      <c r="C8872" s="81"/>
      <c r="D8872" s="77"/>
      <c r="E8872" s="82"/>
      <c r="F8872" s="77"/>
      <c r="G8872" s="82"/>
      <c r="H8872" s="83"/>
    </row>
    <row r="8873" spans="2:8" ht="15.6" x14ac:dyDescent="0.3">
      <c r="B8873" s="81"/>
      <c r="C8873" s="81"/>
      <c r="D8873" s="77"/>
      <c r="E8873" s="82"/>
      <c r="F8873" s="77"/>
      <c r="G8873" s="82"/>
      <c r="H8873" s="83"/>
    </row>
    <row r="8874" spans="2:8" ht="15.6" x14ac:dyDescent="0.3">
      <c r="B8874" s="81"/>
      <c r="C8874" s="81"/>
      <c r="D8874" s="77"/>
      <c r="E8874" s="82"/>
      <c r="F8874" s="77"/>
      <c r="G8874" s="82"/>
      <c r="H8874" s="83"/>
    </row>
    <row r="8875" spans="2:8" ht="15.6" x14ac:dyDescent="0.3">
      <c r="B8875" s="81"/>
      <c r="C8875" s="81"/>
      <c r="D8875" s="77"/>
      <c r="E8875" s="82"/>
      <c r="F8875" s="77"/>
      <c r="G8875" s="82"/>
      <c r="H8875" s="83"/>
    </row>
    <row r="8876" spans="2:8" ht="15.6" x14ac:dyDescent="0.3">
      <c r="B8876" s="81"/>
      <c r="C8876" s="81"/>
      <c r="D8876" s="77"/>
      <c r="E8876" s="82"/>
      <c r="F8876" s="77"/>
      <c r="G8876" s="82"/>
      <c r="H8876" s="83"/>
    </row>
    <row r="8877" spans="2:8" ht="15.6" x14ac:dyDescent="0.3">
      <c r="B8877" s="81"/>
      <c r="C8877" s="81"/>
      <c r="D8877" s="77"/>
      <c r="E8877" s="82"/>
      <c r="F8877" s="77"/>
      <c r="G8877" s="82"/>
      <c r="H8877" s="83"/>
    </row>
    <row r="8878" spans="2:8" ht="15.6" x14ac:dyDescent="0.3">
      <c r="B8878" s="81"/>
      <c r="C8878" s="81"/>
      <c r="D8878" s="77"/>
      <c r="E8878" s="82"/>
      <c r="F8878" s="77"/>
      <c r="G8878" s="82"/>
      <c r="H8878" s="83"/>
    </row>
    <row r="8879" spans="2:8" ht="15.6" x14ac:dyDescent="0.3">
      <c r="B8879" s="81"/>
      <c r="C8879" s="81"/>
      <c r="D8879" s="77"/>
      <c r="E8879" s="82"/>
      <c r="F8879" s="77"/>
      <c r="G8879" s="82"/>
      <c r="H8879" s="83"/>
    </row>
    <row r="8880" spans="2:8" ht="15.6" x14ac:dyDescent="0.3">
      <c r="B8880" s="81"/>
      <c r="C8880" s="81"/>
      <c r="D8880" s="77"/>
      <c r="E8880" s="82"/>
      <c r="F8880" s="77"/>
      <c r="G8880" s="82"/>
      <c r="H8880" s="83"/>
    </row>
    <row r="8881" spans="2:8" ht="15.6" x14ac:dyDescent="0.3">
      <c r="B8881" s="81"/>
      <c r="C8881" s="81"/>
      <c r="D8881" s="77"/>
      <c r="E8881" s="82"/>
      <c r="F8881" s="77"/>
      <c r="G8881" s="82"/>
      <c r="H8881" s="83"/>
    </row>
    <row r="8882" spans="2:8" ht="15.6" x14ac:dyDescent="0.3">
      <c r="B8882" s="81"/>
      <c r="C8882" s="81"/>
      <c r="D8882" s="77"/>
      <c r="E8882" s="82"/>
      <c r="F8882" s="77"/>
      <c r="G8882" s="82"/>
      <c r="H8882" s="83"/>
    </row>
    <row r="8883" spans="2:8" ht="15.6" x14ac:dyDescent="0.3">
      <c r="B8883" s="81"/>
      <c r="C8883" s="81"/>
      <c r="D8883" s="77"/>
      <c r="E8883" s="82"/>
      <c r="F8883" s="77"/>
      <c r="G8883" s="82"/>
      <c r="H8883" s="83"/>
    </row>
    <row r="8884" spans="2:8" ht="15.6" x14ac:dyDescent="0.3">
      <c r="B8884" s="81"/>
      <c r="C8884" s="81"/>
      <c r="D8884" s="77"/>
      <c r="E8884" s="82"/>
      <c r="F8884" s="77"/>
      <c r="G8884" s="82"/>
      <c r="H8884" s="83"/>
    </row>
    <row r="8885" spans="2:8" ht="15.6" x14ac:dyDescent="0.3">
      <c r="B8885" s="81"/>
      <c r="C8885" s="81"/>
      <c r="D8885" s="77"/>
      <c r="E8885" s="82"/>
      <c r="F8885" s="77"/>
      <c r="G8885" s="82"/>
      <c r="H8885" s="83"/>
    </row>
    <row r="8886" spans="2:8" ht="15.6" x14ac:dyDescent="0.3">
      <c r="B8886" s="81"/>
      <c r="C8886" s="81"/>
      <c r="D8886" s="77"/>
      <c r="E8886" s="82"/>
      <c r="F8886" s="77"/>
      <c r="G8886" s="82"/>
      <c r="H8886" s="83"/>
    </row>
    <row r="8887" spans="2:8" ht="15.6" x14ac:dyDescent="0.3">
      <c r="B8887" s="81"/>
      <c r="C8887" s="81"/>
      <c r="D8887" s="77"/>
      <c r="E8887" s="82"/>
      <c r="F8887" s="77"/>
      <c r="G8887" s="82"/>
      <c r="H8887" s="83"/>
    </row>
    <row r="8888" spans="2:8" ht="15.6" x14ac:dyDescent="0.3">
      <c r="B8888" s="81"/>
      <c r="C8888" s="81"/>
      <c r="D8888" s="77"/>
      <c r="E8888" s="82"/>
      <c r="F8888" s="77"/>
      <c r="G8888" s="82"/>
      <c r="H8888" s="83"/>
    </row>
    <row r="8889" spans="2:8" ht="15.6" x14ac:dyDescent="0.3">
      <c r="B8889" s="81"/>
      <c r="C8889" s="81"/>
      <c r="D8889" s="77"/>
      <c r="E8889" s="82"/>
      <c r="F8889" s="77"/>
      <c r="G8889" s="82"/>
      <c r="H8889" s="83"/>
    </row>
    <row r="8890" spans="2:8" ht="15.6" x14ac:dyDescent="0.3">
      <c r="B8890" s="81"/>
      <c r="C8890" s="81"/>
      <c r="D8890" s="77"/>
      <c r="E8890" s="82"/>
      <c r="F8890" s="77"/>
      <c r="G8890" s="82"/>
      <c r="H8890" s="83"/>
    </row>
    <row r="8891" spans="2:8" ht="15.6" x14ac:dyDescent="0.3">
      <c r="B8891" s="81"/>
      <c r="C8891" s="81"/>
      <c r="D8891" s="77"/>
      <c r="E8891" s="82"/>
      <c r="F8891" s="77"/>
      <c r="G8891" s="82"/>
      <c r="H8891" s="83"/>
    </row>
    <row r="8892" spans="2:8" ht="15.6" x14ac:dyDescent="0.3">
      <c r="B8892" s="81"/>
      <c r="C8892" s="81"/>
      <c r="D8892" s="77"/>
      <c r="E8892" s="82"/>
      <c r="F8892" s="77"/>
      <c r="G8892" s="82"/>
      <c r="H8892" s="83"/>
    </row>
    <row r="8893" spans="2:8" ht="15.6" x14ac:dyDescent="0.3">
      <c r="B8893" s="81"/>
      <c r="C8893" s="81"/>
      <c r="D8893" s="77"/>
      <c r="E8893" s="82"/>
      <c r="F8893" s="77"/>
      <c r="G8893" s="82"/>
      <c r="H8893" s="83"/>
    </row>
    <row r="8894" spans="2:8" ht="15.6" x14ac:dyDescent="0.3">
      <c r="B8894" s="81"/>
      <c r="C8894" s="81"/>
      <c r="D8894" s="77"/>
      <c r="E8894" s="82"/>
      <c r="F8894" s="77"/>
      <c r="G8894" s="82"/>
      <c r="H8894" s="83"/>
    </row>
    <row r="8895" spans="2:8" ht="15.6" x14ac:dyDescent="0.3">
      <c r="B8895" s="81"/>
      <c r="C8895" s="81"/>
      <c r="D8895" s="77"/>
      <c r="E8895" s="82"/>
      <c r="F8895" s="77"/>
      <c r="G8895" s="82"/>
      <c r="H8895" s="83"/>
    </row>
    <row r="8896" spans="2:8" ht="15.6" x14ac:dyDescent="0.3">
      <c r="B8896" s="81"/>
      <c r="C8896" s="81"/>
      <c r="D8896" s="77"/>
      <c r="E8896" s="82"/>
      <c r="F8896" s="77"/>
      <c r="G8896" s="82"/>
      <c r="H8896" s="83"/>
    </row>
    <row r="8897" spans="2:8" ht="15.6" x14ac:dyDescent="0.3">
      <c r="B8897" s="81"/>
      <c r="C8897" s="81"/>
      <c r="D8897" s="77"/>
      <c r="E8897" s="82"/>
      <c r="F8897" s="77"/>
      <c r="G8897" s="82"/>
      <c r="H8897" s="83"/>
    </row>
    <row r="8898" spans="2:8" ht="15.6" x14ac:dyDescent="0.3">
      <c r="B8898" s="81"/>
      <c r="C8898" s="81"/>
      <c r="D8898" s="77"/>
      <c r="E8898" s="82"/>
      <c r="F8898" s="77"/>
      <c r="G8898" s="82"/>
      <c r="H8898" s="83"/>
    </row>
    <row r="8899" spans="2:8" ht="15.6" x14ac:dyDescent="0.3">
      <c r="B8899" s="81"/>
      <c r="C8899" s="81"/>
      <c r="D8899" s="77"/>
      <c r="E8899" s="82"/>
      <c r="F8899" s="77"/>
      <c r="G8899" s="82"/>
      <c r="H8899" s="83"/>
    </row>
    <row r="8900" spans="2:8" ht="15.6" x14ac:dyDescent="0.3">
      <c r="B8900" s="81"/>
      <c r="C8900" s="81"/>
      <c r="D8900" s="77"/>
      <c r="E8900" s="82"/>
      <c r="F8900" s="77"/>
      <c r="G8900" s="82"/>
      <c r="H8900" s="83"/>
    </row>
    <row r="8901" spans="2:8" ht="15.6" x14ac:dyDescent="0.3">
      <c r="B8901" s="81"/>
      <c r="C8901" s="81"/>
      <c r="D8901" s="77"/>
      <c r="E8901" s="82"/>
      <c r="F8901" s="77"/>
      <c r="G8901" s="82"/>
      <c r="H8901" s="83"/>
    </row>
    <row r="8902" spans="2:8" ht="15.6" x14ac:dyDescent="0.3">
      <c r="B8902" s="81"/>
      <c r="C8902" s="81"/>
      <c r="D8902" s="77"/>
      <c r="E8902" s="82"/>
      <c r="F8902" s="77"/>
      <c r="G8902" s="82"/>
      <c r="H8902" s="83"/>
    </row>
    <row r="8903" spans="2:8" ht="15.6" x14ac:dyDescent="0.3">
      <c r="B8903" s="81"/>
      <c r="C8903" s="81"/>
      <c r="D8903" s="77"/>
      <c r="E8903" s="82"/>
      <c r="F8903" s="77"/>
      <c r="G8903" s="82"/>
      <c r="H8903" s="83"/>
    </row>
    <row r="8904" spans="2:8" ht="15.6" x14ac:dyDescent="0.3">
      <c r="B8904" s="81"/>
      <c r="C8904" s="81"/>
      <c r="D8904" s="77"/>
      <c r="E8904" s="82"/>
      <c r="F8904" s="77"/>
      <c r="G8904" s="82"/>
      <c r="H8904" s="83"/>
    </row>
    <row r="8905" spans="2:8" ht="15.6" x14ac:dyDescent="0.3">
      <c r="B8905" s="81"/>
      <c r="C8905" s="81"/>
      <c r="D8905" s="77"/>
      <c r="E8905" s="82"/>
      <c r="F8905" s="77"/>
      <c r="G8905" s="82"/>
      <c r="H8905" s="83"/>
    </row>
    <row r="8906" spans="2:8" ht="15.6" x14ac:dyDescent="0.3">
      <c r="B8906" s="81"/>
      <c r="C8906" s="81"/>
      <c r="D8906" s="77"/>
      <c r="E8906" s="82"/>
      <c r="F8906" s="77"/>
      <c r="G8906" s="82"/>
      <c r="H8906" s="83"/>
    </row>
    <row r="8907" spans="2:8" ht="15.6" x14ac:dyDescent="0.3">
      <c r="B8907" s="81"/>
      <c r="C8907" s="81"/>
      <c r="D8907" s="77"/>
      <c r="E8907" s="82"/>
      <c r="F8907" s="77"/>
      <c r="G8907" s="82"/>
      <c r="H8907" s="83"/>
    </row>
    <row r="8908" spans="2:8" ht="15.6" x14ac:dyDescent="0.3">
      <c r="B8908" s="81"/>
      <c r="C8908" s="81"/>
      <c r="D8908" s="77"/>
      <c r="E8908" s="82"/>
      <c r="F8908" s="77"/>
      <c r="G8908" s="82"/>
      <c r="H8908" s="83"/>
    </row>
    <row r="8909" spans="2:8" ht="15.6" x14ac:dyDescent="0.3">
      <c r="B8909" s="81"/>
      <c r="C8909" s="81"/>
      <c r="D8909" s="77"/>
      <c r="E8909" s="82"/>
      <c r="F8909" s="77"/>
      <c r="G8909" s="82"/>
      <c r="H8909" s="83"/>
    </row>
    <row r="8910" spans="2:8" ht="15.6" x14ac:dyDescent="0.3">
      <c r="B8910" s="81"/>
      <c r="C8910" s="81"/>
      <c r="D8910" s="77"/>
      <c r="E8910" s="82"/>
      <c r="F8910" s="77"/>
      <c r="G8910" s="82"/>
      <c r="H8910" s="83"/>
    </row>
    <row r="8911" spans="2:8" ht="15.6" x14ac:dyDescent="0.3">
      <c r="B8911" s="81"/>
      <c r="C8911" s="81"/>
      <c r="D8911" s="77"/>
      <c r="E8911" s="82"/>
      <c r="F8911" s="77"/>
      <c r="G8911" s="82"/>
      <c r="H8911" s="83"/>
    </row>
    <row r="8912" spans="2:8" ht="15.6" x14ac:dyDescent="0.3">
      <c r="B8912" s="81"/>
      <c r="C8912" s="81"/>
      <c r="D8912" s="77"/>
      <c r="E8912" s="82"/>
      <c r="F8912" s="77"/>
      <c r="G8912" s="82"/>
      <c r="H8912" s="83"/>
    </row>
    <row r="8913" spans="2:8" ht="15.6" x14ac:dyDescent="0.3">
      <c r="B8913" s="81"/>
      <c r="C8913" s="81"/>
      <c r="D8913" s="77"/>
      <c r="E8913" s="82"/>
      <c r="F8913" s="77"/>
      <c r="G8913" s="82"/>
      <c r="H8913" s="83"/>
    </row>
    <row r="8914" spans="2:8" ht="15.6" x14ac:dyDescent="0.3">
      <c r="B8914" s="81"/>
      <c r="C8914" s="81"/>
      <c r="D8914" s="77"/>
      <c r="E8914" s="82"/>
      <c r="F8914" s="77"/>
      <c r="G8914" s="82"/>
      <c r="H8914" s="83"/>
    </row>
    <row r="8915" spans="2:8" ht="15.6" x14ac:dyDescent="0.3">
      <c r="B8915" s="81"/>
      <c r="C8915" s="81"/>
      <c r="D8915" s="77"/>
      <c r="E8915" s="82"/>
      <c r="F8915" s="77"/>
      <c r="G8915" s="82"/>
      <c r="H8915" s="83"/>
    </row>
    <row r="8916" spans="2:8" ht="15.6" x14ac:dyDescent="0.3">
      <c r="B8916" s="81"/>
      <c r="C8916" s="81"/>
      <c r="D8916" s="77"/>
      <c r="E8916" s="82"/>
      <c r="F8916" s="77"/>
      <c r="G8916" s="82"/>
      <c r="H8916" s="83"/>
    </row>
    <row r="8917" spans="2:8" ht="15.6" x14ac:dyDescent="0.3">
      <c r="B8917" s="81"/>
      <c r="C8917" s="81"/>
      <c r="D8917" s="77"/>
      <c r="E8917" s="82"/>
      <c r="F8917" s="77"/>
      <c r="G8917" s="82"/>
      <c r="H8917" s="83"/>
    </row>
    <row r="8918" spans="2:8" ht="15.6" x14ac:dyDescent="0.3">
      <c r="B8918" s="81"/>
      <c r="C8918" s="81"/>
      <c r="D8918" s="77"/>
      <c r="E8918" s="82"/>
      <c r="F8918" s="77"/>
      <c r="G8918" s="82"/>
      <c r="H8918" s="83"/>
    </row>
    <row r="8919" spans="2:8" ht="15.6" x14ac:dyDescent="0.3">
      <c r="B8919" s="81"/>
      <c r="C8919" s="81"/>
      <c r="D8919" s="77"/>
      <c r="E8919" s="82"/>
      <c r="F8919" s="77"/>
      <c r="G8919" s="82"/>
      <c r="H8919" s="83"/>
    </row>
    <row r="8920" spans="2:8" ht="15.6" x14ac:dyDescent="0.3">
      <c r="B8920" s="81"/>
      <c r="C8920" s="81"/>
      <c r="D8920" s="77"/>
      <c r="E8920" s="82"/>
      <c r="F8920" s="77"/>
      <c r="G8920" s="82"/>
      <c r="H8920" s="83"/>
    </row>
    <row r="8921" spans="2:8" ht="15.6" x14ac:dyDescent="0.3">
      <c r="B8921" s="81"/>
      <c r="C8921" s="81"/>
      <c r="D8921" s="77"/>
      <c r="E8921" s="82"/>
      <c r="F8921" s="77"/>
      <c r="G8921" s="82"/>
      <c r="H8921" s="83"/>
    </row>
    <row r="8922" spans="2:8" ht="15.6" x14ac:dyDescent="0.3">
      <c r="B8922" s="81"/>
      <c r="C8922" s="81"/>
      <c r="D8922" s="77"/>
      <c r="E8922" s="82"/>
      <c r="F8922" s="77"/>
      <c r="G8922" s="82"/>
      <c r="H8922" s="83"/>
    </row>
    <row r="8923" spans="2:8" ht="15.6" x14ac:dyDescent="0.3">
      <c r="B8923" s="81"/>
      <c r="C8923" s="81"/>
      <c r="D8923" s="77"/>
      <c r="E8923" s="82"/>
      <c r="F8923" s="77"/>
      <c r="G8923" s="82"/>
      <c r="H8923" s="83"/>
    </row>
    <row r="8924" spans="2:8" ht="15.6" x14ac:dyDescent="0.3">
      <c r="B8924" s="81"/>
      <c r="C8924" s="81"/>
      <c r="D8924" s="77"/>
      <c r="E8924" s="82"/>
      <c r="F8924" s="77"/>
      <c r="G8924" s="82"/>
      <c r="H8924" s="83"/>
    </row>
    <row r="8925" spans="2:8" ht="15.6" x14ac:dyDescent="0.3">
      <c r="B8925" s="81"/>
      <c r="C8925" s="81"/>
      <c r="D8925" s="77"/>
      <c r="E8925" s="82"/>
      <c r="F8925" s="77"/>
      <c r="G8925" s="82"/>
      <c r="H8925" s="83"/>
    </row>
    <row r="8926" spans="2:8" ht="15.6" x14ac:dyDescent="0.3">
      <c r="B8926" s="81"/>
      <c r="C8926" s="81"/>
      <c r="D8926" s="77"/>
      <c r="E8926" s="82"/>
      <c r="F8926" s="77"/>
      <c r="G8926" s="82"/>
      <c r="H8926" s="83"/>
    </row>
    <row r="8927" spans="2:8" ht="15.6" x14ac:dyDescent="0.3">
      <c r="B8927" s="81"/>
      <c r="C8927" s="81"/>
      <c r="D8927" s="77"/>
      <c r="E8927" s="82"/>
      <c r="F8927" s="77"/>
      <c r="G8927" s="82"/>
      <c r="H8927" s="83"/>
    </row>
    <row r="8928" spans="2:8" ht="15.6" x14ac:dyDescent="0.3">
      <c r="B8928" s="81"/>
      <c r="C8928" s="81"/>
      <c r="D8928" s="77"/>
      <c r="E8928" s="82"/>
      <c r="F8928" s="77"/>
      <c r="G8928" s="82"/>
      <c r="H8928" s="83"/>
    </row>
    <row r="8929" spans="2:8" ht="15.6" x14ac:dyDescent="0.3">
      <c r="B8929" s="81"/>
      <c r="C8929" s="81"/>
      <c r="D8929" s="77"/>
      <c r="E8929" s="82"/>
      <c r="F8929" s="77"/>
      <c r="G8929" s="82"/>
      <c r="H8929" s="83"/>
    </row>
    <row r="8930" spans="2:8" ht="15.6" x14ac:dyDescent="0.3">
      <c r="B8930" s="81"/>
      <c r="C8930" s="81"/>
      <c r="D8930" s="77"/>
      <c r="E8930" s="82"/>
      <c r="F8930" s="77"/>
      <c r="G8930" s="82"/>
      <c r="H8930" s="83"/>
    </row>
    <row r="8931" spans="2:8" ht="15.6" x14ac:dyDescent="0.3">
      <c r="B8931" s="81"/>
      <c r="C8931" s="81"/>
      <c r="D8931" s="77"/>
      <c r="E8931" s="82"/>
      <c r="F8931" s="77"/>
      <c r="G8931" s="82"/>
      <c r="H8931" s="83"/>
    </row>
    <row r="8932" spans="2:8" ht="15.6" x14ac:dyDescent="0.3">
      <c r="B8932" s="81"/>
      <c r="C8932" s="81"/>
      <c r="D8932" s="77"/>
      <c r="E8932" s="82"/>
      <c r="F8932" s="77"/>
      <c r="G8932" s="82"/>
      <c r="H8932" s="83"/>
    </row>
    <row r="8933" spans="2:8" ht="15.6" x14ac:dyDescent="0.3">
      <c r="B8933" s="81"/>
      <c r="C8933" s="81"/>
      <c r="D8933" s="77"/>
      <c r="E8933" s="82"/>
      <c r="F8933" s="77"/>
      <c r="G8933" s="82"/>
      <c r="H8933" s="83"/>
    </row>
    <row r="8934" spans="2:8" ht="15.6" x14ac:dyDescent="0.3">
      <c r="B8934" s="81"/>
      <c r="C8934" s="81"/>
      <c r="D8934" s="77"/>
      <c r="E8934" s="82"/>
      <c r="F8934" s="77"/>
      <c r="G8934" s="82"/>
      <c r="H8934" s="83"/>
    </row>
    <row r="8935" spans="2:8" ht="15.6" x14ac:dyDescent="0.3">
      <c r="B8935" s="81"/>
      <c r="C8935" s="81"/>
      <c r="D8935" s="77"/>
      <c r="E8935" s="82"/>
      <c r="F8935" s="77"/>
      <c r="G8935" s="82"/>
      <c r="H8935" s="83"/>
    </row>
    <row r="8936" spans="2:8" ht="15.6" x14ac:dyDescent="0.3">
      <c r="B8936" s="81"/>
      <c r="C8936" s="81"/>
      <c r="D8936" s="77"/>
      <c r="E8936" s="82"/>
      <c r="F8936" s="77"/>
      <c r="G8936" s="82"/>
      <c r="H8936" s="83"/>
    </row>
    <row r="8937" spans="2:8" ht="15.6" x14ac:dyDescent="0.3">
      <c r="B8937" s="81"/>
      <c r="C8937" s="81"/>
      <c r="D8937" s="77"/>
      <c r="E8937" s="82"/>
      <c r="F8937" s="77"/>
      <c r="G8937" s="82"/>
      <c r="H8937" s="83"/>
    </row>
    <row r="8938" spans="2:8" ht="15.6" x14ac:dyDescent="0.3">
      <c r="B8938" s="81"/>
      <c r="C8938" s="81"/>
      <c r="D8938" s="77"/>
      <c r="E8938" s="82"/>
      <c r="F8938" s="77"/>
      <c r="G8938" s="82"/>
      <c r="H8938" s="83"/>
    </row>
    <row r="8939" spans="2:8" ht="15.6" x14ac:dyDescent="0.3">
      <c r="B8939" s="81"/>
      <c r="C8939" s="81"/>
      <c r="D8939" s="77"/>
      <c r="E8939" s="82"/>
      <c r="F8939" s="77"/>
      <c r="G8939" s="82"/>
      <c r="H8939" s="83"/>
    </row>
    <row r="8940" spans="2:8" ht="15.6" x14ac:dyDescent="0.3">
      <c r="B8940" s="81"/>
      <c r="C8940" s="81"/>
      <c r="D8940" s="77"/>
      <c r="E8940" s="82"/>
      <c r="F8940" s="77"/>
      <c r="G8940" s="82"/>
      <c r="H8940" s="83"/>
    </row>
    <row r="8941" spans="2:8" ht="15.6" x14ac:dyDescent="0.3">
      <c r="B8941" s="81"/>
      <c r="C8941" s="81"/>
      <c r="D8941" s="77"/>
      <c r="E8941" s="82"/>
      <c r="F8941" s="77"/>
      <c r="G8941" s="82"/>
      <c r="H8941" s="83"/>
    </row>
    <row r="8942" spans="2:8" ht="15.6" x14ac:dyDescent="0.3">
      <c r="B8942" s="81"/>
      <c r="C8942" s="81"/>
      <c r="D8942" s="77"/>
      <c r="E8942" s="82"/>
      <c r="F8942" s="77"/>
      <c r="G8942" s="82"/>
      <c r="H8942" s="83"/>
    </row>
    <row r="8943" spans="2:8" ht="15.6" x14ac:dyDescent="0.3">
      <c r="B8943" s="81"/>
      <c r="C8943" s="81"/>
      <c r="D8943" s="77"/>
      <c r="E8943" s="82"/>
      <c r="F8943" s="77"/>
      <c r="G8943" s="82"/>
      <c r="H8943" s="83"/>
    </row>
    <row r="8944" spans="2:8" ht="15.6" x14ac:dyDescent="0.3">
      <c r="B8944" s="81"/>
      <c r="C8944" s="81"/>
      <c r="D8944" s="77"/>
      <c r="E8944" s="82"/>
      <c r="F8944" s="77"/>
      <c r="G8944" s="82"/>
      <c r="H8944" s="83"/>
    </row>
    <row r="8945" spans="2:8" ht="15.6" x14ac:dyDescent="0.3">
      <c r="B8945" s="81"/>
      <c r="C8945" s="81"/>
      <c r="D8945" s="77"/>
      <c r="E8945" s="82"/>
      <c r="F8945" s="77"/>
      <c r="G8945" s="82"/>
      <c r="H8945" s="83"/>
    </row>
    <row r="8946" spans="2:8" ht="15.6" x14ac:dyDescent="0.3">
      <c r="B8946" s="81"/>
      <c r="C8946" s="81"/>
      <c r="D8946" s="77"/>
      <c r="E8946" s="82"/>
      <c r="F8946" s="77"/>
      <c r="G8946" s="82"/>
      <c r="H8946" s="83"/>
    </row>
    <row r="8947" spans="2:8" ht="15.6" x14ac:dyDescent="0.3">
      <c r="B8947" s="81"/>
      <c r="C8947" s="81"/>
      <c r="D8947" s="77"/>
      <c r="E8947" s="82"/>
      <c r="F8947" s="77"/>
      <c r="G8947" s="82"/>
      <c r="H8947" s="83"/>
    </row>
    <row r="8948" spans="2:8" ht="15.6" x14ac:dyDescent="0.3">
      <c r="B8948" s="81"/>
      <c r="C8948" s="81"/>
      <c r="D8948" s="77"/>
      <c r="E8948" s="82"/>
      <c r="F8948" s="77"/>
      <c r="G8948" s="82"/>
      <c r="H8948" s="83"/>
    </row>
    <row r="8949" spans="2:8" ht="15.6" x14ac:dyDescent="0.3">
      <c r="B8949" s="81"/>
      <c r="C8949" s="81"/>
      <c r="D8949" s="77"/>
      <c r="E8949" s="82"/>
      <c r="F8949" s="77"/>
      <c r="G8949" s="82"/>
      <c r="H8949" s="83"/>
    </row>
    <row r="8950" spans="2:8" ht="15.6" x14ac:dyDescent="0.3">
      <c r="B8950" s="81"/>
      <c r="C8950" s="81"/>
      <c r="D8950" s="77"/>
      <c r="E8950" s="82"/>
      <c r="F8950" s="77"/>
      <c r="G8950" s="82"/>
      <c r="H8950" s="83"/>
    </row>
    <row r="8951" spans="2:8" ht="15.6" x14ac:dyDescent="0.3">
      <c r="B8951" s="81"/>
      <c r="C8951" s="81"/>
      <c r="D8951" s="77"/>
      <c r="E8951" s="82"/>
      <c r="F8951" s="77"/>
      <c r="G8951" s="82"/>
      <c r="H8951" s="83"/>
    </row>
    <row r="8952" spans="2:8" ht="15.6" x14ac:dyDescent="0.3">
      <c r="B8952" s="81"/>
      <c r="C8952" s="81"/>
      <c r="D8952" s="77"/>
      <c r="E8952" s="82"/>
      <c r="F8952" s="77"/>
      <c r="G8952" s="82"/>
      <c r="H8952" s="83"/>
    </row>
    <row r="8953" spans="2:8" ht="15.6" x14ac:dyDescent="0.3">
      <c r="B8953" s="81"/>
      <c r="C8953" s="81"/>
      <c r="D8953" s="77"/>
      <c r="E8953" s="82"/>
      <c r="F8953" s="77"/>
      <c r="G8953" s="82"/>
      <c r="H8953" s="83"/>
    </row>
    <row r="8954" spans="2:8" ht="15.6" x14ac:dyDescent="0.3">
      <c r="B8954" s="81"/>
      <c r="C8954" s="81"/>
      <c r="D8954" s="77"/>
      <c r="E8954" s="82"/>
      <c r="F8954" s="77"/>
      <c r="G8954" s="82"/>
      <c r="H8954" s="83"/>
    </row>
    <row r="8955" spans="2:8" ht="15.6" x14ac:dyDescent="0.3">
      <c r="B8955" s="81"/>
      <c r="C8955" s="81"/>
      <c r="D8955" s="77"/>
      <c r="E8955" s="82"/>
      <c r="F8955" s="77"/>
      <c r="G8955" s="82"/>
      <c r="H8955" s="83"/>
    </row>
    <row r="8956" spans="2:8" ht="15.6" x14ac:dyDescent="0.3">
      <c r="B8956" s="81"/>
      <c r="C8956" s="81"/>
      <c r="D8956" s="77"/>
      <c r="E8956" s="82"/>
      <c r="F8956" s="77"/>
      <c r="G8956" s="82"/>
      <c r="H8956" s="83"/>
    </row>
    <row r="8957" spans="2:8" ht="15.6" x14ac:dyDescent="0.3">
      <c r="B8957" s="81"/>
      <c r="C8957" s="81"/>
      <c r="D8957" s="77"/>
      <c r="E8957" s="82"/>
      <c r="F8957" s="77"/>
      <c r="G8957" s="82"/>
      <c r="H8957" s="83"/>
    </row>
    <row r="8958" spans="2:8" ht="15.6" x14ac:dyDescent="0.3">
      <c r="B8958" s="81"/>
      <c r="C8958" s="81"/>
      <c r="D8958" s="77"/>
      <c r="E8958" s="82"/>
      <c r="F8958" s="77"/>
      <c r="G8958" s="82"/>
      <c r="H8958" s="83"/>
    </row>
    <row r="8959" spans="2:8" ht="15.6" x14ac:dyDescent="0.3">
      <c r="B8959" s="81"/>
      <c r="C8959" s="81"/>
      <c r="D8959" s="77"/>
      <c r="E8959" s="82"/>
      <c r="F8959" s="77"/>
      <c r="G8959" s="82"/>
      <c r="H8959" s="83"/>
    </row>
    <row r="8960" spans="2:8" ht="15.6" x14ac:dyDescent="0.3">
      <c r="B8960" s="81"/>
      <c r="C8960" s="81"/>
      <c r="D8960" s="77"/>
      <c r="E8960" s="82"/>
      <c r="F8960" s="77"/>
      <c r="G8960" s="82"/>
      <c r="H8960" s="83"/>
    </row>
    <row r="8961" spans="2:8" ht="15.6" x14ac:dyDescent="0.3">
      <c r="B8961" s="81"/>
      <c r="C8961" s="81"/>
      <c r="D8961" s="77"/>
      <c r="E8961" s="82"/>
      <c r="F8961" s="77"/>
      <c r="G8961" s="82"/>
      <c r="H8961" s="83"/>
    </row>
    <row r="8962" spans="2:8" ht="15.6" x14ac:dyDescent="0.3">
      <c r="B8962" s="81"/>
      <c r="C8962" s="81"/>
      <c r="D8962" s="77"/>
      <c r="E8962" s="82"/>
      <c r="F8962" s="77"/>
      <c r="G8962" s="82"/>
      <c r="H8962" s="83"/>
    </row>
    <row r="8963" spans="2:8" ht="15.6" x14ac:dyDescent="0.3">
      <c r="B8963" s="81"/>
      <c r="C8963" s="81"/>
      <c r="D8963" s="77"/>
      <c r="E8963" s="82"/>
      <c r="F8963" s="77"/>
      <c r="G8963" s="82"/>
      <c r="H8963" s="83"/>
    </row>
    <row r="8964" spans="2:8" ht="15.6" x14ac:dyDescent="0.3">
      <c r="B8964" s="81"/>
      <c r="C8964" s="81"/>
      <c r="D8964" s="77"/>
      <c r="E8964" s="82"/>
      <c r="F8964" s="77"/>
      <c r="G8964" s="82"/>
      <c r="H8964" s="83"/>
    </row>
    <row r="8965" spans="2:8" ht="15.6" x14ac:dyDescent="0.3">
      <c r="B8965" s="81"/>
      <c r="C8965" s="81"/>
      <c r="D8965" s="77"/>
      <c r="E8965" s="82"/>
      <c r="F8965" s="77"/>
      <c r="G8965" s="82"/>
      <c r="H8965" s="83"/>
    </row>
    <row r="8966" spans="2:8" ht="15.6" x14ac:dyDescent="0.3">
      <c r="B8966" s="81"/>
      <c r="C8966" s="81"/>
      <c r="D8966" s="77"/>
      <c r="E8966" s="82"/>
      <c r="F8966" s="77"/>
      <c r="G8966" s="82"/>
      <c r="H8966" s="83"/>
    </row>
    <row r="8967" spans="2:8" ht="15.6" x14ac:dyDescent="0.3">
      <c r="B8967" s="81"/>
      <c r="C8967" s="81"/>
      <c r="D8967" s="77"/>
      <c r="E8967" s="82"/>
      <c r="F8967" s="77"/>
      <c r="G8967" s="82"/>
      <c r="H8967" s="83"/>
    </row>
    <row r="8968" spans="2:8" ht="15.6" x14ac:dyDescent="0.3">
      <c r="B8968" s="81"/>
      <c r="C8968" s="81"/>
      <c r="D8968" s="77"/>
      <c r="E8968" s="82"/>
      <c r="F8968" s="77"/>
      <c r="G8968" s="82"/>
      <c r="H8968" s="83"/>
    </row>
    <row r="8969" spans="2:8" ht="15.6" x14ac:dyDescent="0.3">
      <c r="B8969" s="81"/>
      <c r="C8969" s="81"/>
      <c r="D8969" s="77"/>
      <c r="E8969" s="82"/>
      <c r="F8969" s="77"/>
      <c r="G8969" s="82"/>
      <c r="H8969" s="83"/>
    </row>
    <row r="8970" spans="2:8" ht="15.6" x14ac:dyDescent="0.3">
      <c r="B8970" s="81"/>
      <c r="C8970" s="81"/>
      <c r="D8970" s="77"/>
      <c r="E8970" s="82"/>
      <c r="F8970" s="77"/>
      <c r="G8970" s="82"/>
      <c r="H8970" s="83"/>
    </row>
    <row r="8971" spans="2:8" ht="15.6" x14ac:dyDescent="0.3">
      <c r="B8971" s="81"/>
      <c r="C8971" s="81"/>
      <c r="D8971" s="77"/>
      <c r="E8971" s="82"/>
      <c r="F8971" s="77"/>
      <c r="G8971" s="82"/>
      <c r="H8971" s="83"/>
    </row>
    <row r="8972" spans="2:8" ht="15.6" x14ac:dyDescent="0.3">
      <c r="B8972" s="81"/>
      <c r="C8972" s="81"/>
      <c r="D8972" s="77"/>
      <c r="E8972" s="82"/>
      <c r="F8972" s="77"/>
      <c r="G8972" s="82"/>
      <c r="H8972" s="83"/>
    </row>
    <row r="8973" spans="2:8" ht="15.6" x14ac:dyDescent="0.3">
      <c r="B8973" s="81"/>
      <c r="C8973" s="81"/>
      <c r="D8973" s="77"/>
      <c r="E8973" s="82"/>
      <c r="F8973" s="77"/>
      <c r="G8973" s="82"/>
      <c r="H8973" s="83"/>
    </row>
    <row r="8974" spans="2:8" ht="15.6" x14ac:dyDescent="0.3">
      <c r="B8974" s="81"/>
      <c r="C8974" s="81"/>
      <c r="D8974" s="77"/>
      <c r="E8974" s="82"/>
      <c r="F8974" s="77"/>
      <c r="G8974" s="82"/>
      <c r="H8974" s="83"/>
    </row>
    <row r="8975" spans="2:8" ht="15.6" x14ac:dyDescent="0.3">
      <c r="B8975" s="81"/>
      <c r="C8975" s="81"/>
      <c r="D8975" s="77"/>
      <c r="E8975" s="82"/>
      <c r="F8975" s="77"/>
      <c r="G8975" s="82"/>
      <c r="H8975" s="83"/>
    </row>
    <row r="8976" spans="2:8" ht="15.6" x14ac:dyDescent="0.3">
      <c r="B8976" s="81"/>
      <c r="C8976" s="81"/>
      <c r="D8976" s="77"/>
      <c r="E8976" s="82"/>
      <c r="F8976" s="77"/>
      <c r="G8976" s="82"/>
      <c r="H8976" s="83"/>
    </row>
    <row r="8977" spans="2:8" ht="15.6" x14ac:dyDescent="0.3">
      <c r="B8977" s="81"/>
      <c r="C8977" s="81"/>
      <c r="D8977" s="77"/>
      <c r="E8977" s="82"/>
      <c r="F8977" s="77"/>
      <c r="G8977" s="82"/>
      <c r="H8977" s="83"/>
    </row>
    <row r="8978" spans="2:8" ht="15.6" x14ac:dyDescent="0.3">
      <c r="B8978" s="81"/>
      <c r="C8978" s="81"/>
      <c r="D8978" s="77"/>
      <c r="E8978" s="82"/>
      <c r="F8978" s="77"/>
      <c r="G8978" s="82"/>
      <c r="H8978" s="83"/>
    </row>
    <row r="8979" spans="2:8" ht="15.6" x14ac:dyDescent="0.3">
      <c r="B8979" s="81"/>
      <c r="C8979" s="81"/>
      <c r="D8979" s="77"/>
      <c r="E8979" s="82"/>
      <c r="F8979" s="77"/>
      <c r="G8979" s="82"/>
      <c r="H8979" s="83"/>
    </row>
    <row r="8980" spans="2:8" ht="15.6" x14ac:dyDescent="0.3">
      <c r="B8980" s="81"/>
      <c r="C8980" s="81"/>
      <c r="D8980" s="77"/>
      <c r="E8980" s="82"/>
      <c r="F8980" s="77"/>
      <c r="G8980" s="82"/>
      <c r="H8980" s="83"/>
    </row>
    <row r="8981" spans="2:8" ht="15.6" x14ac:dyDescent="0.3">
      <c r="B8981" s="81"/>
      <c r="C8981" s="81"/>
      <c r="D8981" s="77"/>
      <c r="E8981" s="82"/>
      <c r="F8981" s="77"/>
      <c r="G8981" s="82"/>
      <c r="H8981" s="83"/>
    </row>
    <row r="8982" spans="2:8" ht="15.6" x14ac:dyDescent="0.3">
      <c r="B8982" s="81"/>
      <c r="C8982" s="81"/>
      <c r="D8982" s="77"/>
      <c r="E8982" s="82"/>
      <c r="F8982" s="77"/>
      <c r="G8982" s="82"/>
      <c r="H8982" s="83"/>
    </row>
    <row r="8983" spans="2:8" ht="15.6" x14ac:dyDescent="0.3">
      <c r="B8983" s="81"/>
      <c r="C8983" s="81"/>
      <c r="D8983" s="77"/>
      <c r="E8983" s="82"/>
      <c r="F8983" s="77"/>
      <c r="G8983" s="82"/>
      <c r="H8983" s="83"/>
    </row>
    <row r="8984" spans="2:8" ht="15.6" x14ac:dyDescent="0.3">
      <c r="B8984" s="81"/>
      <c r="C8984" s="81"/>
      <c r="D8984" s="77"/>
      <c r="E8984" s="82"/>
      <c r="F8984" s="77"/>
      <c r="G8984" s="82"/>
      <c r="H8984" s="83"/>
    </row>
    <row r="8985" spans="2:8" ht="15.6" x14ac:dyDescent="0.3">
      <c r="B8985" s="81"/>
      <c r="C8985" s="81"/>
      <c r="D8985" s="77"/>
      <c r="E8985" s="82"/>
      <c r="F8985" s="77"/>
      <c r="G8985" s="82"/>
      <c r="H8985" s="83"/>
    </row>
    <row r="8986" spans="2:8" ht="15.6" x14ac:dyDescent="0.3">
      <c r="B8986" s="81"/>
      <c r="C8986" s="81"/>
      <c r="D8986" s="77"/>
      <c r="E8986" s="82"/>
      <c r="F8986" s="77"/>
      <c r="G8986" s="82"/>
      <c r="H8986" s="83"/>
    </row>
    <row r="8987" spans="2:8" ht="15.6" x14ac:dyDescent="0.3">
      <c r="B8987" s="81"/>
      <c r="C8987" s="81"/>
      <c r="D8987" s="77"/>
      <c r="E8987" s="82"/>
      <c r="F8987" s="77"/>
      <c r="G8987" s="82"/>
      <c r="H8987" s="83"/>
    </row>
    <row r="8988" spans="2:8" ht="15.6" x14ac:dyDescent="0.3">
      <c r="B8988" s="81"/>
      <c r="C8988" s="81"/>
      <c r="D8988" s="77"/>
      <c r="E8988" s="82"/>
      <c r="F8988" s="77"/>
      <c r="G8988" s="82"/>
      <c r="H8988" s="83"/>
    </row>
    <row r="8989" spans="2:8" ht="15.6" x14ac:dyDescent="0.3">
      <c r="B8989" s="81"/>
      <c r="C8989" s="81"/>
      <c r="D8989" s="77"/>
      <c r="E8989" s="82"/>
      <c r="F8989" s="77"/>
      <c r="G8989" s="82"/>
      <c r="H8989" s="83"/>
    </row>
    <row r="8990" spans="2:8" ht="15.6" x14ac:dyDescent="0.3">
      <c r="B8990" s="81"/>
      <c r="C8990" s="81"/>
      <c r="D8990" s="77"/>
      <c r="E8990" s="82"/>
      <c r="F8990" s="77"/>
      <c r="G8990" s="82"/>
      <c r="H8990" s="83"/>
    </row>
    <row r="8991" spans="2:8" ht="15.6" x14ac:dyDescent="0.3">
      <c r="B8991" s="81"/>
      <c r="C8991" s="81"/>
      <c r="D8991" s="77"/>
      <c r="E8991" s="82"/>
      <c r="F8991" s="77"/>
      <c r="G8991" s="82"/>
      <c r="H8991" s="83"/>
    </row>
    <row r="8992" spans="2:8" ht="15.6" x14ac:dyDescent="0.3">
      <c r="B8992" s="81"/>
      <c r="C8992" s="81"/>
      <c r="D8992" s="77"/>
      <c r="E8992" s="82"/>
      <c r="F8992" s="77"/>
      <c r="G8992" s="82"/>
      <c r="H8992" s="83"/>
    </row>
    <row r="8993" spans="2:8" ht="15.6" x14ac:dyDescent="0.3">
      <c r="B8993" s="81"/>
      <c r="C8993" s="81"/>
      <c r="D8993" s="77"/>
      <c r="E8993" s="82"/>
      <c r="F8993" s="77"/>
      <c r="G8993" s="82"/>
      <c r="H8993" s="83"/>
    </row>
    <row r="8994" spans="2:8" ht="15.6" x14ac:dyDescent="0.3">
      <c r="B8994" s="81"/>
      <c r="C8994" s="81"/>
      <c r="D8994" s="77"/>
      <c r="E8994" s="82"/>
      <c r="F8994" s="77"/>
      <c r="G8994" s="82"/>
      <c r="H8994" s="83"/>
    </row>
    <row r="8995" spans="2:8" ht="15.6" x14ac:dyDescent="0.3">
      <c r="B8995" s="81"/>
      <c r="C8995" s="81"/>
      <c r="D8995" s="77"/>
      <c r="E8995" s="82"/>
      <c r="F8995" s="77"/>
      <c r="G8995" s="82"/>
      <c r="H8995" s="83"/>
    </row>
    <row r="8996" spans="2:8" ht="15.6" x14ac:dyDescent="0.3">
      <c r="B8996" s="81"/>
      <c r="C8996" s="81"/>
      <c r="D8996" s="77"/>
      <c r="E8996" s="82"/>
      <c r="F8996" s="77"/>
      <c r="G8996" s="82"/>
      <c r="H8996" s="83"/>
    </row>
    <row r="8997" spans="2:8" ht="15.6" x14ac:dyDescent="0.3">
      <c r="B8997" s="81"/>
      <c r="C8997" s="81"/>
      <c r="D8997" s="77"/>
      <c r="E8997" s="82"/>
      <c r="F8997" s="77"/>
      <c r="G8997" s="82"/>
      <c r="H8997" s="83"/>
    </row>
    <row r="8998" spans="2:8" ht="15.6" x14ac:dyDescent="0.3">
      <c r="B8998" s="81"/>
      <c r="C8998" s="81"/>
      <c r="D8998" s="77"/>
      <c r="E8998" s="82"/>
      <c r="F8998" s="77"/>
      <c r="G8998" s="82"/>
      <c r="H8998" s="83"/>
    </row>
    <row r="8999" spans="2:8" ht="15.6" x14ac:dyDescent="0.3">
      <c r="B8999" s="81"/>
      <c r="C8999" s="81"/>
      <c r="D8999" s="77"/>
      <c r="E8999" s="82"/>
      <c r="F8999" s="77"/>
      <c r="G8999" s="82"/>
      <c r="H8999" s="83"/>
    </row>
    <row r="9000" spans="2:8" ht="15.6" x14ac:dyDescent="0.3">
      <c r="B9000" s="81"/>
      <c r="C9000" s="81"/>
      <c r="D9000" s="77"/>
      <c r="E9000" s="82"/>
      <c r="F9000" s="77"/>
      <c r="G9000" s="82"/>
      <c r="H9000" s="83"/>
    </row>
    <row r="9001" spans="2:8" ht="15.6" x14ac:dyDescent="0.3">
      <c r="B9001" s="81"/>
      <c r="C9001" s="81"/>
      <c r="D9001" s="77"/>
      <c r="E9001" s="82"/>
      <c r="F9001" s="77"/>
      <c r="G9001" s="82"/>
      <c r="H9001" s="83"/>
    </row>
    <row r="9002" spans="2:8" ht="15.6" x14ac:dyDescent="0.3">
      <c r="B9002" s="81"/>
      <c r="C9002" s="81"/>
      <c r="D9002" s="77"/>
      <c r="E9002" s="82"/>
      <c r="F9002" s="77"/>
      <c r="G9002" s="82"/>
      <c r="H9002" s="83"/>
    </row>
    <row r="9003" spans="2:8" ht="15.6" x14ac:dyDescent="0.3">
      <c r="B9003" s="81"/>
      <c r="C9003" s="81"/>
      <c r="D9003" s="77"/>
      <c r="E9003" s="82"/>
      <c r="F9003" s="77"/>
      <c r="G9003" s="82"/>
      <c r="H9003" s="83"/>
    </row>
    <row r="9004" spans="2:8" ht="15.6" x14ac:dyDescent="0.3">
      <c r="B9004" s="81"/>
      <c r="C9004" s="81"/>
      <c r="D9004" s="77"/>
      <c r="E9004" s="82"/>
      <c r="F9004" s="77"/>
      <c r="G9004" s="82"/>
      <c r="H9004" s="83"/>
    </row>
    <row r="9005" spans="2:8" ht="15.6" x14ac:dyDescent="0.3">
      <c r="B9005" s="81"/>
      <c r="C9005" s="81"/>
      <c r="D9005" s="77"/>
      <c r="E9005" s="82"/>
      <c r="F9005" s="77"/>
      <c r="G9005" s="82"/>
      <c r="H9005" s="83"/>
    </row>
    <row r="9006" spans="2:8" ht="15.6" x14ac:dyDescent="0.3">
      <c r="B9006" s="81"/>
      <c r="C9006" s="81"/>
      <c r="D9006" s="77"/>
      <c r="E9006" s="82"/>
      <c r="F9006" s="77"/>
      <c r="G9006" s="82"/>
      <c r="H9006" s="83"/>
    </row>
    <row r="9007" spans="2:8" ht="15.6" x14ac:dyDescent="0.3">
      <c r="B9007" s="81"/>
      <c r="C9007" s="81"/>
      <c r="D9007" s="77"/>
      <c r="E9007" s="82"/>
      <c r="F9007" s="77"/>
      <c r="G9007" s="82"/>
      <c r="H9007" s="83"/>
    </row>
    <row r="9008" spans="2:8" ht="15.6" x14ac:dyDescent="0.3">
      <c r="B9008" s="81"/>
      <c r="C9008" s="81"/>
      <c r="D9008" s="77"/>
      <c r="E9008" s="82"/>
      <c r="F9008" s="77"/>
      <c r="G9008" s="82"/>
      <c r="H9008" s="83"/>
    </row>
    <row r="9009" spans="2:8" ht="15.6" x14ac:dyDescent="0.3">
      <c r="B9009" s="81"/>
      <c r="C9009" s="81"/>
      <c r="D9009" s="77"/>
      <c r="E9009" s="82"/>
      <c r="F9009" s="77"/>
      <c r="G9009" s="82"/>
      <c r="H9009" s="83"/>
    </row>
    <row r="9010" spans="2:8" ht="15.6" x14ac:dyDescent="0.3">
      <c r="B9010" s="81"/>
      <c r="C9010" s="81"/>
      <c r="D9010" s="77"/>
      <c r="E9010" s="82"/>
      <c r="F9010" s="77"/>
      <c r="G9010" s="82"/>
      <c r="H9010" s="83"/>
    </row>
    <row r="9011" spans="2:8" ht="15.6" x14ac:dyDescent="0.3">
      <c r="B9011" s="81"/>
      <c r="C9011" s="81"/>
      <c r="D9011" s="77"/>
      <c r="E9011" s="82"/>
      <c r="F9011" s="77"/>
      <c r="G9011" s="82"/>
      <c r="H9011" s="83"/>
    </row>
    <row r="9012" spans="2:8" ht="15.6" x14ac:dyDescent="0.3">
      <c r="B9012" s="81"/>
      <c r="C9012" s="81"/>
      <c r="D9012" s="77"/>
      <c r="E9012" s="82"/>
      <c r="F9012" s="77"/>
      <c r="G9012" s="82"/>
      <c r="H9012" s="83"/>
    </row>
    <row r="9013" spans="2:8" ht="15.6" x14ac:dyDescent="0.3">
      <c r="B9013" s="81"/>
      <c r="C9013" s="81"/>
      <c r="D9013" s="77"/>
      <c r="E9013" s="82"/>
      <c r="F9013" s="77"/>
      <c r="G9013" s="82"/>
      <c r="H9013" s="83"/>
    </row>
    <row r="9014" spans="2:8" ht="15.6" x14ac:dyDescent="0.3">
      <c r="B9014" s="81"/>
      <c r="C9014" s="81"/>
      <c r="D9014" s="77"/>
      <c r="E9014" s="82"/>
      <c r="F9014" s="77"/>
      <c r="G9014" s="82"/>
      <c r="H9014" s="83"/>
    </row>
    <row r="9015" spans="2:8" ht="15.6" x14ac:dyDescent="0.3">
      <c r="B9015" s="81"/>
      <c r="C9015" s="81"/>
      <c r="D9015" s="77"/>
      <c r="E9015" s="82"/>
      <c r="F9015" s="77"/>
      <c r="G9015" s="82"/>
      <c r="H9015" s="83"/>
    </row>
    <row r="9016" spans="2:8" ht="15.6" x14ac:dyDescent="0.3">
      <c r="B9016" s="81"/>
      <c r="C9016" s="81"/>
      <c r="D9016" s="77"/>
      <c r="E9016" s="82"/>
      <c r="F9016" s="77"/>
      <c r="G9016" s="82"/>
      <c r="H9016" s="83"/>
    </row>
    <row r="9017" spans="2:8" ht="15.6" x14ac:dyDescent="0.3">
      <c r="B9017" s="81"/>
      <c r="C9017" s="81"/>
      <c r="D9017" s="77"/>
      <c r="E9017" s="82"/>
      <c r="F9017" s="77"/>
      <c r="G9017" s="82"/>
      <c r="H9017" s="83"/>
    </row>
    <row r="9018" spans="2:8" ht="15.6" x14ac:dyDescent="0.3">
      <c r="B9018" s="81"/>
      <c r="C9018" s="81"/>
      <c r="D9018" s="77"/>
      <c r="E9018" s="82"/>
      <c r="F9018" s="77"/>
      <c r="G9018" s="82"/>
      <c r="H9018" s="83"/>
    </row>
    <row r="9019" spans="2:8" ht="15.6" x14ac:dyDescent="0.3">
      <c r="B9019" s="81"/>
      <c r="C9019" s="81"/>
      <c r="D9019" s="77"/>
      <c r="E9019" s="82"/>
      <c r="F9019" s="77"/>
      <c r="G9019" s="82"/>
      <c r="H9019" s="83"/>
    </row>
    <row r="9020" spans="2:8" ht="15.6" x14ac:dyDescent="0.3">
      <c r="B9020" s="81"/>
      <c r="C9020" s="81"/>
      <c r="D9020" s="77"/>
      <c r="E9020" s="82"/>
      <c r="F9020" s="77"/>
      <c r="G9020" s="82"/>
      <c r="H9020" s="83"/>
    </row>
    <row r="9021" spans="2:8" ht="15.6" x14ac:dyDescent="0.3">
      <c r="B9021" s="81"/>
      <c r="C9021" s="81"/>
      <c r="D9021" s="77"/>
      <c r="E9021" s="82"/>
      <c r="F9021" s="77"/>
      <c r="G9021" s="82"/>
      <c r="H9021" s="83"/>
    </row>
    <row r="9022" spans="2:8" ht="15.6" x14ac:dyDescent="0.3">
      <c r="B9022" s="81"/>
      <c r="C9022" s="81"/>
      <c r="D9022" s="77"/>
      <c r="E9022" s="82"/>
      <c r="F9022" s="77"/>
      <c r="G9022" s="82"/>
      <c r="H9022" s="83"/>
    </row>
    <row r="9023" spans="2:8" ht="15.6" x14ac:dyDescent="0.3">
      <c r="B9023" s="81"/>
      <c r="C9023" s="81"/>
      <c r="D9023" s="77"/>
      <c r="E9023" s="82"/>
      <c r="F9023" s="77"/>
      <c r="G9023" s="82"/>
      <c r="H9023" s="83"/>
    </row>
    <row r="9024" spans="2:8" ht="15.6" x14ac:dyDescent="0.3">
      <c r="B9024" s="81"/>
      <c r="C9024" s="81"/>
      <c r="D9024" s="77"/>
      <c r="E9024" s="82"/>
      <c r="F9024" s="77"/>
      <c r="G9024" s="82"/>
      <c r="H9024" s="83"/>
    </row>
    <row r="9025" spans="2:8" ht="15.6" x14ac:dyDescent="0.3">
      <c r="B9025" s="81"/>
      <c r="C9025" s="81"/>
      <c r="D9025" s="77"/>
      <c r="E9025" s="82"/>
      <c r="F9025" s="77"/>
      <c r="G9025" s="82"/>
      <c r="H9025" s="83"/>
    </row>
    <row r="9026" spans="2:8" ht="15.6" x14ac:dyDescent="0.3">
      <c r="B9026" s="81"/>
      <c r="C9026" s="81"/>
      <c r="D9026" s="77"/>
      <c r="E9026" s="82"/>
      <c r="F9026" s="77"/>
      <c r="G9026" s="82"/>
      <c r="H9026" s="83"/>
    </row>
    <row r="9027" spans="2:8" ht="15.6" x14ac:dyDescent="0.3">
      <c r="B9027" s="81"/>
      <c r="C9027" s="81"/>
      <c r="D9027" s="77"/>
      <c r="E9027" s="82"/>
      <c r="F9027" s="77"/>
      <c r="G9027" s="82"/>
      <c r="H9027" s="83"/>
    </row>
    <row r="9028" spans="2:8" ht="15.6" x14ac:dyDescent="0.3">
      <c r="B9028" s="81"/>
      <c r="C9028" s="81"/>
      <c r="D9028" s="77"/>
      <c r="E9028" s="82"/>
      <c r="F9028" s="77"/>
      <c r="G9028" s="82"/>
      <c r="H9028" s="83"/>
    </row>
    <row r="9029" spans="2:8" ht="15.6" x14ac:dyDescent="0.3">
      <c r="B9029" s="81"/>
      <c r="C9029" s="81"/>
      <c r="D9029" s="77"/>
      <c r="E9029" s="82"/>
      <c r="F9029" s="77"/>
      <c r="G9029" s="82"/>
      <c r="H9029" s="83"/>
    </row>
    <row r="9030" spans="2:8" ht="15.6" x14ac:dyDescent="0.3">
      <c r="B9030" s="81"/>
      <c r="C9030" s="81"/>
      <c r="D9030" s="77"/>
      <c r="E9030" s="82"/>
      <c r="F9030" s="77"/>
      <c r="G9030" s="82"/>
      <c r="H9030" s="83"/>
    </row>
    <row r="9031" spans="2:8" ht="15.6" x14ac:dyDescent="0.3">
      <c r="B9031" s="81"/>
      <c r="C9031" s="81"/>
      <c r="D9031" s="77"/>
      <c r="E9031" s="82"/>
      <c r="F9031" s="77"/>
      <c r="G9031" s="82"/>
      <c r="H9031" s="83"/>
    </row>
    <row r="9032" spans="2:8" ht="15.6" x14ac:dyDescent="0.3">
      <c r="B9032" s="81"/>
      <c r="C9032" s="81"/>
      <c r="D9032" s="77"/>
      <c r="E9032" s="82"/>
      <c r="F9032" s="77"/>
      <c r="G9032" s="82"/>
      <c r="H9032" s="83"/>
    </row>
    <row r="9033" spans="2:8" ht="15.6" x14ac:dyDescent="0.3">
      <c r="B9033" s="81"/>
      <c r="C9033" s="81"/>
      <c r="D9033" s="77"/>
      <c r="E9033" s="82"/>
      <c r="F9033" s="77"/>
      <c r="G9033" s="82"/>
      <c r="H9033" s="83"/>
    </row>
    <row r="9034" spans="2:8" ht="15.6" x14ac:dyDescent="0.3">
      <c r="B9034" s="81"/>
      <c r="C9034" s="81"/>
      <c r="D9034" s="77"/>
      <c r="E9034" s="82"/>
      <c r="F9034" s="77"/>
      <c r="G9034" s="82"/>
      <c r="H9034" s="83"/>
    </row>
    <row r="9035" spans="2:8" ht="15.6" x14ac:dyDescent="0.3">
      <c r="B9035" s="81"/>
      <c r="C9035" s="81"/>
      <c r="D9035" s="77"/>
      <c r="E9035" s="82"/>
      <c r="F9035" s="77"/>
      <c r="G9035" s="82"/>
      <c r="H9035" s="83"/>
    </row>
    <row r="9036" spans="2:8" ht="15.6" x14ac:dyDescent="0.3">
      <c r="B9036" s="81"/>
      <c r="C9036" s="81"/>
      <c r="D9036" s="77"/>
      <c r="E9036" s="82"/>
      <c r="F9036" s="77"/>
      <c r="G9036" s="82"/>
      <c r="H9036" s="83"/>
    </row>
    <row r="9037" spans="2:8" ht="15.6" x14ac:dyDescent="0.3">
      <c r="B9037" s="81"/>
      <c r="C9037" s="81"/>
      <c r="D9037" s="77"/>
      <c r="E9037" s="82"/>
      <c r="F9037" s="77"/>
      <c r="G9037" s="82"/>
      <c r="H9037" s="83"/>
    </row>
    <row r="9038" spans="2:8" ht="15.6" x14ac:dyDescent="0.3">
      <c r="B9038" s="81"/>
      <c r="C9038" s="81"/>
      <c r="D9038" s="77"/>
      <c r="E9038" s="82"/>
      <c r="F9038" s="77"/>
      <c r="G9038" s="82"/>
      <c r="H9038" s="83"/>
    </row>
    <row r="9039" spans="2:8" ht="15.6" x14ac:dyDescent="0.3">
      <c r="B9039" s="81"/>
      <c r="C9039" s="81"/>
      <c r="D9039" s="77"/>
      <c r="E9039" s="82"/>
      <c r="F9039" s="77"/>
      <c r="G9039" s="82"/>
      <c r="H9039" s="83"/>
    </row>
    <row r="9040" spans="2:8" ht="15.6" x14ac:dyDescent="0.3">
      <c r="B9040" s="81"/>
      <c r="C9040" s="81"/>
      <c r="D9040" s="77"/>
      <c r="E9040" s="82"/>
      <c r="F9040" s="77"/>
      <c r="G9040" s="82"/>
      <c r="H9040" s="83"/>
    </row>
    <row r="9041" spans="2:8" ht="15.6" x14ac:dyDescent="0.3">
      <c r="B9041" s="81"/>
      <c r="C9041" s="81"/>
      <c r="D9041" s="77"/>
      <c r="E9041" s="82"/>
      <c r="F9041" s="77"/>
      <c r="G9041" s="82"/>
      <c r="H9041" s="83"/>
    </row>
    <row r="9042" spans="2:8" ht="15.6" x14ac:dyDescent="0.3">
      <c r="B9042" s="81"/>
      <c r="C9042" s="81"/>
      <c r="D9042" s="77"/>
      <c r="E9042" s="82"/>
      <c r="F9042" s="77"/>
      <c r="G9042" s="82"/>
      <c r="H9042" s="83"/>
    </row>
    <row r="9043" spans="2:8" ht="15.6" x14ac:dyDescent="0.3">
      <c r="B9043" s="81"/>
      <c r="C9043" s="81"/>
      <c r="D9043" s="77"/>
      <c r="E9043" s="82"/>
      <c r="F9043" s="77"/>
      <c r="G9043" s="82"/>
      <c r="H9043" s="83"/>
    </row>
    <row r="9044" spans="2:8" ht="15.6" x14ac:dyDescent="0.3">
      <c r="B9044" s="81"/>
      <c r="C9044" s="81"/>
      <c r="D9044" s="77"/>
      <c r="E9044" s="82"/>
      <c r="F9044" s="77"/>
      <c r="G9044" s="82"/>
      <c r="H9044" s="83"/>
    </row>
    <row r="9045" spans="2:8" ht="15.6" x14ac:dyDescent="0.3">
      <c r="B9045" s="81"/>
      <c r="C9045" s="81"/>
      <c r="D9045" s="77"/>
      <c r="E9045" s="82"/>
      <c r="F9045" s="77"/>
      <c r="G9045" s="82"/>
      <c r="H9045" s="83"/>
    </row>
    <row r="9046" spans="2:8" ht="15.6" x14ac:dyDescent="0.3">
      <c r="B9046" s="81"/>
      <c r="C9046" s="81"/>
      <c r="D9046" s="77"/>
      <c r="E9046" s="82"/>
      <c r="F9046" s="77"/>
      <c r="G9046" s="82"/>
      <c r="H9046" s="83"/>
    </row>
    <row r="9047" spans="2:8" ht="15.6" x14ac:dyDescent="0.3">
      <c r="B9047" s="81"/>
      <c r="C9047" s="81"/>
      <c r="D9047" s="77"/>
      <c r="E9047" s="82"/>
      <c r="F9047" s="77"/>
      <c r="G9047" s="82"/>
      <c r="H9047" s="83"/>
    </row>
    <row r="9048" spans="2:8" ht="15.6" x14ac:dyDescent="0.3">
      <c r="B9048" s="81"/>
      <c r="C9048" s="81"/>
      <c r="D9048" s="77"/>
      <c r="E9048" s="82"/>
      <c r="F9048" s="77"/>
      <c r="G9048" s="82"/>
      <c r="H9048" s="83"/>
    </row>
    <row r="9049" spans="2:8" ht="15.6" x14ac:dyDescent="0.3">
      <c r="B9049" s="81"/>
      <c r="C9049" s="81"/>
      <c r="D9049" s="77"/>
      <c r="E9049" s="82"/>
      <c r="F9049" s="77"/>
      <c r="G9049" s="82"/>
      <c r="H9049" s="83"/>
    </row>
    <row r="9050" spans="2:8" ht="15.6" x14ac:dyDescent="0.3">
      <c r="B9050" s="81"/>
      <c r="C9050" s="81"/>
      <c r="D9050" s="77"/>
      <c r="E9050" s="82"/>
      <c r="F9050" s="77"/>
      <c r="G9050" s="82"/>
      <c r="H9050" s="83"/>
    </row>
    <row r="9051" spans="2:8" ht="15.6" x14ac:dyDescent="0.3">
      <c r="B9051" s="81"/>
      <c r="C9051" s="81"/>
      <c r="D9051" s="77"/>
      <c r="E9051" s="82"/>
      <c r="F9051" s="77"/>
      <c r="G9051" s="82"/>
      <c r="H9051" s="83"/>
    </row>
    <row r="9052" spans="2:8" ht="15.6" x14ac:dyDescent="0.3">
      <c r="B9052" s="81"/>
      <c r="C9052" s="81"/>
      <c r="D9052" s="77"/>
      <c r="E9052" s="82"/>
      <c r="F9052" s="77"/>
      <c r="G9052" s="82"/>
      <c r="H9052" s="83"/>
    </row>
    <row r="9053" spans="2:8" ht="15.6" x14ac:dyDescent="0.3">
      <c r="B9053" s="81"/>
      <c r="C9053" s="81"/>
      <c r="D9053" s="77"/>
      <c r="E9053" s="82"/>
      <c r="F9053" s="77"/>
      <c r="G9053" s="82"/>
      <c r="H9053" s="83"/>
    </row>
    <row r="9054" spans="2:8" ht="15.6" x14ac:dyDescent="0.3">
      <c r="B9054" s="81"/>
      <c r="C9054" s="81"/>
      <c r="D9054" s="77"/>
      <c r="E9054" s="82"/>
      <c r="F9054" s="77"/>
      <c r="G9054" s="82"/>
      <c r="H9054" s="83"/>
    </row>
    <row r="9055" spans="2:8" ht="15.6" x14ac:dyDescent="0.3">
      <c r="B9055" s="81"/>
      <c r="C9055" s="81"/>
      <c r="D9055" s="77"/>
      <c r="E9055" s="82"/>
      <c r="F9055" s="77"/>
      <c r="G9055" s="82"/>
      <c r="H9055" s="83"/>
    </row>
    <row r="9056" spans="2:8" ht="15.6" x14ac:dyDescent="0.3">
      <c r="B9056" s="81"/>
      <c r="C9056" s="81"/>
      <c r="D9056" s="77"/>
      <c r="E9056" s="82"/>
      <c r="F9056" s="77"/>
      <c r="G9056" s="82"/>
      <c r="H9056" s="83"/>
    </row>
    <row r="9057" spans="2:8" ht="15.6" x14ac:dyDescent="0.3">
      <c r="B9057" s="81"/>
      <c r="C9057" s="81"/>
      <c r="D9057" s="77"/>
      <c r="E9057" s="82"/>
      <c r="F9057" s="77"/>
      <c r="G9057" s="82"/>
      <c r="H9057" s="83"/>
    </row>
    <row r="9058" spans="2:8" ht="15.6" x14ac:dyDescent="0.3">
      <c r="B9058" s="81"/>
      <c r="C9058" s="81"/>
      <c r="D9058" s="77"/>
      <c r="E9058" s="82"/>
      <c r="F9058" s="77"/>
      <c r="G9058" s="82"/>
      <c r="H9058" s="83"/>
    </row>
    <row r="9059" spans="2:8" ht="15.6" x14ac:dyDescent="0.3">
      <c r="B9059" s="81"/>
      <c r="C9059" s="81"/>
      <c r="D9059" s="77"/>
      <c r="E9059" s="82"/>
      <c r="F9059" s="77"/>
      <c r="G9059" s="82"/>
      <c r="H9059" s="83"/>
    </row>
    <row r="9060" spans="2:8" ht="15.6" x14ac:dyDescent="0.3">
      <c r="B9060" s="81"/>
      <c r="C9060" s="81"/>
      <c r="D9060" s="77"/>
      <c r="E9060" s="82"/>
      <c r="F9060" s="77"/>
      <c r="G9060" s="82"/>
      <c r="H9060" s="83"/>
    </row>
    <row r="9061" spans="2:8" ht="15.6" x14ac:dyDescent="0.3">
      <c r="B9061" s="81"/>
      <c r="C9061" s="81"/>
      <c r="D9061" s="77"/>
      <c r="E9061" s="82"/>
      <c r="F9061" s="77"/>
      <c r="G9061" s="82"/>
      <c r="H9061" s="83"/>
    </row>
    <row r="9062" spans="2:8" ht="15.6" x14ac:dyDescent="0.3">
      <c r="B9062" s="81"/>
      <c r="C9062" s="81"/>
      <c r="D9062" s="77"/>
      <c r="E9062" s="82"/>
      <c r="F9062" s="77"/>
      <c r="G9062" s="82"/>
      <c r="H9062" s="83"/>
    </row>
    <row r="9063" spans="2:8" ht="15.6" x14ac:dyDescent="0.3">
      <c r="B9063" s="81"/>
      <c r="C9063" s="81"/>
      <c r="D9063" s="77"/>
      <c r="E9063" s="82"/>
      <c r="F9063" s="77"/>
      <c r="G9063" s="82"/>
      <c r="H9063" s="83"/>
    </row>
    <row r="9064" spans="2:8" ht="15.6" x14ac:dyDescent="0.3">
      <c r="B9064" s="81"/>
      <c r="C9064" s="81"/>
      <c r="D9064" s="77"/>
      <c r="E9064" s="82"/>
      <c r="F9064" s="77"/>
      <c r="G9064" s="82"/>
      <c r="H9064" s="83"/>
    </row>
    <row r="9065" spans="2:8" ht="15.6" x14ac:dyDescent="0.3">
      <c r="B9065" s="81"/>
      <c r="C9065" s="81"/>
      <c r="D9065" s="77"/>
      <c r="E9065" s="82"/>
      <c r="F9065" s="77"/>
      <c r="G9065" s="82"/>
      <c r="H9065" s="83"/>
    </row>
    <row r="9066" spans="2:8" ht="15.6" x14ac:dyDescent="0.3">
      <c r="B9066" s="81"/>
      <c r="C9066" s="81"/>
      <c r="D9066" s="77"/>
      <c r="E9066" s="82"/>
      <c r="F9066" s="77"/>
      <c r="G9066" s="82"/>
      <c r="H9066" s="83"/>
    </row>
    <row r="9067" spans="2:8" ht="15.6" x14ac:dyDescent="0.3">
      <c r="B9067" s="81"/>
      <c r="C9067" s="81"/>
      <c r="D9067" s="77"/>
      <c r="E9067" s="82"/>
      <c r="F9067" s="77"/>
      <c r="G9067" s="82"/>
      <c r="H9067" s="83"/>
    </row>
    <row r="9068" spans="2:8" ht="15.6" x14ac:dyDescent="0.3">
      <c r="B9068" s="81"/>
      <c r="C9068" s="81"/>
      <c r="D9068" s="77"/>
      <c r="E9068" s="82"/>
      <c r="F9068" s="77"/>
      <c r="G9068" s="82"/>
      <c r="H9068" s="83"/>
    </row>
    <row r="9069" spans="2:8" ht="15.6" x14ac:dyDescent="0.3">
      <c r="B9069" s="81"/>
      <c r="C9069" s="81"/>
      <c r="D9069" s="77"/>
      <c r="E9069" s="82"/>
      <c r="F9069" s="77"/>
      <c r="G9069" s="82"/>
      <c r="H9069" s="83"/>
    </row>
    <row r="9070" spans="2:8" ht="15.6" x14ac:dyDescent="0.3">
      <c r="B9070" s="81"/>
      <c r="C9070" s="81"/>
      <c r="D9070" s="77"/>
      <c r="E9070" s="82"/>
      <c r="F9070" s="77"/>
      <c r="G9070" s="82"/>
      <c r="H9070" s="83"/>
    </row>
    <row r="9071" spans="2:8" ht="15.6" x14ac:dyDescent="0.3">
      <c r="B9071" s="81"/>
      <c r="C9071" s="81"/>
      <c r="D9071" s="77"/>
      <c r="E9071" s="82"/>
      <c r="F9071" s="77"/>
      <c r="G9071" s="82"/>
      <c r="H9071" s="83"/>
    </row>
    <row r="9072" spans="2:8" ht="15.6" x14ac:dyDescent="0.3">
      <c r="B9072" s="81"/>
      <c r="C9072" s="81"/>
      <c r="D9072" s="77"/>
      <c r="E9072" s="82"/>
      <c r="F9072" s="77"/>
      <c r="G9072" s="82"/>
      <c r="H9072" s="83"/>
    </row>
    <row r="9073" spans="2:8" ht="15.6" x14ac:dyDescent="0.3">
      <c r="B9073" s="81"/>
      <c r="C9073" s="81"/>
      <c r="D9073" s="77"/>
      <c r="E9073" s="82"/>
      <c r="F9073" s="77"/>
      <c r="G9073" s="82"/>
      <c r="H9073" s="83"/>
    </row>
    <row r="9074" spans="2:8" ht="15.6" x14ac:dyDescent="0.3">
      <c r="B9074" s="81"/>
      <c r="C9074" s="81"/>
      <c r="D9074" s="77"/>
      <c r="E9074" s="82"/>
      <c r="F9074" s="77"/>
      <c r="G9074" s="82"/>
      <c r="H9074" s="83"/>
    </row>
    <row r="9075" spans="2:8" ht="15.6" x14ac:dyDescent="0.3">
      <c r="B9075" s="81"/>
      <c r="C9075" s="81"/>
      <c r="D9075" s="77"/>
      <c r="E9075" s="82"/>
      <c r="F9075" s="77"/>
      <c r="G9075" s="82"/>
      <c r="H9075" s="83"/>
    </row>
    <row r="9076" spans="2:8" ht="15.6" x14ac:dyDescent="0.3">
      <c r="B9076" s="81"/>
      <c r="C9076" s="81"/>
      <c r="D9076" s="77"/>
      <c r="E9076" s="82"/>
      <c r="F9076" s="77"/>
      <c r="G9076" s="82"/>
      <c r="H9076" s="83"/>
    </row>
    <row r="9077" spans="2:8" ht="15.6" x14ac:dyDescent="0.3">
      <c r="B9077" s="81"/>
      <c r="C9077" s="81"/>
      <c r="D9077" s="77"/>
      <c r="E9077" s="82"/>
      <c r="F9077" s="77"/>
      <c r="G9077" s="82"/>
      <c r="H9077" s="83"/>
    </row>
    <row r="9078" spans="2:8" ht="15.6" x14ac:dyDescent="0.3">
      <c r="B9078" s="81"/>
      <c r="C9078" s="81"/>
      <c r="D9078" s="77"/>
      <c r="E9078" s="82"/>
      <c r="F9078" s="77"/>
      <c r="G9078" s="82"/>
      <c r="H9078" s="83"/>
    </row>
    <row r="9079" spans="2:8" ht="15.6" x14ac:dyDescent="0.3">
      <c r="B9079" s="81"/>
      <c r="C9079" s="81"/>
      <c r="D9079" s="77"/>
      <c r="E9079" s="82"/>
      <c r="F9079" s="77"/>
      <c r="G9079" s="82"/>
      <c r="H9079" s="83"/>
    </row>
    <row r="9080" spans="2:8" ht="15.6" x14ac:dyDescent="0.3">
      <c r="B9080" s="81"/>
      <c r="C9080" s="81"/>
      <c r="D9080" s="77"/>
      <c r="E9080" s="82"/>
      <c r="F9080" s="77"/>
      <c r="G9080" s="82"/>
      <c r="H9080" s="83"/>
    </row>
    <row r="9081" spans="2:8" ht="15.6" x14ac:dyDescent="0.3">
      <c r="B9081" s="81"/>
      <c r="C9081" s="81"/>
      <c r="D9081" s="77"/>
      <c r="E9081" s="82"/>
      <c r="F9081" s="77"/>
      <c r="G9081" s="82"/>
      <c r="H9081" s="83"/>
    </row>
    <row r="9082" spans="2:8" ht="15.6" x14ac:dyDescent="0.3">
      <c r="B9082" s="81"/>
      <c r="C9082" s="81"/>
      <c r="D9082" s="77"/>
      <c r="E9082" s="82"/>
      <c r="F9082" s="77"/>
      <c r="G9082" s="82"/>
      <c r="H9082" s="83"/>
    </row>
    <row r="9083" spans="2:8" ht="15.6" x14ac:dyDescent="0.3">
      <c r="B9083" s="81"/>
      <c r="C9083" s="81"/>
      <c r="D9083" s="77"/>
      <c r="E9083" s="82"/>
      <c r="F9083" s="77"/>
      <c r="G9083" s="82"/>
      <c r="H9083" s="83"/>
    </row>
    <row r="9084" spans="2:8" ht="15.6" x14ac:dyDescent="0.3">
      <c r="B9084" s="81"/>
      <c r="C9084" s="81"/>
      <c r="D9084" s="77"/>
      <c r="E9084" s="82"/>
      <c r="F9084" s="77"/>
      <c r="G9084" s="82"/>
      <c r="H9084" s="83"/>
    </row>
    <row r="9085" spans="2:8" ht="15.6" x14ac:dyDescent="0.3">
      <c r="B9085" s="81"/>
      <c r="C9085" s="81"/>
      <c r="D9085" s="77"/>
      <c r="E9085" s="82"/>
      <c r="F9085" s="77"/>
      <c r="G9085" s="82"/>
      <c r="H9085" s="83"/>
    </row>
    <row r="9086" spans="2:8" ht="15.6" x14ac:dyDescent="0.3">
      <c r="B9086" s="81"/>
      <c r="C9086" s="81"/>
      <c r="D9086" s="77"/>
      <c r="E9086" s="82"/>
      <c r="F9086" s="77"/>
      <c r="G9086" s="82"/>
      <c r="H9086" s="83"/>
    </row>
    <row r="9087" spans="2:8" ht="15.6" x14ac:dyDescent="0.3">
      <c r="B9087" s="81"/>
      <c r="C9087" s="81"/>
      <c r="D9087" s="77"/>
      <c r="E9087" s="82"/>
      <c r="F9087" s="77"/>
      <c r="G9087" s="82"/>
      <c r="H9087" s="83"/>
    </row>
    <row r="9088" spans="2:8" ht="15.6" x14ac:dyDescent="0.3">
      <c r="B9088" s="81"/>
      <c r="C9088" s="81"/>
      <c r="D9088" s="77"/>
      <c r="E9088" s="82"/>
      <c r="F9088" s="77"/>
      <c r="G9088" s="82"/>
      <c r="H9088" s="83"/>
    </row>
    <row r="9089" spans="2:8" ht="15.6" x14ac:dyDescent="0.3">
      <c r="B9089" s="81"/>
      <c r="C9089" s="81"/>
      <c r="D9089" s="77"/>
      <c r="E9089" s="82"/>
      <c r="F9089" s="77"/>
      <c r="G9089" s="82"/>
      <c r="H9089" s="83"/>
    </row>
    <row r="9090" spans="2:8" ht="15.6" x14ac:dyDescent="0.3">
      <c r="B9090" s="81"/>
      <c r="C9090" s="81"/>
      <c r="D9090" s="77"/>
      <c r="E9090" s="82"/>
      <c r="F9090" s="77"/>
      <c r="G9090" s="82"/>
      <c r="H9090" s="83"/>
    </row>
    <row r="9091" spans="2:8" ht="15.6" x14ac:dyDescent="0.3">
      <c r="B9091" s="81"/>
      <c r="C9091" s="81"/>
      <c r="D9091" s="77"/>
      <c r="E9091" s="82"/>
      <c r="F9091" s="77"/>
      <c r="G9091" s="82"/>
      <c r="H9091" s="83"/>
    </row>
    <row r="9092" spans="2:8" ht="15.6" x14ac:dyDescent="0.3">
      <c r="B9092" s="81"/>
      <c r="C9092" s="81"/>
      <c r="D9092" s="77"/>
      <c r="E9092" s="82"/>
      <c r="F9092" s="77"/>
      <c r="G9092" s="82"/>
      <c r="H9092" s="83"/>
    </row>
    <row r="9093" spans="2:8" ht="15.6" x14ac:dyDescent="0.3">
      <c r="B9093" s="81"/>
      <c r="C9093" s="81"/>
      <c r="D9093" s="77"/>
      <c r="E9093" s="82"/>
      <c r="F9093" s="77"/>
      <c r="G9093" s="82"/>
      <c r="H9093" s="83"/>
    </row>
    <row r="9094" spans="2:8" ht="15.6" x14ac:dyDescent="0.3">
      <c r="B9094" s="81"/>
      <c r="C9094" s="81"/>
      <c r="D9094" s="77"/>
      <c r="E9094" s="82"/>
      <c r="F9094" s="77"/>
      <c r="G9094" s="82"/>
      <c r="H9094" s="83"/>
    </row>
    <row r="9095" spans="2:8" ht="15.6" x14ac:dyDescent="0.3">
      <c r="B9095" s="81"/>
      <c r="C9095" s="81"/>
      <c r="D9095" s="77"/>
      <c r="E9095" s="82"/>
      <c r="F9095" s="77"/>
      <c r="G9095" s="82"/>
      <c r="H9095" s="83"/>
    </row>
    <row r="9096" spans="2:8" ht="15.6" x14ac:dyDescent="0.3">
      <c r="B9096" s="81"/>
      <c r="C9096" s="81"/>
      <c r="D9096" s="77"/>
      <c r="E9096" s="82"/>
      <c r="F9096" s="77"/>
      <c r="G9096" s="82"/>
      <c r="H9096" s="83"/>
    </row>
    <row r="9097" spans="2:8" ht="15.6" x14ac:dyDescent="0.3">
      <c r="B9097" s="81"/>
      <c r="C9097" s="81"/>
      <c r="D9097" s="77"/>
      <c r="E9097" s="82"/>
      <c r="F9097" s="77"/>
      <c r="G9097" s="82"/>
      <c r="H9097" s="83"/>
    </row>
    <row r="9098" spans="2:8" ht="15.6" x14ac:dyDescent="0.3">
      <c r="B9098" s="81"/>
      <c r="C9098" s="81"/>
      <c r="D9098" s="77"/>
      <c r="E9098" s="82"/>
      <c r="F9098" s="77"/>
      <c r="G9098" s="82"/>
      <c r="H9098" s="83"/>
    </row>
    <row r="9099" spans="2:8" ht="15.6" x14ac:dyDescent="0.3">
      <c r="B9099" s="81"/>
      <c r="C9099" s="81"/>
      <c r="D9099" s="77"/>
      <c r="E9099" s="82"/>
      <c r="F9099" s="77"/>
      <c r="G9099" s="82"/>
      <c r="H9099" s="83"/>
    </row>
    <row r="9100" spans="2:8" ht="15.6" x14ac:dyDescent="0.3">
      <c r="B9100" s="81"/>
      <c r="C9100" s="81"/>
      <c r="D9100" s="77"/>
      <c r="E9100" s="82"/>
      <c r="F9100" s="77"/>
      <c r="G9100" s="82"/>
      <c r="H9100" s="83"/>
    </row>
    <row r="9101" spans="2:8" ht="15.6" x14ac:dyDescent="0.3">
      <c r="B9101" s="81"/>
      <c r="C9101" s="81"/>
      <c r="D9101" s="77"/>
      <c r="E9101" s="82"/>
      <c r="F9101" s="77"/>
      <c r="G9101" s="82"/>
      <c r="H9101" s="83"/>
    </row>
    <row r="9102" spans="2:8" ht="15.6" x14ac:dyDescent="0.3">
      <c r="B9102" s="81"/>
      <c r="C9102" s="81"/>
      <c r="D9102" s="77"/>
      <c r="E9102" s="82"/>
      <c r="F9102" s="77"/>
      <c r="G9102" s="82"/>
      <c r="H9102" s="83"/>
    </row>
    <row r="9103" spans="2:8" ht="15.6" x14ac:dyDescent="0.3">
      <c r="B9103" s="81"/>
      <c r="C9103" s="81"/>
      <c r="D9103" s="77"/>
      <c r="E9103" s="82"/>
      <c r="F9103" s="77"/>
      <c r="G9103" s="82"/>
      <c r="H9103" s="83"/>
    </row>
    <row r="9104" spans="2:8" ht="15.6" x14ac:dyDescent="0.3">
      <c r="B9104" s="81"/>
      <c r="C9104" s="81"/>
      <c r="D9104" s="77"/>
      <c r="E9104" s="82"/>
      <c r="F9104" s="77"/>
      <c r="G9104" s="82"/>
      <c r="H9104" s="83"/>
    </row>
    <row r="9105" spans="2:8" ht="15.6" x14ac:dyDescent="0.3">
      <c r="B9105" s="81"/>
      <c r="C9105" s="81"/>
      <c r="D9105" s="77"/>
      <c r="E9105" s="82"/>
      <c r="F9105" s="77"/>
      <c r="G9105" s="82"/>
      <c r="H9105" s="83"/>
    </row>
    <row r="9106" spans="2:8" ht="15.6" x14ac:dyDescent="0.3">
      <c r="B9106" s="81"/>
      <c r="C9106" s="81"/>
      <c r="D9106" s="77"/>
      <c r="E9106" s="82"/>
      <c r="F9106" s="77"/>
      <c r="G9106" s="82"/>
      <c r="H9106" s="83"/>
    </row>
    <row r="9107" spans="2:8" ht="15.6" x14ac:dyDescent="0.3">
      <c r="B9107" s="81"/>
      <c r="C9107" s="81"/>
      <c r="D9107" s="77"/>
      <c r="E9107" s="82"/>
      <c r="F9107" s="77"/>
      <c r="G9107" s="82"/>
      <c r="H9107" s="83"/>
    </row>
    <row r="9108" spans="2:8" ht="15.6" x14ac:dyDescent="0.3">
      <c r="B9108" s="81"/>
      <c r="C9108" s="81"/>
      <c r="D9108" s="77"/>
      <c r="E9108" s="82"/>
      <c r="F9108" s="77"/>
      <c r="G9108" s="82"/>
      <c r="H9108" s="83"/>
    </row>
    <row r="9109" spans="2:8" ht="15.6" x14ac:dyDescent="0.3">
      <c r="B9109" s="81"/>
      <c r="C9109" s="81"/>
      <c r="D9109" s="77"/>
      <c r="E9109" s="82"/>
      <c r="F9109" s="77"/>
      <c r="G9109" s="82"/>
      <c r="H9109" s="83"/>
    </row>
    <row r="9110" spans="2:8" ht="15.6" x14ac:dyDescent="0.3">
      <c r="B9110" s="81"/>
      <c r="C9110" s="81"/>
      <c r="D9110" s="77"/>
      <c r="E9110" s="82"/>
      <c r="F9110" s="77"/>
      <c r="G9110" s="82"/>
      <c r="H9110" s="83"/>
    </row>
    <row r="9111" spans="2:8" ht="15.6" x14ac:dyDescent="0.3">
      <c r="B9111" s="81"/>
      <c r="C9111" s="81"/>
      <c r="D9111" s="77"/>
      <c r="E9111" s="82"/>
      <c r="F9111" s="77"/>
      <c r="G9111" s="82"/>
      <c r="H9111" s="83"/>
    </row>
    <row r="9112" spans="2:8" ht="15.6" x14ac:dyDescent="0.3">
      <c r="B9112" s="81"/>
      <c r="C9112" s="81"/>
      <c r="D9112" s="77"/>
      <c r="E9112" s="82"/>
      <c r="F9112" s="77"/>
      <c r="G9112" s="82"/>
      <c r="H9112" s="83"/>
    </row>
    <row r="9113" spans="2:8" ht="15.6" x14ac:dyDescent="0.3">
      <c r="B9113" s="81"/>
      <c r="C9113" s="81"/>
      <c r="D9113" s="77"/>
      <c r="E9113" s="82"/>
      <c r="F9113" s="77"/>
      <c r="G9113" s="82"/>
      <c r="H9113" s="83"/>
    </row>
    <row r="9114" spans="2:8" ht="15.6" x14ac:dyDescent="0.3">
      <c r="B9114" s="81"/>
      <c r="C9114" s="81"/>
      <c r="D9114" s="77"/>
      <c r="E9114" s="82"/>
      <c r="F9114" s="77"/>
      <c r="G9114" s="82"/>
      <c r="H9114" s="83"/>
    </row>
    <row r="9115" spans="2:8" ht="15.6" x14ac:dyDescent="0.3">
      <c r="B9115" s="81"/>
      <c r="C9115" s="81"/>
      <c r="D9115" s="77"/>
      <c r="E9115" s="82"/>
      <c r="F9115" s="77"/>
      <c r="G9115" s="82"/>
      <c r="H9115" s="83"/>
    </row>
    <row r="9116" spans="2:8" ht="15.6" x14ac:dyDescent="0.3">
      <c r="B9116" s="81"/>
      <c r="C9116" s="81"/>
      <c r="D9116" s="77"/>
      <c r="E9116" s="82"/>
      <c r="F9116" s="77"/>
      <c r="G9116" s="82"/>
      <c r="H9116" s="83"/>
    </row>
    <row r="9117" spans="2:8" ht="15.6" x14ac:dyDescent="0.3">
      <c r="B9117" s="81"/>
      <c r="C9117" s="81"/>
      <c r="D9117" s="77"/>
      <c r="E9117" s="82"/>
      <c r="F9117" s="77"/>
      <c r="G9117" s="82"/>
      <c r="H9117" s="83"/>
    </row>
    <row r="9118" spans="2:8" ht="15.6" x14ac:dyDescent="0.3">
      <c r="B9118" s="81"/>
      <c r="C9118" s="81"/>
      <c r="D9118" s="77"/>
      <c r="E9118" s="82"/>
      <c r="F9118" s="77"/>
      <c r="G9118" s="82"/>
      <c r="H9118" s="83"/>
    </row>
    <row r="9119" spans="2:8" ht="15.6" x14ac:dyDescent="0.3">
      <c r="B9119" s="81"/>
      <c r="C9119" s="81"/>
      <c r="D9119" s="77"/>
      <c r="E9119" s="82"/>
      <c r="F9119" s="77"/>
      <c r="G9119" s="82"/>
      <c r="H9119" s="83"/>
    </row>
    <row r="9120" spans="2:8" ht="15.6" x14ac:dyDescent="0.3">
      <c r="B9120" s="81"/>
      <c r="C9120" s="81"/>
      <c r="D9120" s="77"/>
      <c r="E9120" s="82"/>
      <c r="F9120" s="77"/>
      <c r="G9120" s="82"/>
      <c r="H9120" s="83"/>
    </row>
    <row r="9121" spans="2:8" ht="15.6" x14ac:dyDescent="0.3">
      <c r="B9121" s="81"/>
      <c r="C9121" s="81"/>
      <c r="D9121" s="77"/>
      <c r="E9121" s="82"/>
      <c r="F9121" s="77"/>
      <c r="G9121" s="82"/>
      <c r="H9121" s="83"/>
    </row>
    <row r="9122" spans="2:8" ht="15.6" x14ac:dyDescent="0.3">
      <c r="B9122" s="81"/>
      <c r="C9122" s="81"/>
      <c r="D9122" s="77"/>
      <c r="E9122" s="82"/>
      <c r="F9122" s="77"/>
      <c r="G9122" s="82"/>
      <c r="H9122" s="83"/>
    </row>
    <row r="9123" spans="2:8" ht="15.6" x14ac:dyDescent="0.3">
      <c r="B9123" s="81"/>
      <c r="C9123" s="81"/>
      <c r="D9123" s="77"/>
      <c r="E9123" s="82"/>
      <c r="F9123" s="77"/>
      <c r="G9123" s="82"/>
      <c r="H9123" s="83"/>
    </row>
    <row r="9124" spans="2:8" ht="15.6" x14ac:dyDescent="0.3">
      <c r="B9124" s="81"/>
      <c r="C9124" s="81"/>
      <c r="D9124" s="77"/>
      <c r="E9124" s="82"/>
      <c r="F9124" s="77"/>
      <c r="G9124" s="82"/>
      <c r="H9124" s="83"/>
    </row>
    <row r="9125" spans="2:8" ht="15.6" x14ac:dyDescent="0.3">
      <c r="B9125" s="81"/>
      <c r="C9125" s="81"/>
      <c r="D9125" s="77"/>
      <c r="E9125" s="82"/>
      <c r="F9125" s="77"/>
      <c r="G9125" s="82"/>
      <c r="H9125" s="83"/>
    </row>
    <row r="9126" spans="2:8" ht="15.6" x14ac:dyDescent="0.3">
      <c r="B9126" s="81"/>
      <c r="C9126" s="81"/>
      <c r="D9126" s="77"/>
      <c r="E9126" s="82"/>
      <c r="F9126" s="77"/>
      <c r="G9126" s="82"/>
      <c r="H9126" s="83"/>
    </row>
    <row r="9127" spans="2:8" ht="15.6" x14ac:dyDescent="0.3">
      <c r="B9127" s="81"/>
      <c r="C9127" s="81"/>
      <c r="D9127" s="77"/>
      <c r="E9127" s="82"/>
      <c r="F9127" s="77"/>
      <c r="G9127" s="82"/>
      <c r="H9127" s="83"/>
    </row>
    <row r="9128" spans="2:8" ht="15.6" x14ac:dyDescent="0.3">
      <c r="B9128" s="81"/>
      <c r="C9128" s="81"/>
      <c r="D9128" s="77"/>
      <c r="E9128" s="82"/>
      <c r="F9128" s="77"/>
      <c r="G9128" s="82"/>
      <c r="H9128" s="83"/>
    </row>
    <row r="9129" spans="2:8" ht="15.6" x14ac:dyDescent="0.3">
      <c r="B9129" s="81"/>
      <c r="C9129" s="81"/>
      <c r="D9129" s="77"/>
      <c r="E9129" s="82"/>
      <c r="F9129" s="77"/>
      <c r="G9129" s="82"/>
      <c r="H9129" s="83"/>
    </row>
    <row r="9130" spans="2:8" ht="15.6" x14ac:dyDescent="0.3">
      <c r="B9130" s="81"/>
      <c r="C9130" s="81"/>
      <c r="D9130" s="77"/>
      <c r="E9130" s="82"/>
      <c r="F9130" s="77"/>
      <c r="G9130" s="82"/>
      <c r="H9130" s="83"/>
    </row>
    <row r="9131" spans="2:8" ht="15.6" x14ac:dyDescent="0.3">
      <c r="B9131" s="81"/>
      <c r="C9131" s="81"/>
      <c r="D9131" s="77"/>
      <c r="E9131" s="82"/>
      <c r="F9131" s="77"/>
      <c r="G9131" s="82"/>
      <c r="H9131" s="83"/>
    </row>
    <row r="9132" spans="2:8" ht="15.6" x14ac:dyDescent="0.3">
      <c r="B9132" s="81"/>
      <c r="C9132" s="81"/>
      <c r="D9132" s="77"/>
      <c r="E9132" s="82"/>
      <c r="F9132" s="77"/>
      <c r="G9132" s="82"/>
      <c r="H9132" s="83"/>
    </row>
    <row r="9133" spans="2:8" ht="15.6" x14ac:dyDescent="0.3">
      <c r="B9133" s="81"/>
      <c r="C9133" s="81"/>
      <c r="D9133" s="77"/>
      <c r="E9133" s="82"/>
      <c r="F9133" s="77"/>
      <c r="G9133" s="82"/>
      <c r="H9133" s="83"/>
    </row>
    <row r="9134" spans="2:8" ht="15.6" x14ac:dyDescent="0.3">
      <c r="B9134" s="81"/>
      <c r="C9134" s="81"/>
      <c r="D9134" s="77"/>
      <c r="E9134" s="82"/>
      <c r="F9134" s="77"/>
      <c r="G9134" s="82"/>
      <c r="H9134" s="83"/>
    </row>
    <row r="9135" spans="2:8" ht="15.6" x14ac:dyDescent="0.3">
      <c r="B9135" s="81"/>
      <c r="C9135" s="81"/>
      <c r="D9135" s="77"/>
      <c r="E9135" s="82"/>
      <c r="F9135" s="77"/>
      <c r="G9135" s="82"/>
      <c r="H9135" s="83"/>
    </row>
    <row r="9136" spans="2:8" ht="15.6" x14ac:dyDescent="0.3">
      <c r="B9136" s="81"/>
      <c r="C9136" s="81"/>
      <c r="D9136" s="77"/>
      <c r="E9136" s="82"/>
      <c r="F9136" s="77"/>
      <c r="G9136" s="82"/>
      <c r="H9136" s="83"/>
    </row>
    <row r="9137" spans="2:8" ht="15.6" x14ac:dyDescent="0.3">
      <c r="B9137" s="81"/>
      <c r="C9137" s="81"/>
      <c r="D9137" s="77"/>
      <c r="E9137" s="82"/>
      <c r="F9137" s="77"/>
      <c r="G9137" s="82"/>
      <c r="H9137" s="83"/>
    </row>
    <row r="9138" spans="2:8" ht="15.6" x14ac:dyDescent="0.3">
      <c r="B9138" s="81"/>
      <c r="C9138" s="81"/>
      <c r="D9138" s="77"/>
      <c r="E9138" s="82"/>
      <c r="F9138" s="77"/>
      <c r="G9138" s="82"/>
      <c r="H9138" s="83"/>
    </row>
    <row r="9139" spans="2:8" ht="15.6" x14ac:dyDescent="0.3">
      <c r="B9139" s="81"/>
      <c r="C9139" s="81"/>
      <c r="D9139" s="77"/>
      <c r="E9139" s="82"/>
      <c r="F9139" s="77"/>
      <c r="G9139" s="82"/>
      <c r="H9139" s="83"/>
    </row>
    <row r="9140" spans="2:8" ht="15.6" x14ac:dyDescent="0.3">
      <c r="B9140" s="81"/>
      <c r="C9140" s="81"/>
      <c r="D9140" s="77"/>
      <c r="E9140" s="82"/>
      <c r="F9140" s="77"/>
      <c r="G9140" s="82"/>
      <c r="H9140" s="83"/>
    </row>
    <row r="9141" spans="2:8" ht="15.6" x14ac:dyDescent="0.3">
      <c r="B9141" s="81"/>
      <c r="C9141" s="81"/>
      <c r="D9141" s="77"/>
      <c r="E9141" s="82"/>
      <c r="F9141" s="77"/>
      <c r="G9141" s="82"/>
      <c r="H9141" s="83"/>
    </row>
    <row r="9142" spans="2:8" ht="15.6" x14ac:dyDescent="0.3">
      <c r="B9142" s="81"/>
      <c r="C9142" s="81"/>
      <c r="D9142" s="77"/>
      <c r="E9142" s="82"/>
      <c r="F9142" s="77"/>
      <c r="G9142" s="82"/>
      <c r="H9142" s="83"/>
    </row>
    <row r="9143" spans="2:8" ht="15.6" x14ac:dyDescent="0.3">
      <c r="B9143" s="81"/>
      <c r="C9143" s="81"/>
      <c r="D9143" s="77"/>
      <c r="E9143" s="82"/>
      <c r="F9143" s="77"/>
      <c r="G9143" s="82"/>
      <c r="H9143" s="83"/>
    </row>
    <row r="9144" spans="2:8" ht="15.6" x14ac:dyDescent="0.3">
      <c r="B9144" s="81"/>
      <c r="C9144" s="81"/>
      <c r="D9144" s="77"/>
      <c r="E9144" s="82"/>
      <c r="F9144" s="77"/>
      <c r="G9144" s="82"/>
      <c r="H9144" s="83"/>
    </row>
    <row r="9145" spans="2:8" ht="15.6" x14ac:dyDescent="0.3">
      <c r="B9145" s="81"/>
      <c r="C9145" s="81"/>
      <c r="D9145" s="77"/>
      <c r="E9145" s="82"/>
      <c r="F9145" s="77"/>
      <c r="G9145" s="82"/>
      <c r="H9145" s="83"/>
    </row>
    <row r="9146" spans="2:8" ht="15.6" x14ac:dyDescent="0.3">
      <c r="B9146" s="81"/>
      <c r="C9146" s="81"/>
      <c r="D9146" s="77"/>
      <c r="E9146" s="82"/>
      <c r="F9146" s="77"/>
      <c r="G9146" s="82"/>
      <c r="H9146" s="83"/>
    </row>
    <row r="9147" spans="2:8" ht="15.6" x14ac:dyDescent="0.3">
      <c r="B9147" s="81"/>
      <c r="C9147" s="81"/>
      <c r="D9147" s="77"/>
      <c r="E9147" s="82"/>
      <c r="F9147" s="77"/>
      <c r="G9147" s="82"/>
      <c r="H9147" s="83"/>
    </row>
    <row r="9148" spans="2:8" ht="15.6" x14ac:dyDescent="0.3">
      <c r="B9148" s="81"/>
      <c r="C9148" s="81"/>
      <c r="D9148" s="77"/>
      <c r="E9148" s="82"/>
      <c r="F9148" s="77"/>
      <c r="G9148" s="82"/>
      <c r="H9148" s="83"/>
    </row>
    <row r="9149" spans="2:8" ht="15.6" x14ac:dyDescent="0.3">
      <c r="B9149" s="81"/>
      <c r="C9149" s="81"/>
      <c r="D9149" s="77"/>
      <c r="E9149" s="82"/>
      <c r="F9149" s="77"/>
      <c r="G9149" s="82"/>
      <c r="H9149" s="83"/>
    </row>
    <row r="9150" spans="2:8" ht="15.6" x14ac:dyDescent="0.3">
      <c r="B9150" s="81"/>
      <c r="C9150" s="81"/>
      <c r="D9150" s="77"/>
      <c r="E9150" s="82"/>
      <c r="F9150" s="77"/>
      <c r="G9150" s="82"/>
      <c r="H9150" s="83"/>
    </row>
    <row r="9151" spans="2:8" ht="15.6" x14ac:dyDescent="0.3">
      <c r="B9151" s="81"/>
      <c r="C9151" s="81"/>
      <c r="D9151" s="77"/>
      <c r="E9151" s="82"/>
      <c r="F9151" s="77"/>
      <c r="G9151" s="82"/>
      <c r="H9151" s="83"/>
    </row>
    <row r="9152" spans="2:8" ht="15.6" x14ac:dyDescent="0.3">
      <c r="B9152" s="81"/>
      <c r="C9152" s="81"/>
      <c r="D9152" s="77"/>
      <c r="E9152" s="82"/>
      <c r="F9152" s="77"/>
      <c r="G9152" s="82"/>
      <c r="H9152" s="83"/>
    </row>
    <row r="9153" spans="2:8" ht="15.6" x14ac:dyDescent="0.3">
      <c r="B9153" s="81"/>
      <c r="C9153" s="81"/>
      <c r="D9153" s="77"/>
      <c r="E9153" s="82"/>
      <c r="F9153" s="77"/>
      <c r="G9153" s="82"/>
      <c r="H9153" s="83"/>
    </row>
    <row r="9154" spans="2:8" ht="15.6" x14ac:dyDescent="0.3">
      <c r="B9154" s="81"/>
      <c r="C9154" s="81"/>
      <c r="D9154" s="77"/>
      <c r="E9154" s="82"/>
      <c r="F9154" s="77"/>
      <c r="G9154" s="82"/>
      <c r="H9154" s="83"/>
    </row>
    <row r="9155" spans="2:8" ht="15.6" x14ac:dyDescent="0.3">
      <c r="B9155" s="81"/>
      <c r="C9155" s="81"/>
      <c r="D9155" s="77"/>
      <c r="E9155" s="82"/>
      <c r="F9155" s="77"/>
      <c r="G9155" s="82"/>
      <c r="H9155" s="83"/>
    </row>
    <row r="9156" spans="2:8" ht="15.6" x14ac:dyDescent="0.3">
      <c r="B9156" s="81"/>
      <c r="C9156" s="81"/>
      <c r="D9156" s="77"/>
      <c r="E9156" s="82"/>
      <c r="F9156" s="77"/>
      <c r="G9156" s="82"/>
      <c r="H9156" s="83"/>
    </row>
    <row r="9157" spans="2:8" ht="15.6" x14ac:dyDescent="0.3">
      <c r="B9157" s="81"/>
      <c r="C9157" s="81"/>
      <c r="D9157" s="77"/>
      <c r="E9157" s="82"/>
      <c r="F9157" s="77"/>
      <c r="G9157" s="82"/>
      <c r="H9157" s="83"/>
    </row>
    <row r="9158" spans="2:8" ht="15.6" x14ac:dyDescent="0.3">
      <c r="B9158" s="81"/>
      <c r="C9158" s="81"/>
      <c r="D9158" s="77"/>
      <c r="E9158" s="82"/>
      <c r="F9158" s="77"/>
      <c r="G9158" s="82"/>
      <c r="H9158" s="83"/>
    </row>
    <row r="9159" spans="2:8" ht="15.6" x14ac:dyDescent="0.3">
      <c r="B9159" s="81"/>
      <c r="C9159" s="81"/>
      <c r="D9159" s="77"/>
      <c r="E9159" s="82"/>
      <c r="F9159" s="77"/>
      <c r="G9159" s="82"/>
      <c r="H9159" s="83"/>
    </row>
    <row r="9160" spans="2:8" ht="15.6" x14ac:dyDescent="0.3">
      <c r="B9160" s="81"/>
      <c r="C9160" s="81"/>
      <c r="D9160" s="77"/>
      <c r="E9160" s="82"/>
      <c r="F9160" s="77"/>
      <c r="G9160" s="82"/>
      <c r="H9160" s="83"/>
    </row>
    <row r="9161" spans="2:8" ht="15.6" x14ac:dyDescent="0.3">
      <c r="B9161" s="81"/>
      <c r="C9161" s="81"/>
      <c r="D9161" s="77"/>
      <c r="E9161" s="82"/>
      <c r="F9161" s="77"/>
      <c r="G9161" s="82"/>
      <c r="H9161" s="83"/>
    </row>
    <row r="9162" spans="2:8" ht="15.6" x14ac:dyDescent="0.3">
      <c r="B9162" s="81"/>
      <c r="C9162" s="81"/>
      <c r="D9162" s="77"/>
      <c r="E9162" s="82"/>
      <c r="F9162" s="77"/>
      <c r="G9162" s="82"/>
      <c r="H9162" s="83"/>
    </row>
    <row r="9163" spans="2:8" ht="15.6" x14ac:dyDescent="0.3">
      <c r="B9163" s="81"/>
      <c r="C9163" s="81"/>
      <c r="D9163" s="77"/>
      <c r="E9163" s="82"/>
      <c r="F9163" s="77"/>
      <c r="G9163" s="82"/>
      <c r="H9163" s="83"/>
    </row>
    <row r="9164" spans="2:8" ht="15.6" x14ac:dyDescent="0.3">
      <c r="B9164" s="81"/>
      <c r="C9164" s="81"/>
      <c r="D9164" s="77"/>
      <c r="E9164" s="82"/>
      <c r="F9164" s="77"/>
      <c r="G9164" s="82"/>
      <c r="H9164" s="83"/>
    </row>
    <row r="9165" spans="2:8" ht="15.6" x14ac:dyDescent="0.3">
      <c r="B9165" s="81"/>
      <c r="C9165" s="81"/>
      <c r="D9165" s="77"/>
      <c r="E9165" s="82"/>
      <c r="F9165" s="77"/>
      <c r="G9165" s="82"/>
      <c r="H9165" s="83"/>
    </row>
    <row r="9166" spans="2:8" ht="15.6" x14ac:dyDescent="0.3">
      <c r="B9166" s="81"/>
      <c r="C9166" s="81"/>
      <c r="D9166" s="77"/>
      <c r="E9166" s="82"/>
      <c r="F9166" s="77"/>
      <c r="G9166" s="82"/>
      <c r="H9166" s="83"/>
    </row>
    <row r="9167" spans="2:8" ht="15.6" x14ac:dyDescent="0.3">
      <c r="B9167" s="81"/>
      <c r="C9167" s="81"/>
      <c r="D9167" s="77"/>
      <c r="E9167" s="82"/>
      <c r="F9167" s="77"/>
      <c r="G9167" s="82"/>
      <c r="H9167" s="83"/>
    </row>
    <row r="9168" spans="2:8" ht="15.6" x14ac:dyDescent="0.3">
      <c r="B9168" s="81"/>
      <c r="C9168" s="81"/>
      <c r="D9168" s="77"/>
      <c r="E9168" s="82"/>
      <c r="F9168" s="77"/>
      <c r="G9168" s="82"/>
      <c r="H9168" s="83"/>
    </row>
    <row r="9169" spans="2:8" ht="15.6" x14ac:dyDescent="0.3">
      <c r="B9169" s="81"/>
      <c r="C9169" s="81"/>
      <c r="D9169" s="77"/>
      <c r="E9169" s="82"/>
      <c r="F9169" s="77"/>
      <c r="G9169" s="82"/>
      <c r="H9169" s="83"/>
    </row>
    <row r="9170" spans="2:8" ht="15.6" x14ac:dyDescent="0.3">
      <c r="B9170" s="81"/>
      <c r="C9170" s="81"/>
      <c r="D9170" s="77"/>
      <c r="E9170" s="82"/>
      <c r="F9170" s="77"/>
      <c r="G9170" s="82"/>
      <c r="H9170" s="83"/>
    </row>
    <row r="9171" spans="2:8" ht="15.6" x14ac:dyDescent="0.3">
      <c r="B9171" s="81"/>
      <c r="C9171" s="81"/>
      <c r="D9171" s="77"/>
      <c r="E9171" s="82"/>
      <c r="F9171" s="77"/>
      <c r="G9171" s="82"/>
      <c r="H9171" s="83"/>
    </row>
    <row r="9172" spans="2:8" ht="15.6" x14ac:dyDescent="0.3">
      <c r="B9172" s="81"/>
      <c r="C9172" s="81"/>
      <c r="D9172" s="77"/>
      <c r="E9172" s="82"/>
      <c r="F9172" s="77"/>
      <c r="G9172" s="82"/>
      <c r="H9172" s="83"/>
    </row>
    <row r="9173" spans="2:8" ht="15.6" x14ac:dyDescent="0.3">
      <c r="B9173" s="81"/>
      <c r="C9173" s="81"/>
      <c r="D9173" s="77"/>
      <c r="E9173" s="82"/>
      <c r="F9173" s="77"/>
      <c r="G9173" s="82"/>
      <c r="H9173" s="83"/>
    </row>
    <row r="9174" spans="2:8" ht="15.6" x14ac:dyDescent="0.3">
      <c r="B9174" s="81"/>
      <c r="C9174" s="81"/>
      <c r="D9174" s="77"/>
      <c r="E9174" s="82"/>
      <c r="F9174" s="77"/>
      <c r="G9174" s="82"/>
      <c r="H9174" s="83"/>
    </row>
    <row r="9175" spans="2:8" ht="15.6" x14ac:dyDescent="0.3">
      <c r="B9175" s="81"/>
      <c r="C9175" s="81"/>
      <c r="D9175" s="77"/>
      <c r="E9175" s="82"/>
      <c r="F9175" s="77"/>
      <c r="G9175" s="82"/>
      <c r="H9175" s="83"/>
    </row>
    <row r="9176" spans="2:8" ht="15.6" x14ac:dyDescent="0.3">
      <c r="B9176" s="81"/>
      <c r="C9176" s="81"/>
      <c r="D9176" s="77"/>
      <c r="E9176" s="82"/>
      <c r="F9176" s="77"/>
      <c r="G9176" s="82"/>
      <c r="H9176" s="83"/>
    </row>
    <row r="9177" spans="2:8" ht="15.6" x14ac:dyDescent="0.3">
      <c r="B9177" s="81"/>
      <c r="C9177" s="81"/>
      <c r="D9177" s="77"/>
      <c r="E9177" s="82"/>
      <c r="F9177" s="77"/>
      <c r="G9177" s="82"/>
      <c r="H9177" s="83"/>
    </row>
    <row r="9178" spans="2:8" ht="15.6" x14ac:dyDescent="0.3">
      <c r="B9178" s="81"/>
      <c r="C9178" s="81"/>
      <c r="D9178" s="77"/>
      <c r="E9178" s="82"/>
      <c r="F9178" s="77"/>
      <c r="G9178" s="82"/>
      <c r="H9178" s="83"/>
    </row>
    <row r="9179" spans="2:8" ht="15.6" x14ac:dyDescent="0.3">
      <c r="B9179" s="81"/>
      <c r="C9179" s="81"/>
      <c r="D9179" s="77"/>
      <c r="E9179" s="82"/>
      <c r="F9179" s="77"/>
      <c r="G9179" s="82"/>
      <c r="H9179" s="83"/>
    </row>
    <row r="9180" spans="2:8" ht="15.6" x14ac:dyDescent="0.3">
      <c r="B9180" s="81"/>
      <c r="C9180" s="81"/>
      <c r="D9180" s="77"/>
      <c r="E9180" s="82"/>
      <c r="F9180" s="77"/>
      <c r="G9180" s="82"/>
      <c r="H9180" s="83"/>
    </row>
    <row r="9181" spans="2:8" ht="15.6" x14ac:dyDescent="0.3">
      <c r="B9181" s="81"/>
      <c r="C9181" s="81"/>
      <c r="D9181" s="77"/>
      <c r="E9181" s="82"/>
      <c r="F9181" s="77"/>
      <c r="G9181" s="82"/>
      <c r="H9181" s="83"/>
    </row>
    <row r="9182" spans="2:8" ht="15.6" x14ac:dyDescent="0.3">
      <c r="B9182" s="81"/>
      <c r="C9182" s="81"/>
      <c r="D9182" s="77"/>
      <c r="E9182" s="82"/>
      <c r="F9182" s="77"/>
      <c r="G9182" s="82"/>
      <c r="H9182" s="83"/>
    </row>
    <row r="9183" spans="2:8" ht="15.6" x14ac:dyDescent="0.3">
      <c r="B9183" s="81"/>
      <c r="C9183" s="81"/>
      <c r="D9183" s="77"/>
      <c r="E9183" s="82"/>
      <c r="F9183" s="77"/>
      <c r="G9183" s="82"/>
      <c r="H9183" s="83"/>
    </row>
    <row r="9184" spans="2:8" ht="15.6" x14ac:dyDescent="0.3">
      <c r="B9184" s="81"/>
      <c r="C9184" s="81"/>
      <c r="D9184" s="77"/>
      <c r="E9184" s="82"/>
      <c r="F9184" s="77"/>
      <c r="G9184" s="82"/>
      <c r="H9184" s="83"/>
    </row>
    <row r="9185" spans="2:8" ht="15.6" x14ac:dyDescent="0.3">
      <c r="B9185" s="81"/>
      <c r="C9185" s="81"/>
      <c r="D9185" s="77"/>
      <c r="E9185" s="82"/>
      <c r="F9185" s="77"/>
      <c r="G9185" s="82"/>
      <c r="H9185" s="83"/>
    </row>
    <row r="9186" spans="2:8" ht="15.6" x14ac:dyDescent="0.3">
      <c r="B9186" s="81"/>
      <c r="C9186" s="81"/>
      <c r="D9186" s="77"/>
      <c r="E9186" s="82"/>
      <c r="F9186" s="77"/>
      <c r="G9186" s="82"/>
      <c r="H9186" s="83"/>
    </row>
    <row r="9187" spans="2:8" ht="15.6" x14ac:dyDescent="0.3">
      <c r="B9187" s="81"/>
      <c r="C9187" s="81"/>
      <c r="D9187" s="77"/>
      <c r="E9187" s="82"/>
      <c r="F9187" s="77"/>
      <c r="G9187" s="82"/>
      <c r="H9187" s="83"/>
    </row>
    <row r="9188" spans="2:8" ht="15.6" x14ac:dyDescent="0.3">
      <c r="B9188" s="81"/>
      <c r="C9188" s="81"/>
      <c r="D9188" s="77"/>
      <c r="E9188" s="82"/>
      <c r="F9188" s="77"/>
      <c r="G9188" s="82"/>
      <c r="H9188" s="83"/>
    </row>
    <row r="9189" spans="2:8" ht="15.6" x14ac:dyDescent="0.3">
      <c r="B9189" s="81"/>
      <c r="C9189" s="81"/>
      <c r="D9189" s="77"/>
      <c r="E9189" s="82"/>
      <c r="F9189" s="77"/>
      <c r="G9189" s="82"/>
      <c r="H9189" s="83"/>
    </row>
    <row r="9190" spans="2:8" ht="15.6" x14ac:dyDescent="0.3">
      <c r="B9190" s="81"/>
      <c r="C9190" s="81"/>
      <c r="D9190" s="77"/>
      <c r="E9190" s="82"/>
      <c r="F9190" s="77"/>
      <c r="G9190" s="82"/>
      <c r="H9190" s="83"/>
    </row>
    <row r="9191" spans="2:8" ht="15.6" x14ac:dyDescent="0.3">
      <c r="B9191" s="81"/>
      <c r="C9191" s="81"/>
      <c r="D9191" s="77"/>
      <c r="E9191" s="82"/>
      <c r="F9191" s="77"/>
      <c r="G9191" s="82"/>
      <c r="H9191" s="83"/>
    </row>
    <row r="9192" spans="2:8" ht="15.6" x14ac:dyDescent="0.3">
      <c r="B9192" s="81"/>
      <c r="C9192" s="81"/>
      <c r="D9192" s="77"/>
      <c r="E9192" s="82"/>
      <c r="F9192" s="77"/>
      <c r="G9192" s="82"/>
      <c r="H9192" s="83"/>
    </row>
    <row r="9193" spans="2:8" ht="15.6" x14ac:dyDescent="0.3">
      <c r="B9193" s="81"/>
      <c r="C9193" s="81"/>
      <c r="D9193" s="77"/>
      <c r="E9193" s="82"/>
      <c r="F9193" s="77"/>
      <c r="G9193" s="82"/>
      <c r="H9193" s="83"/>
    </row>
    <row r="9194" spans="2:8" ht="15.6" x14ac:dyDescent="0.3">
      <c r="B9194" s="81"/>
      <c r="C9194" s="81"/>
      <c r="D9194" s="77"/>
      <c r="E9194" s="82"/>
      <c r="F9194" s="77"/>
      <c r="G9194" s="82"/>
      <c r="H9194" s="83"/>
    </row>
    <row r="9195" spans="2:8" ht="15.6" x14ac:dyDescent="0.3">
      <c r="B9195" s="81"/>
      <c r="C9195" s="81"/>
      <c r="D9195" s="77"/>
      <c r="E9195" s="82"/>
      <c r="F9195" s="77"/>
      <c r="G9195" s="82"/>
      <c r="H9195" s="83"/>
    </row>
    <row r="9196" spans="2:8" ht="15.6" x14ac:dyDescent="0.3">
      <c r="B9196" s="81"/>
      <c r="C9196" s="81"/>
      <c r="D9196" s="77"/>
      <c r="E9196" s="82"/>
      <c r="F9196" s="77"/>
      <c r="G9196" s="82"/>
      <c r="H9196" s="83"/>
    </row>
    <row r="9197" spans="2:8" ht="15.6" x14ac:dyDescent="0.3">
      <c r="B9197" s="81"/>
      <c r="C9197" s="81"/>
      <c r="D9197" s="77"/>
      <c r="E9197" s="82"/>
      <c r="F9197" s="77"/>
      <c r="G9197" s="82"/>
      <c r="H9197" s="83"/>
    </row>
    <row r="9198" spans="2:8" ht="15.6" x14ac:dyDescent="0.3">
      <c r="B9198" s="81"/>
      <c r="C9198" s="81"/>
      <c r="D9198" s="77"/>
      <c r="E9198" s="82"/>
      <c r="F9198" s="77"/>
      <c r="G9198" s="82"/>
      <c r="H9198" s="83"/>
    </row>
    <row r="9199" spans="2:8" ht="15.6" x14ac:dyDescent="0.3">
      <c r="B9199" s="81"/>
      <c r="C9199" s="81"/>
      <c r="D9199" s="77"/>
      <c r="E9199" s="82"/>
      <c r="F9199" s="77"/>
      <c r="G9199" s="82"/>
      <c r="H9199" s="83"/>
    </row>
    <row r="9200" spans="2:8" ht="15.6" x14ac:dyDescent="0.3">
      <c r="B9200" s="81"/>
      <c r="C9200" s="81"/>
      <c r="D9200" s="77"/>
      <c r="E9200" s="82"/>
      <c r="F9200" s="77"/>
      <c r="G9200" s="82"/>
      <c r="H9200" s="83"/>
    </row>
    <row r="9201" spans="2:8" ht="15.6" x14ac:dyDescent="0.3">
      <c r="B9201" s="81"/>
      <c r="C9201" s="81"/>
      <c r="D9201" s="77"/>
      <c r="E9201" s="82"/>
      <c r="F9201" s="77"/>
      <c r="G9201" s="82"/>
      <c r="H9201" s="83"/>
    </row>
    <row r="9202" spans="2:8" ht="15.6" x14ac:dyDescent="0.3">
      <c r="B9202" s="81"/>
      <c r="C9202" s="81"/>
      <c r="D9202" s="77"/>
      <c r="E9202" s="82"/>
      <c r="F9202" s="77"/>
      <c r="G9202" s="82"/>
      <c r="H9202" s="83"/>
    </row>
    <row r="9203" spans="2:8" ht="15.6" x14ac:dyDescent="0.3">
      <c r="B9203" s="81"/>
      <c r="C9203" s="81"/>
      <c r="D9203" s="77"/>
      <c r="E9203" s="82"/>
      <c r="F9203" s="77"/>
      <c r="G9203" s="82"/>
      <c r="H9203" s="83"/>
    </row>
    <row r="9204" spans="2:8" ht="15.6" x14ac:dyDescent="0.3">
      <c r="B9204" s="81"/>
      <c r="C9204" s="81"/>
      <c r="D9204" s="77"/>
      <c r="E9204" s="82"/>
      <c r="F9204" s="77"/>
      <c r="G9204" s="82"/>
      <c r="H9204" s="83"/>
    </row>
    <row r="9205" spans="2:8" ht="15.6" x14ac:dyDescent="0.3">
      <c r="B9205" s="81"/>
      <c r="C9205" s="81"/>
      <c r="D9205" s="77"/>
      <c r="E9205" s="82"/>
      <c r="F9205" s="77"/>
      <c r="G9205" s="82"/>
      <c r="H9205" s="83"/>
    </row>
    <row r="9206" spans="2:8" ht="15.6" x14ac:dyDescent="0.3">
      <c r="B9206" s="81"/>
      <c r="C9206" s="81"/>
      <c r="D9206" s="77"/>
      <c r="E9206" s="82"/>
      <c r="F9206" s="77"/>
      <c r="G9206" s="82"/>
      <c r="H9206" s="83"/>
    </row>
    <row r="9207" spans="2:8" ht="15.6" x14ac:dyDescent="0.3">
      <c r="B9207" s="81"/>
      <c r="C9207" s="81"/>
      <c r="D9207" s="77"/>
      <c r="E9207" s="82"/>
      <c r="F9207" s="77"/>
      <c r="G9207" s="82"/>
      <c r="H9207" s="83"/>
    </row>
    <row r="9208" spans="2:8" ht="15.6" x14ac:dyDescent="0.3">
      <c r="B9208" s="81"/>
      <c r="C9208" s="81"/>
      <c r="D9208" s="77"/>
      <c r="E9208" s="82"/>
      <c r="F9208" s="77"/>
      <c r="G9208" s="82"/>
      <c r="H9208" s="83"/>
    </row>
    <row r="9209" spans="2:8" ht="15.6" x14ac:dyDescent="0.3">
      <c r="B9209" s="81"/>
      <c r="C9209" s="81"/>
      <c r="D9209" s="77"/>
      <c r="E9209" s="82"/>
      <c r="F9209" s="77"/>
      <c r="G9209" s="82"/>
      <c r="H9209" s="83"/>
    </row>
    <row r="9210" spans="2:8" ht="15.6" x14ac:dyDescent="0.3">
      <c r="B9210" s="81"/>
      <c r="C9210" s="81"/>
      <c r="D9210" s="77"/>
      <c r="E9210" s="82"/>
      <c r="F9210" s="77"/>
      <c r="G9210" s="82"/>
      <c r="H9210" s="83"/>
    </row>
    <row r="9211" spans="2:8" ht="15.6" x14ac:dyDescent="0.3">
      <c r="B9211" s="81"/>
      <c r="C9211" s="81"/>
      <c r="D9211" s="77"/>
      <c r="E9211" s="82"/>
      <c r="F9211" s="77"/>
      <c r="G9211" s="82"/>
      <c r="H9211" s="83"/>
    </row>
    <row r="9212" spans="2:8" ht="15.6" x14ac:dyDescent="0.3">
      <c r="B9212" s="81"/>
      <c r="C9212" s="81"/>
      <c r="D9212" s="77"/>
      <c r="E9212" s="82"/>
      <c r="F9212" s="77"/>
      <c r="G9212" s="82"/>
      <c r="H9212" s="83"/>
    </row>
    <row r="9213" spans="2:8" ht="15.6" x14ac:dyDescent="0.3">
      <c r="B9213" s="81"/>
      <c r="C9213" s="81"/>
      <c r="D9213" s="77"/>
      <c r="E9213" s="82"/>
      <c r="F9213" s="77"/>
      <c r="G9213" s="82"/>
      <c r="H9213" s="83"/>
    </row>
    <row r="9214" spans="2:8" ht="15.6" x14ac:dyDescent="0.3">
      <c r="B9214" s="81"/>
      <c r="C9214" s="81"/>
      <c r="D9214" s="77"/>
      <c r="E9214" s="82"/>
      <c r="F9214" s="77"/>
      <c r="G9214" s="82"/>
      <c r="H9214" s="83"/>
    </row>
    <row r="9215" spans="2:8" ht="15.6" x14ac:dyDescent="0.3">
      <c r="B9215" s="81"/>
      <c r="C9215" s="81"/>
      <c r="D9215" s="77"/>
      <c r="E9215" s="82"/>
      <c r="F9215" s="77"/>
      <c r="G9215" s="82"/>
      <c r="H9215" s="83"/>
    </row>
    <row r="9216" spans="2:8" ht="15.6" x14ac:dyDescent="0.3">
      <c r="B9216" s="81"/>
      <c r="C9216" s="81"/>
      <c r="D9216" s="77"/>
      <c r="E9216" s="82"/>
      <c r="F9216" s="77"/>
      <c r="G9216" s="82"/>
      <c r="H9216" s="83"/>
    </row>
    <row r="9217" spans="2:8" ht="15.6" x14ac:dyDescent="0.3">
      <c r="B9217" s="81"/>
      <c r="C9217" s="81"/>
      <c r="D9217" s="77"/>
      <c r="E9217" s="82"/>
      <c r="F9217" s="77"/>
      <c r="G9217" s="82"/>
      <c r="H9217" s="83"/>
    </row>
    <row r="9218" spans="2:8" ht="15.6" x14ac:dyDescent="0.3">
      <c r="B9218" s="81"/>
      <c r="C9218" s="81"/>
      <c r="D9218" s="77"/>
      <c r="E9218" s="82"/>
      <c r="F9218" s="77"/>
      <c r="G9218" s="82"/>
      <c r="H9218" s="83"/>
    </row>
    <row r="9219" spans="2:8" ht="15.6" x14ac:dyDescent="0.3">
      <c r="B9219" s="81"/>
      <c r="C9219" s="81"/>
      <c r="D9219" s="77"/>
      <c r="E9219" s="82"/>
      <c r="F9219" s="77"/>
      <c r="G9219" s="82"/>
      <c r="H9219" s="83"/>
    </row>
    <row r="9220" spans="2:8" ht="15.6" x14ac:dyDescent="0.3">
      <c r="B9220" s="81"/>
      <c r="C9220" s="81"/>
      <c r="D9220" s="77"/>
      <c r="E9220" s="82"/>
      <c r="F9220" s="77"/>
      <c r="G9220" s="82"/>
      <c r="H9220" s="83"/>
    </row>
    <row r="9221" spans="2:8" ht="15.6" x14ac:dyDescent="0.3">
      <c r="B9221" s="81"/>
      <c r="C9221" s="81"/>
      <c r="D9221" s="77"/>
      <c r="E9221" s="82"/>
      <c r="F9221" s="77"/>
      <c r="G9221" s="82"/>
      <c r="H9221" s="83"/>
    </row>
    <row r="9222" spans="2:8" ht="15.6" x14ac:dyDescent="0.3">
      <c r="B9222" s="81"/>
      <c r="C9222" s="81"/>
      <c r="D9222" s="77"/>
      <c r="E9222" s="82"/>
      <c r="F9222" s="77"/>
      <c r="G9222" s="82"/>
      <c r="H9222" s="83"/>
    </row>
    <row r="9223" spans="2:8" ht="15.6" x14ac:dyDescent="0.3">
      <c r="B9223" s="81"/>
      <c r="C9223" s="81"/>
      <c r="D9223" s="77"/>
      <c r="E9223" s="82"/>
      <c r="F9223" s="77"/>
      <c r="G9223" s="82"/>
      <c r="H9223" s="83"/>
    </row>
    <row r="9224" spans="2:8" ht="15.6" x14ac:dyDescent="0.3">
      <c r="B9224" s="81"/>
      <c r="C9224" s="81"/>
      <c r="D9224" s="77"/>
      <c r="E9224" s="82"/>
      <c r="F9224" s="77"/>
      <c r="G9224" s="82"/>
      <c r="H9224" s="83"/>
    </row>
    <row r="9225" spans="2:8" ht="15.6" x14ac:dyDescent="0.3">
      <c r="B9225" s="81"/>
      <c r="C9225" s="81"/>
      <c r="D9225" s="77"/>
      <c r="E9225" s="82"/>
      <c r="F9225" s="77"/>
      <c r="G9225" s="82"/>
      <c r="H9225" s="83"/>
    </row>
    <row r="9226" spans="2:8" ht="15.6" x14ac:dyDescent="0.3">
      <c r="B9226" s="81"/>
      <c r="C9226" s="81"/>
      <c r="D9226" s="77"/>
      <c r="E9226" s="82"/>
      <c r="F9226" s="77"/>
      <c r="G9226" s="82"/>
      <c r="H9226" s="83"/>
    </row>
    <row r="9227" spans="2:8" ht="15.6" x14ac:dyDescent="0.3">
      <c r="B9227" s="81"/>
      <c r="C9227" s="81"/>
      <c r="D9227" s="77"/>
      <c r="E9227" s="82"/>
      <c r="F9227" s="77"/>
      <c r="G9227" s="82"/>
      <c r="H9227" s="83"/>
    </row>
    <row r="9228" spans="2:8" ht="15.6" x14ac:dyDescent="0.3">
      <c r="B9228" s="81"/>
      <c r="C9228" s="81"/>
      <c r="D9228" s="77"/>
      <c r="E9228" s="82"/>
      <c r="F9228" s="77"/>
      <c r="G9228" s="82"/>
      <c r="H9228" s="83"/>
    </row>
    <row r="9229" spans="2:8" ht="15.6" x14ac:dyDescent="0.3">
      <c r="B9229" s="81"/>
      <c r="C9229" s="81"/>
      <c r="D9229" s="77"/>
      <c r="E9229" s="82"/>
      <c r="F9229" s="77"/>
      <c r="G9229" s="82"/>
      <c r="H9229" s="83"/>
    </row>
    <row r="9230" spans="2:8" ht="15.6" x14ac:dyDescent="0.3">
      <c r="B9230" s="81"/>
      <c r="C9230" s="81"/>
      <c r="D9230" s="77"/>
      <c r="E9230" s="82"/>
      <c r="F9230" s="77"/>
      <c r="G9230" s="82"/>
      <c r="H9230" s="83"/>
    </row>
    <row r="9231" spans="2:8" ht="15.6" x14ac:dyDescent="0.3">
      <c r="B9231" s="81"/>
      <c r="C9231" s="81"/>
      <c r="D9231" s="77"/>
      <c r="E9231" s="82"/>
      <c r="F9231" s="77"/>
      <c r="G9231" s="82"/>
      <c r="H9231" s="83"/>
    </row>
    <row r="9232" spans="2:8" ht="15.6" x14ac:dyDescent="0.3">
      <c r="B9232" s="81"/>
      <c r="C9232" s="81"/>
      <c r="D9232" s="77"/>
      <c r="E9232" s="82"/>
      <c r="F9232" s="77"/>
      <c r="G9232" s="82"/>
      <c r="H9232" s="83"/>
    </row>
    <row r="9233" spans="2:8" ht="15.6" x14ac:dyDescent="0.3">
      <c r="B9233" s="81"/>
      <c r="C9233" s="81"/>
      <c r="D9233" s="77"/>
      <c r="E9233" s="82"/>
      <c r="F9233" s="77"/>
      <c r="G9233" s="82"/>
      <c r="H9233" s="83"/>
    </row>
    <row r="9234" spans="2:8" ht="15.6" x14ac:dyDescent="0.3">
      <c r="B9234" s="81"/>
      <c r="C9234" s="81"/>
      <c r="D9234" s="77"/>
      <c r="E9234" s="82"/>
      <c r="F9234" s="77"/>
      <c r="G9234" s="82"/>
      <c r="H9234" s="83"/>
    </row>
    <row r="9235" spans="2:8" ht="15.6" x14ac:dyDescent="0.3">
      <c r="B9235" s="81"/>
      <c r="C9235" s="81"/>
      <c r="D9235" s="77"/>
      <c r="E9235" s="82"/>
      <c r="F9235" s="77"/>
      <c r="G9235" s="82"/>
      <c r="H9235" s="83"/>
    </row>
    <row r="9236" spans="2:8" ht="15.6" x14ac:dyDescent="0.3">
      <c r="B9236" s="81"/>
      <c r="C9236" s="81"/>
      <c r="D9236" s="77"/>
      <c r="E9236" s="82"/>
      <c r="F9236" s="77"/>
      <c r="G9236" s="82"/>
      <c r="H9236" s="83"/>
    </row>
    <row r="9237" spans="2:8" ht="15.6" x14ac:dyDescent="0.3">
      <c r="B9237" s="81"/>
      <c r="C9237" s="81"/>
      <c r="D9237" s="77"/>
      <c r="E9237" s="82"/>
      <c r="F9237" s="77"/>
      <c r="G9237" s="82"/>
      <c r="H9237" s="83"/>
    </row>
    <row r="9238" spans="2:8" ht="15.6" x14ac:dyDescent="0.3">
      <c r="B9238" s="81"/>
      <c r="C9238" s="81"/>
      <c r="D9238" s="77"/>
      <c r="E9238" s="82"/>
      <c r="F9238" s="77"/>
      <c r="G9238" s="82"/>
      <c r="H9238" s="83"/>
    </row>
    <row r="9239" spans="2:8" ht="15.6" x14ac:dyDescent="0.3">
      <c r="B9239" s="81"/>
      <c r="C9239" s="81"/>
      <c r="D9239" s="77"/>
      <c r="E9239" s="82"/>
      <c r="F9239" s="77"/>
      <c r="G9239" s="82"/>
      <c r="H9239" s="83"/>
    </row>
    <row r="9240" spans="2:8" ht="15.6" x14ac:dyDescent="0.3">
      <c r="B9240" s="81"/>
      <c r="C9240" s="81"/>
      <c r="D9240" s="77"/>
      <c r="E9240" s="82"/>
      <c r="F9240" s="77"/>
      <c r="G9240" s="82"/>
      <c r="H9240" s="83"/>
    </row>
    <row r="9241" spans="2:8" ht="15.6" x14ac:dyDescent="0.3">
      <c r="B9241" s="81"/>
      <c r="C9241" s="81"/>
      <c r="D9241" s="77"/>
      <c r="E9241" s="82"/>
      <c r="F9241" s="77"/>
      <c r="G9241" s="82"/>
      <c r="H9241" s="83"/>
    </row>
    <row r="9242" spans="2:8" ht="15.6" x14ac:dyDescent="0.3">
      <c r="B9242" s="81"/>
      <c r="C9242" s="81"/>
      <c r="D9242" s="77"/>
      <c r="E9242" s="82"/>
      <c r="F9242" s="77"/>
      <c r="G9242" s="82"/>
      <c r="H9242" s="83"/>
    </row>
    <row r="9243" spans="2:8" ht="15.6" x14ac:dyDescent="0.3">
      <c r="B9243" s="81"/>
      <c r="C9243" s="81"/>
      <c r="D9243" s="77"/>
      <c r="E9243" s="82"/>
      <c r="F9243" s="77"/>
      <c r="G9243" s="82"/>
      <c r="H9243" s="83"/>
    </row>
    <row r="9244" spans="2:8" ht="15.6" x14ac:dyDescent="0.3">
      <c r="B9244" s="81"/>
      <c r="C9244" s="81"/>
      <c r="D9244" s="77"/>
      <c r="E9244" s="82"/>
      <c r="F9244" s="77"/>
      <c r="G9244" s="82"/>
      <c r="H9244" s="83"/>
    </row>
    <row r="9245" spans="2:8" ht="15.6" x14ac:dyDescent="0.3">
      <c r="B9245" s="81"/>
      <c r="C9245" s="81"/>
      <c r="D9245" s="77"/>
      <c r="E9245" s="82"/>
      <c r="F9245" s="77"/>
      <c r="G9245" s="82"/>
      <c r="H9245" s="83"/>
    </row>
    <row r="9246" spans="2:8" ht="15.6" x14ac:dyDescent="0.3">
      <c r="B9246" s="81"/>
      <c r="C9246" s="81"/>
      <c r="D9246" s="77"/>
      <c r="E9246" s="82"/>
      <c r="F9246" s="77"/>
      <c r="G9246" s="82"/>
      <c r="H9246" s="83"/>
    </row>
    <row r="9247" spans="2:8" ht="15.6" x14ac:dyDescent="0.3">
      <c r="B9247" s="81"/>
      <c r="C9247" s="81"/>
      <c r="D9247" s="77"/>
      <c r="E9247" s="82"/>
      <c r="F9247" s="77"/>
      <c r="G9247" s="82"/>
      <c r="H9247" s="83"/>
    </row>
    <row r="9248" spans="2:8" ht="15.6" x14ac:dyDescent="0.3">
      <c r="B9248" s="81"/>
      <c r="C9248" s="81"/>
      <c r="D9248" s="77"/>
      <c r="E9248" s="82"/>
      <c r="F9248" s="77"/>
      <c r="G9248" s="82"/>
      <c r="H9248" s="83"/>
    </row>
    <row r="9249" spans="2:8" ht="15.6" x14ac:dyDescent="0.3">
      <c r="B9249" s="81"/>
      <c r="C9249" s="81"/>
      <c r="D9249" s="77"/>
      <c r="E9249" s="82"/>
      <c r="F9249" s="77"/>
      <c r="G9249" s="82"/>
      <c r="H9249" s="83"/>
    </row>
    <row r="9250" spans="2:8" ht="15.6" x14ac:dyDescent="0.3">
      <c r="B9250" s="81"/>
      <c r="C9250" s="81"/>
      <c r="D9250" s="77"/>
      <c r="E9250" s="82"/>
      <c r="F9250" s="77"/>
      <c r="G9250" s="82"/>
      <c r="H9250" s="83"/>
    </row>
    <row r="9251" spans="2:8" ht="15.6" x14ac:dyDescent="0.3">
      <c r="B9251" s="81"/>
      <c r="C9251" s="81"/>
      <c r="D9251" s="77"/>
      <c r="E9251" s="82"/>
      <c r="F9251" s="77"/>
      <c r="G9251" s="82"/>
      <c r="H9251" s="83"/>
    </row>
    <row r="9252" spans="2:8" ht="15.6" x14ac:dyDescent="0.3">
      <c r="B9252" s="81"/>
      <c r="C9252" s="81"/>
      <c r="D9252" s="77"/>
      <c r="E9252" s="82"/>
      <c r="F9252" s="77"/>
      <c r="G9252" s="82"/>
      <c r="H9252" s="83"/>
    </row>
    <row r="9253" spans="2:8" ht="15.6" x14ac:dyDescent="0.3">
      <c r="B9253" s="81"/>
      <c r="C9253" s="81"/>
      <c r="D9253" s="77"/>
      <c r="E9253" s="82"/>
      <c r="F9253" s="77"/>
      <c r="G9253" s="82"/>
      <c r="H9253" s="83"/>
    </row>
    <row r="9254" spans="2:8" ht="15.6" x14ac:dyDescent="0.3">
      <c r="B9254" s="81"/>
      <c r="C9254" s="81"/>
      <c r="D9254" s="77"/>
      <c r="E9254" s="82"/>
      <c r="F9254" s="77"/>
      <c r="G9254" s="82"/>
      <c r="H9254" s="83"/>
    </row>
    <row r="9255" spans="2:8" ht="15.6" x14ac:dyDescent="0.3">
      <c r="B9255" s="81"/>
      <c r="C9255" s="81"/>
      <c r="D9255" s="77"/>
      <c r="E9255" s="82"/>
      <c r="F9255" s="77"/>
      <c r="G9255" s="82"/>
      <c r="H9255" s="83"/>
    </row>
    <row r="9256" spans="2:8" ht="15.6" x14ac:dyDescent="0.3">
      <c r="B9256" s="81"/>
      <c r="C9256" s="81"/>
      <c r="D9256" s="77"/>
      <c r="E9256" s="82"/>
      <c r="F9256" s="77"/>
      <c r="G9256" s="82"/>
      <c r="H9256" s="83"/>
    </row>
    <row r="9257" spans="2:8" ht="15.6" x14ac:dyDescent="0.3">
      <c r="B9257" s="81"/>
      <c r="C9257" s="81"/>
      <c r="D9257" s="77"/>
      <c r="E9257" s="82"/>
      <c r="F9257" s="77"/>
      <c r="G9257" s="82"/>
      <c r="H9257" s="83"/>
    </row>
    <row r="9258" spans="2:8" ht="15.6" x14ac:dyDescent="0.3">
      <c r="B9258" s="81"/>
      <c r="C9258" s="81"/>
      <c r="D9258" s="77"/>
      <c r="E9258" s="82"/>
      <c r="F9258" s="77"/>
      <c r="G9258" s="82"/>
      <c r="H9258" s="83"/>
    </row>
    <row r="9259" spans="2:8" ht="15.6" x14ac:dyDescent="0.3">
      <c r="B9259" s="81"/>
      <c r="C9259" s="81"/>
      <c r="D9259" s="77"/>
      <c r="E9259" s="82"/>
      <c r="F9259" s="77"/>
      <c r="G9259" s="82"/>
      <c r="H9259" s="83"/>
    </row>
    <row r="9260" spans="2:8" ht="15.6" x14ac:dyDescent="0.3">
      <c r="B9260" s="81"/>
      <c r="C9260" s="81"/>
      <c r="D9260" s="77"/>
      <c r="E9260" s="82"/>
      <c r="F9260" s="77"/>
      <c r="G9260" s="82"/>
      <c r="H9260" s="83"/>
    </row>
    <row r="9261" spans="2:8" ht="15.6" x14ac:dyDescent="0.3">
      <c r="B9261" s="81"/>
      <c r="C9261" s="81"/>
      <c r="D9261" s="77"/>
      <c r="E9261" s="82"/>
      <c r="F9261" s="77"/>
      <c r="G9261" s="82"/>
      <c r="H9261" s="83"/>
    </row>
    <row r="9262" spans="2:8" ht="15.6" x14ac:dyDescent="0.3">
      <c r="B9262" s="81"/>
      <c r="C9262" s="81"/>
      <c r="D9262" s="77"/>
      <c r="E9262" s="82"/>
      <c r="F9262" s="77"/>
      <c r="G9262" s="82"/>
      <c r="H9262" s="83"/>
    </row>
    <row r="9263" spans="2:8" ht="15.6" x14ac:dyDescent="0.3">
      <c r="B9263" s="81"/>
      <c r="C9263" s="81"/>
      <c r="D9263" s="77"/>
      <c r="E9263" s="82"/>
      <c r="F9263" s="77"/>
      <c r="G9263" s="82"/>
      <c r="H9263" s="83"/>
    </row>
    <row r="9264" spans="2:8" ht="15.6" x14ac:dyDescent="0.3">
      <c r="B9264" s="81"/>
      <c r="C9264" s="81"/>
      <c r="D9264" s="77"/>
      <c r="E9264" s="82"/>
      <c r="F9264" s="77"/>
      <c r="G9264" s="82"/>
      <c r="H9264" s="83"/>
    </row>
    <row r="9265" spans="2:8" ht="15.6" x14ac:dyDescent="0.3">
      <c r="B9265" s="81"/>
      <c r="C9265" s="81"/>
      <c r="D9265" s="77"/>
      <c r="E9265" s="82"/>
      <c r="F9265" s="77"/>
      <c r="G9265" s="82"/>
      <c r="H9265" s="83"/>
    </row>
    <row r="9266" spans="2:8" ht="15.6" x14ac:dyDescent="0.3">
      <c r="B9266" s="81"/>
      <c r="C9266" s="81"/>
      <c r="D9266" s="77"/>
      <c r="E9266" s="82"/>
      <c r="F9266" s="77"/>
      <c r="G9266" s="82"/>
      <c r="H9266" s="83"/>
    </row>
    <row r="9267" spans="2:8" ht="15.6" x14ac:dyDescent="0.3">
      <c r="B9267" s="81"/>
      <c r="C9267" s="81"/>
      <c r="D9267" s="77"/>
      <c r="E9267" s="82"/>
      <c r="F9267" s="77"/>
      <c r="G9267" s="82"/>
      <c r="H9267" s="83"/>
    </row>
    <row r="9268" spans="2:8" ht="15.6" x14ac:dyDescent="0.3">
      <c r="B9268" s="81"/>
      <c r="C9268" s="81"/>
      <c r="D9268" s="77"/>
      <c r="E9268" s="82"/>
      <c r="F9268" s="77"/>
      <c r="G9268" s="82"/>
      <c r="H9268" s="83"/>
    </row>
    <row r="9269" spans="2:8" ht="15.6" x14ac:dyDescent="0.3">
      <c r="B9269" s="81"/>
      <c r="C9269" s="81"/>
      <c r="D9269" s="77"/>
      <c r="E9269" s="82"/>
      <c r="F9269" s="77"/>
      <c r="G9269" s="82"/>
      <c r="H9269" s="83"/>
    </row>
    <row r="9270" spans="2:8" ht="15.6" x14ac:dyDescent="0.3">
      <c r="B9270" s="81"/>
      <c r="C9270" s="81"/>
      <c r="D9270" s="77"/>
      <c r="E9270" s="82"/>
      <c r="F9270" s="77"/>
      <c r="G9270" s="82"/>
      <c r="H9270" s="83"/>
    </row>
    <row r="9271" spans="2:8" ht="15.6" x14ac:dyDescent="0.3">
      <c r="B9271" s="81"/>
      <c r="C9271" s="81"/>
      <c r="D9271" s="77"/>
      <c r="E9271" s="82"/>
      <c r="F9271" s="77"/>
      <c r="G9271" s="82"/>
      <c r="H9271" s="83"/>
    </row>
    <row r="9272" spans="2:8" ht="15.6" x14ac:dyDescent="0.3">
      <c r="B9272" s="81"/>
      <c r="C9272" s="81"/>
      <c r="D9272" s="77"/>
      <c r="E9272" s="82"/>
      <c r="F9272" s="77"/>
      <c r="G9272" s="82"/>
      <c r="H9272" s="83"/>
    </row>
    <row r="9273" spans="2:8" ht="15.6" x14ac:dyDescent="0.3">
      <c r="B9273" s="81"/>
      <c r="C9273" s="81"/>
      <c r="D9273" s="77"/>
      <c r="E9273" s="82"/>
      <c r="F9273" s="77"/>
      <c r="G9273" s="82"/>
      <c r="H9273" s="83"/>
    </row>
    <row r="9274" spans="2:8" ht="15.6" x14ac:dyDescent="0.3">
      <c r="B9274" s="81"/>
      <c r="C9274" s="81"/>
      <c r="D9274" s="77"/>
      <c r="E9274" s="82"/>
      <c r="F9274" s="77"/>
      <c r="G9274" s="82"/>
      <c r="H9274" s="83"/>
    </row>
    <row r="9275" spans="2:8" ht="15.6" x14ac:dyDescent="0.3">
      <c r="B9275" s="81"/>
      <c r="C9275" s="81"/>
      <c r="D9275" s="77"/>
      <c r="E9275" s="82"/>
      <c r="F9275" s="77"/>
      <c r="G9275" s="82"/>
      <c r="H9275" s="83"/>
    </row>
    <row r="9276" spans="2:8" ht="15.6" x14ac:dyDescent="0.3">
      <c r="B9276" s="81"/>
      <c r="C9276" s="81"/>
      <c r="D9276" s="77"/>
      <c r="E9276" s="82"/>
      <c r="F9276" s="77"/>
      <c r="G9276" s="82"/>
      <c r="H9276" s="83"/>
    </row>
    <row r="9277" spans="2:8" ht="15.6" x14ac:dyDescent="0.3">
      <c r="B9277" s="81"/>
      <c r="C9277" s="81"/>
      <c r="D9277" s="77"/>
      <c r="E9277" s="82"/>
      <c r="F9277" s="77"/>
      <c r="G9277" s="82"/>
      <c r="H9277" s="83"/>
    </row>
    <row r="9278" spans="2:8" ht="15.6" x14ac:dyDescent="0.3">
      <c r="B9278" s="81"/>
      <c r="C9278" s="81"/>
      <c r="D9278" s="77"/>
      <c r="E9278" s="82"/>
      <c r="F9278" s="77"/>
      <c r="G9278" s="82"/>
      <c r="H9278" s="83"/>
    </row>
    <row r="9279" spans="2:8" ht="15.6" x14ac:dyDescent="0.3">
      <c r="B9279" s="81"/>
      <c r="C9279" s="81"/>
      <c r="D9279" s="77"/>
      <c r="E9279" s="82"/>
      <c r="F9279" s="77"/>
      <c r="G9279" s="82"/>
      <c r="H9279" s="83"/>
    </row>
    <row r="9280" spans="2:8" ht="15.6" x14ac:dyDescent="0.3">
      <c r="B9280" s="81"/>
      <c r="C9280" s="81"/>
      <c r="D9280" s="77"/>
      <c r="E9280" s="82"/>
      <c r="F9280" s="77"/>
      <c r="G9280" s="82"/>
      <c r="H9280" s="83"/>
    </row>
    <row r="9281" spans="2:8" ht="15.6" x14ac:dyDescent="0.3">
      <c r="B9281" s="81"/>
      <c r="C9281" s="81"/>
      <c r="D9281" s="77"/>
      <c r="E9281" s="82"/>
      <c r="F9281" s="77"/>
      <c r="G9281" s="82"/>
      <c r="H9281" s="83"/>
    </row>
    <row r="9282" spans="2:8" ht="15.6" x14ac:dyDescent="0.3">
      <c r="B9282" s="81"/>
      <c r="C9282" s="81"/>
      <c r="D9282" s="77"/>
      <c r="E9282" s="82"/>
      <c r="F9282" s="77"/>
      <c r="G9282" s="82"/>
      <c r="H9282" s="83"/>
    </row>
    <row r="9283" spans="2:8" ht="15.6" x14ac:dyDescent="0.3">
      <c r="B9283" s="81"/>
      <c r="C9283" s="81"/>
      <c r="D9283" s="77"/>
      <c r="E9283" s="82"/>
      <c r="F9283" s="77"/>
      <c r="G9283" s="82"/>
      <c r="H9283" s="83"/>
    </row>
    <row r="9284" spans="2:8" ht="15.6" x14ac:dyDescent="0.3">
      <c r="B9284" s="81"/>
      <c r="C9284" s="81"/>
      <c r="D9284" s="77"/>
      <c r="E9284" s="82"/>
      <c r="F9284" s="77"/>
      <c r="G9284" s="82"/>
      <c r="H9284" s="83"/>
    </row>
    <row r="9285" spans="2:8" ht="15.6" x14ac:dyDescent="0.3">
      <c r="B9285" s="81"/>
      <c r="C9285" s="81"/>
      <c r="D9285" s="77"/>
      <c r="E9285" s="82"/>
      <c r="F9285" s="77"/>
      <c r="G9285" s="82"/>
      <c r="H9285" s="83"/>
    </row>
    <row r="9286" spans="2:8" ht="15.6" x14ac:dyDescent="0.3">
      <c r="B9286" s="81"/>
      <c r="C9286" s="81"/>
      <c r="D9286" s="77"/>
      <c r="E9286" s="82"/>
      <c r="F9286" s="77"/>
      <c r="G9286" s="82"/>
      <c r="H9286" s="83"/>
    </row>
    <row r="9287" spans="2:8" ht="15.6" x14ac:dyDescent="0.3">
      <c r="B9287" s="81"/>
      <c r="C9287" s="81"/>
      <c r="D9287" s="77"/>
      <c r="E9287" s="82"/>
      <c r="F9287" s="77"/>
      <c r="G9287" s="82"/>
      <c r="H9287" s="83"/>
    </row>
    <row r="9288" spans="2:8" ht="15.6" x14ac:dyDescent="0.3">
      <c r="B9288" s="81"/>
      <c r="C9288" s="81"/>
      <c r="D9288" s="77"/>
      <c r="E9288" s="82"/>
      <c r="F9288" s="77"/>
      <c r="G9288" s="82"/>
      <c r="H9288" s="83"/>
    </row>
    <row r="9289" spans="2:8" ht="15.6" x14ac:dyDescent="0.3">
      <c r="B9289" s="81"/>
      <c r="C9289" s="81"/>
      <c r="D9289" s="77"/>
      <c r="E9289" s="82"/>
      <c r="F9289" s="77"/>
      <c r="G9289" s="82"/>
      <c r="H9289" s="83"/>
    </row>
    <row r="9290" spans="2:8" ht="15.6" x14ac:dyDescent="0.3">
      <c r="B9290" s="81"/>
      <c r="C9290" s="81"/>
      <c r="D9290" s="77"/>
      <c r="E9290" s="82"/>
      <c r="F9290" s="77"/>
      <c r="G9290" s="82"/>
      <c r="H9290" s="83"/>
    </row>
    <row r="9291" spans="2:8" ht="15.6" x14ac:dyDescent="0.3">
      <c r="B9291" s="81"/>
      <c r="C9291" s="81"/>
      <c r="D9291" s="77"/>
      <c r="E9291" s="82"/>
      <c r="F9291" s="77"/>
      <c r="G9291" s="82"/>
      <c r="H9291" s="83"/>
    </row>
    <row r="9292" spans="2:8" ht="15.6" x14ac:dyDescent="0.3">
      <c r="B9292" s="81"/>
      <c r="C9292" s="81"/>
      <c r="D9292" s="77"/>
      <c r="E9292" s="82"/>
      <c r="F9292" s="77"/>
      <c r="G9292" s="82"/>
      <c r="H9292" s="83"/>
    </row>
    <row r="9293" spans="2:8" ht="15.6" x14ac:dyDescent="0.3">
      <c r="B9293" s="81"/>
      <c r="C9293" s="81"/>
      <c r="D9293" s="77"/>
      <c r="E9293" s="82"/>
      <c r="F9293" s="77"/>
      <c r="G9293" s="82"/>
      <c r="H9293" s="83"/>
    </row>
    <row r="9294" spans="2:8" ht="15.6" x14ac:dyDescent="0.3">
      <c r="B9294" s="81"/>
      <c r="C9294" s="81"/>
      <c r="D9294" s="77"/>
      <c r="E9294" s="82"/>
      <c r="F9294" s="77"/>
      <c r="G9294" s="82"/>
      <c r="H9294" s="83"/>
    </row>
    <row r="9295" spans="2:8" ht="15.6" x14ac:dyDescent="0.3">
      <c r="B9295" s="81"/>
      <c r="C9295" s="81"/>
      <c r="D9295" s="77"/>
      <c r="E9295" s="82"/>
      <c r="F9295" s="77"/>
      <c r="G9295" s="82"/>
      <c r="H9295" s="83"/>
    </row>
    <row r="9296" spans="2:8" ht="15.6" x14ac:dyDescent="0.3">
      <c r="B9296" s="81"/>
      <c r="C9296" s="81"/>
      <c r="D9296" s="77"/>
      <c r="E9296" s="82"/>
      <c r="F9296" s="77"/>
      <c r="G9296" s="82"/>
      <c r="H9296" s="83"/>
    </row>
    <row r="9297" spans="2:8" ht="15.6" x14ac:dyDescent="0.3">
      <c r="B9297" s="81"/>
      <c r="C9297" s="81"/>
      <c r="D9297" s="77"/>
      <c r="E9297" s="82"/>
      <c r="F9297" s="77"/>
      <c r="G9297" s="82"/>
      <c r="H9297" s="83"/>
    </row>
    <row r="9298" spans="2:8" ht="15.6" x14ac:dyDescent="0.3">
      <c r="B9298" s="81"/>
      <c r="C9298" s="81"/>
      <c r="D9298" s="77"/>
      <c r="E9298" s="82"/>
      <c r="F9298" s="77"/>
      <c r="G9298" s="82"/>
      <c r="H9298" s="83"/>
    </row>
    <row r="9299" spans="2:8" ht="15.6" x14ac:dyDescent="0.3">
      <c r="B9299" s="81"/>
      <c r="C9299" s="81"/>
      <c r="D9299" s="77"/>
      <c r="E9299" s="82"/>
      <c r="F9299" s="77"/>
      <c r="G9299" s="82"/>
      <c r="H9299" s="83"/>
    </row>
    <row r="9300" spans="2:8" ht="15.6" x14ac:dyDescent="0.3">
      <c r="B9300" s="81"/>
      <c r="C9300" s="81"/>
      <c r="D9300" s="77"/>
      <c r="E9300" s="82"/>
      <c r="F9300" s="77"/>
      <c r="G9300" s="82"/>
      <c r="H9300" s="83"/>
    </row>
    <row r="9301" spans="2:8" ht="15.6" x14ac:dyDescent="0.3">
      <c r="B9301" s="81"/>
      <c r="C9301" s="81"/>
      <c r="D9301" s="77"/>
      <c r="E9301" s="82"/>
      <c r="F9301" s="77"/>
      <c r="G9301" s="82"/>
      <c r="H9301" s="83"/>
    </row>
    <row r="9302" spans="2:8" ht="15.6" x14ac:dyDescent="0.3">
      <c r="B9302" s="81"/>
      <c r="C9302" s="81"/>
      <c r="D9302" s="77"/>
      <c r="E9302" s="82"/>
      <c r="F9302" s="77"/>
      <c r="G9302" s="82"/>
      <c r="H9302" s="83"/>
    </row>
    <row r="9303" spans="2:8" ht="15.6" x14ac:dyDescent="0.3">
      <c r="B9303" s="81"/>
      <c r="C9303" s="81"/>
      <c r="D9303" s="77"/>
      <c r="E9303" s="82"/>
      <c r="F9303" s="77"/>
      <c r="G9303" s="82"/>
      <c r="H9303" s="83"/>
    </row>
    <row r="9304" spans="2:8" ht="15.6" x14ac:dyDescent="0.3">
      <c r="B9304" s="81"/>
      <c r="C9304" s="81"/>
      <c r="D9304" s="77"/>
      <c r="E9304" s="82"/>
      <c r="F9304" s="77"/>
      <c r="G9304" s="82"/>
      <c r="H9304" s="83"/>
    </row>
    <row r="9305" spans="2:8" ht="15.6" x14ac:dyDescent="0.3">
      <c r="B9305" s="81"/>
      <c r="C9305" s="81"/>
      <c r="D9305" s="77"/>
      <c r="E9305" s="82"/>
      <c r="F9305" s="77"/>
      <c r="G9305" s="82"/>
      <c r="H9305" s="83"/>
    </row>
    <row r="9306" spans="2:8" ht="15.6" x14ac:dyDescent="0.3">
      <c r="B9306" s="81"/>
      <c r="C9306" s="81"/>
      <c r="D9306" s="77"/>
      <c r="E9306" s="82"/>
      <c r="F9306" s="77"/>
      <c r="G9306" s="82"/>
      <c r="H9306" s="83"/>
    </row>
    <row r="9307" spans="2:8" ht="15.6" x14ac:dyDescent="0.3">
      <c r="B9307" s="81"/>
      <c r="C9307" s="81"/>
      <c r="D9307" s="77"/>
      <c r="E9307" s="82"/>
      <c r="F9307" s="77"/>
      <c r="G9307" s="82"/>
      <c r="H9307" s="83"/>
    </row>
    <row r="9308" spans="2:8" ht="15.6" x14ac:dyDescent="0.3">
      <c r="B9308" s="81"/>
      <c r="C9308" s="81"/>
      <c r="D9308" s="77"/>
      <c r="E9308" s="82"/>
      <c r="F9308" s="77"/>
      <c r="G9308" s="82"/>
      <c r="H9308" s="83"/>
    </row>
    <row r="9309" spans="2:8" ht="15.6" x14ac:dyDescent="0.3">
      <c r="B9309" s="81"/>
      <c r="C9309" s="81"/>
      <c r="D9309" s="77"/>
      <c r="E9309" s="82"/>
      <c r="F9309" s="77"/>
      <c r="G9309" s="82"/>
      <c r="H9309" s="83"/>
    </row>
    <row r="9310" spans="2:8" ht="15.6" x14ac:dyDescent="0.3">
      <c r="B9310" s="81"/>
      <c r="C9310" s="81"/>
      <c r="D9310" s="77"/>
      <c r="E9310" s="82"/>
      <c r="F9310" s="77"/>
      <c r="G9310" s="82"/>
      <c r="H9310" s="83"/>
    </row>
    <row r="9311" spans="2:8" ht="15.6" x14ac:dyDescent="0.3">
      <c r="B9311" s="81"/>
      <c r="C9311" s="81"/>
      <c r="D9311" s="77"/>
      <c r="E9311" s="82"/>
      <c r="F9311" s="77"/>
      <c r="G9311" s="82"/>
      <c r="H9311" s="83"/>
    </row>
    <row r="9312" spans="2:8" ht="15.6" x14ac:dyDescent="0.3">
      <c r="B9312" s="81"/>
      <c r="C9312" s="81"/>
      <c r="D9312" s="77"/>
      <c r="E9312" s="82"/>
      <c r="F9312" s="77"/>
      <c r="G9312" s="82"/>
      <c r="H9312" s="83"/>
    </row>
    <row r="9313" spans="2:8" ht="15.6" x14ac:dyDescent="0.3">
      <c r="B9313" s="81"/>
      <c r="C9313" s="81"/>
      <c r="D9313" s="77"/>
      <c r="E9313" s="82"/>
      <c r="F9313" s="77"/>
      <c r="G9313" s="82"/>
      <c r="H9313" s="83"/>
    </row>
    <row r="9314" spans="2:8" ht="15.6" x14ac:dyDescent="0.3">
      <c r="B9314" s="81"/>
      <c r="C9314" s="81"/>
      <c r="D9314" s="77"/>
      <c r="E9314" s="82"/>
      <c r="F9314" s="77"/>
      <c r="G9314" s="82"/>
      <c r="H9314" s="83"/>
    </row>
    <row r="9315" spans="2:8" ht="15.6" x14ac:dyDescent="0.3">
      <c r="B9315" s="81"/>
      <c r="C9315" s="81"/>
      <c r="D9315" s="77"/>
      <c r="E9315" s="82"/>
      <c r="F9315" s="77"/>
      <c r="G9315" s="82"/>
      <c r="H9315" s="83"/>
    </row>
    <row r="9316" spans="2:8" ht="15.6" x14ac:dyDescent="0.3">
      <c r="B9316" s="81"/>
      <c r="C9316" s="81"/>
      <c r="D9316" s="77"/>
      <c r="E9316" s="82"/>
      <c r="F9316" s="77"/>
      <c r="G9316" s="82"/>
      <c r="H9316" s="83"/>
    </row>
    <row r="9317" spans="2:8" ht="15.6" x14ac:dyDescent="0.3">
      <c r="B9317" s="81"/>
      <c r="C9317" s="81"/>
      <c r="D9317" s="77"/>
      <c r="E9317" s="82"/>
      <c r="F9317" s="77"/>
      <c r="G9317" s="82"/>
      <c r="H9317" s="83"/>
    </row>
    <row r="9318" spans="2:8" ht="15.6" x14ac:dyDescent="0.3">
      <c r="B9318" s="81"/>
      <c r="C9318" s="81"/>
      <c r="D9318" s="77"/>
      <c r="E9318" s="82"/>
      <c r="F9318" s="77"/>
      <c r="G9318" s="82"/>
      <c r="H9318" s="83"/>
    </row>
    <row r="9319" spans="2:8" ht="15.6" x14ac:dyDescent="0.3">
      <c r="B9319" s="81"/>
      <c r="C9319" s="81"/>
      <c r="D9319" s="77"/>
      <c r="E9319" s="82"/>
      <c r="F9319" s="77"/>
      <c r="G9319" s="82"/>
      <c r="H9319" s="83"/>
    </row>
    <row r="9320" spans="2:8" ht="15.6" x14ac:dyDescent="0.3">
      <c r="B9320" s="81"/>
      <c r="C9320" s="81"/>
      <c r="D9320" s="77"/>
      <c r="E9320" s="82"/>
      <c r="F9320" s="77"/>
      <c r="G9320" s="82"/>
      <c r="H9320" s="83"/>
    </row>
    <row r="9321" spans="2:8" ht="15.6" x14ac:dyDescent="0.3">
      <c r="B9321" s="81"/>
      <c r="C9321" s="81"/>
      <c r="D9321" s="77"/>
      <c r="E9321" s="82"/>
      <c r="F9321" s="77"/>
      <c r="G9321" s="82"/>
      <c r="H9321" s="83"/>
    </row>
    <row r="9322" spans="2:8" ht="15.6" x14ac:dyDescent="0.3">
      <c r="B9322" s="81"/>
      <c r="C9322" s="81"/>
      <c r="D9322" s="77"/>
      <c r="E9322" s="82"/>
      <c r="F9322" s="77"/>
      <c r="G9322" s="82"/>
      <c r="H9322" s="83"/>
    </row>
    <row r="9323" spans="2:8" ht="15.6" x14ac:dyDescent="0.3">
      <c r="B9323" s="81"/>
      <c r="C9323" s="81"/>
      <c r="D9323" s="77"/>
      <c r="E9323" s="82"/>
      <c r="F9323" s="77"/>
      <c r="G9323" s="82"/>
      <c r="H9323" s="83"/>
    </row>
    <row r="9324" spans="2:8" ht="15.6" x14ac:dyDescent="0.3">
      <c r="B9324" s="81"/>
      <c r="C9324" s="81"/>
      <c r="D9324" s="77"/>
      <c r="E9324" s="82"/>
      <c r="F9324" s="77"/>
      <c r="G9324" s="82"/>
      <c r="H9324" s="83"/>
    </row>
    <row r="9325" spans="2:8" ht="15.6" x14ac:dyDescent="0.3">
      <c r="B9325" s="81"/>
      <c r="C9325" s="81"/>
      <c r="D9325" s="77"/>
      <c r="E9325" s="82"/>
      <c r="F9325" s="77"/>
      <c r="G9325" s="82"/>
      <c r="H9325" s="83"/>
    </row>
    <row r="9326" spans="2:8" ht="15.6" x14ac:dyDescent="0.3">
      <c r="B9326" s="81"/>
      <c r="C9326" s="81"/>
      <c r="D9326" s="77"/>
      <c r="E9326" s="82"/>
      <c r="F9326" s="77"/>
      <c r="G9326" s="82"/>
      <c r="H9326" s="83"/>
    </row>
    <row r="9327" spans="2:8" ht="15.6" x14ac:dyDescent="0.3">
      <c r="B9327" s="81"/>
      <c r="C9327" s="81"/>
      <c r="D9327" s="77"/>
      <c r="E9327" s="82"/>
      <c r="F9327" s="77"/>
      <c r="G9327" s="82"/>
      <c r="H9327" s="83"/>
    </row>
    <row r="9328" spans="2:8" ht="15.6" x14ac:dyDescent="0.3">
      <c r="B9328" s="81"/>
      <c r="C9328" s="81"/>
      <c r="D9328" s="77"/>
      <c r="E9328" s="82"/>
      <c r="F9328" s="77"/>
      <c r="G9328" s="82"/>
      <c r="H9328" s="83"/>
    </row>
    <row r="9329" spans="2:8" ht="15.6" x14ac:dyDescent="0.3">
      <c r="B9329" s="81"/>
      <c r="C9329" s="81"/>
      <c r="D9329" s="77"/>
      <c r="E9329" s="82"/>
      <c r="F9329" s="77"/>
      <c r="G9329" s="82"/>
      <c r="H9329" s="83"/>
    </row>
    <row r="9330" spans="2:8" ht="15.6" x14ac:dyDescent="0.3">
      <c r="B9330" s="81"/>
      <c r="C9330" s="81"/>
      <c r="D9330" s="77"/>
      <c r="E9330" s="82"/>
      <c r="F9330" s="77"/>
      <c r="G9330" s="82"/>
      <c r="H9330" s="83"/>
    </row>
    <row r="9331" spans="2:8" ht="15.6" x14ac:dyDescent="0.3">
      <c r="B9331" s="81"/>
      <c r="C9331" s="81"/>
      <c r="D9331" s="77"/>
      <c r="E9331" s="82"/>
      <c r="F9331" s="77"/>
      <c r="G9331" s="82"/>
      <c r="H9331" s="83"/>
    </row>
    <row r="9332" spans="2:8" ht="15.6" x14ac:dyDescent="0.3">
      <c r="B9332" s="81"/>
      <c r="C9332" s="81"/>
      <c r="D9332" s="77"/>
      <c r="E9332" s="82"/>
      <c r="F9332" s="77"/>
      <c r="G9332" s="82"/>
      <c r="H9332" s="83"/>
    </row>
    <row r="9333" spans="2:8" ht="15.6" x14ac:dyDescent="0.3">
      <c r="B9333" s="81"/>
      <c r="C9333" s="81"/>
      <c r="D9333" s="77"/>
      <c r="E9333" s="82"/>
      <c r="F9333" s="77"/>
      <c r="G9333" s="82"/>
      <c r="H9333" s="83"/>
    </row>
    <row r="9334" spans="2:8" ht="15.6" x14ac:dyDescent="0.3">
      <c r="B9334" s="81"/>
      <c r="C9334" s="81"/>
      <c r="D9334" s="77"/>
      <c r="E9334" s="82"/>
      <c r="F9334" s="77"/>
      <c r="G9334" s="82"/>
      <c r="H9334" s="83"/>
    </row>
    <row r="9335" spans="2:8" ht="15.6" x14ac:dyDescent="0.3">
      <c r="B9335" s="81"/>
      <c r="C9335" s="81"/>
      <c r="D9335" s="77"/>
      <c r="E9335" s="82"/>
      <c r="F9335" s="77"/>
      <c r="G9335" s="82"/>
      <c r="H9335" s="83"/>
    </row>
    <row r="9336" spans="2:8" ht="15.6" x14ac:dyDescent="0.3">
      <c r="B9336" s="81"/>
      <c r="C9336" s="81"/>
      <c r="D9336" s="77"/>
      <c r="E9336" s="82"/>
      <c r="F9336" s="77"/>
      <c r="G9336" s="82"/>
      <c r="H9336" s="83"/>
    </row>
    <row r="9337" spans="2:8" ht="15.6" x14ac:dyDescent="0.3">
      <c r="B9337" s="81"/>
      <c r="C9337" s="81"/>
      <c r="D9337" s="77"/>
      <c r="E9337" s="82"/>
      <c r="F9337" s="77"/>
      <c r="G9337" s="82"/>
      <c r="H9337" s="83"/>
    </row>
    <row r="9338" spans="2:8" ht="15.6" x14ac:dyDescent="0.3">
      <c r="B9338" s="81"/>
      <c r="C9338" s="81"/>
      <c r="D9338" s="77"/>
      <c r="E9338" s="82"/>
      <c r="F9338" s="77"/>
      <c r="G9338" s="82"/>
      <c r="H9338" s="83"/>
    </row>
    <row r="9339" spans="2:8" ht="15.6" x14ac:dyDescent="0.3">
      <c r="B9339" s="81"/>
      <c r="C9339" s="81"/>
      <c r="D9339" s="77"/>
      <c r="E9339" s="82"/>
      <c r="F9339" s="77"/>
      <c r="G9339" s="82"/>
      <c r="H9339" s="83"/>
    </row>
    <row r="9340" spans="2:8" ht="15.6" x14ac:dyDescent="0.3">
      <c r="B9340" s="81"/>
      <c r="C9340" s="81"/>
      <c r="D9340" s="77"/>
      <c r="E9340" s="82"/>
      <c r="F9340" s="77"/>
      <c r="G9340" s="82"/>
      <c r="H9340" s="83"/>
    </row>
    <row r="9341" spans="2:8" ht="15.6" x14ac:dyDescent="0.3">
      <c r="B9341" s="81"/>
      <c r="C9341" s="81"/>
      <c r="D9341" s="77"/>
      <c r="E9341" s="82"/>
      <c r="F9341" s="77"/>
      <c r="G9341" s="82"/>
      <c r="H9341" s="83"/>
    </row>
    <row r="9342" spans="2:8" ht="15.6" x14ac:dyDescent="0.3">
      <c r="B9342" s="81"/>
      <c r="C9342" s="81"/>
      <c r="D9342" s="77"/>
      <c r="E9342" s="82"/>
      <c r="F9342" s="77"/>
      <c r="G9342" s="82"/>
      <c r="H9342" s="83"/>
    </row>
    <row r="9343" spans="2:8" ht="15.6" x14ac:dyDescent="0.3">
      <c r="B9343" s="81"/>
      <c r="C9343" s="81"/>
      <c r="D9343" s="77"/>
      <c r="E9343" s="82"/>
      <c r="F9343" s="77"/>
      <c r="G9343" s="82"/>
      <c r="H9343" s="83"/>
    </row>
    <row r="9344" spans="2:8" ht="15.6" x14ac:dyDescent="0.3">
      <c r="B9344" s="81"/>
      <c r="C9344" s="81"/>
      <c r="D9344" s="77"/>
      <c r="E9344" s="82"/>
      <c r="F9344" s="77"/>
      <c r="G9344" s="82"/>
      <c r="H9344" s="83"/>
    </row>
    <row r="9345" spans="2:8" ht="15.6" x14ac:dyDescent="0.3">
      <c r="B9345" s="81"/>
      <c r="C9345" s="81"/>
      <c r="D9345" s="77"/>
      <c r="E9345" s="82"/>
      <c r="F9345" s="77"/>
      <c r="G9345" s="82"/>
      <c r="H9345" s="83"/>
    </row>
    <row r="9346" spans="2:8" ht="15.6" x14ac:dyDescent="0.3">
      <c r="B9346" s="81"/>
      <c r="C9346" s="81"/>
      <c r="D9346" s="77"/>
      <c r="E9346" s="82"/>
      <c r="F9346" s="77"/>
      <c r="G9346" s="82"/>
      <c r="H9346" s="83"/>
    </row>
    <row r="9347" spans="2:8" ht="15.6" x14ac:dyDescent="0.3">
      <c r="B9347" s="81"/>
      <c r="C9347" s="81"/>
      <c r="D9347" s="77"/>
      <c r="E9347" s="82"/>
      <c r="F9347" s="77"/>
      <c r="G9347" s="82"/>
      <c r="H9347" s="83"/>
    </row>
    <row r="9348" spans="2:8" ht="15.6" x14ac:dyDescent="0.3">
      <c r="B9348" s="81"/>
      <c r="C9348" s="81"/>
      <c r="D9348" s="77"/>
      <c r="E9348" s="82"/>
      <c r="F9348" s="77"/>
      <c r="G9348" s="82"/>
      <c r="H9348" s="83"/>
    </row>
    <row r="9349" spans="2:8" ht="15.6" x14ac:dyDescent="0.3">
      <c r="B9349" s="81"/>
      <c r="C9349" s="81"/>
      <c r="D9349" s="77"/>
      <c r="E9349" s="82"/>
      <c r="F9349" s="77"/>
      <c r="G9349" s="82"/>
      <c r="H9349" s="83"/>
    </row>
    <row r="9350" spans="2:8" ht="15.6" x14ac:dyDescent="0.3">
      <c r="B9350" s="81"/>
      <c r="C9350" s="81"/>
      <c r="D9350" s="77"/>
      <c r="E9350" s="82"/>
      <c r="F9350" s="77"/>
      <c r="G9350" s="82"/>
      <c r="H9350" s="83"/>
    </row>
    <row r="9351" spans="2:8" ht="15.6" x14ac:dyDescent="0.3">
      <c r="B9351" s="81"/>
      <c r="C9351" s="81"/>
      <c r="D9351" s="77"/>
      <c r="E9351" s="82"/>
      <c r="F9351" s="77"/>
      <c r="G9351" s="82"/>
      <c r="H9351" s="83"/>
    </row>
    <row r="9352" spans="2:8" ht="15.6" x14ac:dyDescent="0.3">
      <c r="B9352" s="81"/>
      <c r="C9352" s="81"/>
      <c r="D9352" s="77"/>
      <c r="E9352" s="82"/>
      <c r="F9352" s="77"/>
      <c r="G9352" s="82"/>
      <c r="H9352" s="83"/>
    </row>
    <row r="9353" spans="2:8" ht="15.6" x14ac:dyDescent="0.3">
      <c r="B9353" s="81"/>
      <c r="C9353" s="81"/>
      <c r="D9353" s="77"/>
      <c r="E9353" s="82"/>
      <c r="F9353" s="77"/>
      <c r="G9353" s="82"/>
      <c r="H9353" s="83"/>
    </row>
    <row r="9354" spans="2:8" ht="15.6" x14ac:dyDescent="0.3">
      <c r="B9354" s="81"/>
      <c r="C9354" s="81"/>
      <c r="D9354" s="77"/>
      <c r="E9354" s="82"/>
      <c r="F9354" s="77"/>
      <c r="G9354" s="82"/>
      <c r="H9354" s="83"/>
    </row>
    <row r="9355" spans="2:8" ht="15.6" x14ac:dyDescent="0.3">
      <c r="B9355" s="81"/>
      <c r="C9355" s="81"/>
      <c r="D9355" s="77"/>
      <c r="E9355" s="82"/>
      <c r="F9355" s="77"/>
      <c r="G9355" s="82"/>
      <c r="H9355" s="83"/>
    </row>
    <row r="9356" spans="2:8" ht="15.6" x14ac:dyDescent="0.3">
      <c r="B9356" s="81"/>
      <c r="C9356" s="81"/>
      <c r="D9356" s="77"/>
      <c r="E9356" s="82"/>
      <c r="F9356" s="77"/>
      <c r="G9356" s="82"/>
      <c r="H9356" s="83"/>
    </row>
    <row r="9357" spans="2:8" ht="15.6" x14ac:dyDescent="0.3">
      <c r="B9357" s="81"/>
      <c r="C9357" s="81"/>
      <c r="D9357" s="77"/>
      <c r="E9357" s="82"/>
      <c r="F9357" s="77"/>
      <c r="G9357" s="82"/>
      <c r="H9357" s="83"/>
    </row>
    <row r="9358" spans="2:8" ht="15.6" x14ac:dyDescent="0.3">
      <c r="B9358" s="81"/>
      <c r="C9358" s="81"/>
      <c r="D9358" s="77"/>
      <c r="E9358" s="82"/>
      <c r="F9358" s="77"/>
      <c r="G9358" s="82"/>
      <c r="H9358" s="83"/>
    </row>
    <row r="9359" spans="2:8" ht="15.6" x14ac:dyDescent="0.3">
      <c r="B9359" s="81"/>
      <c r="C9359" s="81"/>
      <c r="D9359" s="77"/>
      <c r="E9359" s="82"/>
      <c r="F9359" s="77"/>
      <c r="G9359" s="82"/>
      <c r="H9359" s="83"/>
    </row>
    <row r="9360" spans="2:8" ht="15.6" x14ac:dyDescent="0.3">
      <c r="B9360" s="81"/>
      <c r="C9360" s="81"/>
      <c r="D9360" s="77"/>
      <c r="E9360" s="82"/>
      <c r="F9360" s="77"/>
      <c r="G9360" s="82"/>
      <c r="H9360" s="83"/>
    </row>
    <row r="9361" spans="2:8" ht="15.6" x14ac:dyDescent="0.3">
      <c r="B9361" s="81"/>
      <c r="C9361" s="81"/>
      <c r="D9361" s="77"/>
      <c r="E9361" s="82"/>
      <c r="F9361" s="77"/>
      <c r="G9361" s="82"/>
      <c r="H9361" s="83"/>
    </row>
    <row r="9362" spans="2:8" ht="15.6" x14ac:dyDescent="0.3">
      <c r="B9362" s="81"/>
      <c r="C9362" s="81"/>
      <c r="D9362" s="77"/>
      <c r="E9362" s="82"/>
      <c r="F9362" s="77"/>
      <c r="G9362" s="82"/>
      <c r="H9362" s="83"/>
    </row>
    <row r="9363" spans="2:8" ht="15.6" x14ac:dyDescent="0.3">
      <c r="B9363" s="81"/>
      <c r="C9363" s="81"/>
      <c r="D9363" s="77"/>
      <c r="E9363" s="82"/>
      <c r="F9363" s="77"/>
      <c r="G9363" s="82"/>
      <c r="H9363" s="83"/>
    </row>
    <row r="9364" spans="2:8" ht="15.6" x14ac:dyDescent="0.3">
      <c r="B9364" s="81"/>
      <c r="C9364" s="81"/>
      <c r="D9364" s="77"/>
      <c r="E9364" s="82"/>
      <c r="F9364" s="77"/>
      <c r="G9364" s="82"/>
      <c r="H9364" s="83"/>
    </row>
    <row r="9365" spans="2:8" ht="15.6" x14ac:dyDescent="0.3">
      <c r="B9365" s="81"/>
      <c r="C9365" s="81"/>
      <c r="D9365" s="77"/>
      <c r="E9365" s="82"/>
      <c r="F9365" s="77"/>
      <c r="G9365" s="82"/>
      <c r="H9365" s="83"/>
    </row>
    <row r="9366" spans="2:8" ht="15.6" x14ac:dyDescent="0.3">
      <c r="B9366" s="81"/>
      <c r="C9366" s="81"/>
      <c r="D9366" s="77"/>
      <c r="E9366" s="82"/>
      <c r="F9366" s="77"/>
      <c r="G9366" s="82"/>
      <c r="H9366" s="83"/>
    </row>
    <row r="9367" spans="2:8" ht="15.6" x14ac:dyDescent="0.3">
      <c r="B9367" s="81"/>
      <c r="C9367" s="81"/>
      <c r="D9367" s="77"/>
      <c r="E9367" s="82"/>
      <c r="F9367" s="77"/>
      <c r="G9367" s="82"/>
      <c r="H9367" s="83"/>
    </row>
    <row r="9368" spans="2:8" ht="15.6" x14ac:dyDescent="0.3">
      <c r="B9368" s="81"/>
      <c r="C9368" s="81"/>
      <c r="D9368" s="77"/>
      <c r="E9368" s="82"/>
      <c r="F9368" s="77"/>
      <c r="G9368" s="82"/>
      <c r="H9368" s="83"/>
    </row>
    <row r="9369" spans="2:8" ht="15.6" x14ac:dyDescent="0.3">
      <c r="B9369" s="81"/>
      <c r="C9369" s="81"/>
      <c r="D9369" s="77"/>
      <c r="E9369" s="82"/>
      <c r="F9369" s="77"/>
      <c r="G9369" s="82"/>
      <c r="H9369" s="83"/>
    </row>
    <row r="9370" spans="2:8" ht="15.6" x14ac:dyDescent="0.3">
      <c r="B9370" s="81"/>
      <c r="C9370" s="81"/>
      <c r="D9370" s="77"/>
      <c r="E9370" s="82"/>
      <c r="F9370" s="77"/>
      <c r="G9370" s="82"/>
      <c r="H9370" s="83"/>
    </row>
    <row r="9371" spans="2:8" ht="15.6" x14ac:dyDescent="0.3">
      <c r="B9371" s="81"/>
      <c r="C9371" s="81"/>
      <c r="D9371" s="77"/>
      <c r="E9371" s="82"/>
      <c r="F9371" s="77"/>
      <c r="G9371" s="82"/>
      <c r="H9371" s="83"/>
    </row>
    <row r="9372" spans="2:8" ht="15.6" x14ac:dyDescent="0.3">
      <c r="B9372" s="81"/>
      <c r="C9372" s="81"/>
      <c r="D9372" s="77"/>
      <c r="E9372" s="82"/>
      <c r="F9372" s="77"/>
      <c r="G9372" s="82"/>
      <c r="H9372" s="83"/>
    </row>
    <row r="9373" spans="2:8" ht="15.6" x14ac:dyDescent="0.3">
      <c r="B9373" s="81"/>
      <c r="C9373" s="81"/>
      <c r="D9373" s="77"/>
      <c r="E9373" s="82"/>
      <c r="F9373" s="77"/>
      <c r="G9373" s="82"/>
      <c r="H9373" s="83"/>
    </row>
    <row r="9374" spans="2:8" ht="15.6" x14ac:dyDescent="0.3">
      <c r="B9374" s="81"/>
      <c r="C9374" s="81"/>
      <c r="D9374" s="77"/>
      <c r="E9374" s="82"/>
      <c r="F9374" s="77"/>
      <c r="G9374" s="82"/>
      <c r="H9374" s="83"/>
    </row>
    <row r="9375" spans="2:8" ht="15.6" x14ac:dyDescent="0.3">
      <c r="B9375" s="81"/>
      <c r="C9375" s="81"/>
      <c r="D9375" s="77"/>
      <c r="E9375" s="82"/>
      <c r="F9375" s="77"/>
      <c r="G9375" s="82"/>
      <c r="H9375" s="83"/>
    </row>
    <row r="9376" spans="2:8" ht="15.6" x14ac:dyDescent="0.3">
      <c r="B9376" s="81"/>
      <c r="C9376" s="81"/>
      <c r="D9376" s="77"/>
      <c r="E9376" s="82"/>
      <c r="F9376" s="77"/>
      <c r="G9376" s="82"/>
      <c r="H9376" s="83"/>
    </row>
    <row r="9377" spans="2:8" ht="15.6" x14ac:dyDescent="0.3">
      <c r="B9377" s="81"/>
      <c r="C9377" s="81"/>
      <c r="D9377" s="77"/>
      <c r="E9377" s="82"/>
      <c r="F9377" s="77"/>
      <c r="G9377" s="82"/>
      <c r="H9377" s="83"/>
    </row>
    <row r="9378" spans="2:8" ht="15.6" x14ac:dyDescent="0.3">
      <c r="B9378" s="81"/>
      <c r="C9378" s="81"/>
      <c r="D9378" s="77"/>
      <c r="E9378" s="82"/>
      <c r="F9378" s="77"/>
      <c r="G9378" s="82"/>
      <c r="H9378" s="83"/>
    </row>
    <row r="9379" spans="2:8" ht="15.6" x14ac:dyDescent="0.3">
      <c r="B9379" s="81"/>
      <c r="C9379" s="81"/>
      <c r="D9379" s="77"/>
      <c r="E9379" s="82"/>
      <c r="F9379" s="77"/>
      <c r="G9379" s="82"/>
      <c r="H9379" s="83"/>
    </row>
    <row r="9380" spans="2:8" ht="15.6" x14ac:dyDescent="0.3">
      <c r="B9380" s="81"/>
      <c r="C9380" s="81"/>
      <c r="D9380" s="77"/>
      <c r="E9380" s="82"/>
      <c r="F9380" s="77"/>
      <c r="G9380" s="82"/>
      <c r="H9380" s="83"/>
    </row>
    <row r="9381" spans="2:8" ht="15.6" x14ac:dyDescent="0.3">
      <c r="B9381" s="81"/>
      <c r="C9381" s="81"/>
      <c r="D9381" s="77"/>
      <c r="E9381" s="82"/>
      <c r="F9381" s="77"/>
      <c r="G9381" s="82"/>
      <c r="H9381" s="83"/>
    </row>
    <row r="9382" spans="2:8" ht="15.6" x14ac:dyDescent="0.3">
      <c r="B9382" s="81"/>
      <c r="C9382" s="81"/>
      <c r="D9382" s="77"/>
      <c r="E9382" s="82"/>
      <c r="F9382" s="77"/>
      <c r="G9382" s="82"/>
      <c r="H9382" s="83"/>
    </row>
    <row r="9383" spans="2:8" ht="15.6" x14ac:dyDescent="0.3">
      <c r="B9383" s="81"/>
      <c r="C9383" s="81"/>
      <c r="D9383" s="77"/>
      <c r="E9383" s="82"/>
      <c r="F9383" s="77"/>
      <c r="G9383" s="82"/>
      <c r="H9383" s="83"/>
    </row>
    <row r="9384" spans="2:8" ht="15.6" x14ac:dyDescent="0.3">
      <c r="B9384" s="81"/>
      <c r="C9384" s="81"/>
      <c r="D9384" s="77"/>
      <c r="E9384" s="82"/>
      <c r="F9384" s="77"/>
      <c r="G9384" s="82"/>
      <c r="H9384" s="83"/>
    </row>
    <row r="9385" spans="2:8" ht="15.6" x14ac:dyDescent="0.3">
      <c r="B9385" s="81"/>
      <c r="C9385" s="81"/>
      <c r="D9385" s="77"/>
      <c r="E9385" s="82"/>
      <c r="F9385" s="77"/>
      <c r="G9385" s="82"/>
      <c r="H9385" s="83"/>
    </row>
    <row r="9386" spans="2:8" ht="15.6" x14ac:dyDescent="0.3">
      <c r="B9386" s="81"/>
      <c r="C9386" s="81"/>
      <c r="D9386" s="77"/>
      <c r="E9386" s="82"/>
      <c r="F9386" s="77"/>
      <c r="G9386" s="82"/>
      <c r="H9386" s="83"/>
    </row>
    <row r="9387" spans="2:8" ht="15.6" x14ac:dyDescent="0.3">
      <c r="B9387" s="81"/>
      <c r="C9387" s="81"/>
      <c r="D9387" s="77"/>
      <c r="E9387" s="82"/>
      <c r="F9387" s="77"/>
      <c r="G9387" s="82"/>
      <c r="H9387" s="83"/>
    </row>
    <row r="9388" spans="2:8" ht="15.6" x14ac:dyDescent="0.3">
      <c r="B9388" s="81"/>
      <c r="C9388" s="81"/>
      <c r="D9388" s="77"/>
      <c r="E9388" s="82"/>
      <c r="F9388" s="77"/>
      <c r="G9388" s="82"/>
      <c r="H9388" s="83"/>
    </row>
    <row r="9389" spans="2:8" ht="15.6" x14ac:dyDescent="0.3">
      <c r="B9389" s="81"/>
      <c r="C9389" s="81"/>
      <c r="D9389" s="77"/>
      <c r="E9389" s="82"/>
      <c r="F9389" s="77"/>
      <c r="G9389" s="82"/>
      <c r="H9389" s="83"/>
    </row>
    <row r="9390" spans="2:8" ht="15.6" x14ac:dyDescent="0.3">
      <c r="B9390" s="81"/>
      <c r="C9390" s="81"/>
      <c r="D9390" s="77"/>
      <c r="E9390" s="82"/>
      <c r="F9390" s="77"/>
      <c r="G9390" s="82"/>
      <c r="H9390" s="83"/>
    </row>
    <row r="9391" spans="2:8" ht="15.6" x14ac:dyDescent="0.3">
      <c r="B9391" s="81"/>
      <c r="C9391" s="81"/>
      <c r="D9391" s="77"/>
      <c r="E9391" s="82"/>
      <c r="F9391" s="77"/>
      <c r="G9391" s="82"/>
      <c r="H9391" s="83"/>
    </row>
    <row r="9392" spans="2:8" ht="15.6" x14ac:dyDescent="0.3">
      <c r="B9392" s="81"/>
      <c r="C9392" s="81"/>
      <c r="D9392" s="77"/>
      <c r="E9392" s="82"/>
      <c r="F9392" s="77"/>
      <c r="G9392" s="82"/>
      <c r="H9392" s="83"/>
    </row>
    <row r="9393" spans="2:8" ht="15.6" x14ac:dyDescent="0.3">
      <c r="B9393" s="81"/>
      <c r="C9393" s="81"/>
      <c r="D9393" s="77"/>
      <c r="E9393" s="82"/>
      <c r="F9393" s="77"/>
      <c r="G9393" s="82"/>
      <c r="H9393" s="83"/>
    </row>
    <row r="9394" spans="2:8" ht="15.6" x14ac:dyDescent="0.3">
      <c r="B9394" s="81"/>
      <c r="C9394" s="81"/>
      <c r="D9394" s="77"/>
      <c r="E9394" s="82"/>
      <c r="F9394" s="77"/>
      <c r="G9394" s="82"/>
      <c r="H9394" s="83"/>
    </row>
    <row r="9395" spans="2:8" ht="15.6" x14ac:dyDescent="0.3">
      <c r="B9395" s="81"/>
      <c r="C9395" s="81"/>
      <c r="D9395" s="77"/>
      <c r="E9395" s="82"/>
      <c r="F9395" s="77"/>
      <c r="G9395" s="82"/>
      <c r="H9395" s="83"/>
    </row>
    <row r="9396" spans="2:8" ht="15.6" x14ac:dyDescent="0.3">
      <c r="B9396" s="81"/>
      <c r="C9396" s="81"/>
      <c r="D9396" s="77"/>
      <c r="E9396" s="82"/>
      <c r="F9396" s="77"/>
      <c r="G9396" s="82"/>
      <c r="H9396" s="83"/>
    </row>
    <row r="9397" spans="2:8" ht="15.6" x14ac:dyDescent="0.3">
      <c r="B9397" s="81"/>
      <c r="C9397" s="81"/>
      <c r="D9397" s="77"/>
      <c r="E9397" s="82"/>
      <c r="F9397" s="77"/>
      <c r="G9397" s="82"/>
      <c r="H9397" s="83"/>
    </row>
    <row r="9398" spans="2:8" ht="15.6" x14ac:dyDescent="0.3">
      <c r="B9398" s="81"/>
      <c r="C9398" s="81"/>
      <c r="D9398" s="77"/>
      <c r="E9398" s="82"/>
      <c r="F9398" s="77"/>
      <c r="G9398" s="82"/>
      <c r="H9398" s="83"/>
    </row>
    <row r="9399" spans="2:8" ht="15.6" x14ac:dyDescent="0.3">
      <c r="B9399" s="81"/>
      <c r="C9399" s="81"/>
      <c r="D9399" s="77"/>
      <c r="E9399" s="82"/>
      <c r="F9399" s="77"/>
      <c r="G9399" s="82"/>
      <c r="H9399" s="83"/>
    </row>
    <row r="9400" spans="2:8" ht="15.6" x14ac:dyDescent="0.3">
      <c r="B9400" s="81"/>
      <c r="C9400" s="81"/>
      <c r="D9400" s="77"/>
      <c r="E9400" s="82"/>
      <c r="F9400" s="77"/>
      <c r="G9400" s="82"/>
      <c r="H9400" s="83"/>
    </row>
    <row r="9401" spans="2:8" ht="15.6" x14ac:dyDescent="0.3">
      <c r="B9401" s="81"/>
      <c r="C9401" s="81"/>
      <c r="D9401" s="77"/>
      <c r="E9401" s="82"/>
      <c r="F9401" s="77"/>
      <c r="G9401" s="82"/>
      <c r="H9401" s="83"/>
    </row>
    <row r="9402" spans="2:8" ht="15.6" x14ac:dyDescent="0.3">
      <c r="B9402" s="81"/>
      <c r="C9402" s="81"/>
      <c r="D9402" s="77"/>
      <c r="E9402" s="82"/>
      <c r="F9402" s="77"/>
      <c r="G9402" s="82"/>
      <c r="H9402" s="83"/>
    </row>
    <row r="9403" spans="2:8" ht="15.6" x14ac:dyDescent="0.3">
      <c r="B9403" s="81"/>
      <c r="C9403" s="81"/>
      <c r="D9403" s="77"/>
      <c r="E9403" s="82"/>
      <c r="F9403" s="77"/>
      <c r="G9403" s="82"/>
      <c r="H9403" s="83"/>
    </row>
    <row r="9404" spans="2:8" ht="15.6" x14ac:dyDescent="0.3">
      <c r="B9404" s="81"/>
      <c r="C9404" s="81"/>
      <c r="D9404" s="77"/>
      <c r="E9404" s="82"/>
      <c r="F9404" s="77"/>
      <c r="G9404" s="82"/>
      <c r="H9404" s="83"/>
    </row>
    <row r="9405" spans="2:8" ht="15.6" x14ac:dyDescent="0.3">
      <c r="B9405" s="81"/>
      <c r="C9405" s="81"/>
      <c r="D9405" s="77"/>
      <c r="E9405" s="82"/>
      <c r="F9405" s="77"/>
      <c r="G9405" s="82"/>
      <c r="H9405" s="83"/>
    </row>
    <row r="9406" spans="2:8" ht="15.6" x14ac:dyDescent="0.3">
      <c r="B9406" s="81"/>
      <c r="C9406" s="81"/>
      <c r="D9406" s="77"/>
      <c r="E9406" s="82"/>
      <c r="F9406" s="77"/>
      <c r="G9406" s="82"/>
      <c r="H9406" s="83"/>
    </row>
    <row r="9407" spans="2:8" ht="15.6" x14ac:dyDescent="0.3">
      <c r="B9407" s="81"/>
      <c r="C9407" s="81"/>
      <c r="D9407" s="77"/>
      <c r="E9407" s="82"/>
      <c r="F9407" s="77"/>
      <c r="G9407" s="82"/>
      <c r="H9407" s="83"/>
    </row>
    <row r="9408" spans="2:8" ht="15.6" x14ac:dyDescent="0.3">
      <c r="B9408" s="81"/>
      <c r="C9408" s="81"/>
      <c r="D9408" s="77"/>
      <c r="E9408" s="82"/>
      <c r="F9408" s="77"/>
      <c r="G9408" s="82"/>
      <c r="H9408" s="83"/>
    </row>
    <row r="9409" spans="2:8" ht="15.6" x14ac:dyDescent="0.3">
      <c r="B9409" s="81"/>
      <c r="C9409" s="81"/>
      <c r="D9409" s="77"/>
      <c r="E9409" s="82"/>
      <c r="F9409" s="77"/>
      <c r="G9409" s="82"/>
      <c r="H9409" s="83"/>
    </row>
    <row r="9410" spans="2:8" ht="15.6" x14ac:dyDescent="0.3">
      <c r="B9410" s="81"/>
      <c r="C9410" s="81"/>
      <c r="D9410" s="77"/>
      <c r="E9410" s="82"/>
      <c r="F9410" s="77"/>
      <c r="G9410" s="82"/>
      <c r="H9410" s="83"/>
    </row>
    <row r="9411" spans="2:8" ht="15.6" x14ac:dyDescent="0.3">
      <c r="B9411" s="81"/>
      <c r="C9411" s="81"/>
      <c r="D9411" s="77"/>
      <c r="E9411" s="82"/>
      <c r="F9411" s="77"/>
      <c r="G9411" s="82"/>
      <c r="H9411" s="83"/>
    </row>
    <row r="9412" spans="2:8" ht="15.6" x14ac:dyDescent="0.3">
      <c r="B9412" s="81"/>
      <c r="C9412" s="81"/>
      <c r="D9412" s="77"/>
      <c r="E9412" s="82"/>
      <c r="F9412" s="77"/>
      <c r="G9412" s="82"/>
      <c r="H9412" s="83"/>
    </row>
    <row r="9413" spans="2:8" ht="15.6" x14ac:dyDescent="0.3">
      <c r="B9413" s="81"/>
      <c r="C9413" s="81"/>
      <c r="D9413" s="77"/>
      <c r="E9413" s="82"/>
      <c r="F9413" s="77"/>
      <c r="G9413" s="82"/>
      <c r="H9413" s="83"/>
    </row>
    <row r="9414" spans="2:8" ht="15.6" x14ac:dyDescent="0.3">
      <c r="B9414" s="81"/>
      <c r="C9414" s="81"/>
      <c r="D9414" s="77"/>
      <c r="E9414" s="82"/>
      <c r="F9414" s="77"/>
      <c r="G9414" s="82"/>
      <c r="H9414" s="83"/>
    </row>
    <row r="9415" spans="2:8" ht="15.6" x14ac:dyDescent="0.3">
      <c r="B9415" s="81"/>
      <c r="C9415" s="81"/>
      <c r="D9415" s="77"/>
      <c r="E9415" s="82"/>
      <c r="F9415" s="77"/>
      <c r="G9415" s="82"/>
      <c r="H9415" s="83"/>
    </row>
    <row r="9416" spans="2:8" ht="15.6" x14ac:dyDescent="0.3">
      <c r="B9416" s="81"/>
      <c r="C9416" s="81"/>
      <c r="D9416" s="77"/>
      <c r="E9416" s="82"/>
      <c r="F9416" s="77"/>
      <c r="G9416" s="82"/>
      <c r="H9416" s="83"/>
    </row>
    <row r="9417" spans="2:8" ht="15.6" x14ac:dyDescent="0.3">
      <c r="B9417" s="81"/>
      <c r="C9417" s="81"/>
      <c r="D9417" s="77"/>
      <c r="E9417" s="82"/>
      <c r="F9417" s="77"/>
      <c r="G9417" s="82"/>
      <c r="H9417" s="83"/>
    </row>
    <row r="9418" spans="2:8" ht="15.6" x14ac:dyDescent="0.3">
      <c r="B9418" s="81"/>
      <c r="C9418" s="81"/>
      <c r="D9418" s="77"/>
      <c r="E9418" s="82"/>
      <c r="F9418" s="77"/>
      <c r="G9418" s="82"/>
      <c r="H9418" s="83"/>
    </row>
    <row r="9419" spans="2:8" ht="15.6" x14ac:dyDescent="0.3">
      <c r="B9419" s="81"/>
      <c r="C9419" s="81"/>
      <c r="D9419" s="77"/>
      <c r="E9419" s="82"/>
      <c r="F9419" s="77"/>
      <c r="G9419" s="82"/>
      <c r="H9419" s="83"/>
    </row>
    <row r="9420" spans="2:8" ht="15.6" x14ac:dyDescent="0.3">
      <c r="B9420" s="81"/>
      <c r="C9420" s="81"/>
      <c r="D9420" s="77"/>
      <c r="E9420" s="82"/>
      <c r="F9420" s="77"/>
      <c r="G9420" s="82"/>
      <c r="H9420" s="83"/>
    </row>
    <row r="9421" spans="2:8" ht="15.6" x14ac:dyDescent="0.3">
      <c r="B9421" s="81"/>
      <c r="C9421" s="81"/>
      <c r="D9421" s="77"/>
      <c r="E9421" s="82"/>
      <c r="F9421" s="77"/>
      <c r="G9421" s="82"/>
      <c r="H9421" s="83"/>
    </row>
    <row r="9422" spans="2:8" ht="15.6" x14ac:dyDescent="0.3">
      <c r="B9422" s="81"/>
      <c r="C9422" s="81"/>
      <c r="D9422" s="77"/>
      <c r="E9422" s="82"/>
      <c r="F9422" s="77"/>
      <c r="G9422" s="82"/>
      <c r="H9422" s="83"/>
    </row>
    <row r="9423" spans="2:8" ht="15.6" x14ac:dyDescent="0.3">
      <c r="B9423" s="81"/>
      <c r="C9423" s="81"/>
      <c r="D9423" s="77"/>
      <c r="E9423" s="82"/>
      <c r="F9423" s="77"/>
      <c r="G9423" s="82"/>
      <c r="H9423" s="83"/>
    </row>
    <row r="9424" spans="2:8" ht="15.6" x14ac:dyDescent="0.3">
      <c r="B9424" s="81"/>
      <c r="C9424" s="81"/>
      <c r="D9424" s="77"/>
      <c r="E9424" s="82"/>
      <c r="F9424" s="77"/>
      <c r="G9424" s="82"/>
      <c r="H9424" s="83"/>
    </row>
    <row r="9425" spans="2:8" ht="15.6" x14ac:dyDescent="0.3">
      <c r="B9425" s="81"/>
      <c r="C9425" s="81"/>
      <c r="D9425" s="77"/>
      <c r="E9425" s="82"/>
      <c r="F9425" s="77"/>
      <c r="G9425" s="82"/>
      <c r="H9425" s="83"/>
    </row>
    <row r="9426" spans="2:8" ht="15.6" x14ac:dyDescent="0.3">
      <c r="B9426" s="81"/>
      <c r="C9426" s="81"/>
      <c r="D9426" s="77"/>
      <c r="E9426" s="82"/>
      <c r="F9426" s="77"/>
      <c r="G9426" s="82"/>
      <c r="H9426" s="83"/>
    </row>
    <row r="9427" spans="2:8" ht="15.6" x14ac:dyDescent="0.3">
      <c r="B9427" s="81"/>
      <c r="C9427" s="81"/>
      <c r="D9427" s="77"/>
      <c r="E9427" s="82"/>
      <c r="F9427" s="77"/>
      <c r="G9427" s="82"/>
      <c r="H9427" s="83"/>
    </row>
    <row r="9428" spans="2:8" ht="15.6" x14ac:dyDescent="0.3">
      <c r="B9428" s="81"/>
      <c r="C9428" s="81"/>
      <c r="D9428" s="77"/>
      <c r="E9428" s="82"/>
      <c r="F9428" s="77"/>
      <c r="G9428" s="82"/>
      <c r="H9428" s="83"/>
    </row>
    <row r="9429" spans="2:8" ht="15.6" x14ac:dyDescent="0.3">
      <c r="B9429" s="81"/>
      <c r="C9429" s="81"/>
      <c r="D9429" s="77"/>
      <c r="E9429" s="82"/>
      <c r="F9429" s="77"/>
      <c r="G9429" s="82"/>
      <c r="H9429" s="83"/>
    </row>
    <row r="9430" spans="2:8" ht="15.6" x14ac:dyDescent="0.3">
      <c r="B9430" s="81"/>
      <c r="C9430" s="81"/>
      <c r="D9430" s="77"/>
      <c r="E9430" s="82"/>
      <c r="F9430" s="77"/>
      <c r="G9430" s="82"/>
      <c r="H9430" s="83"/>
    </row>
    <row r="9431" spans="2:8" ht="15.6" x14ac:dyDescent="0.3">
      <c r="B9431" s="81"/>
      <c r="C9431" s="81"/>
      <c r="D9431" s="77"/>
      <c r="E9431" s="82"/>
      <c r="F9431" s="77"/>
      <c r="G9431" s="82"/>
      <c r="H9431" s="83"/>
    </row>
    <row r="9432" spans="2:8" ht="15.6" x14ac:dyDescent="0.3">
      <c r="B9432" s="81"/>
      <c r="C9432" s="81"/>
      <c r="D9432" s="77"/>
      <c r="E9432" s="82"/>
      <c r="F9432" s="77"/>
      <c r="G9432" s="82"/>
      <c r="H9432" s="83"/>
    </row>
    <row r="9433" spans="2:8" ht="15.6" x14ac:dyDescent="0.3">
      <c r="B9433" s="81"/>
      <c r="C9433" s="81"/>
      <c r="D9433" s="77"/>
      <c r="E9433" s="82"/>
      <c r="F9433" s="77"/>
      <c r="G9433" s="82"/>
      <c r="H9433" s="83"/>
    </row>
    <row r="9434" spans="2:8" ht="15.6" x14ac:dyDescent="0.3">
      <c r="B9434" s="81"/>
      <c r="C9434" s="81"/>
      <c r="D9434" s="77"/>
      <c r="E9434" s="82"/>
      <c r="F9434" s="77"/>
      <c r="G9434" s="82"/>
      <c r="H9434" s="83"/>
    </row>
    <row r="9435" spans="2:8" ht="15.6" x14ac:dyDescent="0.3">
      <c r="B9435" s="81"/>
      <c r="C9435" s="81"/>
      <c r="D9435" s="77"/>
      <c r="E9435" s="82"/>
      <c r="F9435" s="77"/>
      <c r="G9435" s="82"/>
      <c r="H9435" s="83"/>
    </row>
    <row r="9436" spans="2:8" ht="15.6" x14ac:dyDescent="0.3">
      <c r="B9436" s="81"/>
      <c r="C9436" s="81"/>
      <c r="D9436" s="77"/>
      <c r="E9436" s="82"/>
      <c r="F9436" s="77"/>
      <c r="G9436" s="82"/>
      <c r="H9436" s="83"/>
    </row>
    <row r="9437" spans="2:8" ht="15.6" x14ac:dyDescent="0.3">
      <c r="B9437" s="81"/>
      <c r="C9437" s="81"/>
      <c r="D9437" s="77"/>
      <c r="E9437" s="82"/>
      <c r="F9437" s="77"/>
      <c r="G9437" s="82"/>
      <c r="H9437" s="83"/>
    </row>
    <row r="9438" spans="2:8" ht="15.6" x14ac:dyDescent="0.3">
      <c r="B9438" s="81"/>
      <c r="C9438" s="81"/>
      <c r="D9438" s="77"/>
      <c r="E9438" s="82"/>
      <c r="F9438" s="77"/>
      <c r="G9438" s="82"/>
      <c r="H9438" s="83"/>
    </row>
    <row r="9439" spans="2:8" ht="15.6" x14ac:dyDescent="0.3">
      <c r="B9439" s="81"/>
      <c r="C9439" s="81"/>
      <c r="D9439" s="77"/>
      <c r="E9439" s="82"/>
      <c r="F9439" s="77"/>
      <c r="G9439" s="82"/>
      <c r="H9439" s="83"/>
    </row>
    <row r="9440" spans="2:8" ht="15.6" x14ac:dyDescent="0.3">
      <c r="B9440" s="81"/>
      <c r="C9440" s="81"/>
      <c r="D9440" s="77"/>
      <c r="E9440" s="82"/>
      <c r="F9440" s="77"/>
      <c r="G9440" s="82"/>
      <c r="H9440" s="83"/>
    </row>
    <row r="9441" spans="2:8" ht="15.6" x14ac:dyDescent="0.3">
      <c r="B9441" s="81"/>
      <c r="C9441" s="81"/>
      <c r="D9441" s="77"/>
      <c r="E9441" s="82"/>
      <c r="F9441" s="77"/>
      <c r="G9441" s="82"/>
      <c r="H9441" s="83"/>
    </row>
    <row r="9442" spans="2:8" ht="15.6" x14ac:dyDescent="0.3">
      <c r="B9442" s="81"/>
      <c r="C9442" s="81"/>
      <c r="D9442" s="77"/>
      <c r="E9442" s="82"/>
      <c r="F9442" s="77"/>
      <c r="G9442" s="82"/>
      <c r="H9442" s="83"/>
    </row>
    <row r="9443" spans="2:8" ht="15.6" x14ac:dyDescent="0.3">
      <c r="B9443" s="81"/>
      <c r="C9443" s="81"/>
      <c r="D9443" s="77"/>
      <c r="E9443" s="82"/>
      <c r="F9443" s="77"/>
      <c r="G9443" s="82"/>
      <c r="H9443" s="83"/>
    </row>
    <row r="9444" spans="2:8" ht="15.6" x14ac:dyDescent="0.3">
      <c r="B9444" s="81"/>
      <c r="C9444" s="81"/>
      <c r="D9444" s="77"/>
      <c r="E9444" s="82"/>
      <c r="F9444" s="77"/>
      <c r="G9444" s="82"/>
      <c r="H9444" s="83"/>
    </row>
    <row r="9445" spans="2:8" ht="15.6" x14ac:dyDescent="0.3">
      <c r="B9445" s="81"/>
      <c r="C9445" s="81"/>
      <c r="D9445" s="77"/>
      <c r="E9445" s="82"/>
      <c r="F9445" s="77"/>
      <c r="G9445" s="82"/>
      <c r="H9445" s="83"/>
    </row>
    <row r="9446" spans="2:8" ht="15.6" x14ac:dyDescent="0.3">
      <c r="B9446" s="81"/>
      <c r="C9446" s="81"/>
      <c r="D9446" s="77"/>
      <c r="E9446" s="82"/>
      <c r="F9446" s="77"/>
      <c r="G9446" s="82"/>
      <c r="H9446" s="83"/>
    </row>
    <row r="9447" spans="2:8" ht="15.6" x14ac:dyDescent="0.3">
      <c r="B9447" s="81"/>
      <c r="C9447" s="81"/>
      <c r="D9447" s="77"/>
      <c r="E9447" s="82"/>
      <c r="F9447" s="77"/>
      <c r="G9447" s="82"/>
      <c r="H9447" s="83"/>
    </row>
    <row r="9448" spans="2:8" ht="15.6" x14ac:dyDescent="0.3">
      <c r="B9448" s="81"/>
      <c r="C9448" s="81"/>
      <c r="D9448" s="77"/>
      <c r="E9448" s="82"/>
      <c r="F9448" s="77"/>
      <c r="G9448" s="82"/>
      <c r="H9448" s="83"/>
    </row>
    <row r="9449" spans="2:8" ht="15.6" x14ac:dyDescent="0.3">
      <c r="B9449" s="81"/>
      <c r="C9449" s="81"/>
      <c r="D9449" s="77"/>
      <c r="E9449" s="82"/>
      <c r="F9449" s="77"/>
      <c r="G9449" s="82"/>
      <c r="H9449" s="83"/>
    </row>
    <row r="9450" spans="2:8" ht="15.6" x14ac:dyDescent="0.3">
      <c r="B9450" s="81"/>
      <c r="C9450" s="81"/>
      <c r="D9450" s="77"/>
      <c r="E9450" s="82"/>
      <c r="F9450" s="77"/>
      <c r="G9450" s="82"/>
      <c r="H9450" s="83"/>
    </row>
    <row r="9451" spans="2:8" ht="15.6" x14ac:dyDescent="0.3">
      <c r="B9451" s="81"/>
      <c r="C9451" s="81"/>
      <c r="D9451" s="77"/>
      <c r="E9451" s="82"/>
      <c r="F9451" s="77"/>
      <c r="G9451" s="82"/>
      <c r="H9451" s="83"/>
    </row>
    <row r="9452" spans="2:8" ht="15.6" x14ac:dyDescent="0.3">
      <c r="B9452" s="81"/>
      <c r="C9452" s="81"/>
      <c r="D9452" s="77"/>
      <c r="E9452" s="82"/>
      <c r="F9452" s="77"/>
      <c r="G9452" s="82"/>
      <c r="H9452" s="83"/>
    </row>
    <row r="9453" spans="2:8" ht="15.6" x14ac:dyDescent="0.3">
      <c r="B9453" s="81"/>
      <c r="C9453" s="81"/>
      <c r="D9453" s="77"/>
      <c r="E9453" s="82"/>
      <c r="F9453" s="77"/>
      <c r="G9453" s="82"/>
      <c r="H9453" s="83"/>
    </row>
    <row r="9454" spans="2:8" ht="15.6" x14ac:dyDescent="0.3">
      <c r="B9454" s="81"/>
      <c r="C9454" s="81"/>
      <c r="D9454" s="77"/>
      <c r="E9454" s="82"/>
      <c r="F9454" s="77"/>
      <c r="G9454" s="82"/>
      <c r="H9454" s="83"/>
    </row>
    <row r="9455" spans="2:8" ht="15.6" x14ac:dyDescent="0.3">
      <c r="B9455" s="81"/>
      <c r="C9455" s="81"/>
      <c r="D9455" s="77"/>
      <c r="E9455" s="82"/>
      <c r="F9455" s="77"/>
      <c r="G9455" s="82"/>
      <c r="H9455" s="83"/>
    </row>
    <row r="9456" spans="2:8" ht="15.6" x14ac:dyDescent="0.3">
      <c r="B9456" s="81"/>
      <c r="C9456" s="81"/>
      <c r="D9456" s="77"/>
      <c r="E9456" s="82"/>
      <c r="F9456" s="77"/>
      <c r="G9456" s="82"/>
      <c r="H9456" s="83"/>
    </row>
    <row r="9457" spans="2:8" ht="15.6" x14ac:dyDescent="0.3">
      <c r="B9457" s="81"/>
      <c r="C9457" s="81"/>
      <c r="D9457" s="77"/>
      <c r="E9457" s="82"/>
      <c r="F9457" s="77"/>
      <c r="G9457" s="82"/>
      <c r="H9457" s="83"/>
    </row>
    <row r="9458" spans="2:8" ht="15.6" x14ac:dyDescent="0.3">
      <c r="B9458" s="81"/>
      <c r="C9458" s="81"/>
      <c r="D9458" s="77"/>
      <c r="E9458" s="82"/>
      <c r="F9458" s="77"/>
      <c r="G9458" s="82"/>
      <c r="H9458" s="83"/>
    </row>
    <row r="9459" spans="2:8" ht="15.6" x14ac:dyDescent="0.3">
      <c r="B9459" s="81"/>
      <c r="C9459" s="81"/>
      <c r="D9459" s="77"/>
      <c r="E9459" s="82"/>
      <c r="F9459" s="77"/>
      <c r="G9459" s="82"/>
      <c r="H9459" s="83"/>
    </row>
    <row r="9460" spans="2:8" ht="15.6" x14ac:dyDescent="0.3">
      <c r="B9460" s="81"/>
      <c r="C9460" s="81"/>
      <c r="D9460" s="77"/>
      <c r="E9460" s="82"/>
      <c r="F9460" s="77"/>
      <c r="G9460" s="82"/>
      <c r="H9460" s="83"/>
    </row>
    <row r="9461" spans="2:8" ht="15.6" x14ac:dyDescent="0.3">
      <c r="B9461" s="81"/>
      <c r="C9461" s="81"/>
      <c r="D9461" s="77"/>
      <c r="E9461" s="82"/>
      <c r="F9461" s="77"/>
      <c r="G9461" s="82"/>
      <c r="H9461" s="83"/>
    </row>
    <row r="9462" spans="2:8" ht="15.6" x14ac:dyDescent="0.3">
      <c r="B9462" s="81"/>
      <c r="C9462" s="81"/>
      <c r="D9462" s="77"/>
      <c r="E9462" s="82"/>
      <c r="F9462" s="77"/>
      <c r="G9462" s="82"/>
      <c r="H9462" s="83"/>
    </row>
    <row r="9463" spans="2:8" ht="15.6" x14ac:dyDescent="0.3">
      <c r="B9463" s="81"/>
      <c r="C9463" s="81"/>
      <c r="D9463" s="77"/>
      <c r="E9463" s="82"/>
      <c r="F9463" s="77"/>
      <c r="G9463" s="82"/>
      <c r="H9463" s="83"/>
    </row>
    <row r="9464" spans="2:8" ht="15.6" x14ac:dyDescent="0.3">
      <c r="B9464" s="81"/>
      <c r="C9464" s="81"/>
      <c r="D9464" s="77"/>
      <c r="E9464" s="82"/>
      <c r="F9464" s="77"/>
      <c r="G9464" s="82"/>
      <c r="H9464" s="83"/>
    </row>
    <row r="9465" spans="2:8" ht="15.6" x14ac:dyDescent="0.3">
      <c r="B9465" s="81"/>
      <c r="C9465" s="81"/>
      <c r="D9465" s="77"/>
      <c r="E9465" s="82"/>
      <c r="F9465" s="77"/>
      <c r="G9465" s="82"/>
      <c r="H9465" s="83"/>
    </row>
    <row r="9466" spans="2:8" ht="15.6" x14ac:dyDescent="0.3">
      <c r="B9466" s="81"/>
      <c r="C9466" s="81"/>
      <c r="D9466" s="77"/>
      <c r="E9466" s="82"/>
      <c r="F9466" s="77"/>
      <c r="G9466" s="82"/>
      <c r="H9466" s="83"/>
    </row>
    <row r="9467" spans="2:8" ht="15.6" x14ac:dyDescent="0.3">
      <c r="B9467" s="81"/>
      <c r="C9467" s="81"/>
      <c r="D9467" s="77"/>
      <c r="E9467" s="82"/>
      <c r="F9467" s="77"/>
      <c r="G9467" s="82"/>
      <c r="H9467" s="83"/>
    </row>
    <row r="9468" spans="2:8" ht="15.6" x14ac:dyDescent="0.3">
      <c r="B9468" s="81"/>
      <c r="C9468" s="81"/>
      <c r="D9468" s="77"/>
      <c r="E9468" s="82"/>
      <c r="F9468" s="77"/>
      <c r="G9468" s="82"/>
      <c r="H9468" s="83"/>
    </row>
    <row r="9469" spans="2:8" ht="15.6" x14ac:dyDescent="0.3">
      <c r="B9469" s="81"/>
      <c r="C9469" s="81"/>
      <c r="D9469" s="77"/>
      <c r="E9469" s="82"/>
      <c r="F9469" s="77"/>
      <c r="G9469" s="82"/>
      <c r="H9469" s="83"/>
    </row>
    <row r="9470" spans="2:8" ht="15.6" x14ac:dyDescent="0.3">
      <c r="B9470" s="81"/>
      <c r="C9470" s="81"/>
      <c r="D9470" s="77"/>
      <c r="E9470" s="82"/>
      <c r="F9470" s="77"/>
      <c r="G9470" s="82"/>
      <c r="H9470" s="83"/>
    </row>
    <row r="9471" spans="2:8" ht="15.6" x14ac:dyDescent="0.3">
      <c r="B9471" s="81"/>
      <c r="C9471" s="81"/>
      <c r="D9471" s="77"/>
      <c r="E9471" s="82"/>
      <c r="F9471" s="77"/>
      <c r="G9471" s="82"/>
      <c r="H9471" s="83"/>
    </row>
    <row r="9472" spans="2:8" ht="15.6" x14ac:dyDescent="0.3">
      <c r="B9472" s="81"/>
      <c r="C9472" s="81"/>
      <c r="D9472" s="77"/>
      <c r="E9472" s="82"/>
      <c r="F9472" s="77"/>
      <c r="G9472" s="82"/>
      <c r="H9472" s="83"/>
    </row>
    <row r="9473" spans="2:8" ht="15.6" x14ac:dyDescent="0.3">
      <c r="B9473" s="81"/>
      <c r="C9473" s="81"/>
      <c r="D9473" s="77"/>
      <c r="E9473" s="82"/>
      <c r="F9473" s="77"/>
      <c r="G9473" s="82"/>
      <c r="H9473" s="83"/>
    </row>
    <row r="9474" spans="2:8" ht="15.6" x14ac:dyDescent="0.3">
      <c r="B9474" s="81"/>
      <c r="C9474" s="81"/>
      <c r="D9474" s="77"/>
      <c r="E9474" s="82"/>
      <c r="F9474" s="77"/>
      <c r="G9474" s="82"/>
      <c r="H9474" s="83"/>
    </row>
    <row r="9475" spans="2:8" ht="15.6" x14ac:dyDescent="0.3">
      <c r="B9475" s="81"/>
      <c r="C9475" s="81"/>
      <c r="D9475" s="77"/>
      <c r="E9475" s="82"/>
      <c r="F9475" s="77"/>
      <c r="G9475" s="82"/>
      <c r="H9475" s="83"/>
    </row>
    <row r="9476" spans="2:8" ht="15.6" x14ac:dyDescent="0.3">
      <c r="B9476" s="81"/>
      <c r="C9476" s="81"/>
      <c r="D9476" s="77"/>
      <c r="E9476" s="82"/>
      <c r="F9476" s="77"/>
      <c r="G9476" s="82"/>
      <c r="H9476" s="83"/>
    </row>
    <row r="9477" spans="2:8" ht="15.6" x14ac:dyDescent="0.3">
      <c r="B9477" s="81"/>
      <c r="C9477" s="81"/>
      <c r="D9477" s="77"/>
      <c r="E9477" s="82"/>
      <c r="F9477" s="77"/>
      <c r="G9477" s="82"/>
      <c r="H9477" s="83"/>
    </row>
    <row r="9478" spans="2:8" ht="15.6" x14ac:dyDescent="0.3">
      <c r="B9478" s="81"/>
      <c r="C9478" s="81"/>
      <c r="D9478" s="77"/>
      <c r="E9478" s="82"/>
      <c r="F9478" s="77"/>
      <c r="G9478" s="82"/>
      <c r="H9478" s="83"/>
    </row>
    <row r="9479" spans="2:8" ht="15.6" x14ac:dyDescent="0.3">
      <c r="B9479" s="81"/>
      <c r="C9479" s="81"/>
      <c r="D9479" s="77"/>
      <c r="E9479" s="82"/>
      <c r="F9479" s="77"/>
      <c r="G9479" s="82"/>
      <c r="H9479" s="83"/>
    </row>
    <row r="9480" spans="2:8" ht="15.6" x14ac:dyDescent="0.3">
      <c r="B9480" s="81"/>
      <c r="C9480" s="81"/>
      <c r="D9480" s="77"/>
      <c r="E9480" s="82"/>
      <c r="F9480" s="77"/>
      <c r="G9480" s="82"/>
      <c r="H9480" s="83"/>
    </row>
    <row r="9481" spans="2:8" ht="15.6" x14ac:dyDescent="0.3">
      <c r="B9481" s="81"/>
      <c r="C9481" s="81"/>
      <c r="D9481" s="77"/>
      <c r="E9481" s="82"/>
      <c r="F9481" s="77"/>
      <c r="G9481" s="82"/>
      <c r="H9481" s="83"/>
    </row>
    <row r="9482" spans="2:8" ht="15.6" x14ac:dyDescent="0.3">
      <c r="B9482" s="81"/>
      <c r="C9482" s="81"/>
      <c r="D9482" s="77"/>
      <c r="E9482" s="82"/>
      <c r="F9482" s="77"/>
      <c r="G9482" s="82"/>
      <c r="H9482" s="83"/>
    </row>
    <row r="9483" spans="2:8" ht="15.6" x14ac:dyDescent="0.3">
      <c r="B9483" s="81"/>
      <c r="C9483" s="81"/>
      <c r="D9483" s="77"/>
      <c r="E9483" s="82"/>
      <c r="F9483" s="77"/>
      <c r="G9483" s="82"/>
      <c r="H9483" s="83"/>
    </row>
    <row r="9484" spans="2:8" ht="15.6" x14ac:dyDescent="0.3">
      <c r="B9484" s="81"/>
      <c r="C9484" s="81"/>
      <c r="D9484" s="77"/>
      <c r="E9484" s="82"/>
      <c r="F9484" s="77"/>
      <c r="G9484" s="82"/>
      <c r="H9484" s="83"/>
    </row>
    <row r="9485" spans="2:8" ht="15.6" x14ac:dyDescent="0.3">
      <c r="B9485" s="81"/>
      <c r="C9485" s="81"/>
      <c r="D9485" s="77"/>
      <c r="E9485" s="82"/>
      <c r="F9485" s="77"/>
      <c r="G9485" s="82"/>
      <c r="H9485" s="83"/>
    </row>
    <row r="9486" spans="2:8" ht="15.6" x14ac:dyDescent="0.3">
      <c r="B9486" s="81"/>
      <c r="C9486" s="81"/>
      <c r="D9486" s="77"/>
      <c r="E9486" s="82"/>
      <c r="F9486" s="77"/>
      <c r="G9486" s="82"/>
      <c r="H9486" s="83"/>
    </row>
    <row r="9487" spans="2:8" ht="15.6" x14ac:dyDescent="0.3">
      <c r="B9487" s="81"/>
      <c r="C9487" s="81"/>
      <c r="D9487" s="77"/>
      <c r="E9487" s="82"/>
      <c r="F9487" s="77"/>
      <c r="G9487" s="82"/>
      <c r="H9487" s="83"/>
    </row>
    <row r="9488" spans="2:8" ht="15.6" x14ac:dyDescent="0.3">
      <c r="B9488" s="81"/>
      <c r="C9488" s="81"/>
      <c r="D9488" s="77"/>
      <c r="E9488" s="82"/>
      <c r="F9488" s="77"/>
      <c r="G9488" s="82"/>
      <c r="H9488" s="83"/>
    </row>
    <row r="9489" spans="2:8" ht="15.6" x14ac:dyDescent="0.3">
      <c r="B9489" s="81"/>
      <c r="C9489" s="81"/>
      <c r="D9489" s="77"/>
      <c r="E9489" s="82"/>
      <c r="F9489" s="77"/>
      <c r="G9489" s="82"/>
      <c r="H9489" s="83"/>
    </row>
    <row r="9490" spans="2:8" ht="15.6" x14ac:dyDescent="0.3">
      <c r="B9490" s="81"/>
      <c r="C9490" s="81"/>
      <c r="D9490" s="77"/>
      <c r="E9490" s="82"/>
      <c r="F9490" s="77"/>
      <c r="G9490" s="82"/>
      <c r="H9490" s="83"/>
    </row>
    <row r="9491" spans="2:8" ht="15.6" x14ac:dyDescent="0.3">
      <c r="B9491" s="81"/>
      <c r="C9491" s="81"/>
      <c r="D9491" s="77"/>
      <c r="E9491" s="82"/>
      <c r="F9491" s="77"/>
      <c r="G9491" s="82"/>
      <c r="H9491" s="83"/>
    </row>
    <row r="9492" spans="2:8" ht="15.6" x14ac:dyDescent="0.3">
      <c r="B9492" s="81"/>
      <c r="C9492" s="81"/>
      <c r="D9492" s="77"/>
      <c r="E9492" s="82"/>
      <c r="F9492" s="77"/>
      <c r="G9492" s="82"/>
      <c r="H9492" s="83"/>
    </row>
    <row r="9493" spans="2:8" ht="15.6" x14ac:dyDescent="0.3">
      <c r="B9493" s="81"/>
      <c r="C9493" s="81"/>
      <c r="D9493" s="77"/>
      <c r="E9493" s="82"/>
      <c r="F9493" s="77"/>
      <c r="G9493" s="82"/>
      <c r="H9493" s="83"/>
    </row>
    <row r="9494" spans="2:8" ht="15.6" x14ac:dyDescent="0.3">
      <c r="B9494" s="81"/>
      <c r="C9494" s="81"/>
      <c r="D9494" s="77"/>
      <c r="E9494" s="82"/>
      <c r="F9494" s="77"/>
      <c r="G9494" s="82"/>
      <c r="H9494" s="83"/>
    </row>
    <row r="9495" spans="2:8" ht="15.6" x14ac:dyDescent="0.3">
      <c r="B9495" s="81"/>
      <c r="C9495" s="81"/>
      <c r="D9495" s="77"/>
      <c r="E9495" s="82"/>
      <c r="F9495" s="77"/>
      <c r="G9495" s="82"/>
      <c r="H9495" s="83"/>
    </row>
    <row r="9496" spans="2:8" ht="15.6" x14ac:dyDescent="0.3">
      <c r="B9496" s="81"/>
      <c r="C9496" s="81"/>
      <c r="D9496" s="77"/>
      <c r="E9496" s="82"/>
      <c r="F9496" s="77"/>
      <c r="G9496" s="82"/>
      <c r="H9496" s="83"/>
    </row>
    <row r="9497" spans="2:8" ht="15.6" x14ac:dyDescent="0.3">
      <c r="B9497" s="81"/>
      <c r="C9497" s="81"/>
      <c r="D9497" s="77"/>
      <c r="E9497" s="82"/>
      <c r="F9497" s="77"/>
      <c r="G9497" s="82"/>
      <c r="H9497" s="83"/>
    </row>
    <row r="9498" spans="2:8" ht="15.6" x14ac:dyDescent="0.3">
      <c r="B9498" s="81"/>
      <c r="C9498" s="81"/>
      <c r="D9498" s="77"/>
      <c r="E9498" s="82"/>
      <c r="F9498" s="77"/>
      <c r="G9498" s="82"/>
      <c r="H9498" s="83"/>
    </row>
    <row r="9499" spans="2:8" ht="15.6" x14ac:dyDescent="0.3">
      <c r="B9499" s="81"/>
      <c r="C9499" s="81"/>
      <c r="D9499" s="77"/>
      <c r="E9499" s="82"/>
      <c r="F9499" s="77"/>
      <c r="G9499" s="82"/>
      <c r="H9499" s="83"/>
    </row>
    <row r="9500" spans="2:8" ht="15.6" x14ac:dyDescent="0.3">
      <c r="B9500" s="81"/>
      <c r="C9500" s="81"/>
      <c r="D9500" s="77"/>
      <c r="E9500" s="82"/>
      <c r="F9500" s="77"/>
      <c r="G9500" s="82"/>
      <c r="H9500" s="83"/>
    </row>
    <row r="9501" spans="2:8" ht="15.6" x14ac:dyDescent="0.3">
      <c r="B9501" s="81"/>
      <c r="C9501" s="81"/>
      <c r="D9501" s="77"/>
      <c r="E9501" s="82"/>
      <c r="F9501" s="77"/>
      <c r="G9501" s="82"/>
      <c r="H9501" s="83"/>
    </row>
    <row r="9502" spans="2:8" ht="15.6" x14ac:dyDescent="0.3">
      <c r="B9502" s="81"/>
      <c r="C9502" s="81"/>
      <c r="D9502" s="77"/>
      <c r="E9502" s="82"/>
      <c r="F9502" s="77"/>
      <c r="G9502" s="82"/>
      <c r="H9502" s="83"/>
    </row>
    <row r="9503" spans="2:8" ht="15.6" x14ac:dyDescent="0.3">
      <c r="B9503" s="81"/>
      <c r="C9503" s="81"/>
      <c r="D9503" s="77"/>
      <c r="E9503" s="82"/>
      <c r="F9503" s="77"/>
      <c r="G9503" s="82"/>
      <c r="H9503" s="83"/>
    </row>
    <row r="9504" spans="2:8" ht="15.6" x14ac:dyDescent="0.3">
      <c r="B9504" s="81"/>
      <c r="C9504" s="81"/>
      <c r="D9504" s="77"/>
      <c r="E9504" s="82"/>
      <c r="F9504" s="77"/>
      <c r="G9504" s="82"/>
      <c r="H9504" s="83"/>
    </row>
    <row r="9505" spans="2:8" ht="15.6" x14ac:dyDescent="0.3">
      <c r="B9505" s="81"/>
      <c r="C9505" s="81"/>
      <c r="D9505" s="77"/>
      <c r="E9505" s="82"/>
      <c r="F9505" s="77"/>
      <c r="G9505" s="82"/>
      <c r="H9505" s="83"/>
    </row>
    <row r="9506" spans="2:8" ht="15.6" x14ac:dyDescent="0.3">
      <c r="B9506" s="81"/>
      <c r="C9506" s="81"/>
      <c r="D9506" s="77"/>
      <c r="E9506" s="82"/>
      <c r="F9506" s="77"/>
      <c r="G9506" s="82"/>
      <c r="H9506" s="83"/>
    </row>
    <row r="9507" spans="2:8" ht="15.6" x14ac:dyDescent="0.3">
      <c r="B9507" s="81"/>
      <c r="C9507" s="81"/>
      <c r="D9507" s="77"/>
      <c r="E9507" s="82"/>
      <c r="F9507" s="77"/>
      <c r="G9507" s="82"/>
      <c r="H9507" s="83"/>
    </row>
    <row r="9508" spans="2:8" ht="15.6" x14ac:dyDescent="0.3">
      <c r="B9508" s="81"/>
      <c r="C9508" s="81"/>
      <c r="D9508" s="77"/>
      <c r="E9508" s="82"/>
      <c r="F9508" s="77"/>
      <c r="G9508" s="82"/>
      <c r="H9508" s="83"/>
    </row>
    <row r="9509" spans="2:8" ht="15.6" x14ac:dyDescent="0.3">
      <c r="B9509" s="81"/>
      <c r="C9509" s="81"/>
      <c r="D9509" s="77"/>
      <c r="E9509" s="82"/>
      <c r="F9509" s="77"/>
      <c r="G9509" s="82"/>
      <c r="H9509" s="83"/>
    </row>
    <row r="9510" spans="2:8" ht="15.6" x14ac:dyDescent="0.3">
      <c r="B9510" s="81"/>
      <c r="C9510" s="81"/>
      <c r="D9510" s="77"/>
      <c r="E9510" s="82"/>
      <c r="F9510" s="77"/>
      <c r="G9510" s="82"/>
      <c r="H9510" s="83"/>
    </row>
    <row r="9511" spans="2:8" ht="15.6" x14ac:dyDescent="0.3">
      <c r="B9511" s="81"/>
      <c r="C9511" s="81"/>
      <c r="D9511" s="77"/>
      <c r="E9511" s="82"/>
      <c r="F9511" s="77"/>
      <c r="G9511" s="82"/>
      <c r="H9511" s="83"/>
    </row>
    <row r="9512" spans="2:8" ht="15.6" x14ac:dyDescent="0.3">
      <c r="B9512" s="81"/>
      <c r="C9512" s="81"/>
      <c r="D9512" s="77"/>
      <c r="E9512" s="82"/>
      <c r="F9512" s="77"/>
      <c r="G9512" s="82"/>
      <c r="H9512" s="83"/>
    </row>
    <row r="9513" spans="2:8" ht="15.6" x14ac:dyDescent="0.3">
      <c r="B9513" s="81"/>
      <c r="C9513" s="81"/>
      <c r="D9513" s="77"/>
      <c r="E9513" s="82"/>
      <c r="F9513" s="77"/>
      <c r="G9513" s="82"/>
      <c r="H9513" s="83"/>
    </row>
    <row r="9514" spans="2:8" ht="15.6" x14ac:dyDescent="0.3">
      <c r="B9514" s="81"/>
      <c r="C9514" s="81"/>
      <c r="D9514" s="77"/>
      <c r="E9514" s="82"/>
      <c r="F9514" s="77"/>
      <c r="G9514" s="82"/>
      <c r="H9514" s="83"/>
    </row>
    <row r="9515" spans="2:8" ht="15.6" x14ac:dyDescent="0.3">
      <c r="B9515" s="81"/>
      <c r="C9515" s="81"/>
      <c r="D9515" s="77"/>
      <c r="E9515" s="82"/>
      <c r="F9515" s="77"/>
      <c r="G9515" s="82"/>
      <c r="H9515" s="83"/>
    </row>
    <row r="9516" spans="2:8" ht="15.6" x14ac:dyDescent="0.3">
      <c r="B9516" s="81"/>
      <c r="C9516" s="81"/>
      <c r="D9516" s="77"/>
      <c r="E9516" s="82"/>
      <c r="F9516" s="77"/>
      <c r="G9516" s="82"/>
      <c r="H9516" s="83"/>
    </row>
    <row r="9517" spans="2:8" ht="15.6" x14ac:dyDescent="0.3">
      <c r="B9517" s="81"/>
      <c r="C9517" s="81"/>
      <c r="D9517" s="77"/>
      <c r="E9517" s="82"/>
      <c r="F9517" s="77"/>
      <c r="G9517" s="82"/>
      <c r="H9517" s="83"/>
    </row>
    <row r="9518" spans="2:8" ht="15.6" x14ac:dyDescent="0.3">
      <c r="B9518" s="81"/>
      <c r="C9518" s="81"/>
      <c r="D9518" s="77"/>
      <c r="E9518" s="82"/>
      <c r="F9518" s="77"/>
      <c r="G9518" s="82"/>
      <c r="H9518" s="83"/>
    </row>
    <row r="9519" spans="2:8" ht="15.6" x14ac:dyDescent="0.3">
      <c r="B9519" s="81"/>
      <c r="C9519" s="81"/>
      <c r="D9519" s="77"/>
      <c r="E9519" s="82"/>
      <c r="F9519" s="77"/>
      <c r="G9519" s="82"/>
      <c r="H9519" s="83"/>
    </row>
    <row r="9520" spans="2:8" ht="15.6" x14ac:dyDescent="0.3">
      <c r="B9520" s="81"/>
      <c r="C9520" s="81"/>
      <c r="D9520" s="77"/>
      <c r="E9520" s="82"/>
      <c r="F9520" s="77"/>
      <c r="G9520" s="82"/>
      <c r="H9520" s="83"/>
    </row>
    <row r="9521" spans="2:8" ht="15.6" x14ac:dyDescent="0.3">
      <c r="B9521" s="81"/>
      <c r="C9521" s="81"/>
      <c r="D9521" s="77"/>
      <c r="E9521" s="82"/>
      <c r="F9521" s="77"/>
      <c r="G9521" s="82"/>
      <c r="H9521" s="83"/>
    </row>
    <row r="9522" spans="2:8" ht="15.6" x14ac:dyDescent="0.3">
      <c r="B9522" s="81"/>
      <c r="C9522" s="81"/>
      <c r="D9522" s="77"/>
      <c r="E9522" s="82"/>
      <c r="F9522" s="77"/>
      <c r="G9522" s="82"/>
      <c r="H9522" s="83"/>
    </row>
    <row r="9523" spans="2:8" ht="15.6" x14ac:dyDescent="0.3">
      <c r="B9523" s="81"/>
      <c r="C9523" s="81"/>
      <c r="D9523" s="77"/>
      <c r="E9523" s="82"/>
      <c r="F9523" s="77"/>
      <c r="G9523" s="82"/>
      <c r="H9523" s="83"/>
    </row>
    <row r="9524" spans="2:8" ht="15.6" x14ac:dyDescent="0.3">
      <c r="B9524" s="81"/>
      <c r="C9524" s="81"/>
      <c r="D9524" s="77"/>
      <c r="E9524" s="82"/>
      <c r="F9524" s="77"/>
      <c r="G9524" s="82"/>
      <c r="H9524" s="83"/>
    </row>
    <row r="9525" spans="2:8" ht="15.6" x14ac:dyDescent="0.3">
      <c r="B9525" s="81"/>
      <c r="C9525" s="81"/>
      <c r="D9525" s="77"/>
      <c r="E9525" s="82"/>
      <c r="F9525" s="77"/>
      <c r="G9525" s="82"/>
      <c r="H9525" s="83"/>
    </row>
    <row r="9526" spans="2:8" ht="15.6" x14ac:dyDescent="0.3">
      <c r="B9526" s="81"/>
      <c r="C9526" s="81"/>
      <c r="D9526" s="77"/>
      <c r="E9526" s="82"/>
      <c r="F9526" s="77"/>
      <c r="G9526" s="82"/>
      <c r="H9526" s="83"/>
    </row>
    <row r="9527" spans="2:8" ht="15.6" x14ac:dyDescent="0.3">
      <c r="B9527" s="81"/>
      <c r="C9527" s="81"/>
      <c r="D9527" s="77"/>
      <c r="E9527" s="82"/>
      <c r="F9527" s="77"/>
      <c r="G9527" s="82"/>
      <c r="H9527" s="83"/>
    </row>
    <row r="9528" spans="2:8" ht="15.6" x14ac:dyDescent="0.3">
      <c r="B9528" s="81"/>
      <c r="C9528" s="81"/>
      <c r="D9528" s="77"/>
      <c r="E9528" s="82"/>
      <c r="F9528" s="77"/>
      <c r="G9528" s="82"/>
      <c r="H9528" s="83"/>
    </row>
    <row r="9529" spans="2:8" ht="15.6" x14ac:dyDescent="0.3">
      <c r="B9529" s="81"/>
      <c r="C9529" s="81"/>
      <c r="D9529" s="77"/>
      <c r="E9529" s="82"/>
      <c r="F9529" s="77"/>
      <c r="G9529" s="82"/>
      <c r="H9529" s="83"/>
    </row>
    <row r="9530" spans="2:8" ht="15.6" x14ac:dyDescent="0.3">
      <c r="B9530" s="81"/>
      <c r="C9530" s="81"/>
      <c r="D9530" s="77"/>
      <c r="E9530" s="82"/>
      <c r="F9530" s="77"/>
      <c r="G9530" s="82"/>
      <c r="H9530" s="83"/>
    </row>
    <row r="9531" spans="2:8" ht="15.6" x14ac:dyDescent="0.3">
      <c r="B9531" s="81"/>
      <c r="C9531" s="81"/>
      <c r="D9531" s="77"/>
      <c r="E9531" s="82"/>
      <c r="F9531" s="77"/>
      <c r="G9531" s="82"/>
      <c r="H9531" s="83"/>
    </row>
    <row r="9532" spans="2:8" ht="15.6" x14ac:dyDescent="0.3">
      <c r="B9532" s="81"/>
      <c r="C9532" s="81"/>
      <c r="D9532" s="77"/>
      <c r="E9532" s="82"/>
      <c r="F9532" s="77"/>
      <c r="G9532" s="82"/>
      <c r="H9532" s="83"/>
    </row>
    <row r="9533" spans="2:8" ht="15.6" x14ac:dyDescent="0.3">
      <c r="B9533" s="81"/>
      <c r="C9533" s="81"/>
      <c r="D9533" s="77"/>
      <c r="E9533" s="82"/>
      <c r="F9533" s="77"/>
      <c r="G9533" s="82"/>
      <c r="H9533" s="83"/>
    </row>
    <row r="9534" spans="2:8" ht="15.6" x14ac:dyDescent="0.3">
      <c r="B9534" s="81"/>
      <c r="C9534" s="81"/>
      <c r="D9534" s="77"/>
      <c r="E9534" s="82"/>
      <c r="F9534" s="77"/>
      <c r="G9534" s="82"/>
      <c r="H9534" s="83"/>
    </row>
    <row r="9535" spans="2:8" ht="15.6" x14ac:dyDescent="0.3">
      <c r="B9535" s="81"/>
      <c r="C9535" s="81"/>
      <c r="D9535" s="77"/>
      <c r="E9535" s="82"/>
      <c r="F9535" s="77"/>
      <c r="G9535" s="82"/>
      <c r="H9535" s="83"/>
    </row>
    <row r="9536" spans="2:8" ht="15.6" x14ac:dyDescent="0.3">
      <c r="B9536" s="81"/>
      <c r="C9536" s="81"/>
      <c r="D9536" s="77"/>
      <c r="E9536" s="82"/>
      <c r="F9536" s="77"/>
      <c r="G9536" s="82"/>
      <c r="H9536" s="83"/>
    </row>
    <row r="9537" spans="2:8" ht="15.6" x14ac:dyDescent="0.3">
      <c r="B9537" s="81"/>
      <c r="C9537" s="81"/>
      <c r="D9537" s="77"/>
      <c r="E9537" s="82"/>
      <c r="F9537" s="77"/>
      <c r="G9537" s="82"/>
      <c r="H9537" s="83"/>
    </row>
    <row r="9538" spans="2:8" ht="15.6" x14ac:dyDescent="0.3">
      <c r="B9538" s="81"/>
      <c r="C9538" s="81"/>
      <c r="D9538" s="77"/>
      <c r="E9538" s="82"/>
      <c r="F9538" s="77"/>
      <c r="G9538" s="82"/>
      <c r="H9538" s="83"/>
    </row>
    <row r="9539" spans="2:8" ht="15.6" x14ac:dyDescent="0.3">
      <c r="B9539" s="81"/>
      <c r="C9539" s="81"/>
      <c r="D9539" s="77"/>
      <c r="E9539" s="82"/>
      <c r="F9539" s="77"/>
      <c r="G9539" s="82"/>
      <c r="H9539" s="83"/>
    </row>
    <row r="9540" spans="2:8" ht="15.6" x14ac:dyDescent="0.3">
      <c r="B9540" s="81"/>
      <c r="C9540" s="81"/>
      <c r="D9540" s="77"/>
      <c r="E9540" s="82"/>
      <c r="F9540" s="77"/>
      <c r="G9540" s="82"/>
      <c r="H9540" s="83"/>
    </row>
    <row r="9541" spans="2:8" ht="15.6" x14ac:dyDescent="0.3">
      <c r="B9541" s="81"/>
      <c r="C9541" s="81"/>
      <c r="D9541" s="77"/>
      <c r="E9541" s="82"/>
      <c r="F9541" s="77"/>
      <c r="G9541" s="82"/>
      <c r="H9541" s="83"/>
    </row>
    <row r="9542" spans="2:8" ht="15.6" x14ac:dyDescent="0.3">
      <c r="B9542" s="81"/>
      <c r="C9542" s="81"/>
      <c r="D9542" s="77"/>
      <c r="E9542" s="82"/>
      <c r="F9542" s="77"/>
      <c r="G9542" s="82"/>
      <c r="H9542" s="83"/>
    </row>
    <row r="9543" spans="2:8" ht="15.6" x14ac:dyDescent="0.3">
      <c r="B9543" s="81"/>
      <c r="C9543" s="81"/>
      <c r="D9543" s="77"/>
      <c r="E9543" s="82"/>
      <c r="F9543" s="77"/>
      <c r="G9543" s="82"/>
      <c r="H9543" s="83"/>
    </row>
    <row r="9544" spans="2:8" ht="15.6" x14ac:dyDescent="0.3">
      <c r="B9544" s="81"/>
      <c r="C9544" s="81"/>
      <c r="D9544" s="77"/>
      <c r="E9544" s="82"/>
      <c r="F9544" s="77"/>
      <c r="G9544" s="82"/>
      <c r="H9544" s="83"/>
    </row>
    <row r="9545" spans="2:8" ht="15.6" x14ac:dyDescent="0.3">
      <c r="B9545" s="81"/>
      <c r="C9545" s="81"/>
      <c r="D9545" s="77"/>
      <c r="E9545" s="82"/>
      <c r="F9545" s="77"/>
      <c r="G9545" s="82"/>
      <c r="H9545" s="83"/>
    </row>
    <row r="9546" spans="2:8" ht="15.6" x14ac:dyDescent="0.3">
      <c r="B9546" s="81"/>
      <c r="C9546" s="81"/>
      <c r="D9546" s="77"/>
      <c r="E9546" s="82"/>
      <c r="F9546" s="77"/>
      <c r="G9546" s="82"/>
      <c r="H9546" s="83"/>
    </row>
    <row r="9547" spans="2:8" ht="15.6" x14ac:dyDescent="0.3">
      <c r="B9547" s="81"/>
      <c r="C9547" s="81"/>
      <c r="D9547" s="77"/>
      <c r="E9547" s="82"/>
      <c r="F9547" s="77"/>
      <c r="G9547" s="82"/>
      <c r="H9547" s="83"/>
    </row>
    <row r="9548" spans="2:8" ht="15.6" x14ac:dyDescent="0.3">
      <c r="B9548" s="81"/>
      <c r="C9548" s="81"/>
      <c r="D9548" s="77"/>
      <c r="E9548" s="82"/>
      <c r="F9548" s="77"/>
      <c r="G9548" s="82"/>
      <c r="H9548" s="83"/>
    </row>
    <row r="9549" spans="2:8" ht="15.6" x14ac:dyDescent="0.3">
      <c r="B9549" s="81"/>
      <c r="C9549" s="81"/>
      <c r="D9549" s="77"/>
      <c r="E9549" s="82"/>
      <c r="F9549" s="77"/>
      <c r="G9549" s="82"/>
      <c r="H9549" s="83"/>
    </row>
    <row r="9550" spans="2:8" ht="15.6" x14ac:dyDescent="0.3">
      <c r="B9550" s="81"/>
      <c r="C9550" s="81"/>
      <c r="D9550" s="77"/>
      <c r="E9550" s="82"/>
      <c r="F9550" s="77"/>
      <c r="G9550" s="82"/>
      <c r="H9550" s="83"/>
    </row>
    <row r="9551" spans="2:8" ht="15.6" x14ac:dyDescent="0.3">
      <c r="B9551" s="81"/>
      <c r="C9551" s="81"/>
      <c r="D9551" s="77"/>
      <c r="E9551" s="82"/>
      <c r="F9551" s="77"/>
      <c r="G9551" s="82"/>
      <c r="H9551" s="83"/>
    </row>
    <row r="9552" spans="2:8" ht="15.6" x14ac:dyDescent="0.3">
      <c r="B9552" s="81"/>
      <c r="C9552" s="81"/>
      <c r="D9552" s="77"/>
      <c r="E9552" s="82"/>
      <c r="F9552" s="77"/>
      <c r="G9552" s="82"/>
      <c r="H9552" s="83"/>
    </row>
    <row r="9553" spans="2:8" ht="15.6" x14ac:dyDescent="0.3">
      <c r="B9553" s="81"/>
      <c r="C9553" s="81"/>
      <c r="D9553" s="77"/>
      <c r="E9553" s="82"/>
      <c r="F9553" s="77"/>
      <c r="G9553" s="82"/>
      <c r="H9553" s="83"/>
    </row>
    <row r="9554" spans="2:8" ht="15.6" x14ac:dyDescent="0.3">
      <c r="B9554" s="81"/>
      <c r="C9554" s="81"/>
      <c r="D9554" s="77"/>
      <c r="E9554" s="82"/>
      <c r="F9554" s="77"/>
      <c r="G9554" s="82"/>
      <c r="H9554" s="83"/>
    </row>
    <row r="9555" spans="2:8" ht="15.6" x14ac:dyDescent="0.3">
      <c r="B9555" s="81"/>
      <c r="C9555" s="81"/>
      <c r="D9555" s="77"/>
      <c r="E9555" s="82"/>
      <c r="F9555" s="77"/>
      <c r="G9555" s="82"/>
      <c r="H9555" s="83"/>
    </row>
    <row r="9556" spans="2:8" ht="15.6" x14ac:dyDescent="0.3">
      <c r="B9556" s="81"/>
      <c r="C9556" s="81"/>
      <c r="D9556" s="77"/>
      <c r="E9556" s="82"/>
      <c r="F9556" s="77"/>
      <c r="G9556" s="82"/>
      <c r="H9556" s="83"/>
    </row>
    <row r="9557" spans="2:8" ht="15.6" x14ac:dyDescent="0.3">
      <c r="B9557" s="81"/>
      <c r="C9557" s="81"/>
      <c r="D9557" s="77"/>
      <c r="E9557" s="82"/>
      <c r="F9557" s="77"/>
      <c r="G9557" s="82"/>
      <c r="H9557" s="83"/>
    </row>
    <row r="9558" spans="2:8" ht="15.6" x14ac:dyDescent="0.3">
      <c r="B9558" s="81"/>
      <c r="C9558" s="81"/>
      <c r="D9558" s="77"/>
      <c r="E9558" s="82"/>
      <c r="F9558" s="77"/>
      <c r="G9558" s="82"/>
      <c r="H9558" s="83"/>
    </row>
    <row r="9559" spans="2:8" ht="15.6" x14ac:dyDescent="0.3">
      <c r="B9559" s="81"/>
      <c r="C9559" s="81"/>
      <c r="D9559" s="77"/>
      <c r="E9559" s="82"/>
      <c r="F9559" s="77"/>
      <c r="G9559" s="82"/>
      <c r="H9559" s="83"/>
    </row>
    <row r="9560" spans="2:8" ht="15.6" x14ac:dyDescent="0.3">
      <c r="B9560" s="81"/>
      <c r="C9560" s="81"/>
      <c r="D9560" s="77"/>
      <c r="E9560" s="82"/>
      <c r="F9560" s="77"/>
      <c r="G9560" s="82"/>
      <c r="H9560" s="83"/>
    </row>
    <row r="9561" spans="2:8" ht="15.6" x14ac:dyDescent="0.3">
      <c r="B9561" s="81"/>
      <c r="C9561" s="81"/>
      <c r="D9561" s="77"/>
      <c r="E9561" s="82"/>
      <c r="F9561" s="77"/>
      <c r="G9561" s="82"/>
      <c r="H9561" s="83"/>
    </row>
    <row r="9562" spans="2:8" ht="15.6" x14ac:dyDescent="0.3">
      <c r="B9562" s="81"/>
      <c r="C9562" s="81"/>
      <c r="D9562" s="77"/>
      <c r="E9562" s="82"/>
      <c r="F9562" s="77"/>
      <c r="G9562" s="82"/>
      <c r="H9562" s="83"/>
    </row>
    <row r="9563" spans="2:8" ht="15.6" x14ac:dyDescent="0.3">
      <c r="B9563" s="81"/>
      <c r="C9563" s="81"/>
      <c r="D9563" s="77"/>
      <c r="E9563" s="82"/>
      <c r="F9563" s="77"/>
      <c r="G9563" s="82"/>
      <c r="H9563" s="83"/>
    </row>
    <row r="9564" spans="2:8" ht="15.6" x14ac:dyDescent="0.3">
      <c r="B9564" s="81"/>
      <c r="C9564" s="81"/>
      <c r="D9564" s="77"/>
      <c r="E9564" s="82"/>
      <c r="F9564" s="77"/>
      <c r="G9564" s="82"/>
      <c r="H9564" s="83"/>
    </row>
    <row r="9565" spans="2:8" ht="15.6" x14ac:dyDescent="0.3">
      <c r="B9565" s="81"/>
      <c r="C9565" s="81"/>
      <c r="D9565" s="77"/>
      <c r="E9565" s="82"/>
      <c r="F9565" s="77"/>
      <c r="G9565" s="82"/>
      <c r="H9565" s="83"/>
    </row>
    <row r="9566" spans="2:8" ht="15.6" x14ac:dyDescent="0.3">
      <c r="B9566" s="81"/>
      <c r="C9566" s="81"/>
      <c r="D9566" s="77"/>
      <c r="E9566" s="82"/>
      <c r="F9566" s="77"/>
      <c r="G9566" s="82"/>
      <c r="H9566" s="83"/>
    </row>
    <row r="9567" spans="2:8" ht="15.6" x14ac:dyDescent="0.3">
      <c r="B9567" s="81"/>
      <c r="C9567" s="81"/>
      <c r="D9567" s="77"/>
      <c r="E9567" s="82"/>
      <c r="F9567" s="77"/>
      <c r="G9567" s="82"/>
      <c r="H9567" s="83"/>
    </row>
    <row r="9568" spans="2:8" ht="15.6" x14ac:dyDescent="0.3">
      <c r="B9568" s="81"/>
      <c r="C9568" s="81"/>
      <c r="D9568" s="77"/>
      <c r="E9568" s="82"/>
      <c r="F9568" s="77"/>
      <c r="G9568" s="82"/>
      <c r="H9568" s="83"/>
    </row>
    <row r="9569" spans="2:8" ht="15.6" x14ac:dyDescent="0.3">
      <c r="B9569" s="81"/>
      <c r="C9569" s="81"/>
      <c r="D9569" s="77"/>
      <c r="E9569" s="82"/>
      <c r="F9569" s="77"/>
      <c r="G9569" s="82"/>
      <c r="H9569" s="83"/>
    </row>
    <row r="9570" spans="2:8" ht="15.6" x14ac:dyDescent="0.3">
      <c r="B9570" s="81"/>
      <c r="C9570" s="81"/>
      <c r="D9570" s="77"/>
      <c r="E9570" s="82"/>
      <c r="F9570" s="77"/>
      <c r="G9570" s="82"/>
      <c r="H9570" s="83"/>
    </row>
    <row r="9571" spans="2:8" ht="15.6" x14ac:dyDescent="0.3">
      <c r="B9571" s="81"/>
      <c r="C9571" s="81"/>
      <c r="D9571" s="77"/>
      <c r="E9571" s="82"/>
      <c r="F9571" s="77"/>
      <c r="G9571" s="82"/>
      <c r="H9571" s="83"/>
    </row>
    <row r="9572" spans="2:8" ht="15.6" x14ac:dyDescent="0.3">
      <c r="B9572" s="81"/>
      <c r="C9572" s="81"/>
      <c r="D9572" s="77"/>
      <c r="E9572" s="82"/>
      <c r="F9572" s="77"/>
      <c r="G9572" s="82"/>
      <c r="H9572" s="83"/>
    </row>
    <row r="9573" spans="2:8" ht="15.6" x14ac:dyDescent="0.3">
      <c r="B9573" s="81"/>
      <c r="C9573" s="81"/>
      <c r="D9573" s="77"/>
      <c r="E9573" s="82"/>
      <c r="F9573" s="77"/>
      <c r="G9573" s="82"/>
      <c r="H9573" s="83"/>
    </row>
    <row r="9574" spans="2:8" ht="15.6" x14ac:dyDescent="0.3">
      <c r="B9574" s="81"/>
      <c r="C9574" s="81"/>
      <c r="D9574" s="77"/>
      <c r="E9574" s="82"/>
      <c r="F9574" s="77"/>
      <c r="G9574" s="82"/>
      <c r="H9574" s="83"/>
    </row>
    <row r="9575" spans="2:8" ht="15.6" x14ac:dyDescent="0.3">
      <c r="B9575" s="81"/>
      <c r="C9575" s="81"/>
      <c r="D9575" s="77"/>
      <c r="E9575" s="82"/>
      <c r="F9575" s="77"/>
      <c r="G9575" s="82"/>
      <c r="H9575" s="83"/>
    </row>
    <row r="9576" spans="2:8" ht="15.6" x14ac:dyDescent="0.3">
      <c r="B9576" s="81"/>
      <c r="C9576" s="81"/>
      <c r="D9576" s="77"/>
      <c r="E9576" s="82"/>
      <c r="F9576" s="77"/>
      <c r="G9576" s="82"/>
      <c r="H9576" s="83"/>
    </row>
    <row r="9577" spans="2:8" ht="15.6" x14ac:dyDescent="0.3">
      <c r="B9577" s="81"/>
      <c r="C9577" s="81"/>
      <c r="D9577" s="77"/>
      <c r="E9577" s="82"/>
      <c r="F9577" s="77"/>
      <c r="G9577" s="82"/>
      <c r="H9577" s="83"/>
    </row>
    <row r="9578" spans="2:8" ht="15.6" x14ac:dyDescent="0.3">
      <c r="B9578" s="81"/>
      <c r="C9578" s="81"/>
      <c r="D9578" s="77"/>
      <c r="E9578" s="82"/>
      <c r="F9578" s="77"/>
      <c r="G9578" s="82"/>
      <c r="H9578" s="83"/>
    </row>
    <row r="9579" spans="2:8" ht="15.6" x14ac:dyDescent="0.3">
      <c r="B9579" s="81"/>
      <c r="C9579" s="81"/>
      <c r="D9579" s="77"/>
      <c r="E9579" s="82"/>
      <c r="F9579" s="77"/>
      <c r="G9579" s="82"/>
      <c r="H9579" s="83"/>
    </row>
    <row r="9580" spans="2:8" ht="15.6" x14ac:dyDescent="0.3">
      <c r="B9580" s="81"/>
      <c r="C9580" s="81"/>
      <c r="D9580" s="77"/>
      <c r="E9580" s="82"/>
      <c r="F9580" s="77"/>
      <c r="G9580" s="82"/>
      <c r="H9580" s="83"/>
    </row>
    <row r="9581" spans="2:8" ht="15.6" x14ac:dyDescent="0.3">
      <c r="B9581" s="81"/>
      <c r="C9581" s="81"/>
      <c r="D9581" s="77"/>
      <c r="E9581" s="82"/>
      <c r="F9581" s="77"/>
      <c r="G9581" s="82"/>
      <c r="H9581" s="83"/>
    </row>
    <row r="9582" spans="2:8" ht="15.6" x14ac:dyDescent="0.3">
      <c r="B9582" s="81"/>
      <c r="C9582" s="81"/>
      <c r="D9582" s="77"/>
      <c r="E9582" s="82"/>
      <c r="F9582" s="77"/>
      <c r="G9582" s="82"/>
      <c r="H9582" s="83"/>
    </row>
    <row r="9583" spans="2:8" ht="15.6" x14ac:dyDescent="0.3">
      <c r="B9583" s="81"/>
      <c r="C9583" s="81"/>
      <c r="D9583" s="77"/>
      <c r="E9583" s="82"/>
      <c r="F9583" s="77"/>
      <c r="G9583" s="82"/>
      <c r="H9583" s="83"/>
    </row>
    <row r="9584" spans="2:8" ht="15.6" x14ac:dyDescent="0.3">
      <c r="B9584" s="81"/>
      <c r="C9584" s="81"/>
      <c r="D9584" s="77"/>
      <c r="E9584" s="82"/>
      <c r="F9584" s="77"/>
      <c r="G9584" s="82"/>
      <c r="H9584" s="83"/>
    </row>
    <row r="9585" spans="2:8" ht="15.6" x14ac:dyDescent="0.3">
      <c r="B9585" s="81"/>
      <c r="C9585" s="81"/>
      <c r="D9585" s="77"/>
      <c r="E9585" s="82"/>
      <c r="F9585" s="77"/>
      <c r="G9585" s="82"/>
      <c r="H9585" s="83"/>
    </row>
    <row r="9586" spans="2:8" ht="15.6" x14ac:dyDescent="0.3">
      <c r="B9586" s="81"/>
      <c r="C9586" s="81"/>
      <c r="D9586" s="77"/>
      <c r="E9586" s="82"/>
      <c r="F9586" s="77"/>
      <c r="G9586" s="82"/>
      <c r="H9586" s="83"/>
    </row>
    <row r="9587" spans="2:8" ht="15.6" x14ac:dyDescent="0.3">
      <c r="B9587" s="81"/>
      <c r="C9587" s="81"/>
      <c r="D9587" s="77"/>
      <c r="E9587" s="82"/>
      <c r="F9587" s="77"/>
      <c r="G9587" s="82"/>
      <c r="H9587" s="83"/>
    </row>
    <row r="9588" spans="2:8" ht="15.6" x14ac:dyDescent="0.3">
      <c r="B9588" s="81"/>
      <c r="C9588" s="81"/>
      <c r="D9588" s="77"/>
      <c r="E9588" s="82"/>
      <c r="F9588" s="77"/>
      <c r="G9588" s="82"/>
      <c r="H9588" s="83"/>
    </row>
    <row r="9589" spans="2:8" ht="15.6" x14ac:dyDescent="0.3">
      <c r="B9589" s="81"/>
      <c r="C9589" s="81"/>
      <c r="D9589" s="77"/>
      <c r="E9589" s="82"/>
      <c r="F9589" s="77"/>
      <c r="G9589" s="82"/>
      <c r="H9589" s="83"/>
    </row>
    <row r="9590" spans="2:8" ht="15.6" x14ac:dyDescent="0.3">
      <c r="B9590" s="81"/>
      <c r="C9590" s="81"/>
      <c r="D9590" s="77"/>
      <c r="E9590" s="82"/>
      <c r="F9590" s="77"/>
      <c r="G9590" s="82"/>
      <c r="H9590" s="83"/>
    </row>
    <row r="9591" spans="2:8" ht="15.6" x14ac:dyDescent="0.3">
      <c r="B9591" s="81"/>
      <c r="C9591" s="81"/>
      <c r="D9591" s="77"/>
      <c r="E9591" s="82"/>
      <c r="F9591" s="77"/>
      <c r="G9591" s="82"/>
      <c r="H9591" s="83"/>
    </row>
    <row r="9592" spans="2:8" ht="15.6" x14ac:dyDescent="0.3">
      <c r="B9592" s="81"/>
      <c r="C9592" s="81"/>
      <c r="D9592" s="77"/>
      <c r="E9592" s="82"/>
      <c r="F9592" s="77"/>
      <c r="G9592" s="82"/>
      <c r="H9592" s="83"/>
    </row>
    <row r="9593" spans="2:8" ht="15.6" x14ac:dyDescent="0.3">
      <c r="B9593" s="81"/>
      <c r="C9593" s="81"/>
      <c r="D9593" s="77"/>
      <c r="E9593" s="82"/>
      <c r="F9593" s="77"/>
      <c r="G9593" s="82"/>
      <c r="H9593" s="83"/>
    </row>
    <row r="9594" spans="2:8" ht="15.6" x14ac:dyDescent="0.3">
      <c r="B9594" s="81"/>
      <c r="C9594" s="81"/>
      <c r="D9594" s="77"/>
      <c r="E9594" s="82"/>
      <c r="F9594" s="77"/>
      <c r="G9594" s="82"/>
      <c r="H9594" s="83"/>
    </row>
    <row r="9595" spans="2:8" ht="15.6" x14ac:dyDescent="0.3">
      <c r="B9595" s="81"/>
      <c r="C9595" s="81"/>
      <c r="D9595" s="77"/>
      <c r="E9595" s="82"/>
      <c r="F9595" s="77"/>
      <c r="G9595" s="82"/>
      <c r="H9595" s="83"/>
    </row>
    <row r="9596" spans="2:8" ht="15.6" x14ac:dyDescent="0.3">
      <c r="B9596" s="81"/>
      <c r="C9596" s="81"/>
      <c r="D9596" s="77"/>
      <c r="E9596" s="82"/>
      <c r="F9596" s="77"/>
      <c r="G9596" s="82"/>
      <c r="H9596" s="83"/>
    </row>
    <row r="9597" spans="2:8" ht="15.6" x14ac:dyDescent="0.3">
      <c r="B9597" s="81"/>
      <c r="C9597" s="81"/>
      <c r="D9597" s="77"/>
      <c r="E9597" s="82"/>
      <c r="F9597" s="77"/>
      <c r="G9597" s="82"/>
      <c r="H9597" s="83"/>
    </row>
    <row r="9598" spans="2:8" ht="15.6" x14ac:dyDescent="0.3">
      <c r="B9598" s="81"/>
      <c r="C9598" s="81"/>
      <c r="D9598" s="77"/>
      <c r="E9598" s="82"/>
      <c r="F9598" s="77"/>
      <c r="G9598" s="82"/>
      <c r="H9598" s="83"/>
    </row>
    <row r="9599" spans="2:8" ht="15.6" x14ac:dyDescent="0.3">
      <c r="B9599" s="81"/>
      <c r="C9599" s="81"/>
      <c r="D9599" s="77"/>
      <c r="E9599" s="82"/>
      <c r="F9599" s="77"/>
      <c r="G9599" s="82"/>
      <c r="H9599" s="83"/>
    </row>
    <row r="9600" spans="2:8" ht="15.6" x14ac:dyDescent="0.3">
      <c r="B9600" s="81"/>
      <c r="C9600" s="81"/>
      <c r="D9600" s="77"/>
      <c r="E9600" s="82"/>
      <c r="F9600" s="77"/>
      <c r="G9600" s="82"/>
      <c r="H9600" s="83"/>
    </row>
    <row r="9601" spans="2:8" ht="15.6" x14ac:dyDescent="0.3">
      <c r="B9601" s="81"/>
      <c r="C9601" s="81"/>
      <c r="D9601" s="77"/>
      <c r="E9601" s="82"/>
      <c r="F9601" s="77"/>
      <c r="G9601" s="82"/>
      <c r="H9601" s="83"/>
    </row>
    <row r="9602" spans="2:8" ht="15.6" x14ac:dyDescent="0.3">
      <c r="B9602" s="81"/>
      <c r="C9602" s="81"/>
      <c r="D9602" s="77"/>
      <c r="E9602" s="82"/>
      <c r="F9602" s="77"/>
      <c r="G9602" s="82"/>
      <c r="H9602" s="83"/>
    </row>
    <row r="9603" spans="2:8" ht="15.6" x14ac:dyDescent="0.3">
      <c r="B9603" s="81"/>
      <c r="C9603" s="81"/>
      <c r="D9603" s="77"/>
      <c r="E9603" s="82"/>
      <c r="F9603" s="77"/>
      <c r="G9603" s="82"/>
      <c r="H9603" s="83"/>
    </row>
    <row r="9604" spans="2:8" ht="15.6" x14ac:dyDescent="0.3">
      <c r="B9604" s="81"/>
      <c r="C9604" s="81"/>
      <c r="D9604" s="77"/>
      <c r="E9604" s="82"/>
      <c r="F9604" s="77"/>
      <c r="G9604" s="82"/>
      <c r="H9604" s="83"/>
    </row>
    <row r="9605" spans="2:8" ht="15.6" x14ac:dyDescent="0.3">
      <c r="B9605" s="81"/>
      <c r="C9605" s="81"/>
      <c r="D9605" s="77"/>
      <c r="E9605" s="82"/>
      <c r="F9605" s="77"/>
      <c r="G9605" s="82"/>
      <c r="H9605" s="83"/>
    </row>
    <row r="9606" spans="2:8" ht="15.6" x14ac:dyDescent="0.3">
      <c r="B9606" s="81"/>
      <c r="C9606" s="81"/>
      <c r="D9606" s="77"/>
      <c r="E9606" s="82"/>
      <c r="F9606" s="77"/>
      <c r="G9606" s="82"/>
      <c r="H9606" s="83"/>
    </row>
    <row r="9607" spans="2:8" ht="15.6" x14ac:dyDescent="0.3">
      <c r="B9607" s="81"/>
      <c r="C9607" s="81"/>
      <c r="D9607" s="77"/>
      <c r="E9607" s="82"/>
      <c r="F9607" s="77"/>
      <c r="G9607" s="82"/>
      <c r="H9607" s="83"/>
    </row>
    <row r="9608" spans="2:8" ht="15.6" x14ac:dyDescent="0.3">
      <c r="B9608" s="81"/>
      <c r="C9608" s="81"/>
      <c r="D9608" s="77"/>
      <c r="E9608" s="82"/>
      <c r="F9608" s="77"/>
      <c r="G9608" s="82"/>
      <c r="H9608" s="83"/>
    </row>
    <row r="9609" spans="2:8" ht="15.6" x14ac:dyDescent="0.3">
      <c r="B9609" s="81"/>
      <c r="C9609" s="81"/>
      <c r="D9609" s="77"/>
      <c r="E9609" s="82"/>
      <c r="F9609" s="77"/>
      <c r="G9609" s="82"/>
      <c r="H9609" s="83"/>
    </row>
    <row r="9610" spans="2:8" ht="15.6" x14ac:dyDescent="0.3">
      <c r="B9610" s="81"/>
      <c r="C9610" s="81"/>
      <c r="D9610" s="77"/>
      <c r="E9610" s="82"/>
      <c r="F9610" s="77"/>
      <c r="G9610" s="82"/>
      <c r="H9610" s="83"/>
    </row>
    <row r="9611" spans="2:8" ht="15.6" x14ac:dyDescent="0.3">
      <c r="B9611" s="81"/>
      <c r="C9611" s="81"/>
      <c r="D9611" s="77"/>
      <c r="E9611" s="82"/>
      <c r="F9611" s="77"/>
      <c r="G9611" s="82"/>
      <c r="H9611" s="83"/>
    </row>
    <row r="9612" spans="2:8" ht="15.6" x14ac:dyDescent="0.3">
      <c r="B9612" s="81"/>
      <c r="C9612" s="81"/>
      <c r="D9612" s="77"/>
      <c r="E9612" s="82"/>
      <c r="F9612" s="77"/>
      <c r="G9612" s="82"/>
      <c r="H9612" s="83"/>
    </row>
    <row r="9613" spans="2:8" ht="15.6" x14ac:dyDescent="0.3">
      <c r="B9613" s="81"/>
      <c r="C9613" s="81"/>
      <c r="D9613" s="77"/>
      <c r="E9613" s="82"/>
      <c r="F9613" s="77"/>
      <c r="G9613" s="82"/>
      <c r="H9613" s="83"/>
    </row>
    <row r="9614" spans="2:8" ht="15.6" x14ac:dyDescent="0.3">
      <c r="B9614" s="81"/>
      <c r="C9614" s="81"/>
      <c r="D9614" s="77"/>
      <c r="E9614" s="82"/>
      <c r="F9614" s="77"/>
      <c r="G9614" s="82"/>
      <c r="H9614" s="83"/>
    </row>
    <row r="9615" spans="2:8" ht="15.6" x14ac:dyDescent="0.3">
      <c r="B9615" s="81"/>
      <c r="C9615" s="81"/>
      <c r="D9615" s="77"/>
      <c r="E9615" s="82"/>
      <c r="F9615" s="77"/>
      <c r="G9615" s="82"/>
      <c r="H9615" s="83"/>
    </row>
    <row r="9616" spans="2:8" ht="15.6" x14ac:dyDescent="0.3">
      <c r="B9616" s="81"/>
      <c r="C9616" s="81"/>
      <c r="D9616" s="77"/>
      <c r="E9616" s="82"/>
      <c r="F9616" s="77"/>
      <c r="G9616" s="82"/>
      <c r="H9616" s="83"/>
    </row>
    <row r="9617" spans="2:8" ht="15.6" x14ac:dyDescent="0.3">
      <c r="B9617" s="81"/>
      <c r="C9617" s="81"/>
      <c r="D9617" s="77"/>
      <c r="E9617" s="82"/>
      <c r="F9617" s="77"/>
      <c r="G9617" s="82"/>
      <c r="H9617" s="83"/>
    </row>
    <row r="9618" spans="2:8" ht="15.6" x14ac:dyDescent="0.3">
      <c r="B9618" s="81"/>
      <c r="C9618" s="81"/>
      <c r="D9618" s="77"/>
      <c r="E9618" s="82"/>
      <c r="F9618" s="77"/>
      <c r="G9618" s="82"/>
      <c r="H9618" s="83"/>
    </row>
    <row r="9619" spans="2:8" ht="15.6" x14ac:dyDescent="0.3">
      <c r="B9619" s="81"/>
      <c r="C9619" s="81"/>
      <c r="D9619" s="77"/>
      <c r="E9619" s="82"/>
      <c r="F9619" s="77"/>
      <c r="G9619" s="82"/>
      <c r="H9619" s="83"/>
    </row>
    <row r="9620" spans="2:8" ht="15.6" x14ac:dyDescent="0.3">
      <c r="B9620" s="81"/>
      <c r="C9620" s="81"/>
      <c r="D9620" s="77"/>
      <c r="E9620" s="82"/>
      <c r="F9620" s="77"/>
      <c r="G9620" s="82"/>
      <c r="H9620" s="83"/>
    </row>
    <row r="9621" spans="2:8" ht="15.6" x14ac:dyDescent="0.3">
      <c r="B9621" s="81"/>
      <c r="C9621" s="81"/>
      <c r="D9621" s="77"/>
      <c r="E9621" s="82"/>
      <c r="F9621" s="77"/>
      <c r="G9621" s="82"/>
      <c r="H9621" s="83"/>
    </row>
    <row r="9622" spans="2:8" ht="15.6" x14ac:dyDescent="0.3">
      <c r="B9622" s="81"/>
      <c r="C9622" s="81"/>
      <c r="D9622" s="77"/>
      <c r="E9622" s="82"/>
      <c r="F9622" s="77"/>
      <c r="G9622" s="82"/>
      <c r="H9622" s="83"/>
    </row>
    <row r="9623" spans="2:8" ht="15.6" x14ac:dyDescent="0.3">
      <c r="B9623" s="81"/>
      <c r="C9623" s="81"/>
      <c r="D9623" s="77"/>
      <c r="E9623" s="82"/>
      <c r="F9623" s="77"/>
      <c r="G9623" s="82"/>
      <c r="H9623" s="83"/>
    </row>
    <row r="9624" spans="2:8" ht="15.6" x14ac:dyDescent="0.3">
      <c r="B9624" s="81"/>
      <c r="C9624" s="81"/>
      <c r="D9624" s="77"/>
      <c r="E9624" s="82"/>
      <c r="F9624" s="77"/>
      <c r="G9624" s="82"/>
      <c r="H9624" s="83"/>
    </row>
    <row r="9625" spans="2:8" ht="15.6" x14ac:dyDescent="0.3">
      <c r="B9625" s="81"/>
      <c r="C9625" s="81"/>
      <c r="D9625" s="77"/>
      <c r="E9625" s="82"/>
      <c r="F9625" s="77"/>
      <c r="G9625" s="82"/>
      <c r="H9625" s="83"/>
    </row>
    <row r="9626" spans="2:8" ht="15.6" x14ac:dyDescent="0.3">
      <c r="B9626" s="81"/>
      <c r="C9626" s="81"/>
      <c r="D9626" s="77"/>
      <c r="E9626" s="82"/>
      <c r="F9626" s="77"/>
      <c r="G9626" s="82"/>
      <c r="H9626" s="83"/>
    </row>
    <row r="9627" spans="2:8" ht="15.6" x14ac:dyDescent="0.3">
      <c r="B9627" s="81"/>
      <c r="C9627" s="81"/>
      <c r="D9627" s="77"/>
      <c r="E9627" s="82"/>
      <c r="F9627" s="77"/>
      <c r="G9627" s="82"/>
      <c r="H9627" s="83"/>
    </row>
    <row r="9628" spans="2:8" ht="15.6" x14ac:dyDescent="0.3">
      <c r="B9628" s="81"/>
      <c r="C9628" s="81"/>
      <c r="D9628" s="77"/>
      <c r="E9628" s="82"/>
      <c r="F9628" s="77"/>
      <c r="G9628" s="82"/>
      <c r="H9628" s="83"/>
    </row>
    <row r="9629" spans="2:8" ht="15.6" x14ac:dyDescent="0.3">
      <c r="B9629" s="81"/>
      <c r="C9629" s="81"/>
      <c r="D9629" s="77"/>
      <c r="E9629" s="82"/>
      <c r="F9629" s="77"/>
      <c r="G9629" s="82"/>
      <c r="H9629" s="83"/>
    </row>
    <row r="9630" spans="2:8" ht="15.6" x14ac:dyDescent="0.3">
      <c r="B9630" s="81"/>
      <c r="C9630" s="81"/>
      <c r="D9630" s="77"/>
      <c r="E9630" s="82"/>
      <c r="F9630" s="77"/>
      <c r="G9630" s="82"/>
      <c r="H9630" s="83"/>
    </row>
    <row r="9631" spans="2:8" ht="15.6" x14ac:dyDescent="0.3">
      <c r="B9631" s="81"/>
      <c r="C9631" s="81"/>
      <c r="D9631" s="77"/>
      <c r="E9631" s="82"/>
      <c r="F9631" s="77"/>
      <c r="G9631" s="82"/>
      <c r="H9631" s="83"/>
    </row>
    <row r="9632" spans="2:8" ht="15.6" x14ac:dyDescent="0.3">
      <c r="B9632" s="81"/>
      <c r="C9632" s="81"/>
      <c r="D9632" s="77"/>
      <c r="E9632" s="82"/>
      <c r="F9632" s="77"/>
      <c r="G9632" s="82"/>
      <c r="H9632" s="83"/>
    </row>
    <row r="9633" spans="2:8" ht="15.6" x14ac:dyDescent="0.3">
      <c r="B9633" s="81"/>
      <c r="C9633" s="81"/>
      <c r="D9633" s="77"/>
      <c r="E9633" s="82"/>
      <c r="F9633" s="77"/>
      <c r="G9633" s="82"/>
      <c r="H9633" s="83"/>
    </row>
    <row r="9634" spans="2:8" ht="15.6" x14ac:dyDescent="0.3">
      <c r="B9634" s="81"/>
      <c r="C9634" s="81"/>
      <c r="D9634" s="77"/>
      <c r="E9634" s="82"/>
      <c r="F9634" s="77"/>
      <c r="G9634" s="82"/>
      <c r="H9634" s="83"/>
    </row>
    <row r="9635" spans="2:8" ht="15.6" x14ac:dyDescent="0.3">
      <c r="B9635" s="81"/>
      <c r="C9635" s="81"/>
      <c r="D9635" s="77"/>
      <c r="E9635" s="82"/>
      <c r="F9635" s="77"/>
      <c r="G9635" s="82"/>
      <c r="H9635" s="83"/>
    </row>
    <row r="9636" spans="2:8" ht="15.6" x14ac:dyDescent="0.3">
      <c r="B9636" s="81"/>
      <c r="C9636" s="81"/>
      <c r="D9636" s="77"/>
      <c r="E9636" s="82"/>
      <c r="F9636" s="77"/>
      <c r="G9636" s="82"/>
      <c r="H9636" s="83"/>
    </row>
    <row r="9637" spans="2:8" ht="15.6" x14ac:dyDescent="0.3">
      <c r="B9637" s="81"/>
      <c r="C9637" s="81"/>
      <c r="D9637" s="77"/>
      <c r="E9637" s="82"/>
      <c r="F9637" s="77"/>
      <c r="G9637" s="82"/>
      <c r="H9637" s="83"/>
    </row>
    <row r="9638" spans="2:8" ht="15.6" x14ac:dyDescent="0.3">
      <c r="B9638" s="81"/>
      <c r="C9638" s="81"/>
      <c r="D9638" s="77"/>
      <c r="E9638" s="82"/>
      <c r="F9638" s="77"/>
      <c r="G9638" s="82"/>
      <c r="H9638" s="83"/>
    </row>
    <row r="9639" spans="2:8" ht="15.6" x14ac:dyDescent="0.3">
      <c r="B9639" s="81"/>
      <c r="C9639" s="81"/>
      <c r="D9639" s="77"/>
      <c r="E9639" s="82"/>
      <c r="F9639" s="77"/>
      <c r="G9639" s="82"/>
      <c r="H9639" s="83"/>
    </row>
    <row r="9640" spans="2:8" ht="15.6" x14ac:dyDescent="0.3">
      <c r="B9640" s="81"/>
      <c r="C9640" s="81"/>
      <c r="D9640" s="77"/>
      <c r="E9640" s="82"/>
      <c r="F9640" s="77"/>
      <c r="G9640" s="82"/>
      <c r="H9640" s="83"/>
    </row>
    <row r="9641" spans="2:8" ht="15.6" x14ac:dyDescent="0.3">
      <c r="B9641" s="81"/>
      <c r="C9641" s="81"/>
      <c r="D9641" s="77"/>
      <c r="E9641" s="82"/>
      <c r="F9641" s="77"/>
      <c r="G9641" s="82"/>
      <c r="H9641" s="83"/>
    </row>
    <row r="9642" spans="2:8" ht="15.6" x14ac:dyDescent="0.3">
      <c r="B9642" s="81"/>
      <c r="C9642" s="81"/>
      <c r="D9642" s="77"/>
      <c r="E9642" s="82"/>
      <c r="F9642" s="77"/>
      <c r="G9642" s="82"/>
      <c r="H9642" s="83"/>
    </row>
    <row r="9643" spans="2:8" ht="15.6" x14ac:dyDescent="0.3">
      <c r="B9643" s="81"/>
      <c r="C9643" s="81"/>
      <c r="D9643" s="77"/>
      <c r="E9643" s="82"/>
      <c r="F9643" s="77"/>
      <c r="G9643" s="82"/>
      <c r="H9643" s="83"/>
    </row>
    <row r="9644" spans="2:8" ht="15.6" x14ac:dyDescent="0.3">
      <c r="B9644" s="81"/>
      <c r="C9644" s="81"/>
      <c r="D9644" s="77"/>
      <c r="E9644" s="82"/>
      <c r="F9644" s="77"/>
      <c r="G9644" s="82"/>
      <c r="H9644" s="83"/>
    </row>
    <row r="9645" spans="2:8" ht="15.6" x14ac:dyDescent="0.3">
      <c r="B9645" s="81"/>
      <c r="C9645" s="81"/>
      <c r="D9645" s="77"/>
      <c r="E9645" s="82"/>
      <c r="F9645" s="77"/>
      <c r="G9645" s="82"/>
      <c r="H9645" s="83"/>
    </row>
    <row r="9646" spans="2:8" ht="15.6" x14ac:dyDescent="0.3">
      <c r="B9646" s="81"/>
      <c r="C9646" s="81"/>
      <c r="D9646" s="77"/>
      <c r="E9646" s="82"/>
      <c r="F9646" s="77"/>
      <c r="G9646" s="82"/>
      <c r="H9646" s="83"/>
    </row>
    <row r="9647" spans="2:8" ht="15.6" x14ac:dyDescent="0.3">
      <c r="B9647" s="81"/>
      <c r="C9647" s="81"/>
      <c r="D9647" s="77"/>
      <c r="E9647" s="82"/>
      <c r="F9647" s="77"/>
      <c r="G9647" s="82"/>
      <c r="H9647" s="83"/>
    </row>
    <row r="9648" spans="2:8" ht="15.6" x14ac:dyDescent="0.3">
      <c r="B9648" s="81"/>
      <c r="C9648" s="81"/>
      <c r="D9648" s="77"/>
      <c r="E9648" s="82"/>
      <c r="F9648" s="77"/>
      <c r="G9648" s="82"/>
      <c r="H9648" s="83"/>
    </row>
    <row r="9649" spans="2:8" ht="15.6" x14ac:dyDescent="0.3">
      <c r="B9649" s="81"/>
      <c r="C9649" s="81"/>
      <c r="D9649" s="77"/>
      <c r="E9649" s="82"/>
      <c r="F9649" s="77"/>
      <c r="G9649" s="82"/>
      <c r="H9649" s="83"/>
    </row>
    <row r="9650" spans="2:8" ht="15.6" x14ac:dyDescent="0.3">
      <c r="B9650" s="81"/>
      <c r="C9650" s="81"/>
      <c r="D9650" s="77"/>
      <c r="E9650" s="82"/>
      <c r="F9650" s="77"/>
      <c r="G9650" s="82"/>
      <c r="H9650" s="83"/>
    </row>
    <row r="9651" spans="2:8" ht="15.6" x14ac:dyDescent="0.3">
      <c r="B9651" s="81"/>
      <c r="C9651" s="81"/>
      <c r="D9651" s="77"/>
      <c r="E9651" s="82"/>
      <c r="F9651" s="77"/>
      <c r="G9651" s="82"/>
      <c r="H9651" s="83"/>
    </row>
    <row r="9652" spans="2:8" ht="15.6" x14ac:dyDescent="0.3">
      <c r="B9652" s="81"/>
      <c r="C9652" s="81"/>
      <c r="D9652" s="77"/>
      <c r="E9652" s="82"/>
      <c r="F9652" s="77"/>
      <c r="G9652" s="82"/>
      <c r="H9652" s="83"/>
    </row>
    <row r="9653" spans="2:8" ht="15.6" x14ac:dyDescent="0.3">
      <c r="B9653" s="81"/>
      <c r="C9653" s="81"/>
      <c r="D9653" s="77"/>
      <c r="E9653" s="82"/>
      <c r="F9653" s="77"/>
      <c r="G9653" s="82"/>
      <c r="H9653" s="83"/>
    </row>
    <row r="9654" spans="2:8" ht="15.6" x14ac:dyDescent="0.3">
      <c r="B9654" s="81"/>
      <c r="C9654" s="81"/>
      <c r="D9654" s="77"/>
      <c r="E9654" s="82"/>
      <c r="F9654" s="77"/>
      <c r="G9654" s="82"/>
      <c r="H9654" s="83"/>
    </row>
    <row r="9655" spans="2:8" ht="15.6" x14ac:dyDescent="0.3">
      <c r="B9655" s="81"/>
      <c r="C9655" s="81"/>
      <c r="D9655" s="77"/>
      <c r="E9655" s="82"/>
      <c r="F9655" s="77"/>
      <c r="G9655" s="82"/>
      <c r="H9655" s="83"/>
    </row>
    <row r="9656" spans="2:8" ht="15.6" x14ac:dyDescent="0.3">
      <c r="B9656" s="81"/>
      <c r="C9656" s="81"/>
      <c r="D9656" s="77"/>
      <c r="E9656" s="82"/>
      <c r="F9656" s="77"/>
      <c r="G9656" s="82"/>
      <c r="H9656" s="83"/>
    </row>
    <row r="9657" spans="2:8" ht="15.6" x14ac:dyDescent="0.3">
      <c r="B9657" s="81"/>
      <c r="C9657" s="81"/>
      <c r="D9657" s="77"/>
      <c r="E9657" s="82"/>
      <c r="F9657" s="77"/>
      <c r="G9657" s="82"/>
      <c r="H9657" s="83"/>
    </row>
    <row r="9658" spans="2:8" ht="15.6" x14ac:dyDescent="0.3">
      <c r="B9658" s="81"/>
      <c r="C9658" s="81"/>
      <c r="D9658" s="77"/>
      <c r="E9658" s="82"/>
      <c r="F9658" s="77"/>
      <c r="G9658" s="82"/>
      <c r="H9658" s="83"/>
    </row>
    <row r="9659" spans="2:8" ht="15.6" x14ac:dyDescent="0.3">
      <c r="B9659" s="81"/>
      <c r="C9659" s="81"/>
      <c r="D9659" s="77"/>
      <c r="E9659" s="82"/>
      <c r="F9659" s="77"/>
      <c r="G9659" s="82"/>
      <c r="H9659" s="83"/>
    </row>
    <row r="9660" spans="2:8" ht="15.6" x14ac:dyDescent="0.3">
      <c r="B9660" s="81"/>
      <c r="C9660" s="81"/>
      <c r="D9660" s="77"/>
      <c r="E9660" s="82"/>
      <c r="F9660" s="77"/>
      <c r="G9660" s="82"/>
      <c r="H9660" s="83"/>
    </row>
    <row r="9661" spans="2:8" ht="15.6" x14ac:dyDescent="0.3">
      <c r="B9661" s="81"/>
      <c r="C9661" s="81"/>
      <c r="D9661" s="77"/>
      <c r="E9661" s="82"/>
      <c r="F9661" s="77"/>
      <c r="G9661" s="82"/>
      <c r="H9661" s="83"/>
    </row>
    <row r="9662" spans="2:8" ht="15.6" x14ac:dyDescent="0.3">
      <c r="B9662" s="81"/>
      <c r="C9662" s="81"/>
      <c r="D9662" s="77"/>
      <c r="E9662" s="82"/>
      <c r="F9662" s="77"/>
      <c r="G9662" s="82"/>
      <c r="H9662" s="83"/>
    </row>
    <row r="9663" spans="2:8" ht="15.6" x14ac:dyDescent="0.3">
      <c r="B9663" s="81"/>
      <c r="C9663" s="81"/>
      <c r="D9663" s="77"/>
      <c r="E9663" s="82"/>
      <c r="F9663" s="77"/>
      <c r="G9663" s="82"/>
      <c r="H9663" s="83"/>
    </row>
    <row r="9664" spans="2:8" ht="15.6" x14ac:dyDescent="0.3">
      <c r="B9664" s="81"/>
      <c r="C9664" s="81"/>
      <c r="D9664" s="77"/>
      <c r="E9664" s="82"/>
      <c r="F9664" s="77"/>
      <c r="G9664" s="82"/>
      <c r="H9664" s="83"/>
    </row>
    <row r="9665" spans="2:8" ht="15.6" x14ac:dyDescent="0.3">
      <c r="B9665" s="81"/>
      <c r="C9665" s="81"/>
      <c r="D9665" s="77"/>
      <c r="E9665" s="82"/>
      <c r="F9665" s="77"/>
      <c r="G9665" s="82"/>
      <c r="H9665" s="83"/>
    </row>
    <row r="9666" spans="2:8" ht="15.6" x14ac:dyDescent="0.3">
      <c r="B9666" s="81"/>
      <c r="C9666" s="81"/>
      <c r="D9666" s="77"/>
      <c r="E9666" s="82"/>
      <c r="F9666" s="77"/>
      <c r="G9666" s="82"/>
      <c r="H9666" s="83"/>
    </row>
    <row r="9667" spans="2:8" ht="15.6" x14ac:dyDescent="0.3">
      <c r="B9667" s="81"/>
      <c r="C9667" s="81"/>
      <c r="D9667" s="77"/>
      <c r="E9667" s="82"/>
      <c r="F9667" s="77"/>
      <c r="G9667" s="82"/>
      <c r="H9667" s="83"/>
    </row>
    <row r="9668" spans="2:8" ht="15.6" x14ac:dyDescent="0.3">
      <c r="B9668" s="81"/>
      <c r="C9668" s="81"/>
      <c r="D9668" s="77"/>
      <c r="E9668" s="82"/>
      <c r="F9668" s="77"/>
      <c r="G9668" s="82"/>
      <c r="H9668" s="83"/>
    </row>
    <row r="9669" spans="2:8" ht="15.6" x14ac:dyDescent="0.3">
      <c r="B9669" s="81"/>
      <c r="C9669" s="81"/>
      <c r="D9669" s="77"/>
      <c r="E9669" s="82"/>
      <c r="F9669" s="77"/>
      <c r="G9669" s="82"/>
      <c r="H9669" s="83"/>
    </row>
    <row r="9670" spans="2:8" ht="15.6" x14ac:dyDescent="0.3">
      <c r="B9670" s="81"/>
      <c r="C9670" s="81"/>
      <c r="D9670" s="77"/>
      <c r="E9670" s="82"/>
      <c r="F9670" s="77"/>
      <c r="G9670" s="82"/>
      <c r="H9670" s="83"/>
    </row>
    <row r="9671" spans="2:8" ht="15.6" x14ac:dyDescent="0.3">
      <c r="B9671" s="81"/>
      <c r="C9671" s="81"/>
      <c r="D9671" s="77"/>
      <c r="E9671" s="82"/>
      <c r="F9671" s="77"/>
      <c r="G9671" s="82"/>
      <c r="H9671" s="83"/>
    </row>
    <row r="9672" spans="2:8" ht="15.6" x14ac:dyDescent="0.3">
      <c r="B9672" s="81"/>
      <c r="C9672" s="81"/>
      <c r="D9672" s="77"/>
      <c r="E9672" s="82"/>
      <c r="F9672" s="77"/>
      <c r="G9672" s="82"/>
      <c r="H9672" s="83"/>
    </row>
    <row r="9673" spans="2:8" ht="15.6" x14ac:dyDescent="0.3">
      <c r="B9673" s="81"/>
      <c r="C9673" s="81"/>
      <c r="D9673" s="77"/>
      <c r="E9673" s="82"/>
      <c r="F9673" s="77"/>
      <c r="G9673" s="82"/>
      <c r="H9673" s="83"/>
    </row>
    <row r="9674" spans="2:8" ht="15.6" x14ac:dyDescent="0.3">
      <c r="B9674" s="81"/>
      <c r="C9674" s="81"/>
      <c r="D9674" s="77"/>
      <c r="E9674" s="82"/>
      <c r="F9674" s="77"/>
      <c r="G9674" s="82"/>
      <c r="H9674" s="83"/>
    </row>
    <row r="9675" spans="2:8" ht="15.6" x14ac:dyDescent="0.3">
      <c r="B9675" s="81"/>
      <c r="C9675" s="81"/>
      <c r="D9675" s="77"/>
      <c r="E9675" s="82"/>
      <c r="F9675" s="77"/>
      <c r="G9675" s="82"/>
      <c r="H9675" s="83"/>
    </row>
    <row r="9676" spans="2:8" ht="15.6" x14ac:dyDescent="0.3">
      <c r="B9676" s="81"/>
      <c r="C9676" s="81"/>
      <c r="D9676" s="77"/>
      <c r="E9676" s="82"/>
      <c r="F9676" s="77"/>
      <c r="G9676" s="82"/>
      <c r="H9676" s="83"/>
    </row>
    <row r="9677" spans="2:8" ht="15.6" x14ac:dyDescent="0.3">
      <c r="B9677" s="81"/>
      <c r="C9677" s="81"/>
      <c r="D9677" s="77"/>
      <c r="E9677" s="82"/>
      <c r="F9677" s="77"/>
      <c r="G9677" s="82"/>
      <c r="H9677" s="83"/>
    </row>
    <row r="9678" spans="2:8" ht="15.6" x14ac:dyDescent="0.3">
      <c r="B9678" s="81"/>
      <c r="C9678" s="81"/>
      <c r="D9678" s="77"/>
      <c r="E9678" s="82"/>
      <c r="F9678" s="77"/>
      <c r="G9678" s="82"/>
      <c r="H9678" s="83"/>
    </row>
    <row r="9679" spans="2:8" ht="15.6" x14ac:dyDescent="0.3">
      <c r="B9679" s="81"/>
      <c r="C9679" s="81"/>
      <c r="D9679" s="77"/>
      <c r="E9679" s="82"/>
      <c r="F9679" s="77"/>
      <c r="G9679" s="82"/>
      <c r="H9679" s="83"/>
    </row>
    <row r="9680" spans="2:8" ht="15.6" x14ac:dyDescent="0.3">
      <c r="B9680" s="81"/>
      <c r="C9680" s="81"/>
      <c r="D9680" s="77"/>
      <c r="E9680" s="82"/>
      <c r="F9680" s="77"/>
      <c r="G9680" s="82"/>
      <c r="H9680" s="83"/>
    </row>
    <row r="9681" spans="2:8" ht="15.6" x14ac:dyDescent="0.3">
      <c r="B9681" s="81"/>
      <c r="C9681" s="81"/>
      <c r="D9681" s="77"/>
      <c r="E9681" s="82"/>
      <c r="F9681" s="77"/>
      <c r="G9681" s="82"/>
      <c r="H9681" s="83"/>
    </row>
    <row r="9682" spans="2:8" ht="15.6" x14ac:dyDescent="0.3">
      <c r="B9682" s="81"/>
      <c r="C9682" s="81"/>
      <c r="D9682" s="77"/>
      <c r="E9682" s="82"/>
      <c r="F9682" s="77"/>
      <c r="G9682" s="82"/>
      <c r="H9682" s="83"/>
    </row>
    <row r="9683" spans="2:8" ht="15.6" x14ac:dyDescent="0.3">
      <c r="B9683" s="81"/>
      <c r="C9683" s="81"/>
      <c r="D9683" s="77"/>
      <c r="E9683" s="82"/>
      <c r="F9683" s="77"/>
      <c r="G9683" s="82"/>
      <c r="H9683" s="83"/>
    </row>
    <row r="9684" spans="2:8" ht="15.6" x14ac:dyDescent="0.3">
      <c r="B9684" s="81"/>
      <c r="C9684" s="81"/>
      <c r="D9684" s="77"/>
      <c r="E9684" s="82"/>
      <c r="F9684" s="77"/>
      <c r="G9684" s="82"/>
      <c r="H9684" s="83"/>
    </row>
    <row r="9685" spans="2:8" ht="15.6" x14ac:dyDescent="0.3">
      <c r="B9685" s="81"/>
      <c r="C9685" s="81"/>
      <c r="D9685" s="77"/>
      <c r="E9685" s="82"/>
      <c r="F9685" s="77"/>
      <c r="G9685" s="82"/>
      <c r="H9685" s="83"/>
    </row>
    <row r="9686" spans="2:8" ht="15.6" x14ac:dyDescent="0.3">
      <c r="B9686" s="81"/>
      <c r="C9686" s="81"/>
      <c r="D9686" s="77"/>
      <c r="E9686" s="82"/>
      <c r="F9686" s="77"/>
      <c r="G9686" s="82"/>
      <c r="H9686" s="83"/>
    </row>
    <row r="9687" spans="2:8" ht="15.6" x14ac:dyDescent="0.3">
      <c r="B9687" s="81"/>
      <c r="C9687" s="81"/>
      <c r="D9687" s="77"/>
      <c r="E9687" s="82"/>
      <c r="F9687" s="77"/>
      <c r="G9687" s="82"/>
      <c r="H9687" s="83"/>
    </row>
    <row r="9688" spans="2:8" ht="15.6" x14ac:dyDescent="0.3">
      <c r="B9688" s="81"/>
      <c r="C9688" s="81"/>
      <c r="D9688" s="77"/>
      <c r="E9688" s="82"/>
      <c r="F9688" s="77"/>
      <c r="G9688" s="82"/>
      <c r="H9688" s="83"/>
    </row>
    <row r="9689" spans="2:8" ht="15.6" x14ac:dyDescent="0.3">
      <c r="B9689" s="81"/>
      <c r="C9689" s="81"/>
      <c r="D9689" s="77"/>
      <c r="E9689" s="82"/>
      <c r="F9689" s="77"/>
      <c r="G9689" s="82"/>
      <c r="H9689" s="83"/>
    </row>
    <row r="9690" spans="2:8" ht="15.6" x14ac:dyDescent="0.3">
      <c r="B9690" s="81"/>
      <c r="C9690" s="81"/>
      <c r="D9690" s="77"/>
      <c r="E9690" s="82"/>
      <c r="F9690" s="77"/>
      <c r="G9690" s="82"/>
      <c r="H9690" s="83"/>
    </row>
    <row r="9691" spans="2:8" ht="15.6" x14ac:dyDescent="0.3">
      <c r="B9691" s="81"/>
      <c r="C9691" s="81"/>
      <c r="D9691" s="77"/>
      <c r="E9691" s="82"/>
      <c r="F9691" s="77"/>
      <c r="G9691" s="82"/>
      <c r="H9691" s="83"/>
    </row>
    <row r="9692" spans="2:8" ht="15.6" x14ac:dyDescent="0.3">
      <c r="B9692" s="81"/>
      <c r="C9692" s="81"/>
      <c r="D9692" s="77"/>
      <c r="E9692" s="82"/>
      <c r="F9692" s="77"/>
      <c r="G9692" s="82"/>
      <c r="H9692" s="83"/>
    </row>
    <row r="9693" spans="2:8" ht="15.6" x14ac:dyDescent="0.3">
      <c r="B9693" s="81"/>
      <c r="C9693" s="81"/>
      <c r="D9693" s="77"/>
      <c r="E9693" s="82"/>
      <c r="F9693" s="77"/>
      <c r="G9693" s="82"/>
      <c r="H9693" s="83"/>
    </row>
    <row r="9694" spans="2:8" ht="15.6" x14ac:dyDescent="0.3">
      <c r="B9694" s="81"/>
      <c r="C9694" s="81"/>
      <c r="D9694" s="77"/>
      <c r="E9694" s="82"/>
      <c r="F9694" s="77"/>
      <c r="G9694" s="82"/>
      <c r="H9694" s="83"/>
    </row>
    <row r="9695" spans="2:8" ht="15.6" x14ac:dyDescent="0.3">
      <c r="B9695" s="81"/>
      <c r="C9695" s="81"/>
      <c r="D9695" s="77"/>
      <c r="E9695" s="82"/>
      <c r="F9695" s="77"/>
      <c r="G9695" s="82"/>
      <c r="H9695" s="83"/>
    </row>
    <row r="9696" spans="2:8" ht="15.6" x14ac:dyDescent="0.3">
      <c r="B9696" s="81"/>
      <c r="C9696" s="81"/>
      <c r="D9696" s="77"/>
      <c r="E9696" s="82"/>
      <c r="F9696" s="77"/>
      <c r="G9696" s="82"/>
      <c r="H9696" s="83"/>
    </row>
    <row r="9697" spans="2:8" ht="15.6" x14ac:dyDescent="0.3">
      <c r="B9697" s="81"/>
      <c r="C9697" s="81"/>
      <c r="D9697" s="77"/>
      <c r="E9697" s="82"/>
      <c r="F9697" s="77"/>
      <c r="G9697" s="82"/>
      <c r="H9697" s="83"/>
    </row>
    <row r="9698" spans="2:8" ht="15.6" x14ac:dyDescent="0.3">
      <c r="B9698" s="81"/>
      <c r="C9698" s="81"/>
      <c r="D9698" s="77"/>
      <c r="E9698" s="82"/>
      <c r="F9698" s="77"/>
      <c r="G9698" s="82"/>
      <c r="H9698" s="83"/>
    </row>
    <row r="9699" spans="2:8" ht="15.6" x14ac:dyDescent="0.3">
      <c r="B9699" s="81"/>
      <c r="C9699" s="81"/>
      <c r="D9699" s="77"/>
      <c r="E9699" s="82"/>
      <c r="F9699" s="77"/>
      <c r="G9699" s="82"/>
      <c r="H9699" s="83"/>
    </row>
    <row r="9700" spans="2:8" ht="15.6" x14ac:dyDescent="0.3">
      <c r="B9700" s="81"/>
      <c r="C9700" s="81"/>
      <c r="D9700" s="77"/>
      <c r="E9700" s="82"/>
      <c r="F9700" s="77"/>
      <c r="G9700" s="82"/>
      <c r="H9700" s="83"/>
    </row>
    <row r="9701" spans="2:8" ht="15.6" x14ac:dyDescent="0.3">
      <c r="B9701" s="81"/>
      <c r="C9701" s="81"/>
      <c r="D9701" s="77"/>
      <c r="E9701" s="82"/>
      <c r="F9701" s="77"/>
      <c r="G9701" s="82"/>
      <c r="H9701" s="83"/>
    </row>
    <row r="9702" spans="2:8" ht="15.6" x14ac:dyDescent="0.3">
      <c r="B9702" s="81"/>
      <c r="C9702" s="81"/>
      <c r="D9702" s="77"/>
      <c r="E9702" s="82"/>
      <c r="F9702" s="77"/>
      <c r="G9702" s="82"/>
      <c r="H9702" s="83"/>
    </row>
    <row r="9703" spans="2:8" ht="15.6" x14ac:dyDescent="0.3">
      <c r="B9703" s="81"/>
      <c r="C9703" s="81"/>
      <c r="D9703" s="77"/>
      <c r="E9703" s="82"/>
      <c r="F9703" s="77"/>
      <c r="G9703" s="82"/>
      <c r="H9703" s="83"/>
    </row>
    <row r="9704" spans="2:8" ht="15.6" x14ac:dyDescent="0.3">
      <c r="B9704" s="81"/>
      <c r="C9704" s="81"/>
      <c r="D9704" s="77"/>
      <c r="E9704" s="82"/>
      <c r="F9704" s="77"/>
      <c r="G9704" s="82"/>
      <c r="H9704" s="83"/>
    </row>
    <row r="9705" spans="2:8" ht="15.6" x14ac:dyDescent="0.3">
      <c r="B9705" s="81"/>
      <c r="C9705" s="81"/>
      <c r="D9705" s="77"/>
      <c r="E9705" s="82"/>
      <c r="F9705" s="77"/>
      <c r="G9705" s="82"/>
      <c r="H9705" s="83"/>
    </row>
    <row r="9706" spans="2:8" ht="15.6" x14ac:dyDescent="0.3">
      <c r="B9706" s="81"/>
      <c r="C9706" s="81"/>
      <c r="D9706" s="77"/>
      <c r="E9706" s="82"/>
      <c r="F9706" s="77"/>
      <c r="G9706" s="82"/>
      <c r="H9706" s="83"/>
    </row>
    <row r="9707" spans="2:8" ht="15.6" x14ac:dyDescent="0.3">
      <c r="B9707" s="81"/>
      <c r="C9707" s="81"/>
      <c r="D9707" s="77"/>
      <c r="E9707" s="82"/>
      <c r="F9707" s="77"/>
      <c r="G9707" s="82"/>
      <c r="H9707" s="83"/>
    </row>
    <row r="9708" spans="2:8" ht="15.6" x14ac:dyDescent="0.3">
      <c r="B9708" s="81"/>
      <c r="C9708" s="81"/>
      <c r="D9708" s="77"/>
      <c r="E9708" s="82"/>
      <c r="F9708" s="77"/>
      <c r="G9708" s="82"/>
      <c r="H9708" s="83"/>
    </row>
    <row r="9709" spans="2:8" ht="15.6" x14ac:dyDescent="0.3">
      <c r="B9709" s="81"/>
      <c r="C9709" s="81"/>
      <c r="D9709" s="77"/>
      <c r="E9709" s="82"/>
      <c r="F9709" s="77"/>
      <c r="G9709" s="82"/>
      <c r="H9709" s="83"/>
    </row>
    <row r="9710" spans="2:8" ht="15.6" x14ac:dyDescent="0.3">
      <c r="B9710" s="81"/>
      <c r="C9710" s="81"/>
      <c r="D9710" s="77"/>
      <c r="E9710" s="82"/>
      <c r="F9710" s="77"/>
      <c r="G9710" s="82"/>
      <c r="H9710" s="83"/>
    </row>
    <row r="9711" spans="2:8" ht="15.6" x14ac:dyDescent="0.3">
      <c r="B9711" s="81"/>
      <c r="C9711" s="81"/>
      <c r="D9711" s="77"/>
      <c r="E9711" s="82"/>
      <c r="F9711" s="77"/>
      <c r="G9711" s="82"/>
      <c r="H9711" s="83"/>
    </row>
    <row r="9712" spans="2:8" ht="15.6" x14ac:dyDescent="0.3">
      <c r="B9712" s="81"/>
      <c r="C9712" s="81"/>
      <c r="D9712" s="77"/>
      <c r="E9712" s="82"/>
      <c r="F9712" s="77"/>
      <c r="G9712" s="82"/>
      <c r="H9712" s="83"/>
    </row>
    <row r="9713" spans="2:8" ht="15.6" x14ac:dyDescent="0.3">
      <c r="B9713" s="81"/>
      <c r="C9713" s="81"/>
      <c r="D9713" s="77"/>
      <c r="E9713" s="82"/>
      <c r="F9713" s="77"/>
      <c r="G9713" s="82"/>
      <c r="H9713" s="83"/>
    </row>
    <row r="9714" spans="2:8" ht="15.6" x14ac:dyDescent="0.3">
      <c r="B9714" s="81"/>
      <c r="C9714" s="81"/>
      <c r="D9714" s="77"/>
      <c r="E9714" s="82"/>
      <c r="F9714" s="77"/>
      <c r="G9714" s="82"/>
      <c r="H9714" s="83"/>
    </row>
    <row r="9715" spans="2:8" ht="15.6" x14ac:dyDescent="0.3">
      <c r="B9715" s="81"/>
      <c r="C9715" s="81"/>
      <c r="D9715" s="77"/>
      <c r="E9715" s="82"/>
      <c r="F9715" s="77"/>
      <c r="G9715" s="82"/>
      <c r="H9715" s="83"/>
    </row>
    <row r="9716" spans="2:8" ht="15.6" x14ac:dyDescent="0.3">
      <c r="B9716" s="81"/>
      <c r="C9716" s="81"/>
      <c r="D9716" s="77"/>
      <c r="E9716" s="82"/>
      <c r="F9716" s="77"/>
      <c r="G9716" s="82"/>
      <c r="H9716" s="83"/>
    </row>
    <row r="9717" spans="2:8" ht="15.6" x14ac:dyDescent="0.3">
      <c r="B9717" s="81"/>
      <c r="C9717" s="81"/>
      <c r="D9717" s="77"/>
      <c r="E9717" s="82"/>
      <c r="F9717" s="77"/>
      <c r="G9717" s="82"/>
      <c r="H9717" s="83"/>
    </row>
    <row r="9718" spans="2:8" ht="15.6" x14ac:dyDescent="0.3">
      <c r="B9718" s="81"/>
      <c r="C9718" s="81"/>
      <c r="D9718" s="77"/>
      <c r="E9718" s="82"/>
      <c r="F9718" s="77"/>
      <c r="G9718" s="82"/>
      <c r="H9718" s="83"/>
    </row>
    <row r="9719" spans="2:8" ht="15.6" x14ac:dyDescent="0.3">
      <c r="B9719" s="81"/>
      <c r="C9719" s="81"/>
      <c r="D9719" s="77"/>
      <c r="E9719" s="82"/>
      <c r="F9719" s="77"/>
      <c r="G9719" s="82"/>
      <c r="H9719" s="83"/>
    </row>
    <row r="9720" spans="2:8" ht="15.6" x14ac:dyDescent="0.3">
      <c r="B9720" s="81"/>
      <c r="C9720" s="81"/>
      <c r="D9720" s="77"/>
      <c r="E9720" s="82"/>
      <c r="F9720" s="77"/>
      <c r="G9720" s="82"/>
      <c r="H9720" s="83"/>
    </row>
    <row r="9721" spans="2:8" ht="15.6" x14ac:dyDescent="0.3">
      <c r="B9721" s="81"/>
      <c r="C9721" s="81"/>
      <c r="D9721" s="77"/>
      <c r="E9721" s="82"/>
      <c r="F9721" s="77"/>
      <c r="G9721" s="82"/>
      <c r="H9721" s="83"/>
    </row>
    <row r="9722" spans="2:8" ht="15.6" x14ac:dyDescent="0.3">
      <c r="B9722" s="81"/>
      <c r="C9722" s="81"/>
      <c r="D9722" s="77"/>
      <c r="E9722" s="82"/>
      <c r="F9722" s="77"/>
      <c r="G9722" s="82"/>
      <c r="H9722" s="83"/>
    </row>
    <row r="9723" spans="2:8" ht="15.6" x14ac:dyDescent="0.3">
      <c r="B9723" s="81"/>
      <c r="C9723" s="81"/>
      <c r="D9723" s="77"/>
      <c r="E9723" s="82"/>
      <c r="F9723" s="77"/>
      <c r="G9723" s="82"/>
      <c r="H9723" s="83"/>
    </row>
    <row r="9724" spans="2:8" ht="15.6" x14ac:dyDescent="0.3">
      <c r="B9724" s="81"/>
      <c r="C9724" s="81"/>
      <c r="D9724" s="77"/>
      <c r="E9724" s="82"/>
      <c r="F9724" s="77"/>
      <c r="G9724" s="82"/>
      <c r="H9724" s="83"/>
    </row>
    <row r="9725" spans="2:8" ht="15.6" x14ac:dyDescent="0.3">
      <c r="B9725" s="81"/>
      <c r="C9725" s="81"/>
      <c r="D9725" s="77"/>
      <c r="E9725" s="82"/>
      <c r="F9725" s="77"/>
      <c r="G9725" s="82"/>
      <c r="H9725" s="83"/>
    </row>
    <row r="9726" spans="2:8" ht="15.6" x14ac:dyDescent="0.3">
      <c r="B9726" s="81"/>
      <c r="C9726" s="81"/>
      <c r="D9726" s="77"/>
      <c r="E9726" s="82"/>
      <c r="F9726" s="77"/>
      <c r="G9726" s="82"/>
      <c r="H9726" s="83"/>
    </row>
    <row r="9727" spans="2:8" ht="15.6" x14ac:dyDescent="0.3">
      <c r="B9727" s="81"/>
      <c r="C9727" s="81"/>
      <c r="D9727" s="77"/>
      <c r="E9727" s="82"/>
      <c r="F9727" s="77"/>
      <c r="G9727" s="82"/>
      <c r="H9727" s="83"/>
    </row>
    <row r="9728" spans="2:8" ht="15.6" x14ac:dyDescent="0.3">
      <c r="B9728" s="81"/>
      <c r="C9728" s="81"/>
      <c r="D9728" s="77"/>
      <c r="E9728" s="82"/>
      <c r="F9728" s="77"/>
      <c r="G9728" s="82"/>
      <c r="H9728" s="83"/>
    </row>
    <row r="9729" spans="2:8" ht="15.6" x14ac:dyDescent="0.3">
      <c r="B9729" s="81"/>
      <c r="C9729" s="81"/>
      <c r="D9729" s="77"/>
      <c r="E9729" s="82"/>
      <c r="F9729" s="77"/>
      <c r="G9729" s="82"/>
      <c r="H9729" s="83"/>
    </row>
    <row r="9730" spans="2:8" ht="15.6" x14ac:dyDescent="0.3">
      <c r="B9730" s="81"/>
      <c r="C9730" s="81"/>
      <c r="D9730" s="77"/>
      <c r="E9730" s="82"/>
      <c r="F9730" s="77"/>
      <c r="G9730" s="82"/>
      <c r="H9730" s="83"/>
    </row>
    <row r="9731" spans="2:8" ht="15.6" x14ac:dyDescent="0.3">
      <c r="B9731" s="81"/>
      <c r="C9731" s="81"/>
      <c r="D9731" s="77"/>
      <c r="E9731" s="82"/>
      <c r="F9731" s="77"/>
      <c r="G9731" s="82"/>
      <c r="H9731" s="83"/>
    </row>
    <row r="9732" spans="2:8" ht="15.6" x14ac:dyDescent="0.3">
      <c r="B9732" s="81"/>
      <c r="C9732" s="81"/>
      <c r="D9732" s="77"/>
      <c r="E9732" s="82"/>
      <c r="F9732" s="77"/>
      <c r="G9732" s="82"/>
      <c r="H9732" s="83"/>
    </row>
    <row r="9733" spans="2:8" ht="15.6" x14ac:dyDescent="0.3">
      <c r="B9733" s="81"/>
      <c r="C9733" s="81"/>
      <c r="D9733" s="77"/>
      <c r="E9733" s="82"/>
      <c r="F9733" s="77"/>
      <c r="G9733" s="82"/>
      <c r="H9733" s="83"/>
    </row>
    <row r="9734" spans="2:8" ht="15.6" x14ac:dyDescent="0.3">
      <c r="B9734" s="81"/>
      <c r="C9734" s="81"/>
      <c r="D9734" s="77"/>
      <c r="E9734" s="82"/>
      <c r="F9734" s="77"/>
      <c r="G9734" s="82"/>
      <c r="H9734" s="83"/>
    </row>
    <row r="9735" spans="2:8" ht="15.6" x14ac:dyDescent="0.3">
      <c r="B9735" s="81"/>
      <c r="C9735" s="81"/>
      <c r="D9735" s="77"/>
      <c r="E9735" s="82"/>
      <c r="F9735" s="77"/>
      <c r="G9735" s="82"/>
      <c r="H9735" s="83"/>
    </row>
    <row r="9736" spans="2:8" ht="15.6" x14ac:dyDescent="0.3">
      <c r="B9736" s="81"/>
      <c r="C9736" s="81"/>
      <c r="D9736" s="77"/>
      <c r="E9736" s="82"/>
      <c r="F9736" s="77"/>
      <c r="G9736" s="82"/>
      <c r="H9736" s="83"/>
    </row>
    <row r="9737" spans="2:8" ht="15.6" x14ac:dyDescent="0.3">
      <c r="B9737" s="81"/>
      <c r="C9737" s="81"/>
      <c r="D9737" s="77"/>
      <c r="E9737" s="82"/>
      <c r="F9737" s="77"/>
      <c r="G9737" s="82"/>
      <c r="H9737" s="83"/>
    </row>
    <row r="9738" spans="2:8" ht="15.6" x14ac:dyDescent="0.3">
      <c r="B9738" s="81"/>
      <c r="C9738" s="81"/>
      <c r="D9738" s="77"/>
      <c r="E9738" s="82"/>
      <c r="F9738" s="77"/>
      <c r="G9738" s="82"/>
      <c r="H9738" s="83"/>
    </row>
    <row r="9739" spans="2:8" ht="15.6" x14ac:dyDescent="0.3">
      <c r="B9739" s="81"/>
      <c r="C9739" s="81"/>
      <c r="D9739" s="77"/>
      <c r="E9739" s="82"/>
      <c r="F9739" s="77"/>
      <c r="G9739" s="82"/>
      <c r="H9739" s="83"/>
    </row>
    <row r="9740" spans="2:8" ht="15.6" x14ac:dyDescent="0.3">
      <c r="B9740" s="81"/>
      <c r="C9740" s="81"/>
      <c r="D9740" s="77"/>
      <c r="E9740" s="82"/>
      <c r="F9740" s="77"/>
      <c r="G9740" s="82"/>
      <c r="H9740" s="83"/>
    </row>
    <row r="9741" spans="2:8" ht="15.6" x14ac:dyDescent="0.3">
      <c r="B9741" s="81"/>
      <c r="C9741" s="81"/>
      <c r="D9741" s="77"/>
      <c r="E9741" s="82"/>
      <c r="F9741" s="77"/>
      <c r="G9741" s="82"/>
      <c r="H9741" s="83"/>
    </row>
    <row r="9742" spans="2:8" ht="15.6" x14ac:dyDescent="0.3">
      <c r="B9742" s="81"/>
      <c r="C9742" s="81"/>
      <c r="D9742" s="77"/>
      <c r="E9742" s="82"/>
      <c r="F9742" s="77"/>
      <c r="G9742" s="82"/>
      <c r="H9742" s="83"/>
    </row>
    <row r="9743" spans="2:8" ht="15.6" x14ac:dyDescent="0.3">
      <c r="B9743" s="81"/>
      <c r="C9743" s="81"/>
      <c r="D9743" s="77"/>
      <c r="E9743" s="82"/>
      <c r="F9743" s="77"/>
      <c r="G9743" s="82"/>
      <c r="H9743" s="83"/>
    </row>
    <row r="9744" spans="2:8" ht="15.6" x14ac:dyDescent="0.3">
      <c r="B9744" s="81"/>
      <c r="C9744" s="81"/>
      <c r="D9744" s="77"/>
      <c r="E9744" s="82"/>
      <c r="F9744" s="77"/>
      <c r="G9744" s="82"/>
      <c r="H9744" s="83"/>
    </row>
    <row r="9745" spans="2:8" ht="15.6" x14ac:dyDescent="0.3">
      <c r="B9745" s="81"/>
      <c r="C9745" s="81"/>
      <c r="D9745" s="77"/>
      <c r="E9745" s="82"/>
      <c r="F9745" s="77"/>
      <c r="G9745" s="82"/>
      <c r="H9745" s="83"/>
    </row>
    <row r="9746" spans="2:8" ht="15.6" x14ac:dyDescent="0.3">
      <c r="B9746" s="81"/>
      <c r="C9746" s="81"/>
      <c r="D9746" s="77"/>
      <c r="E9746" s="82"/>
      <c r="F9746" s="77"/>
      <c r="G9746" s="82"/>
      <c r="H9746" s="83"/>
    </row>
    <row r="9747" spans="2:8" ht="15.6" x14ac:dyDescent="0.3">
      <c r="B9747" s="81"/>
      <c r="C9747" s="81"/>
      <c r="D9747" s="77"/>
      <c r="E9747" s="82"/>
      <c r="F9747" s="77"/>
      <c r="G9747" s="82"/>
      <c r="H9747" s="83"/>
    </row>
    <row r="9748" spans="2:8" ht="15.6" x14ac:dyDescent="0.3">
      <c r="B9748" s="81"/>
      <c r="C9748" s="81"/>
      <c r="D9748" s="77"/>
      <c r="E9748" s="82"/>
      <c r="F9748" s="77"/>
      <c r="G9748" s="82"/>
      <c r="H9748" s="83"/>
    </row>
    <row r="9749" spans="2:8" ht="15.6" x14ac:dyDescent="0.3">
      <c r="B9749" s="81"/>
      <c r="C9749" s="81"/>
      <c r="D9749" s="77"/>
      <c r="E9749" s="82"/>
      <c r="F9749" s="77"/>
      <c r="G9749" s="82"/>
      <c r="H9749" s="83"/>
    </row>
    <row r="9750" spans="2:8" ht="15.6" x14ac:dyDescent="0.3">
      <c r="B9750" s="81"/>
      <c r="C9750" s="81"/>
      <c r="D9750" s="77"/>
      <c r="E9750" s="82"/>
      <c r="F9750" s="77"/>
      <c r="G9750" s="82"/>
      <c r="H9750" s="83"/>
    </row>
    <row r="9751" spans="2:8" ht="15.6" x14ac:dyDescent="0.3">
      <c r="B9751" s="81"/>
      <c r="C9751" s="81"/>
      <c r="D9751" s="77"/>
      <c r="E9751" s="82"/>
      <c r="F9751" s="77"/>
      <c r="G9751" s="82"/>
      <c r="H9751" s="83"/>
    </row>
    <row r="9752" spans="2:8" ht="15.6" x14ac:dyDescent="0.3">
      <c r="B9752" s="81"/>
      <c r="C9752" s="81"/>
      <c r="D9752" s="77"/>
      <c r="E9752" s="82"/>
      <c r="F9752" s="77"/>
      <c r="G9752" s="82"/>
      <c r="H9752" s="83"/>
    </row>
    <row r="9753" spans="2:8" ht="15.6" x14ac:dyDescent="0.3">
      <c r="B9753" s="81"/>
      <c r="C9753" s="81"/>
      <c r="D9753" s="77"/>
      <c r="E9753" s="82"/>
      <c r="F9753" s="77"/>
      <c r="G9753" s="82"/>
      <c r="H9753" s="83"/>
    </row>
    <row r="9754" spans="2:8" ht="15.6" x14ac:dyDescent="0.3">
      <c r="B9754" s="81"/>
      <c r="C9754" s="81"/>
      <c r="D9754" s="77"/>
      <c r="E9754" s="82"/>
      <c r="F9754" s="77"/>
      <c r="G9754" s="82"/>
      <c r="H9754" s="83"/>
    </row>
    <row r="9755" spans="2:8" ht="15.6" x14ac:dyDescent="0.3">
      <c r="B9755" s="81"/>
      <c r="C9755" s="81"/>
      <c r="D9755" s="77"/>
      <c r="E9755" s="82"/>
      <c r="F9755" s="77"/>
      <c r="G9755" s="82"/>
      <c r="H9755" s="83"/>
    </row>
    <row r="9756" spans="2:8" ht="15.6" x14ac:dyDescent="0.3">
      <c r="B9756" s="81"/>
      <c r="C9756" s="81"/>
      <c r="D9756" s="77"/>
      <c r="E9756" s="82"/>
      <c r="F9756" s="77"/>
      <c r="G9756" s="82"/>
      <c r="H9756" s="83"/>
    </row>
    <row r="9757" spans="2:8" ht="15.6" x14ac:dyDescent="0.3">
      <c r="B9757" s="81"/>
      <c r="C9757" s="81"/>
      <c r="D9757" s="77"/>
      <c r="E9757" s="82"/>
      <c r="F9757" s="77"/>
      <c r="G9757" s="82"/>
      <c r="H9757" s="83"/>
    </row>
    <row r="9758" spans="2:8" ht="15.6" x14ac:dyDescent="0.3">
      <c r="B9758" s="81"/>
      <c r="C9758" s="81"/>
      <c r="D9758" s="77"/>
      <c r="E9758" s="82"/>
      <c r="F9758" s="77"/>
      <c r="G9758" s="82"/>
      <c r="H9758" s="83"/>
    </row>
    <row r="9759" spans="2:8" ht="15.6" x14ac:dyDescent="0.3">
      <c r="B9759" s="81"/>
      <c r="C9759" s="81"/>
      <c r="D9759" s="77"/>
      <c r="E9759" s="82"/>
      <c r="F9759" s="77"/>
      <c r="G9759" s="82"/>
      <c r="H9759" s="83"/>
    </row>
    <row r="9760" spans="2:8" ht="15.6" x14ac:dyDescent="0.3">
      <c r="B9760" s="81"/>
      <c r="C9760" s="81"/>
      <c r="D9760" s="77"/>
      <c r="E9760" s="82"/>
      <c r="F9760" s="77"/>
      <c r="G9760" s="82"/>
      <c r="H9760" s="83"/>
    </row>
    <row r="9761" spans="2:8" ht="15.6" x14ac:dyDescent="0.3">
      <c r="B9761" s="81"/>
      <c r="C9761" s="81"/>
      <c r="D9761" s="77"/>
      <c r="E9761" s="82"/>
      <c r="F9761" s="77"/>
      <c r="G9761" s="82"/>
      <c r="H9761" s="83"/>
    </row>
    <row r="9762" spans="2:8" ht="15.6" x14ac:dyDescent="0.3">
      <c r="B9762" s="81"/>
      <c r="C9762" s="81"/>
      <c r="D9762" s="77"/>
      <c r="E9762" s="82"/>
      <c r="F9762" s="77"/>
      <c r="G9762" s="82"/>
      <c r="H9762" s="83"/>
    </row>
    <row r="9763" spans="2:8" ht="15.6" x14ac:dyDescent="0.3">
      <c r="B9763" s="81"/>
      <c r="C9763" s="81"/>
      <c r="D9763" s="77"/>
      <c r="E9763" s="82"/>
      <c r="F9763" s="77"/>
      <c r="G9763" s="82"/>
      <c r="H9763" s="83"/>
    </row>
    <row r="9764" spans="2:8" ht="15.6" x14ac:dyDescent="0.3">
      <c r="B9764" s="81"/>
      <c r="C9764" s="81"/>
      <c r="D9764" s="77"/>
      <c r="E9764" s="82"/>
      <c r="F9764" s="77"/>
      <c r="G9764" s="82"/>
      <c r="H9764" s="83"/>
    </row>
    <row r="9765" spans="2:8" ht="15.6" x14ac:dyDescent="0.3">
      <c r="B9765" s="81"/>
      <c r="C9765" s="81"/>
      <c r="D9765" s="77"/>
      <c r="E9765" s="82"/>
      <c r="F9765" s="77"/>
      <c r="G9765" s="82"/>
      <c r="H9765" s="83"/>
    </row>
    <row r="9766" spans="2:8" ht="15.6" x14ac:dyDescent="0.3">
      <c r="B9766" s="81"/>
      <c r="C9766" s="81"/>
      <c r="D9766" s="77"/>
      <c r="E9766" s="82"/>
      <c r="F9766" s="77"/>
      <c r="G9766" s="82"/>
      <c r="H9766" s="83"/>
    </row>
    <row r="9767" spans="2:8" ht="15.6" x14ac:dyDescent="0.3">
      <c r="B9767" s="81"/>
      <c r="C9767" s="81"/>
      <c r="D9767" s="77"/>
      <c r="E9767" s="82"/>
      <c r="F9767" s="77"/>
      <c r="G9767" s="82"/>
      <c r="H9767" s="83"/>
    </row>
    <row r="9768" spans="2:8" ht="15.6" x14ac:dyDescent="0.3">
      <c r="B9768" s="81"/>
      <c r="C9768" s="81"/>
      <c r="D9768" s="77"/>
      <c r="E9768" s="82"/>
      <c r="F9768" s="77"/>
      <c r="G9768" s="82"/>
      <c r="H9768" s="83"/>
    </row>
    <row r="9769" spans="2:8" ht="15.6" x14ac:dyDescent="0.3">
      <c r="B9769" s="81"/>
      <c r="C9769" s="81"/>
      <c r="D9769" s="77"/>
      <c r="E9769" s="82"/>
      <c r="F9769" s="77"/>
      <c r="G9769" s="82"/>
      <c r="H9769" s="83"/>
    </row>
    <row r="9770" spans="2:8" ht="15.6" x14ac:dyDescent="0.3">
      <c r="B9770" s="81"/>
      <c r="C9770" s="81"/>
      <c r="D9770" s="77"/>
      <c r="E9770" s="82"/>
      <c r="F9770" s="77"/>
      <c r="G9770" s="82"/>
      <c r="H9770" s="83"/>
    </row>
    <row r="9771" spans="2:8" ht="15.6" x14ac:dyDescent="0.3">
      <c r="B9771" s="81"/>
      <c r="C9771" s="81"/>
      <c r="D9771" s="77"/>
      <c r="E9771" s="82"/>
      <c r="F9771" s="77"/>
      <c r="G9771" s="82"/>
      <c r="H9771" s="83"/>
    </row>
    <row r="9772" spans="2:8" ht="15.6" x14ac:dyDescent="0.3">
      <c r="B9772" s="81"/>
      <c r="C9772" s="81"/>
      <c r="D9772" s="77"/>
      <c r="E9772" s="82"/>
      <c r="F9772" s="77"/>
      <c r="G9772" s="82"/>
      <c r="H9772" s="83"/>
    </row>
    <row r="9773" spans="2:8" ht="15.6" x14ac:dyDescent="0.3">
      <c r="B9773" s="81"/>
      <c r="C9773" s="81"/>
      <c r="D9773" s="77"/>
      <c r="E9773" s="82"/>
      <c r="F9773" s="77"/>
      <c r="G9773" s="82"/>
      <c r="H9773" s="83"/>
    </row>
    <row r="9774" spans="2:8" ht="15.6" x14ac:dyDescent="0.3">
      <c r="B9774" s="81"/>
      <c r="C9774" s="81"/>
      <c r="D9774" s="77"/>
      <c r="E9774" s="82"/>
      <c r="F9774" s="77"/>
      <c r="G9774" s="82"/>
      <c r="H9774" s="83"/>
    </row>
    <row r="9775" spans="2:8" ht="15.6" x14ac:dyDescent="0.3">
      <c r="B9775" s="81"/>
      <c r="C9775" s="81"/>
      <c r="D9775" s="77"/>
      <c r="E9775" s="82"/>
      <c r="F9775" s="77"/>
      <c r="G9775" s="82"/>
      <c r="H9775" s="83"/>
    </row>
    <row r="9776" spans="2:8" ht="15.6" x14ac:dyDescent="0.3">
      <c r="B9776" s="81"/>
      <c r="C9776" s="81"/>
      <c r="D9776" s="77"/>
      <c r="E9776" s="82"/>
      <c r="F9776" s="77"/>
      <c r="G9776" s="82"/>
      <c r="H9776" s="83"/>
    </row>
    <row r="9777" spans="2:8" ht="15.6" x14ac:dyDescent="0.3">
      <c r="B9777" s="81"/>
      <c r="C9777" s="81"/>
      <c r="D9777" s="77"/>
      <c r="E9777" s="82"/>
      <c r="F9777" s="77"/>
      <c r="G9777" s="82"/>
      <c r="H9777" s="83"/>
    </row>
    <row r="9778" spans="2:8" ht="15.6" x14ac:dyDescent="0.3">
      <c r="B9778" s="81"/>
      <c r="C9778" s="81"/>
      <c r="D9778" s="77"/>
      <c r="E9778" s="82"/>
      <c r="F9778" s="77"/>
      <c r="G9778" s="82"/>
      <c r="H9778" s="83"/>
    </row>
    <row r="9779" spans="2:8" ht="15.6" x14ac:dyDescent="0.3">
      <c r="B9779" s="81"/>
      <c r="C9779" s="81"/>
      <c r="D9779" s="77"/>
      <c r="E9779" s="82"/>
      <c r="F9779" s="77"/>
      <c r="G9779" s="82"/>
      <c r="H9779" s="83"/>
    </row>
    <row r="9780" spans="2:8" ht="15.6" x14ac:dyDescent="0.3">
      <c r="B9780" s="81"/>
      <c r="C9780" s="81"/>
      <c r="D9780" s="77"/>
      <c r="E9780" s="82"/>
      <c r="F9780" s="77"/>
      <c r="G9780" s="82"/>
      <c r="H9780" s="83"/>
    </row>
    <row r="9781" spans="2:8" ht="15.6" x14ac:dyDescent="0.3">
      <c r="B9781" s="81"/>
      <c r="C9781" s="81"/>
      <c r="D9781" s="77"/>
      <c r="E9781" s="82"/>
      <c r="F9781" s="77"/>
      <c r="G9781" s="82"/>
      <c r="H9781" s="83"/>
    </row>
    <row r="9782" spans="2:8" ht="15.6" x14ac:dyDescent="0.3">
      <c r="B9782" s="81"/>
      <c r="C9782" s="81"/>
      <c r="D9782" s="77"/>
      <c r="E9782" s="82"/>
      <c r="F9782" s="77"/>
      <c r="G9782" s="82"/>
      <c r="H9782" s="83"/>
    </row>
    <row r="9783" spans="2:8" ht="15.6" x14ac:dyDescent="0.3">
      <c r="B9783" s="81"/>
      <c r="C9783" s="81"/>
      <c r="D9783" s="77"/>
      <c r="E9783" s="82"/>
      <c r="F9783" s="77"/>
      <c r="G9783" s="82"/>
      <c r="H9783" s="83"/>
    </row>
    <row r="9784" spans="2:8" ht="15.6" x14ac:dyDescent="0.3">
      <c r="B9784" s="81"/>
      <c r="C9784" s="81"/>
      <c r="D9784" s="77"/>
      <c r="E9784" s="82"/>
      <c r="F9784" s="77"/>
      <c r="G9784" s="82"/>
      <c r="H9784" s="83"/>
    </row>
    <row r="9785" spans="2:8" ht="15.6" x14ac:dyDescent="0.3">
      <c r="B9785" s="81"/>
      <c r="C9785" s="81"/>
      <c r="D9785" s="77"/>
      <c r="E9785" s="82"/>
      <c r="F9785" s="77"/>
      <c r="G9785" s="82"/>
      <c r="H9785" s="83"/>
    </row>
    <row r="9786" spans="2:8" ht="15.6" x14ac:dyDescent="0.3">
      <c r="B9786" s="81"/>
      <c r="C9786" s="81"/>
      <c r="D9786" s="77"/>
      <c r="E9786" s="82"/>
      <c r="F9786" s="77"/>
      <c r="G9786" s="82"/>
      <c r="H9786" s="83"/>
    </row>
    <row r="9787" spans="2:8" ht="15.6" x14ac:dyDescent="0.3">
      <c r="B9787" s="81"/>
      <c r="C9787" s="81"/>
      <c r="D9787" s="77"/>
      <c r="E9787" s="82"/>
      <c r="F9787" s="77"/>
      <c r="G9787" s="82"/>
      <c r="H9787" s="83"/>
    </row>
    <row r="9788" spans="2:8" ht="15.6" x14ac:dyDescent="0.3">
      <c r="B9788" s="81"/>
      <c r="C9788" s="81"/>
      <c r="D9788" s="77"/>
      <c r="E9788" s="82"/>
      <c r="F9788" s="77"/>
      <c r="G9788" s="82"/>
      <c r="H9788" s="83"/>
    </row>
    <row r="9789" spans="2:8" ht="15.6" x14ac:dyDescent="0.3">
      <c r="B9789" s="81"/>
      <c r="C9789" s="81"/>
      <c r="D9789" s="77"/>
      <c r="E9789" s="82"/>
      <c r="F9789" s="77"/>
      <c r="G9789" s="82"/>
      <c r="H9789" s="83"/>
    </row>
    <row r="9790" spans="2:8" ht="15.6" x14ac:dyDescent="0.3">
      <c r="B9790" s="81"/>
      <c r="C9790" s="81"/>
      <c r="D9790" s="77"/>
      <c r="E9790" s="82"/>
      <c r="F9790" s="77"/>
      <c r="G9790" s="82"/>
      <c r="H9790" s="83"/>
    </row>
    <row r="9791" spans="2:8" ht="15.6" x14ac:dyDescent="0.3">
      <c r="B9791" s="81"/>
      <c r="C9791" s="81"/>
      <c r="D9791" s="77"/>
      <c r="E9791" s="82"/>
      <c r="F9791" s="77"/>
      <c r="G9791" s="82"/>
      <c r="H9791" s="83"/>
    </row>
    <row r="9792" spans="2:8" ht="15.6" x14ac:dyDescent="0.3">
      <c r="B9792" s="81"/>
      <c r="C9792" s="81"/>
      <c r="D9792" s="77"/>
      <c r="E9792" s="82"/>
      <c r="F9792" s="77"/>
      <c r="G9792" s="82"/>
      <c r="H9792" s="83"/>
    </row>
    <row r="9793" spans="2:8" ht="15.6" x14ac:dyDescent="0.3">
      <c r="B9793" s="81"/>
      <c r="C9793" s="81"/>
      <c r="D9793" s="77"/>
      <c r="E9793" s="82"/>
      <c r="F9793" s="77"/>
      <c r="G9793" s="82"/>
      <c r="H9793" s="83"/>
    </row>
    <row r="9794" spans="2:8" ht="15.6" x14ac:dyDescent="0.3">
      <c r="B9794" s="81"/>
      <c r="C9794" s="81"/>
      <c r="D9794" s="77"/>
      <c r="E9794" s="82"/>
      <c r="F9794" s="77"/>
      <c r="G9794" s="82"/>
      <c r="H9794" s="83"/>
    </row>
    <row r="9795" spans="2:8" ht="15.6" x14ac:dyDescent="0.3">
      <c r="B9795" s="81"/>
      <c r="C9795" s="81"/>
      <c r="D9795" s="77"/>
      <c r="E9795" s="82"/>
      <c r="F9795" s="77"/>
      <c r="G9795" s="82"/>
      <c r="H9795" s="83"/>
    </row>
    <row r="9796" spans="2:8" ht="15.6" x14ac:dyDescent="0.3">
      <c r="B9796" s="81"/>
      <c r="C9796" s="81"/>
      <c r="D9796" s="77"/>
      <c r="E9796" s="82"/>
      <c r="F9796" s="77"/>
      <c r="G9796" s="82"/>
      <c r="H9796" s="83"/>
    </row>
    <row r="9797" spans="2:8" ht="15.6" x14ac:dyDescent="0.3">
      <c r="B9797" s="81"/>
      <c r="C9797" s="81"/>
      <c r="D9797" s="77"/>
      <c r="E9797" s="82"/>
      <c r="F9797" s="77"/>
      <c r="G9797" s="82"/>
      <c r="H9797" s="83"/>
    </row>
    <row r="9798" spans="2:8" ht="15.6" x14ac:dyDescent="0.3">
      <c r="B9798" s="81"/>
      <c r="C9798" s="81"/>
      <c r="D9798" s="77"/>
      <c r="E9798" s="82"/>
      <c r="F9798" s="77"/>
      <c r="G9798" s="82"/>
      <c r="H9798" s="83"/>
    </row>
    <row r="9799" spans="2:8" ht="15.6" x14ac:dyDescent="0.3">
      <c r="B9799" s="81"/>
      <c r="C9799" s="81"/>
      <c r="D9799" s="77"/>
      <c r="E9799" s="82"/>
      <c r="F9799" s="77"/>
      <c r="G9799" s="82"/>
      <c r="H9799" s="83"/>
    </row>
    <row r="9800" spans="2:8" ht="15.6" x14ac:dyDescent="0.3">
      <c r="B9800" s="81"/>
      <c r="C9800" s="81"/>
      <c r="D9800" s="77"/>
      <c r="E9800" s="82"/>
      <c r="F9800" s="77"/>
      <c r="G9800" s="82"/>
      <c r="H9800" s="83"/>
    </row>
    <row r="9801" spans="2:8" ht="15.6" x14ac:dyDescent="0.3">
      <c r="B9801" s="81"/>
      <c r="C9801" s="81"/>
      <c r="D9801" s="77"/>
      <c r="E9801" s="82"/>
      <c r="F9801" s="77"/>
      <c r="G9801" s="82"/>
      <c r="H9801" s="83"/>
    </row>
    <row r="9802" spans="2:8" ht="15.6" x14ac:dyDescent="0.3">
      <c r="B9802" s="81"/>
      <c r="C9802" s="81"/>
      <c r="D9802" s="77"/>
      <c r="E9802" s="82"/>
      <c r="F9802" s="77"/>
      <c r="G9802" s="82"/>
      <c r="H9802" s="83"/>
    </row>
    <row r="9803" spans="2:8" ht="15.6" x14ac:dyDescent="0.3">
      <c r="B9803" s="81"/>
      <c r="C9803" s="81"/>
      <c r="D9803" s="77"/>
      <c r="E9803" s="82"/>
      <c r="F9803" s="77"/>
      <c r="G9803" s="82"/>
      <c r="H9803" s="83"/>
    </row>
    <row r="9804" spans="2:8" ht="15.6" x14ac:dyDescent="0.3">
      <c r="B9804" s="81"/>
      <c r="C9804" s="81"/>
      <c r="D9804" s="77"/>
      <c r="E9804" s="82"/>
      <c r="F9804" s="77"/>
      <c r="G9804" s="82"/>
      <c r="H9804" s="83"/>
    </row>
    <row r="9805" spans="2:8" ht="15.6" x14ac:dyDescent="0.3">
      <c r="B9805" s="81"/>
      <c r="C9805" s="81"/>
      <c r="D9805" s="77"/>
      <c r="E9805" s="82"/>
      <c r="F9805" s="77"/>
      <c r="G9805" s="82"/>
      <c r="H9805" s="83"/>
    </row>
    <row r="9806" spans="2:8" ht="15.6" x14ac:dyDescent="0.3">
      <c r="B9806" s="81"/>
      <c r="C9806" s="81"/>
      <c r="D9806" s="77"/>
      <c r="E9806" s="82"/>
      <c r="F9806" s="77"/>
      <c r="G9806" s="82"/>
      <c r="H9806" s="83"/>
    </row>
    <row r="9807" spans="2:8" ht="15.6" x14ac:dyDescent="0.3">
      <c r="B9807" s="81"/>
      <c r="C9807" s="81"/>
      <c r="D9807" s="77"/>
      <c r="E9807" s="82"/>
      <c r="F9807" s="77"/>
      <c r="G9807" s="82"/>
      <c r="H9807" s="83"/>
    </row>
    <row r="9808" spans="2:8" ht="15.6" x14ac:dyDescent="0.3">
      <c r="B9808" s="81"/>
      <c r="C9808" s="81"/>
      <c r="D9808" s="77"/>
      <c r="E9808" s="82"/>
      <c r="F9808" s="77"/>
      <c r="G9808" s="82"/>
      <c r="H9808" s="83"/>
    </row>
    <row r="9809" spans="2:8" ht="15.6" x14ac:dyDescent="0.3">
      <c r="B9809" s="81"/>
      <c r="C9809" s="81"/>
      <c r="D9809" s="77"/>
      <c r="E9809" s="82"/>
      <c r="F9809" s="77"/>
      <c r="G9809" s="82"/>
      <c r="H9809" s="83"/>
    </row>
    <row r="9810" spans="2:8" ht="15.6" x14ac:dyDescent="0.3">
      <c r="B9810" s="81"/>
      <c r="C9810" s="81"/>
      <c r="D9810" s="77"/>
      <c r="E9810" s="82"/>
      <c r="F9810" s="77"/>
      <c r="G9810" s="82"/>
      <c r="H9810" s="83"/>
    </row>
    <row r="9811" spans="2:8" ht="15.6" x14ac:dyDescent="0.3">
      <c r="B9811" s="81"/>
      <c r="C9811" s="81"/>
      <c r="D9811" s="77"/>
      <c r="E9811" s="82"/>
      <c r="F9811" s="77"/>
      <c r="G9811" s="82"/>
      <c r="H9811" s="83"/>
    </row>
    <row r="9812" spans="2:8" ht="15.6" x14ac:dyDescent="0.3">
      <c r="B9812" s="81"/>
      <c r="C9812" s="81"/>
      <c r="D9812" s="77"/>
      <c r="E9812" s="82"/>
      <c r="F9812" s="77"/>
      <c r="G9812" s="82"/>
      <c r="H9812" s="83"/>
    </row>
    <row r="9813" spans="2:8" ht="15.6" x14ac:dyDescent="0.3">
      <c r="B9813" s="81"/>
      <c r="C9813" s="81"/>
      <c r="D9813" s="77"/>
      <c r="E9813" s="82"/>
      <c r="F9813" s="77"/>
      <c r="G9813" s="82"/>
      <c r="H9813" s="83"/>
    </row>
    <row r="9814" spans="2:8" ht="15.6" x14ac:dyDescent="0.3">
      <c r="B9814" s="81"/>
      <c r="C9814" s="81"/>
      <c r="D9814" s="77"/>
      <c r="E9814" s="82"/>
      <c r="F9814" s="77"/>
      <c r="G9814" s="82"/>
      <c r="H9814" s="83"/>
    </row>
    <row r="9815" spans="2:8" ht="15.6" x14ac:dyDescent="0.3">
      <c r="B9815" s="81"/>
      <c r="C9815" s="81"/>
      <c r="D9815" s="77"/>
      <c r="E9815" s="82"/>
      <c r="F9815" s="77"/>
      <c r="G9815" s="82"/>
      <c r="H9815" s="83"/>
    </row>
    <row r="9816" spans="2:8" ht="15.6" x14ac:dyDescent="0.3">
      <c r="B9816" s="81"/>
      <c r="C9816" s="81"/>
      <c r="D9816" s="77"/>
      <c r="E9816" s="82"/>
      <c r="F9816" s="77"/>
      <c r="G9816" s="82"/>
      <c r="H9816" s="83"/>
    </row>
    <row r="9817" spans="2:8" ht="15.6" x14ac:dyDescent="0.3">
      <c r="B9817" s="81"/>
      <c r="C9817" s="81"/>
      <c r="D9817" s="77"/>
      <c r="E9817" s="82"/>
      <c r="F9817" s="77"/>
      <c r="G9817" s="82"/>
      <c r="H9817" s="83"/>
    </row>
    <row r="9818" spans="2:8" ht="15.6" x14ac:dyDescent="0.3">
      <c r="B9818" s="81"/>
      <c r="C9818" s="81"/>
      <c r="D9818" s="77"/>
      <c r="E9818" s="82"/>
      <c r="F9818" s="77"/>
      <c r="G9818" s="82"/>
      <c r="H9818" s="83"/>
    </row>
    <row r="9819" spans="2:8" ht="15.6" x14ac:dyDescent="0.3">
      <c r="B9819" s="81"/>
      <c r="C9819" s="81"/>
      <c r="D9819" s="77"/>
      <c r="E9819" s="82"/>
      <c r="F9819" s="77"/>
      <c r="G9819" s="82"/>
      <c r="H9819" s="83"/>
    </row>
    <row r="9820" spans="2:8" ht="15.6" x14ac:dyDescent="0.3">
      <c r="B9820" s="81"/>
      <c r="C9820" s="81"/>
      <c r="D9820" s="77"/>
      <c r="E9820" s="82"/>
      <c r="F9820" s="77"/>
      <c r="G9820" s="82"/>
      <c r="H9820" s="83"/>
    </row>
    <row r="9821" spans="2:8" ht="15.6" x14ac:dyDescent="0.3">
      <c r="B9821" s="81"/>
      <c r="C9821" s="81"/>
      <c r="D9821" s="77"/>
      <c r="E9821" s="82"/>
      <c r="F9821" s="77"/>
      <c r="G9821" s="82"/>
      <c r="H9821" s="83"/>
    </row>
    <row r="9822" spans="2:8" ht="15.6" x14ac:dyDescent="0.3">
      <c r="B9822" s="81"/>
      <c r="C9822" s="81"/>
      <c r="D9822" s="77"/>
      <c r="E9822" s="82"/>
      <c r="F9822" s="77"/>
      <c r="G9822" s="82"/>
      <c r="H9822" s="83"/>
    </row>
    <row r="9823" spans="2:8" ht="15.6" x14ac:dyDescent="0.3">
      <c r="B9823" s="81"/>
      <c r="C9823" s="81"/>
      <c r="D9823" s="77"/>
      <c r="E9823" s="82"/>
      <c r="F9823" s="77"/>
      <c r="G9823" s="82"/>
      <c r="H9823" s="83"/>
    </row>
    <row r="9824" spans="2:8" ht="15.6" x14ac:dyDescent="0.3">
      <c r="B9824" s="81"/>
      <c r="C9824" s="81"/>
      <c r="D9824" s="77"/>
      <c r="E9824" s="82"/>
      <c r="F9824" s="77"/>
      <c r="G9824" s="82"/>
      <c r="H9824" s="83"/>
    </row>
    <row r="9825" spans="2:8" ht="15.6" x14ac:dyDescent="0.3">
      <c r="B9825" s="81"/>
      <c r="C9825" s="81"/>
      <c r="D9825" s="77"/>
      <c r="E9825" s="82"/>
      <c r="F9825" s="77"/>
      <c r="G9825" s="82"/>
      <c r="H9825" s="83"/>
    </row>
    <row r="9826" spans="2:8" ht="15.6" x14ac:dyDescent="0.3">
      <c r="B9826" s="81"/>
      <c r="C9826" s="81"/>
      <c r="D9826" s="77"/>
      <c r="E9826" s="82"/>
      <c r="F9826" s="77"/>
      <c r="G9826" s="82"/>
      <c r="H9826" s="83"/>
    </row>
    <row r="9827" spans="2:8" ht="15.6" x14ac:dyDescent="0.3">
      <c r="B9827" s="81"/>
      <c r="C9827" s="81"/>
      <c r="D9827" s="77"/>
      <c r="E9827" s="82"/>
      <c r="F9827" s="77"/>
      <c r="G9827" s="82"/>
      <c r="H9827" s="83"/>
    </row>
    <row r="9828" spans="2:8" ht="15.6" x14ac:dyDescent="0.3">
      <c r="B9828" s="81"/>
      <c r="C9828" s="81"/>
      <c r="D9828" s="77"/>
      <c r="E9828" s="82"/>
      <c r="F9828" s="77"/>
      <c r="G9828" s="82"/>
      <c r="H9828" s="83"/>
    </row>
    <row r="9829" spans="2:8" ht="15.6" x14ac:dyDescent="0.3">
      <c r="B9829" s="81"/>
      <c r="C9829" s="81"/>
      <c r="D9829" s="77"/>
      <c r="E9829" s="82"/>
      <c r="F9829" s="77"/>
      <c r="G9829" s="82"/>
      <c r="H9829" s="83"/>
    </row>
    <row r="9830" spans="2:8" ht="15.6" x14ac:dyDescent="0.3">
      <c r="B9830" s="81"/>
      <c r="C9830" s="81"/>
      <c r="D9830" s="77"/>
      <c r="E9830" s="82"/>
      <c r="F9830" s="77"/>
      <c r="G9830" s="82"/>
      <c r="H9830" s="83"/>
    </row>
    <row r="9831" spans="2:8" ht="15.6" x14ac:dyDescent="0.3">
      <c r="B9831" s="81"/>
      <c r="C9831" s="81"/>
      <c r="D9831" s="77"/>
      <c r="E9831" s="82"/>
      <c r="F9831" s="77"/>
      <c r="G9831" s="82"/>
      <c r="H9831" s="83"/>
    </row>
    <row r="9832" spans="2:8" ht="15.6" x14ac:dyDescent="0.3">
      <c r="B9832" s="81"/>
      <c r="C9832" s="81"/>
      <c r="D9832" s="77"/>
      <c r="E9832" s="82"/>
      <c r="F9832" s="77"/>
      <c r="G9832" s="82"/>
      <c r="H9832" s="83"/>
    </row>
    <row r="9833" spans="2:8" ht="15.6" x14ac:dyDescent="0.3">
      <c r="B9833" s="81"/>
      <c r="C9833" s="81"/>
      <c r="D9833" s="77"/>
      <c r="E9833" s="82"/>
      <c r="F9833" s="77"/>
      <c r="G9833" s="82"/>
      <c r="H9833" s="83"/>
    </row>
    <row r="9834" spans="2:8" ht="15.6" x14ac:dyDescent="0.3">
      <c r="B9834" s="81"/>
      <c r="C9834" s="81"/>
      <c r="D9834" s="77"/>
      <c r="E9834" s="82"/>
      <c r="F9834" s="77"/>
      <c r="G9834" s="82"/>
      <c r="H9834" s="83"/>
    </row>
    <row r="9835" spans="2:8" ht="15.6" x14ac:dyDescent="0.3">
      <c r="B9835" s="81"/>
      <c r="C9835" s="81"/>
      <c r="D9835" s="77"/>
      <c r="E9835" s="82"/>
      <c r="F9835" s="77"/>
      <c r="G9835" s="82"/>
      <c r="H9835" s="83"/>
    </row>
    <row r="9836" spans="2:8" ht="15.6" x14ac:dyDescent="0.3">
      <c r="B9836" s="81"/>
      <c r="C9836" s="81"/>
      <c r="D9836" s="77"/>
      <c r="E9836" s="82"/>
      <c r="F9836" s="77"/>
      <c r="G9836" s="82"/>
      <c r="H9836" s="83"/>
    </row>
    <row r="9837" spans="2:8" ht="15.6" x14ac:dyDescent="0.3">
      <c r="B9837" s="81"/>
      <c r="C9837" s="81"/>
      <c r="D9837" s="77"/>
      <c r="E9837" s="82"/>
      <c r="F9837" s="77"/>
      <c r="G9837" s="82"/>
      <c r="H9837" s="83"/>
    </row>
    <row r="9838" spans="2:8" ht="15.6" x14ac:dyDescent="0.3">
      <c r="B9838" s="81"/>
      <c r="C9838" s="81"/>
      <c r="D9838" s="77"/>
      <c r="E9838" s="82"/>
      <c r="F9838" s="77"/>
      <c r="G9838" s="82"/>
      <c r="H9838" s="83"/>
    </row>
    <row r="9839" spans="2:8" ht="15.6" x14ac:dyDescent="0.3">
      <c r="B9839" s="81"/>
      <c r="C9839" s="81"/>
      <c r="D9839" s="77"/>
      <c r="E9839" s="82"/>
      <c r="F9839" s="77"/>
      <c r="G9839" s="82"/>
      <c r="H9839" s="83"/>
    </row>
    <row r="9840" spans="2:8" ht="15.6" x14ac:dyDescent="0.3">
      <c r="B9840" s="81"/>
      <c r="C9840" s="81"/>
      <c r="D9840" s="77"/>
      <c r="E9840" s="82"/>
      <c r="F9840" s="77"/>
      <c r="G9840" s="82"/>
      <c r="H9840" s="83"/>
    </row>
    <row r="9841" spans="2:8" ht="15.6" x14ac:dyDescent="0.3">
      <c r="B9841" s="81"/>
      <c r="C9841" s="81"/>
      <c r="D9841" s="77"/>
      <c r="E9841" s="82"/>
      <c r="F9841" s="77"/>
      <c r="G9841" s="82"/>
      <c r="H9841" s="83"/>
    </row>
    <row r="9842" spans="2:8" ht="15.6" x14ac:dyDescent="0.3">
      <c r="B9842" s="81"/>
      <c r="C9842" s="81"/>
      <c r="D9842" s="77"/>
      <c r="E9842" s="82"/>
      <c r="F9842" s="77"/>
      <c r="G9842" s="82"/>
      <c r="H9842" s="83"/>
    </row>
    <row r="9843" spans="2:8" ht="15.6" x14ac:dyDescent="0.3">
      <c r="B9843" s="81"/>
      <c r="C9843" s="81"/>
      <c r="D9843" s="77"/>
      <c r="E9843" s="82"/>
      <c r="F9843" s="77"/>
      <c r="G9843" s="82"/>
      <c r="H9843" s="83"/>
    </row>
    <row r="9844" spans="2:8" ht="15.6" x14ac:dyDescent="0.3">
      <c r="B9844" s="81"/>
      <c r="C9844" s="81"/>
      <c r="D9844" s="77"/>
      <c r="E9844" s="82"/>
      <c r="F9844" s="77"/>
      <c r="G9844" s="82"/>
      <c r="H9844" s="83"/>
    </row>
    <row r="9845" spans="2:8" ht="15.6" x14ac:dyDescent="0.3">
      <c r="B9845" s="81"/>
      <c r="C9845" s="81"/>
      <c r="D9845" s="77"/>
      <c r="E9845" s="82"/>
      <c r="F9845" s="77"/>
      <c r="G9845" s="82"/>
      <c r="H9845" s="83"/>
    </row>
    <row r="9846" spans="2:8" ht="15.6" x14ac:dyDescent="0.3">
      <c r="B9846" s="81"/>
      <c r="C9846" s="81"/>
      <c r="D9846" s="77"/>
      <c r="E9846" s="82"/>
      <c r="F9846" s="77"/>
      <c r="G9846" s="82"/>
      <c r="H9846" s="83"/>
    </row>
    <row r="9847" spans="2:8" ht="15.6" x14ac:dyDescent="0.3">
      <c r="B9847" s="81"/>
      <c r="C9847" s="81"/>
      <c r="D9847" s="77"/>
      <c r="E9847" s="82"/>
      <c r="F9847" s="77"/>
      <c r="G9847" s="82"/>
      <c r="H9847" s="83"/>
    </row>
    <row r="9848" spans="2:8" ht="15.6" x14ac:dyDescent="0.3">
      <c r="B9848" s="81"/>
      <c r="C9848" s="81"/>
      <c r="D9848" s="77"/>
      <c r="E9848" s="82"/>
      <c r="F9848" s="77"/>
      <c r="G9848" s="82"/>
      <c r="H9848" s="83"/>
    </row>
    <row r="9849" spans="2:8" ht="15.6" x14ac:dyDescent="0.3">
      <c r="B9849" s="81"/>
      <c r="C9849" s="81"/>
      <c r="D9849" s="77"/>
      <c r="E9849" s="82"/>
      <c r="F9849" s="77"/>
      <c r="G9849" s="82"/>
      <c r="H9849" s="83"/>
    </row>
    <row r="9850" spans="2:8" ht="15.6" x14ac:dyDescent="0.3">
      <c r="B9850" s="81"/>
      <c r="C9850" s="81"/>
      <c r="D9850" s="77"/>
      <c r="E9850" s="82"/>
      <c r="F9850" s="77"/>
      <c r="G9850" s="82"/>
      <c r="H9850" s="83"/>
    </row>
    <row r="9851" spans="2:8" ht="15.6" x14ac:dyDescent="0.3">
      <c r="B9851" s="81"/>
      <c r="C9851" s="81"/>
      <c r="D9851" s="77"/>
      <c r="E9851" s="82"/>
      <c r="F9851" s="77"/>
      <c r="G9851" s="82"/>
      <c r="H9851" s="83"/>
    </row>
    <row r="9852" spans="2:8" ht="15.6" x14ac:dyDescent="0.3">
      <c r="B9852" s="81"/>
      <c r="C9852" s="81"/>
      <c r="D9852" s="77"/>
      <c r="E9852" s="82"/>
      <c r="F9852" s="77"/>
      <c r="G9852" s="82"/>
      <c r="H9852" s="83"/>
    </row>
    <row r="9853" spans="2:8" ht="15.6" x14ac:dyDescent="0.3">
      <c r="B9853" s="81"/>
      <c r="C9853" s="81"/>
      <c r="D9853" s="77"/>
      <c r="E9853" s="82"/>
      <c r="F9853" s="77"/>
      <c r="G9853" s="82"/>
      <c r="H9853" s="83"/>
    </row>
    <row r="9854" spans="2:8" ht="15.6" x14ac:dyDescent="0.3">
      <c r="B9854" s="81"/>
      <c r="C9854" s="81"/>
      <c r="D9854" s="77"/>
      <c r="E9854" s="82"/>
      <c r="F9854" s="77"/>
      <c r="G9854" s="82"/>
      <c r="H9854" s="83"/>
    </row>
    <row r="9855" spans="2:8" ht="15.6" x14ac:dyDescent="0.3">
      <c r="B9855" s="81"/>
      <c r="C9855" s="81"/>
      <c r="D9855" s="77"/>
      <c r="E9855" s="82"/>
      <c r="F9855" s="77"/>
      <c r="G9855" s="82"/>
      <c r="H9855" s="83"/>
    </row>
    <row r="9856" spans="2:8" ht="15.6" x14ac:dyDescent="0.3">
      <c r="B9856" s="81"/>
      <c r="C9856" s="81"/>
      <c r="D9856" s="77"/>
      <c r="E9856" s="82"/>
      <c r="F9856" s="77"/>
      <c r="G9856" s="82"/>
      <c r="H9856" s="83"/>
    </row>
    <row r="9857" spans="2:8" ht="15.6" x14ac:dyDescent="0.3">
      <c r="B9857" s="81"/>
      <c r="C9857" s="81"/>
      <c r="D9857" s="77"/>
      <c r="E9857" s="82"/>
      <c r="F9857" s="77"/>
      <c r="G9857" s="82"/>
      <c r="H9857" s="83"/>
    </row>
    <row r="9858" spans="2:8" ht="15.6" x14ac:dyDescent="0.3">
      <c r="B9858" s="81"/>
      <c r="C9858" s="81"/>
      <c r="D9858" s="77"/>
      <c r="E9858" s="82"/>
      <c r="F9858" s="77"/>
      <c r="G9858" s="82"/>
      <c r="H9858" s="83"/>
    </row>
    <row r="9859" spans="2:8" ht="15.6" x14ac:dyDescent="0.3">
      <c r="B9859" s="81"/>
      <c r="C9859" s="81"/>
      <c r="D9859" s="77"/>
      <c r="E9859" s="82"/>
      <c r="F9859" s="77"/>
      <c r="G9859" s="82"/>
      <c r="H9859" s="83"/>
    </row>
    <row r="9860" spans="2:8" ht="15.6" x14ac:dyDescent="0.3">
      <c r="B9860" s="81"/>
      <c r="C9860" s="81"/>
      <c r="D9860" s="77"/>
      <c r="E9860" s="82"/>
      <c r="F9860" s="77"/>
      <c r="G9860" s="82"/>
      <c r="H9860" s="83"/>
    </row>
    <row r="9861" spans="2:8" ht="15.6" x14ac:dyDescent="0.3">
      <c r="B9861" s="81"/>
      <c r="C9861" s="81"/>
      <c r="D9861" s="77"/>
      <c r="E9861" s="82"/>
      <c r="F9861" s="77"/>
      <c r="G9861" s="82"/>
      <c r="H9861" s="83"/>
    </row>
    <row r="9862" spans="2:8" ht="15.6" x14ac:dyDescent="0.3">
      <c r="B9862" s="81"/>
      <c r="C9862" s="81"/>
      <c r="D9862" s="77"/>
      <c r="E9862" s="82"/>
      <c r="F9862" s="77"/>
      <c r="G9862" s="82"/>
      <c r="H9862" s="83"/>
    </row>
    <row r="9863" spans="2:8" ht="15.6" x14ac:dyDescent="0.3">
      <c r="B9863" s="81"/>
      <c r="C9863" s="81"/>
      <c r="D9863" s="77"/>
      <c r="E9863" s="82"/>
      <c r="F9863" s="77"/>
      <c r="G9863" s="82"/>
      <c r="H9863" s="83"/>
    </row>
    <row r="9864" spans="2:8" ht="15.6" x14ac:dyDescent="0.3">
      <c r="B9864" s="81"/>
      <c r="C9864" s="81"/>
      <c r="D9864" s="77"/>
      <c r="E9864" s="82"/>
      <c r="F9864" s="77"/>
      <c r="G9864" s="82"/>
      <c r="H9864" s="83"/>
    </row>
    <row r="9865" spans="2:8" ht="15.6" x14ac:dyDescent="0.3">
      <c r="B9865" s="81"/>
      <c r="C9865" s="81"/>
      <c r="D9865" s="77"/>
      <c r="E9865" s="82"/>
      <c r="F9865" s="77"/>
      <c r="G9865" s="82"/>
      <c r="H9865" s="83"/>
    </row>
    <row r="9866" spans="2:8" ht="15.6" x14ac:dyDescent="0.3">
      <c r="B9866" s="81"/>
      <c r="C9866" s="81"/>
      <c r="D9866" s="77"/>
      <c r="E9866" s="82"/>
      <c r="F9866" s="77"/>
      <c r="G9866" s="82"/>
      <c r="H9866" s="83"/>
    </row>
    <row r="9867" spans="2:8" ht="15.6" x14ac:dyDescent="0.3">
      <c r="B9867" s="81"/>
      <c r="C9867" s="81"/>
      <c r="D9867" s="77"/>
      <c r="E9867" s="82"/>
      <c r="F9867" s="77"/>
      <c r="G9867" s="82"/>
      <c r="H9867" s="83"/>
    </row>
    <row r="9868" spans="2:8" ht="15.6" x14ac:dyDescent="0.3">
      <c r="B9868" s="81"/>
      <c r="C9868" s="81"/>
      <c r="D9868" s="77"/>
      <c r="E9868" s="82"/>
      <c r="F9868" s="77"/>
      <c r="G9868" s="82"/>
      <c r="H9868" s="83"/>
    </row>
    <row r="9869" spans="2:8" ht="15.6" x14ac:dyDescent="0.3">
      <c r="B9869" s="81"/>
      <c r="C9869" s="81"/>
      <c r="D9869" s="77"/>
      <c r="E9869" s="82"/>
      <c r="F9869" s="77"/>
      <c r="G9869" s="82"/>
      <c r="H9869" s="83"/>
    </row>
    <row r="9870" spans="2:8" ht="15.6" x14ac:dyDescent="0.3">
      <c r="B9870" s="81"/>
      <c r="C9870" s="81"/>
      <c r="D9870" s="77"/>
      <c r="E9870" s="82"/>
      <c r="F9870" s="77"/>
      <c r="G9870" s="82"/>
      <c r="H9870" s="83"/>
    </row>
    <row r="9871" spans="2:8" ht="15.6" x14ac:dyDescent="0.3">
      <c r="B9871" s="81"/>
      <c r="C9871" s="81"/>
      <c r="D9871" s="77"/>
      <c r="E9871" s="82"/>
      <c r="F9871" s="77"/>
      <c r="G9871" s="82"/>
      <c r="H9871" s="83"/>
    </row>
    <row r="9872" spans="2:8" ht="15.6" x14ac:dyDescent="0.3">
      <c r="B9872" s="81"/>
      <c r="C9872" s="81"/>
      <c r="D9872" s="77"/>
      <c r="E9872" s="82"/>
      <c r="F9872" s="77"/>
      <c r="G9872" s="82"/>
      <c r="H9872" s="83"/>
    </row>
    <row r="9873" spans="2:8" ht="15.6" x14ac:dyDescent="0.3">
      <c r="B9873" s="81"/>
      <c r="C9873" s="81"/>
      <c r="D9873" s="77"/>
      <c r="E9873" s="82"/>
      <c r="F9873" s="77"/>
      <c r="G9873" s="82"/>
      <c r="H9873" s="83"/>
    </row>
    <row r="9874" spans="2:8" ht="15.6" x14ac:dyDescent="0.3">
      <c r="B9874" s="81"/>
      <c r="C9874" s="81"/>
      <c r="D9874" s="77"/>
      <c r="E9874" s="82"/>
      <c r="F9874" s="77"/>
      <c r="G9874" s="82"/>
      <c r="H9874" s="83"/>
    </row>
    <row r="9875" spans="2:8" ht="15.6" x14ac:dyDescent="0.3">
      <c r="B9875" s="81"/>
      <c r="C9875" s="81"/>
      <c r="D9875" s="77"/>
      <c r="E9875" s="82"/>
      <c r="F9875" s="77"/>
      <c r="G9875" s="82"/>
      <c r="H9875" s="83"/>
    </row>
    <row r="9876" spans="2:8" ht="15.6" x14ac:dyDescent="0.3">
      <c r="B9876" s="81"/>
      <c r="C9876" s="81"/>
      <c r="D9876" s="77"/>
      <c r="E9876" s="82"/>
      <c r="F9876" s="77"/>
      <c r="G9876" s="82"/>
      <c r="H9876" s="83"/>
    </row>
    <row r="9877" spans="2:8" ht="15.6" x14ac:dyDescent="0.3">
      <c r="B9877" s="81"/>
      <c r="C9877" s="81"/>
      <c r="D9877" s="77"/>
      <c r="E9877" s="82"/>
      <c r="F9877" s="77"/>
      <c r="G9877" s="82"/>
      <c r="H9877" s="83"/>
    </row>
    <row r="9878" spans="2:8" ht="15.6" x14ac:dyDescent="0.3">
      <c r="B9878" s="81"/>
      <c r="C9878" s="81"/>
      <c r="D9878" s="77"/>
      <c r="E9878" s="82"/>
      <c r="F9878" s="77"/>
      <c r="G9878" s="82"/>
      <c r="H9878" s="83"/>
    </row>
    <row r="9879" spans="2:8" ht="15.6" x14ac:dyDescent="0.3">
      <c r="B9879" s="81"/>
      <c r="C9879" s="81"/>
      <c r="D9879" s="77"/>
      <c r="E9879" s="82"/>
      <c r="F9879" s="77"/>
      <c r="G9879" s="82"/>
      <c r="H9879" s="83"/>
    </row>
    <row r="9880" spans="2:8" ht="15.6" x14ac:dyDescent="0.3">
      <c r="B9880" s="81"/>
      <c r="C9880" s="81"/>
      <c r="D9880" s="77"/>
      <c r="E9880" s="82"/>
      <c r="F9880" s="77"/>
      <c r="G9880" s="82"/>
      <c r="H9880" s="83"/>
    </row>
    <row r="9881" spans="2:8" ht="15.6" x14ac:dyDescent="0.3">
      <c r="B9881" s="81"/>
      <c r="C9881" s="81"/>
      <c r="D9881" s="77"/>
      <c r="E9881" s="82"/>
      <c r="F9881" s="77"/>
      <c r="G9881" s="82"/>
      <c r="H9881" s="83"/>
    </row>
    <row r="9882" spans="2:8" ht="15.6" x14ac:dyDescent="0.3">
      <c r="B9882" s="81"/>
      <c r="C9882" s="81"/>
      <c r="D9882" s="77"/>
      <c r="E9882" s="82"/>
      <c r="F9882" s="77"/>
      <c r="G9882" s="82"/>
      <c r="H9882" s="83"/>
    </row>
    <row r="9883" spans="2:8" ht="15.6" x14ac:dyDescent="0.3">
      <c r="B9883" s="81"/>
      <c r="C9883" s="81"/>
      <c r="D9883" s="77"/>
      <c r="E9883" s="82"/>
      <c r="F9883" s="77"/>
      <c r="G9883" s="82"/>
      <c r="H9883" s="83"/>
    </row>
    <row r="9884" spans="2:8" ht="15.6" x14ac:dyDescent="0.3">
      <c r="B9884" s="81"/>
      <c r="C9884" s="81"/>
      <c r="D9884" s="77"/>
      <c r="E9884" s="82"/>
      <c r="F9884" s="77"/>
      <c r="G9884" s="82"/>
      <c r="H9884" s="83"/>
    </row>
    <row r="9885" spans="2:8" ht="15.6" x14ac:dyDescent="0.3">
      <c r="B9885" s="81"/>
      <c r="C9885" s="81"/>
      <c r="D9885" s="77"/>
      <c r="E9885" s="82"/>
      <c r="F9885" s="77"/>
      <c r="G9885" s="82"/>
      <c r="H9885" s="83"/>
    </row>
    <row r="9886" spans="2:8" ht="15.6" x14ac:dyDescent="0.3">
      <c r="B9886" s="81"/>
      <c r="C9886" s="81"/>
      <c r="D9886" s="77"/>
      <c r="E9886" s="82"/>
      <c r="F9886" s="77"/>
      <c r="G9886" s="82"/>
      <c r="H9886" s="83"/>
    </row>
    <row r="9887" spans="2:8" ht="15.6" x14ac:dyDescent="0.3">
      <c r="B9887" s="81"/>
      <c r="C9887" s="81"/>
      <c r="D9887" s="77"/>
      <c r="E9887" s="82"/>
      <c r="F9887" s="77"/>
      <c r="G9887" s="82"/>
      <c r="H9887" s="83"/>
    </row>
    <row r="9888" spans="2:8" ht="15.6" x14ac:dyDescent="0.3">
      <c r="B9888" s="81"/>
      <c r="C9888" s="81"/>
      <c r="D9888" s="77"/>
      <c r="E9888" s="82"/>
      <c r="F9888" s="77"/>
      <c r="G9888" s="82"/>
      <c r="H9888" s="83"/>
    </row>
    <row r="9889" spans="2:8" ht="15.6" x14ac:dyDescent="0.3">
      <c r="B9889" s="81"/>
      <c r="C9889" s="81"/>
      <c r="D9889" s="77"/>
      <c r="E9889" s="82"/>
      <c r="F9889" s="77"/>
      <c r="G9889" s="82"/>
      <c r="H9889" s="83"/>
    </row>
    <row r="9890" spans="2:8" ht="15.6" x14ac:dyDescent="0.3">
      <c r="B9890" s="81"/>
      <c r="C9890" s="81"/>
      <c r="D9890" s="77"/>
      <c r="E9890" s="82"/>
      <c r="F9890" s="77"/>
      <c r="G9890" s="82"/>
      <c r="H9890" s="83"/>
    </row>
    <row r="9891" spans="2:8" ht="15.6" x14ac:dyDescent="0.3">
      <c r="B9891" s="81"/>
      <c r="C9891" s="81"/>
      <c r="D9891" s="77"/>
      <c r="E9891" s="82"/>
      <c r="F9891" s="77"/>
      <c r="G9891" s="82"/>
      <c r="H9891" s="83"/>
    </row>
    <row r="9892" spans="2:8" ht="15.6" x14ac:dyDescent="0.3">
      <c r="B9892" s="81"/>
      <c r="C9892" s="81"/>
      <c r="D9892" s="77"/>
      <c r="E9892" s="82"/>
      <c r="F9892" s="77"/>
      <c r="G9892" s="82"/>
      <c r="H9892" s="83"/>
    </row>
    <row r="9893" spans="2:8" ht="15.6" x14ac:dyDescent="0.3">
      <c r="B9893" s="81"/>
      <c r="C9893" s="81"/>
      <c r="D9893" s="77"/>
      <c r="E9893" s="82"/>
      <c r="F9893" s="77"/>
      <c r="G9893" s="82"/>
      <c r="H9893" s="83"/>
    </row>
    <row r="9894" spans="2:8" ht="15.6" x14ac:dyDescent="0.3">
      <c r="B9894" s="81"/>
      <c r="C9894" s="81"/>
      <c r="D9894" s="77"/>
      <c r="E9894" s="82"/>
      <c r="F9894" s="77"/>
      <c r="G9894" s="82"/>
      <c r="H9894" s="83"/>
    </row>
    <row r="9895" spans="2:8" ht="15.6" x14ac:dyDescent="0.3">
      <c r="B9895" s="81"/>
      <c r="C9895" s="81"/>
      <c r="D9895" s="77"/>
      <c r="E9895" s="82"/>
      <c r="F9895" s="77"/>
      <c r="G9895" s="82"/>
      <c r="H9895" s="83"/>
    </row>
    <row r="9896" spans="2:8" ht="15.6" x14ac:dyDescent="0.3">
      <c r="B9896" s="81"/>
      <c r="C9896" s="81"/>
      <c r="D9896" s="77"/>
      <c r="E9896" s="82"/>
      <c r="F9896" s="77"/>
      <c r="G9896" s="82"/>
      <c r="H9896" s="83"/>
    </row>
    <row r="9897" spans="2:8" ht="15.6" x14ac:dyDescent="0.3">
      <c r="B9897" s="81"/>
      <c r="C9897" s="81"/>
      <c r="D9897" s="77"/>
      <c r="E9897" s="82"/>
      <c r="F9897" s="77"/>
      <c r="G9897" s="82"/>
      <c r="H9897" s="83"/>
    </row>
    <row r="9898" spans="2:8" ht="15.6" x14ac:dyDescent="0.3">
      <c r="B9898" s="81"/>
      <c r="C9898" s="81"/>
      <c r="D9898" s="77"/>
      <c r="E9898" s="82"/>
      <c r="F9898" s="77"/>
      <c r="G9898" s="82"/>
      <c r="H9898" s="83"/>
    </row>
    <row r="9899" spans="2:8" ht="15.6" x14ac:dyDescent="0.3">
      <c r="B9899" s="81"/>
      <c r="C9899" s="81"/>
      <c r="D9899" s="77"/>
      <c r="E9899" s="82"/>
      <c r="F9899" s="77"/>
      <c r="G9899" s="82"/>
      <c r="H9899" s="83"/>
    </row>
    <row r="9900" spans="2:8" ht="15.6" x14ac:dyDescent="0.3">
      <c r="B9900" s="81"/>
      <c r="C9900" s="81"/>
      <c r="D9900" s="77"/>
      <c r="E9900" s="82"/>
      <c r="F9900" s="77"/>
      <c r="G9900" s="82"/>
      <c r="H9900" s="83"/>
    </row>
    <row r="9901" spans="2:8" ht="15.6" x14ac:dyDescent="0.3">
      <c r="B9901" s="81"/>
      <c r="C9901" s="81"/>
      <c r="D9901" s="77"/>
      <c r="E9901" s="82"/>
      <c r="F9901" s="77"/>
      <c r="G9901" s="82"/>
      <c r="H9901" s="83"/>
    </row>
    <row r="9902" spans="2:8" ht="15.6" x14ac:dyDescent="0.3">
      <c r="B9902" s="81"/>
      <c r="C9902" s="81"/>
      <c r="D9902" s="77"/>
      <c r="E9902" s="82"/>
      <c r="F9902" s="77"/>
      <c r="G9902" s="82"/>
      <c r="H9902" s="83"/>
    </row>
    <row r="9903" spans="2:8" ht="15.6" x14ac:dyDescent="0.3">
      <c r="B9903" s="81"/>
      <c r="C9903" s="81"/>
      <c r="D9903" s="77"/>
      <c r="E9903" s="82"/>
      <c r="F9903" s="77"/>
      <c r="G9903" s="82"/>
      <c r="H9903" s="83"/>
    </row>
    <row r="9904" spans="2:8" ht="15.6" x14ac:dyDescent="0.3">
      <c r="B9904" s="81"/>
      <c r="C9904" s="81"/>
      <c r="D9904" s="77"/>
      <c r="E9904" s="82"/>
      <c r="F9904" s="77"/>
      <c r="G9904" s="82"/>
      <c r="H9904" s="83"/>
    </row>
    <row r="9905" spans="2:8" ht="15.6" x14ac:dyDescent="0.3">
      <c r="B9905" s="81"/>
      <c r="C9905" s="81"/>
      <c r="D9905" s="77"/>
      <c r="E9905" s="82"/>
      <c r="F9905" s="77"/>
      <c r="G9905" s="82"/>
      <c r="H9905" s="83"/>
    </row>
    <row r="9906" spans="2:8" ht="15.6" x14ac:dyDescent="0.3">
      <c r="B9906" s="81"/>
      <c r="C9906" s="81"/>
      <c r="D9906" s="77"/>
      <c r="E9906" s="82"/>
      <c r="F9906" s="77"/>
      <c r="G9906" s="82"/>
      <c r="H9906" s="83"/>
    </row>
    <row r="9907" spans="2:8" ht="15.6" x14ac:dyDescent="0.3">
      <c r="B9907" s="81"/>
      <c r="C9907" s="81"/>
      <c r="D9907" s="77"/>
      <c r="E9907" s="82"/>
      <c r="F9907" s="77"/>
      <c r="G9907" s="82"/>
      <c r="H9907" s="83"/>
    </row>
    <row r="9908" spans="2:8" ht="15.6" x14ac:dyDescent="0.3">
      <c r="B9908" s="81"/>
      <c r="C9908" s="81"/>
      <c r="D9908" s="77"/>
      <c r="E9908" s="82"/>
      <c r="F9908" s="77"/>
      <c r="G9908" s="82"/>
      <c r="H9908" s="83"/>
    </row>
    <row r="9909" spans="2:8" ht="15.6" x14ac:dyDescent="0.3">
      <c r="B9909" s="81"/>
      <c r="C9909" s="81"/>
      <c r="D9909" s="77"/>
      <c r="E9909" s="82"/>
      <c r="F9909" s="77"/>
      <c r="G9909" s="82"/>
      <c r="H9909" s="83"/>
    </row>
    <row r="9910" spans="2:8" ht="15.6" x14ac:dyDescent="0.3">
      <c r="B9910" s="81"/>
      <c r="C9910" s="81"/>
      <c r="D9910" s="77"/>
      <c r="E9910" s="82"/>
      <c r="F9910" s="77"/>
      <c r="G9910" s="82"/>
      <c r="H9910" s="83"/>
    </row>
    <row r="9911" spans="2:8" ht="15.6" x14ac:dyDescent="0.3">
      <c r="B9911" s="81"/>
      <c r="C9911" s="81"/>
      <c r="D9911" s="77"/>
      <c r="E9911" s="82"/>
      <c r="F9911" s="77"/>
      <c r="G9911" s="82"/>
      <c r="H9911" s="83"/>
    </row>
    <row r="9912" spans="2:8" ht="15.6" x14ac:dyDescent="0.3">
      <c r="B9912" s="81"/>
      <c r="C9912" s="81"/>
      <c r="D9912" s="77"/>
      <c r="E9912" s="82"/>
      <c r="F9912" s="77"/>
      <c r="G9912" s="82"/>
      <c r="H9912" s="83"/>
    </row>
    <row r="9913" spans="2:8" ht="15.6" x14ac:dyDescent="0.3">
      <c r="B9913" s="81"/>
      <c r="C9913" s="81"/>
      <c r="D9913" s="77"/>
      <c r="E9913" s="82"/>
      <c r="F9913" s="77"/>
      <c r="G9913" s="82"/>
      <c r="H9913" s="83"/>
    </row>
    <row r="9914" spans="2:8" ht="15.6" x14ac:dyDescent="0.3">
      <c r="B9914" s="81"/>
      <c r="C9914" s="81"/>
      <c r="D9914" s="77"/>
      <c r="E9914" s="82"/>
      <c r="F9914" s="77"/>
      <c r="G9914" s="82"/>
      <c r="H9914" s="83"/>
    </row>
    <row r="9915" spans="2:8" ht="15.6" x14ac:dyDescent="0.3">
      <c r="B9915" s="81"/>
      <c r="C9915" s="81"/>
      <c r="D9915" s="77"/>
      <c r="E9915" s="82"/>
      <c r="F9915" s="77"/>
      <c r="G9915" s="82"/>
      <c r="H9915" s="83"/>
    </row>
    <row r="9916" spans="2:8" ht="15.6" x14ac:dyDescent="0.3">
      <c r="B9916" s="81"/>
      <c r="C9916" s="81"/>
      <c r="D9916" s="77"/>
      <c r="E9916" s="82"/>
      <c r="F9916" s="77"/>
      <c r="G9916" s="82"/>
      <c r="H9916" s="83"/>
    </row>
    <row r="9917" spans="2:8" ht="15.6" x14ac:dyDescent="0.3">
      <c r="B9917" s="81"/>
      <c r="C9917" s="81"/>
      <c r="D9917" s="77"/>
      <c r="E9917" s="82"/>
      <c r="F9917" s="77"/>
      <c r="G9917" s="82"/>
      <c r="H9917" s="83"/>
    </row>
    <row r="9918" spans="2:8" ht="15.6" x14ac:dyDescent="0.3">
      <c r="B9918" s="81"/>
      <c r="C9918" s="81"/>
      <c r="D9918" s="77"/>
      <c r="E9918" s="82"/>
      <c r="F9918" s="77"/>
      <c r="G9918" s="82"/>
      <c r="H9918" s="83"/>
    </row>
    <row r="9919" spans="2:8" ht="15.6" x14ac:dyDescent="0.3">
      <c r="B9919" s="81"/>
      <c r="C9919" s="81"/>
      <c r="D9919" s="77"/>
      <c r="E9919" s="82"/>
      <c r="F9919" s="77"/>
      <c r="G9919" s="82"/>
      <c r="H9919" s="83"/>
    </row>
    <row r="9920" spans="2:8" ht="15.6" x14ac:dyDescent="0.3">
      <c r="B9920" s="81"/>
      <c r="C9920" s="81"/>
      <c r="D9920" s="77"/>
      <c r="E9920" s="82"/>
      <c r="F9920" s="77"/>
      <c r="G9920" s="82"/>
      <c r="H9920" s="83"/>
    </row>
    <row r="9921" spans="2:8" ht="15.6" x14ac:dyDescent="0.3">
      <c r="B9921" s="81"/>
      <c r="C9921" s="81"/>
      <c r="D9921" s="77"/>
      <c r="E9921" s="82"/>
      <c r="F9921" s="77"/>
      <c r="G9921" s="82"/>
      <c r="H9921" s="83"/>
    </row>
    <row r="9922" spans="2:8" ht="15.6" x14ac:dyDescent="0.3">
      <c r="B9922" s="81"/>
      <c r="C9922" s="81"/>
      <c r="D9922" s="77"/>
      <c r="E9922" s="82"/>
      <c r="F9922" s="77"/>
      <c r="G9922" s="82"/>
      <c r="H9922" s="83"/>
    </row>
    <row r="9923" spans="2:8" ht="15.6" x14ac:dyDescent="0.3">
      <c r="B9923" s="81"/>
      <c r="C9923" s="81"/>
      <c r="D9923" s="77"/>
      <c r="E9923" s="82"/>
      <c r="F9923" s="77"/>
      <c r="G9923" s="82"/>
      <c r="H9923" s="83"/>
    </row>
    <row r="9924" spans="2:8" ht="15.6" x14ac:dyDescent="0.3">
      <c r="B9924" s="81"/>
      <c r="C9924" s="81"/>
      <c r="D9924" s="77"/>
      <c r="E9924" s="82"/>
      <c r="F9924" s="77"/>
      <c r="G9924" s="82"/>
      <c r="H9924" s="83"/>
    </row>
    <row r="9925" spans="2:8" ht="15.6" x14ac:dyDescent="0.3">
      <c r="B9925" s="81"/>
      <c r="C9925" s="81"/>
      <c r="D9925" s="77"/>
      <c r="E9925" s="82"/>
      <c r="F9925" s="77"/>
      <c r="G9925" s="82"/>
      <c r="H9925" s="83"/>
    </row>
    <row r="9926" spans="2:8" ht="15.6" x14ac:dyDescent="0.3">
      <c r="B9926" s="81"/>
      <c r="C9926" s="81"/>
      <c r="D9926" s="77"/>
      <c r="E9926" s="82"/>
      <c r="F9926" s="77"/>
      <c r="G9926" s="82"/>
      <c r="H9926" s="83"/>
    </row>
    <row r="9927" spans="2:8" ht="15.6" x14ac:dyDescent="0.3">
      <c r="B9927" s="81"/>
      <c r="C9927" s="81"/>
      <c r="D9927" s="77"/>
      <c r="E9927" s="82"/>
      <c r="F9927" s="77"/>
      <c r="G9927" s="82"/>
      <c r="H9927" s="83"/>
    </row>
    <row r="9928" spans="2:8" ht="15.6" x14ac:dyDescent="0.3">
      <c r="B9928" s="81"/>
      <c r="C9928" s="81"/>
      <c r="D9928" s="77"/>
      <c r="E9928" s="82"/>
      <c r="F9928" s="77"/>
      <c r="G9928" s="82"/>
      <c r="H9928" s="83"/>
    </row>
    <row r="9929" spans="2:8" ht="15.6" x14ac:dyDescent="0.3">
      <c r="B9929" s="81"/>
      <c r="C9929" s="81"/>
      <c r="D9929" s="77"/>
      <c r="E9929" s="82"/>
      <c r="F9929" s="77"/>
      <c r="G9929" s="82"/>
      <c r="H9929" s="83"/>
    </row>
    <row r="9930" spans="2:8" ht="15.6" x14ac:dyDescent="0.3">
      <c r="B9930" s="81"/>
      <c r="C9930" s="81"/>
      <c r="D9930" s="77"/>
      <c r="E9930" s="82"/>
      <c r="F9930" s="77"/>
      <c r="G9930" s="82"/>
      <c r="H9930" s="83"/>
    </row>
    <row r="9931" spans="2:8" ht="15.6" x14ac:dyDescent="0.3">
      <c r="B9931" s="81"/>
      <c r="C9931" s="81"/>
      <c r="D9931" s="77"/>
      <c r="E9931" s="82"/>
      <c r="F9931" s="77"/>
      <c r="G9931" s="82"/>
      <c r="H9931" s="83"/>
    </row>
    <row r="9932" spans="2:8" ht="15.6" x14ac:dyDescent="0.3">
      <c r="B9932" s="81"/>
      <c r="C9932" s="81"/>
      <c r="D9932" s="77"/>
      <c r="E9932" s="82"/>
      <c r="F9932" s="77"/>
      <c r="G9932" s="82"/>
      <c r="H9932" s="83"/>
    </row>
    <row r="9933" spans="2:8" ht="15.6" x14ac:dyDescent="0.3">
      <c r="B9933" s="81"/>
      <c r="C9933" s="81"/>
      <c r="D9933" s="77"/>
      <c r="E9933" s="82"/>
      <c r="F9933" s="77"/>
      <c r="G9933" s="82"/>
      <c r="H9933" s="83"/>
    </row>
    <row r="9934" spans="2:8" ht="15.6" x14ac:dyDescent="0.3">
      <c r="B9934" s="81"/>
      <c r="C9934" s="81"/>
      <c r="D9934" s="77"/>
      <c r="E9934" s="82"/>
      <c r="F9934" s="77"/>
      <c r="G9934" s="82"/>
      <c r="H9934" s="83"/>
    </row>
    <row r="9935" spans="2:8" ht="15.6" x14ac:dyDescent="0.3">
      <c r="B9935" s="81"/>
      <c r="C9935" s="81"/>
      <c r="D9935" s="77"/>
      <c r="E9935" s="82"/>
      <c r="F9935" s="77"/>
      <c r="G9935" s="82"/>
      <c r="H9935" s="83"/>
    </row>
    <row r="9936" spans="2:8" ht="15.6" x14ac:dyDescent="0.3">
      <c r="B9936" s="81"/>
      <c r="C9936" s="81"/>
      <c r="D9936" s="77"/>
      <c r="E9936" s="82"/>
      <c r="F9936" s="77"/>
      <c r="G9936" s="82"/>
      <c r="H9936" s="83"/>
    </row>
    <row r="9937" spans="2:8" ht="15.6" x14ac:dyDescent="0.3">
      <c r="B9937" s="81"/>
      <c r="C9937" s="81"/>
      <c r="D9937" s="77"/>
      <c r="E9937" s="82"/>
      <c r="F9937" s="77"/>
      <c r="G9937" s="82"/>
      <c r="H9937" s="83"/>
    </row>
    <row r="9938" spans="2:8" ht="15.6" x14ac:dyDescent="0.3">
      <c r="B9938" s="81"/>
      <c r="C9938" s="81"/>
      <c r="D9938" s="77"/>
      <c r="E9938" s="82"/>
      <c r="F9938" s="77"/>
      <c r="G9938" s="82"/>
      <c r="H9938" s="83"/>
    </row>
    <row r="9939" spans="2:8" ht="15.6" x14ac:dyDescent="0.3">
      <c r="B9939" s="81"/>
      <c r="C9939" s="81"/>
      <c r="D9939" s="77"/>
      <c r="E9939" s="82"/>
      <c r="F9939" s="77"/>
      <c r="G9939" s="82"/>
      <c r="H9939" s="83"/>
    </row>
    <row r="9940" spans="2:8" ht="15.6" x14ac:dyDescent="0.3">
      <c r="B9940" s="81"/>
      <c r="C9940" s="81"/>
      <c r="D9940" s="77"/>
      <c r="E9940" s="82"/>
      <c r="F9940" s="77"/>
      <c r="G9940" s="82"/>
      <c r="H9940" s="83"/>
    </row>
    <row r="9941" spans="2:8" ht="15.6" x14ac:dyDescent="0.3">
      <c r="B9941" s="81"/>
      <c r="C9941" s="81"/>
      <c r="D9941" s="77"/>
      <c r="E9941" s="82"/>
      <c r="F9941" s="77"/>
      <c r="G9941" s="82"/>
      <c r="H9941" s="83"/>
    </row>
    <row r="9942" spans="2:8" ht="15.6" x14ac:dyDescent="0.3">
      <c r="B9942" s="81"/>
      <c r="C9942" s="81"/>
      <c r="D9942" s="77"/>
      <c r="E9942" s="82"/>
      <c r="F9942" s="77"/>
      <c r="G9942" s="82"/>
      <c r="H9942" s="83"/>
    </row>
    <row r="9943" spans="2:8" ht="15.6" x14ac:dyDescent="0.3">
      <c r="B9943" s="81"/>
      <c r="C9943" s="81"/>
      <c r="D9943" s="77"/>
      <c r="E9943" s="82"/>
      <c r="F9943" s="77"/>
      <c r="G9943" s="82"/>
      <c r="H9943" s="83"/>
    </row>
    <row r="9944" spans="2:8" ht="15.6" x14ac:dyDescent="0.3">
      <c r="B9944" s="81"/>
      <c r="C9944" s="81"/>
      <c r="D9944" s="77"/>
      <c r="E9944" s="82"/>
      <c r="F9944" s="77"/>
      <c r="G9944" s="77"/>
      <c r="H9944" s="83"/>
    </row>
    <row r="9945" spans="2:8" ht="15.6" x14ac:dyDescent="0.3">
      <c r="B9945" s="81"/>
      <c r="C9945" s="81"/>
      <c r="D9945" s="77"/>
      <c r="E9945" s="82"/>
      <c r="F9945" s="77"/>
      <c r="G9945" s="77"/>
      <c r="H9945" s="83"/>
    </row>
    <row r="9946" spans="2:8" ht="15.6" x14ac:dyDescent="0.3">
      <c r="B9946" s="81"/>
      <c r="C9946" s="81"/>
      <c r="D9946" s="77"/>
      <c r="E9946" s="82"/>
      <c r="F9946" s="77"/>
      <c r="G9946" s="77"/>
      <c r="H9946" s="83"/>
    </row>
    <row r="9947" spans="2:8" ht="15.6" x14ac:dyDescent="0.3">
      <c r="B9947" s="81"/>
      <c r="C9947" s="81"/>
      <c r="D9947" s="77"/>
      <c r="E9947" s="82"/>
      <c r="F9947" s="77"/>
      <c r="G9947" s="77"/>
      <c r="H9947" s="83"/>
    </row>
    <row r="9948" spans="2:8" ht="15.6" x14ac:dyDescent="0.3">
      <c r="B9948" s="81"/>
      <c r="C9948" s="81"/>
      <c r="D9948" s="77"/>
      <c r="E9948" s="82"/>
      <c r="F9948" s="77"/>
      <c r="G9948" s="77"/>
      <c r="H9948" s="83"/>
    </row>
    <row r="9949" spans="2:8" ht="15.6" x14ac:dyDescent="0.3">
      <c r="B9949" s="81"/>
      <c r="C9949" s="81"/>
      <c r="D9949" s="77"/>
      <c r="E9949" s="82"/>
      <c r="F9949" s="77"/>
      <c r="G9949" s="77"/>
      <c r="H9949" s="83"/>
    </row>
    <row r="9950" spans="2:8" ht="15.6" x14ac:dyDescent="0.3">
      <c r="B9950" s="81"/>
      <c r="C9950" s="81"/>
      <c r="D9950" s="77"/>
      <c r="E9950" s="82"/>
      <c r="F9950" s="77"/>
      <c r="G9950" s="77"/>
      <c r="H9950" s="83"/>
    </row>
    <row r="9951" spans="2:8" ht="15.6" x14ac:dyDescent="0.3">
      <c r="B9951" s="81"/>
      <c r="C9951" s="81"/>
      <c r="D9951" s="77"/>
      <c r="E9951" s="82"/>
      <c r="F9951" s="77"/>
      <c r="G9951" s="77"/>
      <c r="H9951" s="83"/>
    </row>
    <row r="9952" spans="2:8" ht="15.6" x14ac:dyDescent="0.3">
      <c r="B9952" s="81"/>
      <c r="C9952" s="81"/>
      <c r="D9952" s="77"/>
      <c r="E9952" s="82"/>
      <c r="F9952" s="77"/>
      <c r="G9952" s="77"/>
      <c r="H9952" s="83"/>
    </row>
    <row r="9953" spans="2:8" ht="15.6" x14ac:dyDescent="0.3">
      <c r="B9953" s="81"/>
      <c r="C9953" s="81"/>
      <c r="D9953" s="77"/>
      <c r="E9953" s="82"/>
      <c r="F9953" s="77"/>
      <c r="G9953" s="77"/>
      <c r="H9953" s="83"/>
    </row>
    <row r="9954" spans="2:8" ht="15.6" x14ac:dyDescent="0.3">
      <c r="B9954" s="81"/>
      <c r="C9954" s="81"/>
      <c r="D9954" s="77"/>
      <c r="E9954" s="82"/>
      <c r="F9954" s="77"/>
      <c r="G9954" s="77"/>
      <c r="H9954" s="83"/>
    </row>
    <row r="9955" spans="2:8" ht="15.6" x14ac:dyDescent="0.3">
      <c r="B9955" s="81"/>
      <c r="C9955" s="81"/>
      <c r="D9955" s="77"/>
      <c r="E9955" s="82"/>
      <c r="F9955" s="77"/>
      <c r="G9955" s="77"/>
      <c r="H9955" s="83"/>
    </row>
    <row r="9956" spans="2:8" ht="15.6" x14ac:dyDescent="0.3">
      <c r="B9956" s="81"/>
      <c r="C9956" s="81"/>
      <c r="D9956" s="77"/>
      <c r="E9956" s="82"/>
      <c r="F9956" s="77"/>
      <c r="G9956" s="77"/>
      <c r="H9956" s="83"/>
    </row>
    <row r="9957" spans="2:8" ht="15.6" x14ac:dyDescent="0.3">
      <c r="B9957" s="81"/>
      <c r="C9957" s="81"/>
      <c r="D9957" s="77"/>
      <c r="E9957" s="82"/>
      <c r="F9957" s="77"/>
      <c r="G9957" s="77"/>
      <c r="H9957" s="83"/>
    </row>
    <row r="9958" spans="2:8" ht="15.6" x14ac:dyDescent="0.3">
      <c r="B9958" s="81"/>
      <c r="C9958" s="81"/>
      <c r="D9958" s="77"/>
      <c r="E9958" s="82"/>
      <c r="F9958" s="77"/>
      <c r="G9958" s="77"/>
      <c r="H9958" s="83"/>
    </row>
    <row r="9959" spans="2:8" ht="15.6" x14ac:dyDescent="0.3">
      <c r="B9959" s="81"/>
      <c r="C9959" s="81"/>
      <c r="D9959" s="77"/>
      <c r="E9959" s="82"/>
      <c r="F9959" s="77"/>
      <c r="G9959" s="77"/>
      <c r="H9959" s="83"/>
    </row>
    <row r="9960" spans="2:8" ht="15.6" x14ac:dyDescent="0.3">
      <c r="B9960" s="81"/>
      <c r="C9960" s="81"/>
      <c r="D9960" s="77"/>
      <c r="E9960" s="82"/>
      <c r="F9960" s="77"/>
      <c r="G9960" s="77"/>
      <c r="H9960" s="83"/>
    </row>
    <row r="9961" spans="2:8" ht="15.6" x14ac:dyDescent="0.3">
      <c r="B9961" s="81"/>
      <c r="C9961" s="81"/>
      <c r="D9961" s="77"/>
      <c r="E9961" s="82"/>
      <c r="F9961" s="77"/>
      <c r="G9961" s="77"/>
      <c r="H9961" s="83"/>
    </row>
    <row r="9962" spans="2:8" ht="15.6" x14ac:dyDescent="0.3">
      <c r="B9962" s="81"/>
      <c r="C9962" s="81"/>
      <c r="D9962" s="77"/>
      <c r="E9962" s="82"/>
      <c r="F9962" s="77"/>
      <c r="G9962" s="77"/>
      <c r="H9962" s="83"/>
    </row>
    <row r="9963" spans="2:8" ht="15.6" x14ac:dyDescent="0.3">
      <c r="B9963" s="81"/>
      <c r="C9963" s="81"/>
      <c r="D9963" s="77"/>
      <c r="E9963" s="82"/>
      <c r="F9963" s="77"/>
      <c r="G9963" s="77"/>
      <c r="H9963" s="83"/>
    </row>
    <row r="9964" spans="2:8" ht="15.6" x14ac:dyDescent="0.3">
      <c r="B9964" s="81"/>
      <c r="C9964" s="81"/>
      <c r="D9964" s="77"/>
      <c r="E9964" s="82"/>
      <c r="F9964" s="77"/>
      <c r="G9964" s="77"/>
      <c r="H9964" s="83"/>
    </row>
    <row r="9965" spans="2:8" ht="15.6" x14ac:dyDescent="0.3">
      <c r="B9965" s="81"/>
      <c r="C9965" s="81"/>
      <c r="D9965" s="77"/>
      <c r="E9965" s="82"/>
      <c r="F9965" s="77"/>
      <c r="G9965" s="77"/>
      <c r="H9965" s="83"/>
    </row>
    <row r="9966" spans="2:8" ht="15.6" x14ac:dyDescent="0.3">
      <c r="B9966" s="81"/>
      <c r="C9966" s="81"/>
      <c r="D9966" s="77"/>
      <c r="E9966" s="82"/>
      <c r="F9966" s="77"/>
      <c r="G9966" s="77"/>
      <c r="H9966" s="83"/>
    </row>
    <row r="9967" spans="2:8" ht="15.6" x14ac:dyDescent="0.3">
      <c r="B9967" s="81"/>
      <c r="C9967" s="81"/>
      <c r="D9967" s="77"/>
      <c r="E9967" s="82"/>
      <c r="F9967" s="77"/>
      <c r="G9967" s="77"/>
      <c r="H9967" s="83"/>
    </row>
    <row r="9968" spans="2:8" ht="15.6" x14ac:dyDescent="0.3">
      <c r="B9968" s="81"/>
      <c r="C9968" s="81"/>
      <c r="D9968" s="77"/>
      <c r="E9968" s="82"/>
      <c r="F9968" s="77"/>
      <c r="G9968" s="77"/>
      <c r="H9968" s="83"/>
    </row>
    <row r="9969" spans="2:8" ht="15.6" x14ac:dyDescent="0.3">
      <c r="B9969" s="81"/>
      <c r="C9969" s="81"/>
      <c r="D9969" s="77"/>
      <c r="E9969" s="82"/>
      <c r="F9969" s="77"/>
      <c r="G9969" s="77"/>
      <c r="H9969" s="83"/>
    </row>
    <row r="9970" spans="2:8" ht="15.6" x14ac:dyDescent="0.3">
      <c r="B9970" s="81"/>
      <c r="C9970" s="81"/>
      <c r="D9970" s="77"/>
      <c r="E9970" s="82"/>
      <c r="F9970" s="77"/>
      <c r="G9970" s="77"/>
      <c r="H9970" s="83"/>
    </row>
    <row r="9971" spans="2:8" ht="15.6" x14ac:dyDescent="0.3">
      <c r="B9971" s="81"/>
      <c r="C9971" s="81"/>
      <c r="D9971" s="77"/>
      <c r="E9971" s="82"/>
      <c r="F9971" s="77"/>
      <c r="G9971" s="77"/>
      <c r="H9971" s="83"/>
    </row>
    <row r="9972" spans="2:8" ht="15.6" x14ac:dyDescent="0.3">
      <c r="B9972" s="81"/>
      <c r="C9972" s="81"/>
      <c r="D9972" s="77"/>
      <c r="E9972" s="82"/>
      <c r="F9972" s="77"/>
      <c r="G9972" s="77"/>
      <c r="H9972" s="83"/>
    </row>
    <row r="9973" spans="2:8" ht="15.6" x14ac:dyDescent="0.3">
      <c r="B9973" s="81"/>
      <c r="C9973" s="81"/>
      <c r="D9973" s="77"/>
      <c r="E9973" s="82"/>
      <c r="F9973" s="77"/>
      <c r="G9973" s="77"/>
      <c r="H9973" s="83"/>
    </row>
    <row r="9974" spans="2:8" ht="15.6" x14ac:dyDescent="0.3">
      <c r="B9974" s="81"/>
      <c r="C9974" s="81"/>
      <c r="D9974" s="77"/>
      <c r="E9974" s="82"/>
      <c r="F9974" s="77"/>
      <c r="G9974" s="77"/>
      <c r="H9974" s="83"/>
    </row>
    <row r="9975" spans="2:8" ht="15.6" x14ac:dyDescent="0.3">
      <c r="B9975" s="81"/>
      <c r="C9975" s="81"/>
      <c r="D9975" s="77"/>
      <c r="E9975" s="82"/>
      <c r="F9975" s="77"/>
      <c r="G9975" s="77"/>
      <c r="H9975" s="83"/>
    </row>
    <row r="9976" spans="2:8" ht="15.6" x14ac:dyDescent="0.3">
      <c r="B9976" s="81"/>
      <c r="C9976" s="81"/>
      <c r="D9976" s="77"/>
      <c r="E9976" s="82"/>
      <c r="F9976" s="77"/>
      <c r="G9976" s="77"/>
      <c r="H9976" s="83"/>
    </row>
    <row r="9977" spans="2:8" ht="15.6" x14ac:dyDescent="0.3">
      <c r="B9977" s="81"/>
      <c r="C9977" s="81"/>
      <c r="D9977" s="77"/>
      <c r="E9977" s="82"/>
      <c r="F9977" s="77"/>
      <c r="G9977" s="77"/>
      <c r="H9977" s="83"/>
    </row>
    <row r="9978" spans="2:8" ht="15.6" x14ac:dyDescent="0.3">
      <c r="B9978" s="81"/>
      <c r="C9978" s="81"/>
      <c r="D9978" s="77"/>
      <c r="E9978" s="82"/>
      <c r="F9978" s="77"/>
      <c r="G9978" s="77"/>
      <c r="H9978" s="83"/>
    </row>
    <row r="9979" spans="2:8" ht="15.6" x14ac:dyDescent="0.3">
      <c r="B9979" s="81"/>
      <c r="C9979" s="81"/>
      <c r="D9979" s="77"/>
      <c r="E9979" s="82"/>
      <c r="F9979" s="77"/>
      <c r="G9979" s="77"/>
      <c r="H9979" s="83"/>
    </row>
    <row r="9980" spans="2:8" ht="15.6" x14ac:dyDescent="0.3">
      <c r="B9980" s="81"/>
      <c r="C9980" s="81"/>
      <c r="D9980" s="77"/>
      <c r="E9980" s="82"/>
      <c r="F9980" s="77"/>
      <c r="G9980" s="77"/>
      <c r="H9980" s="83"/>
    </row>
    <row r="9981" spans="2:8" ht="15.6" x14ac:dyDescent="0.3">
      <c r="B9981" s="81"/>
      <c r="C9981" s="81"/>
      <c r="D9981" s="77"/>
      <c r="E9981" s="82"/>
      <c r="F9981" s="77"/>
      <c r="G9981" s="77"/>
      <c r="H9981" s="83"/>
    </row>
    <row r="9982" spans="2:8" ht="15.6" x14ac:dyDescent="0.3">
      <c r="B9982" s="81"/>
      <c r="C9982" s="81"/>
      <c r="D9982" s="77"/>
      <c r="E9982" s="82"/>
      <c r="F9982" s="77"/>
      <c r="G9982" s="77"/>
      <c r="H9982" s="83"/>
    </row>
    <row r="9983" spans="2:8" ht="15.6" x14ac:dyDescent="0.3">
      <c r="B9983" s="81"/>
      <c r="C9983" s="81"/>
      <c r="D9983" s="77"/>
      <c r="E9983" s="82"/>
      <c r="F9983" s="77"/>
      <c r="G9983" s="77"/>
      <c r="H9983" s="83"/>
    </row>
    <row r="9984" spans="2:8" ht="15.6" x14ac:dyDescent="0.3">
      <c r="B9984" s="81"/>
      <c r="C9984" s="81"/>
      <c r="D9984" s="77"/>
      <c r="E9984" s="82"/>
      <c r="F9984" s="77"/>
      <c r="G9984" s="77"/>
      <c r="H9984" s="83"/>
    </row>
    <row r="9985" spans="2:8" ht="15.6" x14ac:dyDescent="0.3">
      <c r="B9985" s="81"/>
      <c r="C9985" s="81"/>
      <c r="D9985" s="77"/>
      <c r="E9985" s="82"/>
      <c r="F9985" s="77"/>
      <c r="G9985" s="77"/>
      <c r="H9985" s="83"/>
    </row>
    <row r="9986" spans="2:8" ht="15.6" x14ac:dyDescent="0.3">
      <c r="B9986" s="81"/>
      <c r="C9986" s="81"/>
      <c r="D9986" s="77"/>
      <c r="E9986" s="82"/>
      <c r="F9986" s="77"/>
      <c r="G9986" s="77"/>
      <c r="H9986" s="83"/>
    </row>
    <row r="9987" spans="2:8" ht="15.6" x14ac:dyDescent="0.3">
      <c r="B9987" s="81"/>
      <c r="C9987" s="81"/>
      <c r="D9987" s="77"/>
      <c r="E9987" s="82"/>
      <c r="F9987" s="77"/>
      <c r="G9987" s="77"/>
      <c r="H9987" s="83"/>
    </row>
    <row r="9988" spans="2:8" ht="15.6" x14ac:dyDescent="0.3">
      <c r="B9988" s="81"/>
      <c r="C9988" s="81"/>
      <c r="D9988" s="77"/>
      <c r="E9988" s="82"/>
      <c r="F9988" s="77"/>
      <c r="G9988" s="77"/>
      <c r="H9988" s="83"/>
    </row>
    <row r="9989" spans="2:8" ht="15.6" x14ac:dyDescent="0.3">
      <c r="B9989" s="81"/>
      <c r="C9989" s="81"/>
      <c r="D9989" s="77"/>
      <c r="E9989" s="82"/>
      <c r="F9989" s="77"/>
      <c r="G9989" s="77"/>
      <c r="H9989" s="83"/>
    </row>
    <row r="9990" spans="2:8" ht="15.6" x14ac:dyDescent="0.3">
      <c r="B9990" s="81"/>
      <c r="C9990" s="81"/>
      <c r="D9990" s="77"/>
      <c r="E9990" s="82"/>
      <c r="F9990" s="77"/>
      <c r="G9990" s="77"/>
      <c r="H9990" s="83"/>
    </row>
    <row r="9991" spans="2:8" ht="15.6" x14ac:dyDescent="0.3">
      <c r="B9991" s="81"/>
      <c r="C9991" s="81"/>
      <c r="D9991" s="77"/>
      <c r="E9991" s="82"/>
      <c r="F9991" s="77"/>
      <c r="G9991" s="77"/>
      <c r="H9991" s="83"/>
    </row>
    <row r="9992" spans="2:8" ht="15.6" x14ac:dyDescent="0.3">
      <c r="B9992" s="81"/>
      <c r="C9992" s="81"/>
      <c r="D9992" s="77"/>
      <c r="E9992" s="82"/>
      <c r="F9992" s="77"/>
      <c r="G9992" s="77"/>
      <c r="H9992" s="83"/>
    </row>
    <row r="9993" spans="2:8" ht="15.6" x14ac:dyDescent="0.3">
      <c r="B9993" s="81"/>
      <c r="C9993" s="81"/>
      <c r="D9993" s="77"/>
      <c r="E9993" s="82"/>
      <c r="F9993" s="77"/>
      <c r="G9993" s="77"/>
      <c r="H9993" s="83"/>
    </row>
    <row r="9994" spans="2:8" ht="15.6" x14ac:dyDescent="0.3">
      <c r="B9994" s="81"/>
      <c r="C9994" s="81"/>
      <c r="D9994" s="77"/>
      <c r="E9994" s="82"/>
      <c r="F9994" s="77"/>
      <c r="G9994" s="77"/>
      <c r="H9994" s="83"/>
    </row>
    <row r="9995" spans="2:8" ht="15.6" x14ac:dyDescent="0.3">
      <c r="B9995" s="81"/>
      <c r="C9995" s="81"/>
      <c r="D9995" s="77"/>
      <c r="E9995" s="82"/>
      <c r="F9995" s="77"/>
      <c r="G9995" s="77"/>
      <c r="H9995" s="83"/>
    </row>
    <row r="9996" spans="2:8" ht="15.6" x14ac:dyDescent="0.3">
      <c r="B9996" s="81"/>
      <c r="C9996" s="81"/>
      <c r="D9996" s="77"/>
      <c r="E9996" s="82"/>
      <c r="F9996" s="77"/>
      <c r="G9996" s="77"/>
      <c r="H9996" s="83"/>
    </row>
    <row r="9997" spans="2:8" ht="15.6" x14ac:dyDescent="0.3">
      <c r="B9997" s="81"/>
      <c r="C9997" s="81"/>
      <c r="D9997" s="77"/>
      <c r="E9997" s="82"/>
      <c r="F9997" s="77"/>
      <c r="G9997" s="77"/>
      <c r="H9997" s="83"/>
    </row>
    <row r="9998" spans="2:8" ht="15.6" x14ac:dyDescent="0.3">
      <c r="B9998" s="81"/>
      <c r="C9998" s="81"/>
      <c r="D9998" s="77"/>
      <c r="E9998" s="82"/>
      <c r="F9998" s="77"/>
      <c r="G9998" s="77"/>
      <c r="H9998" s="83"/>
    </row>
    <row r="9999" spans="2:8" ht="15.6" x14ac:dyDescent="0.3">
      <c r="B9999" s="81"/>
      <c r="C9999" s="81"/>
      <c r="D9999" s="77"/>
      <c r="E9999" s="82"/>
      <c r="F9999" s="77"/>
      <c r="G9999" s="77"/>
      <c r="H9999" s="83"/>
    </row>
    <row r="10000" spans="2:8" ht="15.6" x14ac:dyDescent="0.3">
      <c r="B10000" s="81"/>
      <c r="C10000" s="81"/>
      <c r="D10000" s="77"/>
      <c r="E10000" s="82"/>
      <c r="F10000" s="77"/>
      <c r="G10000" s="77"/>
      <c r="H10000" s="83"/>
    </row>
    <row r="10001" spans="2:8" ht="15.6" x14ac:dyDescent="0.3">
      <c r="B10001" s="81"/>
      <c r="C10001" s="81"/>
      <c r="D10001" s="77"/>
      <c r="E10001" s="82"/>
      <c r="F10001" s="77"/>
      <c r="G10001" s="77"/>
      <c r="H10001" s="83"/>
    </row>
    <row r="10002" spans="2:8" ht="15.6" x14ac:dyDescent="0.3">
      <c r="B10002" s="81"/>
      <c r="C10002" s="81"/>
      <c r="D10002" s="77"/>
      <c r="E10002" s="82"/>
      <c r="F10002" s="77"/>
      <c r="G10002" s="77"/>
      <c r="H10002" s="83"/>
    </row>
    <row r="10003" spans="2:8" ht="15.6" x14ac:dyDescent="0.3">
      <c r="B10003" s="81"/>
      <c r="C10003" s="81"/>
      <c r="D10003" s="77"/>
      <c r="E10003" s="82"/>
      <c r="F10003" s="77"/>
      <c r="G10003" s="77"/>
      <c r="H10003" s="83"/>
    </row>
    <row r="10004" spans="2:8" ht="15.6" x14ac:dyDescent="0.3">
      <c r="B10004" s="81"/>
      <c r="C10004" s="81"/>
      <c r="D10004" s="77"/>
      <c r="E10004" s="82"/>
      <c r="F10004" s="77"/>
      <c r="G10004" s="77"/>
      <c r="H10004" s="83"/>
    </row>
    <row r="10005" spans="2:8" ht="15.6" x14ac:dyDescent="0.3">
      <c r="B10005" s="81"/>
      <c r="C10005" s="81"/>
      <c r="D10005" s="77"/>
      <c r="E10005" s="82"/>
      <c r="F10005" s="77"/>
      <c r="G10005" s="77"/>
      <c r="H10005" s="83"/>
    </row>
    <row r="10006" spans="2:8" ht="15.6" x14ac:dyDescent="0.3">
      <c r="B10006" s="81"/>
      <c r="C10006" s="81"/>
      <c r="D10006" s="77"/>
      <c r="E10006" s="82"/>
      <c r="F10006" s="77"/>
      <c r="G10006" s="77"/>
      <c r="H10006" s="83"/>
    </row>
    <row r="10007" spans="2:8" ht="15.6" x14ac:dyDescent="0.3">
      <c r="B10007" s="81"/>
      <c r="C10007" s="81"/>
      <c r="D10007" s="77"/>
      <c r="E10007" s="82"/>
      <c r="F10007" s="77"/>
      <c r="G10007" s="77"/>
      <c r="H10007" s="83"/>
    </row>
    <row r="10008" spans="2:8" ht="15.6" x14ac:dyDescent="0.3">
      <c r="B10008" s="81"/>
      <c r="C10008" s="81"/>
      <c r="D10008" s="77"/>
      <c r="E10008" s="82"/>
      <c r="F10008" s="77"/>
      <c r="G10008" s="77"/>
      <c r="H10008" s="83"/>
    </row>
    <row r="10009" spans="2:8" ht="15.6" x14ac:dyDescent="0.3">
      <c r="B10009" s="81"/>
      <c r="C10009" s="81"/>
      <c r="D10009" s="77"/>
      <c r="E10009" s="82"/>
      <c r="F10009" s="77"/>
      <c r="G10009" s="77"/>
      <c r="H10009" s="83"/>
    </row>
    <row r="10010" spans="2:8" ht="15.6" x14ac:dyDescent="0.3">
      <c r="B10010" s="81"/>
      <c r="C10010" s="81"/>
      <c r="D10010" s="77"/>
      <c r="E10010" s="82"/>
      <c r="F10010" s="77"/>
      <c r="G10010" s="77"/>
      <c r="H10010" s="83"/>
    </row>
    <row r="10011" spans="2:8" ht="15.6" x14ac:dyDescent="0.3">
      <c r="B10011" s="81"/>
      <c r="C10011" s="81"/>
      <c r="D10011" s="77"/>
      <c r="E10011" s="82"/>
      <c r="F10011" s="77"/>
      <c r="G10011" s="77"/>
      <c r="H10011" s="83"/>
    </row>
    <row r="10012" spans="2:8" ht="15.6" x14ac:dyDescent="0.3">
      <c r="B10012" s="81"/>
      <c r="C10012" s="81"/>
      <c r="D10012" s="77"/>
      <c r="E10012" s="82"/>
      <c r="F10012" s="77"/>
      <c r="G10012" s="77"/>
      <c r="H10012" s="83"/>
    </row>
    <row r="10013" spans="2:8" ht="15.6" x14ac:dyDescent="0.3">
      <c r="B10013" s="81"/>
      <c r="C10013" s="81"/>
      <c r="D10013" s="77"/>
      <c r="E10013" s="82"/>
      <c r="F10013" s="77"/>
      <c r="G10013" s="77"/>
      <c r="H10013" s="83"/>
    </row>
    <row r="10014" spans="2:8" ht="15.6" x14ac:dyDescent="0.3">
      <c r="B10014" s="81"/>
      <c r="C10014" s="81"/>
      <c r="D10014" s="77"/>
      <c r="E10014" s="82"/>
      <c r="F10014" s="77"/>
      <c r="G10014" s="77"/>
      <c r="H10014" s="83"/>
    </row>
    <row r="10015" spans="2:8" ht="15.6" x14ac:dyDescent="0.3">
      <c r="B10015" s="81"/>
      <c r="C10015" s="81"/>
      <c r="D10015" s="77"/>
      <c r="E10015" s="82"/>
      <c r="F10015" s="77"/>
      <c r="G10015" s="77"/>
      <c r="H10015" s="83"/>
    </row>
    <row r="10016" spans="2:8" ht="15.6" x14ac:dyDescent="0.3">
      <c r="B10016" s="81"/>
      <c r="C10016" s="81"/>
      <c r="D10016" s="77"/>
      <c r="E10016" s="82"/>
      <c r="F10016" s="77"/>
      <c r="G10016" s="77"/>
      <c r="H10016" s="83"/>
    </row>
    <row r="10017" spans="2:8" ht="15.6" x14ac:dyDescent="0.3">
      <c r="B10017" s="81"/>
      <c r="C10017" s="81"/>
      <c r="D10017" s="77"/>
      <c r="E10017" s="82"/>
      <c r="F10017" s="77"/>
      <c r="G10017" s="77"/>
      <c r="H10017" s="83"/>
    </row>
    <row r="10018" spans="2:8" ht="15.6" x14ac:dyDescent="0.3">
      <c r="B10018" s="81"/>
      <c r="C10018" s="81"/>
      <c r="D10018" s="77"/>
      <c r="E10018" s="82"/>
      <c r="F10018" s="77"/>
      <c r="G10018" s="77"/>
      <c r="H10018" s="83"/>
    </row>
    <row r="10019" spans="2:8" ht="15.6" x14ac:dyDescent="0.3">
      <c r="B10019" s="81"/>
      <c r="C10019" s="81"/>
      <c r="D10019" s="77"/>
      <c r="E10019" s="82"/>
      <c r="F10019" s="77"/>
      <c r="G10019" s="77"/>
      <c r="H10019" s="83"/>
    </row>
    <row r="10020" spans="2:8" ht="15.6" x14ac:dyDescent="0.3">
      <c r="B10020" s="81"/>
      <c r="C10020" s="81"/>
      <c r="D10020" s="77"/>
      <c r="E10020" s="82"/>
      <c r="F10020" s="77"/>
      <c r="G10020" s="77"/>
      <c r="H10020" s="83"/>
    </row>
    <row r="10021" spans="2:8" ht="15.6" x14ac:dyDescent="0.3">
      <c r="B10021" s="81"/>
      <c r="C10021" s="81"/>
      <c r="D10021" s="77"/>
      <c r="E10021" s="82"/>
      <c r="F10021" s="77"/>
      <c r="G10021" s="77"/>
      <c r="H10021" s="83"/>
    </row>
    <row r="10022" spans="2:8" ht="15.6" x14ac:dyDescent="0.3">
      <c r="B10022" s="81"/>
      <c r="C10022" s="81"/>
      <c r="D10022" s="77"/>
      <c r="E10022" s="82"/>
      <c r="F10022" s="77"/>
      <c r="G10022" s="77"/>
      <c r="H10022" s="83"/>
    </row>
    <row r="10023" spans="2:8" ht="15.6" x14ac:dyDescent="0.3">
      <c r="B10023" s="81"/>
      <c r="C10023" s="81"/>
      <c r="D10023" s="77"/>
      <c r="E10023" s="82"/>
      <c r="F10023" s="77"/>
      <c r="G10023" s="77"/>
      <c r="H10023" s="83"/>
    </row>
    <row r="10024" spans="2:8" ht="15.6" x14ac:dyDescent="0.3">
      <c r="B10024" s="81"/>
      <c r="C10024" s="81"/>
      <c r="D10024" s="77"/>
      <c r="E10024" s="82"/>
      <c r="F10024" s="77"/>
      <c r="G10024" s="77"/>
      <c r="H10024" s="83"/>
    </row>
    <row r="10025" spans="2:8" ht="15.6" x14ac:dyDescent="0.3">
      <c r="B10025" s="81"/>
      <c r="C10025" s="81"/>
      <c r="D10025" s="77"/>
      <c r="E10025" s="82"/>
      <c r="F10025" s="77"/>
      <c r="G10025" s="77"/>
      <c r="H10025" s="83"/>
    </row>
    <row r="10026" spans="2:8" ht="15.6" x14ac:dyDescent="0.3">
      <c r="B10026" s="81"/>
      <c r="C10026" s="81"/>
      <c r="D10026" s="77"/>
      <c r="E10026" s="82"/>
      <c r="F10026" s="77"/>
      <c r="G10026" s="77"/>
      <c r="H10026" s="83"/>
    </row>
    <row r="10027" spans="2:8" ht="15.6" x14ac:dyDescent="0.3">
      <c r="B10027" s="81"/>
      <c r="C10027" s="81"/>
      <c r="D10027" s="77"/>
      <c r="E10027" s="82"/>
      <c r="F10027" s="77"/>
      <c r="G10027" s="77"/>
      <c r="H10027" s="83"/>
    </row>
    <row r="10028" spans="2:8" ht="15.6" x14ac:dyDescent="0.3">
      <c r="B10028" s="81"/>
      <c r="C10028" s="81"/>
      <c r="D10028" s="77"/>
      <c r="E10028" s="82"/>
      <c r="F10028" s="77"/>
      <c r="G10028" s="77"/>
      <c r="H10028" s="83"/>
    </row>
    <row r="10029" spans="2:8" ht="15.6" x14ac:dyDescent="0.3">
      <c r="B10029" s="81"/>
      <c r="C10029" s="81"/>
      <c r="D10029" s="77"/>
      <c r="E10029" s="82"/>
      <c r="F10029" s="77"/>
      <c r="G10029" s="77"/>
      <c r="H10029" s="83"/>
    </row>
    <row r="10030" spans="2:8" ht="15.6" x14ac:dyDescent="0.3">
      <c r="B10030" s="81"/>
      <c r="C10030" s="81"/>
      <c r="D10030" s="77"/>
      <c r="E10030" s="82"/>
      <c r="F10030" s="77"/>
      <c r="G10030" s="77"/>
      <c r="H10030" s="83"/>
    </row>
    <row r="10031" spans="2:8" ht="15.6" x14ac:dyDescent="0.3">
      <c r="B10031" s="81"/>
      <c r="C10031" s="81"/>
      <c r="D10031" s="77"/>
      <c r="E10031" s="82"/>
      <c r="F10031" s="77"/>
      <c r="G10031" s="77"/>
      <c r="H10031" s="83"/>
    </row>
    <row r="10032" spans="2:8" ht="15.6" x14ac:dyDescent="0.3">
      <c r="B10032" s="81"/>
      <c r="C10032" s="81"/>
      <c r="D10032" s="77"/>
      <c r="E10032" s="82"/>
      <c r="F10032" s="77"/>
      <c r="G10032" s="77"/>
      <c r="H10032" s="83"/>
    </row>
    <row r="10033" spans="2:8" ht="15.6" x14ac:dyDescent="0.3">
      <c r="B10033" s="81"/>
      <c r="C10033" s="81"/>
      <c r="D10033" s="77"/>
      <c r="E10033" s="82"/>
      <c r="F10033" s="77"/>
      <c r="G10033" s="77"/>
      <c r="H10033" s="83"/>
    </row>
    <row r="10034" spans="2:8" ht="15.6" x14ac:dyDescent="0.3">
      <c r="B10034" s="81"/>
      <c r="C10034" s="81"/>
      <c r="D10034" s="77"/>
      <c r="E10034" s="82"/>
      <c r="F10034" s="77"/>
      <c r="G10034" s="77"/>
      <c r="H10034" s="83"/>
    </row>
    <row r="10035" spans="2:8" ht="15.6" x14ac:dyDescent="0.3">
      <c r="B10035" s="81"/>
      <c r="C10035" s="81"/>
      <c r="D10035" s="77"/>
      <c r="E10035" s="82"/>
      <c r="F10035" s="77"/>
      <c r="G10035" s="77"/>
      <c r="H10035" s="83"/>
    </row>
    <row r="10036" spans="2:8" ht="15.6" x14ac:dyDescent="0.3">
      <c r="B10036" s="81"/>
      <c r="C10036" s="81"/>
      <c r="D10036" s="77"/>
      <c r="E10036" s="82"/>
      <c r="F10036" s="77"/>
      <c r="G10036" s="77"/>
      <c r="H10036" s="83"/>
    </row>
    <row r="10037" spans="2:8" ht="15.6" x14ac:dyDescent="0.3">
      <c r="B10037" s="81"/>
      <c r="C10037" s="81"/>
      <c r="D10037" s="77"/>
      <c r="E10037" s="82"/>
      <c r="F10037" s="77"/>
      <c r="G10037" s="77"/>
      <c r="H10037" s="83"/>
    </row>
    <row r="10038" spans="2:8" ht="15.6" x14ac:dyDescent="0.3">
      <c r="B10038" s="81"/>
      <c r="C10038" s="81"/>
      <c r="D10038" s="77"/>
      <c r="E10038" s="82"/>
      <c r="F10038" s="77"/>
      <c r="G10038" s="77"/>
      <c r="H10038" s="83"/>
    </row>
    <row r="10039" spans="2:8" ht="15.6" x14ac:dyDescent="0.3">
      <c r="B10039" s="81"/>
      <c r="C10039" s="81"/>
      <c r="D10039" s="77"/>
      <c r="E10039" s="82"/>
      <c r="F10039" s="77"/>
      <c r="G10039" s="77"/>
      <c r="H10039" s="83"/>
    </row>
    <row r="10040" spans="2:8" ht="15.6" x14ac:dyDescent="0.3">
      <c r="B10040" s="81"/>
      <c r="C10040" s="81"/>
      <c r="D10040" s="77"/>
      <c r="E10040" s="82"/>
      <c r="F10040" s="77"/>
      <c r="G10040" s="77"/>
      <c r="H10040" s="83"/>
    </row>
    <row r="10041" spans="2:8" ht="15.6" x14ac:dyDescent="0.3">
      <c r="B10041" s="81"/>
      <c r="C10041" s="81"/>
      <c r="D10041" s="77"/>
      <c r="E10041" s="82"/>
      <c r="F10041" s="77"/>
      <c r="G10041" s="77"/>
      <c r="H10041" s="83"/>
    </row>
    <row r="10042" spans="2:8" ht="15.6" x14ac:dyDescent="0.3">
      <c r="B10042" s="81"/>
      <c r="C10042" s="81"/>
      <c r="D10042" s="77"/>
      <c r="E10042" s="82"/>
      <c r="F10042" s="77"/>
      <c r="G10042" s="77"/>
      <c r="H10042" s="83"/>
    </row>
    <row r="10043" spans="2:8" ht="15.6" x14ac:dyDescent="0.3">
      <c r="B10043" s="81"/>
      <c r="C10043" s="81"/>
      <c r="D10043" s="77"/>
      <c r="E10043" s="82"/>
      <c r="F10043" s="77"/>
      <c r="G10043" s="77"/>
      <c r="H10043" s="83"/>
    </row>
    <row r="10044" spans="2:8" ht="15.6" x14ac:dyDescent="0.3">
      <c r="B10044" s="81"/>
      <c r="C10044" s="81"/>
      <c r="D10044" s="77"/>
      <c r="E10044" s="82"/>
      <c r="F10044" s="77"/>
      <c r="G10044" s="77"/>
      <c r="H10044" s="83"/>
    </row>
    <row r="10045" spans="2:8" ht="15.6" x14ac:dyDescent="0.3">
      <c r="B10045" s="81"/>
      <c r="C10045" s="81"/>
      <c r="D10045" s="77"/>
      <c r="E10045" s="82"/>
      <c r="F10045" s="77"/>
      <c r="G10045" s="77"/>
      <c r="H10045" s="83"/>
    </row>
    <row r="10046" spans="2:8" ht="15.6" x14ac:dyDescent="0.3">
      <c r="B10046" s="81"/>
      <c r="C10046" s="81"/>
      <c r="D10046" s="77"/>
      <c r="E10046" s="82"/>
      <c r="F10046" s="77"/>
      <c r="G10046" s="77"/>
      <c r="H10046" s="83"/>
    </row>
    <row r="10047" spans="2:8" ht="15.6" x14ac:dyDescent="0.3">
      <c r="B10047" s="81"/>
      <c r="C10047" s="81"/>
      <c r="D10047" s="77"/>
      <c r="E10047" s="82"/>
      <c r="F10047" s="77"/>
      <c r="G10047" s="77"/>
      <c r="H10047" s="83"/>
    </row>
    <row r="10048" spans="2:8" ht="15.6" x14ac:dyDescent="0.3">
      <c r="B10048" s="81"/>
      <c r="C10048" s="81"/>
      <c r="D10048" s="77"/>
      <c r="E10048" s="82"/>
      <c r="F10048" s="77"/>
      <c r="G10048" s="77"/>
      <c r="H10048" s="83"/>
    </row>
    <row r="10049" spans="2:8" ht="15.6" x14ac:dyDescent="0.3">
      <c r="B10049" s="81"/>
      <c r="C10049" s="81"/>
      <c r="D10049" s="77"/>
      <c r="E10049" s="82"/>
      <c r="F10049" s="77"/>
      <c r="G10049" s="77"/>
      <c r="H10049" s="83"/>
    </row>
    <row r="10050" spans="2:8" ht="15.6" x14ac:dyDescent="0.3">
      <c r="B10050" s="81"/>
      <c r="C10050" s="81"/>
      <c r="D10050" s="77"/>
      <c r="E10050" s="82"/>
      <c r="F10050" s="77"/>
      <c r="G10050" s="77"/>
      <c r="H10050" s="83"/>
    </row>
    <row r="10051" spans="2:8" ht="15.6" x14ac:dyDescent="0.3">
      <c r="B10051" s="81"/>
      <c r="C10051" s="81"/>
      <c r="D10051" s="77"/>
      <c r="E10051" s="82"/>
      <c r="F10051" s="77"/>
      <c r="G10051" s="77"/>
      <c r="H10051" s="83"/>
    </row>
    <row r="10052" spans="2:8" ht="15.6" x14ac:dyDescent="0.3">
      <c r="B10052" s="81"/>
      <c r="C10052" s="81"/>
      <c r="D10052" s="77"/>
      <c r="E10052" s="82"/>
      <c r="F10052" s="77"/>
      <c r="G10052" s="77"/>
      <c r="H10052" s="83"/>
    </row>
    <row r="10053" spans="2:8" ht="15.6" x14ac:dyDescent="0.3">
      <c r="B10053" s="81"/>
      <c r="C10053" s="81"/>
      <c r="D10053" s="77"/>
      <c r="E10053" s="82"/>
      <c r="F10053" s="77"/>
      <c r="G10053" s="77"/>
      <c r="H10053" s="83"/>
    </row>
    <row r="10054" spans="2:8" ht="15.6" x14ac:dyDescent="0.3">
      <c r="B10054" s="81"/>
      <c r="C10054" s="81"/>
      <c r="D10054" s="77"/>
      <c r="E10054" s="82"/>
      <c r="F10054" s="77"/>
      <c r="G10054" s="77"/>
      <c r="H10054" s="83"/>
    </row>
    <row r="10055" spans="2:8" ht="15.6" x14ac:dyDescent="0.3">
      <c r="B10055" s="81"/>
      <c r="C10055" s="81"/>
      <c r="D10055" s="77"/>
      <c r="E10055" s="82"/>
      <c r="F10055" s="77"/>
      <c r="G10055" s="77"/>
      <c r="H10055" s="83"/>
    </row>
    <row r="10056" spans="2:8" ht="15.6" x14ac:dyDescent="0.3">
      <c r="B10056" s="81"/>
      <c r="C10056" s="81"/>
      <c r="D10056" s="77"/>
      <c r="E10056" s="82"/>
      <c r="F10056" s="77"/>
      <c r="G10056" s="77"/>
      <c r="H10056" s="83"/>
    </row>
    <row r="10057" spans="2:8" ht="15.6" x14ac:dyDescent="0.3">
      <c r="B10057" s="81"/>
      <c r="C10057" s="81"/>
      <c r="D10057" s="77"/>
      <c r="E10057" s="82"/>
      <c r="F10057" s="77"/>
      <c r="G10057" s="77"/>
      <c r="H10057" s="83"/>
    </row>
    <row r="10058" spans="2:8" ht="15.6" x14ac:dyDescent="0.3">
      <c r="B10058" s="81"/>
      <c r="C10058" s="81"/>
      <c r="D10058" s="77"/>
      <c r="E10058" s="82"/>
      <c r="F10058" s="77"/>
      <c r="G10058" s="77"/>
      <c r="H10058" s="83"/>
    </row>
    <row r="10059" spans="2:8" ht="15.6" x14ac:dyDescent="0.3">
      <c r="B10059" s="81"/>
      <c r="C10059" s="81"/>
      <c r="D10059" s="77"/>
      <c r="E10059" s="82"/>
      <c r="F10059" s="77"/>
      <c r="G10059" s="77"/>
      <c r="H10059" s="83"/>
    </row>
    <row r="10060" spans="2:8" ht="15.6" x14ac:dyDescent="0.3">
      <c r="B10060" s="81"/>
      <c r="C10060" s="81"/>
      <c r="D10060" s="77"/>
      <c r="E10060" s="82"/>
      <c r="F10060" s="77"/>
      <c r="G10060" s="77"/>
      <c r="H10060" s="83"/>
    </row>
    <row r="10061" spans="2:8" ht="15.6" x14ac:dyDescent="0.3">
      <c r="B10061" s="81"/>
      <c r="C10061" s="81"/>
      <c r="D10061" s="77"/>
      <c r="E10061" s="82"/>
      <c r="F10061" s="77"/>
      <c r="G10061" s="77"/>
      <c r="H10061" s="83"/>
    </row>
    <row r="10062" spans="2:8" ht="15.6" x14ac:dyDescent="0.3">
      <c r="B10062" s="81"/>
      <c r="C10062" s="81"/>
      <c r="D10062" s="77"/>
      <c r="E10062" s="82"/>
      <c r="F10062" s="77"/>
      <c r="G10062" s="77"/>
      <c r="H10062" s="83"/>
    </row>
    <row r="10063" spans="2:8" ht="15.6" x14ac:dyDescent="0.3">
      <c r="B10063" s="81"/>
      <c r="C10063" s="81"/>
      <c r="D10063" s="77"/>
      <c r="E10063" s="82"/>
      <c r="F10063" s="77"/>
      <c r="G10063" s="77"/>
      <c r="H10063" s="83"/>
    </row>
    <row r="10064" spans="2:8" ht="15.6" x14ac:dyDescent="0.3">
      <c r="B10064" s="81"/>
      <c r="C10064" s="81"/>
      <c r="D10064" s="77"/>
      <c r="E10064" s="82"/>
      <c r="F10064" s="77"/>
      <c r="G10064" s="77"/>
      <c r="H10064" s="83"/>
    </row>
    <row r="10065" spans="2:8" ht="15.6" x14ac:dyDescent="0.3">
      <c r="B10065" s="81"/>
      <c r="C10065" s="81"/>
      <c r="D10065" s="77"/>
      <c r="E10065" s="82"/>
      <c r="F10065" s="77"/>
      <c r="G10065" s="77"/>
      <c r="H10065" s="83"/>
    </row>
    <row r="10066" spans="2:8" ht="15.6" x14ac:dyDescent="0.3">
      <c r="B10066" s="81"/>
      <c r="C10066" s="81"/>
      <c r="D10066" s="77"/>
      <c r="E10066" s="82"/>
      <c r="F10066" s="77"/>
      <c r="G10066" s="77"/>
      <c r="H10066" s="83"/>
    </row>
    <row r="10067" spans="2:8" ht="15.6" x14ac:dyDescent="0.3">
      <c r="B10067" s="81"/>
      <c r="C10067" s="81"/>
      <c r="D10067" s="77"/>
      <c r="E10067" s="82"/>
      <c r="F10067" s="77"/>
      <c r="G10067" s="77"/>
      <c r="H10067" s="83"/>
    </row>
    <row r="10068" spans="2:8" ht="15.6" x14ac:dyDescent="0.3">
      <c r="B10068" s="81"/>
      <c r="C10068" s="81"/>
      <c r="D10068" s="77"/>
      <c r="E10068" s="82"/>
      <c r="F10068" s="77"/>
      <c r="G10068" s="77"/>
      <c r="H10068" s="83"/>
    </row>
    <row r="10069" spans="2:8" ht="15.6" x14ac:dyDescent="0.3">
      <c r="B10069" s="81"/>
      <c r="C10069" s="81"/>
      <c r="D10069" s="77"/>
      <c r="E10069" s="82"/>
      <c r="F10069" s="77"/>
      <c r="G10069" s="77"/>
      <c r="H10069" s="83"/>
    </row>
    <row r="10070" spans="2:8" ht="15.6" x14ac:dyDescent="0.3">
      <c r="B10070" s="81"/>
      <c r="C10070" s="81"/>
      <c r="D10070" s="77"/>
      <c r="E10070" s="82"/>
      <c r="F10070" s="77"/>
      <c r="G10070" s="77"/>
      <c r="H10070" s="83"/>
    </row>
    <row r="10071" spans="2:8" ht="15.6" x14ac:dyDescent="0.3">
      <c r="B10071" s="81"/>
      <c r="C10071" s="81"/>
      <c r="D10071" s="77"/>
      <c r="E10071" s="82"/>
      <c r="F10071" s="77"/>
      <c r="G10071" s="77"/>
      <c r="H10071" s="83"/>
    </row>
    <row r="10072" spans="2:8" ht="15.6" x14ac:dyDescent="0.3">
      <c r="B10072" s="81"/>
      <c r="C10072" s="81"/>
      <c r="D10072" s="77"/>
      <c r="E10072" s="82"/>
      <c r="F10072" s="77"/>
      <c r="G10072" s="77"/>
      <c r="H10072" s="83"/>
    </row>
    <row r="10073" spans="2:8" ht="15.6" x14ac:dyDescent="0.3">
      <c r="B10073" s="81"/>
      <c r="C10073" s="81"/>
      <c r="D10073" s="77"/>
      <c r="E10073" s="82"/>
      <c r="F10073" s="77"/>
      <c r="G10073" s="77"/>
      <c r="H10073" s="83"/>
    </row>
    <row r="10074" spans="2:8" ht="15.6" x14ac:dyDescent="0.3">
      <c r="B10074" s="81"/>
      <c r="C10074" s="81"/>
      <c r="D10074" s="77"/>
      <c r="E10074" s="82"/>
      <c r="F10074" s="77"/>
      <c r="G10074" s="77"/>
      <c r="H10074" s="83"/>
    </row>
    <row r="10075" spans="2:8" ht="15.6" x14ac:dyDescent="0.3">
      <c r="B10075" s="81"/>
      <c r="C10075" s="81"/>
      <c r="D10075" s="77"/>
      <c r="E10075" s="82"/>
      <c r="F10075" s="77"/>
      <c r="G10075" s="77"/>
      <c r="H10075" s="83"/>
    </row>
    <row r="10076" spans="2:8" ht="15.6" x14ac:dyDescent="0.3">
      <c r="B10076" s="81"/>
      <c r="C10076" s="81"/>
      <c r="D10076" s="77"/>
      <c r="E10076" s="82"/>
      <c r="F10076" s="77"/>
      <c r="G10076" s="77"/>
      <c r="H10076" s="83"/>
    </row>
    <row r="10077" spans="2:8" ht="15.6" x14ac:dyDescent="0.3">
      <c r="B10077" s="81"/>
      <c r="C10077" s="81"/>
      <c r="D10077" s="77"/>
      <c r="E10077" s="82"/>
      <c r="F10077" s="77"/>
      <c r="G10077" s="77"/>
      <c r="H10077" s="83"/>
    </row>
    <row r="10078" spans="2:8" ht="15.6" x14ac:dyDescent="0.3">
      <c r="B10078" s="81"/>
      <c r="C10078" s="81"/>
      <c r="D10078" s="77"/>
      <c r="E10078" s="82"/>
      <c r="F10078" s="77"/>
      <c r="G10078" s="77"/>
      <c r="H10078" s="83"/>
    </row>
    <row r="10079" spans="2:8" ht="15.6" x14ac:dyDescent="0.3">
      <c r="B10079" s="81"/>
      <c r="C10079" s="81"/>
      <c r="D10079" s="77"/>
      <c r="E10079" s="82"/>
      <c r="F10079" s="77"/>
      <c r="G10079" s="77"/>
      <c r="H10079" s="83"/>
    </row>
    <row r="10080" spans="2:8" ht="15.6" x14ac:dyDescent="0.3">
      <c r="B10080" s="81"/>
      <c r="C10080" s="81"/>
      <c r="D10080" s="77"/>
      <c r="E10080" s="82"/>
      <c r="F10080" s="77"/>
      <c r="G10080" s="77"/>
      <c r="H10080" s="83"/>
    </row>
    <row r="10081" spans="2:8" ht="15.6" x14ac:dyDescent="0.3">
      <c r="B10081" s="81"/>
      <c r="C10081" s="81"/>
      <c r="D10081" s="77"/>
      <c r="E10081" s="82"/>
      <c r="F10081" s="77"/>
      <c r="G10081" s="77"/>
      <c r="H10081" s="83"/>
    </row>
    <row r="10082" spans="2:8" ht="15.6" x14ac:dyDescent="0.3">
      <c r="B10082" s="81"/>
      <c r="C10082" s="81"/>
      <c r="D10082" s="77"/>
      <c r="E10082" s="82"/>
      <c r="F10082" s="77"/>
      <c r="G10082" s="77"/>
      <c r="H10082" s="83"/>
    </row>
    <row r="10083" spans="2:8" ht="15.6" x14ac:dyDescent="0.3">
      <c r="B10083" s="81"/>
      <c r="C10083" s="81"/>
      <c r="D10083" s="77"/>
      <c r="E10083" s="82"/>
      <c r="F10083" s="77"/>
      <c r="G10083" s="77"/>
      <c r="H10083" s="83"/>
    </row>
    <row r="10084" spans="2:8" ht="15.6" x14ac:dyDescent="0.3">
      <c r="B10084" s="81"/>
      <c r="C10084" s="81"/>
      <c r="D10084" s="77"/>
      <c r="E10084" s="82"/>
      <c r="F10084" s="77"/>
      <c r="G10084" s="77"/>
      <c r="H10084" s="83"/>
    </row>
    <row r="10085" spans="2:8" ht="15.6" x14ac:dyDescent="0.3">
      <c r="B10085" s="81"/>
      <c r="C10085" s="81"/>
      <c r="D10085" s="77"/>
      <c r="E10085" s="82"/>
      <c r="F10085" s="77"/>
      <c r="G10085" s="77"/>
      <c r="H10085" s="83"/>
    </row>
    <row r="10086" spans="2:8" ht="15.6" x14ac:dyDescent="0.3">
      <c r="B10086" s="81"/>
      <c r="C10086" s="81"/>
      <c r="D10086" s="77"/>
      <c r="E10086" s="82"/>
      <c r="F10086" s="77"/>
      <c r="G10086" s="77"/>
      <c r="H10086" s="83"/>
    </row>
    <row r="10087" spans="2:8" ht="15.6" x14ac:dyDescent="0.3">
      <c r="B10087" s="81"/>
      <c r="C10087" s="81"/>
      <c r="D10087" s="77"/>
      <c r="E10087" s="82"/>
      <c r="F10087" s="77"/>
      <c r="G10087" s="77"/>
      <c r="H10087" s="83"/>
    </row>
    <row r="10088" spans="2:8" ht="15.6" x14ac:dyDescent="0.3">
      <c r="B10088" s="81"/>
      <c r="C10088" s="81"/>
      <c r="D10088" s="77"/>
      <c r="E10088" s="82"/>
      <c r="F10088" s="77"/>
      <c r="G10088" s="77"/>
      <c r="H10088" s="83"/>
    </row>
    <row r="10089" spans="2:8" ht="15.6" x14ac:dyDescent="0.3">
      <c r="B10089" s="81"/>
      <c r="C10089" s="81"/>
      <c r="D10089" s="77"/>
      <c r="E10089" s="82"/>
      <c r="F10089" s="77"/>
      <c r="G10089" s="77"/>
      <c r="H10089" s="83"/>
    </row>
    <row r="10090" spans="2:8" ht="15.6" x14ac:dyDescent="0.3">
      <c r="B10090" s="81"/>
      <c r="C10090" s="81"/>
      <c r="D10090" s="77"/>
      <c r="E10090" s="82"/>
      <c r="F10090" s="77"/>
      <c r="G10090" s="77"/>
      <c r="H10090" s="83"/>
    </row>
    <row r="10091" spans="2:8" ht="15.6" x14ac:dyDescent="0.3">
      <c r="B10091" s="81"/>
      <c r="C10091" s="81"/>
      <c r="D10091" s="77"/>
      <c r="E10091" s="82"/>
      <c r="F10091" s="77"/>
      <c r="G10091" s="77"/>
      <c r="H10091" s="83"/>
    </row>
    <row r="10092" spans="2:8" ht="15.6" x14ac:dyDescent="0.3">
      <c r="B10092" s="81"/>
      <c r="C10092" s="81"/>
      <c r="D10092" s="77"/>
      <c r="E10092" s="82"/>
      <c r="F10092" s="77"/>
      <c r="G10092" s="77"/>
      <c r="H10092" s="83"/>
    </row>
    <row r="10093" spans="2:8" ht="15.6" x14ac:dyDescent="0.3">
      <c r="B10093" s="81"/>
      <c r="C10093" s="81"/>
      <c r="D10093" s="77"/>
      <c r="E10093" s="82"/>
      <c r="F10093" s="77"/>
      <c r="G10093" s="77"/>
      <c r="H10093" s="83"/>
    </row>
    <row r="10094" spans="2:8" ht="15.6" x14ac:dyDescent="0.3">
      <c r="B10094" s="81"/>
      <c r="C10094" s="81"/>
      <c r="D10094" s="77"/>
      <c r="E10094" s="82"/>
      <c r="F10094" s="77"/>
      <c r="G10094" s="77"/>
      <c r="H10094" s="83"/>
    </row>
    <row r="10095" spans="2:8" ht="15.6" x14ac:dyDescent="0.3">
      <c r="B10095" s="81"/>
      <c r="C10095" s="81"/>
      <c r="D10095" s="77"/>
      <c r="E10095" s="82"/>
      <c r="F10095" s="77"/>
      <c r="G10095" s="77"/>
      <c r="H10095" s="83"/>
    </row>
    <row r="10096" spans="2:8" ht="15.6" x14ac:dyDescent="0.3">
      <c r="B10096" s="81"/>
      <c r="C10096" s="81"/>
      <c r="D10096" s="77"/>
      <c r="E10096" s="82"/>
      <c r="F10096" s="77"/>
      <c r="G10096" s="77"/>
      <c r="H10096" s="83"/>
    </row>
    <row r="10097" spans="2:8" ht="15.6" x14ac:dyDescent="0.3">
      <c r="B10097" s="81"/>
      <c r="C10097" s="81"/>
      <c r="D10097" s="77"/>
      <c r="E10097" s="82"/>
      <c r="F10097" s="77"/>
      <c r="G10097" s="77"/>
      <c r="H10097" s="83"/>
    </row>
    <row r="10098" spans="2:8" ht="15.6" x14ac:dyDescent="0.3">
      <c r="B10098" s="81"/>
      <c r="C10098" s="81"/>
      <c r="D10098" s="77"/>
      <c r="E10098" s="82"/>
      <c r="F10098" s="77"/>
      <c r="G10098" s="77"/>
      <c r="H10098" s="83"/>
    </row>
    <row r="10099" spans="2:8" ht="15.6" x14ac:dyDescent="0.3">
      <c r="B10099" s="81"/>
      <c r="C10099" s="81"/>
      <c r="D10099" s="77"/>
      <c r="E10099" s="82"/>
      <c r="F10099" s="77"/>
      <c r="G10099" s="77"/>
      <c r="H10099" s="83"/>
    </row>
    <row r="10100" spans="2:8" ht="15.6" x14ac:dyDescent="0.3">
      <c r="B10100" s="81"/>
      <c r="C10100" s="81"/>
      <c r="D10100" s="77"/>
      <c r="E10100" s="82"/>
      <c r="F10100" s="77"/>
      <c r="G10100" s="77"/>
      <c r="H10100" s="83"/>
    </row>
    <row r="10101" spans="2:8" ht="15.6" x14ac:dyDescent="0.3">
      <c r="B10101" s="81"/>
      <c r="C10101" s="81"/>
      <c r="D10101" s="77"/>
      <c r="E10101" s="82"/>
      <c r="F10101" s="77"/>
      <c r="G10101" s="77"/>
      <c r="H10101" s="83"/>
    </row>
    <row r="10102" spans="2:8" ht="15.6" x14ac:dyDescent="0.3">
      <c r="B10102" s="81"/>
      <c r="C10102" s="81"/>
      <c r="D10102" s="77"/>
      <c r="E10102" s="82"/>
      <c r="F10102" s="77"/>
      <c r="G10102" s="77"/>
      <c r="H10102" s="83"/>
    </row>
    <row r="10103" spans="2:8" ht="15.6" x14ac:dyDescent="0.3">
      <c r="B10103" s="81"/>
      <c r="C10103" s="81"/>
      <c r="D10103" s="77"/>
      <c r="E10103" s="82"/>
      <c r="F10103" s="77"/>
      <c r="G10103" s="77"/>
      <c r="H10103" s="83"/>
    </row>
    <row r="10104" spans="2:8" ht="15.6" x14ac:dyDescent="0.3">
      <c r="B10104" s="81"/>
      <c r="C10104" s="81"/>
      <c r="D10104" s="77"/>
      <c r="E10104" s="82"/>
      <c r="F10104" s="77"/>
      <c r="G10104" s="77"/>
      <c r="H10104" s="83"/>
    </row>
    <row r="10105" spans="2:8" ht="15.6" x14ac:dyDescent="0.3">
      <c r="B10105" s="81"/>
      <c r="C10105" s="81"/>
      <c r="D10105" s="77"/>
      <c r="E10105" s="82"/>
      <c r="F10105" s="77"/>
      <c r="G10105" s="77"/>
      <c r="H10105" s="83"/>
    </row>
    <row r="10106" spans="2:8" ht="15.6" x14ac:dyDescent="0.3">
      <c r="B10106" s="81"/>
      <c r="C10106" s="81"/>
      <c r="D10106" s="77"/>
      <c r="E10106" s="82"/>
      <c r="F10106" s="77"/>
      <c r="G10106" s="77"/>
      <c r="H10106" s="83"/>
    </row>
    <row r="10107" spans="2:8" ht="15.6" x14ac:dyDescent="0.3">
      <c r="B10107" s="81"/>
      <c r="C10107" s="81"/>
      <c r="D10107" s="77"/>
      <c r="E10107" s="82"/>
      <c r="F10107" s="77"/>
      <c r="G10107" s="77"/>
      <c r="H10107" s="83"/>
    </row>
    <row r="10108" spans="2:8" ht="15.6" x14ac:dyDescent="0.3">
      <c r="B10108" s="81"/>
      <c r="C10108" s="81"/>
      <c r="D10108" s="77"/>
      <c r="E10108" s="82"/>
      <c r="F10108" s="77"/>
      <c r="G10108" s="77"/>
      <c r="H10108" s="83"/>
    </row>
    <row r="10109" spans="2:8" ht="15.6" x14ac:dyDescent="0.3">
      <c r="B10109" s="81"/>
      <c r="C10109" s="81"/>
      <c r="D10109" s="77"/>
      <c r="E10109" s="82"/>
      <c r="F10109" s="77"/>
      <c r="G10109" s="77"/>
      <c r="H10109" s="83"/>
    </row>
    <row r="10110" spans="2:8" ht="15.6" x14ac:dyDescent="0.3">
      <c r="B10110" s="81"/>
      <c r="C10110" s="81"/>
      <c r="D10110" s="77"/>
      <c r="E10110" s="82"/>
      <c r="F10110" s="77"/>
      <c r="G10110" s="77"/>
      <c r="H10110" s="83"/>
    </row>
    <row r="10111" spans="2:8" ht="15.6" x14ac:dyDescent="0.3">
      <c r="B10111" s="81"/>
      <c r="C10111" s="81"/>
      <c r="D10111" s="77"/>
      <c r="E10111" s="82"/>
      <c r="F10111" s="77"/>
      <c r="G10111" s="77"/>
      <c r="H10111" s="83"/>
    </row>
    <row r="10112" spans="2:8" ht="15.6" x14ac:dyDescent="0.3">
      <c r="B10112" s="81"/>
      <c r="C10112" s="81"/>
      <c r="D10112" s="77"/>
      <c r="E10112" s="82"/>
      <c r="F10112" s="77"/>
      <c r="G10112" s="77"/>
      <c r="H10112" s="83"/>
    </row>
    <row r="10113" spans="2:8" ht="15.6" x14ac:dyDescent="0.3">
      <c r="B10113" s="81"/>
      <c r="C10113" s="81"/>
      <c r="D10113" s="77"/>
      <c r="E10113" s="82"/>
      <c r="F10113" s="77"/>
      <c r="G10113" s="77"/>
      <c r="H10113" s="83"/>
    </row>
    <row r="10114" spans="2:8" ht="15.6" x14ac:dyDescent="0.3">
      <c r="B10114" s="81"/>
      <c r="C10114" s="81"/>
      <c r="D10114" s="77"/>
      <c r="E10114" s="82"/>
      <c r="F10114" s="77"/>
      <c r="G10114" s="77"/>
      <c r="H10114" s="83"/>
    </row>
    <row r="10115" spans="2:8" ht="15.6" x14ac:dyDescent="0.3">
      <c r="B10115" s="81"/>
      <c r="C10115" s="81"/>
      <c r="D10115" s="77"/>
      <c r="E10115" s="82"/>
      <c r="F10115" s="77"/>
      <c r="G10115" s="77"/>
      <c r="H10115" s="83"/>
    </row>
    <row r="10116" spans="2:8" ht="15.6" x14ac:dyDescent="0.3">
      <c r="B10116" s="81"/>
      <c r="C10116" s="81"/>
      <c r="D10116" s="77"/>
      <c r="E10116" s="82"/>
      <c r="F10116" s="77"/>
      <c r="G10116" s="77"/>
      <c r="H10116" s="83"/>
    </row>
    <row r="10117" spans="2:8" ht="15.6" x14ac:dyDescent="0.3">
      <c r="B10117" s="81"/>
      <c r="C10117" s="81"/>
      <c r="D10117" s="77"/>
      <c r="E10117" s="82"/>
      <c r="F10117" s="77"/>
      <c r="G10117" s="77"/>
      <c r="H10117" s="83"/>
    </row>
    <row r="10118" spans="2:8" ht="15.6" x14ac:dyDescent="0.3">
      <c r="B10118" s="81"/>
      <c r="C10118" s="81"/>
      <c r="D10118" s="77"/>
      <c r="E10118" s="82"/>
      <c r="F10118" s="77"/>
      <c r="G10118" s="77"/>
      <c r="H10118" s="83"/>
    </row>
    <row r="10119" spans="2:8" ht="15.6" x14ac:dyDescent="0.3">
      <c r="B10119" s="81"/>
      <c r="C10119" s="81"/>
      <c r="D10119" s="77"/>
      <c r="E10119" s="82"/>
      <c r="F10119" s="77"/>
      <c r="G10119" s="77"/>
      <c r="H10119" s="83"/>
    </row>
    <row r="10120" spans="2:8" ht="15.6" x14ac:dyDescent="0.3">
      <c r="B10120" s="81"/>
      <c r="C10120" s="81"/>
      <c r="D10120" s="77"/>
      <c r="E10120" s="82"/>
      <c r="F10120" s="77"/>
      <c r="G10120" s="77"/>
      <c r="H10120" s="83"/>
    </row>
    <row r="10121" spans="2:8" ht="15.6" x14ac:dyDescent="0.3">
      <c r="B10121" s="81"/>
      <c r="C10121" s="81"/>
      <c r="D10121" s="77"/>
      <c r="E10121" s="82"/>
      <c r="F10121" s="77"/>
      <c r="G10121" s="77"/>
      <c r="H10121" s="83"/>
    </row>
    <row r="10122" spans="2:8" ht="15.6" x14ac:dyDescent="0.3">
      <c r="B10122" s="81"/>
      <c r="C10122" s="81"/>
      <c r="D10122" s="77"/>
      <c r="E10122" s="82"/>
      <c r="F10122" s="77"/>
      <c r="G10122" s="77"/>
      <c r="H10122" s="83"/>
    </row>
    <row r="10123" spans="2:8" ht="15.6" x14ac:dyDescent="0.3">
      <c r="B10123" s="81"/>
      <c r="C10123" s="81"/>
      <c r="D10123" s="77"/>
      <c r="E10123" s="82"/>
      <c r="F10123" s="77"/>
      <c r="G10123" s="77"/>
      <c r="H10123" s="83"/>
    </row>
    <row r="10124" spans="2:8" ht="15.6" x14ac:dyDescent="0.3">
      <c r="B10124" s="81"/>
      <c r="C10124" s="81"/>
      <c r="D10124" s="77"/>
      <c r="E10124" s="82"/>
      <c r="F10124" s="77"/>
      <c r="G10124" s="77"/>
      <c r="H10124" s="83"/>
    </row>
    <row r="10125" spans="2:8" ht="15.6" x14ac:dyDescent="0.3">
      <c r="B10125" s="81"/>
      <c r="C10125" s="81"/>
      <c r="D10125" s="77"/>
      <c r="E10125" s="82"/>
      <c r="F10125" s="77"/>
      <c r="G10125" s="77"/>
      <c r="H10125" s="83"/>
    </row>
    <row r="10126" spans="2:8" ht="15.6" x14ac:dyDescent="0.3">
      <c r="B10126" s="81"/>
      <c r="C10126" s="81"/>
      <c r="D10126" s="77"/>
      <c r="E10126" s="82"/>
      <c r="F10126" s="77"/>
      <c r="G10126" s="77"/>
      <c r="H10126" s="83"/>
    </row>
    <row r="10127" spans="2:8" ht="15.6" x14ac:dyDescent="0.3">
      <c r="B10127" s="81"/>
      <c r="C10127" s="81"/>
      <c r="D10127" s="77"/>
      <c r="E10127" s="82"/>
      <c r="F10127" s="77"/>
      <c r="G10127" s="77"/>
      <c r="H10127" s="83"/>
    </row>
    <row r="10128" spans="2:8" ht="15.6" x14ac:dyDescent="0.3">
      <c r="B10128" s="81"/>
      <c r="C10128" s="81"/>
      <c r="D10128" s="77"/>
      <c r="E10128" s="82"/>
      <c r="F10128" s="77"/>
      <c r="G10128" s="77"/>
      <c r="H10128" s="83"/>
    </row>
    <row r="10129" spans="2:8" ht="15.6" x14ac:dyDescent="0.3">
      <c r="B10129" s="81"/>
      <c r="C10129" s="81"/>
      <c r="D10129" s="77"/>
      <c r="E10129" s="82"/>
      <c r="F10129" s="77"/>
      <c r="G10129" s="77"/>
      <c r="H10129" s="83"/>
    </row>
    <row r="10130" spans="2:8" ht="15.6" x14ac:dyDescent="0.3">
      <c r="B10130" s="81"/>
      <c r="C10130" s="81"/>
      <c r="D10130" s="77"/>
      <c r="E10130" s="82"/>
      <c r="F10130" s="77"/>
      <c r="G10130" s="77"/>
      <c r="H10130" s="83"/>
    </row>
    <row r="10131" spans="2:8" ht="15.6" x14ac:dyDescent="0.3">
      <c r="B10131" s="81"/>
      <c r="C10131" s="81"/>
      <c r="D10131" s="77"/>
      <c r="E10131" s="82"/>
      <c r="F10131" s="77"/>
      <c r="G10131" s="77"/>
      <c r="H10131" s="83"/>
    </row>
    <row r="10132" spans="2:8" ht="15.6" x14ac:dyDescent="0.3">
      <c r="B10132" s="81"/>
      <c r="C10132" s="81"/>
      <c r="D10132" s="77"/>
      <c r="E10132" s="82"/>
      <c r="F10132" s="77"/>
      <c r="G10132" s="77"/>
      <c r="H10132" s="83"/>
    </row>
    <row r="10133" spans="2:8" ht="15.6" x14ac:dyDescent="0.3">
      <c r="B10133" s="81"/>
      <c r="C10133" s="81"/>
      <c r="D10133" s="77"/>
      <c r="E10133" s="82"/>
      <c r="F10133" s="77"/>
      <c r="G10133" s="77"/>
      <c r="H10133" s="83"/>
    </row>
    <row r="10134" spans="2:8" ht="15.6" x14ac:dyDescent="0.3">
      <c r="B10134" s="81"/>
      <c r="C10134" s="81"/>
      <c r="D10134" s="77"/>
      <c r="E10134" s="82"/>
      <c r="F10134" s="77"/>
      <c r="G10134" s="77"/>
      <c r="H10134" s="83"/>
    </row>
    <row r="10135" spans="2:8" ht="15.6" x14ac:dyDescent="0.3">
      <c r="B10135" s="81"/>
      <c r="C10135" s="81"/>
      <c r="D10135" s="77"/>
      <c r="E10135" s="82"/>
      <c r="F10135" s="77"/>
      <c r="G10135" s="77"/>
      <c r="H10135" s="83"/>
    </row>
    <row r="10136" spans="2:8" ht="15.6" x14ac:dyDescent="0.3">
      <c r="B10136" s="81"/>
      <c r="C10136" s="81"/>
      <c r="D10136" s="77"/>
      <c r="E10136" s="82"/>
      <c r="F10136" s="77"/>
      <c r="G10136" s="77"/>
      <c r="H10136" s="83"/>
    </row>
    <row r="10137" spans="2:8" ht="15.6" x14ac:dyDescent="0.3">
      <c r="B10137" s="81"/>
      <c r="C10137" s="81"/>
      <c r="D10137" s="77"/>
      <c r="E10137" s="82"/>
      <c r="F10137" s="77"/>
      <c r="G10137" s="77"/>
      <c r="H10137" s="83"/>
    </row>
    <row r="10138" spans="2:8" ht="15.6" x14ac:dyDescent="0.3">
      <c r="B10138" s="81"/>
      <c r="C10138" s="81"/>
      <c r="D10138" s="77"/>
      <c r="E10138" s="82"/>
      <c r="F10138" s="77"/>
      <c r="G10138" s="77"/>
      <c r="H10138" s="83"/>
    </row>
    <row r="10139" spans="2:8" ht="15.6" x14ac:dyDescent="0.3">
      <c r="B10139" s="81"/>
      <c r="C10139" s="81"/>
      <c r="D10139" s="77"/>
      <c r="E10139" s="82"/>
      <c r="F10139" s="77"/>
      <c r="G10139" s="77"/>
      <c r="H10139" s="83"/>
    </row>
    <row r="10140" spans="2:8" ht="15.6" x14ac:dyDescent="0.3">
      <c r="B10140" s="81"/>
      <c r="C10140" s="81"/>
      <c r="D10140" s="77"/>
      <c r="E10140" s="82"/>
      <c r="F10140" s="77"/>
      <c r="G10140" s="77"/>
      <c r="H10140" s="83"/>
    </row>
    <row r="10141" spans="2:8" ht="15.6" x14ac:dyDescent="0.3">
      <c r="B10141" s="81"/>
      <c r="C10141" s="81"/>
      <c r="D10141" s="77"/>
      <c r="E10141" s="82"/>
      <c r="F10141" s="77"/>
      <c r="G10141" s="77"/>
      <c r="H10141" s="83"/>
    </row>
    <row r="10142" spans="2:8" ht="15.6" x14ac:dyDescent="0.3">
      <c r="B10142" s="81"/>
      <c r="C10142" s="81"/>
      <c r="D10142" s="77"/>
      <c r="E10142" s="82"/>
      <c r="F10142" s="77"/>
      <c r="G10142" s="77"/>
      <c r="H10142" s="83"/>
    </row>
    <row r="10143" spans="2:8" ht="15.6" x14ac:dyDescent="0.3">
      <c r="B10143" s="81"/>
      <c r="C10143" s="81"/>
      <c r="D10143" s="77"/>
      <c r="E10143" s="82"/>
      <c r="F10143" s="77"/>
      <c r="G10143" s="77"/>
      <c r="H10143" s="83"/>
    </row>
    <row r="10144" spans="2:8" ht="15.6" x14ac:dyDescent="0.3">
      <c r="B10144" s="81"/>
      <c r="C10144" s="81"/>
      <c r="D10144" s="77"/>
      <c r="E10144" s="82"/>
      <c r="F10144" s="77"/>
      <c r="G10144" s="77"/>
      <c r="H10144" s="83"/>
    </row>
    <row r="10145" spans="2:8" ht="15.6" x14ac:dyDescent="0.3">
      <c r="B10145" s="81"/>
      <c r="C10145" s="81"/>
      <c r="D10145" s="77"/>
      <c r="E10145" s="82"/>
      <c r="F10145" s="77"/>
      <c r="G10145" s="77"/>
      <c r="H10145" s="83"/>
    </row>
    <row r="10146" spans="2:8" ht="15.6" x14ac:dyDescent="0.3">
      <c r="B10146" s="81"/>
      <c r="C10146" s="81"/>
      <c r="D10146" s="77"/>
      <c r="E10146" s="82"/>
      <c r="F10146" s="77"/>
      <c r="G10146" s="77"/>
      <c r="H10146" s="83"/>
    </row>
    <row r="10147" spans="2:8" ht="15.6" x14ac:dyDescent="0.3">
      <c r="B10147" s="81"/>
      <c r="C10147" s="81"/>
      <c r="D10147" s="77"/>
      <c r="E10147" s="82"/>
      <c r="F10147" s="77"/>
      <c r="G10147" s="77"/>
      <c r="H10147" s="83"/>
    </row>
    <row r="10148" spans="2:8" ht="15.6" x14ac:dyDescent="0.3">
      <c r="B10148" s="81"/>
      <c r="C10148" s="81"/>
      <c r="D10148" s="77"/>
      <c r="E10148" s="82"/>
      <c r="F10148" s="77"/>
      <c r="G10148" s="77"/>
      <c r="H10148" s="83"/>
    </row>
    <row r="10149" spans="2:8" ht="15.6" x14ac:dyDescent="0.3">
      <c r="B10149" s="81"/>
      <c r="C10149" s="81"/>
      <c r="D10149" s="77"/>
      <c r="E10149" s="82"/>
      <c r="F10149" s="77"/>
      <c r="G10149" s="77"/>
      <c r="H10149" s="83"/>
    </row>
    <row r="10150" spans="2:8" ht="15.6" x14ac:dyDescent="0.3">
      <c r="B10150" s="81"/>
      <c r="C10150" s="81"/>
      <c r="D10150" s="77"/>
      <c r="E10150" s="82"/>
      <c r="F10150" s="77"/>
      <c r="G10150" s="77"/>
      <c r="H10150" s="83"/>
    </row>
    <row r="10151" spans="2:8" ht="15.6" x14ac:dyDescent="0.3">
      <c r="B10151" s="81"/>
      <c r="C10151" s="81"/>
      <c r="D10151" s="77"/>
      <c r="E10151" s="82"/>
      <c r="F10151" s="77"/>
      <c r="G10151" s="77"/>
      <c r="H10151" s="83"/>
    </row>
    <row r="10152" spans="2:8" ht="15.6" x14ac:dyDescent="0.3">
      <c r="B10152" s="81"/>
      <c r="C10152" s="81"/>
      <c r="D10152" s="77"/>
      <c r="E10152" s="82"/>
      <c r="F10152" s="77"/>
      <c r="G10152" s="77"/>
      <c r="H10152" s="83"/>
    </row>
    <row r="10153" spans="2:8" ht="15.6" x14ac:dyDescent="0.3">
      <c r="B10153" s="81"/>
      <c r="C10153" s="81"/>
      <c r="D10153" s="77"/>
      <c r="E10153" s="82"/>
      <c r="F10153" s="77"/>
      <c r="G10153" s="77"/>
      <c r="H10153" s="83"/>
    </row>
    <row r="10154" spans="2:8" ht="15.6" x14ac:dyDescent="0.3">
      <c r="B10154" s="81"/>
      <c r="C10154" s="81"/>
      <c r="D10154" s="77"/>
      <c r="E10154" s="82"/>
      <c r="F10154" s="77"/>
      <c r="G10154" s="77"/>
      <c r="H10154" s="83"/>
    </row>
    <row r="10155" spans="2:8" ht="15.6" x14ac:dyDescent="0.3">
      <c r="B10155" s="81"/>
      <c r="C10155" s="81"/>
      <c r="D10155" s="77"/>
      <c r="E10155" s="82"/>
      <c r="F10155" s="77"/>
      <c r="G10155" s="77"/>
      <c r="H10155" s="83"/>
    </row>
    <row r="10156" spans="2:8" ht="15.6" x14ac:dyDescent="0.3">
      <c r="B10156" s="81"/>
      <c r="C10156" s="81"/>
      <c r="D10156" s="77"/>
      <c r="E10156" s="82"/>
      <c r="F10156" s="77"/>
      <c r="G10156" s="77"/>
      <c r="H10156" s="83"/>
    </row>
    <row r="10157" spans="2:8" ht="15.6" x14ac:dyDescent="0.3">
      <c r="B10157" s="81"/>
      <c r="C10157" s="81"/>
      <c r="D10157" s="77"/>
      <c r="E10157" s="82"/>
      <c r="F10157" s="77"/>
      <c r="G10157" s="77"/>
      <c r="H10157" s="83"/>
    </row>
    <row r="10158" spans="2:8" ht="15.6" x14ac:dyDescent="0.3">
      <c r="B10158" s="81"/>
      <c r="C10158" s="81"/>
      <c r="D10158" s="77"/>
      <c r="E10158" s="82"/>
      <c r="F10158" s="77"/>
      <c r="G10158" s="77"/>
      <c r="H10158" s="83"/>
    </row>
    <row r="10159" spans="2:8" ht="15.6" x14ac:dyDescent="0.3">
      <c r="B10159" s="81"/>
      <c r="C10159" s="81"/>
      <c r="D10159" s="77"/>
      <c r="E10159" s="82"/>
      <c r="F10159" s="77"/>
      <c r="G10159" s="77"/>
      <c r="H10159" s="83"/>
    </row>
    <row r="10160" spans="2:8" ht="15.6" x14ac:dyDescent="0.3">
      <c r="B10160" s="81"/>
      <c r="C10160" s="81"/>
      <c r="D10160" s="77"/>
      <c r="E10160" s="82"/>
      <c r="F10160" s="77"/>
      <c r="G10160" s="77"/>
      <c r="H10160" s="83"/>
    </row>
    <row r="10161" spans="2:8" ht="15.6" x14ac:dyDescent="0.3">
      <c r="B10161" s="81"/>
      <c r="C10161" s="81"/>
      <c r="D10161" s="77"/>
      <c r="E10161" s="82"/>
      <c r="F10161" s="77"/>
      <c r="G10161" s="77"/>
      <c r="H10161" s="83"/>
    </row>
    <row r="10162" spans="2:8" ht="15.6" x14ac:dyDescent="0.3">
      <c r="B10162" s="81"/>
      <c r="C10162" s="81"/>
      <c r="D10162" s="77"/>
      <c r="E10162" s="82"/>
      <c r="F10162" s="77"/>
      <c r="G10162" s="77"/>
      <c r="H10162" s="83"/>
    </row>
    <row r="10163" spans="2:8" ht="15.6" x14ac:dyDescent="0.3">
      <c r="B10163" s="81"/>
      <c r="C10163" s="81"/>
      <c r="D10163" s="77"/>
      <c r="E10163" s="82"/>
      <c r="F10163" s="77"/>
      <c r="G10163" s="77"/>
      <c r="H10163" s="83"/>
    </row>
    <row r="10164" spans="2:8" ht="15.6" x14ac:dyDescent="0.3">
      <c r="B10164" s="81"/>
      <c r="C10164" s="81"/>
      <c r="D10164" s="77"/>
      <c r="E10164" s="82"/>
      <c r="F10164" s="77"/>
      <c r="G10164" s="77"/>
      <c r="H10164" s="83"/>
    </row>
    <row r="10165" spans="2:8" ht="15.6" x14ac:dyDescent="0.3">
      <c r="B10165" s="81"/>
      <c r="C10165" s="81"/>
      <c r="D10165" s="77"/>
      <c r="E10165" s="82"/>
      <c r="F10165" s="77"/>
      <c r="G10165" s="77"/>
      <c r="H10165" s="83"/>
    </row>
    <row r="10166" spans="2:8" ht="15.6" x14ac:dyDescent="0.3">
      <c r="B10166" s="81"/>
      <c r="C10166" s="81"/>
      <c r="D10166" s="77"/>
      <c r="E10166" s="82"/>
      <c r="F10166" s="77"/>
      <c r="G10166" s="77"/>
      <c r="H10166" s="83"/>
    </row>
    <row r="10167" spans="2:8" ht="15.6" x14ac:dyDescent="0.3">
      <c r="B10167" s="81"/>
      <c r="C10167" s="81"/>
      <c r="D10167" s="77"/>
      <c r="E10167" s="82"/>
      <c r="F10167" s="77"/>
      <c r="G10167" s="77"/>
      <c r="H10167" s="83"/>
    </row>
    <row r="10168" spans="2:8" ht="15.6" x14ac:dyDescent="0.3">
      <c r="B10168" s="81"/>
      <c r="C10168" s="81"/>
      <c r="D10168" s="77"/>
      <c r="E10168" s="82"/>
      <c r="F10168" s="77"/>
      <c r="G10168" s="77"/>
      <c r="H10168" s="83"/>
    </row>
    <row r="10169" spans="2:8" ht="15.6" x14ac:dyDescent="0.3">
      <c r="B10169" s="81"/>
      <c r="C10169" s="81"/>
      <c r="D10169" s="77"/>
      <c r="E10169" s="82"/>
      <c r="F10169" s="77"/>
      <c r="G10169" s="77"/>
      <c r="H10169" s="83"/>
    </row>
    <row r="10170" spans="2:8" ht="15.6" x14ac:dyDescent="0.3">
      <c r="B10170" s="81"/>
      <c r="C10170" s="81"/>
      <c r="D10170" s="77"/>
      <c r="E10170" s="82"/>
      <c r="F10170" s="77"/>
      <c r="G10170" s="77"/>
      <c r="H10170" s="83"/>
    </row>
    <row r="10171" spans="2:8" ht="15.6" x14ac:dyDescent="0.3">
      <c r="B10171" s="81"/>
      <c r="C10171" s="81"/>
      <c r="D10171" s="77"/>
      <c r="E10171" s="82"/>
      <c r="F10171" s="77"/>
      <c r="G10171" s="77"/>
      <c r="H10171" s="83"/>
    </row>
    <row r="10172" spans="2:8" ht="15.6" x14ac:dyDescent="0.3">
      <c r="B10172" s="81"/>
      <c r="C10172" s="81"/>
      <c r="D10172" s="77"/>
      <c r="E10172" s="82"/>
      <c r="F10172" s="77"/>
      <c r="G10172" s="77"/>
      <c r="H10172" s="83"/>
    </row>
    <row r="10173" spans="2:8" ht="15.6" x14ac:dyDescent="0.3">
      <c r="B10173" s="81"/>
      <c r="C10173" s="81"/>
      <c r="D10173" s="77"/>
      <c r="E10173" s="82"/>
      <c r="F10173" s="77"/>
      <c r="G10173" s="77"/>
      <c r="H10173" s="83"/>
    </row>
    <row r="10174" spans="2:8" ht="15.6" x14ac:dyDescent="0.3">
      <c r="B10174" s="81"/>
      <c r="C10174" s="81"/>
      <c r="D10174" s="77"/>
      <c r="E10174" s="82"/>
      <c r="F10174" s="77"/>
      <c r="G10174" s="77"/>
      <c r="H10174" s="83"/>
    </row>
    <row r="10175" spans="2:8" ht="15.6" x14ac:dyDescent="0.3">
      <c r="B10175" s="81"/>
      <c r="C10175" s="81"/>
      <c r="D10175" s="77"/>
      <c r="E10175" s="82"/>
      <c r="F10175" s="77"/>
      <c r="G10175" s="77"/>
      <c r="H10175" s="83"/>
    </row>
    <row r="10176" spans="2:8" ht="15.6" x14ac:dyDescent="0.3">
      <c r="B10176" s="81"/>
      <c r="C10176" s="81"/>
      <c r="D10176" s="77"/>
      <c r="E10176" s="82"/>
      <c r="F10176" s="77"/>
      <c r="G10176" s="77"/>
      <c r="H10176" s="83"/>
    </row>
    <row r="10177" spans="2:8" ht="15.6" x14ac:dyDescent="0.3">
      <c r="B10177" s="81"/>
      <c r="C10177" s="81"/>
      <c r="D10177" s="77"/>
      <c r="E10177" s="82"/>
      <c r="F10177" s="77"/>
      <c r="G10177" s="77"/>
      <c r="H10177" s="83"/>
    </row>
    <row r="10178" spans="2:8" ht="15.6" x14ac:dyDescent="0.3">
      <c r="B10178" s="81"/>
      <c r="C10178" s="81"/>
      <c r="D10178" s="77"/>
      <c r="E10178" s="82"/>
      <c r="F10178" s="77"/>
      <c r="G10178" s="77"/>
      <c r="H10178" s="83"/>
    </row>
    <row r="10179" spans="2:8" ht="15.6" x14ac:dyDescent="0.3">
      <c r="B10179" s="81"/>
      <c r="C10179" s="81"/>
      <c r="D10179" s="77"/>
      <c r="E10179" s="82"/>
      <c r="F10179" s="77"/>
      <c r="G10179" s="77"/>
      <c r="H10179" s="83"/>
    </row>
    <row r="10180" spans="2:8" ht="15.6" x14ac:dyDescent="0.3">
      <c r="B10180" s="81"/>
      <c r="C10180" s="81"/>
      <c r="D10180" s="77"/>
      <c r="E10180" s="82"/>
      <c r="F10180" s="77"/>
      <c r="G10180" s="77"/>
      <c r="H10180" s="83"/>
    </row>
    <row r="10181" spans="2:8" ht="15.6" x14ac:dyDescent="0.3">
      <c r="B10181" s="81"/>
      <c r="C10181" s="81"/>
      <c r="D10181" s="77"/>
      <c r="E10181" s="82"/>
      <c r="F10181" s="77"/>
      <c r="G10181" s="77"/>
      <c r="H10181" s="83"/>
    </row>
    <row r="10182" spans="2:8" ht="15.6" x14ac:dyDescent="0.3">
      <c r="B10182" s="81"/>
      <c r="C10182" s="81"/>
      <c r="D10182" s="77"/>
      <c r="E10182" s="82"/>
      <c r="F10182" s="77"/>
      <c r="G10182" s="77"/>
      <c r="H10182" s="83"/>
    </row>
    <row r="10183" spans="2:8" ht="15.6" x14ac:dyDescent="0.3">
      <c r="B10183" s="81"/>
      <c r="C10183" s="81"/>
      <c r="D10183" s="77"/>
      <c r="E10183" s="82"/>
      <c r="F10183" s="77"/>
      <c r="G10183" s="77"/>
      <c r="H10183" s="83"/>
    </row>
    <row r="10184" spans="2:8" ht="15.6" x14ac:dyDescent="0.3">
      <c r="B10184" s="81"/>
      <c r="C10184" s="81"/>
      <c r="D10184" s="77"/>
      <c r="E10184" s="82"/>
      <c r="F10184" s="77"/>
      <c r="G10184" s="77"/>
      <c r="H10184" s="83"/>
    </row>
    <row r="10185" spans="2:8" ht="15.6" x14ac:dyDescent="0.3">
      <c r="B10185" s="81"/>
      <c r="C10185" s="81"/>
      <c r="D10185" s="77"/>
      <c r="E10185" s="82"/>
      <c r="F10185" s="77"/>
      <c r="G10185" s="77"/>
      <c r="H10185" s="83"/>
    </row>
    <row r="10186" spans="2:8" ht="15.6" x14ac:dyDescent="0.3">
      <c r="B10186" s="81"/>
      <c r="C10186" s="81"/>
      <c r="D10186" s="77"/>
      <c r="E10186" s="82"/>
      <c r="F10186" s="77"/>
      <c r="G10186" s="77"/>
      <c r="H10186" s="83"/>
    </row>
    <row r="10187" spans="2:8" ht="15.6" x14ac:dyDescent="0.3">
      <c r="B10187" s="81"/>
      <c r="C10187" s="81"/>
      <c r="D10187" s="77"/>
      <c r="E10187" s="82"/>
      <c r="F10187" s="77"/>
      <c r="G10187" s="77"/>
      <c r="H10187" s="83"/>
    </row>
    <row r="10188" spans="2:8" ht="15.6" x14ac:dyDescent="0.3">
      <c r="B10188" s="81"/>
      <c r="C10188" s="81"/>
      <c r="D10188" s="77"/>
      <c r="E10188" s="82"/>
      <c r="F10188" s="77"/>
      <c r="G10188" s="77"/>
      <c r="H10188" s="83"/>
    </row>
    <row r="10189" spans="2:8" ht="15.6" x14ac:dyDescent="0.3">
      <c r="B10189" s="81"/>
      <c r="C10189" s="81"/>
      <c r="D10189" s="77"/>
      <c r="E10189" s="82"/>
      <c r="F10189" s="77"/>
      <c r="G10189" s="77"/>
      <c r="H10189" s="83"/>
    </row>
    <row r="10190" spans="2:8" ht="15.6" x14ac:dyDescent="0.3">
      <c r="B10190" s="81"/>
      <c r="C10190" s="81"/>
      <c r="D10190" s="77"/>
      <c r="E10190" s="82"/>
      <c r="F10190" s="77"/>
      <c r="G10190" s="77"/>
      <c r="H10190" s="83"/>
    </row>
    <row r="10191" spans="2:8" ht="15.6" x14ac:dyDescent="0.3">
      <c r="B10191" s="81"/>
      <c r="C10191" s="81"/>
      <c r="D10191" s="77"/>
      <c r="E10191" s="82"/>
      <c r="F10191" s="77"/>
      <c r="G10191" s="77"/>
      <c r="H10191" s="83"/>
    </row>
    <row r="10192" spans="2:8" ht="15.6" x14ac:dyDescent="0.3">
      <c r="B10192" s="81"/>
      <c r="C10192" s="81"/>
      <c r="D10192" s="77"/>
      <c r="E10192" s="82"/>
      <c r="F10192" s="77"/>
      <c r="G10192" s="77"/>
      <c r="H10192" s="83"/>
    </row>
    <row r="10193" spans="2:8" ht="15.6" x14ac:dyDescent="0.3">
      <c r="B10193" s="81"/>
      <c r="C10193" s="81"/>
      <c r="D10193" s="77"/>
      <c r="E10193" s="82"/>
      <c r="F10193" s="77"/>
      <c r="G10193" s="77"/>
      <c r="H10193" s="83"/>
    </row>
    <row r="10194" spans="2:8" ht="15.6" x14ac:dyDescent="0.3">
      <c r="B10194" s="81"/>
      <c r="C10194" s="81"/>
      <c r="D10194" s="77"/>
      <c r="E10194" s="82"/>
      <c r="F10194" s="77"/>
      <c r="G10194" s="77"/>
      <c r="H10194" s="83"/>
    </row>
    <row r="10195" spans="2:8" ht="15.6" x14ac:dyDescent="0.3">
      <c r="B10195" s="81"/>
      <c r="C10195" s="81"/>
      <c r="D10195" s="77"/>
      <c r="E10195" s="82"/>
      <c r="F10195" s="77"/>
      <c r="G10195" s="77"/>
      <c r="H10195" s="83"/>
    </row>
    <row r="10196" spans="2:8" ht="15.6" x14ac:dyDescent="0.3">
      <c r="B10196" s="81"/>
      <c r="C10196" s="81"/>
      <c r="D10196" s="77"/>
      <c r="E10196" s="82"/>
      <c r="F10196" s="77"/>
      <c r="G10196" s="77"/>
      <c r="H10196" s="83"/>
    </row>
    <row r="10197" spans="2:8" ht="15.6" x14ac:dyDescent="0.3">
      <c r="B10197" s="81"/>
      <c r="C10197" s="81"/>
      <c r="D10197" s="77"/>
      <c r="E10197" s="82"/>
      <c r="F10197" s="77"/>
      <c r="G10197" s="77"/>
      <c r="H10197" s="83"/>
    </row>
    <row r="10198" spans="2:8" ht="15.6" x14ac:dyDescent="0.3">
      <c r="B10198" s="81"/>
      <c r="C10198" s="81"/>
      <c r="D10198" s="77"/>
      <c r="E10198" s="82"/>
      <c r="F10198" s="77"/>
      <c r="G10198" s="77"/>
      <c r="H10198" s="83"/>
    </row>
    <row r="10199" spans="2:8" ht="15.6" x14ac:dyDescent="0.3">
      <c r="B10199" s="81"/>
      <c r="C10199" s="81"/>
      <c r="D10199" s="77"/>
      <c r="E10199" s="82"/>
      <c r="F10199" s="77"/>
      <c r="G10199" s="77"/>
      <c r="H10199" s="83"/>
    </row>
    <row r="10200" spans="2:8" ht="15.6" x14ac:dyDescent="0.3">
      <c r="B10200" s="81"/>
      <c r="C10200" s="81"/>
      <c r="D10200" s="77"/>
      <c r="E10200" s="82"/>
      <c r="F10200" s="77"/>
      <c r="G10200" s="77"/>
      <c r="H10200" s="83"/>
    </row>
    <row r="10201" spans="2:8" ht="15.6" x14ac:dyDescent="0.3">
      <c r="B10201" s="81"/>
      <c r="C10201" s="81"/>
      <c r="D10201" s="77"/>
      <c r="E10201" s="82"/>
      <c r="F10201" s="77"/>
      <c r="G10201" s="77"/>
      <c r="H10201" s="83"/>
    </row>
    <row r="10202" spans="2:8" ht="15.6" x14ac:dyDescent="0.3">
      <c r="B10202" s="81"/>
      <c r="C10202" s="81"/>
      <c r="D10202" s="77"/>
      <c r="E10202" s="82"/>
      <c r="F10202" s="77"/>
      <c r="G10202" s="77"/>
      <c r="H10202" s="83"/>
    </row>
    <row r="10203" spans="2:8" ht="15.6" x14ac:dyDescent="0.3">
      <c r="B10203" s="81"/>
      <c r="C10203" s="81"/>
      <c r="D10203" s="77"/>
      <c r="E10203" s="82"/>
      <c r="F10203" s="77"/>
      <c r="G10203" s="77"/>
      <c r="H10203" s="83"/>
    </row>
    <row r="10204" spans="2:8" ht="15.6" x14ac:dyDescent="0.3">
      <c r="B10204" s="81"/>
      <c r="C10204" s="81"/>
      <c r="D10204" s="77"/>
      <c r="E10204" s="82"/>
      <c r="F10204" s="77"/>
      <c r="G10204" s="77"/>
      <c r="H10204" s="83"/>
    </row>
    <row r="10205" spans="2:8" ht="15.6" x14ac:dyDescent="0.3">
      <c r="B10205" s="81"/>
      <c r="C10205" s="81"/>
      <c r="D10205" s="77"/>
      <c r="E10205" s="82"/>
      <c r="F10205" s="77"/>
      <c r="G10205" s="77"/>
      <c r="H10205" s="83"/>
    </row>
    <row r="10206" spans="2:8" ht="15.6" x14ac:dyDescent="0.3">
      <c r="B10206" s="81"/>
      <c r="C10206" s="81"/>
      <c r="D10206" s="77"/>
      <c r="E10206" s="82"/>
      <c r="F10206" s="77"/>
      <c r="G10206" s="77"/>
      <c r="H10206" s="83"/>
    </row>
    <row r="10207" spans="2:8" ht="15.6" x14ac:dyDescent="0.3">
      <c r="B10207" s="81"/>
      <c r="C10207" s="81"/>
      <c r="D10207" s="77"/>
      <c r="E10207" s="82"/>
      <c r="F10207" s="77"/>
      <c r="G10207" s="77"/>
      <c r="H10207" s="83"/>
    </row>
    <row r="10208" spans="2:8" ht="15.6" x14ac:dyDescent="0.3">
      <c r="B10208" s="81"/>
      <c r="C10208" s="81"/>
      <c r="D10208" s="77"/>
      <c r="E10208" s="82"/>
      <c r="F10208" s="77"/>
      <c r="G10208" s="77"/>
      <c r="H10208" s="83"/>
    </row>
    <row r="10209" spans="2:8" ht="15.6" x14ac:dyDescent="0.3">
      <c r="B10209" s="81"/>
      <c r="C10209" s="81"/>
      <c r="D10209" s="77"/>
      <c r="E10209" s="82"/>
      <c r="F10209" s="77"/>
      <c r="G10209" s="77"/>
      <c r="H10209" s="83"/>
    </row>
    <row r="10210" spans="2:8" ht="15.6" x14ac:dyDescent="0.3">
      <c r="B10210" s="81"/>
      <c r="C10210" s="81"/>
      <c r="D10210" s="77"/>
      <c r="E10210" s="82"/>
      <c r="F10210" s="77"/>
      <c r="G10210" s="77"/>
      <c r="H10210" s="83"/>
    </row>
    <row r="10211" spans="2:8" ht="15.6" x14ac:dyDescent="0.3">
      <c r="B10211" s="81"/>
      <c r="C10211" s="81"/>
      <c r="D10211" s="77"/>
      <c r="E10211" s="82"/>
      <c r="F10211" s="77"/>
      <c r="G10211" s="77"/>
      <c r="H10211" s="83"/>
    </row>
    <row r="10212" spans="2:8" ht="15.6" x14ac:dyDescent="0.3">
      <c r="B10212" s="81"/>
      <c r="C10212" s="81"/>
      <c r="D10212" s="77"/>
      <c r="E10212" s="82"/>
      <c r="F10212" s="77"/>
      <c r="G10212" s="77"/>
      <c r="H10212" s="83"/>
    </row>
    <row r="10213" spans="2:8" ht="15.6" x14ac:dyDescent="0.3">
      <c r="B10213" s="81"/>
      <c r="C10213" s="81"/>
      <c r="D10213" s="77"/>
      <c r="E10213" s="82"/>
      <c r="F10213" s="77"/>
      <c r="G10213" s="77"/>
      <c r="H10213" s="83"/>
    </row>
    <row r="10214" spans="2:8" ht="15.6" x14ac:dyDescent="0.3">
      <c r="B10214" s="81"/>
      <c r="C10214" s="81"/>
      <c r="D10214" s="77"/>
      <c r="E10214" s="82"/>
      <c r="F10214" s="77"/>
      <c r="G10214" s="77"/>
      <c r="H10214" s="83"/>
    </row>
    <row r="10215" spans="2:8" ht="15.6" x14ac:dyDescent="0.3">
      <c r="B10215" s="81"/>
      <c r="C10215" s="81"/>
      <c r="D10215" s="77"/>
      <c r="E10215" s="82"/>
      <c r="F10215" s="77"/>
      <c r="G10215" s="77"/>
      <c r="H10215" s="83"/>
    </row>
    <row r="10216" spans="2:8" ht="15.6" x14ac:dyDescent="0.3">
      <c r="B10216" s="81"/>
      <c r="C10216" s="81"/>
      <c r="D10216" s="77"/>
      <c r="E10216" s="82"/>
      <c r="F10216" s="77"/>
      <c r="G10216" s="77"/>
      <c r="H10216" s="83"/>
    </row>
    <row r="10217" spans="2:8" ht="15.6" x14ac:dyDescent="0.3">
      <c r="B10217" s="81"/>
      <c r="C10217" s="81"/>
      <c r="D10217" s="77"/>
      <c r="E10217" s="82"/>
      <c r="F10217" s="77"/>
      <c r="G10217" s="77"/>
      <c r="H10217" s="83"/>
    </row>
    <row r="10218" spans="2:8" ht="15.6" x14ac:dyDescent="0.3">
      <c r="B10218" s="81"/>
      <c r="C10218" s="81"/>
      <c r="D10218" s="77"/>
      <c r="E10218" s="82"/>
      <c r="F10218" s="77"/>
      <c r="G10218" s="77"/>
      <c r="H10218" s="83"/>
    </row>
    <row r="10219" spans="2:8" ht="15.6" x14ac:dyDescent="0.3">
      <c r="B10219" s="81"/>
      <c r="C10219" s="81"/>
      <c r="D10219" s="77"/>
      <c r="E10219" s="82"/>
      <c r="F10219" s="77"/>
      <c r="G10219" s="77"/>
      <c r="H10219" s="83"/>
    </row>
    <row r="10220" spans="2:8" ht="15.6" x14ac:dyDescent="0.3">
      <c r="B10220" s="81"/>
      <c r="C10220" s="81"/>
      <c r="D10220" s="77"/>
      <c r="E10220" s="82"/>
      <c r="F10220" s="77"/>
      <c r="G10220" s="77"/>
      <c r="H10220" s="83"/>
    </row>
    <row r="10221" spans="2:8" ht="15.6" x14ac:dyDescent="0.3">
      <c r="B10221" s="81"/>
      <c r="C10221" s="81"/>
      <c r="D10221" s="77"/>
      <c r="E10221" s="82"/>
      <c r="F10221" s="77"/>
      <c r="G10221" s="77"/>
      <c r="H10221" s="83"/>
    </row>
    <row r="10222" spans="2:8" ht="15.6" x14ac:dyDescent="0.3">
      <c r="B10222" s="81"/>
      <c r="C10222" s="81"/>
      <c r="D10222" s="77"/>
      <c r="E10222" s="82"/>
      <c r="F10222" s="77"/>
      <c r="G10222" s="77"/>
      <c r="H10222" s="83"/>
    </row>
    <row r="10223" spans="2:8" ht="15.6" x14ac:dyDescent="0.3">
      <c r="B10223" s="81"/>
      <c r="C10223" s="81"/>
      <c r="D10223" s="77"/>
      <c r="E10223" s="82"/>
      <c r="F10223" s="77"/>
      <c r="G10223" s="77"/>
      <c r="H10223" s="83"/>
    </row>
    <row r="10224" spans="2:8" ht="15.6" x14ac:dyDescent="0.3">
      <c r="B10224" s="81"/>
      <c r="C10224" s="81"/>
      <c r="D10224" s="77"/>
      <c r="E10224" s="82"/>
      <c r="F10224" s="77"/>
      <c r="G10224" s="77"/>
      <c r="H10224" s="83"/>
    </row>
    <row r="10225" spans="2:8" ht="15.6" x14ac:dyDescent="0.3">
      <c r="B10225" s="81"/>
      <c r="C10225" s="81"/>
      <c r="D10225" s="77"/>
      <c r="E10225" s="82"/>
      <c r="F10225" s="77"/>
      <c r="G10225" s="77"/>
      <c r="H10225" s="83"/>
    </row>
    <row r="10226" spans="2:8" ht="15.6" x14ac:dyDescent="0.3">
      <c r="B10226" s="81"/>
      <c r="C10226" s="81"/>
      <c r="D10226" s="77"/>
      <c r="E10226" s="82"/>
      <c r="F10226" s="77"/>
      <c r="G10226" s="77"/>
      <c r="H10226" s="83"/>
    </row>
    <row r="10227" spans="2:8" ht="15.6" x14ac:dyDescent="0.3">
      <c r="B10227" s="81"/>
      <c r="C10227" s="81"/>
      <c r="D10227" s="77"/>
      <c r="E10227" s="82"/>
      <c r="F10227" s="77"/>
      <c r="G10227" s="77"/>
      <c r="H10227" s="83"/>
    </row>
    <row r="10228" spans="2:8" ht="15.6" x14ac:dyDescent="0.3">
      <c r="B10228" s="81"/>
      <c r="C10228" s="81"/>
      <c r="D10228" s="77"/>
      <c r="E10228" s="82"/>
      <c r="F10228" s="77"/>
      <c r="G10228" s="77"/>
      <c r="H10228" s="83"/>
    </row>
    <row r="10229" spans="2:8" ht="15.6" x14ac:dyDescent="0.3">
      <c r="B10229" s="81"/>
      <c r="C10229" s="81"/>
      <c r="D10229" s="77"/>
      <c r="E10229" s="82"/>
      <c r="F10229" s="77"/>
      <c r="G10229" s="77"/>
      <c r="H10229" s="83"/>
    </row>
    <row r="10230" spans="2:8" ht="15.6" x14ac:dyDescent="0.3">
      <c r="B10230" s="81"/>
      <c r="C10230" s="81"/>
      <c r="D10230" s="77"/>
      <c r="E10230" s="82"/>
      <c r="F10230" s="77"/>
      <c r="G10230" s="77"/>
      <c r="H10230" s="83"/>
    </row>
    <row r="10231" spans="2:8" ht="15.6" x14ac:dyDescent="0.3">
      <c r="B10231" s="81"/>
      <c r="C10231" s="81"/>
      <c r="D10231" s="77"/>
      <c r="E10231" s="82"/>
      <c r="F10231" s="77"/>
      <c r="G10231" s="77"/>
      <c r="H10231" s="83"/>
    </row>
    <row r="10232" spans="2:8" ht="15.6" x14ac:dyDescent="0.3">
      <c r="B10232" s="81"/>
      <c r="C10232" s="81"/>
      <c r="D10232" s="77"/>
      <c r="E10232" s="82"/>
      <c r="F10232" s="77"/>
      <c r="G10232" s="77"/>
      <c r="H10232" s="83"/>
    </row>
    <row r="10233" spans="2:8" ht="15.6" x14ac:dyDescent="0.3">
      <c r="B10233" s="81"/>
      <c r="C10233" s="81"/>
      <c r="D10233" s="77"/>
      <c r="E10233" s="82"/>
      <c r="F10233" s="77"/>
      <c r="G10233" s="77"/>
      <c r="H10233" s="83"/>
    </row>
    <row r="10234" spans="2:8" ht="15.6" x14ac:dyDescent="0.3">
      <c r="B10234" s="81"/>
      <c r="C10234" s="81"/>
      <c r="D10234" s="77"/>
      <c r="E10234" s="82"/>
      <c r="F10234" s="77"/>
      <c r="G10234" s="77"/>
      <c r="H10234" s="83"/>
    </row>
    <row r="10235" spans="2:8" ht="15.6" x14ac:dyDescent="0.3">
      <c r="B10235" s="81"/>
      <c r="C10235" s="81"/>
      <c r="D10235" s="77"/>
      <c r="E10235" s="82"/>
      <c r="F10235" s="77"/>
      <c r="G10235" s="77"/>
      <c r="H10235" s="83"/>
    </row>
    <row r="10236" spans="2:8" ht="15.6" x14ac:dyDescent="0.3">
      <c r="B10236" s="81"/>
      <c r="C10236" s="81"/>
      <c r="D10236" s="77"/>
      <c r="E10236" s="82"/>
      <c r="F10236" s="77"/>
      <c r="G10236" s="77"/>
      <c r="H10236" s="83"/>
    </row>
    <row r="10237" spans="2:8" ht="15.6" x14ac:dyDescent="0.3">
      <c r="B10237" s="81"/>
      <c r="C10237" s="81"/>
      <c r="D10237" s="77"/>
      <c r="E10237" s="82"/>
      <c r="F10237" s="77"/>
      <c r="G10237" s="77"/>
      <c r="H10237" s="83"/>
    </row>
    <row r="10238" spans="2:8" ht="15.6" x14ac:dyDescent="0.3">
      <c r="B10238" s="81"/>
      <c r="C10238" s="81"/>
      <c r="D10238" s="77"/>
      <c r="E10238" s="82"/>
      <c r="F10238" s="77"/>
      <c r="G10238" s="77"/>
      <c r="H10238" s="83"/>
    </row>
    <row r="10239" spans="2:8" ht="15.6" x14ac:dyDescent="0.3">
      <c r="B10239" s="81"/>
      <c r="C10239" s="81"/>
      <c r="D10239" s="77"/>
      <c r="E10239" s="82"/>
      <c r="F10239" s="77"/>
      <c r="G10239" s="77"/>
      <c r="H10239" s="83"/>
    </row>
    <row r="10240" spans="2:8" ht="15.6" x14ac:dyDescent="0.3">
      <c r="B10240" s="81"/>
      <c r="C10240" s="81"/>
      <c r="D10240" s="77"/>
      <c r="E10240" s="82"/>
      <c r="F10240" s="77"/>
      <c r="G10240" s="77"/>
      <c r="H10240" s="83"/>
    </row>
    <row r="10241" spans="2:8" ht="15.6" x14ac:dyDescent="0.3">
      <c r="B10241" s="81"/>
      <c r="C10241" s="81"/>
      <c r="D10241" s="77"/>
      <c r="E10241" s="82"/>
      <c r="F10241" s="77"/>
      <c r="G10241" s="77"/>
      <c r="H10241" s="83"/>
    </row>
    <row r="10242" spans="2:8" ht="15.6" x14ac:dyDescent="0.3">
      <c r="B10242" s="81"/>
      <c r="C10242" s="81"/>
      <c r="D10242" s="77"/>
      <c r="E10242" s="82"/>
      <c r="F10242" s="77"/>
      <c r="G10242" s="77"/>
      <c r="H10242" s="83"/>
    </row>
    <row r="10243" spans="2:8" ht="15.6" x14ac:dyDescent="0.3">
      <c r="B10243" s="81"/>
      <c r="C10243" s="81"/>
      <c r="D10243" s="77"/>
      <c r="E10243" s="82"/>
      <c r="F10243" s="77"/>
      <c r="G10243" s="77"/>
      <c r="H10243" s="83"/>
    </row>
    <row r="10244" spans="2:8" ht="15.6" x14ac:dyDescent="0.3">
      <c r="B10244" s="81"/>
      <c r="C10244" s="81"/>
      <c r="D10244" s="77"/>
      <c r="E10244" s="82"/>
      <c r="F10244" s="77"/>
      <c r="G10244" s="77"/>
      <c r="H10244" s="83"/>
    </row>
    <row r="10245" spans="2:8" ht="15.6" x14ac:dyDescent="0.3">
      <c r="B10245" s="81"/>
      <c r="C10245" s="81"/>
      <c r="D10245" s="77"/>
      <c r="E10245" s="82"/>
      <c r="F10245" s="77"/>
      <c r="G10245" s="77"/>
      <c r="H10245" s="83"/>
    </row>
    <row r="10246" spans="2:8" ht="15.6" x14ac:dyDescent="0.3">
      <c r="B10246" s="81"/>
      <c r="C10246" s="81"/>
      <c r="D10246" s="77"/>
      <c r="E10246" s="82"/>
      <c r="F10246" s="77"/>
      <c r="G10246" s="77"/>
      <c r="H10246" s="83"/>
    </row>
    <row r="10247" spans="2:8" ht="15.6" x14ac:dyDescent="0.3">
      <c r="B10247" s="81"/>
      <c r="C10247" s="81"/>
      <c r="D10247" s="77"/>
      <c r="E10247" s="82"/>
      <c r="F10247" s="77"/>
      <c r="G10247" s="77"/>
      <c r="H10247" s="83"/>
    </row>
    <row r="10248" spans="2:8" ht="15.6" x14ac:dyDescent="0.3">
      <c r="B10248" s="81"/>
      <c r="C10248" s="81"/>
      <c r="D10248" s="77"/>
      <c r="E10248" s="82"/>
      <c r="F10248" s="77"/>
      <c r="G10248" s="77"/>
      <c r="H10248" s="83"/>
    </row>
    <row r="10249" spans="2:8" ht="15.6" x14ac:dyDescent="0.3">
      <c r="B10249" s="81"/>
      <c r="C10249" s="81"/>
      <c r="D10249" s="77"/>
      <c r="E10249" s="82"/>
      <c r="F10249" s="77"/>
      <c r="G10249" s="77"/>
      <c r="H10249" s="83"/>
    </row>
    <row r="10250" spans="2:8" ht="15.6" x14ac:dyDescent="0.3">
      <c r="B10250" s="81"/>
      <c r="C10250" s="81"/>
      <c r="D10250" s="77"/>
      <c r="E10250" s="82"/>
      <c r="F10250" s="77"/>
      <c r="G10250" s="77"/>
      <c r="H10250" s="83"/>
    </row>
    <row r="10251" spans="2:8" ht="15.6" x14ac:dyDescent="0.3">
      <c r="B10251" s="81"/>
      <c r="C10251" s="81"/>
      <c r="D10251" s="77"/>
      <c r="E10251" s="82"/>
      <c r="F10251" s="77"/>
      <c r="G10251" s="77"/>
      <c r="H10251" s="83"/>
    </row>
    <row r="10252" spans="2:8" ht="15.6" x14ac:dyDescent="0.3">
      <c r="B10252" s="81"/>
      <c r="C10252" s="81"/>
      <c r="D10252" s="77"/>
      <c r="E10252" s="82"/>
      <c r="F10252" s="77"/>
      <c r="G10252" s="77"/>
      <c r="H10252" s="83"/>
    </row>
    <row r="10253" spans="2:8" ht="15.6" x14ac:dyDescent="0.3">
      <c r="B10253" s="81"/>
      <c r="C10253" s="81"/>
      <c r="D10253" s="77"/>
      <c r="E10253" s="82"/>
      <c r="F10253" s="77"/>
      <c r="G10253" s="77"/>
      <c r="H10253" s="83"/>
    </row>
    <row r="10254" spans="2:8" ht="15.6" x14ac:dyDescent="0.3">
      <c r="B10254" s="81"/>
      <c r="C10254" s="81"/>
      <c r="D10254" s="77"/>
      <c r="E10254" s="82"/>
      <c r="F10254" s="77"/>
      <c r="G10254" s="77"/>
      <c r="H10254" s="83"/>
    </row>
    <row r="10255" spans="2:8" ht="15.6" x14ac:dyDescent="0.3">
      <c r="B10255" s="81"/>
      <c r="C10255" s="81"/>
      <c r="D10255" s="77"/>
      <c r="E10255" s="82"/>
      <c r="F10255" s="77"/>
      <c r="G10255" s="77"/>
      <c r="H10255" s="83"/>
    </row>
    <row r="10256" spans="2:8" ht="15.6" x14ac:dyDescent="0.3">
      <c r="B10256" s="81"/>
      <c r="C10256" s="81"/>
      <c r="D10256" s="77"/>
      <c r="E10256" s="82"/>
      <c r="F10256" s="77"/>
      <c r="G10256" s="77"/>
      <c r="H10256" s="83"/>
    </row>
    <row r="10257" spans="2:8" ht="15.6" x14ac:dyDescent="0.3">
      <c r="B10257" s="81"/>
      <c r="C10257" s="81"/>
      <c r="D10257" s="77"/>
      <c r="E10257" s="82"/>
      <c r="F10257" s="77"/>
      <c r="G10257" s="77"/>
      <c r="H10257" s="83"/>
    </row>
    <row r="10258" spans="2:8" ht="15.6" x14ac:dyDescent="0.3">
      <c r="B10258" s="81"/>
      <c r="C10258" s="81"/>
      <c r="D10258" s="77"/>
      <c r="E10258" s="82"/>
      <c r="F10258" s="77"/>
      <c r="G10258" s="77"/>
      <c r="H10258" s="83"/>
    </row>
    <row r="10259" spans="2:8" ht="15.6" x14ac:dyDescent="0.3">
      <c r="B10259" s="81"/>
      <c r="C10259" s="81"/>
      <c r="D10259" s="77"/>
      <c r="E10259" s="82"/>
      <c r="F10259" s="77"/>
      <c r="G10259" s="77"/>
      <c r="H10259" s="83"/>
    </row>
    <row r="10260" spans="2:8" ht="15.6" x14ac:dyDescent="0.3">
      <c r="B10260" s="81"/>
      <c r="C10260" s="81"/>
      <c r="D10260" s="77"/>
      <c r="E10260" s="82"/>
      <c r="F10260" s="77"/>
      <c r="G10260" s="77"/>
      <c r="H10260" s="83"/>
    </row>
    <row r="10261" spans="2:8" ht="15.6" x14ac:dyDescent="0.3">
      <c r="B10261" s="81"/>
      <c r="C10261" s="81"/>
      <c r="D10261" s="77"/>
      <c r="E10261" s="82"/>
      <c r="F10261" s="77"/>
      <c r="G10261" s="77"/>
      <c r="H10261" s="83"/>
    </row>
    <row r="10262" spans="2:8" ht="15.6" x14ac:dyDescent="0.3">
      <c r="B10262" s="81"/>
      <c r="C10262" s="81"/>
      <c r="D10262" s="77"/>
      <c r="E10262" s="82"/>
      <c r="F10262" s="77"/>
      <c r="G10262" s="77"/>
      <c r="H10262" s="83"/>
    </row>
    <row r="10263" spans="2:8" ht="15.6" x14ac:dyDescent="0.3">
      <c r="B10263" s="81"/>
      <c r="C10263" s="81"/>
      <c r="D10263" s="77"/>
      <c r="E10263" s="82"/>
      <c r="F10263" s="77"/>
      <c r="G10263" s="77"/>
      <c r="H10263" s="83"/>
    </row>
    <row r="10264" spans="2:8" ht="15.6" x14ac:dyDescent="0.3">
      <c r="B10264" s="81"/>
      <c r="C10264" s="81"/>
      <c r="D10264" s="77"/>
      <c r="E10264" s="82"/>
      <c r="F10264" s="77"/>
      <c r="G10264" s="77"/>
      <c r="H10264" s="83"/>
    </row>
    <row r="10265" spans="2:8" ht="15.6" x14ac:dyDescent="0.3">
      <c r="B10265" s="81"/>
      <c r="C10265" s="81"/>
      <c r="D10265" s="77"/>
      <c r="E10265" s="82"/>
      <c r="F10265" s="77"/>
      <c r="G10265" s="77"/>
      <c r="H10265" s="83"/>
    </row>
    <row r="10266" spans="2:8" ht="15.6" x14ac:dyDescent="0.3">
      <c r="B10266" s="81"/>
      <c r="C10266" s="81"/>
      <c r="D10266" s="77"/>
      <c r="E10266" s="82"/>
      <c r="F10266" s="77"/>
      <c r="G10266" s="77"/>
      <c r="H10266" s="83"/>
    </row>
    <row r="10267" spans="2:8" ht="15.6" x14ac:dyDescent="0.3">
      <c r="B10267" s="81"/>
      <c r="C10267" s="81"/>
      <c r="D10267" s="77"/>
      <c r="E10267" s="82"/>
      <c r="F10267" s="77"/>
      <c r="G10267" s="77"/>
      <c r="H10267" s="83"/>
    </row>
    <row r="10268" spans="2:8" ht="15.6" x14ac:dyDescent="0.3">
      <c r="B10268" s="81"/>
      <c r="C10268" s="81"/>
      <c r="D10268" s="77"/>
      <c r="E10268" s="82"/>
      <c r="F10268" s="77"/>
      <c r="G10268" s="77"/>
      <c r="H10268" s="83"/>
    </row>
    <row r="10269" spans="2:8" ht="15.6" x14ac:dyDescent="0.3">
      <c r="B10269" s="81"/>
      <c r="C10269" s="81"/>
      <c r="D10269" s="77"/>
      <c r="E10269" s="82"/>
      <c r="F10269" s="77"/>
      <c r="G10269" s="77"/>
      <c r="H10269" s="83"/>
    </row>
    <row r="10270" spans="2:8" ht="15.6" x14ac:dyDescent="0.3">
      <c r="B10270" s="81"/>
      <c r="C10270" s="81"/>
      <c r="D10270" s="77"/>
      <c r="E10270" s="82"/>
      <c r="F10270" s="77"/>
      <c r="G10270" s="77"/>
      <c r="H10270" s="83"/>
    </row>
    <row r="10271" spans="2:8" ht="15.6" x14ac:dyDescent="0.3">
      <c r="B10271" s="81"/>
      <c r="C10271" s="81"/>
      <c r="D10271" s="77"/>
      <c r="E10271" s="82"/>
      <c r="F10271" s="77"/>
      <c r="G10271" s="77"/>
      <c r="H10271" s="83"/>
    </row>
    <row r="10272" spans="2:8" ht="15.6" x14ac:dyDescent="0.3">
      <c r="B10272" s="81"/>
      <c r="C10272" s="81"/>
      <c r="D10272" s="77"/>
      <c r="E10272" s="82"/>
      <c r="F10272" s="77"/>
      <c r="G10272" s="77"/>
      <c r="H10272" s="83"/>
    </row>
    <row r="10273" spans="2:8" ht="15.6" x14ac:dyDescent="0.3">
      <c r="B10273" s="81"/>
      <c r="C10273" s="81"/>
      <c r="D10273" s="77"/>
      <c r="E10273" s="82"/>
      <c r="F10273" s="77"/>
      <c r="G10273" s="77"/>
      <c r="H10273" s="83"/>
    </row>
    <row r="10274" spans="2:8" ht="15.6" x14ac:dyDescent="0.3">
      <c r="B10274" s="81"/>
      <c r="C10274" s="81"/>
      <c r="D10274" s="77"/>
      <c r="E10274" s="82"/>
      <c r="F10274" s="77"/>
      <c r="G10274" s="77"/>
      <c r="H10274" s="83"/>
    </row>
    <row r="10275" spans="2:8" ht="15.6" x14ac:dyDescent="0.3">
      <c r="B10275" s="81"/>
      <c r="C10275" s="81"/>
      <c r="D10275" s="77"/>
      <c r="E10275" s="82"/>
      <c r="F10275" s="77"/>
      <c r="G10275" s="77"/>
      <c r="H10275" s="83"/>
    </row>
    <row r="10276" spans="2:8" ht="15.6" x14ac:dyDescent="0.3">
      <c r="B10276" s="81"/>
      <c r="C10276" s="81"/>
      <c r="D10276" s="77"/>
      <c r="E10276" s="82"/>
      <c r="F10276" s="77"/>
      <c r="G10276" s="77"/>
      <c r="H10276" s="83"/>
    </row>
    <row r="10277" spans="2:8" ht="15.6" x14ac:dyDescent="0.3">
      <c r="B10277" s="81"/>
      <c r="C10277" s="81"/>
      <c r="D10277" s="77"/>
      <c r="E10277" s="82"/>
      <c r="F10277" s="77"/>
      <c r="G10277" s="77"/>
      <c r="H10277" s="83"/>
    </row>
    <row r="10278" spans="2:8" ht="15.6" x14ac:dyDescent="0.3">
      <c r="B10278" s="81"/>
      <c r="C10278" s="81"/>
      <c r="D10278" s="77"/>
      <c r="E10278" s="82"/>
      <c r="F10278" s="77"/>
      <c r="G10278" s="77"/>
      <c r="H10278" s="83"/>
    </row>
    <row r="10279" spans="2:8" ht="15.6" x14ac:dyDescent="0.3">
      <c r="B10279" s="81"/>
      <c r="C10279" s="81"/>
      <c r="D10279" s="77"/>
      <c r="E10279" s="82"/>
      <c r="F10279" s="77"/>
      <c r="G10279" s="77"/>
      <c r="H10279" s="83"/>
    </row>
    <row r="10280" spans="2:8" ht="15.6" x14ac:dyDescent="0.3">
      <c r="B10280" s="81"/>
      <c r="C10280" s="81"/>
      <c r="D10280" s="77"/>
      <c r="E10280" s="82"/>
      <c r="F10280" s="77"/>
      <c r="G10280" s="77"/>
      <c r="H10280" s="83"/>
    </row>
    <row r="10281" spans="2:8" ht="15.6" x14ac:dyDescent="0.3">
      <c r="B10281" s="81"/>
      <c r="C10281" s="81"/>
      <c r="D10281" s="77"/>
      <c r="E10281" s="82"/>
      <c r="F10281" s="77"/>
      <c r="G10281" s="77"/>
      <c r="H10281" s="83"/>
    </row>
    <row r="10282" spans="2:8" ht="15.6" x14ac:dyDescent="0.3">
      <c r="B10282" s="81"/>
      <c r="C10282" s="81"/>
      <c r="D10282" s="77"/>
      <c r="E10282" s="82"/>
      <c r="F10282" s="77"/>
      <c r="G10282" s="77"/>
      <c r="H10282" s="83"/>
    </row>
    <row r="10283" spans="2:8" ht="15.6" x14ac:dyDescent="0.3">
      <c r="B10283" s="81"/>
      <c r="C10283" s="81"/>
      <c r="D10283" s="77"/>
      <c r="E10283" s="82"/>
      <c r="F10283" s="77"/>
      <c r="G10283" s="77"/>
      <c r="H10283" s="83"/>
    </row>
    <row r="10284" spans="2:8" ht="15.6" x14ac:dyDescent="0.3">
      <c r="B10284" s="81"/>
      <c r="C10284" s="81"/>
      <c r="D10284" s="77"/>
      <c r="E10284" s="82"/>
      <c r="F10284" s="77"/>
      <c r="G10284" s="77"/>
      <c r="H10284" s="83"/>
    </row>
    <row r="10285" spans="2:8" ht="15.6" x14ac:dyDescent="0.3">
      <c r="B10285" s="81"/>
      <c r="C10285" s="81"/>
      <c r="D10285" s="77"/>
      <c r="E10285" s="82"/>
      <c r="F10285" s="77"/>
      <c r="G10285" s="77"/>
      <c r="H10285" s="83"/>
    </row>
    <row r="10286" spans="2:8" ht="15.6" x14ac:dyDescent="0.3">
      <c r="B10286" s="81"/>
      <c r="C10286" s="81"/>
      <c r="D10286" s="77"/>
      <c r="E10286" s="82"/>
      <c r="F10286" s="77"/>
      <c r="G10286" s="77"/>
      <c r="H10286" s="83"/>
    </row>
    <row r="10287" spans="2:8" ht="15.6" x14ac:dyDescent="0.3">
      <c r="B10287" s="81"/>
      <c r="C10287" s="81"/>
      <c r="D10287" s="77"/>
      <c r="E10287" s="82"/>
      <c r="F10287" s="77"/>
      <c r="G10287" s="77"/>
      <c r="H10287" s="83"/>
    </row>
    <row r="10288" spans="2:8" ht="15.6" x14ac:dyDescent="0.3">
      <c r="B10288" s="81"/>
      <c r="C10288" s="81"/>
      <c r="D10288" s="77"/>
      <c r="E10288" s="82"/>
      <c r="F10288" s="77"/>
      <c r="G10288" s="77"/>
      <c r="H10288" s="83"/>
    </row>
    <row r="10289" spans="2:8" ht="15.6" x14ac:dyDescent="0.3">
      <c r="B10289" s="81"/>
      <c r="C10289" s="81"/>
      <c r="D10289" s="77"/>
      <c r="E10289" s="82"/>
      <c r="F10289" s="77"/>
      <c r="G10289" s="77"/>
      <c r="H10289" s="83"/>
    </row>
    <row r="10290" spans="2:8" ht="15.6" x14ac:dyDescent="0.3">
      <c r="B10290" s="81"/>
      <c r="C10290" s="81"/>
      <c r="D10290" s="77"/>
      <c r="E10290" s="82"/>
      <c r="F10290" s="77"/>
      <c r="G10290" s="77"/>
      <c r="H10290" s="83"/>
    </row>
    <row r="10291" spans="2:8" ht="15.6" x14ac:dyDescent="0.3">
      <c r="B10291" s="81"/>
      <c r="C10291" s="81"/>
      <c r="D10291" s="77"/>
      <c r="E10291" s="82"/>
      <c r="F10291" s="77"/>
      <c r="G10291" s="77"/>
      <c r="H10291" s="83"/>
    </row>
    <row r="10292" spans="2:8" ht="15.6" x14ac:dyDescent="0.3">
      <c r="B10292" s="81"/>
      <c r="C10292" s="81"/>
      <c r="D10292" s="77"/>
      <c r="E10292" s="82"/>
      <c r="F10292" s="77"/>
      <c r="G10292" s="77"/>
      <c r="H10292" s="83"/>
    </row>
    <row r="10293" spans="2:8" ht="15.6" x14ac:dyDescent="0.3">
      <c r="B10293" s="81"/>
      <c r="C10293" s="81"/>
      <c r="D10293" s="77"/>
      <c r="E10293" s="82"/>
      <c r="F10293" s="77"/>
      <c r="G10293" s="77"/>
      <c r="H10293" s="83"/>
    </row>
    <row r="10294" spans="2:8" ht="15.6" x14ac:dyDescent="0.3">
      <c r="B10294" s="81"/>
      <c r="C10294" s="81"/>
      <c r="D10294" s="77"/>
      <c r="E10294" s="82"/>
      <c r="F10294" s="77"/>
      <c r="G10294" s="77"/>
      <c r="H10294" s="83"/>
    </row>
    <row r="10295" spans="2:8" ht="15.6" x14ac:dyDescent="0.3">
      <c r="B10295" s="81"/>
      <c r="C10295" s="81"/>
      <c r="D10295" s="77"/>
      <c r="E10295" s="82"/>
      <c r="F10295" s="77"/>
      <c r="G10295" s="77"/>
      <c r="H10295" s="83"/>
    </row>
    <row r="10296" spans="2:8" ht="15.6" x14ac:dyDescent="0.3">
      <c r="B10296" s="81"/>
      <c r="C10296" s="81"/>
      <c r="D10296" s="77"/>
      <c r="E10296" s="82"/>
      <c r="F10296" s="77"/>
      <c r="G10296" s="77"/>
      <c r="H10296" s="83"/>
    </row>
    <row r="10297" spans="2:8" ht="15.6" x14ac:dyDescent="0.3">
      <c r="B10297" s="81"/>
      <c r="C10297" s="81"/>
      <c r="D10297" s="77"/>
      <c r="E10297" s="82"/>
      <c r="F10297" s="77"/>
      <c r="G10297" s="77"/>
      <c r="H10297" s="83"/>
    </row>
    <row r="10298" spans="2:8" ht="15.6" x14ac:dyDescent="0.3">
      <c r="B10298" s="81"/>
      <c r="C10298" s="81"/>
      <c r="D10298" s="77"/>
      <c r="E10298" s="82"/>
      <c r="F10298" s="77"/>
      <c r="G10298" s="77"/>
      <c r="H10298" s="83"/>
    </row>
    <row r="10299" spans="2:8" ht="15.6" x14ac:dyDescent="0.3">
      <c r="B10299" s="81"/>
      <c r="C10299" s="81"/>
      <c r="D10299" s="77"/>
      <c r="E10299" s="82"/>
      <c r="F10299" s="77"/>
      <c r="G10299" s="77"/>
      <c r="H10299" s="83"/>
    </row>
    <row r="10300" spans="2:8" ht="15.6" x14ac:dyDescent="0.3">
      <c r="B10300" s="81"/>
      <c r="C10300" s="81"/>
      <c r="D10300" s="77"/>
      <c r="E10300" s="82"/>
      <c r="F10300" s="77"/>
      <c r="G10300" s="77"/>
      <c r="H10300" s="83"/>
    </row>
    <row r="10301" spans="2:8" ht="15.6" x14ac:dyDescent="0.3">
      <c r="B10301" s="81"/>
      <c r="C10301" s="81"/>
      <c r="D10301" s="77"/>
      <c r="E10301" s="82"/>
      <c r="F10301" s="77"/>
      <c r="G10301" s="77"/>
      <c r="H10301" s="83"/>
    </row>
    <row r="10302" spans="2:8" ht="15.6" x14ac:dyDescent="0.3">
      <c r="B10302" s="81"/>
      <c r="C10302" s="81"/>
      <c r="D10302" s="77"/>
      <c r="E10302" s="82"/>
      <c r="F10302" s="77"/>
      <c r="G10302" s="77"/>
      <c r="H10302" s="83"/>
    </row>
    <row r="10303" spans="2:8" ht="15.6" x14ac:dyDescent="0.3">
      <c r="B10303" s="81"/>
      <c r="C10303" s="81"/>
      <c r="D10303" s="77"/>
      <c r="E10303" s="82"/>
      <c r="F10303" s="77"/>
      <c r="G10303" s="77"/>
      <c r="H10303" s="83"/>
    </row>
    <row r="10304" spans="2:8" ht="15.6" x14ac:dyDescent="0.3">
      <c r="B10304" s="81"/>
      <c r="C10304" s="81"/>
      <c r="D10304" s="77"/>
      <c r="E10304" s="82"/>
      <c r="F10304" s="77"/>
      <c r="G10304" s="77"/>
      <c r="H10304" s="83"/>
    </row>
    <row r="10305" spans="2:8" ht="15.6" x14ac:dyDescent="0.3">
      <c r="B10305" s="81"/>
      <c r="C10305" s="81"/>
      <c r="D10305" s="77"/>
      <c r="E10305" s="82"/>
      <c r="F10305" s="77"/>
      <c r="G10305" s="77"/>
      <c r="H10305" s="83"/>
    </row>
    <row r="10306" spans="2:8" ht="15.6" x14ac:dyDescent="0.3">
      <c r="B10306" s="81"/>
      <c r="C10306" s="81"/>
      <c r="D10306" s="77"/>
      <c r="E10306" s="82"/>
      <c r="F10306" s="77"/>
      <c r="G10306" s="77"/>
      <c r="H10306" s="83"/>
    </row>
    <row r="10307" spans="2:8" ht="15.6" x14ac:dyDescent="0.3">
      <c r="B10307" s="81"/>
      <c r="C10307" s="81"/>
      <c r="D10307" s="77"/>
      <c r="E10307" s="82"/>
      <c r="F10307" s="77"/>
      <c r="G10307" s="77"/>
      <c r="H10307" s="83"/>
    </row>
    <row r="10308" spans="2:8" ht="15.6" x14ac:dyDescent="0.3">
      <c r="B10308" s="81"/>
      <c r="C10308" s="81"/>
      <c r="D10308" s="77"/>
      <c r="E10308" s="82"/>
      <c r="F10308" s="77"/>
      <c r="G10308" s="77"/>
      <c r="H10308" s="83"/>
    </row>
    <row r="10309" spans="2:8" ht="15.6" x14ac:dyDescent="0.3">
      <c r="B10309" s="81"/>
      <c r="C10309" s="81"/>
      <c r="D10309" s="77"/>
      <c r="E10309" s="82"/>
      <c r="F10309" s="77"/>
      <c r="G10309" s="77"/>
      <c r="H10309" s="83"/>
    </row>
    <row r="10310" spans="2:8" ht="15.6" x14ac:dyDescent="0.3">
      <c r="B10310" s="81"/>
      <c r="C10310" s="81"/>
      <c r="D10310" s="77"/>
      <c r="E10310" s="82"/>
      <c r="F10310" s="77"/>
      <c r="G10310" s="77"/>
      <c r="H10310" s="83"/>
    </row>
    <row r="10311" spans="2:8" ht="15.6" x14ac:dyDescent="0.3">
      <c r="B10311" s="81"/>
      <c r="C10311" s="81"/>
      <c r="D10311" s="77"/>
      <c r="E10311" s="82"/>
      <c r="F10311" s="77"/>
      <c r="G10311" s="77"/>
      <c r="H10311" s="83"/>
    </row>
    <row r="10312" spans="2:8" ht="15.6" x14ac:dyDescent="0.3">
      <c r="B10312" s="81"/>
      <c r="C10312" s="81"/>
      <c r="D10312" s="77"/>
      <c r="E10312" s="82"/>
      <c r="F10312" s="77"/>
      <c r="G10312" s="77"/>
      <c r="H10312" s="83"/>
    </row>
    <row r="10313" spans="2:8" ht="15.6" x14ac:dyDescent="0.3">
      <c r="B10313" s="81"/>
      <c r="C10313" s="81"/>
      <c r="D10313" s="77"/>
      <c r="E10313" s="82"/>
      <c r="F10313" s="77"/>
      <c r="G10313" s="77"/>
      <c r="H10313" s="83"/>
    </row>
    <row r="10314" spans="2:8" ht="15.6" x14ac:dyDescent="0.3">
      <c r="B10314" s="81"/>
      <c r="C10314" s="81"/>
      <c r="D10314" s="77"/>
      <c r="E10314" s="82"/>
      <c r="F10314" s="77"/>
      <c r="G10314" s="77"/>
      <c r="H10314" s="83"/>
    </row>
    <row r="10315" spans="2:8" ht="15.6" x14ac:dyDescent="0.3">
      <c r="B10315" s="81"/>
      <c r="C10315" s="81"/>
      <c r="D10315" s="77"/>
      <c r="E10315" s="82"/>
      <c r="F10315" s="77"/>
      <c r="G10315" s="77"/>
      <c r="H10315" s="83"/>
    </row>
    <row r="10316" spans="2:8" ht="15.6" x14ac:dyDescent="0.3">
      <c r="B10316" s="81"/>
      <c r="C10316" s="81"/>
      <c r="D10316" s="77"/>
      <c r="E10316" s="82"/>
      <c r="F10316" s="77"/>
      <c r="G10316" s="77"/>
      <c r="H10316" s="83"/>
    </row>
    <row r="10317" spans="2:8" ht="15.6" x14ac:dyDescent="0.3">
      <c r="B10317" s="81"/>
      <c r="C10317" s="81"/>
      <c r="D10317" s="77"/>
      <c r="E10317" s="82"/>
      <c r="F10317" s="77"/>
      <c r="G10317" s="77"/>
      <c r="H10317" s="83"/>
    </row>
    <row r="10318" spans="2:8" ht="15.6" x14ac:dyDescent="0.3">
      <c r="B10318" s="81"/>
      <c r="C10318" s="81"/>
      <c r="D10318" s="77"/>
      <c r="E10318" s="82"/>
      <c r="F10318" s="77"/>
      <c r="G10318" s="77"/>
      <c r="H10318" s="83"/>
    </row>
    <row r="10319" spans="2:8" ht="15.6" x14ac:dyDescent="0.3">
      <c r="B10319" s="81"/>
      <c r="C10319" s="81"/>
      <c r="D10319" s="77"/>
      <c r="E10319" s="82"/>
      <c r="F10319" s="77"/>
      <c r="G10319" s="77"/>
      <c r="H10319" s="83"/>
    </row>
    <row r="10320" spans="2:8" ht="15.6" x14ac:dyDescent="0.3">
      <c r="B10320" s="81"/>
      <c r="C10320" s="81"/>
      <c r="D10320" s="77"/>
      <c r="E10320" s="82"/>
      <c r="F10320" s="77"/>
      <c r="G10320" s="77"/>
      <c r="H10320" s="83"/>
    </row>
    <row r="10321" spans="2:8" ht="15.6" x14ac:dyDescent="0.3">
      <c r="B10321" s="81"/>
      <c r="C10321" s="81"/>
      <c r="D10321" s="77"/>
      <c r="E10321" s="82"/>
      <c r="F10321" s="77"/>
      <c r="G10321" s="77"/>
      <c r="H10321" s="83"/>
    </row>
    <row r="10322" spans="2:8" ht="15.6" x14ac:dyDescent="0.3">
      <c r="B10322" s="81"/>
      <c r="C10322" s="81"/>
      <c r="D10322" s="77"/>
      <c r="E10322" s="82"/>
      <c r="F10322" s="77"/>
      <c r="G10322" s="77"/>
      <c r="H10322" s="83"/>
    </row>
    <row r="10323" spans="2:8" ht="15.6" x14ac:dyDescent="0.3">
      <c r="B10323" s="81"/>
      <c r="C10323" s="81"/>
      <c r="D10323" s="77"/>
      <c r="E10323" s="82"/>
      <c r="F10323" s="77"/>
      <c r="G10323" s="77"/>
      <c r="H10323" s="83"/>
    </row>
    <row r="10324" spans="2:8" ht="15.6" x14ac:dyDescent="0.3">
      <c r="B10324" s="81"/>
      <c r="C10324" s="81"/>
      <c r="D10324" s="77"/>
      <c r="E10324" s="82"/>
      <c r="F10324" s="77"/>
      <c r="G10324" s="77"/>
      <c r="H10324" s="83"/>
    </row>
    <row r="10325" spans="2:8" ht="15.6" x14ac:dyDescent="0.3">
      <c r="B10325" s="81"/>
      <c r="C10325" s="81"/>
      <c r="D10325" s="77"/>
      <c r="E10325" s="82"/>
      <c r="F10325" s="77"/>
      <c r="G10325" s="77"/>
      <c r="H10325" s="83"/>
    </row>
    <row r="10326" spans="2:8" ht="15.6" x14ac:dyDescent="0.3">
      <c r="B10326" s="81"/>
      <c r="C10326" s="81"/>
      <c r="D10326" s="77"/>
      <c r="E10326" s="82"/>
      <c r="F10326" s="77"/>
      <c r="G10326" s="77"/>
      <c r="H10326" s="83"/>
    </row>
    <row r="10327" spans="2:8" ht="15.6" x14ac:dyDescent="0.3">
      <c r="B10327" s="81"/>
      <c r="C10327" s="81"/>
      <c r="D10327" s="77"/>
      <c r="E10327" s="82"/>
      <c r="F10327" s="77"/>
      <c r="G10327" s="77"/>
      <c r="H10327" s="83"/>
    </row>
    <row r="10328" spans="2:8" ht="15.6" x14ac:dyDescent="0.3">
      <c r="B10328" s="81"/>
      <c r="C10328" s="81"/>
      <c r="D10328" s="77"/>
      <c r="E10328" s="82"/>
      <c r="F10328" s="77"/>
      <c r="G10328" s="77"/>
      <c r="H10328" s="83"/>
    </row>
    <row r="10329" spans="2:8" ht="15.6" x14ac:dyDescent="0.3">
      <c r="B10329" s="81"/>
      <c r="C10329" s="81"/>
      <c r="D10329" s="77"/>
      <c r="E10329" s="82"/>
      <c r="F10329" s="77"/>
      <c r="G10329" s="77"/>
      <c r="H10329" s="83"/>
    </row>
    <row r="10330" spans="2:8" ht="15.6" x14ac:dyDescent="0.3">
      <c r="B10330" s="81"/>
      <c r="C10330" s="81"/>
      <c r="D10330" s="77"/>
      <c r="E10330" s="82"/>
      <c r="F10330" s="77"/>
      <c r="G10330" s="77"/>
      <c r="H10330" s="83"/>
    </row>
    <row r="10331" spans="2:8" ht="15.6" x14ac:dyDescent="0.3">
      <c r="B10331" s="81"/>
      <c r="C10331" s="81"/>
      <c r="D10331" s="77"/>
      <c r="E10331" s="82"/>
      <c r="F10331" s="77"/>
      <c r="G10331" s="77"/>
      <c r="H10331" s="83"/>
    </row>
    <row r="10332" spans="2:8" ht="15.6" x14ac:dyDescent="0.3">
      <c r="B10332" s="81"/>
      <c r="C10332" s="81"/>
      <c r="D10332" s="77"/>
      <c r="E10332" s="82"/>
      <c r="F10332" s="77"/>
      <c r="G10332" s="77"/>
      <c r="H10332" s="83"/>
    </row>
    <row r="10333" spans="2:8" ht="15.6" x14ac:dyDescent="0.3">
      <c r="B10333" s="81"/>
      <c r="C10333" s="81"/>
      <c r="D10333" s="77"/>
      <c r="E10333" s="82"/>
      <c r="F10333" s="77"/>
      <c r="G10333" s="77"/>
      <c r="H10333" s="83"/>
    </row>
    <row r="10334" spans="2:8" ht="15.6" x14ac:dyDescent="0.3">
      <c r="B10334" s="81"/>
      <c r="C10334" s="81"/>
      <c r="D10334" s="77"/>
      <c r="E10334" s="82"/>
      <c r="F10334" s="77"/>
      <c r="G10334" s="77"/>
      <c r="H10334" s="83"/>
    </row>
    <row r="10335" spans="2:8" ht="15.6" x14ac:dyDescent="0.3">
      <c r="B10335" s="81"/>
      <c r="C10335" s="81"/>
      <c r="D10335" s="77"/>
      <c r="E10335" s="82"/>
      <c r="F10335" s="77"/>
      <c r="G10335" s="77"/>
      <c r="H10335" s="83"/>
    </row>
    <row r="10336" spans="2:8" ht="15.6" x14ac:dyDescent="0.3">
      <c r="B10336" s="81"/>
      <c r="C10336" s="81"/>
      <c r="D10336" s="77"/>
      <c r="E10336" s="82"/>
      <c r="F10336" s="77"/>
      <c r="G10336" s="77"/>
      <c r="H10336" s="83"/>
    </row>
    <row r="10337" spans="2:8" ht="15.6" x14ac:dyDescent="0.3">
      <c r="B10337" s="81"/>
      <c r="C10337" s="81"/>
      <c r="D10337" s="77"/>
      <c r="E10337" s="82"/>
      <c r="F10337" s="77"/>
      <c r="G10337" s="77"/>
      <c r="H10337" s="83"/>
    </row>
    <row r="10338" spans="2:8" ht="15.6" x14ac:dyDescent="0.3">
      <c r="B10338" s="81"/>
      <c r="C10338" s="81"/>
      <c r="D10338" s="77"/>
      <c r="E10338" s="82"/>
      <c r="F10338" s="77"/>
      <c r="G10338" s="77"/>
      <c r="H10338" s="83"/>
    </row>
    <row r="10339" spans="2:8" ht="15.6" x14ac:dyDescent="0.3">
      <c r="B10339" s="81"/>
      <c r="C10339" s="81"/>
      <c r="D10339" s="77"/>
      <c r="E10339" s="82"/>
      <c r="F10339" s="77"/>
      <c r="G10339" s="77"/>
      <c r="H10339" s="83"/>
    </row>
    <row r="10340" spans="2:8" ht="15.6" x14ac:dyDescent="0.3">
      <c r="B10340" s="81"/>
      <c r="C10340" s="81"/>
      <c r="D10340" s="77"/>
      <c r="E10340" s="82"/>
      <c r="F10340" s="77"/>
      <c r="G10340" s="77"/>
      <c r="H10340" s="83"/>
    </row>
    <row r="10341" spans="2:8" ht="15.6" x14ac:dyDescent="0.3">
      <c r="B10341" s="81"/>
      <c r="C10341" s="81"/>
      <c r="D10341" s="77"/>
      <c r="E10341" s="82"/>
      <c r="F10341" s="77"/>
      <c r="G10341" s="77"/>
      <c r="H10341" s="83"/>
    </row>
    <row r="10342" spans="2:8" ht="15.6" x14ac:dyDescent="0.3">
      <c r="B10342" s="81"/>
      <c r="C10342" s="81"/>
      <c r="D10342" s="77"/>
      <c r="E10342" s="82"/>
      <c r="F10342" s="77"/>
      <c r="G10342" s="77"/>
      <c r="H10342" s="83"/>
    </row>
    <row r="10343" spans="2:8" ht="15.6" x14ac:dyDescent="0.3">
      <c r="B10343" s="81"/>
      <c r="C10343" s="81"/>
      <c r="D10343" s="77"/>
      <c r="E10343" s="82"/>
      <c r="F10343" s="77"/>
      <c r="G10343" s="77"/>
      <c r="H10343" s="83"/>
    </row>
    <row r="10344" spans="2:8" ht="15.6" x14ac:dyDescent="0.3">
      <c r="B10344" s="81"/>
      <c r="C10344" s="81"/>
      <c r="D10344" s="77"/>
      <c r="E10344" s="82"/>
      <c r="F10344" s="77"/>
      <c r="G10344" s="77"/>
      <c r="H10344" s="83"/>
    </row>
    <row r="10345" spans="2:8" ht="15.6" x14ac:dyDescent="0.3">
      <c r="B10345" s="81"/>
      <c r="C10345" s="81"/>
      <c r="D10345" s="77"/>
      <c r="E10345" s="82"/>
      <c r="F10345" s="77"/>
      <c r="G10345" s="77"/>
      <c r="H10345" s="83"/>
    </row>
    <row r="10346" spans="2:8" ht="15.6" x14ac:dyDescent="0.3">
      <c r="B10346" s="81"/>
      <c r="C10346" s="81"/>
      <c r="D10346" s="77"/>
      <c r="E10346" s="82"/>
      <c r="F10346" s="77"/>
      <c r="G10346" s="77"/>
      <c r="H10346" s="83"/>
    </row>
    <row r="10347" spans="2:8" ht="15.6" x14ac:dyDescent="0.3">
      <c r="B10347" s="81"/>
      <c r="C10347" s="81"/>
      <c r="D10347" s="77"/>
      <c r="E10347" s="82"/>
      <c r="F10347" s="77"/>
      <c r="G10347" s="77"/>
      <c r="H10347" s="83"/>
    </row>
    <row r="10348" spans="2:8" ht="15.6" x14ac:dyDescent="0.3">
      <c r="B10348" s="81"/>
      <c r="C10348" s="81"/>
      <c r="D10348" s="77"/>
      <c r="E10348" s="82"/>
      <c r="F10348" s="77"/>
      <c r="G10348" s="77"/>
      <c r="H10348" s="83"/>
    </row>
    <row r="10349" spans="2:8" ht="15.6" x14ac:dyDescent="0.3">
      <c r="B10349" s="81"/>
      <c r="C10349" s="81"/>
      <c r="D10349" s="77"/>
      <c r="E10349" s="82"/>
      <c r="F10349" s="77"/>
      <c r="G10349" s="77"/>
      <c r="H10349" s="83"/>
    </row>
    <row r="10350" spans="2:8" ht="15.6" x14ac:dyDescent="0.3">
      <c r="B10350" s="81"/>
      <c r="C10350" s="81"/>
      <c r="D10350" s="77"/>
      <c r="E10350" s="82"/>
      <c r="F10350" s="77"/>
      <c r="G10350" s="77"/>
      <c r="H10350" s="83"/>
    </row>
    <row r="10351" spans="2:8" ht="15.6" x14ac:dyDescent="0.3">
      <c r="B10351" s="81"/>
      <c r="C10351" s="81"/>
      <c r="D10351" s="77"/>
      <c r="E10351" s="82"/>
      <c r="F10351" s="77"/>
      <c r="G10351" s="77"/>
      <c r="H10351" s="83"/>
    </row>
    <row r="10352" spans="2:8" ht="15.6" x14ac:dyDescent="0.3">
      <c r="B10352" s="81"/>
      <c r="C10352" s="81"/>
      <c r="D10352" s="77"/>
      <c r="E10352" s="82"/>
      <c r="F10352" s="77"/>
      <c r="G10352" s="77"/>
      <c r="H10352" s="83"/>
    </row>
    <row r="10353" spans="2:8" ht="15.6" x14ac:dyDescent="0.3">
      <c r="B10353" s="81"/>
      <c r="C10353" s="81"/>
      <c r="D10353" s="77"/>
      <c r="E10353" s="82"/>
      <c r="F10353" s="77"/>
      <c r="G10353" s="77"/>
      <c r="H10353" s="83"/>
    </row>
    <row r="10354" spans="2:8" ht="15.6" x14ac:dyDescent="0.3">
      <c r="B10354" s="81"/>
      <c r="C10354" s="81"/>
      <c r="D10354" s="77"/>
      <c r="E10354" s="82"/>
      <c r="F10354" s="77"/>
      <c r="G10354" s="77"/>
      <c r="H10354" s="83"/>
    </row>
    <row r="10355" spans="2:8" ht="15.6" x14ac:dyDescent="0.3">
      <c r="B10355" s="81"/>
      <c r="C10355" s="81"/>
      <c r="D10355" s="77"/>
      <c r="E10355" s="82"/>
      <c r="F10355" s="77"/>
      <c r="G10355" s="77"/>
      <c r="H10355" s="83"/>
    </row>
    <row r="10356" spans="2:8" ht="15.6" x14ac:dyDescent="0.3">
      <c r="B10356" s="81"/>
      <c r="C10356" s="81"/>
      <c r="D10356" s="77"/>
      <c r="E10356" s="82"/>
      <c r="F10356" s="77"/>
      <c r="G10356" s="77"/>
      <c r="H10356" s="83"/>
    </row>
    <row r="10357" spans="2:8" ht="15.6" x14ac:dyDescent="0.3">
      <c r="B10357" s="81"/>
      <c r="C10357" s="81"/>
      <c r="D10357" s="77"/>
      <c r="E10357" s="82"/>
      <c r="F10357" s="77"/>
      <c r="G10357" s="77"/>
      <c r="H10357" s="83"/>
    </row>
    <row r="10358" spans="2:8" ht="15.6" x14ac:dyDescent="0.3">
      <c r="B10358" s="81"/>
      <c r="C10358" s="81"/>
      <c r="D10358" s="77"/>
      <c r="E10358" s="82"/>
      <c r="F10358" s="77"/>
      <c r="G10358" s="77"/>
      <c r="H10358" s="83"/>
    </row>
    <row r="10359" spans="2:8" ht="15.6" x14ac:dyDescent="0.3">
      <c r="B10359" s="81"/>
      <c r="C10359" s="81"/>
      <c r="D10359" s="77"/>
      <c r="E10359" s="82"/>
      <c r="F10359" s="77"/>
      <c r="G10359" s="77"/>
      <c r="H10359" s="83"/>
    </row>
    <row r="10360" spans="2:8" ht="15.6" x14ac:dyDescent="0.3">
      <c r="B10360" s="81"/>
      <c r="C10360" s="81"/>
      <c r="D10360" s="77"/>
      <c r="E10360" s="82"/>
      <c r="F10360" s="77"/>
      <c r="G10360" s="77"/>
      <c r="H10360" s="83"/>
    </row>
    <row r="10361" spans="2:8" ht="15.6" x14ac:dyDescent="0.3">
      <c r="B10361" s="81"/>
      <c r="C10361" s="81"/>
      <c r="D10361" s="77"/>
      <c r="E10361" s="82"/>
      <c r="F10361" s="77"/>
      <c r="G10361" s="77"/>
      <c r="H10361" s="83"/>
    </row>
    <row r="10362" spans="2:8" ht="15.6" x14ac:dyDescent="0.3">
      <c r="B10362" s="81"/>
      <c r="C10362" s="81"/>
      <c r="D10362" s="77"/>
      <c r="E10362" s="82"/>
      <c r="F10362" s="77"/>
      <c r="G10362" s="77"/>
      <c r="H10362" s="83"/>
    </row>
    <row r="10363" spans="2:8" ht="15.6" x14ac:dyDescent="0.3">
      <c r="B10363" s="81"/>
      <c r="C10363" s="81"/>
      <c r="D10363" s="77"/>
      <c r="E10363" s="82"/>
      <c r="F10363" s="77"/>
      <c r="G10363" s="77"/>
      <c r="H10363" s="83"/>
    </row>
    <row r="10364" spans="2:8" ht="15.6" x14ac:dyDescent="0.3">
      <c r="B10364" s="81"/>
      <c r="C10364" s="81"/>
      <c r="D10364" s="77"/>
      <c r="E10364" s="82"/>
      <c r="F10364" s="77"/>
      <c r="G10364" s="77"/>
      <c r="H10364" s="83"/>
    </row>
    <row r="10365" spans="2:8" ht="15.6" x14ac:dyDescent="0.3">
      <c r="B10365" s="81"/>
      <c r="C10365" s="81"/>
      <c r="D10365" s="77"/>
      <c r="E10365" s="82"/>
      <c r="F10365" s="77"/>
      <c r="G10365" s="77"/>
      <c r="H10365" s="83"/>
    </row>
    <row r="10366" spans="2:8" ht="15.6" x14ac:dyDescent="0.3">
      <c r="B10366" s="81"/>
      <c r="C10366" s="81"/>
      <c r="D10366" s="77"/>
      <c r="E10366" s="82"/>
      <c r="F10366" s="77"/>
      <c r="G10366" s="77"/>
      <c r="H10366" s="83"/>
    </row>
    <row r="10367" spans="2:8" ht="15.6" x14ac:dyDescent="0.3">
      <c r="B10367" s="81"/>
      <c r="C10367" s="81"/>
      <c r="D10367" s="77"/>
      <c r="E10367" s="82"/>
      <c r="F10367" s="77"/>
      <c r="G10367" s="77"/>
      <c r="H10367" s="83"/>
    </row>
    <row r="10368" spans="2:8" ht="15.6" x14ac:dyDescent="0.3">
      <c r="B10368" s="81"/>
      <c r="C10368" s="81"/>
      <c r="D10368" s="77"/>
      <c r="E10368" s="82"/>
      <c r="F10368" s="77"/>
      <c r="G10368" s="77"/>
      <c r="H10368" s="83"/>
    </row>
    <row r="10369" spans="2:8" ht="15.6" x14ac:dyDescent="0.3">
      <c r="B10369" s="81"/>
      <c r="C10369" s="81"/>
      <c r="D10369" s="77"/>
      <c r="E10369" s="82"/>
      <c r="F10369" s="77"/>
      <c r="G10369" s="77"/>
      <c r="H10369" s="83"/>
    </row>
    <row r="10370" spans="2:8" ht="15.6" x14ac:dyDescent="0.3">
      <c r="B10370" s="81"/>
      <c r="C10370" s="81"/>
      <c r="D10370" s="77"/>
      <c r="E10370" s="82"/>
      <c r="F10370" s="77"/>
      <c r="G10370" s="77"/>
      <c r="H10370" s="83"/>
    </row>
    <row r="10371" spans="2:8" ht="15.6" x14ac:dyDescent="0.3">
      <c r="B10371" s="81"/>
      <c r="C10371" s="81"/>
      <c r="D10371" s="77"/>
      <c r="E10371" s="82"/>
      <c r="F10371" s="77"/>
      <c r="G10371" s="77"/>
      <c r="H10371" s="83"/>
    </row>
    <row r="10372" spans="2:8" ht="15.6" x14ac:dyDescent="0.3">
      <c r="B10372" s="81"/>
      <c r="C10372" s="81"/>
      <c r="D10372" s="77"/>
      <c r="E10372" s="82"/>
      <c r="F10372" s="77"/>
      <c r="G10372" s="77"/>
      <c r="H10372" s="83"/>
    </row>
    <row r="10373" spans="2:8" ht="15.6" x14ac:dyDescent="0.3">
      <c r="B10373" s="81"/>
      <c r="C10373" s="81"/>
      <c r="D10373" s="77"/>
      <c r="E10373" s="82"/>
      <c r="F10373" s="77"/>
      <c r="G10373" s="77"/>
      <c r="H10373" s="83"/>
    </row>
    <row r="10374" spans="2:8" ht="15.6" x14ac:dyDescent="0.3">
      <c r="B10374" s="81"/>
      <c r="C10374" s="81"/>
      <c r="D10374" s="77"/>
      <c r="E10374" s="82"/>
      <c r="F10374" s="77"/>
      <c r="G10374" s="77"/>
      <c r="H10374" s="83"/>
    </row>
    <row r="10375" spans="2:8" ht="15.6" x14ac:dyDescent="0.3">
      <c r="B10375" s="81"/>
      <c r="C10375" s="81"/>
      <c r="D10375" s="77"/>
      <c r="E10375" s="82"/>
      <c r="F10375" s="77"/>
      <c r="G10375" s="77"/>
      <c r="H10375" s="83"/>
    </row>
    <row r="10376" spans="2:8" ht="15.6" x14ac:dyDescent="0.3">
      <c r="B10376" s="81"/>
      <c r="C10376" s="81"/>
      <c r="D10376" s="77"/>
      <c r="E10376" s="82"/>
      <c r="F10376" s="77"/>
      <c r="G10376" s="77"/>
      <c r="H10376" s="83"/>
    </row>
    <row r="10377" spans="2:8" ht="15.6" x14ac:dyDescent="0.3">
      <c r="B10377" s="81"/>
      <c r="C10377" s="81"/>
      <c r="D10377" s="77"/>
      <c r="E10377" s="82"/>
      <c r="F10377" s="77"/>
      <c r="G10377" s="77"/>
      <c r="H10377" s="83"/>
    </row>
    <row r="10378" spans="2:8" ht="15.6" x14ac:dyDescent="0.3">
      <c r="B10378" s="81"/>
      <c r="C10378" s="81"/>
      <c r="D10378" s="77"/>
      <c r="E10378" s="82"/>
      <c r="F10378" s="77"/>
      <c r="G10378" s="77"/>
      <c r="H10378" s="83"/>
    </row>
    <row r="10379" spans="2:8" ht="15.6" x14ac:dyDescent="0.3">
      <c r="B10379" s="81"/>
      <c r="C10379" s="81"/>
      <c r="D10379" s="77"/>
      <c r="E10379" s="82"/>
      <c r="F10379" s="77"/>
      <c r="G10379" s="77"/>
      <c r="H10379" s="83"/>
    </row>
    <row r="10380" spans="2:8" ht="15.6" x14ac:dyDescent="0.3">
      <c r="B10380" s="81"/>
      <c r="C10380" s="81"/>
      <c r="D10380" s="77"/>
      <c r="E10380" s="82"/>
      <c r="F10380" s="77"/>
      <c r="G10380" s="77"/>
      <c r="H10380" s="83"/>
    </row>
    <row r="10381" spans="2:8" ht="15.6" x14ac:dyDescent="0.3">
      <c r="B10381" s="81"/>
      <c r="C10381" s="81"/>
      <c r="D10381" s="77"/>
      <c r="E10381" s="82"/>
      <c r="F10381" s="77"/>
      <c r="G10381" s="77"/>
      <c r="H10381" s="83"/>
    </row>
    <row r="10382" spans="2:8" ht="15.6" x14ac:dyDescent="0.3">
      <c r="B10382" s="81"/>
      <c r="C10382" s="81"/>
      <c r="D10382" s="77"/>
      <c r="E10382" s="82"/>
      <c r="F10382" s="77"/>
      <c r="G10382" s="77"/>
      <c r="H10382" s="83"/>
    </row>
    <row r="10383" spans="2:8" ht="15.6" x14ac:dyDescent="0.3">
      <c r="B10383" s="81"/>
      <c r="C10383" s="81"/>
      <c r="D10383" s="77"/>
      <c r="E10383" s="82"/>
      <c r="F10383" s="77"/>
      <c r="G10383" s="77"/>
      <c r="H10383" s="83"/>
    </row>
    <row r="10384" spans="2:8" ht="15.6" x14ac:dyDescent="0.3">
      <c r="B10384" s="81"/>
      <c r="C10384" s="81"/>
      <c r="D10384" s="77"/>
      <c r="E10384" s="82"/>
      <c r="F10384" s="77"/>
      <c r="G10384" s="77"/>
      <c r="H10384" s="83"/>
    </row>
    <row r="10385" spans="2:8" ht="15.6" x14ac:dyDescent="0.3">
      <c r="B10385" s="81"/>
      <c r="C10385" s="81"/>
      <c r="D10385" s="77"/>
      <c r="E10385" s="82"/>
      <c r="F10385" s="77"/>
      <c r="G10385" s="77"/>
      <c r="H10385" s="83"/>
    </row>
    <row r="10386" spans="2:8" ht="15.6" x14ac:dyDescent="0.3">
      <c r="B10386" s="81"/>
      <c r="C10386" s="81"/>
      <c r="D10386" s="77"/>
      <c r="E10386" s="82"/>
      <c r="F10386" s="77"/>
      <c r="G10386" s="77"/>
      <c r="H10386" s="83"/>
    </row>
    <row r="10387" spans="2:8" ht="15.6" x14ac:dyDescent="0.3">
      <c r="B10387" s="81"/>
      <c r="C10387" s="81"/>
      <c r="D10387" s="77"/>
      <c r="E10387" s="82"/>
      <c r="F10387" s="77"/>
      <c r="G10387" s="77"/>
      <c r="H10387" s="83"/>
    </row>
    <row r="10388" spans="2:8" ht="15.6" x14ac:dyDescent="0.3">
      <c r="B10388" s="81"/>
      <c r="C10388" s="81"/>
      <c r="D10388" s="77"/>
      <c r="E10388" s="82"/>
      <c r="F10388" s="77"/>
      <c r="G10388" s="77"/>
      <c r="H10388" s="83"/>
    </row>
    <row r="10389" spans="2:8" ht="15.6" x14ac:dyDescent="0.3">
      <c r="B10389" s="81"/>
      <c r="C10389" s="81"/>
      <c r="D10389" s="77"/>
      <c r="E10389" s="82"/>
      <c r="F10389" s="77"/>
      <c r="G10389" s="77"/>
      <c r="H10389" s="83"/>
    </row>
    <row r="10390" spans="2:8" ht="15.6" x14ac:dyDescent="0.3">
      <c r="B10390" s="81"/>
      <c r="C10390" s="81"/>
      <c r="D10390" s="77"/>
      <c r="E10390" s="82"/>
      <c r="F10390" s="77"/>
      <c r="G10390" s="77"/>
      <c r="H10390" s="83"/>
    </row>
    <row r="10391" spans="2:8" ht="15.6" x14ac:dyDescent="0.3">
      <c r="B10391" s="81"/>
      <c r="C10391" s="81"/>
      <c r="D10391" s="77"/>
      <c r="E10391" s="82"/>
      <c r="F10391" s="77"/>
      <c r="G10391" s="77"/>
      <c r="H10391" s="83"/>
    </row>
    <row r="10392" spans="2:8" ht="15.6" x14ac:dyDescent="0.3">
      <c r="B10392" s="81"/>
      <c r="C10392" s="81"/>
      <c r="D10392" s="77"/>
      <c r="E10392" s="82"/>
      <c r="F10392" s="77"/>
      <c r="G10392" s="77"/>
      <c r="H10392" s="83"/>
    </row>
    <row r="10393" spans="2:8" ht="15.6" x14ac:dyDescent="0.3">
      <c r="B10393" s="81"/>
      <c r="C10393" s="81"/>
      <c r="D10393" s="77"/>
      <c r="E10393" s="82"/>
      <c r="F10393" s="77"/>
      <c r="G10393" s="77"/>
      <c r="H10393" s="83"/>
    </row>
    <row r="10394" spans="2:8" ht="15.6" x14ac:dyDescent="0.3">
      <c r="B10394" s="81"/>
      <c r="C10394" s="81"/>
      <c r="D10394" s="77"/>
      <c r="E10394" s="82"/>
      <c r="F10394" s="77"/>
      <c r="G10394" s="77"/>
      <c r="H10394" s="83"/>
    </row>
    <row r="10395" spans="2:8" ht="15.6" x14ac:dyDescent="0.3">
      <c r="B10395" s="81"/>
      <c r="C10395" s="81"/>
      <c r="D10395" s="77"/>
      <c r="E10395" s="82"/>
      <c r="F10395" s="77"/>
      <c r="G10395" s="77"/>
      <c r="H10395" s="83"/>
    </row>
    <row r="10396" spans="2:8" ht="15.6" x14ac:dyDescent="0.3">
      <c r="B10396" s="81"/>
      <c r="C10396" s="81"/>
      <c r="D10396" s="77"/>
      <c r="E10396" s="82"/>
      <c r="F10396" s="77"/>
      <c r="G10396" s="77"/>
      <c r="H10396" s="83"/>
    </row>
    <row r="10397" spans="2:8" ht="15.6" x14ac:dyDescent="0.3">
      <c r="B10397" s="81"/>
      <c r="C10397" s="81"/>
      <c r="D10397" s="77"/>
      <c r="E10397" s="82"/>
      <c r="F10397" s="77"/>
      <c r="G10397" s="77"/>
      <c r="H10397" s="83"/>
    </row>
    <row r="10398" spans="2:8" ht="15.6" x14ac:dyDescent="0.3">
      <c r="B10398" s="81"/>
      <c r="C10398" s="81"/>
      <c r="D10398" s="77"/>
      <c r="E10398" s="82"/>
      <c r="F10398" s="77"/>
      <c r="G10398" s="77"/>
      <c r="H10398" s="83"/>
    </row>
    <row r="10399" spans="2:8" ht="15.6" x14ac:dyDescent="0.3">
      <c r="B10399" s="81"/>
      <c r="C10399" s="81"/>
      <c r="D10399" s="77"/>
      <c r="E10399" s="82"/>
      <c r="F10399" s="77"/>
      <c r="G10399" s="77"/>
      <c r="H10399" s="83"/>
    </row>
    <row r="10400" spans="2:8" ht="15.6" x14ac:dyDescent="0.3">
      <c r="B10400" s="81"/>
      <c r="C10400" s="81"/>
      <c r="D10400" s="77"/>
      <c r="E10400" s="82"/>
      <c r="F10400" s="77"/>
      <c r="G10400" s="77"/>
      <c r="H10400" s="83"/>
    </row>
    <row r="10401" spans="2:8" ht="15.6" x14ac:dyDescent="0.3">
      <c r="B10401" s="81"/>
      <c r="C10401" s="81"/>
      <c r="D10401" s="77"/>
      <c r="E10401" s="82"/>
      <c r="F10401" s="77"/>
      <c r="G10401" s="77"/>
      <c r="H10401" s="83"/>
    </row>
    <row r="10402" spans="2:8" ht="15.6" x14ac:dyDescent="0.3">
      <c r="B10402" s="81"/>
      <c r="C10402" s="81"/>
      <c r="D10402" s="77"/>
      <c r="E10402" s="82"/>
      <c r="F10402" s="77"/>
      <c r="G10402" s="77"/>
      <c r="H10402" s="83"/>
    </row>
    <row r="10403" spans="2:8" ht="15.6" x14ac:dyDescent="0.3">
      <c r="B10403" s="81"/>
      <c r="C10403" s="81"/>
      <c r="D10403" s="77"/>
      <c r="E10403" s="82"/>
      <c r="F10403" s="77"/>
      <c r="G10403" s="77"/>
      <c r="H10403" s="83"/>
    </row>
    <row r="10404" spans="2:8" ht="15.6" x14ac:dyDescent="0.3">
      <c r="B10404" s="81"/>
      <c r="C10404" s="81"/>
      <c r="D10404" s="77"/>
      <c r="E10404" s="82"/>
      <c r="F10404" s="77"/>
      <c r="G10404" s="77"/>
      <c r="H10404" s="83"/>
    </row>
    <row r="10405" spans="2:8" ht="15.6" x14ac:dyDescent="0.3">
      <c r="B10405" s="81"/>
      <c r="C10405" s="81"/>
      <c r="D10405" s="77"/>
      <c r="E10405" s="82"/>
      <c r="F10405" s="77"/>
      <c r="G10405" s="77"/>
      <c r="H10405" s="83"/>
    </row>
    <row r="10406" spans="2:8" ht="15.6" x14ac:dyDescent="0.3">
      <c r="B10406" s="81"/>
      <c r="C10406" s="81"/>
      <c r="D10406" s="77"/>
      <c r="E10406" s="82"/>
      <c r="F10406" s="77"/>
      <c r="G10406" s="77"/>
      <c r="H10406" s="83"/>
    </row>
    <row r="10407" spans="2:8" ht="15.6" x14ac:dyDescent="0.3">
      <c r="B10407" s="81"/>
      <c r="C10407" s="81"/>
      <c r="D10407" s="77"/>
      <c r="E10407" s="82"/>
      <c r="F10407" s="77"/>
      <c r="G10407" s="77"/>
      <c r="H10407" s="83"/>
    </row>
    <row r="10408" spans="2:8" ht="15.6" x14ac:dyDescent="0.3">
      <c r="B10408" s="81"/>
      <c r="C10408" s="81"/>
      <c r="D10408" s="77"/>
      <c r="E10408" s="82"/>
      <c r="F10408" s="77"/>
      <c r="G10408" s="77"/>
      <c r="H10408" s="83"/>
    </row>
    <row r="10409" spans="2:8" ht="15.6" x14ac:dyDescent="0.3">
      <c r="B10409" s="81"/>
      <c r="C10409" s="81"/>
      <c r="D10409" s="77"/>
      <c r="E10409" s="82"/>
      <c r="F10409" s="77"/>
      <c r="G10409" s="77"/>
      <c r="H10409" s="83"/>
    </row>
    <row r="10410" spans="2:8" ht="15.6" x14ac:dyDescent="0.3">
      <c r="B10410" s="81"/>
      <c r="C10410" s="81"/>
      <c r="D10410" s="77"/>
      <c r="E10410" s="82"/>
      <c r="F10410" s="77"/>
      <c r="G10410" s="77"/>
      <c r="H10410" s="83"/>
    </row>
    <row r="10411" spans="2:8" ht="15.6" x14ac:dyDescent="0.3">
      <c r="B10411" s="81"/>
      <c r="C10411" s="81"/>
      <c r="D10411" s="77"/>
      <c r="E10411" s="82"/>
      <c r="F10411" s="77"/>
      <c r="G10411" s="77"/>
      <c r="H10411" s="83"/>
    </row>
    <row r="10412" spans="2:8" ht="15.6" x14ac:dyDescent="0.3">
      <c r="B10412" s="81"/>
      <c r="C10412" s="81"/>
      <c r="D10412" s="77"/>
      <c r="E10412" s="82"/>
      <c r="F10412" s="77"/>
      <c r="G10412" s="77"/>
      <c r="H10412" s="83"/>
    </row>
    <row r="10413" spans="2:8" ht="15.6" x14ac:dyDescent="0.3">
      <c r="B10413" s="81"/>
      <c r="C10413" s="81"/>
      <c r="D10413" s="77"/>
      <c r="E10413" s="82"/>
      <c r="F10413" s="77"/>
      <c r="G10413" s="77"/>
      <c r="H10413" s="83"/>
    </row>
    <row r="10414" spans="2:8" ht="15.6" x14ac:dyDescent="0.3">
      <c r="B10414" s="81"/>
      <c r="C10414" s="81"/>
      <c r="D10414" s="77"/>
      <c r="E10414" s="82"/>
      <c r="F10414" s="77"/>
      <c r="G10414" s="77"/>
      <c r="H10414" s="83"/>
    </row>
    <row r="10415" spans="2:8" ht="15.6" x14ac:dyDescent="0.3">
      <c r="B10415" s="81"/>
      <c r="C10415" s="81"/>
      <c r="D10415" s="77"/>
      <c r="E10415" s="82"/>
      <c r="F10415" s="77"/>
      <c r="G10415" s="77"/>
      <c r="H10415" s="83"/>
    </row>
    <row r="10416" spans="2:8" ht="15.6" x14ac:dyDescent="0.3">
      <c r="B10416" s="81"/>
      <c r="C10416" s="81"/>
      <c r="D10416" s="77"/>
      <c r="E10416" s="82"/>
      <c r="F10416" s="77"/>
      <c r="G10416" s="77"/>
      <c r="H10416" s="83"/>
    </row>
    <row r="10417" spans="2:8" ht="15.6" x14ac:dyDescent="0.3">
      <c r="B10417" s="81"/>
      <c r="C10417" s="81"/>
      <c r="D10417" s="77"/>
      <c r="E10417" s="82"/>
      <c r="F10417" s="77"/>
      <c r="G10417" s="77"/>
      <c r="H10417" s="83"/>
    </row>
    <row r="10418" spans="2:8" ht="15.6" x14ac:dyDescent="0.3">
      <c r="B10418" s="81"/>
      <c r="C10418" s="81"/>
      <c r="D10418" s="77"/>
      <c r="E10418" s="82"/>
      <c r="F10418" s="77"/>
      <c r="G10418" s="77"/>
      <c r="H10418" s="83"/>
    </row>
    <row r="10419" spans="2:8" ht="15.6" x14ac:dyDescent="0.3">
      <c r="B10419" s="81"/>
      <c r="C10419" s="81"/>
      <c r="D10419" s="77"/>
      <c r="E10419" s="82"/>
      <c r="F10419" s="77"/>
      <c r="G10419" s="77"/>
      <c r="H10419" s="83"/>
    </row>
    <row r="10420" spans="2:8" ht="15.6" x14ac:dyDescent="0.3">
      <c r="B10420" s="81"/>
      <c r="C10420" s="81"/>
      <c r="D10420" s="77"/>
      <c r="E10420" s="82"/>
      <c r="F10420" s="77"/>
      <c r="G10420" s="77"/>
      <c r="H10420" s="83"/>
    </row>
    <row r="10421" spans="2:8" ht="15.6" x14ac:dyDescent="0.3">
      <c r="B10421" s="81"/>
      <c r="C10421" s="81"/>
      <c r="D10421" s="77"/>
      <c r="E10421" s="82"/>
      <c r="F10421" s="77"/>
      <c r="G10421" s="77"/>
      <c r="H10421" s="83"/>
    </row>
    <row r="10422" spans="2:8" ht="15.6" x14ac:dyDescent="0.3">
      <c r="B10422" s="81"/>
      <c r="C10422" s="81"/>
      <c r="D10422" s="77"/>
      <c r="E10422" s="82"/>
      <c r="F10422" s="77"/>
      <c r="G10422" s="77"/>
      <c r="H10422" s="83"/>
    </row>
    <row r="10423" spans="2:8" ht="15.6" x14ac:dyDescent="0.3">
      <c r="B10423" s="81"/>
      <c r="C10423" s="81"/>
      <c r="D10423" s="77"/>
      <c r="E10423" s="82"/>
      <c r="F10423" s="77"/>
      <c r="G10423" s="77"/>
      <c r="H10423" s="83"/>
    </row>
    <row r="10424" spans="2:8" ht="15.6" x14ac:dyDescent="0.3">
      <c r="B10424" s="81"/>
      <c r="C10424" s="81"/>
      <c r="D10424" s="77"/>
      <c r="E10424" s="82"/>
      <c r="F10424" s="77"/>
      <c r="G10424" s="77"/>
      <c r="H10424" s="83"/>
    </row>
    <row r="10425" spans="2:8" ht="15.6" x14ac:dyDescent="0.3">
      <c r="B10425" s="81"/>
      <c r="C10425" s="81"/>
      <c r="D10425" s="77"/>
      <c r="E10425" s="82"/>
      <c r="F10425" s="77"/>
      <c r="G10425" s="77"/>
      <c r="H10425" s="83"/>
    </row>
    <row r="10426" spans="2:8" ht="15.6" x14ac:dyDescent="0.3">
      <c r="B10426" s="81"/>
      <c r="C10426" s="81"/>
      <c r="D10426" s="77"/>
      <c r="E10426" s="82"/>
      <c r="F10426" s="77"/>
      <c r="G10426" s="77"/>
      <c r="H10426" s="83"/>
    </row>
    <row r="10427" spans="2:8" ht="15.6" x14ac:dyDescent="0.3">
      <c r="B10427" s="81"/>
      <c r="C10427" s="81"/>
      <c r="D10427" s="77"/>
      <c r="E10427" s="82"/>
      <c r="F10427" s="77"/>
      <c r="G10427" s="77"/>
      <c r="H10427" s="83"/>
    </row>
    <row r="10428" spans="2:8" ht="15.6" x14ac:dyDescent="0.3">
      <c r="B10428" s="81"/>
      <c r="C10428" s="81"/>
      <c r="D10428" s="77"/>
      <c r="E10428" s="82"/>
      <c r="F10428" s="77"/>
      <c r="G10428" s="77"/>
      <c r="H10428" s="83"/>
    </row>
    <row r="10429" spans="2:8" ht="15.6" x14ac:dyDescent="0.3">
      <c r="B10429" s="81"/>
      <c r="C10429" s="81"/>
      <c r="D10429" s="77"/>
      <c r="E10429" s="82"/>
      <c r="F10429" s="77"/>
      <c r="G10429" s="77"/>
      <c r="H10429" s="83"/>
    </row>
    <row r="10430" spans="2:8" ht="15.6" x14ac:dyDescent="0.3">
      <c r="B10430" s="81"/>
      <c r="C10430" s="81"/>
      <c r="D10430" s="77"/>
      <c r="E10430" s="82"/>
      <c r="F10430" s="77"/>
      <c r="G10430" s="77"/>
      <c r="H10430" s="83"/>
    </row>
    <row r="10431" spans="2:8" ht="15.6" x14ac:dyDescent="0.3">
      <c r="B10431" s="81"/>
      <c r="C10431" s="81"/>
      <c r="D10431" s="77"/>
      <c r="E10431" s="82"/>
      <c r="F10431" s="77"/>
      <c r="G10431" s="77"/>
      <c r="H10431" s="83"/>
    </row>
    <row r="10432" spans="2:8" ht="15.6" x14ac:dyDescent="0.3">
      <c r="B10432" s="81"/>
      <c r="C10432" s="81"/>
      <c r="D10432" s="77"/>
      <c r="E10432" s="82"/>
      <c r="F10432" s="77"/>
      <c r="G10432" s="77"/>
      <c r="H10432" s="83"/>
    </row>
    <row r="10433" spans="2:8" ht="15.6" x14ac:dyDescent="0.3">
      <c r="B10433" s="81"/>
      <c r="C10433" s="81"/>
      <c r="D10433" s="77"/>
      <c r="E10433" s="82"/>
      <c r="F10433" s="77"/>
      <c r="G10433" s="77"/>
      <c r="H10433" s="83"/>
    </row>
    <row r="10434" spans="2:8" ht="15.6" x14ac:dyDescent="0.3">
      <c r="B10434" s="81"/>
      <c r="C10434" s="81"/>
      <c r="D10434" s="77"/>
      <c r="E10434" s="82"/>
      <c r="F10434" s="77"/>
      <c r="G10434" s="77"/>
      <c r="H10434" s="83"/>
    </row>
    <row r="10435" spans="2:8" ht="15.6" x14ac:dyDescent="0.3">
      <c r="B10435" s="81"/>
      <c r="C10435" s="81"/>
      <c r="D10435" s="77"/>
      <c r="E10435" s="82"/>
      <c r="F10435" s="77"/>
      <c r="G10435" s="77"/>
      <c r="H10435" s="83"/>
    </row>
    <row r="10436" spans="2:8" ht="15.6" x14ac:dyDescent="0.3">
      <c r="B10436" s="81"/>
      <c r="C10436" s="81"/>
      <c r="D10436" s="77"/>
      <c r="E10436" s="82"/>
      <c r="F10436" s="77"/>
      <c r="G10436" s="77"/>
      <c r="H10436" s="83"/>
    </row>
    <row r="10437" spans="2:8" ht="15.6" x14ac:dyDescent="0.3">
      <c r="B10437" s="81"/>
      <c r="C10437" s="81"/>
      <c r="D10437" s="77"/>
      <c r="E10437" s="82"/>
      <c r="F10437" s="77"/>
      <c r="G10437" s="77"/>
      <c r="H10437" s="83"/>
    </row>
    <row r="10438" spans="2:8" ht="15.6" x14ac:dyDescent="0.3">
      <c r="B10438" s="81"/>
      <c r="C10438" s="81"/>
      <c r="D10438" s="77"/>
      <c r="E10438" s="82"/>
      <c r="F10438" s="77"/>
      <c r="G10438" s="77"/>
      <c r="H10438" s="83"/>
    </row>
    <row r="10439" spans="2:8" ht="15.6" x14ac:dyDescent="0.3">
      <c r="B10439" s="81"/>
      <c r="C10439" s="81"/>
      <c r="D10439" s="77"/>
      <c r="E10439" s="82"/>
      <c r="F10439" s="77"/>
      <c r="G10439" s="77"/>
      <c r="H10439" s="83"/>
    </row>
    <row r="10440" spans="2:8" ht="15.6" x14ac:dyDescent="0.3">
      <c r="B10440" s="81"/>
      <c r="C10440" s="81"/>
      <c r="D10440" s="77"/>
      <c r="E10440" s="82"/>
      <c r="F10440" s="77"/>
      <c r="G10440" s="77"/>
      <c r="H10440" s="83"/>
    </row>
    <row r="10441" spans="2:8" ht="15.6" x14ac:dyDescent="0.3">
      <c r="B10441" s="81"/>
      <c r="C10441" s="81"/>
      <c r="D10441" s="77"/>
      <c r="E10441" s="82"/>
      <c r="F10441" s="77"/>
      <c r="G10441" s="77"/>
      <c r="H10441" s="83"/>
    </row>
    <row r="10442" spans="2:8" ht="15.6" x14ac:dyDescent="0.3">
      <c r="B10442" s="81"/>
      <c r="C10442" s="81"/>
      <c r="D10442" s="77"/>
      <c r="E10442" s="82"/>
      <c r="F10442" s="77"/>
      <c r="G10442" s="77"/>
      <c r="H10442" s="83"/>
    </row>
    <row r="10443" spans="2:8" ht="15.6" x14ac:dyDescent="0.3">
      <c r="B10443" s="81"/>
      <c r="C10443" s="81"/>
      <c r="D10443" s="77"/>
      <c r="E10443" s="82"/>
      <c r="F10443" s="77"/>
      <c r="G10443" s="77"/>
      <c r="H10443" s="83"/>
    </row>
    <row r="10444" spans="2:8" ht="15.6" x14ac:dyDescent="0.3">
      <c r="B10444" s="81"/>
      <c r="C10444" s="81"/>
      <c r="D10444" s="77"/>
      <c r="E10444" s="82"/>
      <c r="F10444" s="77"/>
      <c r="G10444" s="77"/>
      <c r="H10444" s="83"/>
    </row>
    <row r="10445" spans="2:8" ht="15.6" x14ac:dyDescent="0.3">
      <c r="B10445" s="81"/>
      <c r="C10445" s="81"/>
      <c r="D10445" s="77"/>
      <c r="E10445" s="82"/>
      <c r="F10445" s="77"/>
      <c r="G10445" s="77"/>
      <c r="H10445" s="83"/>
    </row>
    <row r="10446" spans="2:8" ht="15.6" x14ac:dyDescent="0.3">
      <c r="B10446" s="81"/>
      <c r="C10446" s="81"/>
      <c r="D10446" s="77"/>
      <c r="E10446" s="82"/>
      <c r="F10446" s="77"/>
      <c r="G10446" s="77"/>
      <c r="H10446" s="83"/>
    </row>
    <row r="10447" spans="2:8" ht="15.6" x14ac:dyDescent="0.3">
      <c r="B10447" s="81"/>
      <c r="C10447" s="81"/>
      <c r="D10447" s="77"/>
      <c r="E10447" s="82"/>
      <c r="F10447" s="77"/>
      <c r="G10447" s="77"/>
      <c r="H10447" s="83"/>
    </row>
    <row r="10448" spans="2:8" ht="15.6" x14ac:dyDescent="0.3">
      <c r="B10448" s="81"/>
      <c r="C10448" s="81"/>
      <c r="D10448" s="77"/>
      <c r="E10448" s="82"/>
      <c r="F10448" s="77"/>
      <c r="G10448" s="77"/>
      <c r="H10448" s="83"/>
    </row>
    <row r="10449" spans="2:8" ht="15.6" x14ac:dyDescent="0.3">
      <c r="B10449" s="81"/>
      <c r="C10449" s="81"/>
      <c r="D10449" s="77"/>
      <c r="E10449" s="82"/>
      <c r="F10449" s="77"/>
      <c r="G10449" s="77"/>
      <c r="H10449" s="83"/>
    </row>
    <row r="10450" spans="2:8" ht="15.6" x14ac:dyDescent="0.3">
      <c r="B10450" s="81"/>
      <c r="C10450" s="81"/>
      <c r="D10450" s="77"/>
      <c r="E10450" s="82"/>
      <c r="F10450" s="77"/>
      <c r="G10450" s="77"/>
      <c r="H10450" s="83"/>
    </row>
    <row r="10451" spans="2:8" ht="15.6" x14ac:dyDescent="0.3">
      <c r="B10451" s="81"/>
      <c r="C10451" s="81"/>
      <c r="D10451" s="77"/>
      <c r="E10451" s="82"/>
      <c r="F10451" s="77"/>
      <c r="G10451" s="77"/>
      <c r="H10451" s="83"/>
    </row>
    <row r="10452" spans="2:8" ht="15.6" x14ac:dyDescent="0.3">
      <c r="B10452" s="81"/>
      <c r="C10452" s="81"/>
      <c r="D10452" s="77"/>
      <c r="E10452" s="82"/>
      <c r="F10452" s="77"/>
      <c r="G10452" s="77"/>
      <c r="H10452" s="83"/>
    </row>
    <row r="10453" spans="2:8" ht="15.6" x14ac:dyDescent="0.3">
      <c r="B10453" s="81"/>
      <c r="C10453" s="81"/>
      <c r="D10453" s="77"/>
      <c r="E10453" s="82"/>
      <c r="F10453" s="77"/>
      <c r="G10453" s="77"/>
      <c r="H10453" s="83"/>
    </row>
    <row r="10454" spans="2:8" ht="15.6" x14ac:dyDescent="0.3">
      <c r="B10454" s="81"/>
      <c r="C10454" s="81"/>
      <c r="D10454" s="77"/>
      <c r="E10454" s="82"/>
      <c r="F10454" s="77"/>
      <c r="G10454" s="77"/>
      <c r="H10454" s="83"/>
    </row>
    <row r="10455" spans="2:8" ht="15.6" x14ac:dyDescent="0.3">
      <c r="B10455" s="81"/>
      <c r="C10455" s="81"/>
      <c r="D10455" s="77"/>
      <c r="E10455" s="82"/>
      <c r="F10455" s="77"/>
      <c r="G10455" s="77"/>
      <c r="H10455" s="83"/>
    </row>
    <row r="10456" spans="2:8" ht="15.6" x14ac:dyDescent="0.3">
      <c r="B10456" s="81"/>
      <c r="C10456" s="81"/>
      <c r="D10456" s="77"/>
      <c r="E10456" s="82"/>
      <c r="F10456" s="77"/>
      <c r="G10456" s="77"/>
      <c r="H10456" s="83"/>
    </row>
    <row r="10457" spans="2:8" ht="15.6" x14ac:dyDescent="0.3">
      <c r="B10457" s="81"/>
      <c r="C10457" s="81"/>
      <c r="D10457" s="77"/>
      <c r="E10457" s="82"/>
      <c r="F10457" s="77"/>
      <c r="G10457" s="77"/>
      <c r="H10457" s="83"/>
    </row>
    <row r="10458" spans="2:8" ht="15.6" x14ac:dyDescent="0.3">
      <c r="B10458" s="81"/>
      <c r="C10458" s="81"/>
      <c r="D10458" s="77"/>
      <c r="E10458" s="82"/>
      <c r="F10458" s="77"/>
      <c r="G10458" s="77"/>
      <c r="H10458" s="83"/>
    </row>
    <row r="10459" spans="2:8" ht="15.6" x14ac:dyDescent="0.3">
      <c r="B10459" s="81"/>
      <c r="C10459" s="81"/>
      <c r="D10459" s="77"/>
      <c r="E10459" s="82"/>
      <c r="F10459" s="77"/>
      <c r="G10459" s="77"/>
      <c r="H10459" s="83"/>
    </row>
    <row r="10460" spans="2:8" ht="15.6" x14ac:dyDescent="0.3">
      <c r="B10460" s="81"/>
      <c r="C10460" s="81"/>
      <c r="D10460" s="77"/>
      <c r="E10460" s="82"/>
      <c r="F10460" s="77"/>
      <c r="G10460" s="77"/>
      <c r="H10460" s="83"/>
    </row>
    <row r="10461" spans="2:8" ht="15.6" x14ac:dyDescent="0.3">
      <c r="B10461" s="81"/>
      <c r="C10461" s="81"/>
      <c r="D10461" s="77"/>
      <c r="E10461" s="82"/>
      <c r="F10461" s="77"/>
      <c r="G10461" s="77"/>
      <c r="H10461" s="83"/>
    </row>
    <row r="10462" spans="2:8" ht="15.6" x14ac:dyDescent="0.3">
      <c r="B10462" s="81"/>
      <c r="C10462" s="81"/>
      <c r="D10462" s="77"/>
      <c r="E10462" s="82"/>
      <c r="F10462" s="77"/>
      <c r="G10462" s="77"/>
      <c r="H10462" s="83"/>
    </row>
    <row r="10463" spans="2:8" ht="15.6" x14ac:dyDescent="0.3">
      <c r="B10463" s="81"/>
      <c r="C10463" s="81"/>
      <c r="D10463" s="77"/>
      <c r="E10463" s="82"/>
      <c r="F10463" s="77"/>
      <c r="G10463" s="77"/>
      <c r="H10463" s="83"/>
    </row>
    <row r="10464" spans="2:8" ht="15.6" x14ac:dyDescent="0.3">
      <c r="B10464" s="81"/>
      <c r="C10464" s="81"/>
      <c r="D10464" s="77"/>
      <c r="E10464" s="82"/>
      <c r="F10464" s="77"/>
      <c r="G10464" s="77"/>
      <c r="H10464" s="83"/>
    </row>
    <row r="10465" spans="2:8" ht="15.6" x14ac:dyDescent="0.3">
      <c r="B10465" s="81"/>
      <c r="C10465" s="81"/>
      <c r="D10465" s="77"/>
      <c r="E10465" s="82"/>
      <c r="F10465" s="77"/>
      <c r="G10465" s="77"/>
      <c r="H10465" s="83"/>
    </row>
    <row r="10466" spans="2:8" ht="15.6" x14ac:dyDescent="0.3">
      <c r="B10466" s="81"/>
      <c r="C10466" s="81"/>
      <c r="D10466" s="77"/>
      <c r="E10466" s="82"/>
      <c r="F10466" s="77"/>
      <c r="G10466" s="77"/>
      <c r="H10466" s="83"/>
    </row>
    <row r="10467" spans="2:8" ht="15.6" x14ac:dyDescent="0.3">
      <c r="B10467" s="81"/>
      <c r="C10467" s="81"/>
      <c r="D10467" s="77"/>
      <c r="E10467" s="82"/>
      <c r="F10467" s="77"/>
      <c r="G10467" s="77"/>
      <c r="H10467" s="83"/>
    </row>
    <row r="10468" spans="2:8" ht="15.6" x14ac:dyDescent="0.3">
      <c r="B10468" s="81"/>
      <c r="C10468" s="81"/>
      <c r="D10468" s="77"/>
      <c r="E10468" s="82"/>
      <c r="F10468" s="77"/>
      <c r="G10468" s="77"/>
      <c r="H10468" s="83"/>
    </row>
    <row r="10469" spans="2:8" ht="15.6" x14ac:dyDescent="0.3">
      <c r="B10469" s="81"/>
      <c r="C10469" s="81"/>
      <c r="D10469" s="77"/>
      <c r="E10469" s="82"/>
      <c r="F10469" s="77"/>
      <c r="G10469" s="77"/>
      <c r="H10469" s="83"/>
    </row>
    <row r="10470" spans="2:8" ht="15.6" x14ac:dyDescent="0.3">
      <c r="B10470" s="81"/>
      <c r="C10470" s="81"/>
      <c r="D10470" s="77"/>
      <c r="E10470" s="82"/>
      <c r="F10470" s="77"/>
      <c r="G10470" s="77"/>
      <c r="H10470" s="83"/>
    </row>
    <row r="10471" spans="2:8" ht="15.6" x14ac:dyDescent="0.3">
      <c r="B10471" s="81"/>
      <c r="C10471" s="81"/>
      <c r="D10471" s="77"/>
      <c r="E10471" s="82"/>
      <c r="F10471" s="77"/>
      <c r="G10471" s="77"/>
      <c r="H10471" s="83"/>
    </row>
    <row r="10472" spans="2:8" ht="15.6" x14ac:dyDescent="0.3">
      <c r="B10472" s="81"/>
      <c r="C10472" s="81"/>
      <c r="D10472" s="77"/>
      <c r="E10472" s="82"/>
      <c r="F10472" s="77"/>
      <c r="G10472" s="77"/>
      <c r="H10472" s="83"/>
    </row>
    <row r="10473" spans="2:8" ht="15.6" x14ac:dyDescent="0.3">
      <c r="B10473" s="81"/>
      <c r="C10473" s="81"/>
      <c r="D10473" s="77"/>
      <c r="E10473" s="82"/>
      <c r="F10473" s="77"/>
      <c r="G10473" s="77"/>
      <c r="H10473" s="83"/>
    </row>
    <row r="10474" spans="2:8" ht="15.6" x14ac:dyDescent="0.3">
      <c r="B10474" s="81"/>
      <c r="C10474" s="81"/>
      <c r="D10474" s="77"/>
      <c r="E10474" s="82"/>
      <c r="F10474" s="77"/>
      <c r="G10474" s="77"/>
      <c r="H10474" s="83"/>
    </row>
    <row r="10475" spans="2:8" ht="15.6" x14ac:dyDescent="0.3">
      <c r="B10475" s="81"/>
      <c r="C10475" s="81"/>
      <c r="D10475" s="77"/>
      <c r="E10475" s="82"/>
      <c r="F10475" s="77"/>
      <c r="G10475" s="77"/>
      <c r="H10475" s="83"/>
    </row>
    <row r="10476" spans="2:8" ht="15.6" x14ac:dyDescent="0.3">
      <c r="B10476" s="81"/>
      <c r="C10476" s="81"/>
      <c r="D10476" s="77"/>
      <c r="E10476" s="82"/>
      <c r="F10476" s="77"/>
      <c r="G10476" s="77"/>
      <c r="H10476" s="83"/>
    </row>
    <row r="10477" spans="2:8" ht="15.6" x14ac:dyDescent="0.3">
      <c r="B10477" s="81"/>
      <c r="C10477" s="81"/>
      <c r="D10477" s="77"/>
      <c r="E10477" s="82"/>
      <c r="F10477" s="77"/>
      <c r="G10477" s="77"/>
      <c r="H10477" s="83"/>
    </row>
    <row r="10478" spans="2:8" ht="15.6" x14ac:dyDescent="0.3">
      <c r="B10478" s="81"/>
      <c r="C10478" s="81"/>
      <c r="D10478" s="77"/>
      <c r="E10478" s="82"/>
      <c r="F10478" s="77"/>
      <c r="G10478" s="77"/>
      <c r="H10478" s="83"/>
    </row>
    <row r="10479" spans="2:8" ht="15.6" x14ac:dyDescent="0.3">
      <c r="B10479" s="81"/>
      <c r="C10479" s="81"/>
      <c r="D10479" s="77"/>
      <c r="E10479" s="82"/>
      <c r="F10479" s="77"/>
      <c r="G10479" s="77"/>
      <c r="H10479" s="83"/>
    </row>
    <row r="10480" spans="2:8" ht="15.6" x14ac:dyDescent="0.3">
      <c r="B10480" s="81"/>
      <c r="C10480" s="81"/>
      <c r="D10480" s="77"/>
      <c r="E10480" s="82"/>
      <c r="F10480" s="77"/>
      <c r="G10480" s="77"/>
      <c r="H10480" s="83"/>
    </row>
    <row r="10481" spans="2:8" ht="15.6" x14ac:dyDescent="0.3">
      <c r="B10481" s="81"/>
      <c r="C10481" s="81"/>
      <c r="D10481" s="77"/>
      <c r="E10481" s="82"/>
      <c r="F10481" s="77"/>
      <c r="G10481" s="77"/>
      <c r="H10481" s="83"/>
    </row>
    <row r="10482" spans="2:8" ht="15.6" x14ac:dyDescent="0.3">
      <c r="B10482" s="81"/>
      <c r="C10482" s="81"/>
      <c r="D10482" s="77"/>
      <c r="E10482" s="82"/>
      <c r="F10482" s="77"/>
      <c r="G10482" s="77"/>
      <c r="H10482" s="83"/>
    </row>
    <row r="10483" spans="2:8" ht="15.6" x14ac:dyDescent="0.3">
      <c r="B10483" s="81"/>
      <c r="C10483" s="81"/>
      <c r="D10483" s="77"/>
      <c r="E10483" s="82"/>
      <c r="F10483" s="77"/>
      <c r="G10483" s="77"/>
      <c r="H10483" s="83"/>
    </row>
    <row r="10484" spans="2:8" ht="15.6" x14ac:dyDescent="0.3">
      <c r="B10484" s="81"/>
      <c r="C10484" s="81"/>
      <c r="D10484" s="77"/>
      <c r="E10484" s="82"/>
      <c r="F10484" s="77"/>
      <c r="G10484" s="77"/>
      <c r="H10484" s="83"/>
    </row>
    <row r="10485" spans="2:8" ht="15.6" x14ac:dyDescent="0.3">
      <c r="B10485" s="81"/>
      <c r="C10485" s="81"/>
      <c r="D10485" s="77"/>
      <c r="E10485" s="82"/>
      <c r="F10485" s="77"/>
      <c r="G10485" s="77"/>
      <c r="H10485" s="83"/>
    </row>
    <row r="10486" spans="2:8" ht="15.6" x14ac:dyDescent="0.3">
      <c r="B10486" s="81"/>
      <c r="C10486" s="81"/>
      <c r="D10486" s="77"/>
      <c r="E10486" s="82"/>
      <c r="F10486" s="77"/>
      <c r="G10486" s="77"/>
      <c r="H10486" s="83"/>
    </row>
    <row r="10487" spans="2:8" ht="15.6" x14ac:dyDescent="0.3">
      <c r="B10487" s="81"/>
      <c r="C10487" s="81"/>
      <c r="D10487" s="77"/>
      <c r="E10487" s="82"/>
      <c r="F10487" s="77"/>
      <c r="G10487" s="77"/>
      <c r="H10487" s="83"/>
    </row>
    <row r="10488" spans="2:8" ht="15.6" x14ac:dyDescent="0.3">
      <c r="B10488" s="81"/>
      <c r="C10488" s="81"/>
      <c r="D10488" s="77"/>
      <c r="E10488" s="82"/>
      <c r="F10488" s="77"/>
      <c r="G10488" s="77"/>
      <c r="H10488" s="83"/>
    </row>
    <row r="10489" spans="2:8" ht="15.6" x14ac:dyDescent="0.3">
      <c r="B10489" s="81"/>
      <c r="C10489" s="81"/>
      <c r="D10489" s="77"/>
      <c r="E10489" s="82"/>
      <c r="F10489" s="77"/>
      <c r="G10489" s="77"/>
      <c r="H10489" s="83"/>
    </row>
    <row r="10490" spans="2:8" ht="15.6" x14ac:dyDescent="0.3">
      <c r="B10490" s="81"/>
      <c r="C10490" s="81"/>
      <c r="D10490" s="77"/>
      <c r="E10490" s="82"/>
      <c r="F10490" s="77"/>
      <c r="G10490" s="77"/>
      <c r="H10490" s="83"/>
    </row>
    <row r="10491" spans="2:8" ht="15.6" x14ac:dyDescent="0.3">
      <c r="B10491" s="81"/>
      <c r="C10491" s="81"/>
      <c r="D10491" s="77"/>
      <c r="E10491" s="82"/>
      <c r="F10491" s="77"/>
      <c r="G10491" s="77"/>
      <c r="H10491" s="83"/>
    </row>
    <row r="10492" spans="2:8" ht="15.6" x14ac:dyDescent="0.3">
      <c r="B10492" s="81"/>
      <c r="C10492" s="81"/>
      <c r="D10492" s="77"/>
      <c r="E10492" s="82"/>
      <c r="F10492" s="77"/>
      <c r="G10492" s="77"/>
      <c r="H10492" s="83"/>
    </row>
    <row r="10493" spans="2:8" ht="15.6" x14ac:dyDescent="0.3">
      <c r="B10493" s="81"/>
      <c r="C10493" s="81"/>
      <c r="D10493" s="77"/>
      <c r="E10493" s="82"/>
      <c r="F10493" s="77"/>
      <c r="G10493" s="77"/>
      <c r="H10493" s="83"/>
    </row>
    <row r="10494" spans="2:8" ht="15.6" x14ac:dyDescent="0.3">
      <c r="B10494" s="81"/>
      <c r="C10494" s="81"/>
      <c r="D10494" s="77"/>
      <c r="E10494" s="82"/>
      <c r="F10494" s="77"/>
      <c r="G10494" s="77"/>
      <c r="H10494" s="83"/>
    </row>
    <row r="10495" spans="2:8" ht="15.6" x14ac:dyDescent="0.3">
      <c r="B10495" s="81"/>
      <c r="C10495" s="81"/>
      <c r="D10495" s="77"/>
      <c r="E10495" s="82"/>
      <c r="F10495" s="77"/>
      <c r="G10495" s="77"/>
      <c r="H10495" s="83"/>
    </row>
    <row r="10496" spans="2:8" ht="15.6" x14ac:dyDescent="0.3">
      <c r="B10496" s="81"/>
      <c r="C10496" s="81"/>
      <c r="D10496" s="77"/>
      <c r="E10496" s="82"/>
      <c r="F10496" s="77"/>
      <c r="G10496" s="77"/>
      <c r="H10496" s="83"/>
    </row>
    <row r="10497" spans="2:8" ht="15.6" x14ac:dyDescent="0.3">
      <c r="B10497" s="81"/>
      <c r="C10497" s="81"/>
      <c r="D10497" s="77"/>
      <c r="E10497" s="82"/>
      <c r="F10497" s="77"/>
      <c r="G10497" s="77"/>
      <c r="H10497" s="83"/>
    </row>
    <row r="10498" spans="2:8" ht="15.6" x14ac:dyDescent="0.3">
      <c r="B10498" s="81"/>
      <c r="C10498" s="81"/>
      <c r="D10498" s="77"/>
      <c r="E10498" s="82"/>
      <c r="F10498" s="77"/>
      <c r="G10498" s="77"/>
      <c r="H10498" s="83"/>
    </row>
    <row r="10499" spans="2:8" ht="15.6" x14ac:dyDescent="0.3">
      <c r="B10499" s="81"/>
      <c r="C10499" s="81"/>
      <c r="D10499" s="77"/>
      <c r="E10499" s="82"/>
      <c r="F10499" s="77"/>
      <c r="G10499" s="77"/>
      <c r="H10499" s="83"/>
    </row>
    <row r="10500" spans="2:8" ht="15.6" x14ac:dyDescent="0.3">
      <c r="B10500" s="81"/>
      <c r="C10500" s="81"/>
      <c r="D10500" s="77"/>
      <c r="E10500" s="82"/>
      <c r="F10500" s="77"/>
      <c r="G10500" s="77"/>
      <c r="H10500" s="83"/>
    </row>
    <row r="10501" spans="2:8" ht="15.6" x14ac:dyDescent="0.3">
      <c r="B10501" s="81"/>
      <c r="C10501" s="81"/>
      <c r="D10501" s="77"/>
      <c r="E10501" s="82"/>
      <c r="F10501" s="77"/>
      <c r="G10501" s="77"/>
      <c r="H10501" s="83"/>
    </row>
    <row r="10502" spans="2:8" ht="15.6" x14ac:dyDescent="0.3">
      <c r="B10502" s="81"/>
      <c r="C10502" s="81"/>
      <c r="D10502" s="77"/>
      <c r="E10502" s="82"/>
      <c r="F10502" s="77"/>
      <c r="G10502" s="77"/>
      <c r="H10502" s="83"/>
    </row>
    <row r="10503" spans="2:8" ht="15.6" x14ac:dyDescent="0.3">
      <c r="B10503" s="81"/>
      <c r="C10503" s="81"/>
      <c r="D10503" s="77"/>
      <c r="E10503" s="82"/>
      <c r="F10503" s="77"/>
      <c r="G10503" s="77"/>
      <c r="H10503" s="83"/>
    </row>
    <row r="10504" spans="2:8" ht="15.6" x14ac:dyDescent="0.3">
      <c r="B10504" s="81"/>
      <c r="C10504" s="81"/>
      <c r="D10504" s="77"/>
      <c r="E10504" s="82"/>
      <c r="F10504" s="77"/>
      <c r="G10504" s="77"/>
      <c r="H10504" s="83"/>
    </row>
    <row r="10505" spans="2:8" ht="15.6" x14ac:dyDescent="0.3">
      <c r="B10505" s="81"/>
      <c r="C10505" s="81"/>
      <c r="D10505" s="77"/>
      <c r="E10505" s="82"/>
      <c r="F10505" s="77"/>
      <c r="G10505" s="77"/>
      <c r="H10505" s="83"/>
    </row>
    <row r="10506" spans="2:8" ht="15.6" x14ac:dyDescent="0.3">
      <c r="B10506" s="81"/>
      <c r="C10506" s="81"/>
      <c r="D10506" s="77"/>
      <c r="E10506" s="82"/>
      <c r="F10506" s="77"/>
      <c r="G10506" s="77"/>
      <c r="H10506" s="83"/>
    </row>
    <row r="10507" spans="2:8" ht="15.6" x14ac:dyDescent="0.3">
      <c r="B10507" s="81"/>
      <c r="C10507" s="81"/>
      <c r="D10507" s="77"/>
      <c r="E10507" s="82"/>
      <c r="F10507" s="77"/>
      <c r="G10507" s="77"/>
      <c r="H10507" s="83"/>
    </row>
    <row r="10508" spans="2:8" ht="15.6" x14ac:dyDescent="0.3">
      <c r="B10508" s="81"/>
      <c r="C10508" s="81"/>
      <c r="D10508" s="77"/>
      <c r="E10508" s="82"/>
      <c r="F10508" s="77"/>
      <c r="G10508" s="77"/>
      <c r="H10508" s="83"/>
    </row>
    <row r="10509" spans="2:8" ht="15.6" x14ac:dyDescent="0.3">
      <c r="B10509" s="81"/>
      <c r="C10509" s="81"/>
      <c r="D10509" s="77"/>
      <c r="E10509" s="82"/>
      <c r="F10509" s="77"/>
      <c r="G10509" s="77"/>
      <c r="H10509" s="83"/>
    </row>
    <row r="10510" spans="2:8" ht="15.6" x14ac:dyDescent="0.3">
      <c r="B10510" s="81"/>
      <c r="C10510" s="81"/>
      <c r="D10510" s="77"/>
      <c r="E10510" s="82"/>
      <c r="F10510" s="77"/>
      <c r="G10510" s="77"/>
      <c r="H10510" s="83"/>
    </row>
    <row r="10511" spans="2:8" ht="15.6" x14ac:dyDescent="0.3">
      <c r="B10511" s="81"/>
      <c r="C10511" s="81"/>
      <c r="D10511" s="77"/>
      <c r="E10511" s="82"/>
      <c r="F10511" s="77"/>
      <c r="G10511" s="77"/>
      <c r="H10511" s="83"/>
    </row>
    <row r="10512" spans="2:8" ht="15.6" x14ac:dyDescent="0.3">
      <c r="B10512" s="81"/>
      <c r="C10512" s="81"/>
      <c r="D10512" s="77"/>
      <c r="E10512" s="82"/>
      <c r="F10512" s="77"/>
      <c r="G10512" s="77"/>
      <c r="H10512" s="83"/>
    </row>
    <row r="10513" spans="2:8" ht="15.6" x14ac:dyDescent="0.3">
      <c r="B10513" s="81"/>
      <c r="C10513" s="81"/>
      <c r="D10513" s="77"/>
      <c r="E10513" s="82"/>
      <c r="F10513" s="77"/>
      <c r="G10513" s="77"/>
      <c r="H10513" s="83"/>
    </row>
    <row r="10514" spans="2:8" ht="15.6" x14ac:dyDescent="0.3">
      <c r="B10514" s="81"/>
      <c r="C10514" s="81"/>
      <c r="D10514" s="77"/>
      <c r="E10514" s="82"/>
      <c r="F10514" s="77"/>
      <c r="G10514" s="77"/>
      <c r="H10514" s="83"/>
    </row>
    <row r="10515" spans="2:8" ht="15.6" x14ac:dyDescent="0.3">
      <c r="B10515" s="81"/>
      <c r="C10515" s="81"/>
      <c r="D10515" s="77"/>
      <c r="E10515" s="82"/>
      <c r="F10515" s="77"/>
      <c r="G10515" s="77"/>
      <c r="H10515" s="83"/>
    </row>
    <row r="10516" spans="2:8" ht="15.6" x14ac:dyDescent="0.3">
      <c r="B10516" s="81"/>
      <c r="C10516" s="81"/>
      <c r="D10516" s="77"/>
      <c r="E10516" s="82"/>
      <c r="F10516" s="77"/>
      <c r="G10516" s="77"/>
      <c r="H10516" s="83"/>
    </row>
    <row r="10517" spans="2:8" ht="15.6" x14ac:dyDescent="0.3">
      <c r="B10517" s="81"/>
      <c r="C10517" s="81"/>
      <c r="D10517" s="77"/>
      <c r="E10517" s="82"/>
      <c r="F10517" s="77"/>
      <c r="G10517" s="77"/>
      <c r="H10517" s="83"/>
    </row>
    <row r="10518" spans="2:8" ht="15.6" x14ac:dyDescent="0.3">
      <c r="B10518" s="81"/>
      <c r="C10518" s="81"/>
      <c r="D10518" s="77"/>
      <c r="E10518" s="82"/>
      <c r="F10518" s="77"/>
      <c r="G10518" s="77"/>
      <c r="H10518" s="83"/>
    </row>
    <row r="10519" spans="2:8" ht="15.6" x14ac:dyDescent="0.3">
      <c r="B10519" s="81"/>
      <c r="C10519" s="81"/>
      <c r="D10519" s="77"/>
      <c r="E10519" s="82"/>
      <c r="F10519" s="77"/>
      <c r="G10519" s="77"/>
      <c r="H10519" s="83"/>
    </row>
    <row r="10520" spans="2:8" ht="15.6" x14ac:dyDescent="0.3">
      <c r="B10520" s="81"/>
      <c r="C10520" s="81"/>
      <c r="D10520" s="77"/>
      <c r="E10520" s="82"/>
      <c r="F10520" s="77"/>
      <c r="G10520" s="77"/>
      <c r="H10520" s="83"/>
    </row>
    <row r="10521" spans="2:8" ht="15.6" x14ac:dyDescent="0.3">
      <c r="B10521" s="81"/>
      <c r="C10521" s="81"/>
      <c r="D10521" s="77"/>
      <c r="E10521" s="82"/>
      <c r="F10521" s="77"/>
      <c r="G10521" s="77"/>
      <c r="H10521" s="83"/>
    </row>
    <row r="10522" spans="2:8" ht="15.6" x14ac:dyDescent="0.3">
      <c r="B10522" s="81"/>
      <c r="C10522" s="81"/>
      <c r="D10522" s="77"/>
      <c r="E10522" s="82"/>
      <c r="F10522" s="77"/>
      <c r="G10522" s="77"/>
      <c r="H10522" s="83"/>
    </row>
    <row r="10523" spans="2:8" ht="15.6" x14ac:dyDescent="0.3">
      <c r="B10523" s="81"/>
      <c r="C10523" s="81"/>
      <c r="D10523" s="77"/>
      <c r="E10523" s="82"/>
      <c r="F10523" s="77"/>
      <c r="G10523" s="77"/>
      <c r="H10523" s="83"/>
    </row>
    <row r="10524" spans="2:8" ht="15.6" x14ac:dyDescent="0.3">
      <c r="B10524" s="81"/>
      <c r="C10524" s="81"/>
      <c r="D10524" s="77"/>
      <c r="E10524" s="82"/>
      <c r="F10524" s="77"/>
      <c r="G10524" s="77"/>
      <c r="H10524" s="83"/>
    </row>
    <row r="10525" spans="2:8" ht="15.6" x14ac:dyDescent="0.3">
      <c r="B10525" s="81"/>
      <c r="C10525" s="81"/>
      <c r="D10525" s="77"/>
      <c r="E10525" s="82"/>
      <c r="F10525" s="77"/>
      <c r="G10525" s="77"/>
      <c r="H10525" s="83"/>
    </row>
    <row r="10526" spans="2:8" ht="15.6" x14ac:dyDescent="0.3">
      <c r="B10526" s="81"/>
      <c r="C10526" s="81"/>
      <c r="D10526" s="77"/>
      <c r="E10526" s="82"/>
      <c r="F10526" s="77"/>
      <c r="G10526" s="77"/>
      <c r="H10526" s="83"/>
    </row>
    <row r="10527" spans="2:8" ht="15.6" x14ac:dyDescent="0.3">
      <c r="B10527" s="81"/>
      <c r="C10527" s="81"/>
      <c r="D10527" s="77"/>
      <c r="E10527" s="82"/>
      <c r="F10527" s="77"/>
      <c r="G10527" s="77"/>
      <c r="H10527" s="83"/>
    </row>
    <row r="10528" spans="2:8" ht="15.6" x14ac:dyDescent="0.3">
      <c r="B10528" s="81"/>
      <c r="C10528" s="81"/>
      <c r="D10528" s="77"/>
      <c r="E10528" s="82"/>
      <c r="F10528" s="77"/>
      <c r="G10528" s="77"/>
      <c r="H10528" s="83"/>
    </row>
    <row r="10529" spans="2:8" ht="15.6" x14ac:dyDescent="0.3">
      <c r="B10529" s="81"/>
      <c r="C10529" s="81"/>
      <c r="D10529" s="77"/>
      <c r="E10529" s="82"/>
      <c r="F10529" s="77"/>
      <c r="G10529" s="77"/>
      <c r="H10529" s="83"/>
    </row>
    <row r="10530" spans="2:8" ht="15.6" x14ac:dyDescent="0.3">
      <c r="B10530" s="81"/>
      <c r="C10530" s="81"/>
      <c r="D10530" s="77"/>
      <c r="E10530" s="82"/>
      <c r="F10530" s="77"/>
      <c r="G10530" s="77"/>
      <c r="H10530" s="83"/>
    </row>
    <row r="10531" spans="2:8" ht="15.6" x14ac:dyDescent="0.3">
      <c r="B10531" s="81"/>
      <c r="C10531" s="81"/>
      <c r="D10531" s="77"/>
      <c r="E10531" s="82"/>
      <c r="F10531" s="77"/>
      <c r="G10531" s="77"/>
      <c r="H10531" s="83"/>
    </row>
    <row r="10532" spans="2:8" ht="15.6" x14ac:dyDescent="0.3">
      <c r="B10532" s="81"/>
      <c r="C10532" s="81"/>
      <c r="D10532" s="77"/>
      <c r="E10532" s="82"/>
      <c r="F10532" s="77"/>
      <c r="G10532" s="77"/>
      <c r="H10532" s="83"/>
    </row>
    <row r="10533" spans="2:8" ht="15.6" x14ac:dyDescent="0.3">
      <c r="B10533" s="81"/>
      <c r="C10533" s="81"/>
      <c r="D10533" s="77"/>
      <c r="E10533" s="82"/>
      <c r="F10533" s="77"/>
      <c r="G10533" s="77"/>
      <c r="H10533" s="83"/>
    </row>
    <row r="10534" spans="2:8" ht="15.6" x14ac:dyDescent="0.3">
      <c r="B10534" s="81"/>
      <c r="C10534" s="81"/>
      <c r="D10534" s="77"/>
      <c r="E10534" s="82"/>
      <c r="F10534" s="77"/>
      <c r="G10534" s="77"/>
      <c r="H10534" s="83"/>
    </row>
    <row r="10535" spans="2:8" ht="15.6" x14ac:dyDescent="0.3">
      <c r="B10535" s="81"/>
      <c r="C10535" s="81"/>
      <c r="D10535" s="77"/>
      <c r="E10535" s="82"/>
      <c r="F10535" s="77"/>
      <c r="G10535" s="77"/>
      <c r="H10535" s="83"/>
    </row>
    <row r="10536" spans="2:8" ht="15.6" x14ac:dyDescent="0.3">
      <c r="B10536" s="81"/>
      <c r="C10536" s="81"/>
      <c r="D10536" s="77"/>
      <c r="E10536" s="82"/>
      <c r="F10536" s="77"/>
      <c r="G10536" s="77"/>
      <c r="H10536" s="83"/>
    </row>
    <row r="10537" spans="2:8" ht="15.6" x14ac:dyDescent="0.3">
      <c r="B10537" s="81"/>
      <c r="C10537" s="81"/>
      <c r="D10537" s="77"/>
      <c r="E10537" s="82"/>
      <c r="F10537" s="77"/>
      <c r="G10537" s="77"/>
      <c r="H10537" s="83"/>
    </row>
    <row r="10538" spans="2:8" ht="15.6" x14ac:dyDescent="0.3">
      <c r="B10538" s="81"/>
      <c r="C10538" s="81"/>
      <c r="D10538" s="77"/>
      <c r="E10538" s="82"/>
      <c r="F10538" s="77"/>
      <c r="G10538" s="77"/>
      <c r="H10538" s="83"/>
    </row>
    <row r="10539" spans="2:8" ht="15.6" x14ac:dyDescent="0.3">
      <c r="B10539" s="81"/>
      <c r="C10539" s="81"/>
      <c r="D10539" s="77"/>
      <c r="E10539" s="82"/>
      <c r="F10539" s="77"/>
      <c r="G10539" s="77"/>
      <c r="H10539" s="83"/>
    </row>
    <row r="10540" spans="2:8" ht="15.6" x14ac:dyDescent="0.3">
      <c r="B10540" s="81"/>
      <c r="C10540" s="81"/>
      <c r="D10540" s="77"/>
      <c r="E10540" s="82"/>
      <c r="F10540" s="77"/>
      <c r="G10540" s="77"/>
      <c r="H10540" s="83"/>
    </row>
    <row r="10541" spans="2:8" ht="15.6" x14ac:dyDescent="0.3">
      <c r="B10541" s="81"/>
      <c r="C10541" s="81"/>
      <c r="D10541" s="77"/>
      <c r="E10541" s="82"/>
      <c r="F10541" s="77"/>
      <c r="G10541" s="77"/>
      <c r="H10541" s="83"/>
    </row>
    <row r="10542" spans="2:8" ht="15.6" x14ac:dyDescent="0.3">
      <c r="B10542" s="81"/>
      <c r="C10542" s="81"/>
      <c r="D10542" s="77"/>
      <c r="E10542" s="82"/>
      <c r="F10542" s="77"/>
      <c r="G10542" s="77"/>
      <c r="H10542" s="83"/>
    </row>
    <row r="10543" spans="2:8" ht="15.6" x14ac:dyDescent="0.3">
      <c r="B10543" s="81"/>
      <c r="C10543" s="81"/>
      <c r="D10543" s="77"/>
      <c r="E10543" s="82"/>
      <c r="F10543" s="77"/>
      <c r="G10543" s="77"/>
      <c r="H10543" s="83"/>
    </row>
    <row r="10544" spans="2:8" ht="15.6" x14ac:dyDescent="0.3">
      <c r="B10544" s="81"/>
      <c r="C10544" s="81"/>
      <c r="D10544" s="77"/>
      <c r="E10544" s="82"/>
      <c r="F10544" s="77"/>
      <c r="G10544" s="77"/>
      <c r="H10544" s="83"/>
    </row>
    <row r="10545" spans="2:8" ht="15.6" x14ac:dyDescent="0.3">
      <c r="B10545" s="81"/>
      <c r="C10545" s="81"/>
      <c r="D10545" s="77"/>
      <c r="E10545" s="82"/>
      <c r="F10545" s="77"/>
      <c r="G10545" s="77"/>
      <c r="H10545" s="83"/>
    </row>
    <row r="10546" spans="2:8" ht="15.6" x14ac:dyDescent="0.3">
      <c r="B10546" s="81"/>
      <c r="C10546" s="81"/>
      <c r="D10546" s="77"/>
      <c r="E10546" s="82"/>
      <c r="F10546" s="77"/>
      <c r="G10546" s="77"/>
      <c r="H10546" s="83"/>
    </row>
    <row r="10547" spans="2:8" ht="15.6" x14ac:dyDescent="0.3">
      <c r="B10547" s="81"/>
      <c r="C10547" s="81"/>
      <c r="D10547" s="77"/>
      <c r="E10547" s="82"/>
      <c r="F10547" s="77"/>
      <c r="G10547" s="77"/>
      <c r="H10547" s="83"/>
    </row>
    <row r="10548" spans="2:8" ht="15.6" x14ac:dyDescent="0.3">
      <c r="B10548" s="81"/>
      <c r="C10548" s="81"/>
      <c r="D10548" s="77"/>
      <c r="E10548" s="82"/>
      <c r="F10548" s="77"/>
      <c r="G10548" s="77"/>
      <c r="H10548" s="83"/>
    </row>
    <row r="10549" spans="2:8" ht="15.6" x14ac:dyDescent="0.3">
      <c r="B10549" s="81"/>
      <c r="C10549" s="81"/>
      <c r="D10549" s="77"/>
      <c r="E10549" s="82"/>
      <c r="F10549" s="77"/>
      <c r="G10549" s="77"/>
      <c r="H10549" s="83"/>
    </row>
    <row r="10550" spans="2:8" ht="15.6" x14ac:dyDescent="0.3">
      <c r="B10550" s="81"/>
      <c r="C10550" s="81"/>
      <c r="D10550" s="77"/>
      <c r="E10550" s="82"/>
      <c r="F10550" s="77"/>
      <c r="G10550" s="77"/>
      <c r="H10550" s="83"/>
    </row>
    <row r="10551" spans="2:8" ht="15.6" x14ac:dyDescent="0.3">
      <c r="B10551" s="81"/>
      <c r="C10551" s="81"/>
      <c r="D10551" s="77"/>
      <c r="E10551" s="82"/>
      <c r="F10551" s="77"/>
      <c r="G10551" s="77"/>
      <c r="H10551" s="83"/>
    </row>
    <row r="10552" spans="2:8" ht="15.6" x14ac:dyDescent="0.3">
      <c r="B10552" s="81"/>
      <c r="C10552" s="81"/>
      <c r="D10552" s="77"/>
      <c r="E10552" s="82"/>
      <c r="F10552" s="77"/>
      <c r="G10552" s="77"/>
      <c r="H10552" s="83"/>
    </row>
    <row r="10553" spans="2:8" ht="15.6" x14ac:dyDescent="0.3">
      <c r="B10553" s="81"/>
      <c r="C10553" s="81"/>
      <c r="D10553" s="77"/>
      <c r="E10553" s="82"/>
      <c r="F10553" s="77"/>
      <c r="G10553" s="77"/>
      <c r="H10553" s="83"/>
    </row>
    <row r="10554" spans="2:8" ht="15.6" x14ac:dyDescent="0.3">
      <c r="B10554" s="81"/>
      <c r="C10554" s="81"/>
      <c r="D10554" s="77"/>
      <c r="E10554" s="82"/>
      <c r="F10554" s="77"/>
      <c r="G10554" s="77"/>
      <c r="H10554" s="83"/>
    </row>
    <row r="10555" spans="2:8" ht="15.6" x14ac:dyDescent="0.3">
      <c r="B10555" s="81"/>
      <c r="C10555" s="81"/>
      <c r="D10555" s="77"/>
      <c r="E10555" s="82"/>
      <c r="F10555" s="77"/>
      <c r="G10555" s="77"/>
      <c r="H10555" s="83"/>
    </row>
    <row r="10556" spans="2:8" ht="15.6" x14ac:dyDescent="0.3">
      <c r="B10556" s="81"/>
      <c r="C10556" s="81"/>
      <c r="D10556" s="77"/>
      <c r="E10556" s="82"/>
      <c r="F10556" s="77"/>
      <c r="G10556" s="77"/>
      <c r="H10556" s="83"/>
    </row>
    <row r="10557" spans="2:8" ht="15.6" x14ac:dyDescent="0.3">
      <c r="B10557" s="81"/>
      <c r="C10557" s="81"/>
      <c r="D10557" s="77"/>
      <c r="E10557" s="82"/>
      <c r="F10557" s="77"/>
      <c r="G10557" s="77"/>
      <c r="H10557" s="83"/>
    </row>
    <row r="10558" spans="2:8" ht="15.6" x14ac:dyDescent="0.3">
      <c r="B10558" s="81"/>
      <c r="C10558" s="81"/>
      <c r="D10558" s="77"/>
      <c r="E10558" s="82"/>
      <c r="F10558" s="77"/>
      <c r="G10558" s="77"/>
      <c r="H10558" s="83"/>
    </row>
    <row r="10559" spans="2:8" ht="15.6" x14ac:dyDescent="0.3">
      <c r="B10559" s="81"/>
      <c r="C10559" s="81"/>
      <c r="D10559" s="77"/>
      <c r="E10559" s="82"/>
      <c r="F10559" s="77"/>
      <c r="G10559" s="77"/>
      <c r="H10559" s="83"/>
    </row>
    <row r="10560" spans="2:8" ht="15.6" x14ac:dyDescent="0.3">
      <c r="B10560" s="81"/>
      <c r="C10560" s="81"/>
      <c r="D10560" s="77"/>
      <c r="E10560" s="82"/>
      <c r="F10560" s="77"/>
      <c r="G10560" s="77"/>
      <c r="H10560" s="83"/>
    </row>
    <row r="10561" spans="2:8" ht="15.6" x14ac:dyDescent="0.3">
      <c r="B10561" s="81"/>
      <c r="C10561" s="81"/>
      <c r="D10561" s="77"/>
      <c r="E10561" s="82"/>
      <c r="F10561" s="77"/>
      <c r="G10561" s="77"/>
      <c r="H10561" s="83"/>
    </row>
    <row r="10562" spans="2:8" ht="15.6" x14ac:dyDescent="0.3">
      <c r="B10562" s="81"/>
      <c r="C10562" s="81"/>
      <c r="D10562" s="77"/>
      <c r="E10562" s="82"/>
      <c r="F10562" s="77"/>
      <c r="G10562" s="77"/>
      <c r="H10562" s="83"/>
    </row>
    <row r="10563" spans="2:8" ht="15.6" x14ac:dyDescent="0.3">
      <c r="B10563" s="81"/>
      <c r="C10563" s="81"/>
      <c r="D10563" s="77"/>
      <c r="E10563" s="82"/>
      <c r="F10563" s="77"/>
      <c r="G10563" s="77"/>
      <c r="H10563" s="83"/>
    </row>
    <row r="10564" spans="2:8" ht="15.6" x14ac:dyDescent="0.3">
      <c r="B10564" s="81"/>
      <c r="C10564" s="81"/>
      <c r="D10564" s="77"/>
      <c r="E10564" s="82"/>
      <c r="F10564" s="77"/>
      <c r="G10564" s="77"/>
      <c r="H10564" s="83"/>
    </row>
    <row r="10565" spans="2:8" ht="15.6" x14ac:dyDescent="0.3">
      <c r="B10565" s="81"/>
      <c r="C10565" s="81"/>
      <c r="D10565" s="77"/>
      <c r="E10565" s="82"/>
      <c r="F10565" s="77"/>
      <c r="G10565" s="77"/>
      <c r="H10565" s="83"/>
    </row>
    <row r="10566" spans="2:8" ht="15.6" x14ac:dyDescent="0.3">
      <c r="B10566" s="81"/>
      <c r="C10566" s="81"/>
      <c r="D10566" s="77"/>
      <c r="E10566" s="82"/>
      <c r="F10566" s="77"/>
      <c r="G10566" s="77"/>
      <c r="H10566" s="83"/>
    </row>
    <row r="10567" spans="2:8" ht="15.6" x14ac:dyDescent="0.3">
      <c r="B10567" s="81"/>
      <c r="C10567" s="81"/>
      <c r="D10567" s="77"/>
      <c r="E10567" s="82"/>
      <c r="F10567" s="77"/>
      <c r="G10567" s="77"/>
      <c r="H10567" s="83"/>
    </row>
    <row r="10568" spans="2:8" ht="15.6" x14ac:dyDescent="0.3">
      <c r="B10568" s="81"/>
      <c r="C10568" s="81"/>
      <c r="D10568" s="77"/>
      <c r="E10568" s="82"/>
      <c r="F10568" s="77"/>
      <c r="G10568" s="77"/>
      <c r="H10568" s="83"/>
    </row>
    <row r="10569" spans="2:8" ht="15.6" x14ac:dyDescent="0.3">
      <c r="B10569" s="81"/>
      <c r="C10569" s="81"/>
      <c r="D10569" s="77"/>
      <c r="E10569" s="82"/>
      <c r="F10569" s="77"/>
      <c r="G10569" s="77"/>
      <c r="H10569" s="83"/>
    </row>
    <row r="10570" spans="2:8" ht="15.6" x14ac:dyDescent="0.3">
      <c r="B10570" s="81"/>
      <c r="C10570" s="81"/>
      <c r="D10570" s="77"/>
      <c r="E10570" s="82"/>
      <c r="F10570" s="77"/>
      <c r="G10570" s="77"/>
      <c r="H10570" s="83"/>
    </row>
    <row r="10571" spans="2:8" ht="15.6" x14ac:dyDescent="0.3">
      <c r="B10571" s="81"/>
      <c r="C10571" s="81"/>
      <c r="D10571" s="77"/>
      <c r="E10571" s="82"/>
      <c r="F10571" s="77"/>
      <c r="G10571" s="77"/>
      <c r="H10571" s="83"/>
    </row>
    <row r="10572" spans="2:8" ht="15.6" x14ac:dyDescent="0.3">
      <c r="B10572" s="81"/>
      <c r="C10572" s="81"/>
      <c r="D10572" s="77"/>
      <c r="E10572" s="82"/>
      <c r="F10572" s="77"/>
      <c r="G10572" s="77"/>
      <c r="H10572" s="83"/>
    </row>
    <row r="10573" spans="2:8" ht="15.6" x14ac:dyDescent="0.3">
      <c r="B10573" s="81"/>
      <c r="C10573" s="81"/>
      <c r="D10573" s="77"/>
      <c r="E10573" s="82"/>
      <c r="F10573" s="77"/>
      <c r="G10573" s="77"/>
      <c r="H10573" s="83"/>
    </row>
    <row r="10574" spans="2:8" ht="15.6" x14ac:dyDescent="0.3">
      <c r="B10574" s="81"/>
      <c r="C10574" s="81"/>
      <c r="D10574" s="77"/>
      <c r="E10574" s="82"/>
      <c r="F10574" s="77"/>
      <c r="G10574" s="77"/>
      <c r="H10574" s="83"/>
    </row>
    <row r="10575" spans="2:8" ht="15.6" x14ac:dyDescent="0.3">
      <c r="B10575" s="81"/>
      <c r="C10575" s="81"/>
      <c r="D10575" s="77"/>
      <c r="E10575" s="82"/>
      <c r="F10575" s="77"/>
      <c r="G10575" s="77"/>
      <c r="H10575" s="83"/>
    </row>
    <row r="10576" spans="2:8" ht="15.6" x14ac:dyDescent="0.3">
      <c r="B10576" s="81"/>
      <c r="C10576" s="81"/>
      <c r="D10576" s="77"/>
      <c r="E10576" s="82"/>
      <c r="F10576" s="77"/>
      <c r="G10576" s="77"/>
      <c r="H10576" s="83"/>
    </row>
    <row r="10577" spans="2:8" ht="15.6" x14ac:dyDescent="0.3">
      <c r="B10577" s="81"/>
      <c r="C10577" s="81"/>
      <c r="D10577" s="77"/>
      <c r="E10577" s="82"/>
      <c r="F10577" s="77"/>
      <c r="G10577" s="77"/>
      <c r="H10577" s="83"/>
    </row>
    <row r="10578" spans="2:8" ht="15.6" x14ac:dyDescent="0.3">
      <c r="B10578" s="81"/>
      <c r="C10578" s="81"/>
      <c r="D10578" s="77"/>
      <c r="E10578" s="82"/>
      <c r="F10578" s="77"/>
      <c r="G10578" s="77"/>
      <c r="H10578" s="83"/>
    </row>
    <row r="10579" spans="2:8" ht="15.6" x14ac:dyDescent="0.3">
      <c r="B10579" s="81"/>
      <c r="C10579" s="81"/>
      <c r="D10579" s="77"/>
      <c r="E10579" s="82"/>
      <c r="F10579" s="77"/>
      <c r="G10579" s="77"/>
      <c r="H10579" s="83"/>
    </row>
    <row r="10580" spans="2:8" ht="15.6" x14ac:dyDescent="0.3">
      <c r="B10580" s="81"/>
      <c r="C10580" s="81"/>
      <c r="D10580" s="77"/>
      <c r="E10580" s="82"/>
      <c r="F10580" s="77"/>
      <c r="G10580" s="77"/>
      <c r="H10580" s="83"/>
    </row>
    <row r="10581" spans="2:8" ht="15.6" x14ac:dyDescent="0.3">
      <c r="B10581" s="81"/>
      <c r="C10581" s="81"/>
      <c r="D10581" s="77"/>
      <c r="E10581" s="82"/>
      <c r="F10581" s="77"/>
      <c r="G10581" s="77"/>
      <c r="H10581" s="83"/>
    </row>
    <row r="10582" spans="2:8" ht="15.6" x14ac:dyDescent="0.3">
      <c r="B10582" s="81"/>
      <c r="C10582" s="81"/>
      <c r="D10582" s="77"/>
      <c r="E10582" s="82"/>
      <c r="F10582" s="77"/>
      <c r="G10582" s="77"/>
      <c r="H10582" s="83"/>
    </row>
    <row r="10583" spans="2:8" ht="15.6" x14ac:dyDescent="0.3">
      <c r="B10583" s="81"/>
      <c r="C10583" s="81"/>
      <c r="D10583" s="77"/>
      <c r="E10583" s="82"/>
      <c r="F10583" s="77"/>
      <c r="G10583" s="77"/>
      <c r="H10583" s="83"/>
    </row>
    <row r="10584" spans="2:8" ht="15.6" x14ac:dyDescent="0.3">
      <c r="B10584" s="81"/>
      <c r="C10584" s="81"/>
      <c r="D10584" s="77"/>
      <c r="E10584" s="82"/>
      <c r="F10584" s="77"/>
      <c r="G10584" s="77"/>
      <c r="H10584" s="83"/>
    </row>
    <row r="10585" spans="2:8" ht="15.6" x14ac:dyDescent="0.3">
      <c r="B10585" s="81"/>
      <c r="C10585" s="81"/>
      <c r="D10585" s="77"/>
      <c r="E10585" s="82"/>
      <c r="F10585" s="77"/>
      <c r="G10585" s="77"/>
      <c r="H10585" s="83"/>
    </row>
    <row r="10586" spans="2:8" ht="15.6" x14ac:dyDescent="0.3">
      <c r="B10586" s="81"/>
      <c r="C10586" s="81"/>
      <c r="D10586" s="77"/>
      <c r="E10586" s="82"/>
      <c r="F10586" s="77"/>
      <c r="G10586" s="77"/>
      <c r="H10586" s="83"/>
    </row>
    <row r="10587" spans="2:8" ht="15.6" x14ac:dyDescent="0.3">
      <c r="B10587" s="81"/>
      <c r="C10587" s="81"/>
      <c r="D10587" s="77"/>
      <c r="E10587" s="82"/>
      <c r="F10587" s="77"/>
      <c r="G10587" s="77"/>
      <c r="H10587" s="83"/>
    </row>
    <row r="10588" spans="2:8" ht="15.6" x14ac:dyDescent="0.3">
      <c r="B10588" s="81"/>
      <c r="C10588" s="81"/>
      <c r="D10588" s="77"/>
      <c r="E10588" s="82"/>
      <c r="F10588" s="77"/>
      <c r="G10588" s="77"/>
      <c r="H10588" s="83"/>
    </row>
    <row r="10589" spans="2:8" ht="15.6" x14ac:dyDescent="0.3">
      <c r="B10589" s="81"/>
      <c r="C10589" s="81"/>
      <c r="D10589" s="77"/>
      <c r="E10589" s="82"/>
      <c r="F10589" s="77"/>
      <c r="G10589" s="77"/>
      <c r="H10589" s="83"/>
    </row>
    <row r="10590" spans="2:8" ht="15.6" x14ac:dyDescent="0.3">
      <c r="B10590" s="81"/>
      <c r="C10590" s="81"/>
      <c r="D10590" s="77"/>
      <c r="E10590" s="82"/>
      <c r="F10590" s="77"/>
      <c r="G10590" s="77"/>
      <c r="H10590" s="83"/>
    </row>
    <row r="10591" spans="2:8" ht="15.6" x14ac:dyDescent="0.3">
      <c r="B10591" s="81"/>
      <c r="C10591" s="81"/>
      <c r="D10591" s="77"/>
      <c r="E10591" s="82"/>
      <c r="F10591" s="77"/>
      <c r="G10591" s="77"/>
      <c r="H10591" s="83"/>
    </row>
    <row r="10592" spans="2:8" ht="15.6" x14ac:dyDescent="0.3">
      <c r="B10592" s="81"/>
      <c r="C10592" s="81"/>
      <c r="D10592" s="77"/>
      <c r="E10592" s="82"/>
      <c r="F10592" s="77"/>
      <c r="G10592" s="77"/>
      <c r="H10592" s="83"/>
    </row>
    <row r="10593" spans="2:8" ht="15.6" x14ac:dyDescent="0.3">
      <c r="B10593" s="81"/>
      <c r="C10593" s="81"/>
      <c r="D10593" s="77"/>
      <c r="E10593" s="82"/>
      <c r="F10593" s="77"/>
      <c r="G10593" s="77"/>
      <c r="H10593" s="83"/>
    </row>
    <row r="10594" spans="2:8" ht="15.6" x14ac:dyDescent="0.3">
      <c r="B10594" s="81"/>
      <c r="C10594" s="81"/>
      <c r="D10594" s="77"/>
      <c r="E10594" s="82"/>
      <c r="F10594" s="77"/>
      <c r="G10594" s="77"/>
      <c r="H10594" s="83"/>
    </row>
    <row r="10595" spans="2:8" ht="15.6" x14ac:dyDescent="0.3">
      <c r="B10595" s="81"/>
      <c r="C10595" s="81"/>
      <c r="D10595" s="77"/>
      <c r="E10595" s="82"/>
      <c r="F10595" s="77"/>
      <c r="G10595" s="77"/>
      <c r="H10595" s="83"/>
    </row>
    <row r="10596" spans="2:8" ht="15.6" x14ac:dyDescent="0.3">
      <c r="B10596" s="81"/>
      <c r="C10596" s="81"/>
      <c r="D10596" s="77"/>
      <c r="E10596" s="82"/>
      <c r="F10596" s="77"/>
      <c r="G10596" s="77"/>
      <c r="H10596" s="83"/>
    </row>
    <row r="10597" spans="2:8" ht="15.6" x14ac:dyDescent="0.3">
      <c r="B10597" s="81"/>
      <c r="C10597" s="81"/>
      <c r="D10597" s="77"/>
      <c r="E10597" s="82"/>
      <c r="F10597" s="77"/>
      <c r="G10597" s="77"/>
      <c r="H10597" s="83"/>
    </row>
    <row r="10598" spans="2:8" ht="15.6" x14ac:dyDescent="0.3">
      <c r="B10598" s="81"/>
      <c r="C10598" s="81"/>
      <c r="D10598" s="77"/>
      <c r="E10598" s="82"/>
      <c r="F10598" s="77"/>
      <c r="G10598" s="77"/>
      <c r="H10598" s="83"/>
    </row>
    <row r="10599" spans="2:8" ht="15.6" x14ac:dyDescent="0.3">
      <c r="B10599" s="81"/>
      <c r="C10599" s="81"/>
      <c r="D10599" s="77"/>
      <c r="E10599" s="82"/>
      <c r="F10599" s="77"/>
      <c r="G10599" s="77"/>
      <c r="H10599" s="83"/>
    </row>
    <row r="10600" spans="2:8" ht="15.6" x14ac:dyDescent="0.3">
      <c r="B10600" s="81"/>
      <c r="C10600" s="81"/>
      <c r="D10600" s="77"/>
      <c r="E10600" s="82"/>
      <c r="F10600" s="77"/>
      <c r="G10600" s="77"/>
      <c r="H10600" s="83"/>
    </row>
    <row r="10601" spans="2:8" ht="15.6" x14ac:dyDescent="0.3">
      <c r="B10601" s="81"/>
      <c r="C10601" s="81"/>
      <c r="D10601" s="77"/>
      <c r="E10601" s="82"/>
      <c r="F10601" s="77"/>
      <c r="G10601" s="77"/>
      <c r="H10601" s="83"/>
    </row>
    <row r="10602" spans="2:8" ht="15.6" x14ac:dyDescent="0.3">
      <c r="B10602" s="81"/>
      <c r="C10602" s="81"/>
      <c r="D10602" s="77"/>
      <c r="E10602" s="82"/>
      <c r="F10602" s="77"/>
      <c r="G10602" s="77"/>
      <c r="H10602" s="83"/>
    </row>
    <row r="10603" spans="2:8" ht="15.6" x14ac:dyDescent="0.3">
      <c r="B10603" s="81"/>
      <c r="C10603" s="81"/>
      <c r="D10603" s="77"/>
      <c r="E10603" s="82"/>
      <c r="F10603" s="77"/>
      <c r="G10603" s="77"/>
      <c r="H10603" s="83"/>
    </row>
    <row r="10604" spans="2:8" ht="15.6" x14ac:dyDescent="0.3">
      <c r="B10604" s="81"/>
      <c r="C10604" s="81"/>
      <c r="D10604" s="77"/>
      <c r="E10604" s="82"/>
      <c r="F10604" s="77"/>
      <c r="G10604" s="77"/>
      <c r="H10604" s="83"/>
    </row>
    <row r="10605" spans="2:8" ht="15.6" x14ac:dyDescent="0.3">
      <c r="B10605" s="81"/>
      <c r="C10605" s="81"/>
      <c r="D10605" s="77"/>
      <c r="E10605" s="82"/>
      <c r="F10605" s="77"/>
      <c r="G10605" s="77"/>
      <c r="H10605" s="83"/>
    </row>
    <row r="10606" spans="2:8" ht="15.6" x14ac:dyDescent="0.3">
      <c r="B10606" s="81"/>
      <c r="C10606" s="81"/>
      <c r="D10606" s="77"/>
      <c r="E10606" s="82"/>
      <c r="F10606" s="77"/>
      <c r="G10606" s="77"/>
      <c r="H10606" s="83"/>
    </row>
    <row r="10607" spans="2:8" ht="15.6" x14ac:dyDescent="0.3">
      <c r="B10607" s="81"/>
      <c r="C10607" s="81"/>
      <c r="D10607" s="77"/>
      <c r="E10607" s="82"/>
      <c r="F10607" s="77"/>
      <c r="G10607" s="77"/>
      <c r="H10607" s="83"/>
    </row>
    <row r="10608" spans="2:8" ht="15.6" x14ac:dyDescent="0.3">
      <c r="B10608" s="81"/>
      <c r="C10608" s="81"/>
      <c r="D10608" s="77"/>
      <c r="E10608" s="82"/>
      <c r="F10608" s="77"/>
      <c r="G10608" s="77"/>
      <c r="H10608" s="83"/>
    </row>
    <row r="10609" spans="2:8" ht="15.6" x14ac:dyDescent="0.3">
      <c r="B10609" s="81"/>
      <c r="C10609" s="81"/>
      <c r="D10609" s="77"/>
      <c r="E10609" s="82"/>
      <c r="F10609" s="77"/>
      <c r="G10609" s="77"/>
      <c r="H10609" s="83"/>
    </row>
    <row r="10610" spans="2:8" ht="15.6" x14ac:dyDescent="0.3">
      <c r="B10610" s="81"/>
      <c r="C10610" s="81"/>
      <c r="D10610" s="77"/>
      <c r="E10610" s="82"/>
      <c r="F10610" s="77"/>
      <c r="G10610" s="77"/>
      <c r="H10610" s="83"/>
    </row>
    <row r="10611" spans="2:8" ht="15.6" x14ac:dyDescent="0.3">
      <c r="B10611" s="81"/>
      <c r="C10611" s="81"/>
      <c r="D10611" s="77"/>
      <c r="E10611" s="82"/>
      <c r="F10611" s="77"/>
      <c r="G10611" s="77"/>
      <c r="H10611" s="83"/>
    </row>
    <row r="10612" spans="2:8" ht="15.6" x14ac:dyDescent="0.3">
      <c r="B10612" s="81"/>
      <c r="C10612" s="81"/>
      <c r="D10612" s="77"/>
      <c r="E10612" s="82"/>
      <c r="F10612" s="77"/>
      <c r="G10612" s="77"/>
      <c r="H10612" s="83"/>
    </row>
    <row r="10613" spans="2:8" ht="15.6" x14ac:dyDescent="0.3">
      <c r="B10613" s="81"/>
      <c r="C10613" s="81"/>
      <c r="D10613" s="77"/>
      <c r="E10613" s="82"/>
      <c r="F10613" s="77"/>
      <c r="G10613" s="77"/>
      <c r="H10613" s="83"/>
    </row>
    <row r="10614" spans="2:8" ht="15.6" x14ac:dyDescent="0.3">
      <c r="B10614" s="81"/>
      <c r="C10614" s="81"/>
      <c r="D10614" s="77"/>
      <c r="E10614" s="82"/>
      <c r="F10614" s="77"/>
      <c r="G10614" s="77"/>
      <c r="H10614" s="83"/>
    </row>
    <row r="10615" spans="2:8" ht="15.6" x14ac:dyDescent="0.3">
      <c r="B10615" s="81"/>
      <c r="C10615" s="81"/>
      <c r="D10615" s="77"/>
      <c r="E10615" s="82"/>
      <c r="F10615" s="77"/>
      <c r="G10615" s="77"/>
      <c r="H10615" s="83"/>
    </row>
    <row r="10616" spans="2:8" ht="15.6" x14ac:dyDescent="0.3">
      <c r="B10616" s="81"/>
      <c r="C10616" s="81"/>
      <c r="D10616" s="77"/>
      <c r="E10616" s="82"/>
      <c r="F10616" s="77"/>
      <c r="G10616" s="77"/>
      <c r="H10616" s="83"/>
    </row>
    <row r="10617" spans="2:8" ht="15.6" x14ac:dyDescent="0.3">
      <c r="B10617" s="81"/>
      <c r="C10617" s="81"/>
      <c r="D10617" s="77"/>
      <c r="E10617" s="82"/>
      <c r="F10617" s="77"/>
      <c r="G10617" s="77"/>
      <c r="H10617" s="83"/>
    </row>
    <row r="10618" spans="2:8" ht="15.6" x14ac:dyDescent="0.3">
      <c r="B10618" s="81"/>
      <c r="C10618" s="81"/>
      <c r="D10618" s="77"/>
      <c r="E10618" s="82"/>
      <c r="F10618" s="77"/>
      <c r="G10618" s="77"/>
      <c r="H10618" s="83"/>
    </row>
    <row r="10619" spans="2:8" ht="15.6" x14ac:dyDescent="0.3">
      <c r="B10619" s="81"/>
      <c r="C10619" s="81"/>
      <c r="D10619" s="77"/>
      <c r="E10619" s="82"/>
      <c r="F10619" s="77"/>
      <c r="G10619" s="77"/>
      <c r="H10619" s="83"/>
    </row>
    <row r="10620" spans="2:8" ht="15.6" x14ac:dyDescent="0.3">
      <c r="B10620" s="81"/>
      <c r="C10620" s="81"/>
      <c r="D10620" s="77"/>
      <c r="E10620" s="82"/>
      <c r="F10620" s="77"/>
      <c r="G10620" s="77"/>
      <c r="H10620" s="83"/>
    </row>
    <row r="10621" spans="2:8" ht="15.6" x14ac:dyDescent="0.3">
      <c r="B10621" s="81"/>
      <c r="C10621" s="81"/>
      <c r="D10621" s="77"/>
      <c r="E10621" s="82"/>
      <c r="F10621" s="77"/>
      <c r="G10621" s="77"/>
      <c r="H10621" s="83"/>
    </row>
    <row r="10622" spans="2:8" ht="15.6" x14ac:dyDescent="0.3">
      <c r="B10622" s="81"/>
      <c r="C10622" s="81"/>
      <c r="D10622" s="77"/>
      <c r="E10622" s="82"/>
      <c r="F10622" s="77"/>
      <c r="G10622" s="77"/>
      <c r="H10622" s="83"/>
    </row>
    <row r="10623" spans="2:8" ht="15.6" x14ac:dyDescent="0.3">
      <c r="B10623" s="81"/>
      <c r="C10623" s="81"/>
      <c r="D10623" s="77"/>
      <c r="E10623" s="82"/>
      <c r="F10623" s="77"/>
      <c r="G10623" s="77"/>
      <c r="H10623" s="83"/>
    </row>
    <row r="10624" spans="2:8" ht="15.6" x14ac:dyDescent="0.3">
      <c r="B10624" s="81"/>
      <c r="C10624" s="81"/>
      <c r="D10624" s="77"/>
      <c r="E10624" s="82"/>
      <c r="F10624" s="77"/>
      <c r="G10624" s="77"/>
      <c r="H10624" s="83"/>
    </row>
    <row r="10625" spans="2:8" ht="15.6" x14ac:dyDescent="0.3">
      <c r="B10625" s="81"/>
      <c r="C10625" s="81"/>
      <c r="D10625" s="77"/>
      <c r="E10625" s="82"/>
      <c r="F10625" s="77"/>
      <c r="G10625" s="77"/>
      <c r="H10625" s="83"/>
    </row>
    <row r="10626" spans="2:8" ht="15.6" x14ac:dyDescent="0.3">
      <c r="B10626" s="81"/>
      <c r="C10626" s="81"/>
      <c r="D10626" s="77"/>
      <c r="E10626" s="82"/>
      <c r="F10626" s="77"/>
      <c r="G10626" s="77"/>
      <c r="H10626" s="83"/>
    </row>
    <row r="10627" spans="2:8" ht="15.6" x14ac:dyDescent="0.3">
      <c r="B10627" s="81"/>
      <c r="C10627" s="81"/>
      <c r="D10627" s="77"/>
      <c r="E10627" s="82"/>
      <c r="F10627" s="77"/>
      <c r="G10627" s="77"/>
      <c r="H10627" s="83"/>
    </row>
    <row r="10628" spans="2:8" ht="15.6" x14ac:dyDescent="0.3">
      <c r="B10628" s="81"/>
      <c r="C10628" s="81"/>
      <c r="D10628" s="77"/>
      <c r="E10628" s="82"/>
      <c r="F10628" s="77"/>
      <c r="G10628" s="77"/>
      <c r="H10628" s="83"/>
    </row>
    <row r="10629" spans="2:8" ht="15.6" x14ac:dyDescent="0.3">
      <c r="B10629" s="81"/>
      <c r="C10629" s="81"/>
      <c r="D10629" s="77"/>
      <c r="E10629" s="82"/>
      <c r="F10629" s="77"/>
      <c r="G10629" s="77"/>
      <c r="H10629" s="83"/>
    </row>
    <row r="10630" spans="2:8" ht="15.6" x14ac:dyDescent="0.3">
      <c r="B10630" s="81"/>
      <c r="C10630" s="81"/>
      <c r="D10630" s="77"/>
      <c r="E10630" s="82"/>
      <c r="F10630" s="77"/>
      <c r="G10630" s="77"/>
      <c r="H10630" s="83"/>
    </row>
    <row r="10631" spans="2:8" ht="15.6" x14ac:dyDescent="0.3">
      <c r="B10631" s="81"/>
      <c r="C10631" s="81"/>
      <c r="D10631" s="77"/>
      <c r="E10631" s="82"/>
      <c r="F10631" s="77"/>
      <c r="G10631" s="77"/>
      <c r="H10631" s="83"/>
    </row>
    <row r="10632" spans="2:8" ht="15.6" x14ac:dyDescent="0.3">
      <c r="B10632" s="81"/>
      <c r="C10632" s="81"/>
      <c r="D10632" s="77"/>
      <c r="E10632" s="82"/>
      <c r="F10632" s="77"/>
      <c r="G10632" s="77"/>
      <c r="H10632" s="83"/>
    </row>
    <row r="10633" spans="2:8" ht="15.6" x14ac:dyDescent="0.3">
      <c r="B10633" s="81"/>
      <c r="C10633" s="81"/>
      <c r="D10633" s="77"/>
      <c r="E10633" s="82"/>
      <c r="F10633" s="77"/>
      <c r="G10633" s="77"/>
      <c r="H10633" s="83"/>
    </row>
    <row r="10634" spans="2:8" ht="15.6" x14ac:dyDescent="0.3">
      <c r="B10634" s="81"/>
      <c r="C10634" s="81"/>
      <c r="D10634" s="77"/>
      <c r="E10634" s="82"/>
      <c r="F10634" s="77"/>
      <c r="G10634" s="77"/>
      <c r="H10634" s="83"/>
    </row>
    <row r="10635" spans="2:8" ht="15.6" x14ac:dyDescent="0.3">
      <c r="B10635" s="81"/>
      <c r="C10635" s="81"/>
      <c r="D10635" s="77"/>
      <c r="E10635" s="82"/>
      <c r="F10635" s="77"/>
      <c r="G10635" s="77"/>
      <c r="H10635" s="83"/>
    </row>
    <row r="10636" spans="2:8" ht="15.6" x14ac:dyDescent="0.3">
      <c r="B10636" s="81"/>
      <c r="C10636" s="81"/>
      <c r="D10636" s="77"/>
      <c r="E10636" s="82"/>
      <c r="F10636" s="77"/>
      <c r="G10636" s="77"/>
      <c r="H10636" s="83"/>
    </row>
    <row r="10637" spans="2:8" ht="15.6" x14ac:dyDescent="0.3">
      <c r="B10637" s="81"/>
      <c r="C10637" s="81"/>
      <c r="D10637" s="77"/>
      <c r="E10637" s="82"/>
      <c r="F10637" s="77"/>
      <c r="G10637" s="77"/>
      <c r="H10637" s="83"/>
    </row>
    <row r="10638" spans="2:8" ht="15.6" x14ac:dyDescent="0.3">
      <c r="B10638" s="81"/>
      <c r="C10638" s="81"/>
      <c r="D10638" s="77"/>
      <c r="E10638" s="82"/>
      <c r="F10638" s="77"/>
      <c r="G10638" s="77"/>
      <c r="H10638" s="83"/>
    </row>
    <row r="10639" spans="2:8" ht="15.6" x14ac:dyDescent="0.3">
      <c r="B10639" s="81"/>
      <c r="C10639" s="81"/>
      <c r="D10639" s="77"/>
      <c r="E10639" s="82"/>
      <c r="F10639" s="77"/>
      <c r="G10639" s="77"/>
      <c r="H10639" s="83"/>
    </row>
    <row r="10640" spans="2:8" ht="15.6" x14ac:dyDescent="0.3">
      <c r="B10640" s="81"/>
      <c r="C10640" s="81"/>
      <c r="D10640" s="77"/>
      <c r="E10640" s="82"/>
      <c r="F10640" s="77"/>
      <c r="G10640" s="77"/>
      <c r="H10640" s="83"/>
    </row>
    <row r="10641" spans="2:8" ht="15.6" x14ac:dyDescent="0.3">
      <c r="B10641" s="81"/>
      <c r="C10641" s="81"/>
      <c r="D10641" s="77"/>
      <c r="E10641" s="82"/>
      <c r="F10641" s="77"/>
      <c r="G10641" s="77"/>
      <c r="H10641" s="83"/>
    </row>
    <row r="10642" spans="2:8" ht="15.6" x14ac:dyDescent="0.3">
      <c r="B10642" s="81"/>
      <c r="C10642" s="81"/>
      <c r="D10642" s="77"/>
      <c r="E10642" s="82"/>
      <c r="F10642" s="77"/>
      <c r="G10642" s="77"/>
      <c r="H10642" s="83"/>
    </row>
    <row r="10643" spans="2:8" ht="15.6" x14ac:dyDescent="0.3">
      <c r="B10643" s="81"/>
      <c r="C10643" s="81"/>
      <c r="D10643" s="77"/>
      <c r="E10643" s="82"/>
      <c r="F10643" s="77"/>
      <c r="G10643" s="77"/>
      <c r="H10643" s="83"/>
    </row>
    <row r="10644" spans="2:8" ht="15.6" x14ac:dyDescent="0.3">
      <c r="B10644" s="81"/>
      <c r="C10644" s="81"/>
      <c r="D10644" s="77"/>
      <c r="E10644" s="82"/>
      <c r="F10644" s="77"/>
      <c r="G10644" s="77"/>
      <c r="H10644" s="83"/>
    </row>
    <row r="10645" spans="2:8" ht="15.6" x14ac:dyDescent="0.3">
      <c r="B10645" s="81"/>
      <c r="C10645" s="81"/>
      <c r="D10645" s="77"/>
      <c r="E10645" s="82"/>
      <c r="F10645" s="77"/>
      <c r="G10645" s="77"/>
      <c r="H10645" s="83"/>
    </row>
    <row r="10646" spans="2:8" ht="15.6" x14ac:dyDescent="0.3">
      <c r="B10646" s="81"/>
      <c r="C10646" s="81"/>
      <c r="D10646" s="77"/>
      <c r="E10646" s="82"/>
      <c r="F10646" s="77"/>
      <c r="G10646" s="77"/>
      <c r="H10646" s="83"/>
    </row>
    <row r="10647" spans="2:8" ht="15.6" x14ac:dyDescent="0.3">
      <c r="B10647" s="81"/>
      <c r="C10647" s="81"/>
      <c r="D10647" s="77"/>
      <c r="E10647" s="82"/>
      <c r="F10647" s="77"/>
      <c r="G10647" s="77"/>
      <c r="H10647" s="83"/>
    </row>
    <row r="10648" spans="2:8" ht="15.6" x14ac:dyDescent="0.3">
      <c r="B10648" s="81"/>
      <c r="C10648" s="81"/>
      <c r="D10648" s="77"/>
      <c r="E10648" s="82"/>
      <c r="F10648" s="77"/>
      <c r="G10648" s="77"/>
      <c r="H10648" s="83"/>
    </row>
    <row r="10649" spans="2:8" ht="15.6" x14ac:dyDescent="0.3">
      <c r="B10649" s="81"/>
      <c r="C10649" s="81"/>
      <c r="D10649" s="77"/>
      <c r="E10649" s="82"/>
      <c r="F10649" s="77"/>
      <c r="G10649" s="77"/>
      <c r="H10649" s="83"/>
    </row>
    <row r="10650" spans="2:8" ht="15.6" x14ac:dyDescent="0.3">
      <c r="B10650" s="81"/>
      <c r="C10650" s="81"/>
      <c r="D10650" s="77"/>
      <c r="E10650" s="82"/>
      <c r="F10650" s="77"/>
      <c r="G10650" s="77"/>
      <c r="H10650" s="83"/>
    </row>
    <row r="10651" spans="2:8" ht="15.6" x14ac:dyDescent="0.3">
      <c r="B10651" s="81"/>
      <c r="C10651" s="81"/>
      <c r="D10651" s="77"/>
      <c r="E10651" s="82"/>
      <c r="F10651" s="77"/>
      <c r="G10651" s="77"/>
      <c r="H10651" s="83"/>
    </row>
    <row r="10652" spans="2:8" ht="15.6" x14ac:dyDescent="0.3">
      <c r="B10652" s="81"/>
      <c r="C10652" s="81"/>
      <c r="D10652" s="77"/>
      <c r="E10652" s="82"/>
      <c r="F10652" s="77"/>
      <c r="G10652" s="77"/>
      <c r="H10652" s="83"/>
    </row>
    <row r="10653" spans="2:8" ht="15.6" x14ac:dyDescent="0.3">
      <c r="B10653" s="81"/>
      <c r="C10653" s="81"/>
      <c r="D10653" s="77"/>
      <c r="E10653" s="82"/>
      <c r="F10653" s="77"/>
      <c r="G10653" s="77"/>
      <c r="H10653" s="83"/>
    </row>
    <row r="10654" spans="2:8" ht="15.6" x14ac:dyDescent="0.3">
      <c r="B10654" s="81"/>
      <c r="C10654" s="81"/>
      <c r="D10654" s="77"/>
      <c r="E10654" s="82"/>
      <c r="F10654" s="77"/>
      <c r="G10654" s="77"/>
      <c r="H10654" s="83"/>
    </row>
    <row r="10655" spans="2:8" ht="15.6" x14ac:dyDescent="0.3">
      <c r="B10655" s="81"/>
      <c r="C10655" s="81"/>
      <c r="D10655" s="77"/>
      <c r="E10655" s="82"/>
      <c r="F10655" s="77"/>
      <c r="G10655" s="77"/>
      <c r="H10655" s="83"/>
    </row>
    <row r="10656" spans="2:8" ht="15.6" x14ac:dyDescent="0.3">
      <c r="B10656" s="81"/>
      <c r="C10656" s="81"/>
      <c r="D10656" s="77"/>
      <c r="E10656" s="82"/>
      <c r="F10656" s="77"/>
      <c r="G10656" s="77"/>
      <c r="H10656" s="83"/>
    </row>
    <row r="10657" spans="2:8" ht="15.6" x14ac:dyDescent="0.3">
      <c r="B10657" s="81"/>
      <c r="C10657" s="81"/>
      <c r="D10657" s="77"/>
      <c r="E10657" s="82"/>
      <c r="F10657" s="77"/>
      <c r="G10657" s="77"/>
      <c r="H10657" s="83"/>
    </row>
    <row r="10658" spans="2:8" ht="15.6" x14ac:dyDescent="0.3">
      <c r="B10658" s="81"/>
      <c r="C10658" s="81"/>
      <c r="D10658" s="77"/>
      <c r="E10658" s="82"/>
      <c r="F10658" s="77"/>
      <c r="G10658" s="77"/>
      <c r="H10658" s="83"/>
    </row>
    <row r="10659" spans="2:8" ht="15.6" x14ac:dyDescent="0.3">
      <c r="B10659" s="81"/>
      <c r="C10659" s="81"/>
      <c r="D10659" s="77"/>
      <c r="E10659" s="82"/>
      <c r="F10659" s="77"/>
      <c r="G10659" s="77"/>
      <c r="H10659" s="83"/>
    </row>
    <row r="10660" spans="2:8" ht="15.6" x14ac:dyDescent="0.3">
      <c r="B10660" s="81"/>
      <c r="C10660" s="81"/>
      <c r="D10660" s="77"/>
      <c r="E10660" s="82"/>
      <c r="F10660" s="77"/>
      <c r="G10660" s="77"/>
      <c r="H10660" s="83"/>
    </row>
    <row r="10661" spans="2:8" ht="15.6" x14ac:dyDescent="0.3">
      <c r="B10661" s="81"/>
      <c r="C10661" s="81"/>
      <c r="D10661" s="77"/>
      <c r="E10661" s="82"/>
      <c r="F10661" s="77"/>
      <c r="G10661" s="77"/>
      <c r="H10661" s="83"/>
    </row>
    <row r="10662" spans="2:8" ht="15.6" x14ac:dyDescent="0.3">
      <c r="B10662" s="81"/>
      <c r="C10662" s="81"/>
      <c r="D10662" s="77"/>
      <c r="E10662" s="82"/>
      <c r="F10662" s="77"/>
      <c r="G10662" s="77"/>
      <c r="H10662" s="83"/>
    </row>
    <row r="10663" spans="2:8" ht="15.6" x14ac:dyDescent="0.3">
      <c r="B10663" s="81"/>
      <c r="C10663" s="81"/>
      <c r="D10663" s="77"/>
      <c r="E10663" s="82"/>
      <c r="F10663" s="77"/>
      <c r="G10663" s="77"/>
      <c r="H10663" s="83"/>
    </row>
    <row r="10664" spans="2:8" ht="15.6" x14ac:dyDescent="0.3">
      <c r="B10664" s="81"/>
      <c r="C10664" s="81"/>
      <c r="D10664" s="77"/>
      <c r="E10664" s="82"/>
      <c r="F10664" s="77"/>
      <c r="G10664" s="77"/>
      <c r="H10664" s="83"/>
    </row>
    <row r="10665" spans="2:8" ht="15.6" x14ac:dyDescent="0.3">
      <c r="B10665" s="81"/>
      <c r="C10665" s="81"/>
      <c r="D10665" s="77"/>
      <c r="E10665" s="82"/>
      <c r="F10665" s="77"/>
      <c r="G10665" s="77"/>
      <c r="H10665" s="83"/>
    </row>
    <row r="10666" spans="2:8" ht="15.6" x14ac:dyDescent="0.3">
      <c r="B10666" s="81"/>
      <c r="C10666" s="81"/>
      <c r="D10666" s="77"/>
      <c r="E10666" s="82"/>
      <c r="F10666" s="77"/>
      <c r="G10666" s="77"/>
      <c r="H10666" s="83"/>
    </row>
    <row r="10667" spans="2:8" ht="15.6" x14ac:dyDescent="0.3">
      <c r="B10667" s="81"/>
      <c r="C10667" s="81"/>
      <c r="D10667" s="77"/>
      <c r="E10667" s="82"/>
      <c r="F10667" s="77"/>
      <c r="G10667" s="77"/>
      <c r="H10667" s="83"/>
    </row>
    <row r="10668" spans="2:8" ht="15.6" x14ac:dyDescent="0.3">
      <c r="B10668" s="81"/>
      <c r="C10668" s="81"/>
      <c r="D10668" s="77"/>
      <c r="E10668" s="82"/>
      <c r="F10668" s="77"/>
      <c r="G10668" s="77"/>
      <c r="H10668" s="83"/>
    </row>
    <row r="10669" spans="2:8" ht="15.6" x14ac:dyDescent="0.3">
      <c r="B10669" s="81"/>
      <c r="C10669" s="81"/>
      <c r="D10669" s="77"/>
      <c r="E10669" s="82"/>
      <c r="F10669" s="77"/>
      <c r="G10669" s="77"/>
      <c r="H10669" s="83"/>
    </row>
    <row r="10670" spans="2:8" ht="15.6" x14ac:dyDescent="0.3">
      <c r="B10670" s="81"/>
      <c r="C10670" s="81"/>
      <c r="D10670" s="77"/>
      <c r="E10670" s="82"/>
      <c r="F10670" s="77"/>
      <c r="G10670" s="77"/>
      <c r="H10670" s="83"/>
    </row>
    <row r="10671" spans="2:8" ht="15.6" x14ac:dyDescent="0.3">
      <c r="B10671" s="81"/>
      <c r="C10671" s="81"/>
      <c r="D10671" s="77"/>
      <c r="E10671" s="82"/>
      <c r="F10671" s="77"/>
      <c r="G10671" s="77"/>
      <c r="H10671" s="83"/>
    </row>
    <row r="10672" spans="2:8" ht="15.6" x14ac:dyDescent="0.3">
      <c r="B10672" s="81"/>
      <c r="C10672" s="81"/>
      <c r="D10672" s="77"/>
      <c r="E10672" s="82"/>
      <c r="F10672" s="77"/>
      <c r="G10672" s="77"/>
      <c r="H10672" s="83"/>
    </row>
    <row r="10673" spans="2:8" ht="15.6" x14ac:dyDescent="0.3">
      <c r="B10673" s="81"/>
      <c r="C10673" s="81"/>
      <c r="D10673" s="77"/>
      <c r="E10673" s="82"/>
      <c r="F10673" s="77"/>
      <c r="G10673" s="77"/>
      <c r="H10673" s="83"/>
    </row>
    <row r="10674" spans="2:8" ht="15.6" x14ac:dyDescent="0.3">
      <c r="B10674" s="81"/>
      <c r="C10674" s="81"/>
      <c r="D10674" s="77"/>
      <c r="E10674" s="82"/>
      <c r="F10674" s="77"/>
      <c r="G10674" s="77"/>
      <c r="H10674" s="83"/>
    </row>
    <row r="10675" spans="2:8" ht="15.6" x14ac:dyDescent="0.3">
      <c r="B10675" s="81"/>
      <c r="C10675" s="81"/>
      <c r="D10675" s="77"/>
      <c r="E10675" s="82"/>
      <c r="F10675" s="77"/>
      <c r="G10675" s="77"/>
      <c r="H10675" s="83"/>
    </row>
    <row r="10676" spans="2:8" ht="15.6" x14ac:dyDescent="0.3">
      <c r="B10676" s="81"/>
      <c r="C10676" s="81"/>
      <c r="D10676" s="77"/>
      <c r="E10676" s="82"/>
      <c r="F10676" s="77"/>
      <c r="G10676" s="77"/>
      <c r="H10676" s="83"/>
    </row>
    <row r="10677" spans="2:8" ht="15.6" x14ac:dyDescent="0.3">
      <c r="B10677" s="81"/>
      <c r="C10677" s="81"/>
      <c r="D10677" s="77"/>
      <c r="E10677" s="82"/>
      <c r="F10677" s="77"/>
      <c r="G10677" s="77"/>
      <c r="H10677" s="83"/>
    </row>
    <row r="10678" spans="2:8" ht="15.6" x14ac:dyDescent="0.3">
      <c r="B10678" s="81"/>
      <c r="C10678" s="81"/>
      <c r="D10678" s="77"/>
      <c r="E10678" s="82"/>
      <c r="F10678" s="77"/>
      <c r="G10678" s="77"/>
      <c r="H10678" s="83"/>
    </row>
    <row r="10679" spans="2:8" ht="15.6" x14ac:dyDescent="0.3">
      <c r="B10679" s="81"/>
      <c r="C10679" s="81"/>
      <c r="D10679" s="77"/>
      <c r="E10679" s="82"/>
      <c r="F10679" s="77"/>
      <c r="G10679" s="77"/>
      <c r="H10679" s="83"/>
    </row>
    <row r="10680" spans="2:8" ht="15.6" x14ac:dyDescent="0.3">
      <c r="B10680" s="81"/>
      <c r="C10680" s="81"/>
      <c r="D10680" s="77"/>
      <c r="E10680" s="82"/>
      <c r="F10680" s="77"/>
      <c r="G10680" s="77"/>
      <c r="H10680" s="83"/>
    </row>
    <row r="10681" spans="2:8" ht="15.6" x14ac:dyDescent="0.3">
      <c r="B10681" s="81"/>
      <c r="C10681" s="81"/>
      <c r="D10681" s="77"/>
      <c r="E10681" s="82"/>
      <c r="F10681" s="77"/>
      <c r="G10681" s="77"/>
      <c r="H10681" s="83"/>
    </row>
    <row r="10682" spans="2:8" ht="15.6" x14ac:dyDescent="0.3">
      <c r="B10682" s="81"/>
      <c r="C10682" s="81"/>
      <c r="D10682" s="77"/>
      <c r="E10682" s="82"/>
      <c r="F10682" s="77"/>
      <c r="G10682" s="77"/>
      <c r="H10682" s="83"/>
    </row>
    <row r="10683" spans="2:8" ht="15.6" x14ac:dyDescent="0.3">
      <c r="B10683" s="81"/>
      <c r="C10683" s="81"/>
      <c r="D10683" s="77"/>
      <c r="E10683" s="82"/>
      <c r="F10683" s="77"/>
      <c r="G10683" s="77"/>
      <c r="H10683" s="83"/>
    </row>
    <row r="10684" spans="2:8" ht="15.6" x14ac:dyDescent="0.3">
      <c r="B10684" s="81"/>
      <c r="C10684" s="81"/>
      <c r="D10684" s="77"/>
      <c r="E10684" s="82"/>
      <c r="F10684" s="77"/>
      <c r="G10684" s="77"/>
      <c r="H10684" s="83"/>
    </row>
    <row r="10685" spans="2:8" ht="15.6" x14ac:dyDescent="0.3">
      <c r="B10685" s="81"/>
      <c r="C10685" s="81"/>
      <c r="D10685" s="77"/>
      <c r="E10685" s="82"/>
      <c r="F10685" s="77"/>
      <c r="G10685" s="77"/>
      <c r="H10685" s="83"/>
    </row>
    <row r="10686" spans="2:8" ht="15.6" x14ac:dyDescent="0.3">
      <c r="B10686" s="81"/>
      <c r="C10686" s="81"/>
      <c r="D10686" s="77"/>
      <c r="E10686" s="82"/>
      <c r="F10686" s="77"/>
      <c r="G10686" s="77"/>
      <c r="H10686" s="83"/>
    </row>
    <row r="10687" spans="2:8" ht="15.6" x14ac:dyDescent="0.3">
      <c r="B10687" s="81"/>
      <c r="C10687" s="81"/>
      <c r="D10687" s="77"/>
      <c r="E10687" s="82"/>
      <c r="F10687" s="77"/>
      <c r="G10687" s="77"/>
      <c r="H10687" s="83"/>
    </row>
    <row r="10688" spans="2:8" ht="15.6" x14ac:dyDescent="0.3">
      <c r="B10688" s="81"/>
      <c r="C10688" s="81"/>
      <c r="D10688" s="77"/>
      <c r="E10688" s="82"/>
      <c r="F10688" s="77"/>
      <c r="G10688" s="77"/>
      <c r="H10688" s="83"/>
    </row>
    <row r="10689" spans="2:8" ht="15.6" x14ac:dyDescent="0.3">
      <c r="B10689" s="81"/>
      <c r="C10689" s="81"/>
      <c r="D10689" s="77"/>
      <c r="E10689" s="82"/>
      <c r="F10689" s="77"/>
      <c r="G10689" s="77"/>
      <c r="H10689" s="83"/>
    </row>
    <row r="10690" spans="2:8" ht="15.6" x14ac:dyDescent="0.3">
      <c r="B10690" s="81"/>
      <c r="C10690" s="81"/>
      <c r="D10690" s="77"/>
      <c r="E10690" s="82"/>
      <c r="F10690" s="77"/>
      <c r="G10690" s="77"/>
      <c r="H10690" s="83"/>
    </row>
    <row r="10691" spans="2:8" ht="15.6" x14ac:dyDescent="0.3">
      <c r="B10691" s="81"/>
      <c r="C10691" s="81"/>
      <c r="D10691" s="77"/>
      <c r="E10691" s="82"/>
      <c r="F10691" s="77"/>
      <c r="G10691" s="77"/>
      <c r="H10691" s="83"/>
    </row>
    <row r="10692" spans="2:8" ht="15.6" x14ac:dyDescent="0.3">
      <c r="B10692" s="81"/>
      <c r="C10692" s="81"/>
      <c r="D10692" s="77"/>
      <c r="E10692" s="82"/>
      <c r="F10692" s="77"/>
      <c r="G10692" s="77"/>
      <c r="H10692" s="83"/>
    </row>
    <row r="10693" spans="2:8" ht="15.6" x14ac:dyDescent="0.3">
      <c r="B10693" s="81"/>
      <c r="C10693" s="81"/>
      <c r="D10693" s="77"/>
      <c r="E10693" s="82"/>
      <c r="F10693" s="77"/>
      <c r="G10693" s="77"/>
      <c r="H10693" s="83"/>
    </row>
    <row r="10694" spans="2:8" ht="15.6" x14ac:dyDescent="0.3">
      <c r="B10694" s="81"/>
      <c r="C10694" s="81"/>
      <c r="D10694" s="77"/>
      <c r="E10694" s="82"/>
      <c r="F10694" s="77"/>
      <c r="G10694" s="77"/>
      <c r="H10694" s="83"/>
    </row>
    <row r="10695" spans="2:8" ht="15.6" x14ac:dyDescent="0.3">
      <c r="B10695" s="81"/>
      <c r="C10695" s="81"/>
      <c r="D10695" s="77"/>
      <c r="E10695" s="82"/>
      <c r="F10695" s="77"/>
      <c r="G10695" s="77"/>
      <c r="H10695" s="83"/>
    </row>
    <row r="10696" spans="2:8" ht="15.6" x14ac:dyDescent="0.3">
      <c r="B10696" s="81"/>
      <c r="C10696" s="81"/>
      <c r="D10696" s="77"/>
      <c r="E10696" s="82"/>
      <c r="F10696" s="77"/>
      <c r="G10696" s="77"/>
      <c r="H10696" s="83"/>
    </row>
    <row r="10697" spans="2:8" ht="15.6" x14ac:dyDescent="0.3">
      <c r="B10697" s="81"/>
      <c r="C10697" s="81"/>
      <c r="D10697" s="77"/>
      <c r="E10697" s="82"/>
      <c r="F10697" s="77"/>
      <c r="G10697" s="77"/>
      <c r="H10697" s="83"/>
    </row>
    <row r="10698" spans="2:8" ht="15.6" x14ac:dyDescent="0.3">
      <c r="B10698" s="81"/>
      <c r="C10698" s="81"/>
      <c r="D10698" s="77"/>
      <c r="E10698" s="82"/>
      <c r="F10698" s="77"/>
      <c r="G10698" s="77"/>
      <c r="H10698" s="83"/>
    </row>
    <row r="10699" spans="2:8" ht="15.6" x14ac:dyDescent="0.3">
      <c r="B10699" s="81"/>
      <c r="C10699" s="81"/>
      <c r="D10699" s="77"/>
      <c r="E10699" s="82"/>
      <c r="F10699" s="77"/>
      <c r="G10699" s="77"/>
      <c r="H10699" s="83"/>
    </row>
    <row r="10700" spans="2:8" ht="15.6" x14ac:dyDescent="0.3">
      <c r="B10700" s="81"/>
      <c r="C10700" s="81"/>
      <c r="D10700" s="77"/>
      <c r="E10700" s="82"/>
      <c r="F10700" s="77"/>
      <c r="G10700" s="77"/>
      <c r="H10700" s="83"/>
    </row>
    <row r="10701" spans="2:8" ht="15.6" x14ac:dyDescent="0.3">
      <c r="B10701" s="81"/>
      <c r="C10701" s="81"/>
      <c r="D10701" s="77"/>
      <c r="E10701" s="82"/>
      <c r="F10701" s="77"/>
      <c r="G10701" s="77"/>
      <c r="H10701" s="83"/>
    </row>
    <row r="10702" spans="2:8" ht="15.6" x14ac:dyDescent="0.3">
      <c r="B10702" s="81"/>
      <c r="C10702" s="81"/>
      <c r="D10702" s="77"/>
      <c r="E10702" s="82"/>
      <c r="F10702" s="77"/>
      <c r="G10702" s="77"/>
      <c r="H10702" s="83"/>
    </row>
    <row r="10703" spans="2:8" ht="15.6" x14ac:dyDescent="0.3">
      <c r="B10703" s="81"/>
      <c r="C10703" s="81"/>
      <c r="D10703" s="77"/>
      <c r="E10703" s="82"/>
      <c r="F10703" s="77"/>
      <c r="G10703" s="77"/>
      <c r="H10703" s="83"/>
    </row>
    <row r="10704" spans="2:8" ht="15.6" x14ac:dyDescent="0.3">
      <c r="B10704" s="81"/>
      <c r="C10704" s="81"/>
      <c r="D10704" s="77"/>
      <c r="E10704" s="82"/>
      <c r="F10704" s="77"/>
      <c r="G10704" s="77"/>
      <c r="H10704" s="83"/>
    </row>
    <row r="10705" spans="2:8" ht="15.6" x14ac:dyDescent="0.3">
      <c r="B10705" s="81"/>
      <c r="C10705" s="81"/>
      <c r="D10705" s="77"/>
      <c r="E10705" s="82"/>
      <c r="F10705" s="77"/>
      <c r="G10705" s="77"/>
      <c r="H10705" s="83"/>
    </row>
    <row r="10706" spans="2:8" ht="15.6" x14ac:dyDescent="0.3">
      <c r="B10706" s="81"/>
      <c r="C10706" s="81"/>
      <c r="D10706" s="77"/>
      <c r="E10706" s="82"/>
      <c r="F10706" s="77"/>
      <c r="G10706" s="77"/>
      <c r="H10706" s="83"/>
    </row>
    <row r="10707" spans="2:8" ht="15.6" x14ac:dyDescent="0.3">
      <c r="B10707" s="81"/>
      <c r="C10707" s="81"/>
      <c r="D10707" s="77"/>
      <c r="E10707" s="82"/>
      <c r="F10707" s="77"/>
      <c r="G10707" s="77"/>
      <c r="H10707" s="83"/>
    </row>
    <row r="10708" spans="2:8" ht="15.6" x14ac:dyDescent="0.3">
      <c r="B10708" s="81"/>
      <c r="C10708" s="81"/>
      <c r="D10708" s="77"/>
      <c r="E10708" s="82"/>
      <c r="F10708" s="77"/>
      <c r="G10708" s="77"/>
      <c r="H10708" s="83"/>
    </row>
    <row r="10709" spans="2:8" ht="15.6" x14ac:dyDescent="0.3">
      <c r="B10709" s="81"/>
      <c r="C10709" s="81"/>
      <c r="D10709" s="77"/>
      <c r="E10709" s="82"/>
      <c r="F10709" s="77"/>
      <c r="G10709" s="77"/>
      <c r="H10709" s="83"/>
    </row>
    <row r="10710" spans="2:8" ht="15.6" x14ac:dyDescent="0.3">
      <c r="B10710" s="81"/>
      <c r="C10710" s="81"/>
      <c r="D10710" s="77"/>
      <c r="E10710" s="82"/>
      <c r="F10710" s="77"/>
      <c r="G10710" s="77"/>
      <c r="H10710" s="83"/>
    </row>
    <row r="10711" spans="2:8" ht="15.6" x14ac:dyDescent="0.3">
      <c r="B10711" s="81"/>
      <c r="C10711" s="81"/>
      <c r="D10711" s="77"/>
      <c r="E10711" s="82"/>
      <c r="F10711" s="77"/>
      <c r="G10711" s="77"/>
      <c r="H10711" s="83"/>
    </row>
    <row r="10712" spans="2:8" ht="15.6" x14ac:dyDescent="0.3">
      <c r="B10712" s="81"/>
      <c r="C10712" s="81"/>
      <c r="D10712" s="77"/>
      <c r="E10712" s="82"/>
      <c r="F10712" s="77"/>
      <c r="G10712" s="77"/>
      <c r="H10712" s="83"/>
    </row>
    <row r="10713" spans="2:8" ht="15.6" x14ac:dyDescent="0.3">
      <c r="B10713" s="81"/>
      <c r="C10713" s="81"/>
      <c r="D10713" s="77"/>
      <c r="E10713" s="82"/>
      <c r="F10713" s="77"/>
      <c r="G10713" s="77"/>
      <c r="H10713" s="83"/>
    </row>
    <row r="10714" spans="2:8" ht="15.6" x14ac:dyDescent="0.3">
      <c r="B10714" s="81"/>
      <c r="C10714" s="81"/>
      <c r="D10714" s="77"/>
      <c r="E10714" s="82"/>
      <c r="F10714" s="77"/>
      <c r="G10714" s="77"/>
      <c r="H10714" s="83"/>
    </row>
    <row r="10715" spans="2:8" ht="15.6" x14ac:dyDescent="0.3">
      <c r="B10715" s="81"/>
      <c r="C10715" s="81"/>
      <c r="D10715" s="77"/>
      <c r="E10715" s="82"/>
      <c r="F10715" s="77"/>
      <c r="G10715" s="77"/>
      <c r="H10715" s="83"/>
    </row>
    <row r="10716" spans="2:8" ht="15.6" x14ac:dyDescent="0.3">
      <c r="B10716" s="81"/>
      <c r="C10716" s="81"/>
      <c r="D10716" s="77"/>
      <c r="E10716" s="82"/>
      <c r="F10716" s="77"/>
      <c r="G10716" s="77"/>
      <c r="H10716" s="83"/>
    </row>
    <row r="10717" spans="2:8" ht="15.6" x14ac:dyDescent="0.3">
      <c r="B10717" s="81"/>
      <c r="C10717" s="81"/>
      <c r="D10717" s="77"/>
      <c r="E10717" s="82"/>
      <c r="F10717" s="77"/>
      <c r="G10717" s="77"/>
      <c r="H10717" s="83"/>
    </row>
    <row r="10718" spans="2:8" ht="15.6" x14ac:dyDescent="0.3">
      <c r="B10718" s="81"/>
      <c r="C10718" s="81"/>
      <c r="D10718" s="77"/>
      <c r="E10718" s="82"/>
      <c r="F10718" s="77"/>
      <c r="G10718" s="77"/>
      <c r="H10718" s="83"/>
    </row>
    <row r="10719" spans="2:8" ht="15.6" x14ac:dyDescent="0.3">
      <c r="B10719" s="81"/>
      <c r="C10719" s="81"/>
      <c r="D10719" s="77"/>
      <c r="E10719" s="82"/>
      <c r="F10719" s="77"/>
      <c r="G10719" s="77"/>
      <c r="H10719" s="83"/>
    </row>
    <row r="10720" spans="2:8" ht="15.6" x14ac:dyDescent="0.3">
      <c r="B10720" s="81"/>
      <c r="C10720" s="81"/>
      <c r="D10720" s="77"/>
      <c r="E10720" s="82"/>
      <c r="F10720" s="77"/>
      <c r="G10720" s="77"/>
      <c r="H10720" s="83"/>
    </row>
    <row r="10721" spans="2:8" ht="15.6" x14ac:dyDescent="0.3">
      <c r="B10721" s="81"/>
      <c r="C10721" s="81"/>
      <c r="D10721" s="77"/>
      <c r="E10721" s="82"/>
      <c r="F10721" s="77"/>
      <c r="G10721" s="77"/>
      <c r="H10721" s="83"/>
    </row>
    <row r="10722" spans="2:8" ht="15.6" x14ac:dyDescent="0.3">
      <c r="B10722" s="81"/>
      <c r="C10722" s="81"/>
      <c r="D10722" s="77"/>
      <c r="E10722" s="82"/>
      <c r="F10722" s="77"/>
      <c r="G10722" s="77"/>
      <c r="H10722" s="83"/>
    </row>
    <row r="10723" spans="2:8" ht="15.6" x14ac:dyDescent="0.3">
      <c r="B10723" s="81"/>
      <c r="C10723" s="81"/>
      <c r="D10723" s="77"/>
      <c r="E10723" s="82"/>
      <c r="F10723" s="77"/>
      <c r="G10723" s="77"/>
      <c r="H10723" s="83"/>
    </row>
    <row r="10724" spans="2:8" ht="15.6" x14ac:dyDescent="0.3">
      <c r="B10724" s="81"/>
      <c r="C10724" s="81"/>
      <c r="D10724" s="77"/>
      <c r="E10724" s="82"/>
      <c r="F10724" s="77"/>
      <c r="G10724" s="77"/>
      <c r="H10724" s="83"/>
    </row>
    <row r="10725" spans="2:8" ht="15.6" x14ac:dyDescent="0.3">
      <c r="B10725" s="81"/>
      <c r="C10725" s="81"/>
      <c r="D10725" s="77"/>
      <c r="E10725" s="82"/>
      <c r="F10725" s="77"/>
      <c r="G10725" s="77"/>
      <c r="H10725" s="83"/>
    </row>
    <row r="10726" spans="2:8" ht="15.6" x14ac:dyDescent="0.3">
      <c r="B10726" s="81"/>
      <c r="C10726" s="81"/>
      <c r="D10726" s="77"/>
      <c r="E10726" s="82"/>
      <c r="F10726" s="77"/>
      <c r="G10726" s="77"/>
      <c r="H10726" s="83"/>
    </row>
    <row r="10727" spans="2:8" ht="15.6" x14ac:dyDescent="0.3">
      <c r="B10727" s="81"/>
      <c r="C10727" s="81"/>
      <c r="D10727" s="77"/>
      <c r="E10727" s="82"/>
      <c r="F10727" s="77"/>
      <c r="G10727" s="77"/>
      <c r="H10727" s="83"/>
    </row>
    <row r="10728" spans="2:8" ht="15.6" x14ac:dyDescent="0.3">
      <c r="B10728" s="81"/>
      <c r="C10728" s="81"/>
      <c r="D10728" s="77"/>
      <c r="E10728" s="82"/>
      <c r="F10728" s="77"/>
      <c r="G10728" s="77"/>
      <c r="H10728" s="83"/>
    </row>
    <row r="10729" spans="2:8" ht="15.6" x14ac:dyDescent="0.3">
      <c r="B10729" s="81"/>
      <c r="C10729" s="81"/>
      <c r="D10729" s="77"/>
      <c r="E10729" s="82"/>
      <c r="F10729" s="77"/>
      <c r="G10729" s="77"/>
      <c r="H10729" s="83"/>
    </row>
    <row r="10730" spans="2:8" ht="15.6" x14ac:dyDescent="0.3">
      <c r="B10730" s="81"/>
      <c r="C10730" s="81"/>
      <c r="D10730" s="77"/>
      <c r="E10730" s="82"/>
      <c r="F10730" s="77"/>
      <c r="G10730" s="77"/>
      <c r="H10730" s="83"/>
    </row>
    <row r="10731" spans="2:8" ht="15.6" x14ac:dyDescent="0.3">
      <c r="B10731" s="81"/>
      <c r="C10731" s="81"/>
      <c r="D10731" s="77"/>
      <c r="E10731" s="82"/>
      <c r="F10731" s="77"/>
      <c r="G10731" s="77"/>
      <c r="H10731" s="83"/>
    </row>
    <row r="10732" spans="2:8" ht="15.6" x14ac:dyDescent="0.3">
      <c r="B10732" s="81"/>
      <c r="C10732" s="81"/>
      <c r="D10732" s="77"/>
      <c r="E10732" s="82"/>
      <c r="F10732" s="77"/>
      <c r="G10732" s="77"/>
      <c r="H10732" s="83"/>
    </row>
    <row r="10733" spans="2:8" ht="15.6" x14ac:dyDescent="0.3">
      <c r="B10733" s="81"/>
      <c r="C10733" s="81"/>
      <c r="D10733" s="77"/>
      <c r="E10733" s="82"/>
      <c r="F10733" s="77"/>
      <c r="G10733" s="77"/>
      <c r="H10733" s="83"/>
    </row>
    <row r="10734" spans="2:8" ht="15.6" x14ac:dyDescent="0.3">
      <c r="B10734" s="81"/>
      <c r="C10734" s="81"/>
      <c r="D10734" s="77"/>
      <c r="E10734" s="82"/>
      <c r="F10734" s="77"/>
      <c r="G10734" s="77"/>
      <c r="H10734" s="83"/>
    </row>
    <row r="10735" spans="2:8" ht="15.6" x14ac:dyDescent="0.3">
      <c r="B10735" s="81"/>
      <c r="C10735" s="81"/>
      <c r="D10735" s="77"/>
      <c r="E10735" s="82"/>
      <c r="F10735" s="77"/>
      <c r="G10735" s="77"/>
      <c r="H10735" s="83"/>
    </row>
    <row r="10736" spans="2:8" ht="15.6" x14ac:dyDescent="0.3">
      <c r="B10736" s="81"/>
      <c r="C10736" s="81"/>
      <c r="D10736" s="77"/>
      <c r="E10736" s="82"/>
      <c r="F10736" s="77"/>
      <c r="G10736" s="77"/>
      <c r="H10736" s="83"/>
    </row>
    <row r="10737" spans="2:8" ht="15.6" x14ac:dyDescent="0.3">
      <c r="B10737" s="81"/>
      <c r="C10737" s="81"/>
      <c r="D10737" s="77"/>
      <c r="E10737" s="82"/>
      <c r="F10737" s="77"/>
      <c r="G10737" s="77"/>
      <c r="H10737" s="83"/>
    </row>
    <row r="10738" spans="2:8" ht="15.6" x14ac:dyDescent="0.3">
      <c r="B10738" s="81"/>
      <c r="C10738" s="81"/>
      <c r="D10738" s="77"/>
      <c r="E10738" s="82"/>
      <c r="F10738" s="77"/>
      <c r="G10738" s="77"/>
      <c r="H10738" s="83"/>
    </row>
    <row r="10739" spans="2:8" ht="15.6" x14ac:dyDescent="0.3">
      <c r="B10739" s="81"/>
      <c r="C10739" s="81"/>
      <c r="D10739" s="77"/>
      <c r="E10739" s="82"/>
      <c r="F10739" s="77"/>
      <c r="G10739" s="77"/>
      <c r="H10739" s="83"/>
    </row>
    <row r="10740" spans="2:8" ht="15.6" x14ac:dyDescent="0.3">
      <c r="B10740" s="81"/>
      <c r="C10740" s="81"/>
      <c r="D10740" s="77"/>
      <c r="E10740" s="82"/>
      <c r="F10740" s="77"/>
      <c r="G10740" s="77"/>
      <c r="H10740" s="83"/>
    </row>
    <row r="10741" spans="2:8" ht="15.6" x14ac:dyDescent="0.3">
      <c r="B10741" s="81"/>
      <c r="C10741" s="81"/>
      <c r="D10741" s="77"/>
      <c r="E10741" s="82"/>
      <c r="F10741" s="77"/>
      <c r="G10741" s="77"/>
      <c r="H10741" s="83"/>
    </row>
    <row r="10742" spans="2:8" ht="15.6" x14ac:dyDescent="0.3">
      <c r="B10742" s="81"/>
      <c r="C10742" s="81"/>
      <c r="D10742" s="77"/>
      <c r="E10742" s="82"/>
      <c r="F10742" s="77"/>
      <c r="G10742" s="77"/>
      <c r="H10742" s="83"/>
    </row>
    <row r="10743" spans="2:8" ht="15.6" x14ac:dyDescent="0.3">
      <c r="B10743" s="81"/>
      <c r="C10743" s="81"/>
      <c r="D10743" s="77"/>
      <c r="E10743" s="82"/>
      <c r="F10743" s="77"/>
      <c r="G10743" s="77"/>
      <c r="H10743" s="83"/>
    </row>
    <row r="10744" spans="2:8" ht="15.6" x14ac:dyDescent="0.3">
      <c r="B10744" s="81"/>
      <c r="C10744" s="81"/>
      <c r="D10744" s="77"/>
      <c r="E10744" s="82"/>
      <c r="F10744" s="77"/>
      <c r="G10744" s="77"/>
      <c r="H10744" s="83"/>
    </row>
    <row r="10745" spans="2:8" ht="15.6" x14ac:dyDescent="0.3">
      <c r="B10745" s="81"/>
      <c r="C10745" s="81"/>
      <c r="D10745" s="77"/>
      <c r="E10745" s="82"/>
      <c r="F10745" s="77"/>
      <c r="G10745" s="77"/>
      <c r="H10745" s="83"/>
    </row>
    <row r="10746" spans="2:8" ht="15.6" x14ac:dyDescent="0.3">
      <c r="B10746" s="81"/>
      <c r="C10746" s="81"/>
      <c r="D10746" s="77"/>
      <c r="E10746" s="82"/>
      <c r="F10746" s="77"/>
      <c r="G10746" s="77"/>
      <c r="H10746" s="83"/>
    </row>
    <row r="10747" spans="2:8" ht="15.6" x14ac:dyDescent="0.3">
      <c r="B10747" s="81"/>
      <c r="C10747" s="81"/>
      <c r="D10747" s="77"/>
      <c r="E10747" s="82"/>
      <c r="F10747" s="77"/>
      <c r="G10747" s="77"/>
      <c r="H10747" s="83"/>
    </row>
    <row r="10748" spans="2:8" ht="15.6" x14ac:dyDescent="0.3">
      <c r="B10748" s="81"/>
      <c r="C10748" s="81"/>
      <c r="D10748" s="77"/>
      <c r="E10748" s="82"/>
      <c r="F10748" s="77"/>
      <c r="G10748" s="77"/>
      <c r="H10748" s="83"/>
    </row>
    <row r="10749" spans="2:8" ht="15.6" x14ac:dyDescent="0.3">
      <c r="B10749" s="81"/>
      <c r="C10749" s="81"/>
      <c r="D10749" s="77"/>
      <c r="E10749" s="82"/>
      <c r="F10749" s="77"/>
      <c r="G10749" s="77"/>
      <c r="H10749" s="83"/>
    </row>
    <row r="10750" spans="2:8" ht="15.6" x14ac:dyDescent="0.3">
      <c r="B10750" s="81"/>
      <c r="C10750" s="81"/>
      <c r="D10750" s="77"/>
      <c r="E10750" s="82"/>
      <c r="F10750" s="77"/>
      <c r="G10750" s="77"/>
      <c r="H10750" s="83"/>
    </row>
    <row r="10751" spans="2:8" ht="15.6" x14ac:dyDescent="0.3">
      <c r="B10751" s="81"/>
      <c r="C10751" s="81"/>
      <c r="D10751" s="77"/>
      <c r="E10751" s="82"/>
      <c r="F10751" s="77"/>
      <c r="G10751" s="77"/>
      <c r="H10751" s="83"/>
    </row>
    <row r="10752" spans="2:8" ht="15.6" x14ac:dyDescent="0.3">
      <c r="B10752" s="81"/>
      <c r="C10752" s="81"/>
      <c r="D10752" s="77"/>
      <c r="E10752" s="82"/>
      <c r="F10752" s="77"/>
      <c r="G10752" s="77"/>
      <c r="H10752" s="83"/>
    </row>
    <row r="10753" spans="2:8" ht="15.6" x14ac:dyDescent="0.3">
      <c r="B10753" s="81"/>
      <c r="C10753" s="81"/>
      <c r="D10753" s="77"/>
      <c r="E10753" s="82"/>
      <c r="F10753" s="77"/>
      <c r="G10753" s="77"/>
      <c r="H10753" s="83"/>
    </row>
    <row r="10754" spans="2:8" ht="15.6" x14ac:dyDescent="0.3">
      <c r="B10754" s="81"/>
      <c r="C10754" s="81"/>
      <c r="D10754" s="77"/>
      <c r="E10754" s="82"/>
      <c r="F10754" s="77"/>
      <c r="G10754" s="77"/>
      <c r="H10754" s="83"/>
    </row>
    <row r="10755" spans="2:8" ht="15.6" x14ac:dyDescent="0.3">
      <c r="B10755" s="81"/>
      <c r="C10755" s="81"/>
      <c r="D10755" s="77"/>
      <c r="E10755" s="82"/>
      <c r="F10755" s="77"/>
      <c r="G10755" s="77"/>
      <c r="H10755" s="83"/>
    </row>
    <row r="10756" spans="2:8" ht="15.6" x14ac:dyDescent="0.3">
      <c r="B10756" s="81"/>
      <c r="C10756" s="81"/>
      <c r="D10756" s="77"/>
      <c r="E10756" s="82"/>
      <c r="F10756" s="77"/>
      <c r="G10756" s="77"/>
      <c r="H10756" s="83"/>
    </row>
    <row r="10757" spans="2:8" ht="15.6" x14ac:dyDescent="0.3">
      <c r="B10757" s="81"/>
      <c r="C10757" s="81"/>
      <c r="D10757" s="77"/>
      <c r="E10757" s="82"/>
      <c r="F10757" s="77"/>
      <c r="G10757" s="77"/>
      <c r="H10757" s="83"/>
    </row>
    <row r="10758" spans="2:8" ht="15.6" x14ac:dyDescent="0.3">
      <c r="B10758" s="81"/>
      <c r="C10758" s="81"/>
      <c r="D10758" s="77"/>
      <c r="E10758" s="82"/>
      <c r="F10758" s="77"/>
      <c r="G10758" s="77"/>
      <c r="H10758" s="83"/>
    </row>
    <row r="10759" spans="2:8" ht="15.6" x14ac:dyDescent="0.3">
      <c r="B10759" s="81"/>
      <c r="C10759" s="81"/>
      <c r="D10759" s="77"/>
      <c r="E10759" s="82"/>
      <c r="F10759" s="77"/>
      <c r="G10759" s="77"/>
      <c r="H10759" s="83"/>
    </row>
    <row r="10760" spans="2:8" ht="15.6" x14ac:dyDescent="0.3">
      <c r="B10760" s="81"/>
      <c r="C10760" s="81"/>
      <c r="D10760" s="77"/>
      <c r="E10760" s="82"/>
      <c r="F10760" s="77"/>
      <c r="G10760" s="77"/>
      <c r="H10760" s="83"/>
    </row>
    <row r="10761" spans="2:8" ht="15.6" x14ac:dyDescent="0.3">
      <c r="B10761" s="81"/>
      <c r="C10761" s="81"/>
      <c r="D10761" s="77"/>
      <c r="E10761" s="82"/>
      <c r="F10761" s="77"/>
      <c r="G10761" s="77"/>
      <c r="H10761" s="83"/>
    </row>
    <row r="10762" spans="2:8" ht="15.6" x14ac:dyDescent="0.3">
      <c r="B10762" s="81"/>
      <c r="C10762" s="81"/>
      <c r="D10762" s="77"/>
      <c r="E10762" s="82"/>
      <c r="F10762" s="77"/>
      <c r="G10762" s="77"/>
      <c r="H10762" s="83"/>
    </row>
    <row r="10763" spans="2:8" ht="15.6" x14ac:dyDescent="0.3">
      <c r="B10763" s="81"/>
      <c r="C10763" s="81"/>
      <c r="D10763" s="77"/>
      <c r="E10763" s="82"/>
      <c r="F10763" s="77"/>
      <c r="G10763" s="77"/>
      <c r="H10763" s="83"/>
    </row>
    <row r="10764" spans="2:8" ht="15.6" x14ac:dyDescent="0.3">
      <c r="B10764" s="81"/>
      <c r="C10764" s="81"/>
      <c r="D10764" s="77"/>
      <c r="E10764" s="82"/>
      <c r="F10764" s="77"/>
      <c r="G10764" s="77"/>
      <c r="H10764" s="83"/>
    </row>
    <row r="10765" spans="2:8" ht="15.6" x14ac:dyDescent="0.3">
      <c r="B10765" s="81"/>
      <c r="C10765" s="81"/>
      <c r="D10765" s="77"/>
      <c r="E10765" s="82"/>
      <c r="F10765" s="77"/>
      <c r="G10765" s="77"/>
      <c r="H10765" s="83"/>
    </row>
    <row r="10766" spans="2:8" ht="15.6" x14ac:dyDescent="0.3">
      <c r="B10766" s="81"/>
      <c r="C10766" s="81"/>
      <c r="D10766" s="77"/>
      <c r="E10766" s="82"/>
      <c r="F10766" s="77"/>
      <c r="G10766" s="77"/>
      <c r="H10766" s="83"/>
    </row>
    <row r="10767" spans="2:8" ht="15.6" x14ac:dyDescent="0.3">
      <c r="B10767" s="81"/>
      <c r="C10767" s="81"/>
      <c r="D10767" s="77"/>
      <c r="E10767" s="82"/>
      <c r="F10767" s="77"/>
      <c r="G10767" s="77"/>
      <c r="H10767" s="83"/>
    </row>
    <row r="10768" spans="2:8" ht="15.6" x14ac:dyDescent="0.3">
      <c r="B10768" s="81"/>
      <c r="C10768" s="81"/>
      <c r="D10768" s="77"/>
      <c r="E10768" s="82"/>
      <c r="F10768" s="77"/>
      <c r="G10768" s="77"/>
      <c r="H10768" s="83"/>
    </row>
    <row r="10769" spans="2:8" ht="15.6" x14ac:dyDescent="0.3">
      <c r="B10769" s="81"/>
      <c r="C10769" s="81"/>
      <c r="D10769" s="77"/>
      <c r="E10769" s="82"/>
      <c r="F10769" s="77"/>
      <c r="G10769" s="77"/>
      <c r="H10769" s="83"/>
    </row>
    <row r="10770" spans="2:8" ht="15.6" x14ac:dyDescent="0.3">
      <c r="B10770" s="81"/>
      <c r="C10770" s="81"/>
      <c r="D10770" s="77"/>
      <c r="E10770" s="82"/>
      <c r="F10770" s="77"/>
      <c r="G10770" s="77"/>
      <c r="H10770" s="83"/>
    </row>
    <row r="10771" spans="2:8" ht="15.6" x14ac:dyDescent="0.3">
      <c r="B10771" s="81"/>
      <c r="C10771" s="81"/>
      <c r="D10771" s="77"/>
      <c r="E10771" s="82"/>
      <c r="F10771" s="77"/>
      <c r="G10771" s="77"/>
      <c r="H10771" s="83"/>
    </row>
    <row r="10772" spans="2:8" ht="15.6" x14ac:dyDescent="0.3">
      <c r="B10772" s="81"/>
      <c r="C10772" s="81"/>
      <c r="D10772" s="77"/>
      <c r="E10772" s="82"/>
      <c r="F10772" s="77"/>
      <c r="G10772" s="77"/>
      <c r="H10772" s="83"/>
    </row>
    <row r="10773" spans="2:8" ht="15.6" x14ac:dyDescent="0.3">
      <c r="B10773" s="81"/>
      <c r="C10773" s="81"/>
      <c r="D10773" s="77"/>
      <c r="E10773" s="82"/>
      <c r="F10773" s="77"/>
      <c r="G10773" s="77"/>
      <c r="H10773" s="83"/>
    </row>
    <row r="10774" spans="2:8" ht="15.6" x14ac:dyDescent="0.3">
      <c r="B10774" s="81"/>
      <c r="C10774" s="81"/>
      <c r="D10774" s="77"/>
      <c r="E10774" s="82"/>
      <c r="F10774" s="77"/>
      <c r="G10774" s="77"/>
      <c r="H10774" s="83"/>
    </row>
    <row r="10775" spans="2:8" ht="15.6" x14ac:dyDescent="0.3">
      <c r="B10775" s="81"/>
      <c r="C10775" s="81"/>
      <c r="D10775" s="77"/>
      <c r="E10775" s="82"/>
      <c r="F10775" s="77"/>
      <c r="G10775" s="77"/>
      <c r="H10775" s="83"/>
    </row>
    <row r="10776" spans="2:8" ht="15.6" x14ac:dyDescent="0.3">
      <c r="B10776" s="81"/>
      <c r="C10776" s="81"/>
      <c r="D10776" s="77"/>
      <c r="E10776" s="82"/>
      <c r="F10776" s="77"/>
      <c r="G10776" s="77"/>
      <c r="H10776" s="83"/>
    </row>
    <row r="10777" spans="2:8" ht="15.6" x14ac:dyDescent="0.3">
      <c r="B10777" s="81"/>
      <c r="C10777" s="81"/>
      <c r="D10777" s="77"/>
      <c r="E10777" s="82"/>
      <c r="F10777" s="77"/>
      <c r="G10777" s="77"/>
      <c r="H10777" s="83"/>
    </row>
    <row r="10778" spans="2:8" ht="15.6" x14ac:dyDescent="0.3">
      <c r="B10778" s="81"/>
      <c r="C10778" s="81"/>
      <c r="D10778" s="77"/>
      <c r="E10778" s="82"/>
      <c r="F10778" s="77"/>
      <c r="G10778" s="77"/>
      <c r="H10778" s="83"/>
    </row>
    <row r="10779" spans="2:8" ht="15.6" x14ac:dyDescent="0.3">
      <c r="B10779" s="81"/>
      <c r="C10779" s="81"/>
      <c r="D10779" s="77"/>
      <c r="E10779" s="82"/>
      <c r="F10779" s="77"/>
      <c r="G10779" s="77"/>
      <c r="H10779" s="83"/>
    </row>
    <row r="10780" spans="2:8" ht="15.6" x14ac:dyDescent="0.3">
      <c r="B10780" s="81"/>
      <c r="C10780" s="81"/>
      <c r="D10780" s="77"/>
      <c r="E10780" s="82"/>
      <c r="F10780" s="77"/>
      <c r="G10780" s="77"/>
      <c r="H10780" s="83"/>
    </row>
    <row r="10781" spans="2:8" ht="15.6" x14ac:dyDescent="0.3">
      <c r="B10781" s="81"/>
      <c r="C10781" s="81"/>
      <c r="D10781" s="77"/>
      <c r="E10781" s="82"/>
      <c r="F10781" s="77"/>
      <c r="G10781" s="77"/>
      <c r="H10781" s="83"/>
    </row>
    <row r="10782" spans="2:8" ht="15.6" x14ac:dyDescent="0.3">
      <c r="B10782" s="81"/>
      <c r="C10782" s="81"/>
      <c r="D10782" s="77"/>
      <c r="E10782" s="82"/>
      <c r="F10782" s="77"/>
      <c r="G10782" s="77"/>
      <c r="H10782" s="83"/>
    </row>
    <row r="10783" spans="2:8" ht="15.6" x14ac:dyDescent="0.3">
      <c r="B10783" s="81"/>
      <c r="C10783" s="81"/>
      <c r="D10783" s="77"/>
      <c r="E10783" s="82"/>
      <c r="F10783" s="77"/>
      <c r="G10783" s="77"/>
      <c r="H10783" s="83"/>
    </row>
    <row r="10784" spans="2:8" ht="15.6" x14ac:dyDescent="0.3">
      <c r="B10784" s="81"/>
      <c r="C10784" s="81"/>
      <c r="D10784" s="77"/>
      <c r="E10784" s="82"/>
      <c r="F10784" s="77"/>
      <c r="G10784" s="77"/>
      <c r="H10784" s="83"/>
    </row>
    <row r="10785" spans="2:8" ht="15.6" x14ac:dyDescent="0.3">
      <c r="B10785" s="81"/>
      <c r="C10785" s="81"/>
      <c r="D10785" s="77"/>
      <c r="E10785" s="82"/>
      <c r="F10785" s="77"/>
      <c r="G10785" s="77"/>
      <c r="H10785" s="83"/>
    </row>
    <row r="10786" spans="2:8" ht="15.6" x14ac:dyDescent="0.3">
      <c r="B10786" s="81"/>
      <c r="C10786" s="81"/>
      <c r="D10786" s="77"/>
      <c r="E10786" s="82"/>
      <c r="F10786" s="77"/>
      <c r="G10786" s="77"/>
      <c r="H10786" s="83"/>
    </row>
    <row r="10787" spans="2:8" ht="15.6" x14ac:dyDescent="0.3">
      <c r="B10787" s="81"/>
      <c r="C10787" s="81"/>
      <c r="D10787" s="77"/>
      <c r="E10787" s="82"/>
      <c r="F10787" s="77"/>
      <c r="G10787" s="77"/>
      <c r="H10787" s="83"/>
    </row>
    <row r="10788" spans="2:8" ht="15.6" x14ac:dyDescent="0.3">
      <c r="B10788" s="81"/>
      <c r="C10788" s="81"/>
      <c r="D10788" s="77"/>
      <c r="E10788" s="82"/>
      <c r="F10788" s="77"/>
      <c r="G10788" s="77"/>
      <c r="H10788" s="83"/>
    </row>
    <row r="10789" spans="2:8" ht="15.6" x14ac:dyDescent="0.3">
      <c r="B10789" s="81"/>
      <c r="C10789" s="81"/>
      <c r="D10789" s="77"/>
      <c r="E10789" s="82"/>
      <c r="F10789" s="77"/>
      <c r="G10789" s="77"/>
      <c r="H10789" s="83"/>
    </row>
    <row r="10790" spans="2:8" ht="15.6" x14ac:dyDescent="0.3">
      <c r="B10790" s="81"/>
      <c r="C10790" s="81"/>
      <c r="D10790" s="77"/>
      <c r="E10790" s="82"/>
      <c r="F10790" s="77"/>
      <c r="G10790" s="77"/>
      <c r="H10790" s="83"/>
    </row>
    <row r="10791" spans="2:8" ht="15.6" x14ac:dyDescent="0.3">
      <c r="B10791" s="81"/>
      <c r="C10791" s="81"/>
      <c r="D10791" s="77"/>
      <c r="E10791" s="82"/>
      <c r="F10791" s="77"/>
      <c r="G10791" s="77"/>
      <c r="H10791" s="83"/>
    </row>
    <row r="10792" spans="2:8" ht="15.6" x14ac:dyDescent="0.3">
      <c r="B10792" s="81"/>
      <c r="C10792" s="81"/>
      <c r="D10792" s="77"/>
      <c r="E10792" s="82"/>
      <c r="F10792" s="77"/>
      <c r="G10792" s="77"/>
      <c r="H10792" s="83"/>
    </row>
    <row r="10793" spans="2:8" ht="15.6" x14ac:dyDescent="0.3">
      <c r="B10793" s="81"/>
      <c r="C10793" s="81"/>
      <c r="D10793" s="77"/>
      <c r="E10793" s="82"/>
      <c r="F10793" s="77"/>
      <c r="G10793" s="77"/>
      <c r="H10793" s="83"/>
    </row>
    <row r="10794" spans="2:8" ht="15.6" x14ac:dyDescent="0.3">
      <c r="B10794" s="81"/>
      <c r="C10794" s="81"/>
      <c r="D10794" s="77"/>
      <c r="E10794" s="82"/>
      <c r="F10794" s="77"/>
      <c r="G10794" s="77"/>
      <c r="H10794" s="83"/>
    </row>
    <row r="10795" spans="2:8" ht="15.6" x14ac:dyDescent="0.3">
      <c r="B10795" s="81"/>
      <c r="C10795" s="81"/>
      <c r="D10795" s="77"/>
      <c r="E10795" s="82"/>
      <c r="F10795" s="77"/>
      <c r="G10795" s="77"/>
      <c r="H10795" s="83"/>
    </row>
    <row r="10796" spans="2:8" ht="15.6" x14ac:dyDescent="0.3">
      <c r="B10796" s="81"/>
      <c r="C10796" s="81"/>
      <c r="D10796" s="77"/>
      <c r="E10796" s="82"/>
      <c r="F10796" s="77"/>
      <c r="G10796" s="77"/>
      <c r="H10796" s="83"/>
    </row>
    <row r="10797" spans="2:8" ht="15.6" x14ac:dyDescent="0.3">
      <c r="B10797" s="81"/>
      <c r="C10797" s="81"/>
      <c r="D10797" s="77"/>
      <c r="E10797" s="82"/>
      <c r="F10797" s="77"/>
      <c r="G10797" s="77"/>
      <c r="H10797" s="83"/>
    </row>
    <row r="10798" spans="2:8" ht="15.6" x14ac:dyDescent="0.3">
      <c r="B10798" s="81"/>
      <c r="C10798" s="81"/>
      <c r="D10798" s="77"/>
      <c r="E10798" s="82"/>
      <c r="F10798" s="77"/>
      <c r="G10798" s="77"/>
      <c r="H10798" s="83"/>
    </row>
    <row r="10799" spans="2:8" ht="15.6" x14ac:dyDescent="0.3">
      <c r="B10799" s="81"/>
      <c r="C10799" s="81"/>
      <c r="D10799" s="77"/>
      <c r="E10799" s="82"/>
      <c r="F10799" s="77"/>
      <c r="G10799" s="77"/>
      <c r="H10799" s="83"/>
    </row>
    <row r="10800" spans="2:8" ht="15.6" x14ac:dyDescent="0.3">
      <c r="B10800" s="81"/>
      <c r="C10800" s="81"/>
      <c r="D10800" s="77"/>
      <c r="E10800" s="82"/>
      <c r="F10800" s="77"/>
      <c r="G10800" s="77"/>
      <c r="H10800" s="83"/>
    </row>
    <row r="10801" spans="2:8" ht="15.6" x14ac:dyDescent="0.3">
      <c r="B10801" s="81"/>
      <c r="C10801" s="81"/>
      <c r="D10801" s="77"/>
      <c r="E10801" s="82"/>
      <c r="F10801" s="77"/>
      <c r="G10801" s="77"/>
      <c r="H10801" s="83"/>
    </row>
    <row r="10802" spans="2:8" ht="15.6" x14ac:dyDescent="0.3">
      <c r="B10802" s="81"/>
      <c r="C10802" s="81"/>
      <c r="D10802" s="77"/>
      <c r="E10802" s="82"/>
      <c r="F10802" s="77"/>
      <c r="G10802" s="77"/>
      <c r="H10802" s="83"/>
    </row>
    <row r="10803" spans="2:8" ht="15.6" x14ac:dyDescent="0.3">
      <c r="B10803" s="81"/>
      <c r="C10803" s="81"/>
      <c r="D10803" s="77"/>
      <c r="E10803" s="82"/>
      <c r="F10803" s="77"/>
      <c r="G10803" s="77"/>
      <c r="H10803" s="83"/>
    </row>
    <row r="10804" spans="2:8" ht="15.6" x14ac:dyDescent="0.3">
      <c r="B10804" s="81"/>
      <c r="C10804" s="81"/>
      <c r="D10804" s="77"/>
      <c r="E10804" s="82"/>
      <c r="F10804" s="77"/>
      <c r="G10804" s="77"/>
      <c r="H10804" s="83"/>
    </row>
    <row r="10805" spans="2:8" ht="15.6" x14ac:dyDescent="0.3">
      <c r="B10805" s="81"/>
      <c r="C10805" s="81"/>
      <c r="D10805" s="77"/>
      <c r="E10805" s="82"/>
      <c r="F10805" s="77"/>
      <c r="G10805" s="77"/>
      <c r="H10805" s="83"/>
    </row>
    <row r="10806" spans="2:8" ht="15.6" x14ac:dyDescent="0.3">
      <c r="B10806" s="81"/>
      <c r="C10806" s="81"/>
      <c r="D10806" s="77"/>
      <c r="E10806" s="82"/>
      <c r="F10806" s="77"/>
      <c r="G10806" s="77"/>
      <c r="H10806" s="83"/>
    </row>
    <row r="10807" spans="2:8" ht="15.6" x14ac:dyDescent="0.3">
      <c r="B10807" s="81"/>
      <c r="C10807" s="81"/>
      <c r="D10807" s="77"/>
      <c r="E10807" s="82"/>
      <c r="F10807" s="77"/>
      <c r="G10807" s="77"/>
      <c r="H10807" s="83"/>
    </row>
    <row r="10808" spans="2:8" ht="15.6" x14ac:dyDescent="0.3">
      <c r="B10808" s="81"/>
      <c r="C10808" s="81"/>
      <c r="D10808" s="77"/>
      <c r="E10808" s="82"/>
      <c r="F10808" s="77"/>
      <c r="G10808" s="77"/>
      <c r="H10808" s="83"/>
    </row>
    <row r="10809" spans="2:8" ht="15.6" x14ac:dyDescent="0.3">
      <c r="B10809" s="81"/>
      <c r="C10809" s="81"/>
      <c r="D10809" s="77"/>
      <c r="E10809" s="82"/>
      <c r="F10809" s="77"/>
      <c r="G10809" s="77"/>
      <c r="H10809" s="83"/>
    </row>
    <row r="10810" spans="2:8" ht="15.6" x14ac:dyDescent="0.3">
      <c r="B10810" s="81"/>
      <c r="C10810" s="81"/>
      <c r="D10810" s="77"/>
      <c r="E10810" s="82"/>
      <c r="F10810" s="77"/>
      <c r="G10810" s="77"/>
      <c r="H10810" s="83"/>
    </row>
    <row r="10811" spans="2:8" ht="15.6" x14ac:dyDescent="0.3">
      <c r="B10811" s="81"/>
      <c r="C10811" s="81"/>
      <c r="D10811" s="77"/>
      <c r="E10811" s="82"/>
      <c r="F10811" s="77"/>
      <c r="G10811" s="77"/>
      <c r="H10811" s="83"/>
    </row>
    <row r="10812" spans="2:8" ht="15.6" x14ac:dyDescent="0.3">
      <c r="B10812" s="81"/>
      <c r="C10812" s="81"/>
      <c r="D10812" s="77"/>
      <c r="E10812" s="82"/>
      <c r="F10812" s="77"/>
      <c r="G10812" s="77"/>
      <c r="H10812" s="83"/>
    </row>
    <row r="10813" spans="2:8" ht="15.6" x14ac:dyDescent="0.3">
      <c r="B10813" s="81"/>
      <c r="C10813" s="81"/>
      <c r="D10813" s="77"/>
      <c r="E10813" s="82"/>
      <c r="F10813" s="77"/>
      <c r="G10813" s="77"/>
      <c r="H10813" s="83"/>
    </row>
    <row r="10814" spans="2:8" ht="15.6" x14ac:dyDescent="0.3">
      <c r="B10814" s="81"/>
      <c r="C10814" s="81"/>
      <c r="D10814" s="77"/>
      <c r="E10814" s="82"/>
      <c r="F10814" s="77"/>
      <c r="G10814" s="77"/>
      <c r="H10814" s="83"/>
    </row>
    <row r="10815" spans="2:8" ht="15.6" x14ac:dyDescent="0.3">
      <c r="B10815" s="81"/>
      <c r="C10815" s="81"/>
      <c r="D10815" s="77"/>
      <c r="E10815" s="82"/>
      <c r="F10815" s="77"/>
      <c r="G10815" s="77"/>
      <c r="H10815" s="83"/>
    </row>
    <row r="10816" spans="2:8" ht="15.6" x14ac:dyDescent="0.3">
      <c r="B10816" s="81"/>
      <c r="C10816" s="81"/>
      <c r="D10816" s="77"/>
      <c r="E10816" s="82"/>
      <c r="F10816" s="77"/>
      <c r="G10816" s="77"/>
      <c r="H10816" s="83"/>
    </row>
    <row r="10817" spans="2:8" ht="15.6" x14ac:dyDescent="0.3">
      <c r="B10817" s="81"/>
      <c r="C10817" s="81"/>
      <c r="D10817" s="77"/>
      <c r="E10817" s="82"/>
      <c r="F10817" s="77"/>
      <c r="G10817" s="77"/>
      <c r="H10817" s="83"/>
    </row>
    <row r="10818" spans="2:8" ht="15.6" x14ac:dyDescent="0.3">
      <c r="B10818" s="81"/>
      <c r="C10818" s="81"/>
      <c r="D10818" s="77"/>
      <c r="E10818" s="82"/>
      <c r="F10818" s="77"/>
      <c r="G10818" s="77"/>
      <c r="H10818" s="83"/>
    </row>
    <row r="10819" spans="2:8" ht="15.6" x14ac:dyDescent="0.3">
      <c r="B10819" s="81"/>
      <c r="C10819" s="81"/>
      <c r="D10819" s="77"/>
      <c r="E10819" s="82"/>
      <c r="F10819" s="77"/>
      <c r="G10819" s="77"/>
      <c r="H10819" s="83"/>
    </row>
    <row r="10820" spans="2:8" ht="15.6" x14ac:dyDescent="0.3">
      <c r="B10820" s="81"/>
      <c r="C10820" s="81"/>
      <c r="D10820" s="77"/>
      <c r="E10820" s="82"/>
      <c r="F10820" s="77"/>
      <c r="G10820" s="77"/>
      <c r="H10820" s="83"/>
    </row>
    <row r="10821" spans="2:8" ht="15.6" x14ac:dyDescent="0.3">
      <c r="B10821" s="81"/>
      <c r="C10821" s="81"/>
      <c r="D10821" s="77"/>
      <c r="E10821" s="82"/>
      <c r="F10821" s="77"/>
      <c r="G10821" s="77"/>
      <c r="H10821" s="83"/>
    </row>
    <row r="10822" spans="2:8" ht="15.6" x14ac:dyDescent="0.3">
      <c r="B10822" s="81"/>
      <c r="C10822" s="81"/>
      <c r="D10822" s="77"/>
      <c r="E10822" s="82"/>
      <c r="F10822" s="77"/>
      <c r="G10822" s="77"/>
      <c r="H10822" s="83"/>
    </row>
    <row r="10823" spans="2:8" ht="15.6" x14ac:dyDescent="0.3">
      <c r="B10823" s="81"/>
      <c r="C10823" s="81"/>
      <c r="D10823" s="77"/>
      <c r="E10823" s="82"/>
      <c r="F10823" s="77"/>
      <c r="G10823" s="77"/>
      <c r="H10823" s="83"/>
    </row>
    <row r="10824" spans="2:8" ht="15.6" x14ac:dyDescent="0.3">
      <c r="B10824" s="81"/>
      <c r="C10824" s="81"/>
      <c r="D10824" s="77"/>
      <c r="E10824" s="82"/>
      <c r="F10824" s="77"/>
      <c r="G10824" s="77"/>
      <c r="H10824" s="83"/>
    </row>
    <row r="10825" spans="2:8" ht="15.6" x14ac:dyDescent="0.3">
      <c r="B10825" s="81"/>
      <c r="C10825" s="81"/>
      <c r="D10825" s="77"/>
      <c r="E10825" s="82"/>
      <c r="F10825" s="77"/>
      <c r="G10825" s="77"/>
      <c r="H10825" s="83"/>
    </row>
    <row r="10826" spans="2:8" ht="15.6" x14ac:dyDescent="0.3">
      <c r="B10826" s="81"/>
      <c r="C10826" s="81"/>
      <c r="D10826" s="77"/>
      <c r="E10826" s="82"/>
      <c r="F10826" s="77"/>
      <c r="G10826" s="77"/>
      <c r="H10826" s="83"/>
    </row>
    <row r="10827" spans="2:8" ht="15.6" x14ac:dyDescent="0.3">
      <c r="B10827" s="81"/>
      <c r="C10827" s="81"/>
      <c r="D10827" s="77"/>
      <c r="E10827" s="82"/>
      <c r="F10827" s="77"/>
      <c r="G10827" s="77"/>
      <c r="H10827" s="83"/>
    </row>
    <row r="10828" spans="2:8" ht="15.6" x14ac:dyDescent="0.3">
      <c r="B10828" s="81"/>
      <c r="C10828" s="81"/>
      <c r="D10828" s="77"/>
      <c r="E10828" s="82"/>
      <c r="F10828" s="77"/>
      <c r="G10828" s="77"/>
      <c r="H10828" s="83"/>
    </row>
    <row r="10829" spans="2:8" ht="15.6" x14ac:dyDescent="0.3">
      <c r="B10829" s="81"/>
      <c r="C10829" s="81"/>
      <c r="D10829" s="77"/>
      <c r="E10829" s="82"/>
      <c r="F10829" s="77"/>
      <c r="G10829" s="77"/>
      <c r="H10829" s="83"/>
    </row>
    <row r="10830" spans="2:8" ht="15.6" x14ac:dyDescent="0.3">
      <c r="B10830" s="81"/>
      <c r="C10830" s="81"/>
      <c r="D10830" s="77"/>
      <c r="E10830" s="82"/>
      <c r="F10830" s="77"/>
      <c r="G10830" s="77"/>
      <c r="H10830" s="83"/>
    </row>
    <row r="10831" spans="2:8" ht="15.6" x14ac:dyDescent="0.3">
      <c r="B10831" s="81"/>
      <c r="C10831" s="81"/>
      <c r="D10831" s="77"/>
      <c r="E10831" s="82"/>
      <c r="F10831" s="77"/>
      <c r="G10831" s="77"/>
      <c r="H10831" s="83"/>
    </row>
    <row r="10832" spans="2:8" ht="15.6" x14ac:dyDescent="0.3">
      <c r="B10832" s="81"/>
      <c r="C10832" s="81"/>
      <c r="D10832" s="77"/>
      <c r="E10832" s="82"/>
      <c r="F10832" s="77"/>
      <c r="G10832" s="77"/>
      <c r="H10832" s="83"/>
    </row>
    <row r="10833" spans="2:8" ht="15.6" x14ac:dyDescent="0.3">
      <c r="B10833" s="81"/>
      <c r="C10833" s="81"/>
      <c r="D10833" s="77"/>
      <c r="E10833" s="82"/>
      <c r="F10833" s="77"/>
      <c r="G10833" s="77"/>
      <c r="H10833" s="83"/>
    </row>
    <row r="10834" spans="2:8" ht="15.6" x14ac:dyDescent="0.3">
      <c r="B10834" s="81"/>
      <c r="C10834" s="81"/>
      <c r="D10834" s="77"/>
      <c r="E10834" s="82"/>
      <c r="F10834" s="77"/>
      <c r="G10834" s="77"/>
      <c r="H10834" s="83"/>
    </row>
    <row r="10835" spans="2:8" ht="15.6" x14ac:dyDescent="0.3">
      <c r="B10835" s="81"/>
      <c r="C10835" s="81"/>
      <c r="D10835" s="77"/>
      <c r="E10835" s="82"/>
      <c r="F10835" s="77"/>
      <c r="G10835" s="77"/>
      <c r="H10835" s="83"/>
    </row>
    <row r="10836" spans="2:8" ht="15.6" x14ac:dyDescent="0.3">
      <c r="B10836" s="81"/>
      <c r="C10836" s="81"/>
      <c r="D10836" s="77"/>
      <c r="E10836" s="82"/>
      <c r="F10836" s="77"/>
      <c r="G10836" s="77"/>
      <c r="H10836" s="83"/>
    </row>
    <row r="10837" spans="2:8" ht="15.6" x14ac:dyDescent="0.3">
      <c r="B10837" s="81"/>
      <c r="C10837" s="81"/>
      <c r="D10837" s="77"/>
      <c r="E10837" s="82"/>
      <c r="F10837" s="77"/>
      <c r="G10837" s="77"/>
      <c r="H10837" s="83"/>
    </row>
    <row r="10838" spans="2:8" ht="15.6" x14ac:dyDescent="0.3">
      <c r="B10838" s="81"/>
      <c r="C10838" s="81"/>
      <c r="D10838" s="77"/>
      <c r="E10838" s="82"/>
      <c r="F10838" s="77"/>
      <c r="G10838" s="77"/>
      <c r="H10838" s="83"/>
    </row>
    <row r="10839" spans="2:8" ht="15.6" x14ac:dyDescent="0.3">
      <c r="B10839" s="81"/>
      <c r="C10839" s="81"/>
      <c r="D10839" s="77"/>
      <c r="E10839" s="82"/>
      <c r="F10839" s="77"/>
      <c r="G10839" s="77"/>
      <c r="H10839" s="83"/>
    </row>
    <row r="10840" spans="2:8" ht="15.6" x14ac:dyDescent="0.3">
      <c r="B10840" s="81"/>
      <c r="C10840" s="81"/>
      <c r="D10840" s="77"/>
      <c r="E10840" s="82"/>
      <c r="F10840" s="77"/>
      <c r="G10840" s="77"/>
      <c r="H10840" s="83"/>
    </row>
    <row r="10841" spans="2:8" ht="15.6" x14ac:dyDescent="0.3">
      <c r="B10841" s="81"/>
      <c r="C10841" s="81"/>
      <c r="D10841" s="77"/>
      <c r="E10841" s="82"/>
      <c r="F10841" s="77"/>
      <c r="G10841" s="77"/>
      <c r="H10841" s="83"/>
    </row>
    <row r="10842" spans="2:8" ht="15.6" x14ac:dyDescent="0.3">
      <c r="B10842" s="81"/>
      <c r="C10842" s="81"/>
      <c r="D10842" s="77"/>
      <c r="E10842" s="82"/>
      <c r="F10842" s="77"/>
      <c r="G10842" s="77"/>
      <c r="H10842" s="83"/>
    </row>
    <row r="10843" spans="2:8" ht="15.6" x14ac:dyDescent="0.3">
      <c r="B10843" s="81"/>
      <c r="C10843" s="81"/>
      <c r="D10843" s="77"/>
      <c r="E10843" s="82"/>
      <c r="F10843" s="77"/>
      <c r="G10843" s="77"/>
      <c r="H10843" s="83"/>
    </row>
    <row r="10844" spans="2:8" ht="15.6" x14ac:dyDescent="0.3">
      <c r="B10844" s="81"/>
      <c r="C10844" s="81"/>
      <c r="D10844" s="77"/>
      <c r="E10844" s="82"/>
      <c r="F10844" s="77"/>
      <c r="G10844" s="77"/>
      <c r="H10844" s="83"/>
    </row>
    <row r="10845" spans="2:8" ht="15.6" x14ac:dyDescent="0.3">
      <c r="B10845" s="81"/>
      <c r="C10845" s="81"/>
      <c r="D10845" s="77"/>
      <c r="E10845" s="82"/>
      <c r="F10845" s="77"/>
      <c r="G10845" s="77"/>
      <c r="H10845" s="83"/>
    </row>
    <row r="10846" spans="2:8" ht="15.6" x14ac:dyDescent="0.3">
      <c r="B10846" s="81"/>
      <c r="C10846" s="81"/>
      <c r="D10846" s="77"/>
      <c r="E10846" s="82"/>
      <c r="F10846" s="77"/>
      <c r="G10846" s="77"/>
      <c r="H10846" s="83"/>
    </row>
    <row r="10847" spans="2:8" ht="15.6" x14ac:dyDescent="0.3">
      <c r="B10847" s="81"/>
      <c r="C10847" s="81"/>
      <c r="D10847" s="77"/>
      <c r="E10847" s="82"/>
      <c r="F10847" s="77"/>
      <c r="G10847" s="77"/>
      <c r="H10847" s="83"/>
    </row>
    <row r="10848" spans="2:8" ht="15.6" x14ac:dyDescent="0.3">
      <c r="B10848" s="81"/>
      <c r="C10848" s="81"/>
      <c r="D10848" s="77"/>
      <c r="E10848" s="82"/>
      <c r="F10848" s="77"/>
      <c r="G10848" s="77"/>
      <c r="H10848" s="83"/>
    </row>
    <row r="10849" spans="2:8" ht="15.6" x14ac:dyDescent="0.3">
      <c r="B10849" s="81"/>
      <c r="C10849" s="81"/>
      <c r="D10849" s="77"/>
      <c r="E10849" s="82"/>
      <c r="F10849" s="77"/>
      <c r="G10849" s="77"/>
      <c r="H10849" s="83"/>
    </row>
    <row r="10850" spans="2:8" ht="15.6" x14ac:dyDescent="0.3">
      <c r="B10850" s="81"/>
      <c r="C10850" s="81"/>
      <c r="D10850" s="77"/>
      <c r="E10850" s="82"/>
      <c r="F10850" s="77"/>
      <c r="G10850" s="77"/>
      <c r="H10850" s="83"/>
    </row>
    <row r="10851" spans="2:8" ht="15.6" x14ac:dyDescent="0.3">
      <c r="B10851" s="81"/>
      <c r="C10851" s="81"/>
      <c r="D10851" s="77"/>
      <c r="E10851" s="82"/>
      <c r="F10851" s="77"/>
      <c r="G10851" s="77"/>
      <c r="H10851" s="83"/>
    </row>
    <row r="10852" spans="2:8" ht="15.6" x14ac:dyDescent="0.3">
      <c r="B10852" s="81"/>
      <c r="C10852" s="81"/>
      <c r="D10852" s="77"/>
      <c r="E10852" s="82"/>
      <c r="F10852" s="77"/>
      <c r="G10852" s="77"/>
      <c r="H10852" s="83"/>
    </row>
    <row r="10853" spans="2:8" ht="15.6" x14ac:dyDescent="0.3">
      <c r="B10853" s="81"/>
      <c r="C10853" s="81"/>
      <c r="D10853" s="77"/>
      <c r="E10853" s="82"/>
      <c r="F10853" s="77"/>
      <c r="G10853" s="77"/>
      <c r="H10853" s="83"/>
    </row>
    <row r="10854" spans="2:8" ht="15.6" x14ac:dyDescent="0.3">
      <c r="B10854" s="81"/>
      <c r="C10854" s="81"/>
      <c r="D10854" s="77"/>
      <c r="E10854" s="82"/>
      <c r="F10854" s="77"/>
      <c r="G10854" s="77"/>
      <c r="H10854" s="83"/>
    </row>
    <row r="10855" spans="2:8" ht="15.6" x14ac:dyDescent="0.3">
      <c r="B10855" s="81"/>
      <c r="C10855" s="81"/>
      <c r="D10855" s="77"/>
      <c r="E10855" s="82"/>
      <c r="F10855" s="77"/>
      <c r="G10855" s="77"/>
      <c r="H10855" s="83"/>
    </row>
    <row r="10856" spans="2:8" ht="15.6" x14ac:dyDescent="0.3">
      <c r="B10856" s="81"/>
      <c r="C10856" s="81"/>
      <c r="D10856" s="77"/>
      <c r="E10856" s="82"/>
      <c r="F10856" s="77"/>
      <c r="G10856" s="77"/>
      <c r="H10856" s="83"/>
    </row>
    <row r="10857" spans="2:8" ht="15.6" x14ac:dyDescent="0.3">
      <c r="B10857" s="81"/>
      <c r="C10857" s="81"/>
      <c r="D10857" s="77"/>
      <c r="E10857" s="82"/>
      <c r="F10857" s="77"/>
      <c r="G10857" s="77"/>
      <c r="H10857" s="83"/>
    </row>
    <row r="10858" spans="2:8" ht="15.6" x14ac:dyDescent="0.3">
      <c r="B10858" s="81"/>
      <c r="C10858" s="81"/>
      <c r="D10858" s="77"/>
      <c r="E10858" s="82"/>
      <c r="F10858" s="77"/>
      <c r="G10858" s="77"/>
      <c r="H10858" s="83"/>
    </row>
    <row r="10859" spans="2:8" ht="15.6" x14ac:dyDescent="0.3">
      <c r="B10859" s="81"/>
      <c r="C10859" s="81"/>
      <c r="D10859" s="77"/>
      <c r="E10859" s="82"/>
      <c r="F10859" s="77"/>
      <c r="G10859" s="77"/>
      <c r="H10859" s="83"/>
    </row>
    <row r="10860" spans="2:8" ht="15.6" x14ac:dyDescent="0.3">
      <c r="B10860" s="81"/>
      <c r="C10860" s="81"/>
      <c r="D10860" s="77"/>
      <c r="E10860" s="82"/>
      <c r="F10860" s="77"/>
      <c r="G10860" s="77"/>
      <c r="H10860" s="83"/>
    </row>
    <row r="10861" spans="2:8" ht="15.6" x14ac:dyDescent="0.3">
      <c r="B10861" s="81"/>
      <c r="C10861" s="81"/>
      <c r="D10861" s="77"/>
      <c r="E10861" s="82"/>
      <c r="F10861" s="77"/>
      <c r="G10861" s="77"/>
      <c r="H10861" s="83"/>
    </row>
    <row r="10862" spans="2:8" ht="15.6" x14ac:dyDescent="0.3">
      <c r="B10862" s="81"/>
      <c r="C10862" s="81"/>
      <c r="D10862" s="77"/>
      <c r="E10862" s="82"/>
      <c r="F10862" s="77"/>
      <c r="G10862" s="77"/>
      <c r="H10862" s="83"/>
    </row>
    <row r="10863" spans="2:8" ht="15.6" x14ac:dyDescent="0.3">
      <c r="B10863" s="81"/>
      <c r="C10863" s="81"/>
      <c r="D10863" s="77"/>
      <c r="E10863" s="82"/>
      <c r="F10863" s="77"/>
      <c r="G10863" s="77"/>
      <c r="H10863" s="83"/>
    </row>
    <row r="10864" spans="2:8" ht="15.6" x14ac:dyDescent="0.3">
      <c r="B10864" s="81"/>
      <c r="C10864" s="81"/>
      <c r="D10864" s="77"/>
      <c r="E10864" s="82"/>
      <c r="F10864" s="77"/>
      <c r="G10864" s="77"/>
      <c r="H10864" s="83"/>
    </row>
    <row r="10865" spans="2:8" ht="15.6" x14ac:dyDescent="0.3">
      <c r="B10865" s="81"/>
      <c r="C10865" s="81"/>
      <c r="D10865" s="77"/>
      <c r="E10865" s="82"/>
      <c r="F10865" s="77"/>
      <c r="G10865" s="77"/>
      <c r="H10865" s="83"/>
    </row>
    <row r="10866" spans="2:8" ht="15.6" x14ac:dyDescent="0.3">
      <c r="B10866" s="81"/>
      <c r="C10866" s="81"/>
      <c r="D10866" s="77"/>
      <c r="E10866" s="82"/>
      <c r="F10866" s="77"/>
      <c r="G10866" s="77"/>
      <c r="H10866" s="83"/>
    </row>
    <row r="10867" spans="2:8" ht="15.6" x14ac:dyDescent="0.3">
      <c r="B10867" s="81"/>
      <c r="C10867" s="81"/>
      <c r="D10867" s="77"/>
      <c r="E10867" s="82"/>
      <c r="F10867" s="77"/>
      <c r="G10867" s="77"/>
      <c r="H10867" s="83"/>
    </row>
    <row r="10868" spans="2:8" ht="15.6" x14ac:dyDescent="0.3">
      <c r="B10868" s="81"/>
      <c r="C10868" s="81"/>
      <c r="D10868" s="77"/>
      <c r="E10868" s="82"/>
      <c r="F10868" s="77"/>
      <c r="G10868" s="77"/>
      <c r="H10868" s="83"/>
    </row>
    <row r="10869" spans="2:8" ht="15.6" x14ac:dyDescent="0.3">
      <c r="B10869" s="81"/>
      <c r="C10869" s="81"/>
      <c r="D10869" s="77"/>
      <c r="E10869" s="82"/>
      <c r="F10869" s="77"/>
      <c r="G10869" s="77"/>
      <c r="H10869" s="83"/>
    </row>
    <row r="10870" spans="2:8" ht="15.6" x14ac:dyDescent="0.3">
      <c r="B10870" s="81"/>
      <c r="C10870" s="81"/>
      <c r="D10870" s="77"/>
      <c r="E10870" s="82"/>
      <c r="F10870" s="77"/>
      <c r="G10870" s="77"/>
      <c r="H10870" s="83"/>
    </row>
    <row r="10871" spans="2:8" ht="15.6" x14ac:dyDescent="0.3">
      <c r="B10871" s="81"/>
      <c r="C10871" s="81"/>
      <c r="D10871" s="77"/>
      <c r="E10871" s="82"/>
      <c r="F10871" s="77"/>
      <c r="G10871" s="77"/>
      <c r="H10871" s="83"/>
    </row>
    <row r="10872" spans="2:8" ht="15.6" x14ac:dyDescent="0.3">
      <c r="B10872" s="81"/>
      <c r="C10872" s="81"/>
      <c r="D10872" s="77"/>
      <c r="E10872" s="82"/>
      <c r="F10872" s="77"/>
      <c r="G10872" s="77"/>
      <c r="H10872" s="83"/>
    </row>
    <row r="10873" spans="2:8" ht="15.6" x14ac:dyDescent="0.3">
      <c r="B10873" s="81"/>
      <c r="C10873" s="81"/>
      <c r="D10873" s="77"/>
      <c r="E10873" s="82"/>
      <c r="F10873" s="77"/>
      <c r="G10873" s="77"/>
      <c r="H10873" s="83"/>
    </row>
    <row r="10874" spans="2:8" ht="15.6" x14ac:dyDescent="0.3">
      <c r="B10874" s="81"/>
      <c r="C10874" s="81"/>
      <c r="D10874" s="77"/>
      <c r="E10874" s="82"/>
      <c r="F10874" s="77"/>
      <c r="G10874" s="77"/>
      <c r="H10874" s="83"/>
    </row>
    <row r="10875" spans="2:8" ht="15.6" x14ac:dyDescent="0.3">
      <c r="B10875" s="81"/>
      <c r="C10875" s="81"/>
      <c r="D10875" s="77"/>
      <c r="E10875" s="82"/>
      <c r="F10875" s="77"/>
      <c r="G10875" s="77"/>
      <c r="H10875" s="83"/>
    </row>
    <row r="10876" spans="2:8" ht="15.6" x14ac:dyDescent="0.3">
      <c r="B10876" s="81"/>
      <c r="C10876" s="81"/>
      <c r="D10876" s="77"/>
      <c r="E10876" s="82"/>
      <c r="F10876" s="77"/>
      <c r="G10876" s="77"/>
      <c r="H10876" s="83"/>
    </row>
    <row r="10877" spans="2:8" ht="15.6" x14ac:dyDescent="0.3">
      <c r="B10877" s="81"/>
      <c r="C10877" s="81"/>
      <c r="D10877" s="77"/>
      <c r="E10877" s="82"/>
      <c r="F10877" s="77"/>
      <c r="G10877" s="77"/>
      <c r="H10877" s="83"/>
    </row>
    <row r="10878" spans="2:8" ht="15.6" x14ac:dyDescent="0.3">
      <c r="B10878" s="81"/>
      <c r="C10878" s="81"/>
      <c r="D10878" s="77"/>
      <c r="E10878" s="82"/>
      <c r="F10878" s="77"/>
      <c r="G10878" s="77"/>
      <c r="H10878" s="83"/>
    </row>
    <row r="10879" spans="2:8" ht="15.6" x14ac:dyDescent="0.3">
      <c r="B10879" s="81"/>
      <c r="C10879" s="81"/>
      <c r="D10879" s="77"/>
      <c r="E10879" s="82"/>
      <c r="F10879" s="77"/>
      <c r="G10879" s="77"/>
      <c r="H10879" s="83"/>
    </row>
    <row r="10880" spans="2:8" ht="15.6" x14ac:dyDescent="0.3">
      <c r="B10880" s="81"/>
      <c r="C10880" s="81"/>
      <c r="D10880" s="77"/>
      <c r="E10880" s="82"/>
      <c r="F10880" s="77"/>
      <c r="G10880" s="77"/>
      <c r="H10880" s="83"/>
    </row>
    <row r="10881" spans="2:8" ht="15.6" x14ac:dyDescent="0.3">
      <c r="B10881" s="81"/>
      <c r="C10881" s="81"/>
      <c r="D10881" s="77"/>
      <c r="E10881" s="82"/>
      <c r="F10881" s="77"/>
      <c r="G10881" s="77"/>
      <c r="H10881" s="83"/>
    </row>
    <row r="10882" spans="2:8" ht="15.6" x14ac:dyDescent="0.3">
      <c r="B10882" s="81"/>
      <c r="C10882" s="81"/>
      <c r="D10882" s="77"/>
      <c r="E10882" s="82"/>
      <c r="F10882" s="77"/>
      <c r="G10882" s="77"/>
      <c r="H10882" s="83"/>
    </row>
    <row r="10883" spans="2:8" ht="15.6" x14ac:dyDescent="0.3">
      <c r="B10883" s="81"/>
      <c r="C10883" s="81"/>
      <c r="D10883" s="77"/>
      <c r="E10883" s="82"/>
      <c r="F10883" s="77"/>
      <c r="G10883" s="77"/>
      <c r="H10883" s="83"/>
    </row>
    <row r="10884" spans="2:8" ht="15.6" x14ac:dyDescent="0.3">
      <c r="B10884" s="81"/>
      <c r="C10884" s="81"/>
      <c r="D10884" s="77"/>
      <c r="E10884" s="82"/>
      <c r="F10884" s="77"/>
      <c r="G10884" s="77"/>
      <c r="H10884" s="83"/>
    </row>
    <row r="10885" spans="2:8" ht="15.6" x14ac:dyDescent="0.3">
      <c r="B10885" s="81"/>
      <c r="C10885" s="81"/>
      <c r="D10885" s="77"/>
      <c r="E10885" s="82"/>
      <c r="F10885" s="77"/>
      <c r="G10885" s="77"/>
      <c r="H10885" s="83"/>
    </row>
    <row r="10886" spans="2:8" ht="15.6" x14ac:dyDescent="0.3">
      <c r="B10886" s="81"/>
      <c r="C10886" s="81"/>
      <c r="D10886" s="77"/>
      <c r="E10886" s="82"/>
      <c r="F10886" s="77"/>
      <c r="G10886" s="77"/>
      <c r="H10886" s="83"/>
    </row>
    <row r="10887" spans="2:8" ht="15.6" x14ac:dyDescent="0.3">
      <c r="B10887" s="81"/>
      <c r="C10887" s="81"/>
      <c r="D10887" s="77"/>
      <c r="E10887" s="82"/>
      <c r="F10887" s="77"/>
      <c r="G10887" s="77"/>
      <c r="H10887" s="83"/>
    </row>
    <row r="10888" spans="2:8" ht="15.6" x14ac:dyDescent="0.3">
      <c r="B10888" s="81"/>
      <c r="C10888" s="81"/>
      <c r="D10888" s="77"/>
      <c r="E10888" s="82"/>
      <c r="F10888" s="77"/>
      <c r="G10888" s="77"/>
      <c r="H10888" s="83"/>
    </row>
    <row r="10889" spans="2:8" ht="15.6" x14ac:dyDescent="0.3">
      <c r="B10889" s="81"/>
      <c r="C10889" s="81"/>
      <c r="D10889" s="77"/>
      <c r="E10889" s="82"/>
      <c r="F10889" s="77"/>
      <c r="G10889" s="77"/>
      <c r="H10889" s="83"/>
    </row>
    <row r="10890" spans="2:8" ht="15.6" x14ac:dyDescent="0.3">
      <c r="B10890" s="81"/>
      <c r="C10890" s="81"/>
      <c r="D10890" s="77"/>
      <c r="E10890" s="82"/>
      <c r="F10890" s="77"/>
      <c r="G10890" s="77"/>
      <c r="H10890" s="83"/>
    </row>
    <row r="10891" spans="2:8" ht="15.6" x14ac:dyDescent="0.3">
      <c r="B10891" s="81"/>
      <c r="C10891" s="81"/>
      <c r="D10891" s="77"/>
      <c r="E10891" s="82"/>
      <c r="F10891" s="77"/>
      <c r="G10891" s="77"/>
      <c r="H10891" s="83"/>
    </row>
    <row r="10892" spans="2:8" ht="15.6" x14ac:dyDescent="0.3">
      <c r="B10892" s="81"/>
      <c r="C10892" s="81"/>
      <c r="D10892" s="77"/>
      <c r="E10892" s="82"/>
      <c r="F10892" s="77"/>
      <c r="G10892" s="77"/>
      <c r="H10892" s="83"/>
    </row>
    <row r="10893" spans="2:8" ht="15.6" x14ac:dyDescent="0.3">
      <c r="B10893" s="81"/>
      <c r="C10893" s="81"/>
      <c r="D10893" s="77"/>
      <c r="E10893" s="82"/>
      <c r="F10893" s="77"/>
      <c r="G10893" s="77"/>
      <c r="H10893" s="83"/>
    </row>
    <row r="10894" spans="2:8" ht="15.6" x14ac:dyDescent="0.3">
      <c r="B10894" s="81"/>
      <c r="C10894" s="81"/>
      <c r="D10894" s="77"/>
      <c r="E10894" s="82"/>
      <c r="F10894" s="77"/>
      <c r="G10894" s="77"/>
      <c r="H10894" s="83"/>
    </row>
    <row r="10895" spans="2:8" ht="15.6" x14ac:dyDescent="0.3">
      <c r="B10895" s="81"/>
      <c r="C10895" s="81"/>
      <c r="D10895" s="77"/>
      <c r="E10895" s="82"/>
      <c r="F10895" s="77"/>
      <c r="G10895" s="77"/>
      <c r="H10895" s="83"/>
    </row>
    <row r="10896" spans="2:8" ht="15.6" x14ac:dyDescent="0.3">
      <c r="B10896" s="81"/>
      <c r="C10896" s="81"/>
      <c r="D10896" s="77"/>
      <c r="E10896" s="82"/>
      <c r="F10896" s="77"/>
      <c r="G10896" s="77"/>
      <c r="H10896" s="83"/>
    </row>
    <row r="10897" spans="2:8" ht="15.6" x14ac:dyDescent="0.3">
      <c r="B10897" s="81"/>
      <c r="C10897" s="81"/>
      <c r="D10897" s="77"/>
      <c r="E10897" s="82"/>
      <c r="F10897" s="77"/>
      <c r="G10897" s="77"/>
      <c r="H10897" s="83"/>
    </row>
    <row r="10898" spans="2:8" ht="15.6" x14ac:dyDescent="0.3">
      <c r="B10898" s="81"/>
      <c r="C10898" s="81"/>
      <c r="D10898" s="77"/>
      <c r="E10898" s="82"/>
      <c r="F10898" s="77"/>
      <c r="G10898" s="77"/>
      <c r="H10898" s="83"/>
    </row>
    <row r="10899" spans="2:8" ht="15.6" x14ac:dyDescent="0.3">
      <c r="B10899" s="81"/>
      <c r="C10899" s="81"/>
      <c r="D10899" s="77"/>
      <c r="E10899" s="82"/>
      <c r="F10899" s="77"/>
      <c r="G10899" s="77"/>
      <c r="H10899" s="83"/>
    </row>
    <row r="10900" spans="2:8" ht="15.6" x14ac:dyDescent="0.3">
      <c r="B10900" s="81"/>
      <c r="C10900" s="81"/>
      <c r="D10900" s="77"/>
      <c r="E10900" s="82"/>
      <c r="F10900" s="77"/>
      <c r="G10900" s="77"/>
      <c r="H10900" s="83"/>
    </row>
    <row r="10901" spans="2:8" ht="15.6" x14ac:dyDescent="0.3">
      <c r="B10901" s="81"/>
      <c r="C10901" s="81"/>
      <c r="D10901" s="77"/>
      <c r="E10901" s="82"/>
      <c r="F10901" s="77"/>
      <c r="G10901" s="77"/>
      <c r="H10901" s="83"/>
    </row>
    <row r="10902" spans="2:8" ht="15.6" x14ac:dyDescent="0.3">
      <c r="B10902" s="81"/>
      <c r="C10902" s="81"/>
      <c r="D10902" s="77"/>
      <c r="E10902" s="82"/>
      <c r="F10902" s="77"/>
      <c r="G10902" s="77"/>
      <c r="H10902" s="83"/>
    </row>
    <row r="10903" spans="2:8" ht="15.6" x14ac:dyDescent="0.3">
      <c r="B10903" s="81"/>
      <c r="C10903" s="81"/>
      <c r="D10903" s="77"/>
      <c r="E10903" s="82"/>
      <c r="F10903" s="77"/>
      <c r="G10903" s="77"/>
      <c r="H10903" s="83"/>
    </row>
    <row r="10904" spans="2:8" ht="15.6" x14ac:dyDescent="0.3">
      <c r="B10904" s="81"/>
      <c r="C10904" s="81"/>
      <c r="D10904" s="77"/>
      <c r="E10904" s="82"/>
      <c r="F10904" s="77"/>
      <c r="G10904" s="77"/>
      <c r="H10904" s="83"/>
    </row>
    <row r="10905" spans="2:8" ht="15.6" x14ac:dyDescent="0.3">
      <c r="B10905" s="81"/>
      <c r="C10905" s="81"/>
      <c r="D10905" s="77"/>
      <c r="E10905" s="82"/>
      <c r="F10905" s="77"/>
      <c r="G10905" s="77"/>
      <c r="H10905" s="83"/>
    </row>
    <row r="10906" spans="2:8" ht="15.6" x14ac:dyDescent="0.3">
      <c r="B10906" s="81"/>
      <c r="C10906" s="81"/>
      <c r="D10906" s="77"/>
      <c r="E10906" s="82"/>
      <c r="F10906" s="77"/>
      <c r="G10906" s="77"/>
      <c r="H10906" s="83"/>
    </row>
    <row r="10907" spans="2:8" ht="15.6" x14ac:dyDescent="0.3">
      <c r="B10907" s="81"/>
      <c r="C10907" s="81"/>
      <c r="D10907" s="77"/>
      <c r="E10907" s="82"/>
      <c r="F10907" s="77"/>
      <c r="G10907" s="77"/>
      <c r="H10907" s="83"/>
    </row>
    <row r="10908" spans="2:8" ht="15.6" x14ac:dyDescent="0.3">
      <c r="B10908" s="81"/>
      <c r="C10908" s="81"/>
      <c r="D10908" s="77"/>
      <c r="E10908" s="82"/>
      <c r="F10908" s="77"/>
      <c r="G10908" s="77"/>
      <c r="H10908" s="83"/>
    </row>
    <row r="10909" spans="2:8" ht="15.6" x14ac:dyDescent="0.3">
      <c r="B10909" s="81"/>
      <c r="C10909" s="81"/>
      <c r="D10909" s="77"/>
      <c r="E10909" s="82"/>
      <c r="F10909" s="77"/>
      <c r="G10909" s="77"/>
      <c r="H10909" s="83"/>
    </row>
    <row r="10910" spans="2:8" ht="15.6" x14ac:dyDescent="0.3">
      <c r="B10910" s="81"/>
      <c r="C10910" s="81"/>
      <c r="D10910" s="77"/>
      <c r="E10910" s="82"/>
      <c r="F10910" s="77"/>
      <c r="G10910" s="77"/>
      <c r="H10910" s="83"/>
    </row>
    <row r="10911" spans="2:8" ht="15.6" x14ac:dyDescent="0.3">
      <c r="B10911" s="81"/>
      <c r="C10911" s="81"/>
      <c r="D10911" s="77"/>
      <c r="E10911" s="82"/>
      <c r="F10911" s="77"/>
      <c r="G10911" s="77"/>
      <c r="H10911" s="83"/>
    </row>
    <row r="10912" spans="2:8" ht="15.6" x14ac:dyDescent="0.3">
      <c r="B10912" s="81"/>
      <c r="C10912" s="81"/>
      <c r="D10912" s="77"/>
      <c r="E10912" s="82"/>
      <c r="F10912" s="77"/>
      <c r="G10912" s="77"/>
      <c r="H10912" s="83"/>
    </row>
    <row r="10913" spans="2:8" ht="15.6" x14ac:dyDescent="0.3">
      <c r="B10913" s="81"/>
      <c r="C10913" s="81"/>
      <c r="D10913" s="77"/>
      <c r="E10913" s="82"/>
      <c r="F10913" s="77"/>
      <c r="G10913" s="77"/>
      <c r="H10913" s="83"/>
    </row>
    <row r="10914" spans="2:8" ht="15.6" x14ac:dyDescent="0.3">
      <c r="B10914" s="81"/>
      <c r="C10914" s="81"/>
      <c r="D10914" s="77"/>
      <c r="E10914" s="82"/>
      <c r="F10914" s="77"/>
      <c r="G10914" s="77"/>
      <c r="H10914" s="83"/>
    </row>
    <row r="10915" spans="2:8" ht="15.6" x14ac:dyDescent="0.3">
      <c r="B10915" s="81"/>
      <c r="C10915" s="81"/>
      <c r="D10915" s="77"/>
      <c r="E10915" s="82"/>
      <c r="F10915" s="77"/>
      <c r="G10915" s="77"/>
      <c r="H10915" s="83"/>
    </row>
    <row r="10916" spans="2:8" ht="15.6" x14ac:dyDescent="0.3">
      <c r="B10916" s="81"/>
      <c r="C10916" s="81"/>
      <c r="D10916" s="77"/>
      <c r="E10916" s="82"/>
      <c r="F10916" s="77"/>
      <c r="G10916" s="77"/>
      <c r="H10916" s="83"/>
    </row>
    <row r="10917" spans="2:8" ht="15.6" x14ac:dyDescent="0.3">
      <c r="B10917" s="81"/>
      <c r="C10917" s="81"/>
      <c r="D10917" s="77"/>
      <c r="E10917" s="82"/>
      <c r="F10917" s="77"/>
      <c r="G10917" s="77"/>
      <c r="H10917" s="83"/>
    </row>
    <row r="10918" spans="2:8" ht="15.6" x14ac:dyDescent="0.3">
      <c r="B10918" s="81"/>
      <c r="C10918" s="81"/>
      <c r="D10918" s="77"/>
      <c r="E10918" s="82"/>
      <c r="F10918" s="77"/>
      <c r="G10918" s="77"/>
      <c r="H10918" s="83"/>
    </row>
    <row r="10919" spans="2:8" ht="15.6" x14ac:dyDescent="0.3">
      <c r="B10919" s="81"/>
      <c r="C10919" s="81"/>
      <c r="D10919" s="77"/>
      <c r="E10919" s="82"/>
      <c r="F10919" s="77"/>
      <c r="G10919" s="77"/>
      <c r="H10919" s="83"/>
    </row>
    <row r="10920" spans="2:8" ht="15.6" x14ac:dyDescent="0.3">
      <c r="B10920" s="81"/>
      <c r="C10920" s="81"/>
      <c r="D10920" s="77"/>
      <c r="E10920" s="82"/>
      <c r="F10920" s="77"/>
      <c r="G10920" s="77"/>
      <c r="H10920" s="83"/>
    </row>
    <row r="10921" spans="2:8" ht="15.6" x14ac:dyDescent="0.3">
      <c r="B10921" s="81"/>
      <c r="C10921" s="81"/>
      <c r="D10921" s="77"/>
      <c r="E10921" s="82"/>
      <c r="F10921" s="77"/>
      <c r="G10921" s="77"/>
      <c r="H10921" s="83"/>
    </row>
    <row r="10922" spans="2:8" ht="15.6" x14ac:dyDescent="0.3">
      <c r="B10922" s="81"/>
      <c r="C10922" s="81"/>
      <c r="D10922" s="77"/>
      <c r="E10922" s="82"/>
      <c r="F10922" s="77"/>
      <c r="G10922" s="77"/>
      <c r="H10922" s="83"/>
    </row>
    <row r="10923" spans="2:8" ht="15.6" x14ac:dyDescent="0.3">
      <c r="B10923" s="81"/>
      <c r="C10923" s="81"/>
      <c r="D10923" s="77"/>
      <c r="E10923" s="82"/>
      <c r="F10923" s="77"/>
      <c r="G10923" s="77"/>
      <c r="H10923" s="83"/>
    </row>
    <row r="10924" spans="2:8" ht="15.6" x14ac:dyDescent="0.3">
      <c r="B10924" s="81"/>
      <c r="C10924" s="81"/>
      <c r="D10924" s="77"/>
      <c r="E10924" s="82"/>
      <c r="F10924" s="77"/>
      <c r="G10924" s="77"/>
      <c r="H10924" s="83"/>
    </row>
    <row r="10925" spans="2:8" ht="15.6" x14ac:dyDescent="0.3">
      <c r="B10925" s="81"/>
      <c r="C10925" s="81"/>
      <c r="D10925" s="77"/>
      <c r="E10925" s="82"/>
      <c r="F10925" s="77"/>
      <c r="G10925" s="77"/>
      <c r="H10925" s="83"/>
    </row>
    <row r="10926" spans="2:8" ht="15.6" x14ac:dyDescent="0.3">
      <c r="B10926" s="81"/>
      <c r="C10926" s="81"/>
      <c r="D10926" s="77"/>
      <c r="E10926" s="82"/>
      <c r="F10926" s="77"/>
      <c r="G10926" s="77"/>
      <c r="H10926" s="83"/>
    </row>
    <row r="10927" spans="2:8" ht="15.6" x14ac:dyDescent="0.3">
      <c r="B10927" s="81"/>
      <c r="C10927" s="81"/>
      <c r="D10927" s="77"/>
      <c r="E10927" s="82"/>
      <c r="F10927" s="77"/>
      <c r="G10927" s="77"/>
      <c r="H10927" s="83"/>
    </row>
    <row r="10928" spans="2:8" ht="15.6" x14ac:dyDescent="0.3">
      <c r="B10928" s="81"/>
      <c r="C10928" s="81"/>
      <c r="D10928" s="77"/>
      <c r="E10928" s="82"/>
      <c r="F10928" s="77"/>
      <c r="G10928" s="77"/>
      <c r="H10928" s="83"/>
    </row>
    <row r="10929" spans="2:8" ht="15.6" x14ac:dyDescent="0.3">
      <c r="B10929" s="81"/>
      <c r="C10929" s="81"/>
      <c r="D10929" s="77"/>
      <c r="E10929" s="82"/>
      <c r="F10929" s="77"/>
      <c r="G10929" s="77"/>
      <c r="H10929" s="83"/>
    </row>
    <row r="10930" spans="2:8" ht="15.6" x14ac:dyDescent="0.3">
      <c r="B10930" s="81"/>
      <c r="C10930" s="81"/>
      <c r="D10930" s="77"/>
      <c r="E10930" s="82"/>
      <c r="F10930" s="77"/>
      <c r="G10930" s="77"/>
      <c r="H10930" s="83"/>
    </row>
    <row r="10931" spans="2:8" ht="15.6" x14ac:dyDescent="0.3">
      <c r="B10931" s="81"/>
      <c r="C10931" s="81"/>
      <c r="D10931" s="77"/>
      <c r="E10931" s="82"/>
      <c r="F10931" s="77"/>
      <c r="G10931" s="77"/>
      <c r="H10931" s="83"/>
    </row>
    <row r="10932" spans="2:8" ht="15.6" x14ac:dyDescent="0.3">
      <c r="B10932" s="81"/>
      <c r="C10932" s="81"/>
      <c r="D10932" s="77"/>
      <c r="E10932" s="82"/>
      <c r="F10932" s="77"/>
      <c r="G10932" s="77"/>
      <c r="H10932" s="83"/>
    </row>
    <row r="10933" spans="2:8" ht="15.6" x14ac:dyDescent="0.3">
      <c r="B10933" s="81"/>
      <c r="C10933" s="81"/>
      <c r="D10933" s="77"/>
      <c r="E10933" s="82"/>
      <c r="F10933" s="77"/>
      <c r="G10933" s="77"/>
      <c r="H10933" s="83"/>
    </row>
    <row r="10934" spans="2:8" ht="15.6" x14ac:dyDescent="0.3">
      <c r="B10934" s="81"/>
      <c r="C10934" s="81"/>
      <c r="D10934" s="77"/>
      <c r="E10934" s="82"/>
      <c r="F10934" s="77"/>
      <c r="G10934" s="77"/>
      <c r="H10934" s="83"/>
    </row>
    <row r="10935" spans="2:8" ht="15.6" x14ac:dyDescent="0.3">
      <c r="B10935" s="81"/>
      <c r="C10935" s="81"/>
      <c r="D10935" s="77"/>
      <c r="E10935" s="82"/>
      <c r="F10935" s="77"/>
      <c r="G10935" s="77"/>
      <c r="H10935" s="83"/>
    </row>
    <row r="10936" spans="2:8" ht="15.6" x14ac:dyDescent="0.3">
      <c r="B10936" s="81"/>
      <c r="C10936" s="81"/>
      <c r="D10936" s="77"/>
      <c r="E10936" s="82"/>
      <c r="F10936" s="77"/>
      <c r="G10936" s="77"/>
      <c r="H10936" s="83"/>
    </row>
    <row r="10937" spans="2:8" ht="15.6" x14ac:dyDescent="0.3">
      <c r="B10937" s="81"/>
      <c r="C10937" s="81"/>
      <c r="D10937" s="77"/>
      <c r="E10937" s="82"/>
      <c r="F10937" s="77"/>
      <c r="G10937" s="77"/>
      <c r="H10937" s="83"/>
    </row>
    <row r="10938" spans="2:8" ht="15.6" x14ac:dyDescent="0.3">
      <c r="B10938" s="81"/>
      <c r="C10938" s="81"/>
      <c r="D10938" s="77"/>
      <c r="E10938" s="82"/>
      <c r="F10938" s="77"/>
      <c r="G10938" s="77"/>
      <c r="H10938" s="83"/>
    </row>
    <row r="10939" spans="2:8" ht="15.6" x14ac:dyDescent="0.3">
      <c r="B10939" s="81"/>
      <c r="C10939" s="81"/>
      <c r="D10939" s="77"/>
      <c r="E10939" s="82"/>
      <c r="F10939" s="77"/>
      <c r="G10939" s="77"/>
      <c r="H10939" s="83"/>
    </row>
    <row r="10940" spans="2:8" ht="15.6" x14ac:dyDescent="0.3">
      <c r="B10940" s="81"/>
      <c r="C10940" s="81"/>
      <c r="D10940" s="77"/>
      <c r="E10940" s="82"/>
      <c r="F10940" s="77"/>
      <c r="G10940" s="77"/>
      <c r="H10940" s="83"/>
    </row>
    <row r="10941" spans="2:8" ht="15.6" x14ac:dyDescent="0.3">
      <c r="B10941" s="81"/>
      <c r="C10941" s="81"/>
      <c r="D10941" s="77"/>
      <c r="E10941" s="82"/>
      <c r="F10941" s="77"/>
      <c r="G10941" s="77"/>
      <c r="H10941" s="83"/>
    </row>
    <row r="10942" spans="2:8" ht="15.6" x14ac:dyDescent="0.3">
      <c r="B10942" s="81"/>
      <c r="C10942" s="81"/>
      <c r="D10942" s="77"/>
      <c r="E10942" s="82"/>
      <c r="F10942" s="77"/>
      <c r="G10942" s="77"/>
      <c r="H10942" s="83"/>
    </row>
    <row r="10943" spans="2:8" ht="15.6" x14ac:dyDescent="0.3">
      <c r="B10943" s="81"/>
      <c r="C10943" s="81"/>
      <c r="D10943" s="77"/>
      <c r="E10943" s="82"/>
      <c r="F10943" s="77"/>
      <c r="G10943" s="77"/>
      <c r="H10943" s="83"/>
    </row>
    <row r="10944" spans="2:8" ht="15.6" x14ac:dyDescent="0.3">
      <c r="B10944" s="81"/>
      <c r="C10944" s="81"/>
      <c r="D10944" s="77"/>
      <c r="E10944" s="82"/>
      <c r="F10944" s="77"/>
      <c r="G10944" s="77"/>
      <c r="H10944" s="83"/>
    </row>
    <row r="10945" spans="2:8" ht="15.6" x14ac:dyDescent="0.3">
      <c r="B10945" s="81"/>
      <c r="C10945" s="81"/>
      <c r="D10945" s="77"/>
      <c r="E10945" s="82"/>
      <c r="F10945" s="77"/>
      <c r="G10945" s="77"/>
      <c r="H10945" s="83"/>
    </row>
    <row r="10946" spans="2:8" ht="15.6" x14ac:dyDescent="0.3">
      <c r="B10946" s="81"/>
      <c r="C10946" s="81"/>
      <c r="D10946" s="77"/>
      <c r="E10946" s="82"/>
      <c r="F10946" s="77"/>
      <c r="G10946" s="77"/>
      <c r="H10946" s="83"/>
    </row>
    <row r="10947" spans="2:8" ht="15.6" x14ac:dyDescent="0.3">
      <c r="B10947" s="81"/>
      <c r="C10947" s="81"/>
      <c r="D10947" s="77"/>
      <c r="E10947" s="82"/>
      <c r="F10947" s="77"/>
      <c r="G10947" s="77"/>
      <c r="H10947" s="83"/>
    </row>
    <row r="10948" spans="2:8" ht="15.6" x14ac:dyDescent="0.3">
      <c r="B10948" s="81"/>
      <c r="C10948" s="81"/>
      <c r="D10948" s="77"/>
      <c r="E10948" s="82"/>
      <c r="F10948" s="77"/>
      <c r="G10948" s="77"/>
      <c r="H10948" s="83"/>
    </row>
    <row r="10949" spans="2:8" ht="15.6" x14ac:dyDescent="0.3">
      <c r="B10949" s="81"/>
      <c r="C10949" s="81"/>
      <c r="D10949" s="77"/>
      <c r="E10949" s="82"/>
      <c r="F10949" s="77"/>
      <c r="G10949" s="77"/>
      <c r="H10949" s="83"/>
    </row>
    <row r="10950" spans="2:8" ht="15.6" x14ac:dyDescent="0.3">
      <c r="B10950" s="81"/>
      <c r="C10950" s="81"/>
      <c r="D10950" s="77"/>
      <c r="E10950" s="82"/>
      <c r="F10950" s="77"/>
      <c r="G10950" s="77"/>
      <c r="H10950" s="83"/>
    </row>
    <row r="10951" spans="2:8" ht="15.6" x14ac:dyDescent="0.3">
      <c r="B10951" s="81"/>
      <c r="C10951" s="81"/>
      <c r="D10951" s="77"/>
      <c r="E10951" s="82"/>
      <c r="F10951" s="77"/>
      <c r="G10951" s="77"/>
      <c r="H10951" s="83"/>
    </row>
    <row r="10952" spans="2:8" ht="15.6" x14ac:dyDescent="0.3">
      <c r="B10952" s="81"/>
      <c r="C10952" s="81"/>
      <c r="D10952" s="77"/>
      <c r="E10952" s="82"/>
      <c r="F10952" s="77"/>
      <c r="G10952" s="77"/>
      <c r="H10952" s="83"/>
    </row>
    <row r="10953" spans="2:8" ht="15.6" x14ac:dyDescent="0.3">
      <c r="B10953" s="81"/>
      <c r="C10953" s="81"/>
      <c r="D10953" s="77"/>
      <c r="E10953" s="82"/>
      <c r="F10953" s="77"/>
      <c r="G10953" s="77"/>
      <c r="H10953" s="83"/>
    </row>
    <row r="10954" spans="2:8" ht="15.6" x14ac:dyDescent="0.3">
      <c r="B10954" s="81"/>
      <c r="C10954" s="81"/>
      <c r="D10954" s="77"/>
      <c r="E10954" s="82"/>
      <c r="F10954" s="77"/>
      <c r="G10954" s="77"/>
      <c r="H10954" s="83"/>
    </row>
    <row r="10955" spans="2:8" ht="15.6" x14ac:dyDescent="0.3">
      <c r="B10955" s="81"/>
      <c r="C10955" s="81"/>
      <c r="D10955" s="77"/>
      <c r="E10955" s="82"/>
      <c r="F10955" s="77"/>
      <c r="G10955" s="77"/>
      <c r="H10955" s="83"/>
    </row>
    <row r="10956" spans="2:8" ht="15.6" x14ac:dyDescent="0.3">
      <c r="B10956" s="81"/>
      <c r="C10956" s="81"/>
      <c r="D10956" s="77"/>
      <c r="E10956" s="82"/>
      <c r="F10956" s="77"/>
      <c r="G10956" s="77"/>
      <c r="H10956" s="83"/>
    </row>
    <row r="10957" spans="2:8" ht="15.6" x14ac:dyDescent="0.3">
      <c r="B10957" s="81"/>
      <c r="C10957" s="81"/>
      <c r="D10957" s="77"/>
      <c r="E10957" s="82"/>
      <c r="F10957" s="77"/>
      <c r="G10957" s="77"/>
      <c r="H10957" s="83"/>
    </row>
    <row r="10958" spans="2:8" ht="15.6" x14ac:dyDescent="0.3">
      <c r="B10958" s="81"/>
      <c r="C10958" s="81"/>
      <c r="D10958" s="77"/>
      <c r="E10958" s="82"/>
      <c r="F10958" s="77"/>
      <c r="G10958" s="77"/>
      <c r="H10958" s="83"/>
    </row>
    <row r="10959" spans="2:8" ht="15.6" x14ac:dyDescent="0.3">
      <c r="B10959" s="81"/>
      <c r="C10959" s="81"/>
      <c r="D10959" s="77"/>
      <c r="E10959" s="82"/>
      <c r="F10959" s="77"/>
      <c r="G10959" s="77"/>
      <c r="H10959" s="83"/>
    </row>
    <row r="10960" spans="2:8" ht="15.6" x14ac:dyDescent="0.3">
      <c r="B10960" s="81"/>
      <c r="C10960" s="81"/>
      <c r="D10960" s="77"/>
      <c r="E10960" s="82"/>
      <c r="F10960" s="77"/>
      <c r="G10960" s="77"/>
      <c r="H10960" s="83"/>
    </row>
    <row r="10961" spans="2:8" ht="15.6" x14ac:dyDescent="0.3">
      <c r="B10961" s="81"/>
      <c r="C10961" s="81"/>
      <c r="D10961" s="77"/>
      <c r="E10961" s="82"/>
      <c r="F10961" s="77"/>
      <c r="G10961" s="77"/>
      <c r="H10961" s="83"/>
    </row>
    <row r="10962" spans="2:8" ht="15.6" x14ac:dyDescent="0.3">
      <c r="B10962" s="81"/>
      <c r="C10962" s="81"/>
      <c r="D10962" s="77"/>
      <c r="E10962" s="82"/>
      <c r="F10962" s="77"/>
      <c r="G10962" s="77"/>
      <c r="H10962" s="83"/>
    </row>
    <row r="10963" spans="2:8" ht="15.6" x14ac:dyDescent="0.3">
      <c r="B10963" s="81"/>
      <c r="C10963" s="81"/>
      <c r="D10963" s="77"/>
      <c r="E10963" s="82"/>
      <c r="F10963" s="77"/>
      <c r="G10963" s="77"/>
      <c r="H10963" s="83"/>
    </row>
    <row r="10964" spans="2:8" ht="15.6" x14ac:dyDescent="0.3">
      <c r="B10964" s="81"/>
      <c r="C10964" s="81"/>
      <c r="D10964" s="77"/>
      <c r="E10964" s="82"/>
      <c r="F10964" s="77"/>
      <c r="G10964" s="77"/>
      <c r="H10964" s="83"/>
    </row>
    <row r="10965" spans="2:8" ht="15.6" x14ac:dyDescent="0.3">
      <c r="B10965" s="81"/>
      <c r="C10965" s="81"/>
      <c r="D10965" s="77"/>
      <c r="E10965" s="82"/>
      <c r="F10965" s="77"/>
      <c r="G10965" s="77"/>
      <c r="H10965" s="83"/>
    </row>
    <row r="10966" spans="2:8" ht="15.6" x14ac:dyDescent="0.3">
      <c r="B10966" s="81"/>
      <c r="C10966" s="81"/>
      <c r="D10966" s="77"/>
      <c r="E10966" s="82"/>
      <c r="F10966" s="77"/>
      <c r="G10966" s="77"/>
      <c r="H10966" s="83"/>
    </row>
    <row r="10967" spans="2:8" ht="15.6" x14ac:dyDescent="0.3">
      <c r="B10967" s="81"/>
      <c r="C10967" s="81"/>
      <c r="D10967" s="77"/>
      <c r="E10967" s="82"/>
      <c r="F10967" s="77"/>
      <c r="G10967" s="77"/>
      <c r="H10967" s="83"/>
    </row>
    <row r="10968" spans="2:8" ht="15.6" x14ac:dyDescent="0.3">
      <c r="B10968" s="81"/>
      <c r="C10968" s="81"/>
      <c r="D10968" s="77"/>
      <c r="E10968" s="82"/>
      <c r="F10968" s="77"/>
      <c r="G10968" s="77"/>
      <c r="H10968" s="83"/>
    </row>
    <row r="10969" spans="2:8" ht="15.6" x14ac:dyDescent="0.3">
      <c r="B10969" s="81"/>
      <c r="C10969" s="81"/>
      <c r="D10969" s="77"/>
      <c r="E10969" s="82"/>
      <c r="F10969" s="77"/>
      <c r="G10969" s="77"/>
      <c r="H10969" s="83"/>
    </row>
    <row r="10970" spans="2:8" ht="15.6" x14ac:dyDescent="0.3">
      <c r="B10970" s="81"/>
      <c r="C10970" s="81"/>
      <c r="D10970" s="77"/>
      <c r="E10970" s="82"/>
      <c r="F10970" s="77"/>
      <c r="G10970" s="77"/>
      <c r="H10970" s="83"/>
    </row>
    <row r="10971" spans="2:8" ht="15.6" x14ac:dyDescent="0.3">
      <c r="B10971" s="81"/>
      <c r="C10971" s="81"/>
      <c r="D10971" s="77"/>
      <c r="E10971" s="82"/>
      <c r="F10971" s="77"/>
      <c r="G10971" s="77"/>
      <c r="H10971" s="83"/>
    </row>
    <row r="10972" spans="2:8" ht="15.6" x14ac:dyDescent="0.3">
      <c r="B10972" s="81"/>
      <c r="C10972" s="81"/>
      <c r="D10972" s="77"/>
      <c r="E10972" s="82"/>
      <c r="F10972" s="77"/>
      <c r="G10972" s="77"/>
      <c r="H10972" s="83"/>
    </row>
    <row r="10973" spans="2:8" ht="15.6" x14ac:dyDescent="0.3">
      <c r="B10973" s="81"/>
      <c r="C10973" s="81"/>
      <c r="D10973" s="77"/>
      <c r="E10973" s="82"/>
      <c r="F10973" s="77"/>
      <c r="G10973" s="77"/>
      <c r="H10973" s="83"/>
    </row>
    <row r="10974" spans="2:8" ht="15.6" x14ac:dyDescent="0.3">
      <c r="B10974" s="81"/>
      <c r="C10974" s="81"/>
      <c r="D10974" s="77"/>
      <c r="E10974" s="82"/>
      <c r="F10974" s="77"/>
      <c r="G10974" s="77"/>
      <c r="H10974" s="83"/>
    </row>
    <row r="10975" spans="2:8" ht="15.6" x14ac:dyDescent="0.3">
      <c r="B10975" s="81"/>
      <c r="C10975" s="81"/>
      <c r="D10975" s="77"/>
      <c r="E10975" s="82"/>
      <c r="F10975" s="77"/>
      <c r="G10975" s="77"/>
      <c r="H10975" s="83"/>
    </row>
    <row r="10976" spans="2:8" ht="15.6" x14ac:dyDescent="0.3">
      <c r="B10976" s="81"/>
      <c r="C10976" s="81"/>
      <c r="D10976" s="77"/>
      <c r="E10976" s="82"/>
      <c r="F10976" s="77"/>
      <c r="G10976" s="77"/>
      <c r="H10976" s="83"/>
    </row>
    <row r="10977" spans="2:8" ht="15.6" x14ac:dyDescent="0.3">
      <c r="B10977" s="81"/>
      <c r="C10977" s="81"/>
      <c r="D10977" s="77"/>
      <c r="E10977" s="82"/>
      <c r="F10977" s="77"/>
      <c r="G10977" s="77"/>
      <c r="H10977" s="83"/>
    </row>
    <row r="10978" spans="2:8" ht="15.6" x14ac:dyDescent="0.3">
      <c r="B10978" s="81"/>
      <c r="C10978" s="81"/>
      <c r="D10978" s="77"/>
      <c r="E10978" s="82"/>
      <c r="F10978" s="77"/>
      <c r="G10978" s="77"/>
      <c r="H10978" s="83"/>
    </row>
    <row r="10979" spans="2:8" ht="15.6" x14ac:dyDescent="0.3">
      <c r="B10979" s="81"/>
      <c r="C10979" s="81"/>
      <c r="D10979" s="77"/>
      <c r="E10979" s="82"/>
      <c r="F10979" s="77"/>
      <c r="G10979" s="77"/>
      <c r="H10979" s="83"/>
    </row>
    <row r="10980" spans="2:8" ht="15.6" x14ac:dyDescent="0.3">
      <c r="B10980" s="81"/>
      <c r="C10980" s="81"/>
      <c r="D10980" s="77"/>
      <c r="E10980" s="82"/>
      <c r="F10980" s="77"/>
      <c r="G10980" s="77"/>
      <c r="H10980" s="83"/>
    </row>
    <row r="10981" spans="2:8" ht="15.6" x14ac:dyDescent="0.3">
      <c r="B10981" s="81"/>
      <c r="C10981" s="81"/>
      <c r="D10981" s="77"/>
      <c r="E10981" s="82"/>
      <c r="F10981" s="77"/>
      <c r="G10981" s="77"/>
      <c r="H10981" s="83"/>
    </row>
    <row r="10982" spans="2:8" ht="15.6" x14ac:dyDescent="0.3">
      <c r="B10982" s="81"/>
      <c r="C10982" s="81"/>
      <c r="D10982" s="77"/>
      <c r="E10982" s="82"/>
      <c r="F10982" s="77"/>
      <c r="G10982" s="77"/>
      <c r="H10982" s="83"/>
    </row>
    <row r="10983" spans="2:8" ht="15.6" x14ac:dyDescent="0.3">
      <c r="B10983" s="81"/>
      <c r="C10983" s="81"/>
      <c r="D10983" s="77"/>
      <c r="E10983" s="82"/>
      <c r="F10983" s="77"/>
      <c r="G10983" s="77"/>
      <c r="H10983" s="83"/>
    </row>
    <row r="10984" spans="2:8" ht="15.6" x14ac:dyDescent="0.3">
      <c r="B10984" s="81"/>
      <c r="C10984" s="81"/>
      <c r="D10984" s="77"/>
      <c r="E10984" s="82"/>
      <c r="F10984" s="77"/>
      <c r="G10984" s="77"/>
      <c r="H10984" s="83"/>
    </row>
    <row r="10985" spans="2:8" ht="15.6" x14ac:dyDescent="0.3">
      <c r="B10985" s="81"/>
      <c r="C10985" s="81"/>
      <c r="D10985" s="77"/>
      <c r="E10985" s="82"/>
      <c r="F10985" s="77"/>
      <c r="G10985" s="77"/>
      <c r="H10985" s="83"/>
    </row>
    <row r="10986" spans="2:8" ht="15.6" x14ac:dyDescent="0.3">
      <c r="B10986" s="81"/>
      <c r="C10986" s="81"/>
      <c r="D10986" s="77"/>
      <c r="E10986" s="82"/>
      <c r="F10986" s="77"/>
      <c r="G10986" s="77"/>
      <c r="H10986" s="83"/>
    </row>
    <row r="10987" spans="2:8" ht="15.6" x14ac:dyDescent="0.3">
      <c r="B10987" s="81"/>
      <c r="C10987" s="81"/>
      <c r="D10987" s="77"/>
      <c r="E10987" s="82"/>
      <c r="F10987" s="77"/>
      <c r="G10987" s="77"/>
      <c r="H10987" s="83"/>
    </row>
    <row r="10988" spans="2:8" ht="15.6" x14ac:dyDescent="0.3">
      <c r="B10988" s="81"/>
      <c r="C10988" s="81"/>
      <c r="D10988" s="77"/>
      <c r="E10988" s="82"/>
      <c r="F10988" s="77"/>
      <c r="G10988" s="77"/>
      <c r="H10988" s="83"/>
    </row>
    <row r="10989" spans="2:8" ht="15.6" x14ac:dyDescent="0.3">
      <c r="B10989" s="81"/>
      <c r="C10989" s="81"/>
      <c r="D10989" s="77"/>
      <c r="E10989" s="82"/>
      <c r="F10989" s="77"/>
      <c r="G10989" s="77"/>
      <c r="H10989" s="83"/>
    </row>
    <row r="10990" spans="2:8" ht="15.6" x14ac:dyDescent="0.3">
      <c r="B10990" s="81"/>
      <c r="C10990" s="81"/>
      <c r="D10990" s="77"/>
      <c r="E10990" s="82"/>
      <c r="F10990" s="77"/>
      <c r="G10990" s="77"/>
      <c r="H10990" s="83"/>
    </row>
    <row r="10991" spans="2:8" ht="15.6" x14ac:dyDescent="0.3">
      <c r="B10991" s="81"/>
      <c r="C10991" s="81"/>
      <c r="D10991" s="77"/>
      <c r="E10991" s="82"/>
      <c r="F10991" s="77"/>
      <c r="G10991" s="77"/>
      <c r="H10991" s="83"/>
    </row>
    <row r="10992" spans="2:8" ht="15.6" x14ac:dyDescent="0.3">
      <c r="B10992" s="81"/>
      <c r="C10992" s="81"/>
      <c r="D10992" s="77"/>
      <c r="E10992" s="82"/>
      <c r="F10992" s="77"/>
      <c r="G10992" s="77"/>
      <c r="H10992" s="83"/>
    </row>
    <row r="10993" spans="2:8" ht="15.6" x14ac:dyDescent="0.3">
      <c r="B10993" s="81"/>
      <c r="C10993" s="81"/>
      <c r="D10993" s="77"/>
      <c r="E10993" s="82"/>
      <c r="F10993" s="77"/>
      <c r="G10993" s="77"/>
      <c r="H10993" s="83"/>
    </row>
    <row r="10994" spans="2:8" ht="15.6" x14ac:dyDescent="0.3">
      <c r="B10994" s="81"/>
      <c r="C10994" s="81"/>
      <c r="D10994" s="77"/>
      <c r="E10994" s="82"/>
      <c r="F10994" s="77"/>
      <c r="G10994" s="77"/>
      <c r="H10994" s="83"/>
    </row>
    <row r="10995" spans="2:8" ht="15.6" x14ac:dyDescent="0.3">
      <c r="B10995" s="81"/>
      <c r="C10995" s="81"/>
      <c r="D10995" s="77"/>
      <c r="E10995" s="82"/>
      <c r="F10995" s="77"/>
      <c r="G10995" s="77"/>
      <c r="H10995" s="83"/>
    </row>
    <row r="10996" spans="2:8" ht="15.6" x14ac:dyDescent="0.3">
      <c r="B10996" s="81"/>
      <c r="C10996" s="81"/>
      <c r="D10996" s="77"/>
      <c r="E10996" s="82"/>
      <c r="F10996" s="77"/>
      <c r="G10996" s="77"/>
      <c r="H10996" s="83"/>
    </row>
    <row r="10997" spans="2:8" ht="15.6" x14ac:dyDescent="0.3">
      <c r="B10997" s="81"/>
      <c r="C10997" s="81"/>
      <c r="D10997" s="77"/>
      <c r="E10997" s="82"/>
      <c r="F10997" s="77"/>
      <c r="G10997" s="77"/>
      <c r="H10997" s="83"/>
    </row>
    <row r="10998" spans="2:8" ht="15.6" x14ac:dyDescent="0.3">
      <c r="B10998" s="81"/>
      <c r="C10998" s="81"/>
      <c r="D10998" s="77"/>
      <c r="E10998" s="82"/>
      <c r="F10998" s="77"/>
      <c r="G10998" s="77"/>
      <c r="H10998" s="83"/>
    </row>
    <row r="10999" spans="2:8" ht="15.6" x14ac:dyDescent="0.3">
      <c r="B10999" s="81"/>
      <c r="C10999" s="81"/>
      <c r="D10999" s="77"/>
      <c r="E10999" s="82"/>
      <c r="F10999" s="77"/>
      <c r="G10999" s="77"/>
      <c r="H10999" s="83"/>
    </row>
    <row r="11000" spans="2:8" ht="15.6" x14ac:dyDescent="0.3">
      <c r="B11000" s="81"/>
      <c r="C11000" s="81"/>
      <c r="D11000" s="77"/>
      <c r="E11000" s="82"/>
      <c r="F11000" s="77"/>
      <c r="G11000" s="77"/>
      <c r="H11000" s="83"/>
    </row>
    <row r="11001" spans="2:8" ht="15.6" x14ac:dyDescent="0.3">
      <c r="B11001" s="81"/>
      <c r="C11001" s="81"/>
      <c r="D11001" s="77"/>
      <c r="E11001" s="82"/>
      <c r="F11001" s="77"/>
      <c r="G11001" s="77"/>
      <c r="H11001" s="83"/>
    </row>
    <row r="11002" spans="2:8" ht="15.6" x14ac:dyDescent="0.3">
      <c r="B11002" s="81"/>
      <c r="C11002" s="81"/>
      <c r="D11002" s="77"/>
      <c r="E11002" s="82"/>
      <c r="F11002" s="77"/>
      <c r="G11002" s="77"/>
      <c r="H11002" s="83"/>
    </row>
    <row r="11003" spans="2:8" ht="15.6" x14ac:dyDescent="0.3">
      <c r="B11003" s="81"/>
      <c r="C11003" s="81"/>
      <c r="D11003" s="77"/>
      <c r="E11003" s="82"/>
      <c r="F11003" s="77"/>
      <c r="G11003" s="77"/>
      <c r="H11003" s="83"/>
    </row>
    <row r="11004" spans="2:8" ht="15.6" x14ac:dyDescent="0.3">
      <c r="B11004" s="81"/>
      <c r="C11004" s="81"/>
      <c r="D11004" s="77"/>
      <c r="E11004" s="82"/>
      <c r="F11004" s="77"/>
      <c r="G11004" s="77"/>
      <c r="H11004" s="83"/>
    </row>
    <row r="11005" spans="2:8" ht="15.6" x14ac:dyDescent="0.3">
      <c r="B11005" s="81"/>
      <c r="C11005" s="81"/>
      <c r="D11005" s="77"/>
      <c r="E11005" s="82"/>
      <c r="F11005" s="77"/>
      <c r="G11005" s="77"/>
      <c r="H11005" s="83"/>
    </row>
    <row r="11006" spans="2:8" ht="15.6" x14ac:dyDescent="0.3">
      <c r="B11006" s="81"/>
      <c r="C11006" s="81"/>
      <c r="D11006" s="77"/>
      <c r="E11006" s="82"/>
      <c r="F11006" s="77"/>
      <c r="G11006" s="77"/>
      <c r="H11006" s="83"/>
    </row>
    <row r="11007" spans="2:8" ht="15.6" x14ac:dyDescent="0.3">
      <c r="B11007" s="81"/>
      <c r="C11007" s="81"/>
      <c r="D11007" s="77"/>
      <c r="E11007" s="82"/>
      <c r="F11007" s="77"/>
      <c r="G11007" s="77"/>
      <c r="H11007" s="83"/>
    </row>
    <row r="11008" spans="2:8" ht="15.6" x14ac:dyDescent="0.3">
      <c r="B11008" s="81"/>
      <c r="C11008" s="81"/>
      <c r="D11008" s="77"/>
      <c r="E11008" s="82"/>
      <c r="F11008" s="77"/>
      <c r="G11008" s="77"/>
      <c r="H11008" s="83"/>
    </row>
    <row r="11009" spans="2:8" ht="15.6" x14ac:dyDescent="0.3">
      <c r="B11009" s="81"/>
      <c r="C11009" s="81"/>
      <c r="D11009" s="77"/>
      <c r="E11009" s="82"/>
      <c r="F11009" s="77"/>
      <c r="G11009" s="77"/>
      <c r="H11009" s="83"/>
    </row>
    <row r="11010" spans="2:8" ht="15.6" x14ac:dyDescent="0.3">
      <c r="B11010" s="81"/>
      <c r="C11010" s="81"/>
      <c r="D11010" s="77"/>
      <c r="E11010" s="82"/>
      <c r="F11010" s="77"/>
      <c r="G11010" s="77"/>
      <c r="H11010" s="83"/>
    </row>
    <row r="11011" spans="2:8" ht="15.6" x14ac:dyDescent="0.3">
      <c r="B11011" s="81"/>
      <c r="C11011" s="81"/>
      <c r="D11011" s="77"/>
      <c r="E11011" s="82"/>
      <c r="F11011" s="77"/>
      <c r="G11011" s="77"/>
      <c r="H11011" s="83"/>
    </row>
    <row r="11012" spans="2:8" ht="15.6" x14ac:dyDescent="0.3">
      <c r="B11012" s="81"/>
      <c r="C11012" s="81"/>
      <c r="D11012" s="77"/>
      <c r="E11012" s="82"/>
      <c r="F11012" s="77"/>
      <c r="G11012" s="77"/>
      <c r="H11012" s="83"/>
    </row>
    <row r="11013" spans="2:8" ht="15.6" x14ac:dyDescent="0.3">
      <c r="B11013" s="81"/>
      <c r="C11013" s="81"/>
      <c r="D11013" s="77"/>
      <c r="E11013" s="82"/>
      <c r="F11013" s="77"/>
      <c r="G11013" s="77"/>
      <c r="H11013" s="83"/>
    </row>
    <row r="11014" spans="2:8" ht="15.6" x14ac:dyDescent="0.3">
      <c r="B11014" s="81"/>
      <c r="C11014" s="81"/>
      <c r="D11014" s="77"/>
      <c r="E11014" s="82"/>
      <c r="F11014" s="77"/>
      <c r="G11014" s="77"/>
      <c r="H11014" s="83"/>
    </row>
    <row r="11015" spans="2:8" ht="15.6" x14ac:dyDescent="0.3">
      <c r="B11015" s="81"/>
      <c r="C11015" s="81"/>
      <c r="D11015" s="77"/>
      <c r="E11015" s="82"/>
      <c r="F11015" s="77"/>
      <c r="G11015" s="77"/>
      <c r="H11015" s="83"/>
    </row>
    <row r="11016" spans="2:8" ht="15.6" x14ac:dyDescent="0.3">
      <c r="B11016" s="81"/>
      <c r="C11016" s="81"/>
      <c r="D11016" s="77"/>
      <c r="E11016" s="82"/>
      <c r="F11016" s="77"/>
      <c r="G11016" s="77"/>
      <c r="H11016" s="83"/>
    </row>
    <row r="11017" spans="2:8" ht="15.6" x14ac:dyDescent="0.3">
      <c r="B11017" s="81"/>
      <c r="C11017" s="81"/>
      <c r="D11017" s="77"/>
      <c r="E11017" s="82"/>
      <c r="F11017" s="77"/>
      <c r="G11017" s="77"/>
      <c r="H11017" s="83"/>
    </row>
    <row r="11018" spans="2:8" ht="15.6" x14ac:dyDescent="0.3">
      <c r="B11018" s="81"/>
      <c r="C11018" s="81"/>
      <c r="D11018" s="77"/>
      <c r="E11018" s="82"/>
      <c r="F11018" s="77"/>
      <c r="G11018" s="77"/>
      <c r="H11018" s="83"/>
    </row>
    <row r="11019" spans="2:8" ht="15.6" x14ac:dyDescent="0.3">
      <c r="B11019" s="81"/>
      <c r="C11019" s="81"/>
      <c r="D11019" s="77"/>
      <c r="E11019" s="82"/>
      <c r="F11019" s="77"/>
      <c r="G11019" s="77"/>
      <c r="H11019" s="83"/>
    </row>
    <row r="11020" spans="2:8" ht="15.6" x14ac:dyDescent="0.3">
      <c r="B11020" s="81"/>
      <c r="C11020" s="81"/>
      <c r="D11020" s="77"/>
      <c r="E11020" s="82"/>
      <c r="F11020" s="77"/>
      <c r="G11020" s="77"/>
      <c r="H11020" s="83"/>
    </row>
    <row r="11021" spans="2:8" ht="15.6" x14ac:dyDescent="0.3">
      <c r="B11021" s="81"/>
      <c r="C11021" s="81"/>
      <c r="D11021" s="77"/>
      <c r="E11021" s="82"/>
      <c r="F11021" s="77"/>
      <c r="G11021" s="77"/>
      <c r="H11021" s="83"/>
    </row>
    <row r="11022" spans="2:8" ht="15.6" x14ac:dyDescent="0.3">
      <c r="B11022" s="81"/>
      <c r="C11022" s="81"/>
      <c r="D11022" s="77"/>
      <c r="E11022" s="82"/>
      <c r="F11022" s="77"/>
      <c r="G11022" s="77"/>
      <c r="H11022" s="83"/>
    </row>
    <row r="11023" spans="2:8" ht="15.6" x14ac:dyDescent="0.3">
      <c r="B11023" s="81"/>
      <c r="C11023" s="81"/>
      <c r="D11023" s="77"/>
      <c r="E11023" s="82"/>
      <c r="F11023" s="77"/>
      <c r="G11023" s="77"/>
      <c r="H11023" s="83"/>
    </row>
    <row r="11024" spans="2:8" ht="15.6" x14ac:dyDescent="0.3">
      <c r="B11024" s="81"/>
      <c r="C11024" s="81"/>
      <c r="D11024" s="77"/>
      <c r="E11024" s="82"/>
      <c r="F11024" s="77"/>
      <c r="G11024" s="77"/>
      <c r="H11024" s="83"/>
    </row>
    <row r="11025" spans="2:8" ht="15.6" x14ac:dyDescent="0.3">
      <c r="B11025" s="81"/>
      <c r="C11025" s="81"/>
      <c r="D11025" s="77"/>
      <c r="E11025" s="82"/>
      <c r="F11025" s="77"/>
      <c r="G11025" s="77"/>
      <c r="H11025" s="83"/>
    </row>
    <row r="11026" spans="2:8" ht="15.6" x14ac:dyDescent="0.3">
      <c r="B11026" s="81"/>
      <c r="C11026" s="81"/>
      <c r="D11026" s="77"/>
      <c r="E11026" s="82"/>
      <c r="F11026" s="77"/>
      <c r="G11026" s="77"/>
      <c r="H11026" s="83"/>
    </row>
    <row r="11027" spans="2:8" ht="15.6" x14ac:dyDescent="0.3">
      <c r="B11027" s="81"/>
      <c r="C11027" s="81"/>
      <c r="D11027" s="77"/>
      <c r="E11027" s="82"/>
      <c r="F11027" s="77"/>
      <c r="G11027" s="77"/>
      <c r="H11027" s="83"/>
    </row>
    <row r="11028" spans="2:8" ht="15.6" x14ac:dyDescent="0.3">
      <c r="B11028" s="81"/>
      <c r="C11028" s="81"/>
      <c r="D11028" s="77"/>
      <c r="E11028" s="82"/>
      <c r="F11028" s="77"/>
      <c r="G11028" s="77"/>
      <c r="H11028" s="83"/>
    </row>
    <row r="11029" spans="2:8" ht="15.6" x14ac:dyDescent="0.3">
      <c r="B11029" s="81"/>
      <c r="C11029" s="81"/>
      <c r="D11029" s="77"/>
      <c r="E11029" s="82"/>
      <c r="F11029" s="77"/>
      <c r="G11029" s="77"/>
      <c r="H11029" s="83"/>
    </row>
    <row r="11030" spans="2:8" ht="15.6" x14ac:dyDescent="0.3">
      <c r="B11030" s="81"/>
      <c r="C11030" s="81"/>
      <c r="D11030" s="77"/>
      <c r="E11030" s="82"/>
      <c r="F11030" s="77"/>
      <c r="G11030" s="77"/>
      <c r="H11030" s="83"/>
    </row>
    <row r="11031" spans="2:8" ht="15.6" x14ac:dyDescent="0.3">
      <c r="B11031" s="81"/>
      <c r="C11031" s="81"/>
      <c r="D11031" s="77"/>
      <c r="E11031" s="82"/>
      <c r="F11031" s="77"/>
      <c r="G11031" s="77"/>
      <c r="H11031" s="83"/>
    </row>
    <row r="11032" spans="2:8" ht="15.6" x14ac:dyDescent="0.3">
      <c r="B11032" s="81"/>
      <c r="C11032" s="81"/>
      <c r="D11032" s="77"/>
      <c r="E11032" s="82"/>
      <c r="F11032" s="77"/>
      <c r="G11032" s="77"/>
      <c r="H11032" s="83"/>
    </row>
    <row r="11033" spans="2:8" ht="15.6" x14ac:dyDescent="0.3">
      <c r="B11033" s="81"/>
      <c r="C11033" s="81"/>
      <c r="D11033" s="77"/>
      <c r="E11033" s="82"/>
      <c r="F11033" s="77"/>
      <c r="G11033" s="77"/>
      <c r="H11033" s="83"/>
    </row>
    <row r="11034" spans="2:8" ht="15.6" x14ac:dyDescent="0.3">
      <c r="B11034" s="81"/>
      <c r="C11034" s="81"/>
      <c r="D11034" s="77"/>
      <c r="E11034" s="82"/>
      <c r="F11034" s="77"/>
      <c r="G11034" s="77"/>
      <c r="H11034" s="83"/>
    </row>
    <row r="11035" spans="2:8" ht="15.6" x14ac:dyDescent="0.3">
      <c r="B11035" s="81"/>
      <c r="C11035" s="81"/>
      <c r="D11035" s="77"/>
      <c r="E11035" s="82"/>
      <c r="F11035" s="77"/>
      <c r="G11035" s="77"/>
      <c r="H11035" s="83"/>
    </row>
    <row r="11036" spans="2:8" ht="15.6" x14ac:dyDescent="0.3">
      <c r="B11036" s="81"/>
      <c r="C11036" s="81"/>
      <c r="D11036" s="77"/>
      <c r="E11036" s="82"/>
      <c r="F11036" s="77"/>
      <c r="G11036" s="77"/>
      <c r="H11036" s="83"/>
    </row>
    <row r="11037" spans="2:8" ht="15.6" x14ac:dyDescent="0.3">
      <c r="B11037" s="81"/>
      <c r="C11037" s="81"/>
      <c r="D11037" s="77"/>
      <c r="E11037" s="82"/>
      <c r="F11037" s="77"/>
      <c r="G11037" s="77"/>
      <c r="H11037" s="83"/>
    </row>
    <row r="11038" spans="2:8" ht="15.6" x14ac:dyDescent="0.3">
      <c r="B11038" s="81"/>
      <c r="C11038" s="81"/>
      <c r="D11038" s="77"/>
      <c r="E11038" s="82"/>
      <c r="F11038" s="77"/>
      <c r="G11038" s="77"/>
      <c r="H11038" s="83"/>
    </row>
    <row r="11039" spans="2:8" ht="15.6" x14ac:dyDescent="0.3">
      <c r="B11039" s="81"/>
      <c r="C11039" s="81"/>
      <c r="D11039" s="77"/>
      <c r="E11039" s="82"/>
      <c r="F11039" s="77"/>
      <c r="G11039" s="77"/>
      <c r="H11039" s="83"/>
    </row>
    <row r="11040" spans="2:8" ht="15.6" x14ac:dyDescent="0.3">
      <c r="B11040" s="81"/>
      <c r="C11040" s="81"/>
      <c r="D11040" s="77"/>
      <c r="E11040" s="82"/>
      <c r="F11040" s="77"/>
      <c r="G11040" s="77"/>
      <c r="H11040" s="83"/>
    </row>
    <row r="11041" spans="2:8" ht="15.6" x14ac:dyDescent="0.3">
      <c r="B11041" s="81"/>
      <c r="C11041" s="81"/>
      <c r="D11041" s="77"/>
      <c r="E11041" s="82"/>
      <c r="F11041" s="77"/>
      <c r="G11041" s="77"/>
      <c r="H11041" s="83"/>
    </row>
    <row r="11042" spans="2:8" ht="15.6" x14ac:dyDescent="0.3">
      <c r="B11042" s="81"/>
      <c r="C11042" s="81"/>
      <c r="D11042" s="77"/>
      <c r="E11042" s="82"/>
      <c r="F11042" s="77"/>
      <c r="G11042" s="77"/>
      <c r="H11042" s="83"/>
    </row>
    <row r="11043" spans="2:8" ht="15.6" x14ac:dyDescent="0.3">
      <c r="B11043" s="81"/>
      <c r="C11043" s="81"/>
      <c r="D11043" s="77"/>
      <c r="E11043" s="82"/>
      <c r="F11043" s="77"/>
      <c r="G11043" s="77"/>
      <c r="H11043" s="83"/>
    </row>
    <row r="11044" spans="2:8" ht="15.6" x14ac:dyDescent="0.3">
      <c r="B11044" s="81"/>
      <c r="C11044" s="81"/>
      <c r="D11044" s="77"/>
      <c r="E11044" s="82"/>
      <c r="F11044" s="77"/>
      <c r="G11044" s="77"/>
      <c r="H11044" s="83"/>
    </row>
    <row r="11045" spans="2:8" ht="15.6" x14ac:dyDescent="0.3">
      <c r="B11045" s="81"/>
      <c r="C11045" s="81"/>
      <c r="D11045" s="77"/>
      <c r="E11045" s="82"/>
      <c r="F11045" s="77"/>
      <c r="G11045" s="77"/>
      <c r="H11045" s="83"/>
    </row>
    <row r="11046" spans="2:8" ht="15.6" x14ac:dyDescent="0.3">
      <c r="B11046" s="81"/>
      <c r="C11046" s="81"/>
      <c r="D11046" s="77"/>
      <c r="E11046" s="82"/>
      <c r="F11046" s="77"/>
      <c r="G11046" s="77"/>
      <c r="H11046" s="83"/>
    </row>
    <row r="11047" spans="2:8" ht="15.6" x14ac:dyDescent="0.3">
      <c r="B11047" s="81"/>
      <c r="C11047" s="81"/>
      <c r="D11047" s="77"/>
      <c r="E11047" s="82"/>
      <c r="F11047" s="77"/>
      <c r="G11047" s="77"/>
      <c r="H11047" s="83"/>
    </row>
    <row r="11048" spans="2:8" ht="15.6" x14ac:dyDescent="0.3">
      <c r="B11048" s="81"/>
      <c r="C11048" s="81"/>
      <c r="D11048" s="77"/>
      <c r="E11048" s="82"/>
      <c r="F11048" s="77"/>
      <c r="G11048" s="77"/>
      <c r="H11048" s="83"/>
    </row>
    <row r="11049" spans="2:8" ht="15.6" x14ac:dyDescent="0.3">
      <c r="B11049" s="81"/>
      <c r="C11049" s="81"/>
      <c r="D11049" s="77"/>
      <c r="E11049" s="82"/>
      <c r="F11049" s="77"/>
      <c r="G11049" s="77"/>
      <c r="H11049" s="83"/>
    </row>
    <row r="11050" spans="2:8" ht="15.6" x14ac:dyDescent="0.3">
      <c r="B11050" s="81"/>
      <c r="C11050" s="81"/>
      <c r="D11050" s="77"/>
      <c r="E11050" s="82"/>
      <c r="F11050" s="77"/>
      <c r="G11050" s="77"/>
      <c r="H11050" s="83"/>
    </row>
    <row r="11051" spans="2:8" ht="15.6" x14ac:dyDescent="0.3">
      <c r="B11051" s="81"/>
      <c r="C11051" s="81"/>
      <c r="D11051" s="77"/>
      <c r="E11051" s="82"/>
      <c r="F11051" s="77"/>
      <c r="G11051" s="77"/>
      <c r="H11051" s="83"/>
    </row>
    <row r="11052" spans="2:8" ht="15.6" x14ac:dyDescent="0.3">
      <c r="B11052" s="81"/>
      <c r="C11052" s="81"/>
      <c r="D11052" s="77"/>
      <c r="E11052" s="82"/>
      <c r="F11052" s="77"/>
      <c r="G11052" s="77"/>
      <c r="H11052" s="83"/>
    </row>
    <row r="11053" spans="2:8" ht="15.6" x14ac:dyDescent="0.3">
      <c r="B11053" s="81"/>
      <c r="C11053" s="81"/>
      <c r="D11053" s="77"/>
      <c r="E11053" s="82"/>
      <c r="F11053" s="77"/>
      <c r="G11053" s="77"/>
      <c r="H11053" s="83"/>
    </row>
    <row r="11054" spans="2:8" ht="15.6" x14ac:dyDescent="0.3">
      <c r="B11054" s="81"/>
      <c r="C11054" s="81"/>
      <c r="D11054" s="77"/>
      <c r="E11054" s="82"/>
      <c r="F11054" s="77"/>
      <c r="G11054" s="77"/>
      <c r="H11054" s="83"/>
    </row>
    <row r="11055" spans="2:8" ht="15.6" x14ac:dyDescent="0.3">
      <c r="B11055" s="81"/>
      <c r="C11055" s="81"/>
      <c r="D11055" s="77"/>
      <c r="E11055" s="82"/>
      <c r="F11055" s="77"/>
      <c r="G11055" s="77"/>
      <c r="H11055" s="83"/>
    </row>
    <row r="11056" spans="2:8" ht="15.6" x14ac:dyDescent="0.3">
      <c r="B11056" s="81"/>
      <c r="C11056" s="81"/>
      <c r="D11056" s="77"/>
      <c r="E11056" s="82"/>
      <c r="F11056" s="77"/>
      <c r="G11056" s="77"/>
      <c r="H11056" s="83"/>
    </row>
    <row r="11057" spans="2:8" ht="15.6" x14ac:dyDescent="0.3">
      <c r="B11057" s="81"/>
      <c r="C11057" s="81"/>
      <c r="D11057" s="77"/>
      <c r="E11057" s="82"/>
      <c r="F11057" s="77"/>
      <c r="G11057" s="77"/>
      <c r="H11057" s="83"/>
    </row>
    <row r="11058" spans="2:8" ht="15.6" x14ac:dyDescent="0.3">
      <c r="B11058" s="81"/>
      <c r="C11058" s="81"/>
      <c r="D11058" s="77"/>
      <c r="E11058" s="82"/>
      <c r="F11058" s="77"/>
      <c r="G11058" s="77"/>
      <c r="H11058" s="83"/>
    </row>
    <row r="11059" spans="2:8" ht="15.6" x14ac:dyDescent="0.3">
      <c r="B11059" s="81"/>
      <c r="C11059" s="81"/>
      <c r="D11059" s="77"/>
      <c r="E11059" s="82"/>
      <c r="F11059" s="77"/>
      <c r="G11059" s="77"/>
      <c r="H11059" s="83"/>
    </row>
    <row r="11060" spans="2:8" ht="15.6" x14ac:dyDescent="0.3">
      <c r="B11060" s="81"/>
      <c r="C11060" s="81"/>
      <c r="D11060" s="77"/>
      <c r="E11060" s="82"/>
      <c r="F11060" s="77"/>
      <c r="G11060" s="77"/>
      <c r="H11060" s="83"/>
    </row>
    <row r="11061" spans="2:8" ht="15.6" x14ac:dyDescent="0.3">
      <c r="B11061" s="81"/>
      <c r="C11061" s="81"/>
      <c r="D11061" s="77"/>
      <c r="E11061" s="82"/>
      <c r="F11061" s="77"/>
      <c r="G11061" s="77"/>
      <c r="H11061" s="83"/>
    </row>
    <row r="11062" spans="2:8" ht="15.6" x14ac:dyDescent="0.3">
      <c r="B11062" s="81"/>
      <c r="C11062" s="81"/>
      <c r="D11062" s="77"/>
      <c r="E11062" s="82"/>
      <c r="F11062" s="77"/>
      <c r="G11062" s="77"/>
      <c r="H11062" s="83"/>
    </row>
    <row r="11063" spans="2:8" ht="15.6" x14ac:dyDescent="0.3">
      <c r="B11063" s="81"/>
      <c r="C11063" s="81"/>
      <c r="D11063" s="77"/>
      <c r="E11063" s="82"/>
      <c r="F11063" s="77"/>
      <c r="G11063" s="77"/>
      <c r="H11063" s="83"/>
    </row>
    <row r="11064" spans="2:8" ht="15.6" x14ac:dyDescent="0.3">
      <c r="B11064" s="81"/>
      <c r="C11064" s="81"/>
      <c r="D11064" s="77"/>
      <c r="E11064" s="82"/>
      <c r="F11064" s="77"/>
      <c r="G11064" s="77"/>
      <c r="H11064" s="83"/>
    </row>
    <row r="11065" spans="2:8" ht="15.6" x14ac:dyDescent="0.3">
      <c r="B11065" s="81"/>
      <c r="C11065" s="81"/>
      <c r="D11065" s="77"/>
      <c r="E11065" s="82"/>
      <c r="F11065" s="77"/>
      <c r="G11065" s="77"/>
      <c r="H11065" s="83"/>
    </row>
    <row r="11066" spans="2:8" ht="15.6" x14ac:dyDescent="0.3">
      <c r="B11066" s="81"/>
      <c r="C11066" s="81"/>
      <c r="D11066" s="77"/>
      <c r="E11066" s="82"/>
      <c r="F11066" s="77"/>
      <c r="G11066" s="77"/>
      <c r="H11066" s="83"/>
    </row>
    <row r="11067" spans="2:8" ht="15.6" x14ac:dyDescent="0.3">
      <c r="B11067" s="81"/>
      <c r="C11067" s="81"/>
      <c r="D11067" s="77"/>
      <c r="E11067" s="82"/>
      <c r="F11067" s="77"/>
      <c r="G11067" s="77"/>
      <c r="H11067" s="83"/>
    </row>
    <row r="11068" spans="2:8" ht="15.6" x14ac:dyDescent="0.3">
      <c r="B11068" s="81"/>
      <c r="C11068" s="81"/>
      <c r="D11068" s="77"/>
      <c r="E11068" s="82"/>
      <c r="F11068" s="77"/>
      <c r="G11068" s="77"/>
      <c r="H11068" s="83"/>
    </row>
    <row r="11069" spans="2:8" ht="15.6" x14ac:dyDescent="0.3">
      <c r="B11069" s="81"/>
      <c r="C11069" s="81"/>
      <c r="D11069" s="77"/>
      <c r="E11069" s="82"/>
      <c r="F11069" s="77"/>
      <c r="G11069" s="77"/>
      <c r="H11069" s="83"/>
    </row>
    <row r="11070" spans="2:8" ht="15.6" x14ac:dyDescent="0.3">
      <c r="B11070" s="81"/>
      <c r="C11070" s="81"/>
      <c r="D11070" s="77"/>
      <c r="E11070" s="82"/>
      <c r="F11070" s="77"/>
      <c r="G11070" s="77"/>
      <c r="H11070" s="83"/>
    </row>
    <row r="11071" spans="2:8" ht="15.6" x14ac:dyDescent="0.3">
      <c r="B11071" s="81"/>
      <c r="C11071" s="81"/>
      <c r="D11071" s="77"/>
      <c r="E11071" s="82"/>
      <c r="F11071" s="77"/>
      <c r="G11071" s="77"/>
      <c r="H11071" s="83"/>
    </row>
    <row r="11072" spans="2:8" ht="15.6" x14ac:dyDescent="0.3">
      <c r="B11072" s="81"/>
      <c r="C11072" s="81"/>
      <c r="D11072" s="77"/>
      <c r="E11072" s="82"/>
      <c r="F11072" s="77"/>
      <c r="G11072" s="77"/>
      <c r="H11072" s="83"/>
    </row>
    <row r="11073" spans="2:8" ht="15.6" x14ac:dyDescent="0.3">
      <c r="B11073" s="81"/>
      <c r="C11073" s="81"/>
      <c r="D11073" s="77"/>
      <c r="E11073" s="82"/>
      <c r="F11073" s="77"/>
      <c r="G11073" s="77"/>
      <c r="H11073" s="83"/>
    </row>
    <row r="11074" spans="2:8" ht="15.6" x14ac:dyDescent="0.3">
      <c r="B11074" s="81"/>
      <c r="C11074" s="81"/>
      <c r="D11074" s="77"/>
      <c r="E11074" s="82"/>
      <c r="F11074" s="77"/>
      <c r="G11074" s="77"/>
      <c r="H11074" s="83"/>
    </row>
    <row r="11075" spans="2:8" ht="15.6" x14ac:dyDescent="0.3">
      <c r="B11075" s="81"/>
      <c r="C11075" s="81"/>
      <c r="D11075" s="77"/>
      <c r="E11075" s="82"/>
      <c r="F11075" s="77"/>
      <c r="G11075" s="77"/>
      <c r="H11075" s="83"/>
    </row>
    <row r="11076" spans="2:8" ht="15.6" x14ac:dyDescent="0.3">
      <c r="B11076" s="81"/>
      <c r="C11076" s="81"/>
      <c r="D11076" s="77"/>
      <c r="E11076" s="82"/>
      <c r="F11076" s="77"/>
      <c r="G11076" s="77"/>
      <c r="H11076" s="83"/>
    </row>
    <row r="11077" spans="2:8" ht="15.6" x14ac:dyDescent="0.3">
      <c r="B11077" s="81"/>
      <c r="C11077" s="81"/>
      <c r="D11077" s="77"/>
      <c r="E11077" s="82"/>
      <c r="F11077" s="77"/>
      <c r="G11077" s="77"/>
      <c r="H11077" s="83"/>
    </row>
    <row r="11078" spans="2:8" ht="15.6" x14ac:dyDescent="0.3">
      <c r="B11078" s="81"/>
      <c r="C11078" s="81"/>
      <c r="D11078" s="77"/>
      <c r="E11078" s="82"/>
      <c r="F11078" s="77"/>
      <c r="G11078" s="77"/>
      <c r="H11078" s="83"/>
    </row>
    <row r="11079" spans="2:8" ht="15.6" x14ac:dyDescent="0.3">
      <c r="B11079" s="81"/>
      <c r="C11079" s="81"/>
      <c r="D11079" s="77"/>
      <c r="E11079" s="82"/>
      <c r="F11079" s="77"/>
      <c r="G11079" s="77"/>
      <c r="H11079" s="83"/>
    </row>
    <row r="11080" spans="2:8" ht="15.6" x14ac:dyDescent="0.3">
      <c r="B11080" s="81"/>
      <c r="C11080" s="81"/>
      <c r="D11080" s="77"/>
      <c r="E11080" s="82"/>
      <c r="F11080" s="77"/>
      <c r="G11080" s="77"/>
      <c r="H11080" s="83"/>
    </row>
    <row r="11081" spans="2:8" ht="15.6" x14ac:dyDescent="0.3">
      <c r="B11081" s="81"/>
      <c r="C11081" s="81"/>
      <c r="D11081" s="77"/>
      <c r="E11081" s="82"/>
      <c r="F11081" s="77"/>
      <c r="G11081" s="77"/>
      <c r="H11081" s="83"/>
    </row>
    <row r="11082" spans="2:8" ht="15.6" x14ac:dyDescent="0.3">
      <c r="B11082" s="81"/>
      <c r="C11082" s="81"/>
      <c r="D11082" s="77"/>
      <c r="E11082" s="82"/>
      <c r="F11082" s="77"/>
      <c r="G11082" s="77"/>
      <c r="H11082" s="83"/>
    </row>
    <row r="11083" spans="2:8" ht="15.6" x14ac:dyDescent="0.3">
      <c r="B11083" s="81"/>
      <c r="C11083" s="81"/>
      <c r="D11083" s="77"/>
      <c r="E11083" s="82"/>
      <c r="F11083" s="77"/>
      <c r="G11083" s="77"/>
      <c r="H11083" s="83"/>
    </row>
    <row r="11084" spans="2:8" ht="15.6" x14ac:dyDescent="0.3">
      <c r="B11084" s="81"/>
      <c r="C11084" s="81"/>
      <c r="D11084" s="77"/>
      <c r="E11084" s="82"/>
      <c r="F11084" s="77"/>
      <c r="G11084" s="77"/>
      <c r="H11084" s="83"/>
    </row>
    <row r="11085" spans="2:8" ht="15.6" x14ac:dyDescent="0.3">
      <c r="B11085" s="81"/>
      <c r="C11085" s="81"/>
      <c r="D11085" s="77"/>
      <c r="E11085" s="82"/>
      <c r="F11085" s="77"/>
      <c r="G11085" s="77"/>
      <c r="H11085" s="83"/>
    </row>
    <row r="11086" spans="2:8" ht="15.6" x14ac:dyDescent="0.3">
      <c r="B11086" s="81"/>
      <c r="C11086" s="81"/>
      <c r="D11086" s="77"/>
      <c r="E11086" s="82"/>
      <c r="F11086" s="77"/>
      <c r="G11086" s="77"/>
      <c r="H11086" s="83"/>
    </row>
    <row r="11087" spans="2:8" ht="15.6" x14ac:dyDescent="0.3">
      <c r="B11087" s="81"/>
      <c r="C11087" s="81"/>
      <c r="D11087" s="77"/>
      <c r="E11087" s="82"/>
      <c r="F11087" s="77"/>
      <c r="G11087" s="77"/>
      <c r="H11087" s="83"/>
    </row>
    <row r="11088" spans="2:8" ht="15.6" x14ac:dyDescent="0.3">
      <c r="B11088" s="81"/>
      <c r="C11088" s="81"/>
      <c r="D11088" s="77"/>
      <c r="E11088" s="82"/>
      <c r="F11088" s="77"/>
      <c r="G11088" s="77"/>
      <c r="H11088" s="83"/>
    </row>
    <row r="11089" spans="2:8" ht="15.6" x14ac:dyDescent="0.3">
      <c r="B11089" s="81"/>
      <c r="C11089" s="81"/>
      <c r="D11089" s="77"/>
      <c r="E11089" s="82"/>
      <c r="F11089" s="77"/>
      <c r="G11089" s="77"/>
      <c r="H11089" s="83"/>
    </row>
    <row r="11090" spans="2:8" ht="15.6" x14ac:dyDescent="0.3">
      <c r="B11090" s="81"/>
      <c r="C11090" s="81"/>
      <c r="D11090" s="77"/>
      <c r="E11090" s="82"/>
      <c r="F11090" s="77"/>
      <c r="G11090" s="77"/>
      <c r="H11090" s="83"/>
    </row>
    <row r="11091" spans="2:8" ht="15.6" x14ac:dyDescent="0.3">
      <c r="B11091" s="81"/>
      <c r="C11091" s="81"/>
      <c r="D11091" s="77"/>
      <c r="E11091" s="82"/>
      <c r="F11091" s="77"/>
      <c r="G11091" s="77"/>
      <c r="H11091" s="83"/>
    </row>
    <row r="11092" spans="2:8" ht="15.6" x14ac:dyDescent="0.3">
      <c r="B11092" s="81"/>
      <c r="C11092" s="81"/>
      <c r="D11092" s="77"/>
      <c r="E11092" s="82"/>
      <c r="F11092" s="77"/>
      <c r="G11092" s="77"/>
      <c r="H11092" s="83"/>
    </row>
    <row r="11093" spans="2:8" ht="15.6" x14ac:dyDescent="0.3">
      <c r="B11093" s="81"/>
      <c r="C11093" s="81"/>
      <c r="D11093" s="77"/>
      <c r="E11093" s="82"/>
      <c r="F11093" s="77"/>
      <c r="G11093" s="77"/>
      <c r="H11093" s="83"/>
    </row>
    <row r="11094" spans="2:8" ht="15.6" x14ac:dyDescent="0.3">
      <c r="B11094" s="81"/>
      <c r="C11094" s="81"/>
      <c r="D11094" s="77"/>
      <c r="E11094" s="82"/>
      <c r="F11094" s="77"/>
      <c r="G11094" s="77"/>
      <c r="H11094" s="83"/>
    </row>
    <row r="11095" spans="2:8" ht="15.6" x14ac:dyDescent="0.3">
      <c r="B11095" s="81"/>
      <c r="C11095" s="81"/>
      <c r="D11095" s="77"/>
      <c r="E11095" s="82"/>
      <c r="F11095" s="77"/>
      <c r="G11095" s="77"/>
      <c r="H11095" s="83"/>
    </row>
    <row r="11096" spans="2:8" ht="15.6" x14ac:dyDescent="0.3">
      <c r="B11096" s="81"/>
      <c r="C11096" s="81"/>
      <c r="D11096" s="77"/>
      <c r="E11096" s="82"/>
      <c r="F11096" s="77"/>
      <c r="G11096" s="77"/>
      <c r="H11096" s="83"/>
    </row>
    <row r="11097" spans="2:8" ht="15.6" x14ac:dyDescent="0.3">
      <c r="B11097" s="81"/>
      <c r="C11097" s="81"/>
      <c r="D11097" s="77"/>
      <c r="E11097" s="82"/>
      <c r="F11097" s="77"/>
      <c r="G11097" s="77"/>
      <c r="H11097" s="83"/>
    </row>
    <row r="11098" spans="2:8" ht="15.6" x14ac:dyDescent="0.3">
      <c r="B11098" s="81"/>
      <c r="C11098" s="81"/>
      <c r="D11098" s="77"/>
      <c r="E11098" s="82"/>
      <c r="F11098" s="77"/>
      <c r="G11098" s="77"/>
      <c r="H11098" s="83"/>
    </row>
    <row r="11099" spans="2:8" ht="15.6" x14ac:dyDescent="0.3">
      <c r="B11099" s="81"/>
      <c r="C11099" s="81"/>
      <c r="D11099" s="77"/>
      <c r="E11099" s="82"/>
      <c r="F11099" s="77"/>
      <c r="G11099" s="77"/>
      <c r="H11099" s="83"/>
    </row>
    <row r="11100" spans="2:8" ht="15.6" x14ac:dyDescent="0.3">
      <c r="B11100" s="81"/>
      <c r="C11100" s="81"/>
      <c r="D11100" s="77"/>
      <c r="E11100" s="82"/>
      <c r="F11100" s="77"/>
      <c r="G11100" s="77"/>
      <c r="H11100" s="83"/>
    </row>
    <row r="11101" spans="2:8" ht="15.6" x14ac:dyDescent="0.3">
      <c r="B11101" s="81"/>
      <c r="C11101" s="81"/>
      <c r="D11101" s="77"/>
      <c r="E11101" s="82"/>
      <c r="F11101" s="77"/>
      <c r="G11101" s="77"/>
      <c r="H11101" s="83"/>
    </row>
    <row r="11102" spans="2:8" ht="15.6" x14ac:dyDescent="0.3">
      <c r="B11102" s="81"/>
      <c r="C11102" s="81"/>
      <c r="D11102" s="77"/>
      <c r="E11102" s="82"/>
      <c r="F11102" s="77"/>
      <c r="G11102" s="77"/>
      <c r="H11102" s="83"/>
    </row>
    <row r="11103" spans="2:8" ht="15.6" x14ac:dyDescent="0.3">
      <c r="B11103" s="81"/>
      <c r="C11103" s="81"/>
      <c r="D11103" s="77"/>
      <c r="E11103" s="82"/>
      <c r="F11103" s="77"/>
      <c r="G11103" s="77"/>
      <c r="H11103" s="83"/>
    </row>
    <row r="11104" spans="2:8" ht="15.6" x14ac:dyDescent="0.3">
      <c r="B11104" s="81"/>
      <c r="C11104" s="81"/>
      <c r="D11104" s="77"/>
      <c r="E11104" s="82"/>
      <c r="F11104" s="77"/>
      <c r="G11104" s="77"/>
      <c r="H11104" s="83"/>
    </row>
    <row r="11105" spans="2:8" ht="15.6" x14ac:dyDescent="0.3">
      <c r="B11105" s="81"/>
      <c r="C11105" s="81"/>
      <c r="D11105" s="77"/>
      <c r="E11105" s="82"/>
      <c r="F11105" s="77"/>
      <c r="G11105" s="77"/>
      <c r="H11105" s="83"/>
    </row>
    <row r="11106" spans="2:8" ht="15.6" x14ac:dyDescent="0.3">
      <c r="B11106" s="81"/>
      <c r="C11106" s="81"/>
      <c r="D11106" s="77"/>
      <c r="E11106" s="82"/>
      <c r="F11106" s="77"/>
      <c r="G11106" s="77"/>
      <c r="H11106" s="83"/>
    </row>
    <row r="11107" spans="2:8" ht="15.6" x14ac:dyDescent="0.3">
      <c r="B11107" s="81"/>
      <c r="C11107" s="81"/>
      <c r="D11107" s="77"/>
      <c r="E11107" s="82"/>
      <c r="F11107" s="77"/>
      <c r="G11107" s="77"/>
      <c r="H11107" s="83"/>
    </row>
    <row r="11108" spans="2:8" ht="15.6" x14ac:dyDescent="0.3">
      <c r="B11108" s="81"/>
      <c r="C11108" s="81"/>
      <c r="D11108" s="77"/>
      <c r="E11108" s="82"/>
      <c r="F11108" s="77"/>
      <c r="G11108" s="77"/>
      <c r="H11108" s="83"/>
    </row>
    <row r="11109" spans="2:8" ht="15.6" x14ac:dyDescent="0.3">
      <c r="B11109" s="81"/>
      <c r="C11109" s="81"/>
      <c r="D11109" s="77"/>
      <c r="E11109" s="82"/>
      <c r="F11109" s="77"/>
      <c r="G11109" s="77"/>
      <c r="H11109" s="83"/>
    </row>
    <row r="11110" spans="2:8" ht="15.6" x14ac:dyDescent="0.3">
      <c r="B11110" s="81"/>
      <c r="C11110" s="81"/>
      <c r="D11110" s="77"/>
      <c r="E11110" s="82"/>
      <c r="F11110" s="77"/>
      <c r="G11110" s="77"/>
      <c r="H11110" s="83"/>
    </row>
    <row r="11111" spans="2:8" ht="15.6" x14ac:dyDescent="0.3">
      <c r="B11111" s="81"/>
      <c r="C11111" s="81"/>
      <c r="D11111" s="77"/>
      <c r="E11111" s="82"/>
      <c r="F11111" s="77"/>
      <c r="G11111" s="77"/>
      <c r="H11111" s="83"/>
    </row>
    <row r="11112" spans="2:8" ht="15.6" x14ac:dyDescent="0.3">
      <c r="B11112" s="81"/>
      <c r="C11112" s="81"/>
      <c r="D11112" s="77"/>
      <c r="E11112" s="82"/>
      <c r="F11112" s="77"/>
      <c r="G11112" s="77"/>
      <c r="H11112" s="83"/>
    </row>
    <row r="11113" spans="2:8" ht="15.6" x14ac:dyDescent="0.3">
      <c r="B11113" s="81"/>
      <c r="C11113" s="81"/>
      <c r="D11113" s="77"/>
      <c r="E11113" s="82"/>
      <c r="F11113" s="77"/>
      <c r="G11113" s="77"/>
      <c r="H11113" s="83"/>
    </row>
    <row r="11114" spans="2:8" ht="15.6" x14ac:dyDescent="0.3">
      <c r="B11114" s="81"/>
      <c r="C11114" s="81"/>
      <c r="D11114" s="77"/>
      <c r="E11114" s="82"/>
      <c r="F11114" s="77"/>
      <c r="G11114" s="77"/>
      <c r="H11114" s="83"/>
    </row>
    <row r="11115" spans="2:8" ht="15.6" x14ac:dyDescent="0.3">
      <c r="B11115" s="81"/>
      <c r="C11115" s="81"/>
      <c r="D11115" s="77"/>
      <c r="E11115" s="82"/>
      <c r="F11115" s="77"/>
      <c r="G11115" s="77"/>
      <c r="H11115" s="83"/>
    </row>
    <row r="11116" spans="2:8" ht="15.6" x14ac:dyDescent="0.3">
      <c r="B11116" s="81"/>
      <c r="C11116" s="81"/>
      <c r="D11116" s="77"/>
      <c r="E11116" s="82"/>
      <c r="F11116" s="77"/>
      <c r="G11116" s="77"/>
      <c r="H11116" s="83"/>
    </row>
    <row r="11117" spans="2:8" ht="15.6" x14ac:dyDescent="0.3">
      <c r="B11117" s="81"/>
      <c r="C11117" s="81"/>
      <c r="D11117" s="77"/>
      <c r="E11117" s="82"/>
      <c r="F11117" s="77"/>
      <c r="G11117" s="77"/>
      <c r="H11117" s="83"/>
    </row>
    <row r="11118" spans="2:8" ht="15.6" x14ac:dyDescent="0.3">
      <c r="B11118" s="81"/>
      <c r="C11118" s="81"/>
      <c r="D11118" s="77"/>
      <c r="E11118" s="82"/>
      <c r="F11118" s="77"/>
      <c r="G11118" s="77"/>
      <c r="H11118" s="83"/>
    </row>
    <row r="11119" spans="2:8" ht="15.6" x14ac:dyDescent="0.3">
      <c r="B11119" s="81"/>
      <c r="C11119" s="81"/>
      <c r="D11119" s="77"/>
      <c r="E11119" s="82"/>
      <c r="F11119" s="77"/>
      <c r="G11119" s="77"/>
      <c r="H11119" s="83"/>
    </row>
    <row r="11120" spans="2:8" ht="15.6" x14ac:dyDescent="0.3">
      <c r="B11120" s="81"/>
      <c r="C11120" s="81"/>
      <c r="D11120" s="77"/>
      <c r="E11120" s="82"/>
      <c r="F11120" s="77"/>
      <c r="G11120" s="77"/>
      <c r="H11120" s="83"/>
    </row>
    <row r="11121" spans="2:8" ht="15.6" x14ac:dyDescent="0.3">
      <c r="B11121" s="81"/>
      <c r="C11121" s="81"/>
      <c r="D11121" s="77"/>
      <c r="E11121" s="82"/>
      <c r="F11121" s="77"/>
      <c r="G11121" s="77"/>
      <c r="H11121" s="83"/>
    </row>
    <row r="11122" spans="2:8" ht="15.6" x14ac:dyDescent="0.3">
      <c r="B11122" s="81"/>
      <c r="C11122" s="81"/>
      <c r="D11122" s="77"/>
      <c r="E11122" s="82"/>
      <c r="F11122" s="77"/>
      <c r="G11122" s="77"/>
      <c r="H11122" s="83"/>
    </row>
    <row r="11123" spans="2:8" ht="15.6" x14ac:dyDescent="0.3">
      <c r="B11123" s="81"/>
      <c r="C11123" s="81"/>
      <c r="D11123" s="77"/>
      <c r="E11123" s="82"/>
      <c r="F11123" s="77"/>
      <c r="G11123" s="77"/>
      <c r="H11123" s="83"/>
    </row>
    <row r="11124" spans="2:8" ht="15.6" x14ac:dyDescent="0.3">
      <c r="B11124" s="81"/>
      <c r="C11124" s="81"/>
      <c r="D11124" s="77"/>
      <c r="E11124" s="82"/>
      <c r="F11124" s="77"/>
      <c r="G11124" s="77"/>
      <c r="H11124" s="83"/>
    </row>
    <row r="11125" spans="2:8" ht="15.6" x14ac:dyDescent="0.3">
      <c r="B11125" s="81"/>
      <c r="C11125" s="81"/>
      <c r="D11125" s="77"/>
      <c r="E11125" s="82"/>
      <c r="F11125" s="77"/>
      <c r="G11125" s="77"/>
      <c r="H11125" s="83"/>
    </row>
    <row r="11126" spans="2:8" ht="15.6" x14ac:dyDescent="0.3">
      <c r="B11126" s="81"/>
      <c r="C11126" s="81"/>
      <c r="D11126" s="77"/>
      <c r="E11126" s="82"/>
      <c r="F11126" s="77"/>
      <c r="G11126" s="77"/>
      <c r="H11126" s="83"/>
    </row>
    <row r="11127" spans="2:8" ht="15.6" x14ac:dyDescent="0.3">
      <c r="B11127" s="81"/>
      <c r="C11127" s="81"/>
      <c r="D11127" s="77"/>
      <c r="E11127" s="82"/>
      <c r="F11127" s="77"/>
      <c r="G11127" s="77"/>
      <c r="H11127" s="83"/>
    </row>
    <row r="11128" spans="2:8" ht="15.6" x14ac:dyDescent="0.3">
      <c r="B11128" s="81"/>
      <c r="C11128" s="81"/>
      <c r="D11128" s="77"/>
      <c r="E11128" s="82"/>
      <c r="F11128" s="77"/>
      <c r="G11128" s="77"/>
      <c r="H11128" s="83"/>
    </row>
    <row r="11129" spans="2:8" ht="15.6" x14ac:dyDescent="0.3">
      <c r="B11129" s="81"/>
      <c r="C11129" s="81"/>
      <c r="D11129" s="77"/>
      <c r="E11129" s="82"/>
      <c r="F11129" s="77"/>
      <c r="G11129" s="77"/>
      <c r="H11129" s="83"/>
    </row>
    <row r="11130" spans="2:8" ht="15.6" x14ac:dyDescent="0.3">
      <c r="B11130" s="81"/>
      <c r="C11130" s="81"/>
      <c r="D11130" s="77"/>
      <c r="E11130" s="82"/>
      <c r="F11130" s="77"/>
      <c r="G11130" s="77"/>
      <c r="H11130" s="83"/>
    </row>
    <row r="11131" spans="2:8" ht="15.6" x14ac:dyDescent="0.3">
      <c r="B11131" s="81"/>
      <c r="C11131" s="81"/>
      <c r="D11131" s="77"/>
      <c r="E11131" s="82"/>
      <c r="F11131" s="77"/>
      <c r="G11131" s="77"/>
      <c r="H11131" s="83"/>
    </row>
    <row r="11132" spans="2:8" ht="15.6" x14ac:dyDescent="0.3">
      <c r="B11132" s="81"/>
      <c r="C11132" s="81"/>
      <c r="D11132" s="77"/>
      <c r="E11132" s="82"/>
      <c r="F11132" s="77"/>
      <c r="G11132" s="77"/>
      <c r="H11132" s="83"/>
    </row>
    <row r="11133" spans="2:8" ht="15.6" x14ac:dyDescent="0.3">
      <c r="B11133" s="81"/>
      <c r="C11133" s="81"/>
      <c r="D11133" s="77"/>
      <c r="E11133" s="82"/>
      <c r="F11133" s="77"/>
      <c r="G11133" s="77"/>
      <c r="H11133" s="83"/>
    </row>
    <row r="11134" spans="2:8" ht="15.6" x14ac:dyDescent="0.3">
      <c r="B11134" s="81"/>
      <c r="C11134" s="81"/>
      <c r="D11134" s="77"/>
      <c r="E11134" s="82"/>
      <c r="F11134" s="77"/>
      <c r="G11134" s="77"/>
      <c r="H11134" s="83"/>
    </row>
    <row r="11135" spans="2:8" ht="15.6" x14ac:dyDescent="0.3">
      <c r="B11135" s="81"/>
      <c r="C11135" s="81"/>
      <c r="D11135" s="77"/>
      <c r="E11135" s="82"/>
      <c r="F11135" s="77"/>
      <c r="G11135" s="77"/>
      <c r="H11135" s="83"/>
    </row>
    <row r="11136" spans="2:8" ht="15.6" x14ac:dyDescent="0.3">
      <c r="B11136" s="81"/>
      <c r="C11136" s="81"/>
      <c r="D11136" s="77"/>
      <c r="E11136" s="82"/>
      <c r="F11136" s="77"/>
      <c r="G11136" s="77"/>
      <c r="H11136" s="83"/>
    </row>
    <row r="11137" spans="2:8" ht="15.6" x14ac:dyDescent="0.3">
      <c r="B11137" s="81"/>
      <c r="C11137" s="81"/>
      <c r="D11137" s="77"/>
      <c r="E11137" s="82"/>
      <c r="F11137" s="77"/>
      <c r="G11137" s="77"/>
      <c r="H11137" s="83"/>
    </row>
    <row r="11138" spans="2:8" ht="15.6" x14ac:dyDescent="0.3">
      <c r="B11138" s="81"/>
      <c r="C11138" s="81"/>
      <c r="D11138" s="77"/>
      <c r="E11138" s="82"/>
      <c r="F11138" s="77"/>
      <c r="G11138" s="77"/>
      <c r="H11138" s="83"/>
    </row>
    <row r="11139" spans="2:8" ht="15.6" x14ac:dyDescent="0.3">
      <c r="B11139" s="81"/>
      <c r="C11139" s="81"/>
      <c r="D11139" s="77"/>
      <c r="E11139" s="82"/>
      <c r="F11139" s="77"/>
      <c r="G11139" s="77"/>
      <c r="H11139" s="83"/>
    </row>
    <row r="11140" spans="2:8" ht="15.6" x14ac:dyDescent="0.3">
      <c r="B11140" s="81"/>
      <c r="C11140" s="81"/>
      <c r="D11140" s="77"/>
      <c r="E11140" s="82"/>
      <c r="F11140" s="77"/>
      <c r="G11140" s="77"/>
      <c r="H11140" s="83"/>
    </row>
    <row r="11141" spans="2:8" ht="15.6" x14ac:dyDescent="0.3">
      <c r="B11141" s="81"/>
      <c r="C11141" s="81"/>
      <c r="D11141" s="77"/>
      <c r="E11141" s="82"/>
      <c r="F11141" s="77"/>
      <c r="G11141" s="77"/>
      <c r="H11141" s="83"/>
    </row>
    <row r="11142" spans="2:8" ht="15.6" x14ac:dyDescent="0.3">
      <c r="B11142" s="81"/>
      <c r="C11142" s="81"/>
      <c r="D11142" s="77"/>
      <c r="E11142" s="82"/>
      <c r="F11142" s="77"/>
      <c r="G11142" s="77"/>
      <c r="H11142" s="83"/>
    </row>
    <row r="11143" spans="2:8" ht="15.6" x14ac:dyDescent="0.3">
      <c r="B11143" s="81"/>
      <c r="C11143" s="81"/>
      <c r="D11143" s="77"/>
      <c r="E11143" s="82"/>
      <c r="F11143" s="77"/>
      <c r="G11143" s="77"/>
      <c r="H11143" s="83"/>
    </row>
    <row r="11144" spans="2:8" ht="15.6" x14ac:dyDescent="0.3">
      <c r="B11144" s="81"/>
      <c r="C11144" s="81"/>
      <c r="D11144" s="77"/>
      <c r="E11144" s="82"/>
      <c r="F11144" s="77"/>
      <c r="G11144" s="77"/>
      <c r="H11144" s="83"/>
    </row>
    <row r="11145" spans="2:8" ht="15.6" x14ac:dyDescent="0.3">
      <c r="B11145" s="81"/>
      <c r="C11145" s="81"/>
      <c r="D11145" s="77"/>
      <c r="E11145" s="82"/>
      <c r="F11145" s="77"/>
      <c r="G11145" s="77"/>
      <c r="H11145" s="83"/>
    </row>
    <row r="11146" spans="2:8" ht="15.6" x14ac:dyDescent="0.3">
      <c r="B11146" s="81"/>
      <c r="C11146" s="81"/>
      <c r="D11146" s="77"/>
      <c r="E11146" s="82"/>
      <c r="F11146" s="77"/>
      <c r="G11146" s="77"/>
      <c r="H11146" s="83"/>
    </row>
    <row r="11147" spans="2:8" ht="15.6" x14ac:dyDescent="0.3">
      <c r="B11147" s="81"/>
      <c r="C11147" s="81"/>
      <c r="D11147" s="77"/>
      <c r="E11147" s="82"/>
      <c r="F11147" s="77"/>
      <c r="G11147" s="77"/>
      <c r="H11147" s="83"/>
    </row>
    <row r="11148" spans="2:8" ht="15.6" x14ac:dyDescent="0.3">
      <c r="B11148" s="81"/>
      <c r="C11148" s="81"/>
      <c r="D11148" s="77"/>
      <c r="E11148" s="82"/>
      <c r="F11148" s="77"/>
      <c r="G11148" s="77"/>
      <c r="H11148" s="83"/>
    </row>
    <row r="11149" spans="2:8" ht="15.6" x14ac:dyDescent="0.3">
      <c r="B11149" s="81"/>
      <c r="C11149" s="81"/>
      <c r="D11149" s="77"/>
      <c r="E11149" s="82"/>
      <c r="F11149" s="77"/>
      <c r="G11149" s="77"/>
      <c r="H11149" s="83"/>
    </row>
    <row r="11150" spans="2:8" ht="15.6" x14ac:dyDescent="0.3">
      <c r="B11150" s="81"/>
      <c r="C11150" s="81"/>
      <c r="D11150" s="77"/>
      <c r="E11150" s="82"/>
      <c r="F11150" s="77"/>
      <c r="G11150" s="77"/>
      <c r="H11150" s="83"/>
    </row>
    <row r="11151" spans="2:8" ht="15.6" x14ac:dyDescent="0.3">
      <c r="B11151" s="81"/>
      <c r="C11151" s="81"/>
      <c r="D11151" s="77"/>
      <c r="E11151" s="82"/>
      <c r="F11151" s="77"/>
      <c r="G11151" s="77"/>
      <c r="H11151" s="83"/>
    </row>
    <row r="11152" spans="2:8" ht="15.6" x14ac:dyDescent="0.3">
      <c r="B11152" s="81"/>
      <c r="C11152" s="81"/>
      <c r="D11152" s="77"/>
      <c r="E11152" s="82"/>
      <c r="F11152" s="77"/>
      <c r="G11152" s="77"/>
      <c r="H11152" s="83"/>
    </row>
    <row r="11153" spans="2:8" ht="15.6" x14ac:dyDescent="0.3">
      <c r="B11153" s="81"/>
      <c r="C11153" s="81"/>
      <c r="D11153" s="77"/>
      <c r="E11153" s="82"/>
      <c r="F11153" s="77"/>
      <c r="G11153" s="77"/>
      <c r="H11153" s="83"/>
    </row>
    <row r="11154" spans="2:8" ht="15.6" x14ac:dyDescent="0.3">
      <c r="B11154" s="81"/>
      <c r="C11154" s="81"/>
      <c r="D11154" s="77"/>
      <c r="E11154" s="82"/>
      <c r="F11154" s="77"/>
      <c r="G11154" s="77"/>
      <c r="H11154" s="83"/>
    </row>
    <row r="11155" spans="2:8" ht="15.6" x14ac:dyDescent="0.3">
      <c r="B11155" s="81"/>
      <c r="C11155" s="81"/>
      <c r="D11155" s="77"/>
      <c r="E11155" s="82"/>
      <c r="F11155" s="77"/>
      <c r="G11155" s="77"/>
      <c r="H11155" s="83"/>
    </row>
    <row r="11156" spans="2:8" ht="15.6" x14ac:dyDescent="0.3">
      <c r="B11156" s="81"/>
      <c r="C11156" s="81"/>
      <c r="D11156" s="77"/>
      <c r="E11156" s="82"/>
      <c r="F11156" s="77"/>
      <c r="G11156" s="77"/>
      <c r="H11156" s="83"/>
    </row>
    <row r="11157" spans="2:8" ht="15.6" x14ac:dyDescent="0.3">
      <c r="B11157" s="81"/>
      <c r="C11157" s="81"/>
      <c r="D11157" s="77"/>
      <c r="E11157" s="82"/>
      <c r="F11157" s="77"/>
      <c r="G11157" s="77"/>
      <c r="H11157" s="83"/>
    </row>
    <row r="11158" spans="2:8" ht="15.6" x14ac:dyDescent="0.3">
      <c r="B11158" s="81"/>
      <c r="C11158" s="81"/>
      <c r="D11158" s="77"/>
      <c r="E11158" s="82"/>
      <c r="F11158" s="77"/>
      <c r="G11158" s="77"/>
      <c r="H11158" s="83"/>
    </row>
    <row r="11159" spans="2:8" ht="15.6" x14ac:dyDescent="0.3">
      <c r="B11159" s="81"/>
      <c r="C11159" s="81"/>
      <c r="D11159" s="77"/>
      <c r="E11159" s="82"/>
      <c r="F11159" s="77"/>
      <c r="G11159" s="77"/>
      <c r="H11159" s="83"/>
    </row>
    <row r="11160" spans="2:8" ht="15.6" x14ac:dyDescent="0.3">
      <c r="B11160" s="81"/>
      <c r="C11160" s="81"/>
      <c r="D11160" s="77"/>
      <c r="E11160" s="82"/>
      <c r="F11160" s="77"/>
      <c r="G11160" s="77"/>
      <c r="H11160" s="83"/>
    </row>
    <row r="11161" spans="2:8" ht="15.6" x14ac:dyDescent="0.3">
      <c r="B11161" s="81"/>
      <c r="C11161" s="81"/>
      <c r="D11161" s="77"/>
      <c r="E11161" s="82"/>
      <c r="F11161" s="77"/>
      <c r="G11161" s="77"/>
      <c r="H11161" s="83"/>
    </row>
    <row r="11162" spans="2:8" ht="15.6" x14ac:dyDescent="0.3">
      <c r="B11162" s="81"/>
      <c r="C11162" s="81"/>
      <c r="D11162" s="77"/>
      <c r="E11162" s="82"/>
      <c r="F11162" s="77"/>
      <c r="G11162" s="77"/>
      <c r="H11162" s="83"/>
    </row>
    <row r="11163" spans="2:8" ht="15.6" x14ac:dyDescent="0.3">
      <c r="B11163" s="81"/>
      <c r="C11163" s="81"/>
      <c r="D11163" s="77"/>
      <c r="E11163" s="82"/>
      <c r="F11163" s="77"/>
      <c r="G11163" s="77"/>
      <c r="H11163" s="83"/>
    </row>
    <row r="11164" spans="2:8" ht="15.6" x14ac:dyDescent="0.3">
      <c r="B11164" s="81"/>
      <c r="C11164" s="81"/>
      <c r="D11164" s="77"/>
      <c r="E11164" s="82"/>
      <c r="F11164" s="77"/>
      <c r="G11164" s="77"/>
      <c r="H11164" s="83"/>
    </row>
    <row r="11165" spans="2:8" ht="15.6" x14ac:dyDescent="0.3">
      <c r="B11165" s="81"/>
      <c r="C11165" s="81"/>
      <c r="D11165" s="77"/>
      <c r="E11165" s="82"/>
      <c r="F11165" s="77"/>
      <c r="G11165" s="77"/>
      <c r="H11165" s="83"/>
    </row>
    <row r="11166" spans="2:8" ht="15.6" x14ac:dyDescent="0.3">
      <c r="B11166" s="81"/>
      <c r="C11166" s="81"/>
      <c r="D11166" s="77"/>
      <c r="E11166" s="82"/>
      <c r="F11166" s="77"/>
      <c r="G11166" s="77"/>
      <c r="H11166" s="83"/>
    </row>
    <row r="11167" spans="2:8" ht="15.6" x14ac:dyDescent="0.3">
      <c r="B11167" s="81"/>
      <c r="C11167" s="81"/>
      <c r="D11167" s="77"/>
      <c r="E11167" s="82"/>
      <c r="F11167" s="77"/>
      <c r="G11167" s="77"/>
      <c r="H11167" s="83"/>
    </row>
    <row r="11168" spans="2:8" ht="15.6" x14ac:dyDescent="0.3">
      <c r="B11168" s="81"/>
      <c r="C11168" s="81"/>
      <c r="D11168" s="77"/>
      <c r="E11168" s="82"/>
      <c r="F11168" s="77"/>
      <c r="G11168" s="77"/>
      <c r="H11168" s="83"/>
    </row>
    <row r="11169" spans="2:8" ht="15.6" x14ac:dyDescent="0.3">
      <c r="B11169" s="81"/>
      <c r="C11169" s="81"/>
      <c r="D11169" s="77"/>
      <c r="E11169" s="82"/>
      <c r="F11169" s="77"/>
      <c r="G11169" s="77"/>
      <c r="H11169" s="83"/>
    </row>
    <row r="11170" spans="2:8" ht="15.6" x14ac:dyDescent="0.3">
      <c r="B11170" s="81"/>
      <c r="C11170" s="81"/>
      <c r="D11170" s="77"/>
      <c r="E11170" s="82"/>
      <c r="F11170" s="77"/>
      <c r="G11170" s="77"/>
      <c r="H11170" s="83"/>
    </row>
    <row r="11171" spans="2:8" ht="15.6" x14ac:dyDescent="0.3">
      <c r="B11171" s="81"/>
      <c r="C11171" s="81"/>
      <c r="D11171" s="77"/>
      <c r="E11171" s="82"/>
      <c r="F11171" s="77"/>
      <c r="G11171" s="77"/>
      <c r="H11171" s="83"/>
    </row>
    <row r="11172" spans="2:8" ht="15.6" x14ac:dyDescent="0.3">
      <c r="B11172" s="81"/>
      <c r="C11172" s="81"/>
      <c r="D11172" s="77"/>
      <c r="E11172" s="82"/>
      <c r="F11172" s="77"/>
      <c r="G11172" s="77"/>
      <c r="H11172" s="83"/>
    </row>
    <row r="11173" spans="2:8" ht="15.6" x14ac:dyDescent="0.3">
      <c r="B11173" s="81"/>
      <c r="C11173" s="81"/>
      <c r="D11173" s="77"/>
      <c r="E11173" s="82"/>
      <c r="F11173" s="77"/>
      <c r="G11173" s="77"/>
      <c r="H11173" s="83"/>
    </row>
    <row r="11174" spans="2:8" ht="15.6" x14ac:dyDescent="0.3">
      <c r="B11174" s="81"/>
      <c r="C11174" s="81"/>
      <c r="D11174" s="77"/>
      <c r="E11174" s="82"/>
      <c r="F11174" s="77"/>
      <c r="G11174" s="77"/>
      <c r="H11174" s="83"/>
    </row>
    <row r="11175" spans="2:8" ht="15.6" x14ac:dyDescent="0.3">
      <c r="B11175" s="81"/>
      <c r="C11175" s="81"/>
      <c r="D11175" s="77"/>
      <c r="E11175" s="82"/>
      <c r="F11175" s="77"/>
      <c r="G11175" s="77"/>
      <c r="H11175" s="83"/>
    </row>
    <row r="11176" spans="2:8" ht="15.6" x14ac:dyDescent="0.3">
      <c r="B11176" s="81"/>
      <c r="C11176" s="81"/>
      <c r="D11176" s="77"/>
      <c r="E11176" s="82"/>
      <c r="F11176" s="77"/>
      <c r="G11176" s="77"/>
      <c r="H11176" s="83"/>
    </row>
    <row r="11177" spans="2:8" ht="15.6" x14ac:dyDescent="0.3">
      <c r="B11177" s="81"/>
      <c r="C11177" s="81"/>
      <c r="D11177" s="77"/>
      <c r="E11177" s="82"/>
      <c r="F11177" s="77"/>
      <c r="G11177" s="77"/>
      <c r="H11177" s="83"/>
    </row>
    <row r="11178" spans="2:8" ht="15.6" x14ac:dyDescent="0.3">
      <c r="B11178" s="81"/>
      <c r="C11178" s="81"/>
      <c r="D11178" s="77"/>
      <c r="E11178" s="82"/>
      <c r="F11178" s="77"/>
      <c r="G11178" s="77"/>
      <c r="H11178" s="83"/>
    </row>
    <row r="11179" spans="2:8" ht="15.6" x14ac:dyDescent="0.3">
      <c r="B11179" s="81"/>
      <c r="C11179" s="81"/>
      <c r="D11179" s="77"/>
      <c r="E11179" s="82"/>
      <c r="F11179" s="77"/>
      <c r="G11179" s="77"/>
      <c r="H11179" s="83"/>
    </row>
    <row r="11180" spans="2:8" ht="15.6" x14ac:dyDescent="0.3">
      <c r="B11180" s="81"/>
      <c r="C11180" s="81"/>
      <c r="D11180" s="77"/>
      <c r="E11180" s="82"/>
      <c r="F11180" s="77"/>
      <c r="G11180" s="77"/>
      <c r="H11180" s="83"/>
    </row>
    <row r="11181" spans="2:8" ht="15.6" x14ac:dyDescent="0.3">
      <c r="B11181" s="81"/>
      <c r="C11181" s="81"/>
      <c r="D11181" s="77"/>
      <c r="E11181" s="82"/>
      <c r="F11181" s="77"/>
      <c r="G11181" s="77"/>
      <c r="H11181" s="83"/>
    </row>
    <row r="11182" spans="2:8" ht="15.6" x14ac:dyDescent="0.3">
      <c r="B11182" s="81"/>
      <c r="C11182" s="81"/>
      <c r="D11182" s="77"/>
      <c r="E11182" s="82"/>
      <c r="F11182" s="77"/>
      <c r="G11182" s="77"/>
      <c r="H11182" s="83"/>
    </row>
    <row r="11183" spans="2:8" ht="15.6" x14ac:dyDescent="0.3">
      <c r="B11183" s="81"/>
      <c r="C11183" s="81"/>
      <c r="D11183" s="77"/>
      <c r="E11183" s="82"/>
      <c r="F11183" s="77"/>
      <c r="G11183" s="77"/>
      <c r="H11183" s="83"/>
    </row>
    <row r="11184" spans="2:8" ht="15.6" x14ac:dyDescent="0.3">
      <c r="B11184" s="81"/>
      <c r="C11184" s="81"/>
      <c r="D11184" s="77"/>
      <c r="E11184" s="82"/>
      <c r="F11184" s="77"/>
      <c r="G11184" s="77"/>
      <c r="H11184" s="83"/>
    </row>
    <row r="11185" spans="2:8" ht="15.6" x14ac:dyDescent="0.3">
      <c r="B11185" s="81"/>
      <c r="C11185" s="81"/>
      <c r="D11185" s="77"/>
      <c r="E11185" s="82"/>
      <c r="F11185" s="77"/>
      <c r="G11185" s="77"/>
      <c r="H11185" s="83"/>
    </row>
    <row r="11186" spans="2:8" ht="15.6" x14ac:dyDescent="0.3">
      <c r="B11186" s="81"/>
      <c r="C11186" s="81"/>
      <c r="D11186" s="77"/>
      <c r="E11186" s="82"/>
      <c r="F11186" s="77"/>
      <c r="G11186" s="77"/>
      <c r="H11186" s="83"/>
    </row>
    <row r="11187" spans="2:8" ht="15.6" x14ac:dyDescent="0.3">
      <c r="B11187" s="81"/>
      <c r="C11187" s="81"/>
      <c r="D11187" s="77"/>
      <c r="E11187" s="82"/>
      <c r="F11187" s="77"/>
      <c r="G11187" s="77"/>
      <c r="H11187" s="83"/>
    </row>
    <row r="11188" spans="2:8" ht="15.6" x14ac:dyDescent="0.3">
      <c r="B11188" s="81"/>
      <c r="C11188" s="81"/>
      <c r="D11188" s="77"/>
      <c r="E11188" s="82"/>
      <c r="F11188" s="77"/>
      <c r="G11188" s="77"/>
      <c r="H11188" s="83"/>
    </row>
    <row r="11189" spans="2:8" ht="15.6" x14ac:dyDescent="0.3">
      <c r="B11189" s="81"/>
      <c r="C11189" s="81"/>
      <c r="D11189" s="77"/>
      <c r="E11189" s="82"/>
      <c r="F11189" s="77"/>
      <c r="G11189" s="77"/>
      <c r="H11189" s="83"/>
    </row>
    <row r="11190" spans="2:8" ht="15.6" x14ac:dyDescent="0.3">
      <c r="B11190" s="81"/>
      <c r="C11190" s="81"/>
      <c r="D11190" s="77"/>
      <c r="E11190" s="82"/>
      <c r="F11190" s="77"/>
      <c r="G11190" s="77"/>
      <c r="H11190" s="83"/>
    </row>
    <row r="11191" spans="2:8" ht="15.6" x14ac:dyDescent="0.3">
      <c r="B11191" s="81"/>
      <c r="C11191" s="81"/>
      <c r="D11191" s="77"/>
      <c r="E11191" s="82"/>
      <c r="F11191" s="77"/>
      <c r="G11191" s="77"/>
      <c r="H11191" s="83"/>
    </row>
    <row r="11192" spans="2:8" ht="15.6" x14ac:dyDescent="0.3">
      <c r="B11192" s="81"/>
      <c r="C11192" s="81"/>
      <c r="D11192" s="77"/>
      <c r="E11192" s="82"/>
      <c r="F11192" s="77"/>
      <c r="G11192" s="77"/>
      <c r="H11192" s="83"/>
    </row>
    <row r="11193" spans="2:8" ht="15.6" x14ac:dyDescent="0.3">
      <c r="B11193" s="81"/>
      <c r="C11193" s="81"/>
      <c r="D11193" s="77"/>
      <c r="E11193" s="82"/>
      <c r="F11193" s="77"/>
      <c r="G11193" s="77"/>
      <c r="H11193" s="83"/>
    </row>
    <row r="11194" spans="2:8" ht="15.6" x14ac:dyDescent="0.3">
      <c r="B11194" s="81"/>
      <c r="C11194" s="81"/>
      <c r="D11194" s="77"/>
      <c r="E11194" s="82"/>
      <c r="F11194" s="77"/>
      <c r="G11194" s="77"/>
      <c r="H11194" s="83"/>
    </row>
    <row r="11195" spans="2:8" ht="15.6" x14ac:dyDescent="0.3">
      <c r="B11195" s="81"/>
      <c r="C11195" s="81"/>
      <c r="D11195" s="77"/>
      <c r="E11195" s="82"/>
      <c r="F11195" s="77"/>
      <c r="G11195" s="77"/>
      <c r="H11195" s="83"/>
    </row>
    <row r="11196" spans="2:8" ht="15.6" x14ac:dyDescent="0.3">
      <c r="B11196" s="81"/>
      <c r="C11196" s="81"/>
      <c r="D11196" s="77"/>
      <c r="E11196" s="82"/>
      <c r="F11196" s="77"/>
      <c r="G11196" s="77"/>
      <c r="H11196" s="83"/>
    </row>
    <row r="11197" spans="2:8" ht="15.6" x14ac:dyDescent="0.3">
      <c r="B11197" s="81"/>
      <c r="C11197" s="81"/>
      <c r="D11197" s="77"/>
      <c r="E11197" s="82"/>
      <c r="F11197" s="77"/>
      <c r="G11197" s="77"/>
      <c r="H11197" s="83"/>
    </row>
    <row r="11198" spans="2:8" ht="15.6" x14ac:dyDescent="0.3">
      <c r="B11198" s="81"/>
      <c r="C11198" s="81"/>
      <c r="D11198" s="77"/>
      <c r="E11198" s="82"/>
      <c r="F11198" s="77"/>
      <c r="G11198" s="77"/>
      <c r="H11198" s="83"/>
    </row>
    <row r="11199" spans="2:8" ht="15.6" x14ac:dyDescent="0.3">
      <c r="B11199" s="81"/>
      <c r="C11199" s="81"/>
      <c r="D11199" s="77"/>
      <c r="E11199" s="82"/>
      <c r="F11199" s="77"/>
      <c r="G11199" s="77"/>
      <c r="H11199" s="83"/>
    </row>
    <row r="11200" spans="2:8" ht="15.6" x14ac:dyDescent="0.3">
      <c r="B11200" s="81"/>
      <c r="C11200" s="81"/>
      <c r="D11200" s="77"/>
      <c r="E11200" s="82"/>
      <c r="F11200" s="77"/>
      <c r="G11200" s="77"/>
      <c r="H11200" s="83"/>
    </row>
    <row r="11201" spans="2:8" ht="15.6" x14ac:dyDescent="0.3">
      <c r="B11201" s="81"/>
      <c r="C11201" s="81"/>
      <c r="D11201" s="77"/>
      <c r="E11201" s="82"/>
      <c r="F11201" s="77"/>
      <c r="G11201" s="77"/>
      <c r="H11201" s="83"/>
    </row>
    <row r="11202" spans="2:8" ht="15.6" x14ac:dyDescent="0.3">
      <c r="B11202" s="81"/>
      <c r="C11202" s="81"/>
      <c r="D11202" s="77"/>
      <c r="E11202" s="82"/>
      <c r="F11202" s="77"/>
      <c r="G11202" s="77"/>
      <c r="H11202" s="83"/>
    </row>
    <row r="11203" spans="2:8" ht="15.6" x14ac:dyDescent="0.3">
      <c r="B11203" s="81"/>
      <c r="C11203" s="81"/>
      <c r="D11203" s="77"/>
      <c r="E11203" s="82"/>
      <c r="F11203" s="77"/>
      <c r="G11203" s="77"/>
      <c r="H11203" s="83"/>
    </row>
    <row r="11204" spans="2:8" ht="15.6" x14ac:dyDescent="0.3">
      <c r="B11204" s="81"/>
      <c r="C11204" s="81"/>
      <c r="D11204" s="77"/>
      <c r="E11204" s="82"/>
      <c r="F11204" s="77"/>
      <c r="G11204" s="77"/>
      <c r="H11204" s="83"/>
    </row>
    <row r="11205" spans="2:8" ht="15.6" x14ac:dyDescent="0.3">
      <c r="B11205" s="81"/>
      <c r="C11205" s="81"/>
      <c r="D11205" s="77"/>
      <c r="E11205" s="82"/>
      <c r="F11205" s="77"/>
      <c r="G11205" s="77"/>
      <c r="H11205" s="83"/>
    </row>
    <row r="11206" spans="2:8" ht="15.6" x14ac:dyDescent="0.3">
      <c r="B11206" s="81"/>
      <c r="C11206" s="81"/>
      <c r="D11206" s="77"/>
      <c r="E11206" s="82"/>
      <c r="F11206" s="77"/>
      <c r="G11206" s="77"/>
      <c r="H11206" s="83"/>
    </row>
    <row r="11207" spans="2:8" ht="15.6" x14ac:dyDescent="0.3">
      <c r="B11207" s="81"/>
      <c r="C11207" s="81"/>
      <c r="D11207" s="77"/>
      <c r="E11207" s="82"/>
      <c r="F11207" s="77"/>
      <c r="G11207" s="77"/>
      <c r="H11207" s="83"/>
    </row>
    <row r="11208" spans="2:8" ht="15.6" x14ac:dyDescent="0.3">
      <c r="B11208" s="81"/>
      <c r="C11208" s="81"/>
      <c r="D11208" s="77"/>
      <c r="E11208" s="82"/>
      <c r="F11208" s="77"/>
      <c r="G11208" s="77"/>
      <c r="H11208" s="83"/>
    </row>
    <row r="11209" spans="2:8" ht="15.6" x14ac:dyDescent="0.3">
      <c r="B11209" s="81"/>
      <c r="C11209" s="81"/>
      <c r="D11209" s="77"/>
      <c r="E11209" s="82"/>
      <c r="F11209" s="77"/>
      <c r="G11209" s="77"/>
      <c r="H11209" s="83"/>
    </row>
    <row r="11210" spans="2:8" ht="15.6" x14ac:dyDescent="0.3">
      <c r="B11210" s="81"/>
      <c r="C11210" s="81"/>
      <c r="D11210" s="77"/>
      <c r="E11210" s="82"/>
      <c r="F11210" s="77"/>
      <c r="G11210" s="77"/>
      <c r="H11210" s="83"/>
    </row>
    <row r="11211" spans="2:8" ht="15.6" x14ac:dyDescent="0.3">
      <c r="B11211" s="81"/>
      <c r="C11211" s="81"/>
      <c r="D11211" s="77"/>
      <c r="E11211" s="82"/>
      <c r="F11211" s="77"/>
      <c r="G11211" s="77"/>
      <c r="H11211" s="83"/>
    </row>
    <row r="11212" spans="2:8" ht="15.6" x14ac:dyDescent="0.3">
      <c r="B11212" s="81"/>
      <c r="C11212" s="81"/>
      <c r="D11212" s="77"/>
      <c r="E11212" s="82"/>
      <c r="F11212" s="77"/>
      <c r="G11212" s="77"/>
      <c r="H11212" s="83"/>
    </row>
    <row r="11213" spans="2:8" ht="15.6" x14ac:dyDescent="0.3">
      <c r="B11213" s="81"/>
      <c r="C11213" s="81"/>
      <c r="D11213" s="77"/>
      <c r="E11213" s="82"/>
      <c r="F11213" s="77"/>
      <c r="G11213" s="77"/>
      <c r="H11213" s="83"/>
    </row>
    <row r="11214" spans="2:8" ht="15.6" x14ac:dyDescent="0.3">
      <c r="B11214" s="81"/>
      <c r="C11214" s="81"/>
      <c r="D11214" s="77"/>
      <c r="E11214" s="82"/>
      <c r="F11214" s="77"/>
      <c r="G11214" s="77"/>
      <c r="H11214" s="83"/>
    </row>
    <row r="11215" spans="2:8" ht="15.6" x14ac:dyDescent="0.3">
      <c r="B11215" s="81"/>
      <c r="C11215" s="81"/>
      <c r="D11215" s="77"/>
      <c r="E11215" s="82"/>
      <c r="F11215" s="77"/>
      <c r="G11215" s="77"/>
      <c r="H11215" s="83"/>
    </row>
    <row r="11216" spans="2:8" ht="15.6" x14ac:dyDescent="0.3">
      <c r="B11216" s="81"/>
      <c r="C11216" s="81"/>
      <c r="D11216" s="77"/>
      <c r="E11216" s="82"/>
      <c r="F11216" s="77"/>
      <c r="G11216" s="77"/>
      <c r="H11216" s="83"/>
    </row>
    <row r="11217" spans="2:8" ht="15.6" x14ac:dyDescent="0.3">
      <c r="B11217" s="81"/>
      <c r="C11217" s="81"/>
      <c r="D11217" s="77"/>
      <c r="E11217" s="82"/>
      <c r="F11217" s="77"/>
      <c r="G11217" s="77"/>
      <c r="H11217" s="83"/>
    </row>
    <row r="11218" spans="2:8" ht="15.6" x14ac:dyDescent="0.3">
      <c r="B11218" s="81"/>
      <c r="C11218" s="81"/>
      <c r="D11218" s="77"/>
      <c r="E11218" s="82"/>
      <c r="F11218" s="77"/>
      <c r="G11218" s="77"/>
      <c r="H11218" s="83"/>
    </row>
    <row r="11219" spans="2:8" ht="15.6" x14ac:dyDescent="0.3">
      <c r="B11219" s="81"/>
      <c r="C11219" s="81"/>
      <c r="D11219" s="77"/>
      <c r="E11219" s="82"/>
      <c r="F11219" s="77"/>
      <c r="G11219" s="77"/>
      <c r="H11219" s="83"/>
    </row>
    <row r="11220" spans="2:8" ht="15.6" x14ac:dyDescent="0.3">
      <c r="B11220" s="81"/>
      <c r="C11220" s="81"/>
      <c r="D11220" s="77"/>
      <c r="E11220" s="82"/>
      <c r="F11220" s="77"/>
      <c r="G11220" s="77"/>
      <c r="H11220" s="83"/>
    </row>
    <row r="11221" spans="2:8" ht="15.6" x14ac:dyDescent="0.3">
      <c r="B11221" s="81"/>
      <c r="C11221" s="81"/>
      <c r="D11221" s="77"/>
      <c r="E11221" s="82"/>
      <c r="F11221" s="77"/>
      <c r="G11221" s="77"/>
      <c r="H11221" s="83"/>
    </row>
    <row r="11222" spans="2:8" ht="15.6" x14ac:dyDescent="0.3">
      <c r="B11222" s="81"/>
      <c r="C11222" s="81"/>
      <c r="D11222" s="77"/>
      <c r="E11222" s="82"/>
      <c r="F11222" s="77"/>
      <c r="G11222" s="77"/>
      <c r="H11222" s="83"/>
    </row>
    <row r="11223" spans="2:8" ht="15.6" x14ac:dyDescent="0.3">
      <c r="B11223" s="81"/>
      <c r="C11223" s="81"/>
      <c r="D11223" s="77"/>
      <c r="E11223" s="82"/>
      <c r="F11223" s="77"/>
      <c r="G11223" s="77"/>
      <c r="H11223" s="83"/>
    </row>
    <row r="11224" spans="2:8" ht="15.6" x14ac:dyDescent="0.3">
      <c r="B11224" s="81"/>
      <c r="C11224" s="81"/>
      <c r="D11224" s="77"/>
      <c r="E11224" s="82"/>
      <c r="F11224" s="77"/>
      <c r="G11224" s="77"/>
      <c r="H11224" s="83"/>
    </row>
    <row r="11225" spans="2:8" ht="15.6" x14ac:dyDescent="0.3">
      <c r="B11225" s="81"/>
      <c r="C11225" s="81"/>
      <c r="D11225" s="77"/>
      <c r="E11225" s="82"/>
      <c r="F11225" s="77"/>
      <c r="G11225" s="77"/>
      <c r="H11225" s="83"/>
    </row>
    <row r="11226" spans="2:8" ht="15.6" x14ac:dyDescent="0.3">
      <c r="B11226" s="81"/>
      <c r="C11226" s="81"/>
      <c r="D11226" s="77"/>
      <c r="E11226" s="82"/>
      <c r="F11226" s="77"/>
      <c r="G11226" s="77"/>
      <c r="H11226" s="83"/>
    </row>
    <row r="11227" spans="2:8" ht="15.6" x14ac:dyDescent="0.3">
      <c r="B11227" s="81"/>
      <c r="C11227" s="81"/>
      <c r="D11227" s="77"/>
      <c r="E11227" s="82"/>
      <c r="F11227" s="77"/>
      <c r="G11227" s="77"/>
      <c r="H11227" s="83"/>
    </row>
    <row r="11228" spans="2:8" ht="15.6" x14ac:dyDescent="0.3">
      <c r="B11228" s="81"/>
      <c r="C11228" s="81"/>
      <c r="D11228" s="77"/>
      <c r="E11228" s="82"/>
      <c r="F11228" s="77"/>
      <c r="G11228" s="77"/>
      <c r="H11228" s="83"/>
    </row>
    <row r="11229" spans="2:8" ht="15.6" x14ac:dyDescent="0.3">
      <c r="B11229" s="81"/>
      <c r="C11229" s="81"/>
      <c r="D11229" s="77"/>
      <c r="E11229" s="82"/>
      <c r="F11229" s="77"/>
      <c r="G11229" s="77"/>
      <c r="H11229" s="83"/>
    </row>
    <row r="11230" spans="2:8" ht="15.6" x14ac:dyDescent="0.3">
      <c r="B11230" s="81"/>
      <c r="C11230" s="81"/>
      <c r="D11230" s="77"/>
      <c r="E11230" s="82"/>
      <c r="F11230" s="77"/>
      <c r="G11230" s="77"/>
      <c r="H11230" s="83"/>
    </row>
    <row r="11231" spans="2:8" ht="15.6" x14ac:dyDescent="0.3">
      <c r="B11231" s="81"/>
      <c r="C11231" s="81"/>
      <c r="D11231" s="77"/>
      <c r="E11231" s="82"/>
      <c r="F11231" s="77"/>
      <c r="G11231" s="77"/>
      <c r="H11231" s="83"/>
    </row>
    <row r="11232" spans="2:8" ht="15.6" x14ac:dyDescent="0.3">
      <c r="B11232" s="81"/>
      <c r="C11232" s="81"/>
      <c r="D11232" s="77"/>
      <c r="E11232" s="82"/>
      <c r="F11232" s="77"/>
      <c r="G11232" s="77"/>
      <c r="H11232" s="83"/>
    </row>
    <row r="11233" spans="2:8" ht="15.6" x14ac:dyDescent="0.3">
      <c r="B11233" s="81"/>
      <c r="C11233" s="81"/>
      <c r="D11233" s="77"/>
      <c r="E11233" s="82"/>
      <c r="F11233" s="77"/>
      <c r="G11233" s="77"/>
      <c r="H11233" s="83"/>
    </row>
    <row r="11234" spans="2:8" ht="15.6" x14ac:dyDescent="0.3">
      <c r="B11234" s="81"/>
      <c r="C11234" s="81"/>
      <c r="D11234" s="77"/>
      <c r="E11234" s="82"/>
      <c r="F11234" s="77"/>
      <c r="G11234" s="77"/>
      <c r="H11234" s="83"/>
    </row>
    <row r="11235" spans="2:8" ht="15.6" x14ac:dyDescent="0.3">
      <c r="B11235" s="81"/>
      <c r="C11235" s="81"/>
      <c r="D11235" s="77"/>
      <c r="E11235" s="82"/>
      <c r="F11235" s="77"/>
      <c r="G11235" s="77"/>
      <c r="H11235" s="83"/>
    </row>
    <row r="11236" spans="2:8" ht="15.6" x14ac:dyDescent="0.3">
      <c r="B11236" s="81"/>
      <c r="C11236" s="81"/>
      <c r="D11236" s="77"/>
      <c r="E11236" s="82"/>
      <c r="F11236" s="77"/>
      <c r="G11236" s="77"/>
      <c r="H11236" s="83"/>
    </row>
    <row r="11237" spans="2:8" ht="15.6" x14ac:dyDescent="0.3">
      <c r="B11237" s="81"/>
      <c r="C11237" s="81"/>
      <c r="D11237" s="77"/>
      <c r="E11237" s="82"/>
      <c r="F11237" s="77"/>
      <c r="G11237" s="77"/>
      <c r="H11237" s="83"/>
    </row>
    <row r="11238" spans="2:8" ht="15.6" x14ac:dyDescent="0.3">
      <c r="B11238" s="81"/>
      <c r="C11238" s="81"/>
      <c r="D11238" s="77"/>
      <c r="E11238" s="82"/>
      <c r="F11238" s="77"/>
      <c r="G11238" s="77"/>
      <c r="H11238" s="83"/>
    </row>
    <row r="11239" spans="2:8" ht="15.6" x14ac:dyDescent="0.3">
      <c r="B11239" s="81"/>
      <c r="C11239" s="81"/>
      <c r="D11239" s="77"/>
      <c r="E11239" s="82"/>
      <c r="F11239" s="77"/>
      <c r="G11239" s="77"/>
      <c r="H11239" s="83"/>
    </row>
    <row r="11240" spans="2:8" ht="15.6" x14ac:dyDescent="0.3">
      <c r="B11240" s="81"/>
      <c r="C11240" s="81"/>
      <c r="D11240" s="77"/>
      <c r="E11240" s="82"/>
      <c r="F11240" s="77"/>
      <c r="G11240" s="77"/>
      <c r="H11240" s="83"/>
    </row>
    <row r="11241" spans="2:8" ht="15.6" x14ac:dyDescent="0.3">
      <c r="B11241" s="81"/>
      <c r="C11241" s="81"/>
      <c r="D11241" s="77"/>
      <c r="E11241" s="82"/>
      <c r="F11241" s="77"/>
      <c r="G11241" s="77"/>
      <c r="H11241" s="83"/>
    </row>
    <row r="11242" spans="2:8" ht="15.6" x14ac:dyDescent="0.3">
      <c r="B11242" s="81"/>
      <c r="C11242" s="81"/>
      <c r="D11242" s="77"/>
      <c r="E11242" s="82"/>
      <c r="F11242" s="77"/>
      <c r="G11242" s="77"/>
      <c r="H11242" s="83"/>
    </row>
    <row r="11243" spans="2:8" ht="15.6" x14ac:dyDescent="0.3">
      <c r="B11243" s="81"/>
      <c r="C11243" s="81"/>
      <c r="D11243" s="77"/>
      <c r="E11243" s="82"/>
      <c r="F11243" s="77"/>
      <c r="G11243" s="77"/>
      <c r="H11243" s="83"/>
    </row>
    <row r="11244" spans="2:8" ht="15.6" x14ac:dyDescent="0.3">
      <c r="B11244" s="81"/>
      <c r="C11244" s="81"/>
      <c r="D11244" s="77"/>
      <c r="E11244" s="82"/>
      <c r="F11244" s="77"/>
      <c r="G11244" s="77"/>
      <c r="H11244" s="83"/>
    </row>
    <row r="11245" spans="2:8" ht="15.6" x14ac:dyDescent="0.3">
      <c r="B11245" s="81"/>
      <c r="C11245" s="81"/>
      <c r="D11245" s="77"/>
      <c r="E11245" s="82"/>
      <c r="F11245" s="77"/>
      <c r="G11245" s="77"/>
      <c r="H11245" s="83"/>
    </row>
    <row r="11246" spans="2:8" ht="15.6" x14ac:dyDescent="0.3">
      <c r="B11246" s="81"/>
      <c r="C11246" s="81"/>
      <c r="D11246" s="77"/>
      <c r="E11246" s="82"/>
      <c r="F11246" s="77"/>
      <c r="G11246" s="77"/>
      <c r="H11246" s="83"/>
    </row>
    <row r="11247" spans="2:8" ht="15.6" x14ac:dyDescent="0.3">
      <c r="B11247" s="81"/>
      <c r="C11247" s="81"/>
      <c r="D11247" s="77"/>
      <c r="E11247" s="82"/>
      <c r="F11247" s="77"/>
      <c r="G11247" s="77"/>
      <c r="H11247" s="83"/>
    </row>
    <row r="11248" spans="2:8" ht="15.6" x14ac:dyDescent="0.3">
      <c r="B11248" s="81"/>
      <c r="C11248" s="81"/>
      <c r="D11248" s="77"/>
      <c r="E11248" s="82"/>
      <c r="F11248" s="77"/>
      <c r="G11248" s="77"/>
      <c r="H11248" s="83"/>
    </row>
    <row r="11249" spans="2:8" ht="15.6" x14ac:dyDescent="0.3">
      <c r="B11249" s="81"/>
      <c r="C11249" s="81"/>
      <c r="D11249" s="77"/>
      <c r="E11249" s="82"/>
      <c r="F11249" s="77"/>
      <c r="G11249" s="77"/>
      <c r="H11249" s="83"/>
    </row>
    <row r="11250" spans="2:8" ht="15.6" x14ac:dyDescent="0.3">
      <c r="B11250" s="81"/>
      <c r="C11250" s="81"/>
      <c r="D11250" s="77"/>
      <c r="E11250" s="82"/>
      <c r="F11250" s="77"/>
      <c r="G11250" s="77"/>
      <c r="H11250" s="83"/>
    </row>
    <row r="11251" spans="2:8" ht="15.6" x14ac:dyDescent="0.3">
      <c r="B11251" s="81"/>
      <c r="C11251" s="81"/>
      <c r="D11251" s="77"/>
      <c r="E11251" s="82"/>
      <c r="F11251" s="77"/>
      <c r="G11251" s="77"/>
      <c r="H11251" s="83"/>
    </row>
    <row r="11252" spans="2:8" ht="15.6" x14ac:dyDescent="0.3">
      <c r="B11252" s="81"/>
      <c r="C11252" s="81"/>
      <c r="D11252" s="77"/>
      <c r="E11252" s="82"/>
      <c r="F11252" s="77"/>
      <c r="G11252" s="77"/>
      <c r="H11252" s="83"/>
    </row>
    <row r="11253" spans="2:8" ht="15.6" x14ac:dyDescent="0.3">
      <c r="B11253" s="81"/>
      <c r="C11253" s="81"/>
      <c r="D11253" s="77"/>
      <c r="E11253" s="82"/>
      <c r="F11253" s="77"/>
      <c r="G11253" s="77"/>
      <c r="H11253" s="83"/>
    </row>
    <row r="11254" spans="2:8" ht="15.6" x14ac:dyDescent="0.3">
      <c r="B11254" s="81"/>
      <c r="C11254" s="81"/>
      <c r="D11254" s="77"/>
      <c r="E11254" s="82"/>
      <c r="F11254" s="77"/>
      <c r="G11254" s="77"/>
      <c r="H11254" s="83"/>
    </row>
    <row r="11255" spans="2:8" ht="15.6" x14ac:dyDescent="0.3">
      <c r="B11255" s="81"/>
      <c r="C11255" s="81"/>
      <c r="D11255" s="77"/>
      <c r="E11255" s="82"/>
      <c r="F11255" s="77"/>
      <c r="G11255" s="77"/>
      <c r="H11255" s="83"/>
    </row>
    <row r="11256" spans="2:8" ht="15.6" x14ac:dyDescent="0.3">
      <c r="B11256" s="81"/>
      <c r="C11256" s="81"/>
      <c r="D11256" s="77"/>
      <c r="E11256" s="82"/>
      <c r="F11256" s="77"/>
      <c r="G11256" s="77"/>
      <c r="H11256" s="83"/>
    </row>
    <row r="11257" spans="2:8" ht="15.6" x14ac:dyDescent="0.3">
      <c r="B11257" s="81"/>
      <c r="C11257" s="81"/>
      <c r="D11257" s="77"/>
      <c r="E11257" s="82"/>
      <c r="F11257" s="77"/>
      <c r="G11257" s="77"/>
      <c r="H11257" s="83"/>
    </row>
    <row r="11258" spans="2:8" ht="15.6" x14ac:dyDescent="0.3">
      <c r="B11258" s="81"/>
      <c r="C11258" s="81"/>
      <c r="D11258" s="77"/>
      <c r="E11258" s="82"/>
      <c r="F11258" s="77"/>
      <c r="G11258" s="77"/>
      <c r="H11258" s="83"/>
    </row>
    <row r="11259" spans="2:8" ht="15.6" x14ac:dyDescent="0.3">
      <c r="B11259" s="81"/>
      <c r="C11259" s="81"/>
      <c r="D11259" s="77"/>
      <c r="E11259" s="82"/>
      <c r="F11259" s="77"/>
      <c r="G11259" s="77"/>
      <c r="H11259" s="83"/>
    </row>
    <row r="11260" spans="2:8" ht="15.6" x14ac:dyDescent="0.3">
      <c r="B11260" s="81"/>
      <c r="C11260" s="81"/>
      <c r="D11260" s="77"/>
      <c r="E11260" s="82"/>
      <c r="F11260" s="77"/>
      <c r="G11260" s="77"/>
      <c r="H11260" s="83"/>
    </row>
    <row r="11261" spans="2:8" ht="15.6" x14ac:dyDescent="0.3">
      <c r="B11261" s="81"/>
      <c r="C11261" s="81"/>
      <c r="D11261" s="77"/>
      <c r="E11261" s="82"/>
      <c r="F11261" s="77"/>
      <c r="G11261" s="77"/>
      <c r="H11261" s="83"/>
    </row>
    <row r="11262" spans="2:8" ht="15.6" x14ac:dyDescent="0.3">
      <c r="B11262" s="81"/>
      <c r="C11262" s="81"/>
      <c r="D11262" s="77"/>
      <c r="E11262" s="82"/>
      <c r="F11262" s="77"/>
      <c r="G11262" s="77"/>
      <c r="H11262" s="83"/>
    </row>
    <row r="11263" spans="2:8" ht="15.6" x14ac:dyDescent="0.3">
      <c r="B11263" s="81"/>
      <c r="C11263" s="81"/>
      <c r="D11263" s="77"/>
      <c r="E11263" s="82"/>
      <c r="F11263" s="77"/>
      <c r="G11263" s="77"/>
      <c r="H11263" s="83"/>
    </row>
    <row r="11264" spans="2:8" ht="15.6" x14ac:dyDescent="0.3">
      <c r="B11264" s="81"/>
      <c r="C11264" s="81"/>
      <c r="D11264" s="77"/>
      <c r="E11264" s="82"/>
      <c r="F11264" s="77"/>
      <c r="G11264" s="77"/>
      <c r="H11264" s="83"/>
    </row>
    <row r="11265" spans="2:8" ht="15.6" x14ac:dyDescent="0.3">
      <c r="B11265" s="81"/>
      <c r="C11265" s="81"/>
      <c r="D11265" s="77"/>
      <c r="E11265" s="82"/>
      <c r="F11265" s="77"/>
      <c r="G11265" s="77"/>
      <c r="H11265" s="83"/>
    </row>
    <row r="11266" spans="2:8" ht="15.6" x14ac:dyDescent="0.3">
      <c r="B11266" s="81"/>
      <c r="C11266" s="81"/>
      <c r="D11266" s="77"/>
      <c r="E11266" s="82"/>
      <c r="F11266" s="77"/>
      <c r="G11266" s="77"/>
      <c r="H11266" s="83"/>
    </row>
    <row r="11267" spans="2:8" ht="15.6" x14ac:dyDescent="0.3">
      <c r="B11267" s="81"/>
      <c r="C11267" s="81"/>
      <c r="D11267" s="77"/>
      <c r="E11267" s="82"/>
      <c r="F11267" s="77"/>
      <c r="G11267" s="77"/>
      <c r="H11267" s="83"/>
    </row>
    <row r="11268" spans="2:8" ht="15.6" x14ac:dyDescent="0.3">
      <c r="B11268" s="81"/>
      <c r="C11268" s="81"/>
      <c r="D11268" s="77"/>
      <c r="E11268" s="82"/>
      <c r="F11268" s="77"/>
      <c r="G11268" s="77"/>
      <c r="H11268" s="83"/>
    </row>
    <row r="11269" spans="2:8" ht="15.6" x14ac:dyDescent="0.3">
      <c r="B11269" s="81"/>
      <c r="C11269" s="81"/>
      <c r="D11269" s="77"/>
      <c r="E11269" s="82"/>
      <c r="F11269" s="77"/>
      <c r="G11269" s="77"/>
      <c r="H11269" s="83"/>
    </row>
    <row r="11270" spans="2:8" ht="15.6" x14ac:dyDescent="0.3">
      <c r="B11270" s="81"/>
      <c r="C11270" s="81"/>
      <c r="D11270" s="77"/>
      <c r="E11270" s="82"/>
      <c r="F11270" s="77"/>
      <c r="G11270" s="77"/>
      <c r="H11270" s="83"/>
    </row>
    <row r="11271" spans="2:8" ht="15.6" x14ac:dyDescent="0.3">
      <c r="B11271" s="81"/>
      <c r="C11271" s="81"/>
      <c r="D11271" s="77"/>
      <c r="E11271" s="82"/>
      <c r="F11271" s="77"/>
      <c r="G11271" s="77"/>
      <c r="H11271" s="83"/>
    </row>
    <row r="11272" spans="2:8" ht="15.6" x14ac:dyDescent="0.3">
      <c r="B11272" s="81"/>
      <c r="C11272" s="81"/>
      <c r="D11272" s="77"/>
      <c r="E11272" s="82"/>
      <c r="F11272" s="77"/>
      <c r="G11272" s="77"/>
      <c r="H11272" s="83"/>
    </row>
    <row r="11273" spans="2:8" ht="15.6" x14ac:dyDescent="0.3">
      <c r="B11273" s="81"/>
      <c r="C11273" s="81"/>
      <c r="D11273" s="77"/>
      <c r="E11273" s="82"/>
      <c r="F11273" s="77"/>
      <c r="G11273" s="77"/>
      <c r="H11273" s="83"/>
    </row>
    <row r="11274" spans="2:8" ht="15.6" x14ac:dyDescent="0.3">
      <c r="B11274" s="81"/>
      <c r="C11274" s="81"/>
      <c r="D11274" s="77"/>
      <c r="E11274" s="82"/>
      <c r="F11274" s="77"/>
      <c r="G11274" s="77"/>
      <c r="H11274" s="83"/>
    </row>
    <row r="11275" spans="2:8" ht="15.6" x14ac:dyDescent="0.3">
      <c r="B11275" s="81"/>
      <c r="C11275" s="81"/>
      <c r="D11275" s="77"/>
      <c r="E11275" s="82"/>
      <c r="F11275" s="77"/>
      <c r="G11275" s="77"/>
      <c r="H11275" s="83"/>
    </row>
    <row r="11276" spans="2:8" ht="15.6" x14ac:dyDescent="0.3">
      <c r="B11276" s="81"/>
      <c r="C11276" s="81"/>
      <c r="D11276" s="77"/>
      <c r="E11276" s="82"/>
      <c r="F11276" s="77"/>
      <c r="G11276" s="77"/>
      <c r="H11276" s="83"/>
    </row>
    <row r="11277" spans="2:8" ht="15.6" x14ac:dyDescent="0.3">
      <c r="B11277" s="81"/>
      <c r="C11277" s="81"/>
      <c r="D11277" s="77"/>
      <c r="E11277" s="82"/>
      <c r="F11277" s="77"/>
      <c r="G11277" s="77"/>
      <c r="H11277" s="83"/>
    </row>
    <row r="11278" spans="2:8" ht="15.6" x14ac:dyDescent="0.3">
      <c r="B11278" s="81"/>
      <c r="C11278" s="81"/>
      <c r="D11278" s="77"/>
      <c r="E11278" s="82"/>
      <c r="F11278" s="77"/>
      <c r="G11278" s="77"/>
      <c r="H11278" s="83"/>
    </row>
    <row r="11279" spans="2:8" ht="15.6" x14ac:dyDescent="0.3">
      <c r="B11279" s="81"/>
      <c r="C11279" s="81"/>
      <c r="D11279" s="77"/>
      <c r="E11279" s="82"/>
      <c r="F11279" s="77"/>
      <c r="G11279" s="77"/>
      <c r="H11279" s="83"/>
    </row>
    <row r="11280" spans="2:8" ht="15.6" x14ac:dyDescent="0.3">
      <c r="B11280" s="81"/>
      <c r="C11280" s="81"/>
      <c r="D11280" s="77"/>
      <c r="E11280" s="82"/>
      <c r="F11280" s="77"/>
      <c r="G11280" s="77"/>
      <c r="H11280" s="83"/>
    </row>
    <row r="11281" spans="2:8" ht="15.6" x14ac:dyDescent="0.3">
      <c r="B11281" s="81"/>
      <c r="C11281" s="81"/>
      <c r="D11281" s="77"/>
      <c r="E11281" s="82"/>
      <c r="F11281" s="77"/>
      <c r="G11281" s="77"/>
      <c r="H11281" s="83"/>
    </row>
    <row r="11282" spans="2:8" ht="15.6" x14ac:dyDescent="0.3">
      <c r="B11282" s="81"/>
      <c r="C11282" s="81"/>
      <c r="D11282" s="77"/>
      <c r="E11282" s="82"/>
      <c r="F11282" s="77"/>
      <c r="G11282" s="77"/>
      <c r="H11282" s="83"/>
    </row>
    <row r="11283" spans="2:8" ht="15.6" x14ac:dyDescent="0.3">
      <c r="B11283" s="81"/>
      <c r="C11283" s="81"/>
      <c r="D11283" s="77"/>
      <c r="E11283" s="82"/>
      <c r="F11283" s="77"/>
      <c r="G11283" s="77"/>
      <c r="H11283" s="83"/>
    </row>
    <row r="11284" spans="2:8" ht="15.6" x14ac:dyDescent="0.3">
      <c r="B11284" s="81"/>
      <c r="C11284" s="81"/>
      <c r="D11284" s="77"/>
      <c r="E11284" s="82"/>
      <c r="F11284" s="77"/>
      <c r="G11284" s="77"/>
      <c r="H11284" s="83"/>
    </row>
    <row r="11285" spans="2:8" ht="15.6" x14ac:dyDescent="0.3">
      <c r="B11285" s="81"/>
      <c r="C11285" s="81"/>
      <c r="D11285" s="77"/>
      <c r="E11285" s="82"/>
      <c r="F11285" s="77"/>
      <c r="G11285" s="77"/>
      <c r="H11285" s="83"/>
    </row>
    <row r="11286" spans="2:8" ht="15.6" x14ac:dyDescent="0.3">
      <c r="B11286" s="81"/>
      <c r="C11286" s="81"/>
      <c r="D11286" s="77"/>
      <c r="E11286" s="82"/>
      <c r="F11286" s="77"/>
      <c r="G11286" s="77"/>
      <c r="H11286" s="83"/>
    </row>
    <row r="11287" spans="2:8" ht="15.6" x14ac:dyDescent="0.3">
      <c r="B11287" s="81"/>
      <c r="C11287" s="81"/>
      <c r="D11287" s="77"/>
      <c r="E11287" s="82"/>
      <c r="F11287" s="77"/>
      <c r="G11287" s="77"/>
      <c r="H11287" s="83"/>
    </row>
    <row r="11288" spans="2:8" ht="15.6" x14ac:dyDescent="0.3">
      <c r="B11288" s="81"/>
      <c r="C11288" s="81"/>
      <c r="D11288" s="77"/>
      <c r="E11288" s="82"/>
      <c r="F11288" s="77"/>
      <c r="G11288" s="77"/>
      <c r="H11288" s="83"/>
    </row>
    <row r="11289" spans="2:8" ht="15.6" x14ac:dyDescent="0.3">
      <c r="B11289" s="81"/>
      <c r="C11289" s="81"/>
      <c r="D11289" s="77"/>
      <c r="E11289" s="82"/>
      <c r="F11289" s="77"/>
      <c r="G11289" s="77"/>
      <c r="H11289" s="83"/>
    </row>
    <row r="11290" spans="2:8" ht="15.6" x14ac:dyDescent="0.3">
      <c r="B11290" s="81"/>
      <c r="C11290" s="81"/>
      <c r="D11290" s="77"/>
      <c r="E11290" s="82"/>
      <c r="F11290" s="77"/>
      <c r="G11290" s="77"/>
      <c r="H11290" s="83"/>
    </row>
    <row r="11291" spans="2:8" ht="15.6" x14ac:dyDescent="0.3">
      <c r="B11291" s="81"/>
      <c r="C11291" s="81"/>
      <c r="D11291" s="77"/>
      <c r="E11291" s="82"/>
      <c r="F11291" s="77"/>
      <c r="G11291" s="77"/>
      <c r="H11291" s="83"/>
    </row>
    <row r="11292" spans="2:8" ht="15.6" x14ac:dyDescent="0.3">
      <c r="B11292" s="81"/>
      <c r="C11292" s="81"/>
      <c r="D11292" s="77"/>
      <c r="E11292" s="82"/>
      <c r="F11292" s="77"/>
      <c r="G11292" s="77"/>
      <c r="H11292" s="83"/>
    </row>
    <row r="11293" spans="2:8" ht="15.6" x14ac:dyDescent="0.3">
      <c r="B11293" s="81"/>
      <c r="C11293" s="81"/>
      <c r="D11293" s="77"/>
      <c r="E11293" s="82"/>
      <c r="F11293" s="77"/>
      <c r="G11293" s="77"/>
      <c r="H11293" s="83"/>
    </row>
    <row r="11294" spans="2:8" ht="15.6" x14ac:dyDescent="0.3">
      <c r="B11294" s="81"/>
      <c r="C11294" s="81"/>
      <c r="D11294" s="77"/>
      <c r="E11294" s="82"/>
      <c r="F11294" s="77"/>
      <c r="G11294" s="77"/>
      <c r="H11294" s="83"/>
    </row>
    <row r="11295" spans="2:8" ht="15.6" x14ac:dyDescent="0.3">
      <c r="B11295" s="81"/>
      <c r="C11295" s="81"/>
      <c r="D11295" s="77"/>
      <c r="E11295" s="82"/>
      <c r="F11295" s="77"/>
      <c r="G11295" s="77"/>
      <c r="H11295" s="83"/>
    </row>
    <row r="11296" spans="2:8" ht="15.6" x14ac:dyDescent="0.3">
      <c r="B11296" s="81"/>
      <c r="C11296" s="81"/>
      <c r="D11296" s="77"/>
      <c r="E11296" s="82"/>
      <c r="F11296" s="77"/>
      <c r="G11296" s="77"/>
      <c r="H11296" s="83"/>
    </row>
    <row r="11297" spans="2:8" ht="15.6" x14ac:dyDescent="0.3">
      <c r="B11297" s="81"/>
      <c r="C11297" s="81"/>
      <c r="D11297" s="77"/>
      <c r="E11297" s="82"/>
      <c r="F11297" s="77"/>
      <c r="G11297" s="77"/>
      <c r="H11297" s="83"/>
    </row>
    <row r="11298" spans="2:8" ht="15.6" x14ac:dyDescent="0.3">
      <c r="B11298" s="81"/>
      <c r="C11298" s="81"/>
      <c r="D11298" s="77"/>
      <c r="E11298" s="82"/>
      <c r="F11298" s="77"/>
      <c r="G11298" s="77"/>
      <c r="H11298" s="83"/>
    </row>
    <row r="11299" spans="2:8" ht="15.6" x14ac:dyDescent="0.3">
      <c r="B11299" s="81"/>
      <c r="C11299" s="81"/>
      <c r="D11299" s="77"/>
      <c r="E11299" s="82"/>
      <c r="F11299" s="77"/>
      <c r="G11299" s="77"/>
      <c r="H11299" s="83"/>
    </row>
    <row r="11300" spans="2:8" ht="15.6" x14ac:dyDescent="0.3">
      <c r="B11300" s="81"/>
      <c r="C11300" s="81"/>
      <c r="D11300" s="77"/>
      <c r="E11300" s="82"/>
      <c r="F11300" s="77"/>
      <c r="G11300" s="77"/>
      <c r="H11300" s="83"/>
    </row>
    <row r="11301" spans="2:8" ht="15.6" x14ac:dyDescent="0.3">
      <c r="B11301" s="81"/>
      <c r="C11301" s="81"/>
      <c r="D11301" s="77"/>
      <c r="E11301" s="82"/>
      <c r="F11301" s="77"/>
      <c r="G11301" s="77"/>
      <c r="H11301" s="83"/>
    </row>
    <row r="11302" spans="2:8" ht="15.6" x14ac:dyDescent="0.3">
      <c r="B11302" s="81"/>
      <c r="C11302" s="81"/>
      <c r="D11302" s="77"/>
      <c r="E11302" s="82"/>
      <c r="F11302" s="77"/>
      <c r="G11302" s="77"/>
      <c r="H11302" s="83"/>
    </row>
    <row r="11303" spans="2:8" ht="15.6" x14ac:dyDescent="0.3">
      <c r="B11303" s="81"/>
      <c r="C11303" s="81"/>
      <c r="D11303" s="77"/>
      <c r="E11303" s="82"/>
      <c r="F11303" s="77"/>
      <c r="G11303" s="77"/>
      <c r="H11303" s="83"/>
    </row>
    <row r="11304" spans="2:8" ht="15.6" x14ac:dyDescent="0.3">
      <c r="B11304" s="81"/>
      <c r="C11304" s="81"/>
      <c r="D11304" s="77"/>
      <c r="E11304" s="82"/>
      <c r="F11304" s="77"/>
      <c r="G11304" s="77"/>
      <c r="H11304" s="83"/>
    </row>
    <row r="11305" spans="2:8" ht="15.6" x14ac:dyDescent="0.3">
      <c r="B11305" s="81"/>
      <c r="C11305" s="81"/>
      <c r="D11305" s="77"/>
      <c r="E11305" s="82"/>
      <c r="F11305" s="77"/>
      <c r="G11305" s="77"/>
      <c r="H11305" s="83"/>
    </row>
    <row r="11306" spans="2:8" ht="15.6" x14ac:dyDescent="0.3">
      <c r="B11306" s="81"/>
      <c r="C11306" s="81"/>
      <c r="D11306" s="77"/>
      <c r="E11306" s="82"/>
      <c r="F11306" s="77"/>
      <c r="G11306" s="77"/>
      <c r="H11306" s="83"/>
    </row>
    <row r="11307" spans="2:8" ht="15.6" x14ac:dyDescent="0.3">
      <c r="B11307" s="81"/>
      <c r="C11307" s="81"/>
      <c r="D11307" s="77"/>
      <c r="E11307" s="82"/>
      <c r="F11307" s="77"/>
      <c r="G11307" s="77"/>
      <c r="H11307" s="83"/>
    </row>
    <row r="11308" spans="2:8" ht="15.6" x14ac:dyDescent="0.3">
      <c r="B11308" s="81"/>
      <c r="C11308" s="81"/>
      <c r="D11308" s="77"/>
      <c r="E11308" s="82"/>
      <c r="F11308" s="77"/>
      <c r="G11308" s="77"/>
      <c r="H11308" s="83"/>
    </row>
    <row r="11309" spans="2:8" ht="15.6" x14ac:dyDescent="0.3">
      <c r="B11309" s="81"/>
      <c r="C11309" s="81"/>
      <c r="D11309" s="77"/>
      <c r="E11309" s="82"/>
      <c r="F11309" s="77"/>
      <c r="G11309" s="77"/>
      <c r="H11309" s="83"/>
    </row>
    <row r="11310" spans="2:8" ht="15.6" x14ac:dyDescent="0.3">
      <c r="B11310" s="81"/>
      <c r="C11310" s="81"/>
      <c r="D11310" s="77"/>
      <c r="E11310" s="82"/>
      <c r="F11310" s="77"/>
      <c r="G11310" s="77"/>
      <c r="H11310" s="83"/>
    </row>
    <row r="11311" spans="2:8" ht="15.6" x14ac:dyDescent="0.3">
      <c r="B11311" s="81"/>
      <c r="C11311" s="81"/>
      <c r="D11311" s="77"/>
      <c r="E11311" s="82"/>
      <c r="F11311" s="77"/>
      <c r="G11311" s="77"/>
      <c r="H11311" s="83"/>
    </row>
    <row r="11312" spans="2:8" ht="15.6" x14ac:dyDescent="0.3">
      <c r="B11312" s="81"/>
      <c r="C11312" s="81"/>
      <c r="D11312" s="77"/>
      <c r="E11312" s="82"/>
      <c r="F11312" s="77"/>
      <c r="G11312" s="77"/>
      <c r="H11312" s="83"/>
    </row>
    <row r="11313" spans="2:8" ht="15.6" x14ac:dyDescent="0.3">
      <c r="B11313" s="81"/>
      <c r="C11313" s="81"/>
      <c r="D11313" s="77"/>
      <c r="E11313" s="82"/>
      <c r="F11313" s="77"/>
      <c r="G11313" s="77"/>
      <c r="H11313" s="83"/>
    </row>
    <row r="11314" spans="2:8" ht="15.6" x14ac:dyDescent="0.3">
      <c r="B11314" s="81"/>
      <c r="C11314" s="81"/>
      <c r="D11314" s="77"/>
      <c r="E11314" s="82"/>
      <c r="F11314" s="77"/>
      <c r="G11314" s="77"/>
      <c r="H11314" s="83"/>
    </row>
    <row r="11315" spans="2:8" ht="15.6" x14ac:dyDescent="0.3">
      <c r="B11315" s="81"/>
      <c r="C11315" s="81"/>
      <c r="D11315" s="77"/>
      <c r="E11315" s="82"/>
      <c r="F11315" s="77"/>
      <c r="G11315" s="77"/>
      <c r="H11315" s="83"/>
    </row>
    <row r="11316" spans="2:8" ht="15.6" x14ac:dyDescent="0.3">
      <c r="B11316" s="81"/>
      <c r="C11316" s="81"/>
      <c r="D11316" s="77"/>
      <c r="E11316" s="82"/>
      <c r="F11316" s="77"/>
      <c r="G11316" s="77"/>
      <c r="H11316" s="83"/>
    </row>
    <row r="11317" spans="2:8" ht="15.6" x14ac:dyDescent="0.3">
      <c r="B11317" s="81"/>
      <c r="C11317" s="81"/>
      <c r="D11317" s="77"/>
      <c r="E11317" s="82"/>
      <c r="F11317" s="77"/>
      <c r="G11317" s="77"/>
      <c r="H11317" s="83"/>
    </row>
    <row r="11318" spans="2:8" ht="15.6" x14ac:dyDescent="0.3">
      <c r="B11318" s="81"/>
      <c r="C11318" s="81"/>
      <c r="D11318" s="77"/>
      <c r="E11318" s="82"/>
      <c r="F11318" s="77"/>
      <c r="G11318" s="77"/>
      <c r="H11318" s="83"/>
    </row>
    <row r="11319" spans="2:8" ht="15.6" x14ac:dyDescent="0.3">
      <c r="B11319" s="81"/>
      <c r="C11319" s="81"/>
      <c r="D11319" s="77"/>
      <c r="E11319" s="82"/>
      <c r="F11319" s="77"/>
      <c r="G11319" s="77"/>
      <c r="H11319" s="83"/>
    </row>
    <row r="11320" spans="2:8" ht="15.6" x14ac:dyDescent="0.3">
      <c r="B11320" s="81"/>
      <c r="C11320" s="81"/>
      <c r="D11320" s="77"/>
      <c r="E11320" s="82"/>
      <c r="F11320" s="77"/>
      <c r="G11320" s="77"/>
      <c r="H11320" s="83"/>
    </row>
    <row r="11321" spans="2:8" ht="15.6" x14ac:dyDescent="0.3">
      <c r="B11321" s="81"/>
      <c r="C11321" s="81"/>
      <c r="D11321" s="77"/>
      <c r="E11321" s="82"/>
      <c r="F11321" s="77"/>
      <c r="G11321" s="77"/>
      <c r="H11321" s="83"/>
    </row>
    <row r="11322" spans="2:8" ht="15.6" x14ac:dyDescent="0.3">
      <c r="B11322" s="81"/>
      <c r="C11322" s="81"/>
      <c r="D11322" s="77"/>
      <c r="E11322" s="82"/>
      <c r="F11322" s="77"/>
      <c r="G11322" s="77"/>
      <c r="H11322" s="83"/>
    </row>
    <row r="11323" spans="2:8" ht="15.6" x14ac:dyDescent="0.3">
      <c r="B11323" s="81"/>
      <c r="C11323" s="81"/>
      <c r="D11323" s="77"/>
      <c r="E11323" s="82"/>
      <c r="F11323" s="77"/>
      <c r="G11323" s="77"/>
      <c r="H11323" s="83"/>
    </row>
    <row r="11324" spans="2:8" ht="15.6" x14ac:dyDescent="0.3">
      <c r="B11324" s="81"/>
      <c r="C11324" s="81"/>
      <c r="D11324" s="77"/>
      <c r="E11324" s="82"/>
      <c r="F11324" s="77"/>
      <c r="G11324" s="77"/>
      <c r="H11324" s="83"/>
    </row>
    <row r="11325" spans="2:8" ht="15.6" x14ac:dyDescent="0.3">
      <c r="B11325" s="81"/>
      <c r="C11325" s="81"/>
      <c r="D11325" s="77"/>
      <c r="E11325" s="82"/>
      <c r="F11325" s="77"/>
      <c r="G11325" s="77"/>
      <c r="H11325" s="83"/>
    </row>
    <row r="11326" spans="2:8" ht="15.6" x14ac:dyDescent="0.3">
      <c r="B11326" s="81"/>
      <c r="C11326" s="81"/>
      <c r="D11326" s="77"/>
      <c r="E11326" s="82"/>
      <c r="F11326" s="77"/>
      <c r="G11326" s="77"/>
      <c r="H11326" s="83"/>
    </row>
    <row r="11327" spans="2:8" ht="15.6" x14ac:dyDescent="0.3">
      <c r="B11327" s="81"/>
      <c r="C11327" s="81"/>
      <c r="D11327" s="77"/>
      <c r="E11327" s="82"/>
      <c r="F11327" s="77"/>
      <c r="G11327" s="77"/>
      <c r="H11327" s="83"/>
    </row>
    <row r="11328" spans="2:8" ht="15.6" x14ac:dyDescent="0.3">
      <c r="B11328" s="81"/>
      <c r="C11328" s="81"/>
      <c r="D11328" s="77"/>
      <c r="E11328" s="82"/>
      <c r="F11328" s="77"/>
      <c r="G11328" s="77"/>
      <c r="H11328" s="83"/>
    </row>
    <row r="11329" spans="2:8" ht="15.6" x14ac:dyDescent="0.3">
      <c r="B11329" s="81"/>
      <c r="C11329" s="81"/>
      <c r="D11329" s="77"/>
      <c r="E11329" s="82"/>
      <c r="F11329" s="77"/>
      <c r="G11329" s="77"/>
      <c r="H11329" s="83"/>
    </row>
    <row r="11330" spans="2:8" ht="15.6" x14ac:dyDescent="0.3">
      <c r="B11330" s="81"/>
      <c r="C11330" s="81"/>
      <c r="D11330" s="77"/>
      <c r="E11330" s="82"/>
      <c r="F11330" s="77"/>
      <c r="G11330" s="77"/>
      <c r="H11330" s="83"/>
    </row>
    <row r="11331" spans="2:8" ht="15.6" x14ac:dyDescent="0.3">
      <c r="B11331" s="81"/>
      <c r="C11331" s="81"/>
      <c r="D11331" s="77"/>
      <c r="E11331" s="82"/>
      <c r="F11331" s="77"/>
      <c r="G11331" s="77"/>
      <c r="H11331" s="83"/>
    </row>
    <row r="11332" spans="2:8" ht="15.6" x14ac:dyDescent="0.3">
      <c r="B11332" s="81"/>
      <c r="C11332" s="81"/>
      <c r="D11332" s="77"/>
      <c r="E11332" s="82"/>
      <c r="F11332" s="77"/>
      <c r="G11332" s="77"/>
      <c r="H11332" s="83"/>
    </row>
    <row r="11333" spans="2:8" ht="15.6" x14ac:dyDescent="0.3">
      <c r="B11333" s="81"/>
      <c r="C11333" s="81"/>
      <c r="D11333" s="77"/>
      <c r="E11333" s="82"/>
      <c r="F11333" s="77"/>
      <c r="G11333" s="77"/>
      <c r="H11333" s="83"/>
    </row>
    <row r="11334" spans="2:8" ht="15.6" x14ac:dyDescent="0.3">
      <c r="B11334" s="81"/>
      <c r="C11334" s="81"/>
      <c r="D11334" s="77"/>
      <c r="E11334" s="82"/>
      <c r="F11334" s="77"/>
      <c r="G11334" s="77"/>
      <c r="H11334" s="83"/>
    </row>
    <row r="11335" spans="2:8" ht="15.6" x14ac:dyDescent="0.3">
      <c r="B11335" s="81"/>
      <c r="C11335" s="81"/>
      <c r="D11335" s="77"/>
      <c r="E11335" s="82"/>
      <c r="F11335" s="77"/>
      <c r="G11335" s="77"/>
      <c r="H11335" s="83"/>
    </row>
    <row r="11336" spans="2:8" ht="15.6" x14ac:dyDescent="0.3">
      <c r="E11336" s="82"/>
      <c r="F11336" s="77"/>
      <c r="G11336" s="77"/>
      <c r="H11336" s="8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C42A-6B75-40A7-A293-C6386A1C5BAD}">
  <dimension ref="B1:J2796"/>
  <sheetViews>
    <sheetView showGridLines="0" tabSelected="1" zoomScaleNormal="100" workbookViewId="0">
      <selection activeCell="F15" sqref="F15"/>
    </sheetView>
  </sheetViews>
  <sheetFormatPr defaultRowHeight="14.4" x14ac:dyDescent="0.3"/>
  <cols>
    <col min="1" max="1" width="11.44140625" customWidth="1"/>
    <col min="2" max="2" width="10.5546875" customWidth="1"/>
    <col min="3" max="3" width="15.6640625" customWidth="1"/>
    <col min="4" max="4" width="18" customWidth="1"/>
    <col min="6" max="6" width="36.6640625" customWidth="1"/>
    <col min="7" max="7" width="19.88671875" customWidth="1"/>
    <col min="8" max="8" width="13.44140625" customWidth="1"/>
    <col min="10" max="10" width="10.88671875" customWidth="1"/>
  </cols>
  <sheetData>
    <row r="1" spans="2:10" x14ac:dyDescent="0.3">
      <c r="B1" s="108" t="s">
        <v>3428</v>
      </c>
      <c r="C1" s="107">
        <v>12341.12</v>
      </c>
      <c r="D1" s="94"/>
      <c r="E1" s="94"/>
      <c r="H1" s="95"/>
      <c r="I1" s="94"/>
      <c r="J1" s="96"/>
    </row>
    <row r="2" spans="2:10" x14ac:dyDescent="0.3">
      <c r="B2" s="108"/>
      <c r="C2" s="107"/>
      <c r="D2" s="94"/>
      <c r="E2" s="94"/>
      <c r="H2" s="95"/>
      <c r="I2" s="94"/>
      <c r="J2" s="96"/>
    </row>
    <row r="3" spans="2:10" ht="15.6" x14ac:dyDescent="0.3">
      <c r="B3" s="132" t="s">
        <v>3441</v>
      </c>
      <c r="C3" s="114" t="s">
        <v>3451</v>
      </c>
      <c r="D3" s="94"/>
      <c r="E3" s="94"/>
      <c r="H3" s="95"/>
      <c r="I3" s="94"/>
      <c r="J3" s="96"/>
    </row>
    <row r="4" spans="2:10" x14ac:dyDescent="0.3">
      <c r="B4" s="108"/>
      <c r="C4" s="107"/>
      <c r="D4" s="94"/>
      <c r="E4" s="94"/>
      <c r="H4" s="95"/>
      <c r="I4" s="94"/>
      <c r="J4" s="96"/>
    </row>
    <row r="5" spans="2:10" ht="18" x14ac:dyDescent="0.4">
      <c r="B5" s="112" t="str" cm="1">
        <f t="array" aca="1" ref="B5" ca="1">_xll.jQuery(GLData!B3, "SELECT * FROM @1 WHERE Description = 'Revenue - Sales' OR Description = 'Revenue - Other'")</f>
        <v>jQuery|RevByType!$B$5</v>
      </c>
      <c r="C5" s="113"/>
      <c r="D5" s="120" t="s">
        <v>3458</v>
      </c>
      <c r="H5" s="95"/>
      <c r="I5" s="94"/>
      <c r="J5" s="96"/>
    </row>
    <row r="6" spans="2:10" ht="18" x14ac:dyDescent="0.4">
      <c r="B6" s="97" t="str" cm="1">
        <f t="array" aca="1" ref="B6" ca="1">_xll.jJoin(B5,GLData!B4,"INNER","Dist","Dist")</f>
        <v>jJoin|RevByType!$B$6</v>
      </c>
      <c r="C6" s="111"/>
      <c r="D6" s="119" t="s">
        <v>3459</v>
      </c>
      <c r="G6" s="92"/>
    </row>
    <row r="7" spans="2:10" ht="18" x14ac:dyDescent="0.4">
      <c r="B7" s="114" t="str" cm="1">
        <f t="array" aca="1" ref="B7" ca="1">_xll.jQuery(B6, "SELECT Type, SUM(Amount) as Total FROM @1 GROUP BY Type ORDER BY Type DESC")</f>
        <v>jQuery|RevByType!$B$7</v>
      </c>
      <c r="C7" s="111"/>
      <c r="D7" s="119" t="s">
        <v>3460</v>
      </c>
      <c r="F7" s="106"/>
    </row>
    <row r="8" spans="2:10" ht="15.6" x14ac:dyDescent="0.3">
      <c r="B8" s="114" t="str" cm="1">
        <f t="array" aca="1" ref="B8" ca="1">_xll.ReportRange(B7,B11:C12,B10:C10,B1:C1)</f>
        <v>OK!: ReportRange Formula OK [jAction{}]</v>
      </c>
      <c r="C8" s="111"/>
      <c r="D8" s="111"/>
      <c r="F8" s="106"/>
    </row>
    <row r="9" spans="2:10" ht="18" x14ac:dyDescent="0.35">
      <c r="B9" s="91" t="s">
        <v>3423</v>
      </c>
    </row>
    <row r="10" spans="2:10" ht="18" customHeight="1" thickBot="1" x14ac:dyDescent="0.35">
      <c r="B10" s="78" t="s">
        <v>3427</v>
      </c>
      <c r="C10" s="78" t="s">
        <v>3416</v>
      </c>
      <c r="D10" s="94"/>
      <c r="E10" s="94"/>
      <c r="F10" s="94"/>
      <c r="G10" s="94"/>
      <c r="H10" s="94"/>
      <c r="I10" s="94"/>
      <c r="J10" s="94"/>
    </row>
    <row r="11" spans="2:10" x14ac:dyDescent="0.3">
      <c r="B11" s="108"/>
      <c r="C11" s="107"/>
      <c r="D11" s="94"/>
      <c r="E11" s="94"/>
      <c r="H11" s="95"/>
      <c r="I11" s="94"/>
      <c r="J11" s="96"/>
    </row>
    <row r="12" spans="2:10" x14ac:dyDescent="0.3">
      <c r="B12" s="94"/>
      <c r="C12" s="94"/>
      <c r="D12" s="94"/>
      <c r="E12" s="94"/>
      <c r="H12" s="95"/>
      <c r="I12" s="94"/>
      <c r="J12" s="96"/>
    </row>
    <row r="13" spans="2:10" x14ac:dyDescent="0.3">
      <c r="B13" s="94"/>
      <c r="C13" s="107">
        <f>SUM(C11:C11)</f>
        <v>0</v>
      </c>
      <c r="D13" s="94"/>
      <c r="E13" s="94"/>
      <c r="H13" s="95"/>
      <c r="I13" s="94"/>
      <c r="J13" s="96"/>
    </row>
    <row r="14" spans="2:10" x14ac:dyDescent="0.3">
      <c r="B14" s="94"/>
      <c r="C14" s="94"/>
      <c r="D14" s="94"/>
      <c r="E14" s="94"/>
      <c r="H14" s="95"/>
      <c r="I14" s="94"/>
      <c r="J14" s="96"/>
    </row>
    <row r="15" spans="2:10" x14ac:dyDescent="0.3">
      <c r="B15" s="94"/>
      <c r="C15" s="94"/>
      <c r="D15" s="94"/>
      <c r="E15" s="94"/>
      <c r="H15" s="95"/>
      <c r="I15" s="94"/>
      <c r="J15" s="96"/>
    </row>
    <row r="16" spans="2:10" x14ac:dyDescent="0.3">
      <c r="B16" s="94"/>
      <c r="C16" s="94"/>
      <c r="D16" s="94"/>
      <c r="E16" s="94"/>
      <c r="H16" s="95"/>
      <c r="I16" s="94"/>
      <c r="J16" s="96"/>
    </row>
    <row r="17" spans="2:10" x14ac:dyDescent="0.3">
      <c r="B17" s="94"/>
      <c r="C17" s="94"/>
      <c r="D17" s="94"/>
      <c r="E17" s="94"/>
      <c r="H17" s="95"/>
      <c r="I17" s="94"/>
      <c r="J17" s="96"/>
    </row>
    <row r="18" spans="2:10" x14ac:dyDescent="0.3">
      <c r="B18" s="94"/>
      <c r="C18" s="94"/>
      <c r="D18" s="94"/>
      <c r="E18" s="94"/>
      <c r="H18" s="95"/>
      <c r="I18" s="94"/>
      <c r="J18" s="96"/>
    </row>
    <row r="19" spans="2:10" x14ac:dyDescent="0.3">
      <c r="B19" s="94"/>
      <c r="C19" s="94"/>
      <c r="D19" s="94"/>
      <c r="E19" s="94"/>
      <c r="H19" s="95"/>
      <c r="I19" s="94"/>
      <c r="J19" s="96"/>
    </row>
    <row r="20" spans="2:10" x14ac:dyDescent="0.3">
      <c r="B20" s="94"/>
      <c r="C20" s="94"/>
      <c r="D20" s="94"/>
      <c r="E20" s="94"/>
      <c r="H20" s="95"/>
      <c r="I20" s="94"/>
      <c r="J20" s="96"/>
    </row>
    <row r="21" spans="2:10" x14ac:dyDescent="0.3">
      <c r="B21" s="94"/>
      <c r="C21" s="94"/>
      <c r="D21" s="94"/>
      <c r="E21" s="94"/>
      <c r="H21" s="95"/>
      <c r="I21" s="94"/>
      <c r="J21" s="96"/>
    </row>
    <row r="22" spans="2:10" x14ac:dyDescent="0.3">
      <c r="B22" s="94"/>
      <c r="C22" s="94"/>
      <c r="D22" s="94"/>
      <c r="E22" s="94"/>
      <c r="H22" s="95"/>
      <c r="I22" s="94"/>
      <c r="J22" s="96"/>
    </row>
    <row r="23" spans="2:10" x14ac:dyDescent="0.3">
      <c r="B23" s="94"/>
      <c r="C23" s="94"/>
      <c r="D23" s="94"/>
      <c r="E23" s="94"/>
      <c r="H23" s="95"/>
      <c r="I23" s="94"/>
      <c r="J23" s="96"/>
    </row>
    <row r="24" spans="2:10" x14ac:dyDescent="0.3">
      <c r="B24" s="94"/>
      <c r="C24" s="94"/>
      <c r="D24" s="94"/>
      <c r="E24" s="94"/>
      <c r="H24" s="95"/>
      <c r="I24" s="94"/>
      <c r="J24" s="96"/>
    </row>
    <row r="25" spans="2:10" x14ac:dyDescent="0.3">
      <c r="B25" s="94"/>
      <c r="C25" s="94"/>
      <c r="D25" s="94"/>
      <c r="E25" s="94"/>
      <c r="H25" s="95"/>
      <c r="I25" s="94"/>
      <c r="J25" s="96"/>
    </row>
    <row r="26" spans="2:10" x14ac:dyDescent="0.3">
      <c r="B26" s="94"/>
      <c r="C26" s="94"/>
      <c r="D26" s="94"/>
      <c r="E26" s="94"/>
      <c r="H26" s="95"/>
      <c r="I26" s="94"/>
      <c r="J26" s="96"/>
    </row>
    <row r="27" spans="2:10" x14ac:dyDescent="0.3">
      <c r="B27" s="94"/>
      <c r="C27" s="94"/>
      <c r="D27" s="94"/>
      <c r="E27" s="94"/>
      <c r="H27" s="95"/>
      <c r="I27" s="94"/>
      <c r="J27" s="96"/>
    </row>
    <row r="28" spans="2:10" x14ac:dyDescent="0.3">
      <c r="B28" s="94"/>
      <c r="C28" s="94"/>
      <c r="D28" s="94"/>
      <c r="E28" s="94"/>
      <c r="H28" s="95"/>
      <c r="I28" s="94"/>
      <c r="J28" s="96"/>
    </row>
    <row r="29" spans="2:10" x14ac:dyDescent="0.3">
      <c r="B29" s="94"/>
      <c r="C29" s="94"/>
      <c r="D29" s="94"/>
      <c r="E29" s="94"/>
      <c r="H29" s="95"/>
      <c r="I29" s="94"/>
      <c r="J29" s="96"/>
    </row>
    <row r="30" spans="2:10" x14ac:dyDescent="0.3">
      <c r="B30" s="94"/>
      <c r="C30" s="94"/>
      <c r="D30" s="94"/>
      <c r="E30" s="94"/>
      <c r="H30" s="95"/>
      <c r="I30" s="94"/>
      <c r="J30" s="96"/>
    </row>
    <row r="31" spans="2:10" x14ac:dyDescent="0.3">
      <c r="B31" s="94"/>
      <c r="C31" s="94"/>
      <c r="D31" s="94"/>
      <c r="E31" s="94"/>
      <c r="H31" s="95"/>
      <c r="I31" s="94"/>
      <c r="J31" s="96"/>
    </row>
    <row r="32" spans="2:10" x14ac:dyDescent="0.3">
      <c r="B32" s="94"/>
      <c r="C32" s="94"/>
      <c r="D32" s="94"/>
      <c r="E32" s="94"/>
      <c r="H32" s="95"/>
      <c r="I32" s="94"/>
      <c r="J32" s="96"/>
    </row>
    <row r="33" spans="2:10" x14ac:dyDescent="0.3">
      <c r="B33" s="94"/>
      <c r="C33" s="94"/>
      <c r="D33" s="94"/>
      <c r="E33" s="94"/>
      <c r="H33" s="95"/>
      <c r="I33" s="94"/>
      <c r="J33" s="96"/>
    </row>
    <row r="34" spans="2:10" x14ac:dyDescent="0.3">
      <c r="B34" s="94"/>
      <c r="C34" s="94"/>
      <c r="D34" s="94"/>
      <c r="E34" s="94"/>
      <c r="H34" s="95"/>
      <c r="I34" s="94"/>
      <c r="J34" s="96"/>
    </row>
    <row r="35" spans="2:10" x14ac:dyDescent="0.3">
      <c r="B35" s="94"/>
      <c r="C35" s="94"/>
      <c r="D35" s="94"/>
      <c r="E35" s="94"/>
      <c r="H35" s="95"/>
      <c r="I35" s="94"/>
      <c r="J35" s="96"/>
    </row>
    <row r="36" spans="2:10" x14ac:dyDescent="0.3">
      <c r="B36" s="94"/>
      <c r="C36" s="94"/>
      <c r="D36" s="94"/>
      <c r="E36" s="94"/>
      <c r="H36" s="95"/>
      <c r="I36" s="94"/>
      <c r="J36" s="96"/>
    </row>
    <row r="37" spans="2:10" x14ac:dyDescent="0.3">
      <c r="B37" s="94"/>
      <c r="C37" s="94"/>
      <c r="D37" s="94"/>
      <c r="E37" s="94"/>
      <c r="H37" s="95"/>
      <c r="I37" s="94"/>
      <c r="J37" s="96"/>
    </row>
    <row r="38" spans="2:10" x14ac:dyDescent="0.3">
      <c r="B38" s="94"/>
      <c r="C38" s="94"/>
      <c r="D38" s="94"/>
      <c r="E38" s="94"/>
      <c r="H38" s="95"/>
      <c r="I38" s="94"/>
      <c r="J38" s="96"/>
    </row>
    <row r="39" spans="2:10" x14ac:dyDescent="0.3">
      <c r="B39" s="94"/>
      <c r="C39" s="94"/>
      <c r="D39" s="94"/>
      <c r="E39" s="94"/>
      <c r="H39" s="95"/>
      <c r="I39" s="94"/>
      <c r="J39" s="96"/>
    </row>
    <row r="40" spans="2:10" x14ac:dyDescent="0.3">
      <c r="B40" s="94"/>
      <c r="C40" s="94"/>
      <c r="D40" s="94"/>
      <c r="E40" s="94"/>
      <c r="H40" s="95"/>
      <c r="I40" s="94"/>
      <c r="J40" s="96"/>
    </row>
    <row r="41" spans="2:10" x14ac:dyDescent="0.3">
      <c r="B41" s="94"/>
      <c r="C41" s="94"/>
      <c r="D41" s="94"/>
      <c r="E41" s="94"/>
      <c r="H41" s="95"/>
      <c r="I41" s="94"/>
      <c r="J41" s="96"/>
    </row>
    <row r="42" spans="2:10" x14ac:dyDescent="0.3">
      <c r="B42" s="94"/>
      <c r="C42" s="94"/>
      <c r="D42" s="94"/>
      <c r="E42" s="94"/>
      <c r="H42" s="95"/>
      <c r="I42" s="94"/>
      <c r="J42" s="96"/>
    </row>
    <row r="43" spans="2:10" x14ac:dyDescent="0.3">
      <c r="B43" s="94"/>
      <c r="C43" s="94"/>
      <c r="D43" s="94"/>
      <c r="E43" s="94"/>
      <c r="H43" s="95"/>
      <c r="I43" s="94"/>
      <c r="J43" s="96"/>
    </row>
    <row r="44" spans="2:10" x14ac:dyDescent="0.3">
      <c r="B44" s="94"/>
      <c r="C44" s="94"/>
      <c r="D44" s="94"/>
      <c r="E44" s="94"/>
      <c r="H44" s="95"/>
      <c r="I44" s="94"/>
      <c r="J44" s="96"/>
    </row>
    <row r="45" spans="2:10" x14ac:dyDescent="0.3">
      <c r="B45" s="94"/>
      <c r="C45" s="94"/>
      <c r="D45" s="94"/>
      <c r="E45" s="94"/>
      <c r="H45" s="95"/>
      <c r="I45" s="94"/>
      <c r="J45" s="96"/>
    </row>
    <row r="46" spans="2:10" x14ac:dyDescent="0.3">
      <c r="B46" s="94"/>
      <c r="C46" s="94"/>
      <c r="D46" s="94"/>
      <c r="E46" s="94"/>
      <c r="H46" s="95"/>
      <c r="I46" s="94"/>
      <c r="J46" s="96"/>
    </row>
    <row r="47" spans="2:10" x14ac:dyDescent="0.3">
      <c r="B47" s="94"/>
      <c r="C47" s="94"/>
      <c r="D47" s="94"/>
      <c r="E47" s="94"/>
      <c r="H47" s="95"/>
      <c r="I47" s="94"/>
      <c r="J47" s="96"/>
    </row>
    <row r="48" spans="2:10" x14ac:dyDescent="0.3">
      <c r="B48" s="94"/>
      <c r="C48" s="94"/>
      <c r="D48" s="94"/>
      <c r="E48" s="94"/>
      <c r="H48" s="95"/>
      <c r="I48" s="94"/>
      <c r="J48" s="96"/>
    </row>
    <row r="49" spans="2:10" x14ac:dyDescent="0.3">
      <c r="B49" s="94"/>
      <c r="C49" s="94"/>
      <c r="D49" s="94"/>
      <c r="E49" s="94"/>
      <c r="H49" s="95"/>
      <c r="I49" s="94"/>
      <c r="J49" s="96"/>
    </row>
    <row r="50" spans="2:10" x14ac:dyDescent="0.3">
      <c r="B50" s="94"/>
      <c r="C50" s="94"/>
      <c r="D50" s="94"/>
      <c r="E50" s="94"/>
      <c r="H50" s="95"/>
      <c r="I50" s="94"/>
      <c r="J50" s="96"/>
    </row>
    <row r="51" spans="2:10" x14ac:dyDescent="0.3">
      <c r="B51" s="94"/>
      <c r="C51" s="94"/>
      <c r="D51" s="94"/>
      <c r="E51" s="94"/>
      <c r="H51" s="95"/>
      <c r="I51" s="94"/>
      <c r="J51" s="96"/>
    </row>
    <row r="52" spans="2:10" x14ac:dyDescent="0.3">
      <c r="B52" s="94"/>
      <c r="C52" s="94"/>
      <c r="D52" s="94"/>
      <c r="E52" s="94"/>
      <c r="H52" s="95"/>
      <c r="I52" s="94"/>
      <c r="J52" s="96"/>
    </row>
    <row r="53" spans="2:10" x14ac:dyDescent="0.3">
      <c r="B53" s="94"/>
      <c r="C53" s="94"/>
      <c r="D53" s="94"/>
      <c r="E53" s="94"/>
      <c r="H53" s="95"/>
      <c r="I53" s="94"/>
      <c r="J53" s="96"/>
    </row>
    <row r="54" spans="2:10" x14ac:dyDescent="0.3">
      <c r="B54" s="94"/>
      <c r="C54" s="94"/>
      <c r="D54" s="94"/>
      <c r="E54" s="94"/>
      <c r="H54" s="95"/>
      <c r="I54" s="94"/>
      <c r="J54" s="96"/>
    </row>
    <row r="55" spans="2:10" x14ac:dyDescent="0.3">
      <c r="B55" s="94"/>
      <c r="C55" s="94"/>
      <c r="D55" s="94"/>
      <c r="E55" s="94"/>
      <c r="H55" s="95"/>
      <c r="I55" s="94"/>
      <c r="J55" s="96"/>
    </row>
    <row r="56" spans="2:10" x14ac:dyDescent="0.3">
      <c r="B56" s="94"/>
      <c r="C56" s="94"/>
      <c r="D56" s="94"/>
      <c r="E56" s="94"/>
      <c r="H56" s="95"/>
      <c r="I56" s="94"/>
      <c r="J56" s="96"/>
    </row>
    <row r="57" spans="2:10" x14ac:dyDescent="0.3">
      <c r="B57" s="94"/>
      <c r="C57" s="94"/>
      <c r="D57" s="94"/>
      <c r="E57" s="94"/>
      <c r="H57" s="95"/>
      <c r="I57" s="94"/>
      <c r="J57" s="96"/>
    </row>
    <row r="58" spans="2:10" x14ac:dyDescent="0.3">
      <c r="B58" s="94"/>
      <c r="C58" s="94"/>
      <c r="D58" s="94"/>
      <c r="E58" s="94"/>
      <c r="H58" s="95"/>
      <c r="I58" s="94"/>
      <c r="J58" s="96"/>
    </row>
    <row r="59" spans="2:10" x14ac:dyDescent="0.3">
      <c r="B59" s="94"/>
      <c r="C59" s="94"/>
      <c r="D59" s="94"/>
      <c r="E59" s="94"/>
      <c r="H59" s="95"/>
      <c r="I59" s="94"/>
      <c r="J59" s="96"/>
    </row>
    <row r="60" spans="2:10" x14ac:dyDescent="0.3">
      <c r="B60" s="94"/>
      <c r="C60" s="94"/>
      <c r="D60" s="94"/>
      <c r="E60" s="94"/>
      <c r="H60" s="95"/>
      <c r="I60" s="94"/>
      <c r="J60" s="96"/>
    </row>
    <row r="61" spans="2:10" x14ac:dyDescent="0.3">
      <c r="B61" s="94"/>
      <c r="C61" s="94"/>
      <c r="D61" s="94"/>
      <c r="E61" s="94"/>
      <c r="H61" s="95"/>
      <c r="I61" s="94"/>
      <c r="J61" s="96"/>
    </row>
    <row r="62" spans="2:10" x14ac:dyDescent="0.3">
      <c r="B62" s="94"/>
      <c r="C62" s="94"/>
      <c r="D62" s="94"/>
      <c r="E62" s="94"/>
      <c r="H62" s="95"/>
      <c r="I62" s="94"/>
      <c r="J62" s="96"/>
    </row>
    <row r="63" spans="2:10" x14ac:dyDescent="0.3">
      <c r="B63" s="94"/>
      <c r="C63" s="94"/>
      <c r="D63" s="94"/>
      <c r="E63" s="94"/>
      <c r="H63" s="95"/>
      <c r="I63" s="94"/>
      <c r="J63" s="96"/>
    </row>
    <row r="64" spans="2:10" x14ac:dyDescent="0.3">
      <c r="B64" s="94"/>
      <c r="C64" s="94"/>
      <c r="D64" s="94"/>
      <c r="E64" s="94"/>
      <c r="H64" s="95"/>
      <c r="I64" s="94"/>
      <c r="J64" s="96"/>
    </row>
    <row r="65" spans="2:10" x14ac:dyDescent="0.3">
      <c r="B65" s="94"/>
      <c r="C65" s="94"/>
      <c r="D65" s="94"/>
      <c r="E65" s="94"/>
      <c r="H65" s="95"/>
      <c r="I65" s="94"/>
      <c r="J65" s="96"/>
    </row>
    <row r="66" spans="2:10" x14ac:dyDescent="0.3">
      <c r="B66" s="94"/>
      <c r="C66" s="94"/>
      <c r="D66" s="94"/>
      <c r="E66" s="94"/>
      <c r="H66" s="95"/>
      <c r="I66" s="94"/>
      <c r="J66" s="96"/>
    </row>
    <row r="67" spans="2:10" x14ac:dyDescent="0.3">
      <c r="B67" s="94"/>
      <c r="C67" s="94"/>
      <c r="D67" s="94"/>
      <c r="E67" s="94"/>
      <c r="H67" s="95"/>
      <c r="I67" s="94"/>
      <c r="J67" s="96"/>
    </row>
    <row r="68" spans="2:10" x14ac:dyDescent="0.3">
      <c r="B68" s="94"/>
      <c r="C68" s="94"/>
      <c r="D68" s="94"/>
      <c r="E68" s="94"/>
      <c r="H68" s="95"/>
      <c r="I68" s="94"/>
      <c r="J68" s="96"/>
    </row>
    <row r="69" spans="2:10" x14ac:dyDescent="0.3">
      <c r="B69" s="94"/>
      <c r="C69" s="94"/>
      <c r="D69" s="94"/>
      <c r="E69" s="94"/>
      <c r="H69" s="95"/>
      <c r="I69" s="94"/>
      <c r="J69" s="96"/>
    </row>
    <row r="70" spans="2:10" x14ac:dyDescent="0.3">
      <c r="B70" s="94"/>
      <c r="C70" s="94"/>
      <c r="D70" s="94"/>
      <c r="E70" s="94"/>
      <c r="H70" s="95"/>
      <c r="I70" s="94"/>
      <c r="J70" s="96"/>
    </row>
    <row r="71" spans="2:10" x14ac:dyDescent="0.3">
      <c r="B71" s="94"/>
      <c r="C71" s="94"/>
      <c r="D71" s="94"/>
      <c r="E71" s="94"/>
      <c r="H71" s="95"/>
      <c r="I71" s="94"/>
      <c r="J71" s="96"/>
    </row>
    <row r="72" spans="2:10" x14ac:dyDescent="0.3">
      <c r="B72" s="94"/>
      <c r="C72" s="94"/>
      <c r="D72" s="94"/>
      <c r="E72" s="94"/>
      <c r="H72" s="95"/>
      <c r="I72" s="94"/>
      <c r="J72" s="96"/>
    </row>
    <row r="73" spans="2:10" x14ac:dyDescent="0.3">
      <c r="B73" s="94"/>
      <c r="C73" s="94"/>
      <c r="D73" s="94"/>
      <c r="E73" s="94"/>
      <c r="H73" s="95"/>
      <c r="I73" s="94"/>
      <c r="J73" s="96"/>
    </row>
    <row r="74" spans="2:10" x14ac:dyDescent="0.3">
      <c r="B74" s="94"/>
      <c r="C74" s="94"/>
      <c r="D74" s="94"/>
      <c r="E74" s="94"/>
      <c r="H74" s="95"/>
      <c r="I74" s="94"/>
      <c r="J74" s="96"/>
    </row>
    <row r="75" spans="2:10" x14ac:dyDescent="0.3">
      <c r="B75" s="94"/>
      <c r="C75" s="94"/>
      <c r="D75" s="94"/>
      <c r="E75" s="94"/>
      <c r="H75" s="95"/>
      <c r="I75" s="94"/>
      <c r="J75" s="96"/>
    </row>
    <row r="76" spans="2:10" x14ac:dyDescent="0.3">
      <c r="B76" s="94"/>
      <c r="C76" s="94"/>
      <c r="D76" s="94"/>
      <c r="E76" s="94"/>
      <c r="H76" s="95"/>
      <c r="I76" s="94"/>
      <c r="J76" s="96"/>
    </row>
    <row r="77" spans="2:10" x14ac:dyDescent="0.3">
      <c r="B77" s="94"/>
      <c r="C77" s="94"/>
      <c r="D77" s="94"/>
      <c r="E77" s="94"/>
      <c r="H77" s="95"/>
      <c r="I77" s="94"/>
      <c r="J77" s="96"/>
    </row>
    <row r="78" spans="2:10" x14ac:dyDescent="0.3">
      <c r="B78" s="94"/>
      <c r="C78" s="94"/>
      <c r="D78" s="94"/>
      <c r="E78" s="94"/>
      <c r="H78" s="95"/>
      <c r="I78" s="94"/>
      <c r="J78" s="96"/>
    </row>
    <row r="79" spans="2:10" x14ac:dyDescent="0.3">
      <c r="B79" s="94"/>
      <c r="C79" s="94"/>
      <c r="D79" s="94"/>
      <c r="E79" s="94"/>
      <c r="H79" s="95"/>
      <c r="I79" s="94"/>
      <c r="J79" s="96"/>
    </row>
    <row r="80" spans="2:10" x14ac:dyDescent="0.3">
      <c r="B80" s="94"/>
      <c r="C80" s="94"/>
      <c r="D80" s="94"/>
      <c r="E80" s="94"/>
      <c r="H80" s="95"/>
      <c r="I80" s="94"/>
      <c r="J80" s="96"/>
    </row>
    <row r="81" spans="2:10" x14ac:dyDescent="0.3">
      <c r="B81" s="94"/>
      <c r="C81" s="94"/>
      <c r="D81" s="94"/>
      <c r="E81" s="94"/>
      <c r="H81" s="95"/>
      <c r="I81" s="94"/>
      <c r="J81" s="96"/>
    </row>
    <row r="82" spans="2:10" x14ac:dyDescent="0.3">
      <c r="B82" s="94"/>
      <c r="C82" s="94"/>
      <c r="D82" s="94"/>
      <c r="E82" s="94"/>
      <c r="H82" s="95"/>
      <c r="I82" s="94"/>
      <c r="J82" s="96"/>
    </row>
    <row r="83" spans="2:10" x14ac:dyDescent="0.3">
      <c r="B83" s="94"/>
      <c r="C83" s="94"/>
      <c r="D83" s="94"/>
      <c r="E83" s="94"/>
      <c r="H83" s="95"/>
      <c r="I83" s="94"/>
      <c r="J83" s="96"/>
    </row>
    <row r="84" spans="2:10" x14ac:dyDescent="0.3">
      <c r="B84" s="94"/>
      <c r="C84" s="94"/>
      <c r="D84" s="94"/>
      <c r="E84" s="94"/>
      <c r="H84" s="95"/>
      <c r="I84" s="94"/>
      <c r="J84" s="96"/>
    </row>
    <row r="85" spans="2:10" x14ac:dyDescent="0.3">
      <c r="B85" s="94"/>
      <c r="C85" s="94"/>
      <c r="D85" s="94"/>
      <c r="E85" s="94"/>
      <c r="H85" s="95"/>
      <c r="I85" s="94"/>
      <c r="J85" s="96"/>
    </row>
    <row r="86" spans="2:10" x14ac:dyDescent="0.3">
      <c r="B86" s="94"/>
      <c r="C86" s="94"/>
      <c r="D86" s="94"/>
      <c r="E86" s="94"/>
      <c r="H86" s="95"/>
      <c r="I86" s="94"/>
      <c r="J86" s="96"/>
    </row>
    <row r="87" spans="2:10" x14ac:dyDescent="0.3">
      <c r="B87" s="94"/>
      <c r="C87" s="94"/>
      <c r="D87" s="94"/>
      <c r="E87" s="94"/>
      <c r="H87" s="95"/>
      <c r="I87" s="94"/>
      <c r="J87" s="96"/>
    </row>
    <row r="88" spans="2:10" x14ac:dyDescent="0.3">
      <c r="B88" s="94"/>
      <c r="C88" s="94"/>
      <c r="D88" s="94"/>
      <c r="E88" s="94"/>
      <c r="H88" s="95"/>
      <c r="I88" s="94"/>
      <c r="J88" s="96"/>
    </row>
    <row r="89" spans="2:10" x14ac:dyDescent="0.3">
      <c r="B89" s="94"/>
      <c r="C89" s="94"/>
      <c r="D89" s="94"/>
      <c r="E89" s="94"/>
      <c r="H89" s="95"/>
      <c r="I89" s="94"/>
      <c r="J89" s="96"/>
    </row>
    <row r="90" spans="2:10" x14ac:dyDescent="0.3">
      <c r="B90" s="94"/>
      <c r="C90" s="94"/>
      <c r="D90" s="94"/>
      <c r="E90" s="94"/>
      <c r="H90" s="95"/>
      <c r="I90" s="94"/>
      <c r="J90" s="96"/>
    </row>
    <row r="91" spans="2:10" x14ac:dyDescent="0.3">
      <c r="B91" s="94"/>
      <c r="C91" s="94"/>
      <c r="D91" s="94"/>
      <c r="E91" s="94"/>
      <c r="H91" s="95"/>
      <c r="I91" s="94"/>
      <c r="J91" s="96"/>
    </row>
    <row r="92" spans="2:10" x14ac:dyDescent="0.3">
      <c r="B92" s="94"/>
      <c r="C92" s="94"/>
      <c r="D92" s="94"/>
      <c r="E92" s="94"/>
      <c r="H92" s="95"/>
      <c r="I92" s="94"/>
      <c r="J92" s="96"/>
    </row>
    <row r="93" spans="2:10" x14ac:dyDescent="0.3">
      <c r="B93" s="94"/>
      <c r="C93" s="94"/>
      <c r="D93" s="94"/>
      <c r="E93" s="94"/>
      <c r="H93" s="95"/>
      <c r="I93" s="94"/>
      <c r="J93" s="96"/>
    </row>
    <row r="94" spans="2:10" x14ac:dyDescent="0.3">
      <c r="B94" s="94"/>
      <c r="C94" s="94"/>
      <c r="D94" s="94"/>
      <c r="E94" s="94"/>
      <c r="H94" s="95"/>
      <c r="I94" s="94"/>
      <c r="J94" s="96"/>
    </row>
    <row r="95" spans="2:10" x14ac:dyDescent="0.3">
      <c r="B95" s="94"/>
      <c r="C95" s="94"/>
      <c r="D95" s="94"/>
      <c r="E95" s="94"/>
      <c r="H95" s="95"/>
      <c r="I95" s="94"/>
      <c r="J95" s="96"/>
    </row>
    <row r="96" spans="2:10" x14ac:dyDescent="0.3">
      <c r="B96" s="94"/>
      <c r="C96" s="94"/>
      <c r="D96" s="94"/>
      <c r="E96" s="94"/>
      <c r="H96" s="95"/>
      <c r="I96" s="94"/>
      <c r="J96" s="96"/>
    </row>
    <row r="97" spans="2:10" x14ac:dyDescent="0.3">
      <c r="B97" s="94"/>
      <c r="C97" s="94"/>
      <c r="D97" s="94"/>
      <c r="E97" s="94"/>
      <c r="H97" s="95"/>
      <c r="I97" s="94"/>
      <c r="J97" s="96"/>
    </row>
    <row r="98" spans="2:10" x14ac:dyDescent="0.3">
      <c r="B98" s="94"/>
      <c r="C98" s="94"/>
      <c r="D98" s="94"/>
      <c r="E98" s="94"/>
      <c r="H98" s="95"/>
      <c r="I98" s="94"/>
      <c r="J98" s="96"/>
    </row>
    <row r="99" spans="2:10" x14ac:dyDescent="0.3">
      <c r="B99" s="94"/>
      <c r="C99" s="94"/>
      <c r="D99" s="94"/>
      <c r="E99" s="94"/>
      <c r="H99" s="95"/>
      <c r="I99" s="94"/>
      <c r="J99" s="96"/>
    </row>
    <row r="100" spans="2:10" x14ac:dyDescent="0.3">
      <c r="B100" s="94"/>
      <c r="C100" s="94"/>
      <c r="D100" s="94"/>
      <c r="E100" s="94"/>
      <c r="H100" s="95"/>
      <c r="I100" s="94"/>
      <c r="J100" s="96"/>
    </row>
    <row r="101" spans="2:10" x14ac:dyDescent="0.3">
      <c r="B101" s="94"/>
      <c r="C101" s="94"/>
      <c r="D101" s="94"/>
      <c r="E101" s="94"/>
      <c r="H101" s="95"/>
      <c r="I101" s="94"/>
      <c r="J101" s="96"/>
    </row>
    <row r="102" spans="2:10" x14ac:dyDescent="0.3">
      <c r="B102" s="94"/>
      <c r="C102" s="94"/>
      <c r="D102" s="94"/>
      <c r="E102" s="94"/>
      <c r="H102" s="95"/>
      <c r="I102" s="94"/>
      <c r="J102" s="96"/>
    </row>
    <row r="103" spans="2:10" x14ac:dyDescent="0.3">
      <c r="B103" s="94"/>
      <c r="C103" s="94"/>
      <c r="D103" s="94"/>
      <c r="E103" s="94"/>
      <c r="H103" s="95"/>
      <c r="I103" s="94"/>
      <c r="J103" s="96"/>
    </row>
    <row r="104" spans="2:10" x14ac:dyDescent="0.3">
      <c r="B104" s="94"/>
      <c r="C104" s="94"/>
      <c r="D104" s="94"/>
      <c r="E104" s="94"/>
      <c r="H104" s="95"/>
      <c r="I104" s="94"/>
      <c r="J104" s="96"/>
    </row>
    <row r="105" spans="2:10" x14ac:dyDescent="0.3">
      <c r="B105" s="94"/>
      <c r="C105" s="94"/>
      <c r="D105" s="94"/>
      <c r="E105" s="94"/>
      <c r="H105" s="95"/>
      <c r="I105" s="94"/>
      <c r="J105" s="96"/>
    </row>
    <row r="106" spans="2:10" x14ac:dyDescent="0.3">
      <c r="B106" s="94"/>
      <c r="C106" s="94"/>
      <c r="D106" s="94"/>
      <c r="E106" s="94"/>
      <c r="H106" s="95"/>
      <c r="I106" s="94"/>
      <c r="J106" s="96"/>
    </row>
    <row r="107" spans="2:10" x14ac:dyDescent="0.3">
      <c r="B107" s="94"/>
      <c r="C107" s="94"/>
      <c r="D107" s="94"/>
      <c r="E107" s="94"/>
      <c r="H107" s="95"/>
      <c r="I107" s="94"/>
      <c r="J107" s="96"/>
    </row>
    <row r="108" spans="2:10" x14ac:dyDescent="0.3">
      <c r="B108" s="94"/>
      <c r="C108" s="94"/>
      <c r="D108" s="94"/>
      <c r="E108" s="94"/>
      <c r="H108" s="95"/>
      <c r="I108" s="94"/>
      <c r="J108" s="96"/>
    </row>
    <row r="109" spans="2:10" x14ac:dyDescent="0.3">
      <c r="B109" s="94"/>
      <c r="C109" s="94"/>
      <c r="D109" s="94"/>
      <c r="E109" s="94"/>
      <c r="H109" s="95"/>
      <c r="I109" s="94"/>
      <c r="J109" s="96"/>
    </row>
    <row r="110" spans="2:10" x14ac:dyDescent="0.3">
      <c r="B110" s="94"/>
      <c r="C110" s="94"/>
      <c r="D110" s="94"/>
      <c r="E110" s="94"/>
      <c r="H110" s="95"/>
      <c r="I110" s="94"/>
      <c r="J110" s="96"/>
    </row>
    <row r="111" spans="2:10" x14ac:dyDescent="0.3">
      <c r="B111" s="94"/>
      <c r="C111" s="94"/>
      <c r="D111" s="94"/>
      <c r="E111" s="94"/>
      <c r="H111" s="95"/>
      <c r="I111" s="94"/>
      <c r="J111" s="96"/>
    </row>
    <row r="112" spans="2:10" x14ac:dyDescent="0.3">
      <c r="B112" s="94"/>
      <c r="C112" s="94"/>
      <c r="D112" s="94"/>
      <c r="E112" s="94"/>
      <c r="H112" s="95"/>
      <c r="I112" s="94"/>
      <c r="J112" s="96"/>
    </row>
    <row r="113" spans="2:10" x14ac:dyDescent="0.3">
      <c r="B113" s="94"/>
      <c r="C113" s="94"/>
      <c r="D113" s="94"/>
      <c r="E113" s="94"/>
      <c r="H113" s="95"/>
      <c r="I113" s="94"/>
      <c r="J113" s="96"/>
    </row>
    <row r="114" spans="2:10" x14ac:dyDescent="0.3">
      <c r="B114" s="94"/>
      <c r="C114" s="94"/>
      <c r="D114" s="94"/>
      <c r="E114" s="94"/>
      <c r="H114" s="95"/>
      <c r="I114" s="94"/>
      <c r="J114" s="96"/>
    </row>
    <row r="115" spans="2:10" x14ac:dyDescent="0.3">
      <c r="B115" s="94"/>
      <c r="C115" s="94"/>
      <c r="D115" s="94"/>
      <c r="E115" s="94"/>
      <c r="H115" s="95"/>
      <c r="I115" s="94"/>
      <c r="J115" s="96"/>
    </row>
    <row r="116" spans="2:10" x14ac:dyDescent="0.3">
      <c r="B116" s="94"/>
      <c r="C116" s="94"/>
      <c r="D116" s="94"/>
      <c r="E116" s="94"/>
      <c r="H116" s="95"/>
      <c r="I116" s="94"/>
      <c r="J116" s="96"/>
    </row>
    <row r="117" spans="2:10" x14ac:dyDescent="0.3">
      <c r="B117" s="94"/>
      <c r="C117" s="94"/>
      <c r="D117" s="94"/>
      <c r="E117" s="94"/>
      <c r="H117" s="95"/>
      <c r="I117" s="94"/>
      <c r="J117" s="96"/>
    </row>
    <row r="118" spans="2:10" x14ac:dyDescent="0.3">
      <c r="B118" s="94"/>
      <c r="C118" s="94"/>
      <c r="D118" s="94"/>
      <c r="E118" s="94"/>
      <c r="H118" s="95"/>
      <c r="I118" s="94"/>
      <c r="J118" s="96"/>
    </row>
    <row r="119" spans="2:10" x14ac:dyDescent="0.3">
      <c r="B119" s="94"/>
      <c r="C119" s="94"/>
      <c r="D119" s="94"/>
      <c r="E119" s="94"/>
      <c r="H119" s="95"/>
      <c r="I119" s="94"/>
      <c r="J119" s="96"/>
    </row>
    <row r="120" spans="2:10" x14ac:dyDescent="0.3">
      <c r="B120" s="94"/>
      <c r="C120" s="94"/>
      <c r="D120" s="94"/>
      <c r="E120" s="94"/>
      <c r="H120" s="95"/>
      <c r="I120" s="94"/>
      <c r="J120" s="96"/>
    </row>
    <row r="121" spans="2:10" x14ac:dyDescent="0.3">
      <c r="B121" s="94"/>
      <c r="C121" s="94"/>
      <c r="D121" s="94"/>
      <c r="E121" s="94"/>
      <c r="H121" s="95"/>
      <c r="I121" s="94"/>
      <c r="J121" s="96"/>
    </row>
    <row r="122" spans="2:10" x14ac:dyDescent="0.3">
      <c r="B122" s="94"/>
      <c r="C122" s="94"/>
      <c r="D122" s="94"/>
      <c r="E122" s="94"/>
      <c r="H122" s="95"/>
      <c r="I122" s="94"/>
      <c r="J122" s="96"/>
    </row>
    <row r="123" spans="2:10" x14ac:dyDescent="0.3">
      <c r="B123" s="94"/>
      <c r="C123" s="94"/>
      <c r="D123" s="94"/>
      <c r="E123" s="94"/>
      <c r="H123" s="95"/>
      <c r="I123" s="94"/>
      <c r="J123" s="96"/>
    </row>
    <row r="124" spans="2:10" x14ac:dyDescent="0.3">
      <c r="B124" s="94"/>
      <c r="C124" s="94"/>
      <c r="D124" s="94"/>
      <c r="E124" s="94"/>
      <c r="H124" s="95"/>
      <c r="I124" s="94"/>
      <c r="J124" s="96"/>
    </row>
    <row r="125" spans="2:10" x14ac:dyDescent="0.3">
      <c r="B125" s="94"/>
      <c r="C125" s="94"/>
      <c r="D125" s="94"/>
      <c r="E125" s="94"/>
      <c r="H125" s="95"/>
      <c r="I125" s="94"/>
      <c r="J125" s="96"/>
    </row>
    <row r="126" spans="2:10" x14ac:dyDescent="0.3">
      <c r="B126" s="94"/>
      <c r="C126" s="94"/>
      <c r="D126" s="94"/>
      <c r="E126" s="94"/>
      <c r="H126" s="95"/>
      <c r="I126" s="94"/>
      <c r="J126" s="96"/>
    </row>
    <row r="127" spans="2:10" x14ac:dyDescent="0.3">
      <c r="B127" s="94"/>
      <c r="C127" s="94"/>
      <c r="D127" s="94"/>
      <c r="E127" s="94"/>
      <c r="H127" s="95"/>
      <c r="I127" s="94"/>
      <c r="J127" s="96"/>
    </row>
    <row r="128" spans="2:10" x14ac:dyDescent="0.3">
      <c r="B128" s="94"/>
      <c r="C128" s="94"/>
      <c r="D128" s="94"/>
      <c r="E128" s="94"/>
      <c r="H128" s="95"/>
      <c r="I128" s="94"/>
      <c r="J128" s="96"/>
    </row>
    <row r="129" spans="2:10" x14ac:dyDescent="0.3">
      <c r="B129" s="94"/>
      <c r="C129" s="94"/>
      <c r="D129" s="94"/>
      <c r="E129" s="94"/>
      <c r="H129" s="95"/>
      <c r="I129" s="94"/>
      <c r="J129" s="96"/>
    </row>
    <row r="130" spans="2:10" x14ac:dyDescent="0.3">
      <c r="B130" s="94"/>
      <c r="C130" s="94"/>
      <c r="D130" s="94"/>
      <c r="E130" s="94"/>
      <c r="H130" s="95"/>
      <c r="I130" s="94"/>
      <c r="J130" s="96"/>
    </row>
    <row r="131" spans="2:10" x14ac:dyDescent="0.3">
      <c r="B131" s="94"/>
      <c r="C131" s="94"/>
      <c r="D131" s="94"/>
      <c r="E131" s="94"/>
      <c r="H131" s="95"/>
      <c r="I131" s="94"/>
      <c r="J131" s="96"/>
    </row>
    <row r="132" spans="2:10" x14ac:dyDescent="0.3">
      <c r="B132" s="94"/>
      <c r="C132" s="94"/>
      <c r="D132" s="94"/>
      <c r="E132" s="94"/>
      <c r="H132" s="95"/>
      <c r="I132" s="94"/>
      <c r="J132" s="96"/>
    </row>
    <row r="133" spans="2:10" x14ac:dyDescent="0.3">
      <c r="B133" s="94"/>
      <c r="C133" s="94"/>
      <c r="D133" s="94"/>
      <c r="E133" s="94"/>
      <c r="H133" s="95"/>
      <c r="I133" s="94"/>
      <c r="J133" s="96"/>
    </row>
    <row r="134" spans="2:10" x14ac:dyDescent="0.3">
      <c r="B134" s="94"/>
      <c r="C134" s="94"/>
      <c r="D134" s="94"/>
      <c r="E134" s="94"/>
      <c r="H134" s="95"/>
      <c r="I134" s="94"/>
      <c r="J134" s="96"/>
    </row>
    <row r="135" spans="2:10" x14ac:dyDescent="0.3">
      <c r="B135" s="94"/>
      <c r="C135" s="94"/>
      <c r="D135" s="94"/>
      <c r="E135" s="94"/>
      <c r="H135" s="95"/>
      <c r="I135" s="94"/>
      <c r="J135" s="96"/>
    </row>
    <row r="136" spans="2:10" x14ac:dyDescent="0.3">
      <c r="B136" s="94"/>
      <c r="C136" s="94"/>
      <c r="D136" s="94"/>
      <c r="E136" s="94"/>
      <c r="H136" s="95"/>
      <c r="I136" s="94"/>
      <c r="J136" s="96"/>
    </row>
    <row r="137" spans="2:10" x14ac:dyDescent="0.3">
      <c r="B137" s="94"/>
      <c r="C137" s="94"/>
      <c r="D137" s="94"/>
      <c r="E137" s="94"/>
      <c r="H137" s="95"/>
      <c r="I137" s="94"/>
      <c r="J137" s="96"/>
    </row>
    <row r="138" spans="2:10" x14ac:dyDescent="0.3">
      <c r="B138" s="94"/>
      <c r="C138" s="94"/>
      <c r="D138" s="94"/>
      <c r="E138" s="94"/>
      <c r="H138" s="95"/>
      <c r="I138" s="94"/>
      <c r="J138" s="96"/>
    </row>
    <row r="139" spans="2:10" x14ac:dyDescent="0.3">
      <c r="B139" s="94"/>
      <c r="C139" s="94"/>
      <c r="D139" s="94"/>
      <c r="E139" s="94"/>
      <c r="H139" s="95"/>
      <c r="I139" s="94"/>
      <c r="J139" s="96"/>
    </row>
    <row r="140" spans="2:10" x14ac:dyDescent="0.3">
      <c r="B140" s="94"/>
      <c r="C140" s="94"/>
      <c r="D140" s="94"/>
      <c r="E140" s="94"/>
      <c r="H140" s="95"/>
      <c r="I140" s="94"/>
      <c r="J140" s="96"/>
    </row>
    <row r="141" spans="2:10" x14ac:dyDescent="0.3">
      <c r="B141" s="94"/>
      <c r="C141" s="94"/>
      <c r="D141" s="94"/>
      <c r="E141" s="94"/>
      <c r="H141" s="95"/>
      <c r="I141" s="94"/>
      <c r="J141" s="96"/>
    </row>
    <row r="142" spans="2:10" x14ac:dyDescent="0.3">
      <c r="B142" s="94"/>
      <c r="C142" s="94"/>
      <c r="D142" s="94"/>
      <c r="E142" s="94"/>
      <c r="H142" s="95"/>
      <c r="I142" s="94"/>
      <c r="J142" s="96"/>
    </row>
    <row r="143" spans="2:10" x14ac:dyDescent="0.3">
      <c r="B143" s="94"/>
      <c r="C143" s="94"/>
      <c r="D143" s="94"/>
      <c r="E143" s="94"/>
      <c r="H143" s="95"/>
      <c r="I143" s="94"/>
      <c r="J143" s="96"/>
    </row>
    <row r="144" spans="2:10" x14ac:dyDescent="0.3">
      <c r="B144" s="94"/>
      <c r="C144" s="94"/>
      <c r="D144" s="94"/>
      <c r="E144" s="94"/>
      <c r="H144" s="95"/>
      <c r="I144" s="94"/>
      <c r="J144" s="96"/>
    </row>
    <row r="145" spans="2:10" x14ac:dyDescent="0.3">
      <c r="B145" s="94"/>
      <c r="C145" s="94"/>
      <c r="D145" s="94"/>
      <c r="E145" s="94"/>
      <c r="H145" s="95"/>
      <c r="I145" s="94"/>
      <c r="J145" s="96"/>
    </row>
    <row r="146" spans="2:10" x14ac:dyDescent="0.3">
      <c r="B146" s="94"/>
      <c r="C146" s="94"/>
      <c r="D146" s="94"/>
      <c r="E146" s="94"/>
      <c r="H146" s="95"/>
      <c r="I146" s="94"/>
      <c r="J146" s="96"/>
    </row>
    <row r="147" spans="2:10" x14ac:dyDescent="0.3">
      <c r="B147" s="94"/>
      <c r="C147" s="94"/>
      <c r="D147" s="94"/>
      <c r="E147" s="94"/>
      <c r="H147" s="95"/>
      <c r="I147" s="94"/>
      <c r="J147" s="96"/>
    </row>
    <row r="148" spans="2:10" x14ac:dyDescent="0.3">
      <c r="B148" s="94"/>
      <c r="C148" s="94"/>
      <c r="D148" s="94"/>
      <c r="E148" s="94"/>
      <c r="H148" s="95"/>
      <c r="I148" s="94"/>
      <c r="J148" s="96"/>
    </row>
    <row r="149" spans="2:10" x14ac:dyDescent="0.3">
      <c r="B149" s="94"/>
      <c r="C149" s="94"/>
      <c r="D149" s="94"/>
      <c r="E149" s="94"/>
      <c r="H149" s="95"/>
      <c r="I149" s="94"/>
      <c r="J149" s="96"/>
    </row>
    <row r="150" spans="2:10" x14ac:dyDescent="0.3">
      <c r="B150" s="94"/>
      <c r="C150" s="94"/>
      <c r="D150" s="94"/>
      <c r="E150" s="94"/>
      <c r="H150" s="95"/>
      <c r="I150" s="94"/>
      <c r="J150" s="96"/>
    </row>
    <row r="151" spans="2:10" x14ac:dyDescent="0.3">
      <c r="B151" s="94"/>
      <c r="C151" s="94"/>
      <c r="D151" s="94"/>
      <c r="E151" s="94"/>
      <c r="H151" s="95"/>
      <c r="I151" s="94"/>
      <c r="J151" s="96"/>
    </row>
    <row r="152" spans="2:10" x14ac:dyDescent="0.3">
      <c r="B152" s="94"/>
      <c r="C152" s="94"/>
      <c r="D152" s="94"/>
      <c r="E152" s="94"/>
      <c r="H152" s="95"/>
      <c r="I152" s="94"/>
      <c r="J152" s="96"/>
    </row>
    <row r="153" spans="2:10" x14ac:dyDescent="0.3">
      <c r="B153" s="94"/>
      <c r="C153" s="94"/>
      <c r="D153" s="94"/>
      <c r="E153" s="94"/>
      <c r="H153" s="95"/>
      <c r="I153" s="94"/>
      <c r="J153" s="96"/>
    </row>
    <row r="154" spans="2:10" x14ac:dyDescent="0.3">
      <c r="B154" s="94"/>
      <c r="C154" s="94"/>
      <c r="D154" s="94"/>
      <c r="E154" s="94"/>
      <c r="H154" s="95"/>
      <c r="I154" s="94"/>
      <c r="J154" s="96"/>
    </row>
    <row r="155" spans="2:10" x14ac:dyDescent="0.3">
      <c r="B155" s="94"/>
      <c r="C155" s="94"/>
      <c r="D155" s="94"/>
      <c r="E155" s="94"/>
      <c r="H155" s="95"/>
      <c r="I155" s="94"/>
      <c r="J155" s="96"/>
    </row>
    <row r="156" spans="2:10" x14ac:dyDescent="0.3">
      <c r="B156" s="94"/>
      <c r="C156" s="94"/>
      <c r="D156" s="94"/>
      <c r="E156" s="94"/>
      <c r="H156" s="95"/>
      <c r="I156" s="94"/>
      <c r="J156" s="96"/>
    </row>
    <row r="157" spans="2:10" x14ac:dyDescent="0.3">
      <c r="B157" s="94"/>
      <c r="C157" s="94"/>
      <c r="D157" s="94"/>
      <c r="E157" s="94"/>
      <c r="H157" s="95"/>
      <c r="I157" s="94"/>
      <c r="J157" s="96"/>
    </row>
    <row r="158" spans="2:10" x14ac:dyDescent="0.3">
      <c r="B158" s="94"/>
      <c r="C158" s="94"/>
      <c r="D158" s="94"/>
      <c r="E158" s="94"/>
      <c r="H158" s="95"/>
      <c r="I158" s="94"/>
      <c r="J158" s="96"/>
    </row>
    <row r="159" spans="2:10" x14ac:dyDescent="0.3">
      <c r="B159" s="94"/>
      <c r="C159" s="94"/>
      <c r="D159" s="94"/>
      <c r="E159" s="94"/>
      <c r="H159" s="95"/>
      <c r="I159" s="94"/>
      <c r="J159" s="96"/>
    </row>
    <row r="160" spans="2:10" x14ac:dyDescent="0.3">
      <c r="B160" s="94"/>
      <c r="C160" s="94"/>
      <c r="D160" s="94"/>
      <c r="E160" s="94"/>
      <c r="H160" s="95"/>
      <c r="I160" s="94"/>
      <c r="J160" s="96"/>
    </row>
    <row r="161" spans="2:10" x14ac:dyDescent="0.3">
      <c r="B161" s="94"/>
      <c r="C161" s="94"/>
      <c r="D161" s="94"/>
      <c r="E161" s="94"/>
      <c r="H161" s="95"/>
      <c r="I161" s="94"/>
      <c r="J161" s="96"/>
    </row>
    <row r="162" spans="2:10" x14ac:dyDescent="0.3">
      <c r="B162" s="94"/>
      <c r="C162" s="94"/>
      <c r="D162" s="94"/>
      <c r="E162" s="94"/>
      <c r="H162" s="95"/>
      <c r="I162" s="94"/>
      <c r="J162" s="96"/>
    </row>
    <row r="163" spans="2:10" x14ac:dyDescent="0.3">
      <c r="B163" s="94"/>
      <c r="C163" s="94"/>
      <c r="D163" s="94"/>
      <c r="E163" s="94"/>
      <c r="H163" s="95"/>
      <c r="I163" s="94"/>
      <c r="J163" s="96"/>
    </row>
    <row r="164" spans="2:10" x14ac:dyDescent="0.3">
      <c r="B164" s="94"/>
      <c r="C164" s="94"/>
      <c r="D164" s="94"/>
      <c r="E164" s="94"/>
      <c r="H164" s="95"/>
      <c r="I164" s="94"/>
      <c r="J164" s="96"/>
    </row>
    <row r="165" spans="2:10" x14ac:dyDescent="0.3">
      <c r="B165" s="94"/>
      <c r="C165" s="94"/>
      <c r="D165" s="94"/>
      <c r="E165" s="94"/>
      <c r="H165" s="95"/>
      <c r="I165" s="94"/>
      <c r="J165" s="96"/>
    </row>
    <row r="166" spans="2:10" x14ac:dyDescent="0.3">
      <c r="B166" s="94"/>
      <c r="C166" s="94"/>
      <c r="D166" s="94"/>
      <c r="E166" s="94"/>
      <c r="H166" s="95"/>
      <c r="I166" s="94"/>
      <c r="J166" s="96"/>
    </row>
    <row r="167" spans="2:10" x14ac:dyDescent="0.3">
      <c r="B167" s="94"/>
      <c r="C167" s="94"/>
      <c r="D167" s="94"/>
      <c r="E167" s="94"/>
      <c r="H167" s="95"/>
      <c r="I167" s="94"/>
      <c r="J167" s="96"/>
    </row>
    <row r="168" spans="2:10" x14ac:dyDescent="0.3">
      <c r="B168" s="94"/>
      <c r="C168" s="94"/>
      <c r="D168" s="94"/>
      <c r="E168" s="94"/>
      <c r="H168" s="95"/>
      <c r="I168" s="94"/>
      <c r="J168" s="96"/>
    </row>
    <row r="169" spans="2:10" x14ac:dyDescent="0.3">
      <c r="B169" s="94"/>
      <c r="C169" s="94"/>
      <c r="D169" s="94"/>
      <c r="E169" s="94"/>
      <c r="H169" s="95"/>
      <c r="I169" s="94"/>
      <c r="J169" s="96"/>
    </row>
    <row r="170" spans="2:10" x14ac:dyDescent="0.3">
      <c r="B170" s="94"/>
      <c r="C170" s="94"/>
      <c r="D170" s="94"/>
      <c r="E170" s="94"/>
      <c r="H170" s="95"/>
      <c r="I170" s="94"/>
      <c r="J170" s="96"/>
    </row>
    <row r="171" spans="2:10" x14ac:dyDescent="0.3">
      <c r="B171" s="94"/>
      <c r="C171" s="94"/>
      <c r="D171" s="94"/>
      <c r="E171" s="94"/>
      <c r="H171" s="95"/>
      <c r="I171" s="94"/>
      <c r="J171" s="96"/>
    </row>
    <row r="172" spans="2:10" x14ac:dyDescent="0.3">
      <c r="B172" s="94"/>
      <c r="C172" s="94"/>
      <c r="D172" s="94"/>
      <c r="E172" s="94"/>
      <c r="H172" s="95"/>
      <c r="I172" s="94"/>
      <c r="J172" s="96"/>
    </row>
    <row r="173" spans="2:10" x14ac:dyDescent="0.3">
      <c r="B173" s="94"/>
      <c r="C173" s="94"/>
      <c r="D173" s="94"/>
      <c r="E173" s="94"/>
      <c r="H173" s="95"/>
      <c r="I173" s="94"/>
      <c r="J173" s="96"/>
    </row>
    <row r="174" spans="2:10" x14ac:dyDescent="0.3">
      <c r="B174" s="94"/>
      <c r="C174" s="94"/>
      <c r="D174" s="94"/>
      <c r="E174" s="94"/>
      <c r="H174" s="95"/>
      <c r="I174" s="94"/>
      <c r="J174" s="96"/>
    </row>
    <row r="175" spans="2:10" x14ac:dyDescent="0.3">
      <c r="B175" s="94"/>
      <c r="C175" s="94"/>
      <c r="D175" s="94"/>
      <c r="E175" s="94"/>
      <c r="H175" s="95"/>
      <c r="I175" s="94"/>
      <c r="J175" s="96"/>
    </row>
    <row r="176" spans="2:10" x14ac:dyDescent="0.3">
      <c r="B176" s="94"/>
      <c r="C176" s="94"/>
      <c r="D176" s="94"/>
      <c r="E176" s="94"/>
      <c r="H176" s="95"/>
      <c r="I176" s="94"/>
      <c r="J176" s="96"/>
    </row>
    <row r="177" spans="2:10" x14ac:dyDescent="0.3">
      <c r="B177" s="94"/>
      <c r="C177" s="94"/>
      <c r="D177" s="94"/>
      <c r="E177" s="94"/>
      <c r="H177" s="95"/>
      <c r="I177" s="94"/>
      <c r="J177" s="96"/>
    </row>
    <row r="178" spans="2:10" x14ac:dyDescent="0.3">
      <c r="B178" s="94"/>
      <c r="C178" s="94"/>
      <c r="D178" s="94"/>
      <c r="E178" s="94"/>
      <c r="H178" s="95"/>
      <c r="I178" s="94"/>
      <c r="J178" s="96"/>
    </row>
    <row r="179" spans="2:10" x14ac:dyDescent="0.3">
      <c r="B179" s="94"/>
      <c r="C179" s="94"/>
      <c r="D179" s="94"/>
      <c r="E179" s="94"/>
      <c r="H179" s="95"/>
      <c r="I179" s="94"/>
      <c r="J179" s="96"/>
    </row>
    <row r="180" spans="2:10" x14ac:dyDescent="0.3">
      <c r="B180" s="94"/>
      <c r="C180" s="94"/>
      <c r="D180" s="94"/>
      <c r="E180" s="94"/>
      <c r="H180" s="95"/>
      <c r="I180" s="94"/>
      <c r="J180" s="96"/>
    </row>
    <row r="181" spans="2:10" x14ac:dyDescent="0.3">
      <c r="B181" s="94"/>
      <c r="C181" s="94"/>
      <c r="D181" s="94"/>
      <c r="E181" s="94"/>
      <c r="H181" s="95"/>
      <c r="I181" s="94"/>
      <c r="J181" s="96"/>
    </row>
    <row r="182" spans="2:10" x14ac:dyDescent="0.3">
      <c r="B182" s="94"/>
      <c r="C182" s="94"/>
      <c r="D182" s="94"/>
      <c r="E182" s="94"/>
      <c r="H182" s="95"/>
      <c r="I182" s="94"/>
      <c r="J182" s="96"/>
    </row>
    <row r="183" spans="2:10" x14ac:dyDescent="0.3">
      <c r="B183" s="94"/>
      <c r="C183" s="94"/>
      <c r="D183" s="94"/>
      <c r="E183" s="94"/>
      <c r="H183" s="95"/>
      <c r="I183" s="94"/>
      <c r="J183" s="96"/>
    </row>
    <row r="184" spans="2:10" x14ac:dyDescent="0.3">
      <c r="B184" s="94"/>
      <c r="C184" s="94"/>
      <c r="D184" s="94"/>
      <c r="E184" s="94"/>
      <c r="H184" s="95"/>
      <c r="I184" s="94"/>
      <c r="J184" s="96"/>
    </row>
    <row r="185" spans="2:10" x14ac:dyDescent="0.3">
      <c r="B185" s="94"/>
      <c r="C185" s="94"/>
      <c r="D185" s="94"/>
      <c r="E185" s="94"/>
      <c r="H185" s="95"/>
      <c r="I185" s="94"/>
      <c r="J185" s="96"/>
    </row>
    <row r="186" spans="2:10" x14ac:dyDescent="0.3">
      <c r="B186" s="94"/>
      <c r="C186" s="94"/>
      <c r="D186" s="94"/>
      <c r="E186" s="94"/>
      <c r="H186" s="95"/>
      <c r="I186" s="94"/>
      <c r="J186" s="96"/>
    </row>
    <row r="187" spans="2:10" x14ac:dyDescent="0.3">
      <c r="B187" s="94"/>
      <c r="C187" s="94"/>
      <c r="D187" s="94"/>
      <c r="E187" s="94"/>
      <c r="H187" s="95"/>
      <c r="I187" s="94"/>
      <c r="J187" s="96"/>
    </row>
    <row r="188" spans="2:10" x14ac:dyDescent="0.3">
      <c r="B188" s="94"/>
      <c r="C188" s="94"/>
      <c r="D188" s="94"/>
      <c r="E188" s="94"/>
      <c r="H188" s="95"/>
      <c r="I188" s="94"/>
      <c r="J188" s="96"/>
    </row>
    <row r="189" spans="2:10" x14ac:dyDescent="0.3">
      <c r="B189" s="94"/>
      <c r="C189" s="94"/>
      <c r="D189" s="94"/>
      <c r="E189" s="94"/>
      <c r="H189" s="95"/>
      <c r="I189" s="94"/>
      <c r="J189" s="96"/>
    </row>
    <row r="190" spans="2:10" x14ac:dyDescent="0.3">
      <c r="B190" s="94"/>
      <c r="C190" s="94"/>
      <c r="D190" s="94"/>
      <c r="E190" s="94"/>
      <c r="H190" s="95"/>
      <c r="I190" s="94"/>
      <c r="J190" s="96"/>
    </row>
    <row r="191" spans="2:10" x14ac:dyDescent="0.3">
      <c r="B191" s="94"/>
      <c r="C191" s="94"/>
      <c r="D191" s="94"/>
      <c r="E191" s="94"/>
      <c r="H191" s="95"/>
      <c r="I191" s="94"/>
      <c r="J191" s="96"/>
    </row>
    <row r="192" spans="2:10" x14ac:dyDescent="0.3">
      <c r="B192" s="94"/>
      <c r="C192" s="94"/>
      <c r="D192" s="94"/>
      <c r="E192" s="94"/>
      <c r="H192" s="95"/>
      <c r="I192" s="94"/>
      <c r="J192" s="96"/>
    </row>
    <row r="193" spans="2:10" x14ac:dyDescent="0.3">
      <c r="B193" s="94"/>
      <c r="C193" s="94"/>
      <c r="D193" s="94"/>
      <c r="E193" s="94"/>
      <c r="H193" s="95"/>
      <c r="I193" s="94"/>
      <c r="J193" s="96"/>
    </row>
    <row r="194" spans="2:10" x14ac:dyDescent="0.3">
      <c r="B194" s="94"/>
      <c r="C194" s="94"/>
      <c r="D194" s="94"/>
      <c r="E194" s="94"/>
      <c r="H194" s="95"/>
      <c r="I194" s="94"/>
      <c r="J194" s="96"/>
    </row>
    <row r="195" spans="2:10" x14ac:dyDescent="0.3">
      <c r="B195" s="94"/>
      <c r="C195" s="94"/>
      <c r="D195" s="94"/>
      <c r="E195" s="94"/>
      <c r="H195" s="95"/>
      <c r="I195" s="94"/>
      <c r="J195" s="96"/>
    </row>
    <row r="196" spans="2:10" x14ac:dyDescent="0.3">
      <c r="B196" s="94"/>
      <c r="C196" s="94"/>
      <c r="D196" s="94"/>
      <c r="E196" s="94"/>
      <c r="H196" s="95"/>
      <c r="I196" s="94"/>
      <c r="J196" s="96"/>
    </row>
    <row r="197" spans="2:10" x14ac:dyDescent="0.3">
      <c r="B197" s="94"/>
      <c r="C197" s="94"/>
      <c r="D197" s="94"/>
      <c r="E197" s="94"/>
      <c r="H197" s="95"/>
      <c r="I197" s="94"/>
      <c r="J197" s="96"/>
    </row>
    <row r="198" spans="2:10" x14ac:dyDescent="0.3">
      <c r="B198" s="94"/>
      <c r="C198" s="94"/>
      <c r="D198" s="94"/>
      <c r="E198" s="94"/>
      <c r="H198" s="95"/>
      <c r="I198" s="94"/>
      <c r="J198" s="96"/>
    </row>
    <row r="199" spans="2:10" x14ac:dyDescent="0.3">
      <c r="B199" s="94"/>
      <c r="C199" s="94"/>
      <c r="D199" s="94"/>
      <c r="E199" s="94"/>
      <c r="H199" s="95"/>
      <c r="I199" s="94"/>
      <c r="J199" s="96"/>
    </row>
    <row r="200" spans="2:10" x14ac:dyDescent="0.3">
      <c r="B200" s="94"/>
      <c r="C200" s="94"/>
      <c r="D200" s="94"/>
      <c r="E200" s="94"/>
      <c r="H200" s="95"/>
      <c r="I200" s="94"/>
      <c r="J200" s="96"/>
    </row>
    <row r="201" spans="2:10" x14ac:dyDescent="0.3">
      <c r="B201" s="94"/>
      <c r="C201" s="94"/>
      <c r="D201" s="94"/>
      <c r="E201" s="94"/>
      <c r="H201" s="95"/>
      <c r="I201" s="94"/>
      <c r="J201" s="96"/>
    </row>
    <row r="202" spans="2:10" x14ac:dyDescent="0.3">
      <c r="B202" s="94"/>
      <c r="C202" s="94"/>
      <c r="D202" s="94"/>
      <c r="E202" s="94"/>
      <c r="H202" s="95"/>
      <c r="I202" s="94"/>
      <c r="J202" s="96"/>
    </row>
    <row r="203" spans="2:10" x14ac:dyDescent="0.3">
      <c r="B203" s="94"/>
      <c r="C203" s="94"/>
      <c r="D203" s="94"/>
      <c r="E203" s="94"/>
      <c r="H203" s="95"/>
      <c r="I203" s="94"/>
      <c r="J203" s="96"/>
    </row>
    <row r="204" spans="2:10" x14ac:dyDescent="0.3">
      <c r="B204" s="94"/>
      <c r="C204" s="94"/>
      <c r="D204" s="94"/>
      <c r="E204" s="94"/>
      <c r="H204" s="95"/>
      <c r="I204" s="94"/>
      <c r="J204" s="96"/>
    </row>
    <row r="205" spans="2:10" x14ac:dyDescent="0.3">
      <c r="B205" s="94"/>
      <c r="C205" s="94"/>
      <c r="D205" s="94"/>
      <c r="E205" s="94"/>
      <c r="H205" s="95"/>
      <c r="I205" s="94"/>
      <c r="J205" s="96"/>
    </row>
    <row r="206" spans="2:10" x14ac:dyDescent="0.3">
      <c r="B206" s="94"/>
      <c r="C206" s="94"/>
      <c r="D206" s="94"/>
      <c r="E206" s="94"/>
      <c r="H206" s="95"/>
      <c r="I206" s="94"/>
      <c r="J206" s="96"/>
    </row>
    <row r="207" spans="2:10" x14ac:dyDescent="0.3">
      <c r="B207" s="94"/>
      <c r="C207" s="94"/>
      <c r="D207" s="94"/>
      <c r="E207" s="94"/>
      <c r="H207" s="95"/>
      <c r="I207" s="94"/>
      <c r="J207" s="96"/>
    </row>
    <row r="208" spans="2:10" x14ac:dyDescent="0.3">
      <c r="B208" s="94"/>
      <c r="C208" s="94"/>
      <c r="D208" s="94"/>
      <c r="E208" s="94"/>
      <c r="H208" s="95"/>
      <c r="I208" s="94"/>
      <c r="J208" s="96"/>
    </row>
    <row r="209" spans="2:10" x14ac:dyDescent="0.3">
      <c r="B209" s="94"/>
      <c r="C209" s="94"/>
      <c r="D209" s="94"/>
      <c r="E209" s="94"/>
      <c r="H209" s="95"/>
      <c r="I209" s="94"/>
      <c r="J209" s="96"/>
    </row>
    <row r="210" spans="2:10" x14ac:dyDescent="0.3">
      <c r="B210" s="94"/>
      <c r="C210" s="94"/>
      <c r="D210" s="94"/>
      <c r="E210" s="94"/>
      <c r="H210" s="95"/>
      <c r="I210" s="94"/>
      <c r="J210" s="96"/>
    </row>
    <row r="211" spans="2:10" x14ac:dyDescent="0.3">
      <c r="B211" s="94"/>
      <c r="C211" s="94"/>
      <c r="D211" s="94"/>
      <c r="E211" s="94"/>
      <c r="H211" s="95"/>
      <c r="I211" s="94"/>
      <c r="J211" s="96"/>
    </row>
    <row r="212" spans="2:10" x14ac:dyDescent="0.3">
      <c r="B212" s="94"/>
      <c r="C212" s="94"/>
      <c r="D212" s="94"/>
      <c r="E212" s="94"/>
      <c r="H212" s="95"/>
      <c r="I212" s="94"/>
      <c r="J212" s="96"/>
    </row>
    <row r="213" spans="2:10" x14ac:dyDescent="0.3">
      <c r="B213" s="94"/>
      <c r="C213" s="94"/>
      <c r="D213" s="94"/>
      <c r="E213" s="94"/>
      <c r="H213" s="95"/>
      <c r="I213" s="94"/>
      <c r="J213" s="96"/>
    </row>
    <row r="214" spans="2:10" x14ac:dyDescent="0.3">
      <c r="B214" s="94"/>
      <c r="C214" s="94"/>
      <c r="D214" s="94"/>
      <c r="E214" s="94"/>
      <c r="H214" s="95"/>
      <c r="I214" s="94"/>
      <c r="J214" s="96"/>
    </row>
    <row r="215" spans="2:10" x14ac:dyDescent="0.3">
      <c r="B215" s="94"/>
      <c r="C215" s="94"/>
      <c r="D215" s="94"/>
      <c r="E215" s="94"/>
      <c r="H215" s="95"/>
      <c r="I215" s="94"/>
      <c r="J215" s="96"/>
    </row>
    <row r="216" spans="2:10" x14ac:dyDescent="0.3">
      <c r="B216" s="94"/>
      <c r="C216" s="94"/>
      <c r="D216" s="94"/>
      <c r="E216" s="94"/>
      <c r="H216" s="95"/>
      <c r="I216" s="94"/>
      <c r="J216" s="96"/>
    </row>
    <row r="217" spans="2:10" x14ac:dyDescent="0.3">
      <c r="B217" s="94"/>
      <c r="C217" s="94"/>
      <c r="D217" s="94"/>
      <c r="E217" s="94"/>
      <c r="H217" s="95"/>
      <c r="I217" s="94"/>
      <c r="J217" s="96"/>
    </row>
    <row r="218" spans="2:10" x14ac:dyDescent="0.3">
      <c r="B218" s="94"/>
      <c r="C218" s="94"/>
      <c r="D218" s="94"/>
      <c r="E218" s="94"/>
      <c r="H218" s="95"/>
      <c r="I218" s="94"/>
      <c r="J218" s="96"/>
    </row>
    <row r="219" spans="2:10" x14ac:dyDescent="0.3">
      <c r="B219" s="94"/>
      <c r="C219" s="94"/>
      <c r="D219" s="94"/>
      <c r="E219" s="94"/>
      <c r="H219" s="95"/>
      <c r="I219" s="94"/>
      <c r="J219" s="96"/>
    </row>
    <row r="220" spans="2:10" x14ac:dyDescent="0.3">
      <c r="B220" s="94"/>
      <c r="C220" s="94"/>
      <c r="D220" s="94"/>
      <c r="E220" s="94"/>
      <c r="H220" s="95"/>
      <c r="I220" s="94"/>
      <c r="J220" s="96"/>
    </row>
    <row r="221" spans="2:10" x14ac:dyDescent="0.3">
      <c r="B221" s="94"/>
      <c r="C221" s="94"/>
      <c r="D221" s="94"/>
      <c r="E221" s="94"/>
      <c r="H221" s="95"/>
      <c r="I221" s="94"/>
      <c r="J221" s="96"/>
    </row>
    <row r="222" spans="2:10" x14ac:dyDescent="0.3">
      <c r="B222" s="94"/>
      <c r="C222" s="94"/>
      <c r="D222" s="94"/>
      <c r="E222" s="94"/>
      <c r="H222" s="95"/>
      <c r="I222" s="94"/>
      <c r="J222" s="96"/>
    </row>
    <row r="223" spans="2:10" x14ac:dyDescent="0.3">
      <c r="B223" s="94"/>
      <c r="C223" s="94"/>
      <c r="D223" s="94"/>
      <c r="E223" s="94"/>
      <c r="H223" s="95"/>
      <c r="I223" s="94"/>
      <c r="J223" s="96"/>
    </row>
    <row r="224" spans="2:10" x14ac:dyDescent="0.3">
      <c r="B224" s="94"/>
      <c r="C224" s="94"/>
      <c r="D224" s="94"/>
      <c r="E224" s="94"/>
      <c r="H224" s="95"/>
      <c r="I224" s="94"/>
      <c r="J224" s="96"/>
    </row>
    <row r="225" spans="2:10" x14ac:dyDescent="0.3">
      <c r="B225" s="94"/>
      <c r="C225" s="94"/>
      <c r="D225" s="94"/>
      <c r="E225" s="94"/>
      <c r="H225" s="95"/>
      <c r="I225" s="94"/>
      <c r="J225" s="96"/>
    </row>
    <row r="226" spans="2:10" x14ac:dyDescent="0.3">
      <c r="B226" s="94"/>
      <c r="C226" s="94"/>
      <c r="D226" s="94"/>
      <c r="E226" s="94"/>
      <c r="H226" s="95"/>
      <c r="I226" s="94"/>
      <c r="J226" s="96"/>
    </row>
    <row r="227" spans="2:10" x14ac:dyDescent="0.3">
      <c r="B227" s="94"/>
      <c r="C227" s="94"/>
      <c r="D227" s="94"/>
      <c r="E227" s="94"/>
      <c r="H227" s="95"/>
      <c r="I227" s="94"/>
      <c r="J227" s="96"/>
    </row>
    <row r="228" spans="2:10" x14ac:dyDescent="0.3">
      <c r="B228" s="94"/>
      <c r="C228" s="94"/>
      <c r="D228" s="94"/>
      <c r="E228" s="94"/>
      <c r="H228" s="95"/>
      <c r="I228" s="94"/>
      <c r="J228" s="96"/>
    </row>
    <row r="229" spans="2:10" x14ac:dyDescent="0.3">
      <c r="B229" s="94"/>
      <c r="C229" s="94"/>
      <c r="D229" s="94"/>
      <c r="E229" s="94"/>
      <c r="H229" s="95"/>
      <c r="I229" s="94"/>
      <c r="J229" s="96"/>
    </row>
    <row r="230" spans="2:10" x14ac:dyDescent="0.3">
      <c r="B230" s="94"/>
      <c r="C230" s="94"/>
      <c r="D230" s="94"/>
      <c r="E230" s="94"/>
      <c r="H230" s="95"/>
      <c r="I230" s="94"/>
      <c r="J230" s="96"/>
    </row>
    <row r="231" spans="2:10" x14ac:dyDescent="0.3">
      <c r="B231" s="94"/>
      <c r="C231" s="94"/>
      <c r="D231" s="94"/>
      <c r="E231" s="94"/>
      <c r="H231" s="95"/>
      <c r="I231" s="94"/>
      <c r="J231" s="96"/>
    </row>
    <row r="232" spans="2:10" x14ac:dyDescent="0.3">
      <c r="B232" s="94"/>
      <c r="C232" s="94"/>
      <c r="D232" s="94"/>
      <c r="E232" s="94"/>
      <c r="H232" s="95"/>
      <c r="I232" s="94"/>
      <c r="J232" s="96"/>
    </row>
    <row r="233" spans="2:10" x14ac:dyDescent="0.3">
      <c r="B233" s="94"/>
      <c r="C233" s="94"/>
      <c r="D233" s="94"/>
      <c r="E233" s="94"/>
      <c r="H233" s="95"/>
      <c r="I233" s="94"/>
      <c r="J233" s="96"/>
    </row>
    <row r="234" spans="2:10" x14ac:dyDescent="0.3">
      <c r="B234" s="94"/>
      <c r="C234" s="94"/>
      <c r="D234" s="94"/>
      <c r="E234" s="94"/>
      <c r="H234" s="95"/>
      <c r="I234" s="94"/>
      <c r="J234" s="96"/>
    </row>
    <row r="235" spans="2:10" x14ac:dyDescent="0.3">
      <c r="B235" s="94"/>
      <c r="C235" s="94"/>
      <c r="D235" s="94"/>
      <c r="E235" s="94"/>
      <c r="H235" s="95"/>
      <c r="I235" s="94"/>
      <c r="J235" s="96"/>
    </row>
    <row r="236" spans="2:10" x14ac:dyDescent="0.3">
      <c r="B236" s="94"/>
      <c r="C236" s="94"/>
      <c r="D236" s="94"/>
      <c r="E236" s="94"/>
      <c r="H236" s="95"/>
      <c r="I236" s="94"/>
      <c r="J236" s="96"/>
    </row>
    <row r="237" spans="2:10" x14ac:dyDescent="0.3">
      <c r="B237" s="94"/>
      <c r="C237" s="94"/>
      <c r="D237" s="94"/>
      <c r="E237" s="94"/>
      <c r="H237" s="95"/>
      <c r="I237" s="94"/>
      <c r="J237" s="96"/>
    </row>
    <row r="238" spans="2:10" x14ac:dyDescent="0.3">
      <c r="B238" s="94"/>
      <c r="C238" s="94"/>
      <c r="D238" s="94"/>
      <c r="E238" s="94"/>
      <c r="H238" s="95"/>
      <c r="I238" s="94"/>
      <c r="J238" s="96"/>
    </row>
    <row r="239" spans="2:10" x14ac:dyDescent="0.3">
      <c r="B239" s="94"/>
      <c r="C239" s="94"/>
      <c r="D239" s="94"/>
      <c r="E239" s="94"/>
      <c r="H239" s="95"/>
      <c r="I239" s="94"/>
      <c r="J239" s="96"/>
    </row>
    <row r="240" spans="2:10" x14ac:dyDescent="0.3">
      <c r="B240" s="94"/>
      <c r="C240" s="94"/>
      <c r="D240" s="94"/>
      <c r="E240" s="94"/>
      <c r="H240" s="95"/>
      <c r="I240" s="94"/>
      <c r="J240" s="96"/>
    </row>
    <row r="241" spans="2:10" x14ac:dyDescent="0.3">
      <c r="B241" s="94"/>
      <c r="C241" s="94"/>
      <c r="D241" s="94"/>
      <c r="E241" s="94"/>
      <c r="H241" s="95"/>
      <c r="I241" s="94"/>
      <c r="J241" s="96"/>
    </row>
    <row r="242" spans="2:10" x14ac:dyDescent="0.3">
      <c r="B242" s="94"/>
      <c r="C242" s="94"/>
      <c r="D242" s="94"/>
      <c r="E242" s="94"/>
      <c r="H242" s="95"/>
      <c r="I242" s="94"/>
      <c r="J242" s="96"/>
    </row>
    <row r="243" spans="2:10" x14ac:dyDescent="0.3">
      <c r="B243" s="94"/>
      <c r="C243" s="94"/>
      <c r="D243" s="94"/>
      <c r="E243" s="94"/>
      <c r="H243" s="95"/>
      <c r="I243" s="94"/>
      <c r="J243" s="96"/>
    </row>
    <row r="244" spans="2:10" x14ac:dyDescent="0.3">
      <c r="B244" s="94"/>
      <c r="C244" s="94"/>
      <c r="D244" s="94"/>
      <c r="E244" s="94"/>
      <c r="H244" s="95"/>
      <c r="I244" s="94"/>
      <c r="J244" s="96"/>
    </row>
    <row r="245" spans="2:10" x14ac:dyDescent="0.3">
      <c r="B245" s="94"/>
      <c r="C245" s="94"/>
      <c r="D245" s="94"/>
      <c r="E245" s="94"/>
      <c r="H245" s="95"/>
      <c r="I245" s="94"/>
      <c r="J245" s="96"/>
    </row>
    <row r="246" spans="2:10" x14ac:dyDescent="0.3">
      <c r="B246" s="94"/>
      <c r="C246" s="94"/>
      <c r="D246" s="94"/>
      <c r="E246" s="94"/>
      <c r="H246" s="95"/>
      <c r="I246" s="94"/>
      <c r="J246" s="96"/>
    </row>
    <row r="247" spans="2:10" x14ac:dyDescent="0.3">
      <c r="B247" s="94"/>
      <c r="C247" s="94"/>
      <c r="D247" s="94"/>
      <c r="E247" s="94"/>
      <c r="H247" s="95"/>
      <c r="I247" s="94"/>
      <c r="J247" s="96"/>
    </row>
    <row r="248" spans="2:10" x14ac:dyDescent="0.3">
      <c r="B248" s="94"/>
      <c r="C248" s="94"/>
      <c r="D248" s="94"/>
      <c r="E248" s="94"/>
      <c r="H248" s="95"/>
      <c r="I248" s="94"/>
      <c r="J248" s="96"/>
    </row>
    <row r="249" spans="2:10" x14ac:dyDescent="0.3">
      <c r="B249" s="94"/>
      <c r="C249" s="94"/>
      <c r="D249" s="94"/>
      <c r="E249" s="94"/>
      <c r="H249" s="95"/>
      <c r="I249" s="94"/>
      <c r="J249" s="96"/>
    </row>
    <row r="250" spans="2:10" x14ac:dyDescent="0.3">
      <c r="B250" s="94"/>
      <c r="C250" s="94"/>
      <c r="D250" s="94"/>
      <c r="E250" s="94"/>
      <c r="H250" s="95"/>
      <c r="I250" s="94"/>
      <c r="J250" s="96"/>
    </row>
    <row r="251" spans="2:10" x14ac:dyDescent="0.3">
      <c r="B251" s="94"/>
      <c r="C251" s="94"/>
      <c r="D251" s="94"/>
      <c r="E251" s="94"/>
      <c r="H251" s="95"/>
      <c r="I251" s="94"/>
      <c r="J251" s="96"/>
    </row>
    <row r="252" spans="2:10" x14ac:dyDescent="0.3">
      <c r="B252" s="94"/>
      <c r="C252" s="94"/>
      <c r="D252" s="94"/>
      <c r="E252" s="94"/>
      <c r="H252" s="95"/>
      <c r="I252" s="94"/>
      <c r="J252" s="96"/>
    </row>
    <row r="253" spans="2:10" x14ac:dyDescent="0.3">
      <c r="B253" s="94"/>
      <c r="C253" s="94"/>
      <c r="D253" s="94"/>
      <c r="E253" s="94"/>
      <c r="H253" s="95"/>
      <c r="I253" s="94"/>
      <c r="J253" s="96"/>
    </row>
    <row r="254" spans="2:10" x14ac:dyDescent="0.3">
      <c r="B254" s="94"/>
      <c r="C254" s="94"/>
      <c r="D254" s="94"/>
      <c r="E254" s="94"/>
      <c r="H254" s="95"/>
      <c r="I254" s="94"/>
      <c r="J254" s="96"/>
    </row>
    <row r="255" spans="2:10" x14ac:dyDescent="0.3">
      <c r="B255" s="94"/>
      <c r="C255" s="94"/>
      <c r="D255" s="94"/>
      <c r="E255" s="94"/>
      <c r="H255" s="95"/>
      <c r="I255" s="94"/>
      <c r="J255" s="96"/>
    </row>
    <row r="256" spans="2:10" x14ac:dyDescent="0.3">
      <c r="B256" s="94"/>
      <c r="C256" s="94"/>
      <c r="D256" s="94"/>
      <c r="E256" s="94"/>
      <c r="H256" s="95"/>
      <c r="I256" s="94"/>
      <c r="J256" s="96"/>
    </row>
    <row r="257" spans="2:10" x14ac:dyDescent="0.3">
      <c r="B257" s="94"/>
      <c r="C257" s="94"/>
      <c r="D257" s="94"/>
      <c r="E257" s="94"/>
      <c r="H257" s="95"/>
      <c r="I257" s="94"/>
      <c r="J257" s="96"/>
    </row>
    <row r="258" spans="2:10" x14ac:dyDescent="0.3">
      <c r="B258" s="94"/>
      <c r="C258" s="94"/>
      <c r="D258" s="94"/>
      <c r="E258" s="94"/>
      <c r="H258" s="95"/>
      <c r="I258" s="94"/>
      <c r="J258" s="96"/>
    </row>
    <row r="259" spans="2:10" x14ac:dyDescent="0.3">
      <c r="B259" s="94"/>
      <c r="C259" s="94"/>
      <c r="D259" s="94"/>
      <c r="E259" s="94"/>
      <c r="H259" s="95"/>
      <c r="I259" s="94"/>
      <c r="J259" s="96"/>
    </row>
    <row r="260" spans="2:10" x14ac:dyDescent="0.3">
      <c r="B260" s="94"/>
      <c r="C260" s="94"/>
      <c r="D260" s="94"/>
      <c r="E260" s="94"/>
      <c r="H260" s="95"/>
      <c r="I260" s="94"/>
      <c r="J260" s="96"/>
    </row>
    <row r="261" spans="2:10" x14ac:dyDescent="0.3">
      <c r="B261" s="94"/>
      <c r="C261" s="94"/>
      <c r="D261" s="94"/>
      <c r="E261" s="94"/>
      <c r="H261" s="95"/>
      <c r="I261" s="94"/>
      <c r="J261" s="96"/>
    </row>
    <row r="262" spans="2:10" x14ac:dyDescent="0.3">
      <c r="B262" s="94"/>
      <c r="C262" s="94"/>
      <c r="D262" s="94"/>
      <c r="E262" s="94"/>
      <c r="H262" s="95"/>
      <c r="I262" s="94"/>
      <c r="J262" s="96"/>
    </row>
    <row r="263" spans="2:10" x14ac:dyDescent="0.3">
      <c r="B263" s="94"/>
      <c r="C263" s="94"/>
      <c r="D263" s="94"/>
      <c r="E263" s="94"/>
      <c r="H263" s="95"/>
      <c r="I263" s="94"/>
      <c r="J263" s="96"/>
    </row>
    <row r="264" spans="2:10" x14ac:dyDescent="0.3">
      <c r="B264" s="94"/>
      <c r="C264" s="94"/>
      <c r="D264" s="94"/>
      <c r="E264" s="94"/>
      <c r="H264" s="95"/>
      <c r="I264" s="94"/>
      <c r="J264" s="96"/>
    </row>
    <row r="265" spans="2:10" x14ac:dyDescent="0.3">
      <c r="B265" s="94"/>
      <c r="C265" s="94"/>
      <c r="D265" s="94"/>
      <c r="E265" s="94"/>
      <c r="H265" s="95"/>
      <c r="I265" s="94"/>
      <c r="J265" s="96"/>
    </row>
    <row r="266" spans="2:10" x14ac:dyDescent="0.3">
      <c r="B266" s="94"/>
      <c r="C266" s="94"/>
      <c r="D266" s="94"/>
      <c r="E266" s="94"/>
      <c r="H266" s="95"/>
      <c r="I266" s="94"/>
      <c r="J266" s="96"/>
    </row>
    <row r="267" spans="2:10" x14ac:dyDescent="0.3">
      <c r="B267" s="94"/>
      <c r="C267" s="94"/>
      <c r="D267" s="94"/>
      <c r="E267" s="94"/>
      <c r="H267" s="95"/>
      <c r="I267" s="94"/>
      <c r="J267" s="96"/>
    </row>
    <row r="268" spans="2:10" x14ac:dyDescent="0.3">
      <c r="B268" s="94"/>
      <c r="C268" s="94"/>
      <c r="D268" s="94"/>
      <c r="E268" s="94"/>
      <c r="H268" s="95"/>
      <c r="I268" s="94"/>
      <c r="J268" s="96"/>
    </row>
    <row r="269" spans="2:10" x14ac:dyDescent="0.3">
      <c r="B269" s="94"/>
      <c r="C269" s="94"/>
      <c r="D269" s="94"/>
      <c r="E269" s="94"/>
      <c r="H269" s="95"/>
      <c r="I269" s="94"/>
      <c r="J269" s="96"/>
    </row>
    <row r="270" spans="2:10" x14ac:dyDescent="0.3">
      <c r="B270" s="94"/>
      <c r="C270" s="94"/>
      <c r="D270" s="94"/>
      <c r="E270" s="94"/>
      <c r="H270" s="95"/>
      <c r="I270" s="94"/>
      <c r="J270" s="96"/>
    </row>
    <row r="271" spans="2:10" x14ac:dyDescent="0.3">
      <c r="B271" s="94"/>
      <c r="C271" s="94"/>
      <c r="D271" s="94"/>
      <c r="E271" s="94"/>
      <c r="H271" s="95"/>
      <c r="I271" s="94"/>
      <c r="J271" s="96"/>
    </row>
    <row r="272" spans="2:10" x14ac:dyDescent="0.3">
      <c r="B272" s="94"/>
      <c r="C272" s="94"/>
      <c r="D272" s="94"/>
      <c r="E272" s="94"/>
      <c r="H272" s="95"/>
      <c r="I272" s="94"/>
      <c r="J272" s="96"/>
    </row>
    <row r="273" spans="2:10" x14ac:dyDescent="0.3">
      <c r="B273" s="94"/>
      <c r="C273" s="94"/>
      <c r="D273" s="94"/>
      <c r="E273" s="94"/>
      <c r="H273" s="95"/>
      <c r="I273" s="94"/>
      <c r="J273" s="96"/>
    </row>
    <row r="274" spans="2:10" x14ac:dyDescent="0.3">
      <c r="B274" s="94"/>
      <c r="C274" s="94"/>
      <c r="D274" s="94"/>
      <c r="E274" s="94"/>
      <c r="H274" s="95"/>
      <c r="I274" s="94"/>
      <c r="J274" s="96"/>
    </row>
    <row r="275" spans="2:10" x14ac:dyDescent="0.3">
      <c r="B275" s="94"/>
      <c r="C275" s="94"/>
      <c r="D275" s="94"/>
      <c r="E275" s="94"/>
      <c r="H275" s="95"/>
      <c r="I275" s="94"/>
      <c r="J275" s="96"/>
    </row>
    <row r="276" spans="2:10" x14ac:dyDescent="0.3">
      <c r="B276" s="94"/>
      <c r="C276" s="94"/>
      <c r="D276" s="94"/>
      <c r="E276" s="94"/>
      <c r="H276" s="95"/>
      <c r="I276" s="94"/>
      <c r="J276" s="96"/>
    </row>
    <row r="277" spans="2:10" x14ac:dyDescent="0.3">
      <c r="B277" s="94"/>
      <c r="C277" s="94"/>
      <c r="D277" s="94"/>
      <c r="E277" s="94"/>
      <c r="H277" s="95"/>
      <c r="I277" s="94"/>
      <c r="J277" s="96"/>
    </row>
    <row r="278" spans="2:10" x14ac:dyDescent="0.3">
      <c r="B278" s="94"/>
      <c r="C278" s="94"/>
      <c r="D278" s="94"/>
      <c r="E278" s="94"/>
      <c r="H278" s="95"/>
      <c r="I278" s="94"/>
      <c r="J278" s="96"/>
    </row>
    <row r="279" spans="2:10" x14ac:dyDescent="0.3">
      <c r="B279" s="94"/>
      <c r="C279" s="94"/>
      <c r="D279" s="94"/>
      <c r="E279" s="94"/>
      <c r="H279" s="95"/>
      <c r="I279" s="94"/>
      <c r="J279" s="96"/>
    </row>
    <row r="280" spans="2:10" x14ac:dyDescent="0.3">
      <c r="B280" s="94"/>
      <c r="C280" s="94"/>
      <c r="D280" s="94"/>
      <c r="E280" s="94"/>
      <c r="H280" s="95"/>
      <c r="I280" s="94"/>
      <c r="J280" s="96"/>
    </row>
    <row r="281" spans="2:10" x14ac:dyDescent="0.3">
      <c r="B281" s="94"/>
      <c r="C281" s="94"/>
      <c r="D281" s="94"/>
      <c r="E281" s="94"/>
      <c r="H281" s="95"/>
      <c r="I281" s="94"/>
      <c r="J281" s="96"/>
    </row>
    <row r="282" spans="2:10" x14ac:dyDescent="0.3">
      <c r="B282" s="94"/>
      <c r="C282" s="94"/>
      <c r="D282" s="94"/>
      <c r="E282" s="94"/>
      <c r="H282" s="95"/>
      <c r="I282" s="94"/>
      <c r="J282" s="96"/>
    </row>
    <row r="283" spans="2:10" x14ac:dyDescent="0.3">
      <c r="B283" s="94"/>
      <c r="C283" s="94"/>
      <c r="D283" s="94"/>
      <c r="E283" s="94"/>
      <c r="H283" s="95"/>
      <c r="I283" s="94"/>
      <c r="J283" s="96"/>
    </row>
    <row r="284" spans="2:10" x14ac:dyDescent="0.3">
      <c r="B284" s="94"/>
      <c r="C284" s="94"/>
      <c r="D284" s="94"/>
      <c r="E284" s="94"/>
      <c r="H284" s="95"/>
      <c r="I284" s="94"/>
      <c r="J284" s="96"/>
    </row>
    <row r="285" spans="2:10" x14ac:dyDescent="0.3">
      <c r="B285" s="94"/>
      <c r="C285" s="94"/>
      <c r="D285" s="94"/>
      <c r="E285" s="94"/>
      <c r="H285" s="95"/>
      <c r="I285" s="94"/>
      <c r="J285" s="96"/>
    </row>
    <row r="286" spans="2:10" x14ac:dyDescent="0.3">
      <c r="B286" s="94"/>
      <c r="C286" s="94"/>
      <c r="D286" s="94"/>
      <c r="E286" s="94"/>
      <c r="H286" s="95"/>
      <c r="I286" s="94"/>
      <c r="J286" s="96"/>
    </row>
    <row r="287" spans="2:10" x14ac:dyDescent="0.3">
      <c r="B287" s="94"/>
      <c r="C287" s="94"/>
      <c r="D287" s="94"/>
      <c r="E287" s="94"/>
      <c r="H287" s="95"/>
      <c r="I287" s="94"/>
      <c r="J287" s="96"/>
    </row>
    <row r="288" spans="2:10" x14ac:dyDescent="0.3">
      <c r="B288" s="94"/>
      <c r="C288" s="94"/>
      <c r="D288" s="94"/>
      <c r="E288" s="94"/>
      <c r="H288" s="95"/>
      <c r="I288" s="94"/>
      <c r="J288" s="96"/>
    </row>
    <row r="289" spans="2:10" x14ac:dyDescent="0.3">
      <c r="B289" s="94"/>
      <c r="C289" s="94"/>
      <c r="D289" s="94"/>
      <c r="E289" s="94"/>
      <c r="H289" s="95"/>
      <c r="I289" s="94"/>
      <c r="J289" s="96"/>
    </row>
    <row r="290" spans="2:10" x14ac:dyDescent="0.3">
      <c r="B290" s="94"/>
      <c r="C290" s="94"/>
      <c r="D290" s="94"/>
      <c r="E290" s="94"/>
      <c r="H290" s="95"/>
      <c r="I290" s="94"/>
      <c r="J290" s="96"/>
    </row>
    <row r="291" spans="2:10" x14ac:dyDescent="0.3">
      <c r="B291" s="94"/>
      <c r="C291" s="94"/>
      <c r="D291" s="94"/>
      <c r="E291" s="94"/>
      <c r="H291" s="95"/>
      <c r="I291" s="94"/>
      <c r="J291" s="96"/>
    </row>
    <row r="292" spans="2:10" x14ac:dyDescent="0.3">
      <c r="B292" s="94"/>
      <c r="C292" s="94"/>
      <c r="D292" s="94"/>
      <c r="E292" s="94"/>
      <c r="H292" s="95"/>
      <c r="I292" s="94"/>
      <c r="J292" s="96"/>
    </row>
    <row r="293" spans="2:10" x14ac:dyDescent="0.3">
      <c r="B293" s="94"/>
      <c r="C293" s="94"/>
      <c r="D293" s="94"/>
      <c r="E293" s="94"/>
      <c r="H293" s="95"/>
      <c r="I293" s="94"/>
      <c r="J293" s="96"/>
    </row>
    <row r="294" spans="2:10" x14ac:dyDescent="0.3">
      <c r="B294" s="94"/>
      <c r="C294" s="94"/>
      <c r="D294" s="94"/>
      <c r="E294" s="94"/>
      <c r="H294" s="95"/>
      <c r="I294" s="94"/>
      <c r="J294" s="96"/>
    </row>
    <row r="295" spans="2:10" x14ac:dyDescent="0.3">
      <c r="B295" s="94"/>
      <c r="C295" s="94"/>
      <c r="D295" s="94"/>
      <c r="E295" s="94"/>
      <c r="H295" s="95"/>
      <c r="I295" s="94"/>
      <c r="J295" s="96"/>
    </row>
    <row r="296" spans="2:10" x14ac:dyDescent="0.3">
      <c r="B296" s="94"/>
      <c r="C296" s="94"/>
      <c r="D296" s="94"/>
      <c r="E296" s="94"/>
      <c r="H296" s="95"/>
      <c r="I296" s="94"/>
      <c r="J296" s="96"/>
    </row>
    <row r="297" spans="2:10" x14ac:dyDescent="0.3">
      <c r="B297" s="94"/>
      <c r="C297" s="94"/>
      <c r="D297" s="94"/>
      <c r="E297" s="94"/>
      <c r="H297" s="95"/>
      <c r="I297" s="94"/>
      <c r="J297" s="96"/>
    </row>
    <row r="298" spans="2:10" x14ac:dyDescent="0.3">
      <c r="B298" s="94"/>
      <c r="C298" s="94"/>
      <c r="D298" s="94"/>
      <c r="E298" s="94"/>
      <c r="H298" s="95"/>
      <c r="I298" s="94"/>
      <c r="J298" s="96"/>
    </row>
    <row r="299" spans="2:10" x14ac:dyDescent="0.3">
      <c r="B299" s="94"/>
      <c r="C299" s="94"/>
      <c r="D299" s="94"/>
      <c r="E299" s="94"/>
      <c r="H299" s="95"/>
      <c r="I299" s="94"/>
      <c r="J299" s="96"/>
    </row>
    <row r="300" spans="2:10" x14ac:dyDescent="0.3">
      <c r="B300" s="94"/>
      <c r="C300" s="94"/>
      <c r="D300" s="94"/>
      <c r="E300" s="94"/>
      <c r="H300" s="95"/>
      <c r="I300" s="94"/>
      <c r="J300" s="96"/>
    </row>
    <row r="301" spans="2:10" x14ac:dyDescent="0.3">
      <c r="B301" s="94"/>
      <c r="C301" s="94"/>
      <c r="D301" s="94"/>
      <c r="E301" s="94"/>
      <c r="H301" s="95"/>
      <c r="I301" s="94"/>
      <c r="J301" s="96"/>
    </row>
    <row r="302" spans="2:10" x14ac:dyDescent="0.3">
      <c r="B302" s="94"/>
      <c r="C302" s="94"/>
      <c r="D302" s="94"/>
      <c r="E302" s="94"/>
      <c r="H302" s="95"/>
      <c r="I302" s="94"/>
      <c r="J302" s="96"/>
    </row>
    <row r="303" spans="2:10" x14ac:dyDescent="0.3">
      <c r="B303" s="94"/>
      <c r="C303" s="94"/>
      <c r="D303" s="94"/>
      <c r="E303" s="94"/>
      <c r="H303" s="95"/>
      <c r="I303" s="94"/>
      <c r="J303" s="96"/>
    </row>
    <row r="304" spans="2:10" x14ac:dyDescent="0.3">
      <c r="B304" s="94"/>
      <c r="C304" s="94"/>
      <c r="D304" s="94"/>
      <c r="E304" s="94"/>
      <c r="H304" s="95"/>
      <c r="I304" s="94"/>
      <c r="J304" s="96"/>
    </row>
    <row r="305" spans="2:10" x14ac:dyDescent="0.3">
      <c r="B305" s="94"/>
      <c r="C305" s="94"/>
      <c r="D305" s="94"/>
      <c r="E305" s="94"/>
      <c r="H305" s="95"/>
      <c r="I305" s="94"/>
      <c r="J305" s="96"/>
    </row>
    <row r="306" spans="2:10" x14ac:dyDescent="0.3">
      <c r="B306" s="94"/>
      <c r="C306" s="94"/>
      <c r="D306" s="94"/>
      <c r="E306" s="94"/>
      <c r="H306" s="95"/>
      <c r="I306" s="94"/>
      <c r="J306" s="96"/>
    </row>
    <row r="307" spans="2:10" x14ac:dyDescent="0.3">
      <c r="B307" s="94"/>
      <c r="C307" s="94"/>
      <c r="D307" s="94"/>
      <c r="E307" s="94"/>
      <c r="H307" s="95"/>
      <c r="I307" s="94"/>
      <c r="J307" s="96"/>
    </row>
    <row r="308" spans="2:10" x14ac:dyDescent="0.3">
      <c r="B308" s="94"/>
      <c r="C308" s="94"/>
      <c r="D308" s="94"/>
      <c r="E308" s="94"/>
      <c r="H308" s="95"/>
      <c r="I308" s="94"/>
      <c r="J308" s="96"/>
    </row>
    <row r="309" spans="2:10" x14ac:dyDescent="0.3">
      <c r="B309" s="94"/>
      <c r="C309" s="94"/>
      <c r="D309" s="94"/>
      <c r="E309" s="94"/>
      <c r="H309" s="95"/>
      <c r="I309" s="94"/>
      <c r="J309" s="96"/>
    </row>
    <row r="310" spans="2:10" x14ac:dyDescent="0.3">
      <c r="B310" s="94"/>
      <c r="C310" s="94"/>
      <c r="D310" s="94"/>
      <c r="E310" s="94"/>
      <c r="H310" s="95"/>
      <c r="I310" s="94"/>
      <c r="J310" s="96"/>
    </row>
    <row r="311" spans="2:10" x14ac:dyDescent="0.3">
      <c r="B311" s="94"/>
      <c r="C311" s="94"/>
      <c r="D311" s="94"/>
      <c r="E311" s="94"/>
      <c r="H311" s="95"/>
      <c r="I311" s="94"/>
      <c r="J311" s="96"/>
    </row>
    <row r="312" spans="2:10" x14ac:dyDescent="0.3">
      <c r="B312" s="94"/>
      <c r="C312" s="94"/>
      <c r="D312" s="94"/>
      <c r="E312" s="94"/>
      <c r="H312" s="95"/>
      <c r="I312" s="94"/>
      <c r="J312" s="96"/>
    </row>
    <row r="313" spans="2:10" x14ac:dyDescent="0.3">
      <c r="B313" s="94"/>
      <c r="C313" s="94"/>
      <c r="D313" s="94"/>
      <c r="E313" s="94"/>
      <c r="H313" s="95"/>
      <c r="I313" s="94"/>
      <c r="J313" s="96"/>
    </row>
    <row r="314" spans="2:10" x14ac:dyDescent="0.3">
      <c r="B314" s="94"/>
      <c r="C314" s="94"/>
      <c r="D314" s="94"/>
      <c r="E314" s="94"/>
      <c r="H314" s="95"/>
      <c r="I314" s="94"/>
      <c r="J314" s="96"/>
    </row>
    <row r="315" spans="2:10" x14ac:dyDescent="0.3">
      <c r="B315" s="94"/>
      <c r="C315" s="94"/>
      <c r="D315" s="94"/>
      <c r="E315" s="94"/>
      <c r="H315" s="95"/>
      <c r="I315" s="94"/>
      <c r="J315" s="96"/>
    </row>
    <row r="316" spans="2:10" x14ac:dyDescent="0.3">
      <c r="B316" s="94"/>
      <c r="C316" s="94"/>
      <c r="D316" s="94"/>
      <c r="E316" s="94"/>
      <c r="H316" s="95"/>
      <c r="I316" s="94"/>
      <c r="J316" s="96"/>
    </row>
    <row r="317" spans="2:10" x14ac:dyDescent="0.3">
      <c r="B317" s="94"/>
      <c r="C317" s="94"/>
      <c r="D317" s="94"/>
      <c r="E317" s="94"/>
      <c r="H317" s="95"/>
      <c r="I317" s="94"/>
      <c r="J317" s="96"/>
    </row>
    <row r="318" spans="2:10" x14ac:dyDescent="0.3">
      <c r="B318" s="94"/>
      <c r="C318" s="94"/>
      <c r="D318" s="94"/>
      <c r="E318" s="94"/>
      <c r="H318" s="95"/>
      <c r="I318" s="94"/>
      <c r="J318" s="96"/>
    </row>
    <row r="319" spans="2:10" x14ac:dyDescent="0.3">
      <c r="B319" s="94"/>
      <c r="C319" s="94"/>
      <c r="D319" s="94"/>
      <c r="E319" s="94"/>
      <c r="H319" s="95"/>
      <c r="I319" s="94"/>
      <c r="J319" s="96"/>
    </row>
    <row r="320" spans="2:10" x14ac:dyDescent="0.3">
      <c r="B320" s="94"/>
      <c r="C320" s="94"/>
      <c r="D320" s="94"/>
      <c r="E320" s="94"/>
      <c r="H320" s="95"/>
      <c r="I320" s="94"/>
      <c r="J320" s="96"/>
    </row>
    <row r="321" spans="2:10" x14ac:dyDescent="0.3">
      <c r="B321" s="94"/>
      <c r="C321" s="94"/>
      <c r="D321" s="94"/>
      <c r="E321" s="94"/>
      <c r="H321" s="95"/>
      <c r="I321" s="94"/>
      <c r="J321" s="96"/>
    </row>
    <row r="322" spans="2:10" x14ac:dyDescent="0.3">
      <c r="B322" s="94"/>
      <c r="C322" s="94"/>
      <c r="D322" s="94"/>
      <c r="E322" s="94"/>
      <c r="H322" s="95"/>
      <c r="I322" s="94"/>
      <c r="J322" s="96"/>
    </row>
    <row r="323" spans="2:10" x14ac:dyDescent="0.3">
      <c r="B323" s="94"/>
      <c r="C323" s="94"/>
      <c r="D323" s="94"/>
      <c r="E323" s="94"/>
      <c r="H323" s="95"/>
      <c r="I323" s="94"/>
      <c r="J323" s="96"/>
    </row>
    <row r="324" spans="2:10" x14ac:dyDescent="0.3">
      <c r="B324" s="94"/>
      <c r="C324" s="94"/>
      <c r="D324" s="94"/>
      <c r="E324" s="94"/>
      <c r="H324" s="95"/>
      <c r="I324" s="94"/>
      <c r="J324" s="96"/>
    </row>
    <row r="325" spans="2:10" x14ac:dyDescent="0.3">
      <c r="B325" s="94"/>
      <c r="C325" s="94"/>
      <c r="D325" s="94"/>
      <c r="E325" s="94"/>
      <c r="H325" s="95"/>
      <c r="I325" s="94"/>
      <c r="J325" s="96"/>
    </row>
    <row r="326" spans="2:10" x14ac:dyDescent="0.3">
      <c r="B326" s="94"/>
      <c r="C326" s="94"/>
      <c r="D326" s="94"/>
      <c r="E326" s="94"/>
      <c r="H326" s="95"/>
      <c r="I326" s="94"/>
      <c r="J326" s="96"/>
    </row>
    <row r="327" spans="2:10" x14ac:dyDescent="0.3">
      <c r="B327" s="94"/>
      <c r="C327" s="94"/>
      <c r="D327" s="94"/>
      <c r="E327" s="94"/>
      <c r="H327" s="95"/>
      <c r="I327" s="94"/>
      <c r="J327" s="96"/>
    </row>
    <row r="328" spans="2:10" x14ac:dyDescent="0.3">
      <c r="B328" s="94"/>
      <c r="C328" s="94"/>
      <c r="D328" s="94"/>
      <c r="E328" s="94"/>
      <c r="H328" s="95"/>
      <c r="I328" s="94"/>
      <c r="J328" s="96"/>
    </row>
    <row r="329" spans="2:10" x14ac:dyDescent="0.3">
      <c r="B329" s="94"/>
      <c r="C329" s="94"/>
      <c r="D329" s="94"/>
      <c r="E329" s="94"/>
      <c r="H329" s="95"/>
      <c r="I329" s="94"/>
      <c r="J329" s="96"/>
    </row>
    <row r="330" spans="2:10" x14ac:dyDescent="0.3">
      <c r="B330" s="94"/>
      <c r="C330" s="94"/>
      <c r="D330" s="94"/>
      <c r="E330" s="94"/>
      <c r="H330" s="95"/>
      <c r="I330" s="94"/>
      <c r="J330" s="96"/>
    </row>
    <row r="331" spans="2:10" x14ac:dyDescent="0.3">
      <c r="B331" s="94"/>
      <c r="C331" s="94"/>
      <c r="D331" s="94"/>
      <c r="E331" s="94"/>
      <c r="H331" s="95"/>
      <c r="I331" s="94"/>
      <c r="J331" s="96"/>
    </row>
    <row r="332" spans="2:10" x14ac:dyDescent="0.3">
      <c r="B332" s="94"/>
      <c r="C332" s="94"/>
      <c r="D332" s="94"/>
      <c r="E332" s="94"/>
      <c r="H332" s="95"/>
      <c r="I332" s="94"/>
      <c r="J332" s="96"/>
    </row>
    <row r="333" spans="2:10" x14ac:dyDescent="0.3">
      <c r="B333" s="94"/>
      <c r="C333" s="94"/>
      <c r="D333" s="94"/>
      <c r="E333" s="94"/>
      <c r="H333" s="95"/>
      <c r="I333" s="94"/>
      <c r="J333" s="96"/>
    </row>
    <row r="334" spans="2:10" x14ac:dyDescent="0.3">
      <c r="B334" s="94"/>
      <c r="C334" s="94"/>
      <c r="D334" s="94"/>
      <c r="E334" s="94"/>
      <c r="H334" s="95"/>
      <c r="I334" s="94"/>
      <c r="J334" s="96"/>
    </row>
    <row r="335" spans="2:10" x14ac:dyDescent="0.3">
      <c r="B335" s="94"/>
      <c r="C335" s="94"/>
      <c r="D335" s="94"/>
      <c r="E335" s="94"/>
      <c r="H335" s="95"/>
      <c r="I335" s="94"/>
      <c r="J335" s="96"/>
    </row>
    <row r="336" spans="2:10" x14ac:dyDescent="0.3">
      <c r="B336" s="94"/>
      <c r="C336" s="94"/>
      <c r="D336" s="94"/>
      <c r="E336" s="94"/>
      <c r="H336" s="95"/>
      <c r="I336" s="94"/>
      <c r="J336" s="96"/>
    </row>
    <row r="337" spans="2:10" x14ac:dyDescent="0.3">
      <c r="B337" s="94"/>
      <c r="C337" s="94"/>
      <c r="D337" s="94"/>
      <c r="E337" s="94"/>
      <c r="H337" s="95"/>
      <c r="I337" s="94"/>
      <c r="J337" s="96"/>
    </row>
    <row r="338" spans="2:10" x14ac:dyDescent="0.3">
      <c r="B338" s="94"/>
      <c r="C338" s="94"/>
      <c r="D338" s="94"/>
      <c r="E338" s="94"/>
      <c r="H338" s="95"/>
      <c r="I338" s="94"/>
      <c r="J338" s="96"/>
    </row>
    <row r="339" spans="2:10" x14ac:dyDescent="0.3">
      <c r="B339" s="94"/>
      <c r="C339" s="94"/>
      <c r="D339" s="94"/>
      <c r="E339" s="94"/>
      <c r="H339" s="95"/>
      <c r="I339" s="94"/>
      <c r="J339" s="96"/>
    </row>
    <row r="340" spans="2:10" x14ac:dyDescent="0.3">
      <c r="B340" s="94"/>
      <c r="C340" s="94"/>
      <c r="D340" s="94"/>
      <c r="E340" s="94"/>
      <c r="H340" s="95"/>
      <c r="I340" s="94"/>
      <c r="J340" s="96"/>
    </row>
    <row r="341" spans="2:10" x14ac:dyDescent="0.3">
      <c r="B341" s="94"/>
      <c r="C341" s="94"/>
      <c r="D341" s="94"/>
      <c r="E341" s="94"/>
      <c r="H341" s="95"/>
      <c r="I341" s="94"/>
      <c r="J341" s="96"/>
    </row>
    <row r="342" spans="2:10" x14ac:dyDescent="0.3">
      <c r="B342" s="94"/>
      <c r="C342" s="94"/>
      <c r="D342" s="94"/>
      <c r="E342" s="94"/>
      <c r="H342" s="95"/>
      <c r="I342" s="94"/>
      <c r="J342" s="96"/>
    </row>
    <row r="343" spans="2:10" x14ac:dyDescent="0.3">
      <c r="B343" s="94"/>
      <c r="C343" s="94"/>
      <c r="D343" s="94"/>
      <c r="E343" s="94"/>
      <c r="H343" s="95"/>
      <c r="I343" s="94"/>
      <c r="J343" s="96"/>
    </row>
    <row r="344" spans="2:10" x14ac:dyDescent="0.3">
      <c r="B344" s="94"/>
      <c r="C344" s="94"/>
      <c r="D344" s="94"/>
      <c r="E344" s="94"/>
      <c r="H344" s="95"/>
      <c r="I344" s="94"/>
      <c r="J344" s="96"/>
    </row>
    <row r="345" spans="2:10" x14ac:dyDescent="0.3">
      <c r="B345" s="94"/>
      <c r="C345" s="94"/>
      <c r="D345" s="94"/>
      <c r="E345" s="94"/>
      <c r="H345" s="95"/>
      <c r="I345" s="94"/>
      <c r="J345" s="96"/>
    </row>
    <row r="346" spans="2:10" x14ac:dyDescent="0.3">
      <c r="B346" s="94"/>
      <c r="C346" s="94"/>
      <c r="D346" s="94"/>
      <c r="E346" s="94"/>
      <c r="H346" s="95"/>
      <c r="I346" s="94"/>
      <c r="J346" s="96"/>
    </row>
    <row r="347" spans="2:10" x14ac:dyDescent="0.3">
      <c r="B347" s="94"/>
      <c r="C347" s="94"/>
      <c r="D347" s="94"/>
      <c r="E347" s="94"/>
      <c r="H347" s="95"/>
      <c r="I347" s="94"/>
      <c r="J347" s="96"/>
    </row>
    <row r="348" spans="2:10" x14ac:dyDescent="0.3">
      <c r="B348" s="94"/>
      <c r="C348" s="94"/>
      <c r="D348" s="94"/>
      <c r="E348" s="94"/>
      <c r="H348" s="95"/>
      <c r="I348" s="94"/>
      <c r="J348" s="96"/>
    </row>
    <row r="349" spans="2:10" x14ac:dyDescent="0.3">
      <c r="B349" s="94"/>
      <c r="C349" s="94"/>
      <c r="D349" s="94"/>
      <c r="E349" s="94"/>
      <c r="H349" s="95"/>
      <c r="I349" s="94"/>
      <c r="J349" s="96"/>
    </row>
    <row r="350" spans="2:10" x14ac:dyDescent="0.3">
      <c r="B350" s="94"/>
      <c r="C350" s="94"/>
      <c r="D350" s="94"/>
      <c r="E350" s="94"/>
      <c r="H350" s="95"/>
      <c r="I350" s="94"/>
      <c r="J350" s="96"/>
    </row>
    <row r="351" spans="2:10" x14ac:dyDescent="0.3">
      <c r="B351" s="94"/>
      <c r="C351" s="94"/>
      <c r="D351" s="94"/>
      <c r="E351" s="94"/>
      <c r="H351" s="95"/>
      <c r="I351" s="94"/>
      <c r="J351" s="96"/>
    </row>
    <row r="352" spans="2:10" x14ac:dyDescent="0.3">
      <c r="B352" s="94"/>
      <c r="C352" s="94"/>
      <c r="D352" s="94"/>
      <c r="E352" s="94"/>
      <c r="H352" s="95"/>
      <c r="I352" s="94"/>
      <c r="J352" s="96"/>
    </row>
    <row r="353" spans="2:10" x14ac:dyDescent="0.3">
      <c r="B353" s="94"/>
      <c r="C353" s="94"/>
      <c r="D353" s="94"/>
      <c r="E353" s="94"/>
      <c r="H353" s="95"/>
      <c r="I353" s="94"/>
      <c r="J353" s="96"/>
    </row>
    <row r="354" spans="2:10" x14ac:dyDescent="0.3">
      <c r="B354" s="94"/>
      <c r="C354" s="94"/>
      <c r="D354" s="94"/>
      <c r="E354" s="94"/>
      <c r="H354" s="95"/>
      <c r="I354" s="94"/>
      <c r="J354" s="96"/>
    </row>
    <row r="355" spans="2:10" x14ac:dyDescent="0.3">
      <c r="B355" s="94"/>
      <c r="C355" s="94"/>
      <c r="D355" s="94"/>
      <c r="E355" s="94"/>
      <c r="H355" s="95"/>
      <c r="I355" s="94"/>
      <c r="J355" s="96"/>
    </row>
    <row r="356" spans="2:10" x14ac:dyDescent="0.3">
      <c r="B356" s="94"/>
      <c r="C356" s="94"/>
      <c r="D356" s="94"/>
      <c r="E356" s="94"/>
      <c r="H356" s="95"/>
      <c r="I356" s="94"/>
      <c r="J356" s="96"/>
    </row>
    <row r="357" spans="2:10" x14ac:dyDescent="0.3">
      <c r="B357" s="94"/>
      <c r="C357" s="94"/>
      <c r="D357" s="94"/>
      <c r="E357" s="94"/>
      <c r="H357" s="95"/>
      <c r="I357" s="94"/>
      <c r="J357" s="96"/>
    </row>
    <row r="358" spans="2:10" x14ac:dyDescent="0.3">
      <c r="B358" s="94"/>
      <c r="C358" s="94"/>
      <c r="D358" s="94"/>
      <c r="E358" s="94"/>
      <c r="H358" s="95"/>
      <c r="I358" s="94"/>
      <c r="J358" s="96"/>
    </row>
    <row r="359" spans="2:10" x14ac:dyDescent="0.3">
      <c r="B359" s="94"/>
      <c r="C359" s="94"/>
      <c r="D359" s="94"/>
      <c r="E359" s="94"/>
      <c r="H359" s="95"/>
      <c r="I359" s="94"/>
      <c r="J359" s="96"/>
    </row>
    <row r="360" spans="2:10" x14ac:dyDescent="0.3">
      <c r="B360" s="94"/>
      <c r="C360" s="94"/>
      <c r="D360" s="94"/>
      <c r="E360" s="94"/>
      <c r="H360" s="95"/>
      <c r="I360" s="94"/>
      <c r="J360" s="96"/>
    </row>
    <row r="361" spans="2:10" x14ac:dyDescent="0.3">
      <c r="B361" s="94"/>
      <c r="C361" s="94"/>
      <c r="D361" s="94"/>
      <c r="E361" s="94"/>
      <c r="H361" s="95"/>
      <c r="I361" s="94"/>
      <c r="J361" s="96"/>
    </row>
    <row r="362" spans="2:10" x14ac:dyDescent="0.3">
      <c r="B362" s="94"/>
      <c r="C362" s="94"/>
      <c r="D362" s="94"/>
      <c r="E362" s="94"/>
      <c r="H362" s="95"/>
      <c r="I362" s="94"/>
      <c r="J362" s="96"/>
    </row>
    <row r="363" spans="2:10" x14ac:dyDescent="0.3">
      <c r="B363" s="94"/>
      <c r="C363" s="94"/>
      <c r="D363" s="94"/>
      <c r="E363" s="94"/>
      <c r="H363" s="95"/>
      <c r="I363" s="94"/>
      <c r="J363" s="96"/>
    </row>
    <row r="364" spans="2:10" x14ac:dyDescent="0.3">
      <c r="B364" s="94"/>
      <c r="C364" s="94"/>
      <c r="D364" s="94"/>
      <c r="E364" s="94"/>
      <c r="H364" s="95"/>
      <c r="I364" s="94"/>
      <c r="J364" s="96"/>
    </row>
    <row r="365" spans="2:10" x14ac:dyDescent="0.3">
      <c r="B365" s="94"/>
      <c r="C365" s="94"/>
      <c r="D365" s="94"/>
      <c r="E365" s="94"/>
      <c r="H365" s="95"/>
      <c r="I365" s="94"/>
      <c r="J365" s="96"/>
    </row>
    <row r="366" spans="2:10" x14ac:dyDescent="0.3">
      <c r="B366" s="94"/>
      <c r="C366" s="94"/>
      <c r="D366" s="94"/>
      <c r="E366" s="94"/>
      <c r="H366" s="95"/>
      <c r="I366" s="94"/>
      <c r="J366" s="96"/>
    </row>
    <row r="367" spans="2:10" x14ac:dyDescent="0.3">
      <c r="B367" s="94"/>
      <c r="C367" s="94"/>
      <c r="D367" s="94"/>
      <c r="E367" s="94"/>
      <c r="H367" s="95"/>
      <c r="I367" s="94"/>
      <c r="J367" s="96"/>
    </row>
    <row r="368" spans="2:10" x14ac:dyDescent="0.3">
      <c r="B368" s="94"/>
      <c r="C368" s="94"/>
      <c r="D368" s="94"/>
      <c r="E368" s="94"/>
      <c r="H368" s="95"/>
      <c r="I368" s="94"/>
      <c r="J368" s="96"/>
    </row>
    <row r="369" spans="2:10" x14ac:dyDescent="0.3">
      <c r="B369" s="94"/>
      <c r="C369" s="94"/>
      <c r="D369" s="94"/>
      <c r="E369" s="94"/>
      <c r="H369" s="95"/>
      <c r="I369" s="94"/>
      <c r="J369" s="96"/>
    </row>
    <row r="370" spans="2:10" x14ac:dyDescent="0.3">
      <c r="B370" s="94"/>
      <c r="C370" s="94"/>
      <c r="D370" s="94"/>
      <c r="E370" s="94"/>
      <c r="H370" s="95"/>
      <c r="I370" s="94"/>
      <c r="J370" s="96"/>
    </row>
    <row r="371" spans="2:10" x14ac:dyDescent="0.3">
      <c r="B371" s="94"/>
      <c r="C371" s="94"/>
      <c r="D371" s="94"/>
      <c r="E371" s="94"/>
      <c r="H371" s="95"/>
      <c r="I371" s="94"/>
      <c r="J371" s="96"/>
    </row>
    <row r="372" spans="2:10" x14ac:dyDescent="0.3">
      <c r="B372" s="94"/>
      <c r="C372" s="94"/>
      <c r="D372" s="94"/>
      <c r="E372" s="94"/>
      <c r="H372" s="95"/>
      <c r="I372" s="94"/>
      <c r="J372" s="96"/>
    </row>
    <row r="373" spans="2:10" x14ac:dyDescent="0.3">
      <c r="B373" s="94"/>
      <c r="C373" s="94"/>
      <c r="D373" s="94"/>
      <c r="E373" s="94"/>
      <c r="H373" s="95"/>
      <c r="I373" s="94"/>
      <c r="J373" s="96"/>
    </row>
    <row r="374" spans="2:10" x14ac:dyDescent="0.3">
      <c r="B374" s="94"/>
      <c r="C374" s="94"/>
      <c r="D374" s="94"/>
      <c r="E374" s="94"/>
      <c r="H374" s="95"/>
      <c r="I374" s="94"/>
      <c r="J374" s="96"/>
    </row>
    <row r="375" spans="2:10" x14ac:dyDescent="0.3">
      <c r="B375" s="94"/>
      <c r="C375" s="94"/>
      <c r="D375" s="94"/>
      <c r="E375" s="94"/>
      <c r="H375" s="95"/>
      <c r="I375" s="94"/>
      <c r="J375" s="96"/>
    </row>
    <row r="376" spans="2:10" x14ac:dyDescent="0.3">
      <c r="B376" s="94"/>
      <c r="C376" s="94"/>
      <c r="D376" s="94"/>
      <c r="E376" s="94"/>
      <c r="H376" s="95"/>
      <c r="I376" s="94"/>
      <c r="J376" s="96"/>
    </row>
    <row r="377" spans="2:10" x14ac:dyDescent="0.3">
      <c r="B377" s="94"/>
      <c r="C377" s="94"/>
      <c r="D377" s="94"/>
      <c r="E377" s="94"/>
      <c r="H377" s="95"/>
      <c r="I377" s="94"/>
      <c r="J377" s="96"/>
    </row>
    <row r="378" spans="2:10" x14ac:dyDescent="0.3">
      <c r="B378" s="94"/>
      <c r="C378" s="94"/>
      <c r="D378" s="94"/>
      <c r="E378" s="94"/>
      <c r="H378" s="95"/>
      <c r="I378" s="94"/>
      <c r="J378" s="96"/>
    </row>
    <row r="379" spans="2:10" x14ac:dyDescent="0.3">
      <c r="B379" s="94"/>
      <c r="C379" s="94"/>
      <c r="D379" s="94"/>
      <c r="E379" s="94"/>
      <c r="H379" s="95"/>
      <c r="I379" s="94"/>
      <c r="J379" s="96"/>
    </row>
    <row r="380" spans="2:10" x14ac:dyDescent="0.3">
      <c r="B380" s="94"/>
      <c r="C380" s="94"/>
      <c r="D380" s="94"/>
      <c r="E380" s="94"/>
      <c r="H380" s="95"/>
      <c r="I380" s="94"/>
      <c r="J380" s="96"/>
    </row>
    <row r="381" spans="2:10" x14ac:dyDescent="0.3">
      <c r="B381" s="94"/>
      <c r="C381" s="94"/>
      <c r="D381" s="94"/>
      <c r="E381" s="94"/>
      <c r="H381" s="95"/>
      <c r="I381" s="94"/>
      <c r="J381" s="96"/>
    </row>
    <row r="382" spans="2:10" x14ac:dyDescent="0.3">
      <c r="B382" s="94"/>
      <c r="C382" s="94"/>
      <c r="D382" s="94"/>
      <c r="E382" s="94"/>
      <c r="H382" s="95"/>
      <c r="I382" s="94"/>
      <c r="J382" s="96"/>
    </row>
    <row r="383" spans="2:10" x14ac:dyDescent="0.3">
      <c r="B383" s="94"/>
      <c r="C383" s="94"/>
      <c r="D383" s="94"/>
      <c r="E383" s="94"/>
      <c r="H383" s="95"/>
      <c r="I383" s="94"/>
      <c r="J383" s="96"/>
    </row>
    <row r="384" spans="2:10" x14ac:dyDescent="0.3">
      <c r="B384" s="94"/>
      <c r="C384" s="94"/>
      <c r="D384" s="94"/>
      <c r="E384" s="94"/>
      <c r="H384" s="95"/>
      <c r="I384" s="94"/>
      <c r="J384" s="96"/>
    </row>
    <row r="385" spans="2:10" x14ac:dyDescent="0.3">
      <c r="B385" s="94"/>
      <c r="C385" s="94"/>
      <c r="D385" s="94"/>
      <c r="E385" s="94"/>
      <c r="H385" s="95"/>
      <c r="I385" s="94"/>
      <c r="J385" s="96"/>
    </row>
    <row r="386" spans="2:10" x14ac:dyDescent="0.3">
      <c r="B386" s="94"/>
      <c r="C386" s="94"/>
      <c r="D386" s="94"/>
      <c r="E386" s="94"/>
      <c r="H386" s="95"/>
      <c r="I386" s="94"/>
      <c r="J386" s="96"/>
    </row>
    <row r="387" spans="2:10" x14ac:dyDescent="0.3">
      <c r="B387" s="94"/>
      <c r="C387" s="94"/>
      <c r="D387" s="94"/>
      <c r="E387" s="94"/>
      <c r="H387" s="95"/>
      <c r="I387" s="94"/>
      <c r="J387" s="96"/>
    </row>
    <row r="388" spans="2:10" x14ac:dyDescent="0.3">
      <c r="B388" s="94"/>
      <c r="C388" s="94"/>
      <c r="D388" s="94"/>
      <c r="E388" s="94"/>
      <c r="H388" s="95"/>
      <c r="I388" s="94"/>
      <c r="J388" s="96"/>
    </row>
    <row r="389" spans="2:10" x14ac:dyDescent="0.3">
      <c r="B389" s="94"/>
      <c r="C389" s="94"/>
      <c r="D389" s="94"/>
      <c r="E389" s="94"/>
      <c r="H389" s="95"/>
      <c r="I389" s="94"/>
      <c r="J389" s="96"/>
    </row>
    <row r="390" spans="2:10" x14ac:dyDescent="0.3">
      <c r="B390" s="94"/>
      <c r="C390" s="94"/>
      <c r="D390" s="94"/>
      <c r="E390" s="94"/>
      <c r="H390" s="95"/>
      <c r="I390" s="94"/>
      <c r="J390" s="96"/>
    </row>
    <row r="391" spans="2:10" x14ac:dyDescent="0.3">
      <c r="B391" s="94"/>
      <c r="C391" s="94"/>
      <c r="D391" s="94"/>
      <c r="E391" s="94"/>
      <c r="H391" s="95"/>
      <c r="I391" s="94"/>
      <c r="J391" s="96"/>
    </row>
    <row r="392" spans="2:10" x14ac:dyDescent="0.3">
      <c r="B392" s="94"/>
      <c r="C392" s="94"/>
      <c r="D392" s="94"/>
      <c r="E392" s="94"/>
      <c r="H392" s="95"/>
      <c r="I392" s="94"/>
      <c r="J392" s="96"/>
    </row>
    <row r="393" spans="2:10" x14ac:dyDescent="0.3">
      <c r="B393" s="94"/>
      <c r="C393" s="94"/>
      <c r="D393" s="94"/>
      <c r="E393" s="94"/>
      <c r="H393" s="95"/>
      <c r="I393" s="94"/>
      <c r="J393" s="96"/>
    </row>
    <row r="394" spans="2:10" x14ac:dyDescent="0.3">
      <c r="B394" s="94"/>
      <c r="C394" s="94"/>
      <c r="D394" s="94"/>
      <c r="E394" s="94"/>
      <c r="H394" s="95"/>
      <c r="I394" s="94"/>
      <c r="J394" s="96"/>
    </row>
    <row r="395" spans="2:10" x14ac:dyDescent="0.3">
      <c r="B395" s="94"/>
      <c r="C395" s="94"/>
      <c r="D395" s="94"/>
      <c r="E395" s="94"/>
      <c r="H395" s="95"/>
      <c r="I395" s="94"/>
      <c r="J395" s="96"/>
    </row>
    <row r="396" spans="2:10" x14ac:dyDescent="0.3">
      <c r="B396" s="94"/>
      <c r="C396" s="94"/>
      <c r="D396" s="94"/>
      <c r="E396" s="94"/>
      <c r="H396" s="95"/>
      <c r="I396" s="94"/>
      <c r="J396" s="96"/>
    </row>
    <row r="397" spans="2:10" x14ac:dyDescent="0.3">
      <c r="B397" s="94"/>
      <c r="C397" s="94"/>
      <c r="D397" s="94"/>
      <c r="E397" s="94"/>
      <c r="H397" s="95"/>
      <c r="I397" s="94"/>
      <c r="J397" s="96"/>
    </row>
    <row r="398" spans="2:10" x14ac:dyDescent="0.3">
      <c r="B398" s="94"/>
      <c r="C398" s="94"/>
      <c r="D398" s="94"/>
      <c r="E398" s="94"/>
      <c r="H398" s="95"/>
      <c r="I398" s="94"/>
      <c r="J398" s="96"/>
    </row>
    <row r="399" spans="2:10" x14ac:dyDescent="0.3">
      <c r="B399" s="94"/>
      <c r="C399" s="94"/>
      <c r="D399" s="94"/>
      <c r="E399" s="94"/>
      <c r="H399" s="95"/>
      <c r="I399" s="94"/>
      <c r="J399" s="96"/>
    </row>
    <row r="400" spans="2:10" x14ac:dyDescent="0.3">
      <c r="B400" s="94"/>
      <c r="C400" s="94"/>
      <c r="D400" s="94"/>
      <c r="E400" s="94"/>
      <c r="H400" s="95"/>
      <c r="I400" s="94"/>
      <c r="J400" s="96"/>
    </row>
    <row r="401" spans="2:10" x14ac:dyDescent="0.3">
      <c r="B401" s="94"/>
      <c r="C401" s="94"/>
      <c r="D401" s="94"/>
      <c r="E401" s="94"/>
      <c r="H401" s="95"/>
      <c r="I401" s="94"/>
      <c r="J401" s="96"/>
    </row>
    <row r="402" spans="2:10" x14ac:dyDescent="0.3">
      <c r="B402" s="94"/>
      <c r="C402" s="94"/>
      <c r="D402" s="94"/>
      <c r="E402" s="94"/>
      <c r="H402" s="95"/>
      <c r="I402" s="94"/>
      <c r="J402" s="96"/>
    </row>
    <row r="403" spans="2:10" x14ac:dyDescent="0.3">
      <c r="B403" s="94"/>
      <c r="C403" s="94"/>
      <c r="D403" s="94"/>
      <c r="E403" s="94"/>
      <c r="H403" s="95"/>
      <c r="I403" s="94"/>
      <c r="J403" s="96"/>
    </row>
    <row r="404" spans="2:10" x14ac:dyDescent="0.3">
      <c r="B404" s="94"/>
      <c r="C404" s="94"/>
      <c r="D404" s="94"/>
      <c r="E404" s="94"/>
      <c r="H404" s="95"/>
      <c r="I404" s="94"/>
      <c r="J404" s="96"/>
    </row>
    <row r="405" spans="2:10" x14ac:dyDescent="0.3">
      <c r="B405" s="94"/>
      <c r="C405" s="94"/>
      <c r="D405" s="94"/>
      <c r="E405" s="94"/>
      <c r="H405" s="95"/>
      <c r="I405" s="94"/>
      <c r="J405" s="96"/>
    </row>
    <row r="406" spans="2:10" x14ac:dyDescent="0.3">
      <c r="B406" s="94"/>
      <c r="C406" s="94"/>
      <c r="D406" s="94"/>
      <c r="E406" s="94"/>
      <c r="H406" s="95"/>
      <c r="I406" s="94"/>
      <c r="J406" s="96"/>
    </row>
    <row r="407" spans="2:10" x14ac:dyDescent="0.3">
      <c r="B407" s="94"/>
      <c r="C407" s="94"/>
      <c r="D407" s="94"/>
      <c r="E407" s="94"/>
      <c r="H407" s="95"/>
      <c r="I407" s="94"/>
      <c r="J407" s="96"/>
    </row>
    <row r="408" spans="2:10" x14ac:dyDescent="0.3">
      <c r="B408" s="94"/>
      <c r="C408" s="94"/>
      <c r="D408" s="94"/>
      <c r="E408" s="94"/>
      <c r="H408" s="95"/>
      <c r="I408" s="94"/>
      <c r="J408" s="96"/>
    </row>
    <row r="409" spans="2:10" x14ac:dyDescent="0.3">
      <c r="B409" s="94"/>
      <c r="C409" s="94"/>
      <c r="D409" s="94"/>
      <c r="E409" s="94"/>
      <c r="H409" s="95"/>
      <c r="I409" s="94"/>
      <c r="J409" s="96"/>
    </row>
    <row r="410" spans="2:10" x14ac:dyDescent="0.3">
      <c r="B410" s="94"/>
      <c r="C410" s="94"/>
      <c r="D410" s="94"/>
      <c r="E410" s="94"/>
      <c r="H410" s="95"/>
      <c r="I410" s="94"/>
      <c r="J410" s="96"/>
    </row>
    <row r="411" spans="2:10" x14ac:dyDescent="0.3">
      <c r="B411" s="94"/>
      <c r="C411" s="94"/>
      <c r="D411" s="94"/>
      <c r="E411" s="94"/>
      <c r="H411" s="95"/>
      <c r="I411" s="94"/>
      <c r="J411" s="96"/>
    </row>
    <row r="412" spans="2:10" x14ac:dyDescent="0.3">
      <c r="B412" s="94"/>
      <c r="C412" s="94"/>
      <c r="D412" s="94"/>
      <c r="E412" s="94"/>
      <c r="H412" s="95"/>
      <c r="I412" s="94"/>
      <c r="J412" s="96"/>
    </row>
    <row r="413" spans="2:10" x14ac:dyDescent="0.3">
      <c r="B413" s="94"/>
      <c r="C413" s="94"/>
      <c r="D413" s="94"/>
      <c r="E413" s="94"/>
      <c r="H413" s="95"/>
      <c r="I413" s="94"/>
      <c r="J413" s="96"/>
    </row>
    <row r="414" spans="2:10" x14ac:dyDescent="0.3">
      <c r="B414" s="94"/>
      <c r="C414" s="94"/>
      <c r="D414" s="94"/>
      <c r="E414" s="94"/>
      <c r="H414" s="95"/>
      <c r="I414" s="94"/>
      <c r="J414" s="96"/>
    </row>
    <row r="415" spans="2:10" x14ac:dyDescent="0.3">
      <c r="B415" s="94"/>
      <c r="C415" s="94"/>
      <c r="D415" s="94"/>
      <c r="E415" s="94"/>
      <c r="H415" s="95"/>
      <c r="I415" s="94"/>
      <c r="J415" s="96"/>
    </row>
    <row r="416" spans="2:10" x14ac:dyDescent="0.3">
      <c r="B416" s="94"/>
      <c r="C416" s="94"/>
      <c r="D416" s="94"/>
      <c r="E416" s="94"/>
      <c r="H416" s="95"/>
      <c r="I416" s="94"/>
      <c r="J416" s="96"/>
    </row>
    <row r="417" spans="2:10" x14ac:dyDescent="0.3">
      <c r="B417" s="94"/>
      <c r="C417" s="94"/>
      <c r="D417" s="94"/>
      <c r="E417" s="94"/>
      <c r="H417" s="95"/>
      <c r="I417" s="94"/>
      <c r="J417" s="96"/>
    </row>
    <row r="418" spans="2:10" x14ac:dyDescent="0.3">
      <c r="B418" s="94"/>
      <c r="C418" s="94"/>
      <c r="D418" s="94"/>
      <c r="E418" s="94"/>
      <c r="H418" s="95"/>
      <c r="I418" s="94"/>
      <c r="J418" s="96"/>
    </row>
    <row r="419" spans="2:10" x14ac:dyDescent="0.3">
      <c r="B419" s="94"/>
      <c r="C419" s="94"/>
      <c r="D419" s="94"/>
      <c r="E419" s="94"/>
      <c r="H419" s="95"/>
      <c r="I419" s="94"/>
      <c r="J419" s="96"/>
    </row>
    <row r="420" spans="2:10" x14ac:dyDescent="0.3">
      <c r="B420" s="94"/>
      <c r="C420" s="94"/>
      <c r="D420" s="94"/>
      <c r="E420" s="94"/>
      <c r="H420" s="95"/>
      <c r="I420" s="94"/>
      <c r="J420" s="96"/>
    </row>
    <row r="421" spans="2:10" x14ac:dyDescent="0.3">
      <c r="B421" s="94"/>
      <c r="C421" s="94"/>
      <c r="D421" s="94"/>
      <c r="E421" s="94"/>
      <c r="H421" s="95"/>
      <c r="I421" s="94"/>
      <c r="J421" s="96"/>
    </row>
    <row r="422" spans="2:10" x14ac:dyDescent="0.3">
      <c r="B422" s="94"/>
      <c r="C422" s="94"/>
      <c r="D422" s="94"/>
      <c r="E422" s="94"/>
      <c r="H422" s="95"/>
      <c r="I422" s="94"/>
      <c r="J422" s="96"/>
    </row>
    <row r="423" spans="2:10" x14ac:dyDescent="0.3">
      <c r="B423" s="94"/>
      <c r="C423" s="94"/>
      <c r="D423" s="94"/>
      <c r="E423" s="94"/>
      <c r="H423" s="95"/>
      <c r="I423" s="94"/>
      <c r="J423" s="96"/>
    </row>
    <row r="424" spans="2:10" x14ac:dyDescent="0.3">
      <c r="B424" s="94"/>
      <c r="C424" s="94"/>
      <c r="D424" s="94"/>
      <c r="E424" s="94"/>
      <c r="H424" s="95"/>
      <c r="I424" s="94"/>
      <c r="J424" s="96"/>
    </row>
    <row r="425" spans="2:10" x14ac:dyDescent="0.3">
      <c r="B425" s="94"/>
      <c r="C425" s="94"/>
      <c r="D425" s="94"/>
      <c r="E425" s="94"/>
      <c r="H425" s="95"/>
      <c r="I425" s="94"/>
      <c r="J425" s="96"/>
    </row>
    <row r="426" spans="2:10" x14ac:dyDescent="0.3">
      <c r="B426" s="94"/>
      <c r="C426" s="94"/>
      <c r="D426" s="94"/>
      <c r="E426" s="94"/>
      <c r="H426" s="95"/>
      <c r="I426" s="94"/>
      <c r="J426" s="96"/>
    </row>
    <row r="427" spans="2:10" x14ac:dyDescent="0.3">
      <c r="B427" s="94"/>
      <c r="C427" s="94"/>
      <c r="D427" s="94"/>
      <c r="E427" s="94"/>
      <c r="H427" s="95"/>
      <c r="I427" s="94"/>
      <c r="J427" s="96"/>
    </row>
    <row r="428" spans="2:10" x14ac:dyDescent="0.3">
      <c r="B428" s="94"/>
      <c r="C428" s="94"/>
      <c r="D428" s="94"/>
      <c r="E428" s="94"/>
      <c r="H428" s="95"/>
      <c r="I428" s="94"/>
      <c r="J428" s="96"/>
    </row>
    <row r="429" spans="2:10" x14ac:dyDescent="0.3">
      <c r="B429" s="94"/>
      <c r="C429" s="94"/>
      <c r="D429" s="94"/>
      <c r="E429" s="94"/>
      <c r="H429" s="95"/>
      <c r="I429" s="94"/>
      <c r="J429" s="96"/>
    </row>
    <row r="430" spans="2:10" x14ac:dyDescent="0.3">
      <c r="B430" s="94"/>
      <c r="C430" s="94"/>
      <c r="D430" s="94"/>
      <c r="E430" s="94"/>
      <c r="H430" s="95"/>
      <c r="I430" s="94"/>
      <c r="J430" s="96"/>
    </row>
    <row r="431" spans="2:10" x14ac:dyDescent="0.3">
      <c r="B431" s="94"/>
      <c r="C431" s="94"/>
      <c r="D431" s="94"/>
      <c r="E431" s="94"/>
      <c r="H431" s="95"/>
      <c r="I431" s="94"/>
      <c r="J431" s="96"/>
    </row>
    <row r="432" spans="2:10" x14ac:dyDescent="0.3">
      <c r="B432" s="94"/>
      <c r="C432" s="94"/>
      <c r="D432" s="94"/>
      <c r="E432" s="94"/>
      <c r="H432" s="95"/>
      <c r="I432" s="94"/>
      <c r="J432" s="96"/>
    </row>
    <row r="433" spans="2:10" x14ac:dyDescent="0.3">
      <c r="B433" s="94"/>
      <c r="C433" s="94"/>
      <c r="D433" s="94"/>
      <c r="E433" s="94"/>
      <c r="H433" s="95"/>
      <c r="I433" s="94"/>
      <c r="J433" s="96"/>
    </row>
    <row r="434" spans="2:10" x14ac:dyDescent="0.3">
      <c r="B434" s="94"/>
      <c r="C434" s="94"/>
      <c r="D434" s="94"/>
      <c r="E434" s="94"/>
      <c r="H434" s="95"/>
      <c r="I434" s="94"/>
      <c r="J434" s="96"/>
    </row>
    <row r="435" spans="2:10" x14ac:dyDescent="0.3">
      <c r="B435" s="94"/>
      <c r="C435" s="94"/>
      <c r="D435" s="94"/>
      <c r="E435" s="94"/>
      <c r="H435" s="95"/>
      <c r="I435" s="94"/>
      <c r="J435" s="96"/>
    </row>
    <row r="436" spans="2:10" x14ac:dyDescent="0.3">
      <c r="B436" s="94"/>
      <c r="C436" s="94"/>
      <c r="D436" s="94"/>
      <c r="E436" s="94"/>
      <c r="H436" s="95"/>
      <c r="I436" s="94"/>
      <c r="J436" s="96"/>
    </row>
    <row r="437" spans="2:10" x14ac:dyDescent="0.3">
      <c r="B437" s="94"/>
      <c r="C437" s="94"/>
      <c r="D437" s="94"/>
      <c r="E437" s="94"/>
      <c r="H437" s="95"/>
      <c r="I437" s="94"/>
      <c r="J437" s="96"/>
    </row>
    <row r="438" spans="2:10" x14ac:dyDescent="0.3">
      <c r="B438" s="94"/>
      <c r="C438" s="94"/>
      <c r="D438" s="94"/>
      <c r="E438" s="94"/>
      <c r="H438" s="95"/>
      <c r="I438" s="94"/>
      <c r="J438" s="96"/>
    </row>
    <row r="439" spans="2:10" x14ac:dyDescent="0.3">
      <c r="B439" s="94"/>
      <c r="C439" s="94"/>
      <c r="D439" s="94"/>
      <c r="E439" s="94"/>
      <c r="H439" s="95"/>
      <c r="I439" s="94"/>
      <c r="J439" s="96"/>
    </row>
    <row r="440" spans="2:10" x14ac:dyDescent="0.3">
      <c r="B440" s="94"/>
      <c r="C440" s="94"/>
      <c r="D440" s="94"/>
      <c r="E440" s="94"/>
      <c r="H440" s="95"/>
      <c r="I440" s="94"/>
      <c r="J440" s="96"/>
    </row>
    <row r="441" spans="2:10" x14ac:dyDescent="0.3">
      <c r="B441" s="94"/>
      <c r="C441" s="94"/>
      <c r="D441" s="94"/>
      <c r="E441" s="94"/>
      <c r="H441" s="95"/>
      <c r="I441" s="94"/>
      <c r="J441" s="96"/>
    </row>
    <row r="442" spans="2:10" x14ac:dyDescent="0.3">
      <c r="B442" s="94"/>
      <c r="C442" s="94"/>
      <c r="D442" s="94"/>
      <c r="E442" s="94"/>
      <c r="H442" s="95"/>
      <c r="I442" s="94"/>
      <c r="J442" s="96"/>
    </row>
    <row r="443" spans="2:10" x14ac:dyDescent="0.3">
      <c r="B443" s="94"/>
      <c r="C443" s="94"/>
      <c r="D443" s="94"/>
      <c r="E443" s="94"/>
      <c r="H443" s="95"/>
      <c r="I443" s="94"/>
      <c r="J443" s="96"/>
    </row>
    <row r="444" spans="2:10" x14ac:dyDescent="0.3">
      <c r="B444" s="94"/>
      <c r="C444" s="94"/>
      <c r="D444" s="94"/>
      <c r="E444" s="94"/>
      <c r="H444" s="95"/>
      <c r="I444" s="94"/>
      <c r="J444" s="96"/>
    </row>
    <row r="445" spans="2:10" x14ac:dyDescent="0.3">
      <c r="B445" s="94"/>
      <c r="C445" s="94"/>
      <c r="D445" s="94"/>
      <c r="E445" s="94"/>
      <c r="H445" s="95"/>
      <c r="I445" s="94"/>
      <c r="J445" s="96"/>
    </row>
    <row r="446" spans="2:10" x14ac:dyDescent="0.3">
      <c r="B446" s="94"/>
      <c r="C446" s="94"/>
      <c r="D446" s="94"/>
      <c r="E446" s="94"/>
      <c r="H446" s="95"/>
      <c r="I446" s="94"/>
      <c r="J446" s="96"/>
    </row>
    <row r="447" spans="2:10" x14ac:dyDescent="0.3">
      <c r="B447" s="94"/>
      <c r="C447" s="94"/>
      <c r="D447" s="94"/>
      <c r="E447" s="94"/>
      <c r="H447" s="95"/>
      <c r="I447" s="94"/>
      <c r="J447" s="96"/>
    </row>
    <row r="448" spans="2:10" x14ac:dyDescent="0.3">
      <c r="B448" s="94"/>
      <c r="C448" s="94"/>
      <c r="D448" s="94"/>
      <c r="E448" s="94"/>
      <c r="H448" s="95"/>
      <c r="I448" s="94"/>
      <c r="J448" s="96"/>
    </row>
    <row r="449" spans="2:10" x14ac:dyDescent="0.3">
      <c r="B449" s="94"/>
      <c r="C449" s="94"/>
      <c r="D449" s="94"/>
      <c r="E449" s="94"/>
      <c r="H449" s="95"/>
      <c r="I449" s="94"/>
      <c r="J449" s="96"/>
    </row>
    <row r="450" spans="2:10" x14ac:dyDescent="0.3">
      <c r="B450" s="94"/>
      <c r="C450" s="94"/>
      <c r="D450" s="94"/>
      <c r="E450" s="94"/>
      <c r="H450" s="95"/>
      <c r="I450" s="94"/>
      <c r="J450" s="96"/>
    </row>
    <row r="451" spans="2:10" x14ac:dyDescent="0.3">
      <c r="B451" s="94"/>
      <c r="C451" s="94"/>
      <c r="D451" s="94"/>
      <c r="E451" s="94"/>
      <c r="H451" s="95"/>
      <c r="I451" s="94"/>
      <c r="J451" s="96"/>
    </row>
    <row r="452" spans="2:10" x14ac:dyDescent="0.3">
      <c r="B452" s="94"/>
      <c r="C452" s="94"/>
      <c r="D452" s="94"/>
      <c r="E452" s="94"/>
      <c r="H452" s="95"/>
      <c r="I452" s="94"/>
      <c r="J452" s="96"/>
    </row>
    <row r="453" spans="2:10" x14ac:dyDescent="0.3">
      <c r="B453" s="94"/>
      <c r="C453" s="94"/>
      <c r="D453" s="94"/>
      <c r="E453" s="94"/>
      <c r="H453" s="95"/>
      <c r="I453" s="94"/>
      <c r="J453" s="96"/>
    </row>
    <row r="454" spans="2:10" x14ac:dyDescent="0.3">
      <c r="B454" s="94"/>
      <c r="C454" s="94"/>
      <c r="D454" s="94"/>
      <c r="E454" s="94"/>
      <c r="H454" s="95"/>
      <c r="I454" s="94"/>
      <c r="J454" s="96"/>
    </row>
    <row r="455" spans="2:10" x14ac:dyDescent="0.3">
      <c r="B455" s="94"/>
      <c r="C455" s="94"/>
      <c r="D455" s="94"/>
      <c r="E455" s="94"/>
      <c r="H455" s="95"/>
      <c r="I455" s="94"/>
      <c r="J455" s="96"/>
    </row>
    <row r="456" spans="2:10" x14ac:dyDescent="0.3">
      <c r="B456" s="94"/>
      <c r="C456" s="94"/>
      <c r="D456" s="94"/>
      <c r="E456" s="94"/>
      <c r="H456" s="95"/>
      <c r="I456" s="94"/>
      <c r="J456" s="96"/>
    </row>
    <row r="457" spans="2:10" x14ac:dyDescent="0.3">
      <c r="B457" s="94"/>
      <c r="C457" s="94"/>
      <c r="D457" s="94"/>
      <c r="E457" s="94"/>
      <c r="H457" s="95"/>
      <c r="I457" s="94"/>
      <c r="J457" s="96"/>
    </row>
    <row r="458" spans="2:10" x14ac:dyDescent="0.3">
      <c r="B458" s="94"/>
      <c r="C458" s="94"/>
      <c r="D458" s="94"/>
      <c r="E458" s="94"/>
      <c r="H458" s="95"/>
      <c r="I458" s="94"/>
      <c r="J458" s="96"/>
    </row>
    <row r="459" spans="2:10" x14ac:dyDescent="0.3">
      <c r="B459" s="94"/>
      <c r="C459" s="94"/>
      <c r="D459" s="94"/>
      <c r="E459" s="94"/>
      <c r="H459" s="95"/>
      <c r="I459" s="94"/>
      <c r="J459" s="96"/>
    </row>
    <row r="460" spans="2:10" x14ac:dyDescent="0.3">
      <c r="B460" s="94"/>
      <c r="C460" s="94"/>
      <c r="D460" s="94"/>
      <c r="E460" s="94"/>
      <c r="H460" s="95"/>
      <c r="I460" s="94"/>
      <c r="J460" s="96"/>
    </row>
    <row r="461" spans="2:10" x14ac:dyDescent="0.3">
      <c r="B461" s="94"/>
      <c r="C461" s="94"/>
      <c r="D461" s="94"/>
      <c r="E461" s="94"/>
      <c r="H461" s="95"/>
      <c r="I461" s="94"/>
      <c r="J461" s="96"/>
    </row>
    <row r="462" spans="2:10" x14ac:dyDescent="0.3">
      <c r="B462" s="94"/>
      <c r="C462" s="94"/>
      <c r="D462" s="94"/>
      <c r="E462" s="94"/>
      <c r="H462" s="95"/>
      <c r="I462" s="94"/>
      <c r="J462" s="96"/>
    </row>
    <row r="463" spans="2:10" x14ac:dyDescent="0.3">
      <c r="B463" s="94"/>
      <c r="C463" s="94"/>
      <c r="D463" s="94"/>
      <c r="E463" s="94"/>
      <c r="H463" s="95"/>
      <c r="I463" s="94"/>
      <c r="J463" s="96"/>
    </row>
    <row r="464" spans="2:10" x14ac:dyDescent="0.3">
      <c r="B464" s="94"/>
      <c r="C464" s="94"/>
      <c r="D464" s="94"/>
      <c r="E464" s="94"/>
      <c r="H464" s="95"/>
      <c r="I464" s="94"/>
      <c r="J464" s="96"/>
    </row>
    <row r="465" spans="2:10" x14ac:dyDescent="0.3">
      <c r="B465" s="94"/>
      <c r="C465" s="94"/>
      <c r="D465" s="94"/>
      <c r="E465" s="94"/>
      <c r="H465" s="95"/>
      <c r="I465" s="94"/>
      <c r="J465" s="96"/>
    </row>
    <row r="466" spans="2:10" x14ac:dyDescent="0.3">
      <c r="B466" s="94"/>
      <c r="C466" s="94"/>
      <c r="D466" s="94"/>
      <c r="E466" s="94"/>
      <c r="H466" s="95"/>
      <c r="I466" s="94"/>
      <c r="J466" s="96"/>
    </row>
    <row r="467" spans="2:10" x14ac:dyDescent="0.3">
      <c r="B467" s="94"/>
      <c r="C467" s="94"/>
      <c r="D467" s="94"/>
      <c r="E467" s="94"/>
      <c r="H467" s="95"/>
      <c r="I467" s="94"/>
      <c r="J467" s="96"/>
    </row>
    <row r="468" spans="2:10" x14ac:dyDescent="0.3">
      <c r="B468" s="94"/>
      <c r="C468" s="94"/>
      <c r="D468" s="94"/>
      <c r="E468" s="94"/>
      <c r="H468" s="95"/>
      <c r="I468" s="94"/>
      <c r="J468" s="96"/>
    </row>
    <row r="469" spans="2:10" x14ac:dyDescent="0.3">
      <c r="B469" s="94"/>
      <c r="C469" s="94"/>
      <c r="D469" s="94"/>
      <c r="E469" s="94"/>
      <c r="H469" s="95"/>
      <c r="I469" s="94"/>
      <c r="J469" s="96"/>
    </row>
    <row r="470" spans="2:10" x14ac:dyDescent="0.3">
      <c r="B470" s="94"/>
      <c r="C470" s="94"/>
      <c r="D470" s="94"/>
      <c r="E470" s="94"/>
      <c r="H470" s="95"/>
      <c r="I470" s="94"/>
      <c r="J470" s="96"/>
    </row>
    <row r="471" spans="2:10" x14ac:dyDescent="0.3">
      <c r="B471" s="94"/>
      <c r="C471" s="94"/>
      <c r="D471" s="94"/>
      <c r="E471" s="94"/>
      <c r="H471" s="95"/>
      <c r="I471" s="94"/>
      <c r="J471" s="96"/>
    </row>
    <row r="472" spans="2:10" x14ac:dyDescent="0.3">
      <c r="B472" s="94"/>
      <c r="C472" s="94"/>
      <c r="D472" s="94"/>
      <c r="E472" s="94"/>
      <c r="H472" s="95"/>
      <c r="I472" s="94"/>
      <c r="J472" s="96"/>
    </row>
    <row r="473" spans="2:10" x14ac:dyDescent="0.3">
      <c r="B473" s="94"/>
      <c r="C473" s="94"/>
      <c r="D473" s="94"/>
      <c r="E473" s="94"/>
      <c r="H473" s="95"/>
      <c r="I473" s="94"/>
      <c r="J473" s="96"/>
    </row>
    <row r="474" spans="2:10" x14ac:dyDescent="0.3">
      <c r="B474" s="94"/>
      <c r="C474" s="94"/>
      <c r="D474" s="94"/>
      <c r="E474" s="94"/>
      <c r="H474" s="95"/>
      <c r="I474" s="94"/>
      <c r="J474" s="96"/>
    </row>
    <row r="475" spans="2:10" x14ac:dyDescent="0.3">
      <c r="B475" s="94"/>
      <c r="C475" s="94"/>
      <c r="D475" s="94"/>
      <c r="E475" s="94"/>
      <c r="H475" s="95"/>
      <c r="I475" s="94"/>
      <c r="J475" s="96"/>
    </row>
    <row r="476" spans="2:10" x14ac:dyDescent="0.3">
      <c r="B476" s="94"/>
      <c r="C476" s="94"/>
      <c r="D476" s="94"/>
      <c r="E476" s="94"/>
      <c r="H476" s="95"/>
      <c r="I476" s="94"/>
      <c r="J476" s="96"/>
    </row>
    <row r="477" spans="2:10" x14ac:dyDescent="0.3">
      <c r="B477" s="94"/>
      <c r="C477" s="94"/>
      <c r="D477" s="94"/>
      <c r="E477" s="94"/>
      <c r="H477" s="95"/>
      <c r="I477" s="94"/>
      <c r="J477" s="96"/>
    </row>
    <row r="478" spans="2:10" x14ac:dyDescent="0.3">
      <c r="B478" s="94"/>
      <c r="C478" s="94"/>
      <c r="D478" s="94"/>
      <c r="E478" s="94"/>
      <c r="H478" s="95"/>
      <c r="I478" s="94"/>
      <c r="J478" s="96"/>
    </row>
    <row r="479" spans="2:10" x14ac:dyDescent="0.3">
      <c r="B479" s="94"/>
      <c r="C479" s="94"/>
      <c r="D479" s="94"/>
      <c r="E479" s="94"/>
      <c r="H479" s="95"/>
      <c r="I479" s="94"/>
      <c r="J479" s="96"/>
    </row>
    <row r="480" spans="2:10" x14ac:dyDescent="0.3">
      <c r="B480" s="94"/>
      <c r="C480" s="94"/>
      <c r="D480" s="94"/>
      <c r="E480" s="94"/>
      <c r="H480" s="95"/>
      <c r="I480" s="94"/>
      <c r="J480" s="96"/>
    </row>
    <row r="481" spans="2:10" x14ac:dyDescent="0.3">
      <c r="B481" s="94"/>
      <c r="C481" s="94"/>
      <c r="D481" s="94"/>
      <c r="E481" s="94"/>
      <c r="H481" s="95"/>
      <c r="I481" s="94"/>
      <c r="J481" s="96"/>
    </row>
    <row r="482" spans="2:10" x14ac:dyDescent="0.3">
      <c r="B482" s="94"/>
      <c r="C482" s="94"/>
      <c r="D482" s="94"/>
      <c r="E482" s="94"/>
      <c r="H482" s="95"/>
      <c r="I482" s="94"/>
      <c r="J482" s="96"/>
    </row>
    <row r="483" spans="2:10" x14ac:dyDescent="0.3">
      <c r="B483" s="94"/>
      <c r="C483" s="94"/>
      <c r="D483" s="94"/>
      <c r="E483" s="94"/>
      <c r="H483" s="95"/>
      <c r="I483" s="94"/>
      <c r="J483" s="96"/>
    </row>
    <row r="484" spans="2:10" x14ac:dyDescent="0.3">
      <c r="B484" s="94"/>
      <c r="C484" s="94"/>
      <c r="D484" s="94"/>
      <c r="E484" s="94"/>
      <c r="H484" s="95"/>
      <c r="I484" s="94"/>
      <c r="J484" s="96"/>
    </row>
    <row r="485" spans="2:10" x14ac:dyDescent="0.3">
      <c r="B485" s="94"/>
      <c r="C485" s="94"/>
      <c r="D485" s="94"/>
      <c r="E485" s="94"/>
      <c r="H485" s="95"/>
      <c r="I485" s="94"/>
      <c r="J485" s="96"/>
    </row>
    <row r="486" spans="2:10" x14ac:dyDescent="0.3">
      <c r="B486" s="94"/>
      <c r="C486" s="94"/>
      <c r="D486" s="94"/>
      <c r="E486" s="94"/>
      <c r="H486" s="95"/>
      <c r="I486" s="94"/>
      <c r="J486" s="96"/>
    </row>
    <row r="487" spans="2:10" x14ac:dyDescent="0.3">
      <c r="B487" s="94"/>
      <c r="C487" s="94"/>
      <c r="D487" s="94"/>
      <c r="E487" s="94"/>
      <c r="H487" s="95"/>
      <c r="I487" s="94"/>
      <c r="J487" s="96"/>
    </row>
    <row r="488" spans="2:10" x14ac:dyDescent="0.3">
      <c r="B488" s="94"/>
      <c r="C488" s="94"/>
      <c r="D488" s="94"/>
      <c r="E488" s="94"/>
      <c r="H488" s="95"/>
      <c r="I488" s="94"/>
      <c r="J488" s="96"/>
    </row>
    <row r="489" spans="2:10" x14ac:dyDescent="0.3">
      <c r="B489" s="94"/>
      <c r="C489" s="94"/>
      <c r="D489" s="94"/>
      <c r="E489" s="94"/>
      <c r="H489" s="95"/>
      <c r="I489" s="94"/>
      <c r="J489" s="96"/>
    </row>
    <row r="490" spans="2:10" x14ac:dyDescent="0.3">
      <c r="B490" s="94"/>
      <c r="C490" s="94"/>
      <c r="D490" s="94"/>
      <c r="E490" s="94"/>
      <c r="H490" s="95"/>
      <c r="I490" s="94"/>
      <c r="J490" s="96"/>
    </row>
    <row r="491" spans="2:10" x14ac:dyDescent="0.3">
      <c r="B491" s="94"/>
      <c r="C491" s="94"/>
      <c r="D491" s="94"/>
      <c r="E491" s="94"/>
      <c r="H491" s="95"/>
      <c r="I491" s="94"/>
      <c r="J491" s="96"/>
    </row>
    <row r="492" spans="2:10" x14ac:dyDescent="0.3">
      <c r="B492" s="94"/>
      <c r="C492" s="94"/>
      <c r="D492" s="94"/>
      <c r="E492" s="94"/>
      <c r="H492" s="95"/>
      <c r="I492" s="94"/>
      <c r="J492" s="96"/>
    </row>
    <row r="493" spans="2:10" x14ac:dyDescent="0.3">
      <c r="B493" s="94"/>
      <c r="C493" s="94"/>
      <c r="D493" s="94"/>
      <c r="E493" s="94"/>
      <c r="H493" s="95"/>
      <c r="I493" s="94"/>
      <c r="J493" s="96"/>
    </row>
    <row r="494" spans="2:10" x14ac:dyDescent="0.3">
      <c r="B494" s="94"/>
      <c r="C494" s="94"/>
      <c r="D494" s="94"/>
      <c r="E494" s="94"/>
      <c r="H494" s="95"/>
      <c r="I494" s="94"/>
      <c r="J494" s="96"/>
    </row>
    <row r="495" spans="2:10" x14ac:dyDescent="0.3">
      <c r="B495" s="94"/>
      <c r="C495" s="94"/>
      <c r="D495" s="94"/>
      <c r="E495" s="94"/>
      <c r="H495" s="95"/>
      <c r="I495" s="94"/>
      <c r="J495" s="96"/>
    </row>
    <row r="496" spans="2:10" x14ac:dyDescent="0.3">
      <c r="B496" s="94"/>
      <c r="C496" s="94"/>
      <c r="D496" s="94"/>
      <c r="E496" s="94"/>
      <c r="H496" s="95"/>
      <c r="I496" s="94"/>
      <c r="J496" s="96"/>
    </row>
    <row r="497" spans="2:10" x14ac:dyDescent="0.3">
      <c r="B497" s="94"/>
      <c r="C497" s="94"/>
      <c r="D497" s="94"/>
      <c r="E497" s="94"/>
      <c r="H497" s="95"/>
      <c r="I497" s="94"/>
      <c r="J497" s="96"/>
    </row>
    <row r="498" spans="2:10" x14ac:dyDescent="0.3">
      <c r="B498" s="94"/>
      <c r="C498" s="94"/>
      <c r="D498" s="94"/>
      <c r="E498" s="94"/>
      <c r="H498" s="95"/>
      <c r="I498" s="94"/>
      <c r="J498" s="96"/>
    </row>
    <row r="499" spans="2:10" x14ac:dyDescent="0.3">
      <c r="B499" s="94"/>
      <c r="C499" s="94"/>
      <c r="D499" s="94"/>
      <c r="E499" s="94"/>
      <c r="H499" s="95"/>
      <c r="I499" s="94"/>
      <c r="J499" s="96"/>
    </row>
    <row r="500" spans="2:10" x14ac:dyDescent="0.3">
      <c r="B500" s="94"/>
      <c r="C500" s="94"/>
      <c r="D500" s="94"/>
      <c r="E500" s="94"/>
      <c r="H500" s="95"/>
      <c r="I500" s="94"/>
      <c r="J500" s="96"/>
    </row>
    <row r="501" spans="2:10" x14ac:dyDescent="0.3">
      <c r="B501" s="94"/>
      <c r="C501" s="94"/>
      <c r="D501" s="94"/>
      <c r="E501" s="94"/>
      <c r="H501" s="95"/>
      <c r="I501" s="94"/>
      <c r="J501" s="96"/>
    </row>
    <row r="502" spans="2:10" x14ac:dyDescent="0.3">
      <c r="B502" s="94"/>
      <c r="C502" s="94"/>
      <c r="D502" s="94"/>
      <c r="E502" s="94"/>
      <c r="H502" s="95"/>
      <c r="I502" s="94"/>
      <c r="J502" s="96"/>
    </row>
    <row r="503" spans="2:10" x14ac:dyDescent="0.3">
      <c r="B503" s="94"/>
      <c r="C503" s="94"/>
      <c r="D503" s="94"/>
      <c r="E503" s="94"/>
      <c r="H503" s="95"/>
      <c r="I503" s="94"/>
      <c r="J503" s="96"/>
    </row>
    <row r="504" spans="2:10" x14ac:dyDescent="0.3">
      <c r="B504" s="94"/>
      <c r="C504" s="94"/>
      <c r="D504" s="94"/>
      <c r="E504" s="94"/>
      <c r="H504" s="95"/>
      <c r="I504" s="94"/>
      <c r="J504" s="96"/>
    </row>
    <row r="505" spans="2:10" x14ac:dyDescent="0.3">
      <c r="B505" s="94"/>
      <c r="C505" s="94"/>
      <c r="D505" s="94"/>
      <c r="E505" s="94"/>
      <c r="H505" s="95"/>
      <c r="I505" s="94"/>
      <c r="J505" s="96"/>
    </row>
    <row r="506" spans="2:10" x14ac:dyDescent="0.3">
      <c r="B506" s="94"/>
      <c r="C506" s="94"/>
      <c r="D506" s="94"/>
      <c r="E506" s="94"/>
      <c r="H506" s="95"/>
      <c r="I506" s="94"/>
      <c r="J506" s="96"/>
    </row>
    <row r="507" spans="2:10" x14ac:dyDescent="0.3">
      <c r="B507" s="94"/>
      <c r="C507" s="94"/>
      <c r="D507" s="94"/>
      <c r="E507" s="94"/>
      <c r="H507" s="95"/>
      <c r="I507" s="94"/>
      <c r="J507" s="96"/>
    </row>
    <row r="508" spans="2:10" x14ac:dyDescent="0.3">
      <c r="B508" s="94"/>
      <c r="C508" s="94"/>
      <c r="D508" s="94"/>
      <c r="E508" s="94"/>
      <c r="H508" s="95"/>
      <c r="I508" s="94"/>
      <c r="J508" s="96"/>
    </row>
    <row r="509" spans="2:10" x14ac:dyDescent="0.3">
      <c r="B509" s="94"/>
      <c r="C509" s="94"/>
      <c r="D509" s="94"/>
      <c r="E509" s="94"/>
      <c r="H509" s="95"/>
      <c r="I509" s="94"/>
      <c r="J509" s="96"/>
    </row>
    <row r="510" spans="2:10" x14ac:dyDescent="0.3">
      <c r="B510" s="94"/>
      <c r="C510" s="94"/>
      <c r="D510" s="94"/>
      <c r="E510" s="94"/>
      <c r="H510" s="95"/>
      <c r="I510" s="94"/>
      <c r="J510" s="96"/>
    </row>
    <row r="511" spans="2:10" x14ac:dyDescent="0.3">
      <c r="B511" s="94"/>
      <c r="C511" s="94"/>
      <c r="D511" s="94"/>
      <c r="E511" s="94"/>
      <c r="H511" s="95"/>
      <c r="I511" s="94"/>
      <c r="J511" s="96"/>
    </row>
    <row r="512" spans="2:10" x14ac:dyDescent="0.3">
      <c r="B512" s="94"/>
      <c r="C512" s="94"/>
      <c r="D512" s="94"/>
      <c r="E512" s="94"/>
      <c r="H512" s="95"/>
      <c r="I512" s="94"/>
      <c r="J512" s="96"/>
    </row>
    <row r="513" spans="2:10" x14ac:dyDescent="0.3">
      <c r="B513" s="94"/>
      <c r="C513" s="94"/>
      <c r="D513" s="94"/>
      <c r="E513" s="94"/>
      <c r="H513" s="95"/>
      <c r="I513" s="94"/>
      <c r="J513" s="96"/>
    </row>
    <row r="514" spans="2:10" x14ac:dyDescent="0.3">
      <c r="B514" s="94"/>
      <c r="C514" s="94"/>
      <c r="D514" s="94"/>
      <c r="E514" s="94"/>
      <c r="H514" s="95"/>
      <c r="I514" s="94"/>
      <c r="J514" s="96"/>
    </row>
    <row r="515" spans="2:10" x14ac:dyDescent="0.3">
      <c r="B515" s="94"/>
      <c r="C515" s="94"/>
      <c r="D515" s="94"/>
      <c r="E515" s="94"/>
      <c r="H515" s="95"/>
      <c r="I515" s="94"/>
      <c r="J515" s="96"/>
    </row>
    <row r="516" spans="2:10" x14ac:dyDescent="0.3">
      <c r="B516" s="94"/>
      <c r="C516" s="94"/>
      <c r="D516" s="94"/>
      <c r="E516" s="94"/>
      <c r="H516" s="95"/>
      <c r="I516" s="94"/>
      <c r="J516" s="96"/>
    </row>
    <row r="517" spans="2:10" x14ac:dyDescent="0.3">
      <c r="B517" s="94"/>
      <c r="C517" s="94"/>
      <c r="D517" s="94"/>
      <c r="E517" s="94"/>
      <c r="H517" s="95"/>
      <c r="I517" s="94"/>
      <c r="J517" s="96"/>
    </row>
    <row r="518" spans="2:10" x14ac:dyDescent="0.3">
      <c r="B518" s="94"/>
      <c r="C518" s="94"/>
      <c r="D518" s="94"/>
      <c r="E518" s="94"/>
      <c r="H518" s="95"/>
      <c r="I518" s="94"/>
      <c r="J518" s="96"/>
    </row>
    <row r="519" spans="2:10" x14ac:dyDescent="0.3">
      <c r="B519" s="94"/>
      <c r="C519" s="94"/>
      <c r="D519" s="94"/>
      <c r="E519" s="94"/>
      <c r="H519" s="95"/>
      <c r="I519" s="94"/>
      <c r="J519" s="96"/>
    </row>
    <row r="520" spans="2:10" x14ac:dyDescent="0.3">
      <c r="B520" s="94"/>
      <c r="C520" s="94"/>
      <c r="D520" s="94"/>
      <c r="E520" s="94"/>
      <c r="H520" s="95"/>
      <c r="I520" s="94"/>
      <c r="J520" s="96"/>
    </row>
    <row r="521" spans="2:10" x14ac:dyDescent="0.3">
      <c r="B521" s="94"/>
      <c r="C521" s="94"/>
      <c r="D521" s="94"/>
      <c r="E521" s="94"/>
      <c r="H521" s="95"/>
      <c r="I521" s="94"/>
      <c r="J521" s="96"/>
    </row>
    <row r="522" spans="2:10" x14ac:dyDescent="0.3">
      <c r="B522" s="94"/>
      <c r="C522" s="94"/>
      <c r="D522" s="94"/>
      <c r="E522" s="94"/>
      <c r="H522" s="95"/>
      <c r="I522" s="94"/>
      <c r="J522" s="96"/>
    </row>
    <row r="523" spans="2:10" x14ac:dyDescent="0.3">
      <c r="B523" s="94"/>
      <c r="C523" s="94"/>
      <c r="D523" s="94"/>
      <c r="E523" s="94"/>
      <c r="H523" s="95"/>
      <c r="I523" s="94"/>
      <c r="J523" s="96"/>
    </row>
    <row r="524" spans="2:10" x14ac:dyDescent="0.3">
      <c r="B524" s="94"/>
      <c r="C524" s="94"/>
      <c r="D524" s="94"/>
      <c r="E524" s="94"/>
      <c r="H524" s="95"/>
      <c r="I524" s="94"/>
      <c r="J524" s="96"/>
    </row>
    <row r="525" spans="2:10" x14ac:dyDescent="0.3">
      <c r="B525" s="94"/>
      <c r="C525" s="94"/>
      <c r="D525" s="94"/>
      <c r="E525" s="94"/>
      <c r="H525" s="95"/>
      <c r="I525" s="94"/>
      <c r="J525" s="96"/>
    </row>
    <row r="526" spans="2:10" x14ac:dyDescent="0.3">
      <c r="B526" s="94"/>
      <c r="C526" s="94"/>
      <c r="D526" s="94"/>
      <c r="E526" s="94"/>
      <c r="H526" s="95"/>
      <c r="I526" s="94"/>
      <c r="J526" s="96"/>
    </row>
    <row r="527" spans="2:10" x14ac:dyDescent="0.3">
      <c r="B527" s="94"/>
      <c r="C527" s="94"/>
      <c r="D527" s="94"/>
      <c r="E527" s="94"/>
      <c r="H527" s="95"/>
      <c r="I527" s="94"/>
      <c r="J527" s="96"/>
    </row>
    <row r="528" spans="2:10" x14ac:dyDescent="0.3">
      <c r="B528" s="94"/>
      <c r="C528" s="94"/>
      <c r="D528" s="94"/>
      <c r="E528" s="94"/>
      <c r="H528" s="95"/>
      <c r="I528" s="94"/>
      <c r="J528" s="96"/>
    </row>
    <row r="529" spans="2:10" x14ac:dyDescent="0.3">
      <c r="B529" s="94"/>
      <c r="C529" s="94"/>
      <c r="D529" s="94"/>
      <c r="E529" s="94"/>
      <c r="H529" s="95"/>
      <c r="I529" s="94"/>
      <c r="J529" s="96"/>
    </row>
    <row r="530" spans="2:10" x14ac:dyDescent="0.3">
      <c r="B530" s="94"/>
      <c r="C530" s="94"/>
      <c r="D530" s="94"/>
      <c r="E530" s="94"/>
      <c r="H530" s="95"/>
      <c r="I530" s="94"/>
      <c r="J530" s="96"/>
    </row>
    <row r="531" spans="2:10" x14ac:dyDescent="0.3">
      <c r="B531" s="94"/>
      <c r="C531" s="94"/>
      <c r="D531" s="94"/>
      <c r="E531" s="94"/>
      <c r="H531" s="95"/>
      <c r="I531" s="94"/>
      <c r="J531" s="96"/>
    </row>
    <row r="532" spans="2:10" x14ac:dyDescent="0.3">
      <c r="B532" s="94"/>
      <c r="C532" s="94"/>
      <c r="D532" s="94"/>
      <c r="E532" s="94"/>
      <c r="H532" s="95"/>
      <c r="I532" s="94"/>
      <c r="J532" s="96"/>
    </row>
    <row r="533" spans="2:10" x14ac:dyDescent="0.3">
      <c r="B533" s="94"/>
      <c r="C533" s="94"/>
      <c r="D533" s="94"/>
      <c r="E533" s="94"/>
      <c r="H533" s="95"/>
      <c r="I533" s="94"/>
      <c r="J533" s="96"/>
    </row>
    <row r="534" spans="2:10" x14ac:dyDescent="0.3">
      <c r="B534" s="94"/>
      <c r="C534" s="94"/>
      <c r="D534" s="94"/>
      <c r="E534" s="94"/>
      <c r="H534" s="95"/>
      <c r="I534" s="94"/>
      <c r="J534" s="96"/>
    </row>
    <row r="535" spans="2:10" x14ac:dyDescent="0.3">
      <c r="B535" s="94"/>
      <c r="C535" s="94"/>
      <c r="D535" s="94"/>
      <c r="E535" s="94"/>
      <c r="H535" s="95"/>
      <c r="I535" s="94"/>
      <c r="J535" s="96"/>
    </row>
    <row r="536" spans="2:10" x14ac:dyDescent="0.3">
      <c r="B536" s="94"/>
      <c r="C536" s="94"/>
      <c r="D536" s="94"/>
      <c r="E536" s="94"/>
      <c r="H536" s="95"/>
      <c r="I536" s="94"/>
      <c r="J536" s="96"/>
    </row>
    <row r="537" spans="2:10" x14ac:dyDescent="0.3">
      <c r="B537" s="94"/>
      <c r="C537" s="94"/>
      <c r="D537" s="94"/>
      <c r="E537" s="94"/>
      <c r="H537" s="95"/>
      <c r="I537" s="94"/>
      <c r="J537" s="96"/>
    </row>
    <row r="538" spans="2:10" x14ac:dyDescent="0.3">
      <c r="B538" s="94"/>
      <c r="C538" s="94"/>
      <c r="D538" s="94"/>
      <c r="E538" s="94"/>
      <c r="H538" s="95"/>
      <c r="I538" s="94"/>
      <c r="J538" s="96"/>
    </row>
    <row r="539" spans="2:10" x14ac:dyDescent="0.3">
      <c r="B539" s="94"/>
      <c r="C539" s="94"/>
      <c r="D539" s="94"/>
      <c r="E539" s="94"/>
      <c r="H539" s="95"/>
      <c r="I539" s="94"/>
      <c r="J539" s="96"/>
    </row>
    <row r="540" spans="2:10" x14ac:dyDescent="0.3">
      <c r="B540" s="94"/>
      <c r="C540" s="94"/>
      <c r="D540" s="94"/>
      <c r="E540" s="94"/>
      <c r="H540" s="95"/>
      <c r="I540" s="94"/>
      <c r="J540" s="96"/>
    </row>
    <row r="541" spans="2:10" x14ac:dyDescent="0.3">
      <c r="B541" s="94"/>
      <c r="C541" s="94"/>
      <c r="D541" s="94"/>
      <c r="E541" s="94"/>
      <c r="H541" s="95"/>
      <c r="I541" s="94"/>
      <c r="J541" s="96"/>
    </row>
    <row r="542" spans="2:10" x14ac:dyDescent="0.3">
      <c r="B542" s="94"/>
      <c r="C542" s="94"/>
      <c r="D542" s="94"/>
      <c r="E542" s="94"/>
      <c r="H542" s="95"/>
      <c r="I542" s="94"/>
      <c r="J542" s="96"/>
    </row>
    <row r="543" spans="2:10" x14ac:dyDescent="0.3">
      <c r="B543" s="94"/>
      <c r="C543" s="94"/>
      <c r="D543" s="94"/>
      <c r="E543" s="94"/>
      <c r="H543" s="95"/>
      <c r="I543" s="94"/>
      <c r="J543" s="96"/>
    </row>
    <row r="544" spans="2:10" x14ac:dyDescent="0.3">
      <c r="B544" s="94"/>
      <c r="C544" s="94"/>
      <c r="D544" s="94"/>
      <c r="E544" s="94"/>
      <c r="H544" s="95"/>
      <c r="I544" s="94"/>
      <c r="J544" s="96"/>
    </row>
    <row r="545" spans="2:10" x14ac:dyDescent="0.3">
      <c r="B545" s="94"/>
      <c r="C545" s="94"/>
      <c r="D545" s="94"/>
      <c r="E545" s="94"/>
      <c r="H545" s="95"/>
      <c r="I545" s="94"/>
      <c r="J545" s="96"/>
    </row>
    <row r="546" spans="2:10" x14ac:dyDescent="0.3">
      <c r="B546" s="94"/>
      <c r="C546" s="94"/>
      <c r="D546" s="94"/>
      <c r="E546" s="94"/>
      <c r="H546" s="95"/>
      <c r="I546" s="94"/>
      <c r="J546" s="96"/>
    </row>
    <row r="547" spans="2:10" x14ac:dyDescent="0.3">
      <c r="B547" s="94"/>
      <c r="C547" s="94"/>
      <c r="D547" s="94"/>
      <c r="E547" s="94"/>
      <c r="H547" s="95"/>
      <c r="I547" s="94"/>
      <c r="J547" s="96"/>
    </row>
    <row r="548" spans="2:10" x14ac:dyDescent="0.3">
      <c r="B548" s="94"/>
      <c r="C548" s="94"/>
      <c r="D548" s="94"/>
      <c r="E548" s="94"/>
      <c r="H548" s="95"/>
      <c r="I548" s="94"/>
      <c r="J548" s="96"/>
    </row>
    <row r="549" spans="2:10" x14ac:dyDescent="0.3">
      <c r="B549" s="94"/>
      <c r="C549" s="94"/>
      <c r="D549" s="94"/>
      <c r="E549" s="94"/>
      <c r="H549" s="95"/>
      <c r="I549" s="94"/>
      <c r="J549" s="96"/>
    </row>
    <row r="550" spans="2:10" x14ac:dyDescent="0.3">
      <c r="B550" s="94"/>
      <c r="C550" s="94"/>
      <c r="D550" s="94"/>
      <c r="E550" s="94"/>
      <c r="H550" s="95"/>
      <c r="I550" s="94"/>
      <c r="J550" s="96"/>
    </row>
    <row r="551" spans="2:10" x14ac:dyDescent="0.3">
      <c r="B551" s="94"/>
      <c r="C551" s="94"/>
      <c r="D551" s="94"/>
      <c r="E551" s="94"/>
      <c r="H551" s="95"/>
      <c r="I551" s="94"/>
      <c r="J551" s="96"/>
    </row>
    <row r="552" spans="2:10" x14ac:dyDescent="0.3">
      <c r="B552" s="94"/>
      <c r="C552" s="94"/>
      <c r="D552" s="94"/>
      <c r="E552" s="94"/>
      <c r="H552" s="95"/>
      <c r="I552" s="94"/>
      <c r="J552" s="96"/>
    </row>
    <row r="553" spans="2:10" x14ac:dyDescent="0.3">
      <c r="B553" s="94"/>
      <c r="C553" s="94"/>
      <c r="D553" s="94"/>
      <c r="E553" s="94"/>
      <c r="H553" s="95"/>
      <c r="I553" s="94"/>
      <c r="J553" s="96"/>
    </row>
    <row r="554" spans="2:10" x14ac:dyDescent="0.3">
      <c r="B554" s="94"/>
      <c r="C554" s="94"/>
      <c r="D554" s="94"/>
      <c r="E554" s="94"/>
      <c r="H554" s="95"/>
      <c r="I554" s="94"/>
      <c r="J554" s="96"/>
    </row>
    <row r="555" spans="2:10" x14ac:dyDescent="0.3">
      <c r="B555" s="94"/>
      <c r="C555" s="94"/>
      <c r="D555" s="94"/>
      <c r="E555" s="94"/>
      <c r="H555" s="95"/>
      <c r="I555" s="94"/>
      <c r="J555" s="96"/>
    </row>
    <row r="556" spans="2:10" x14ac:dyDescent="0.3">
      <c r="B556" s="94"/>
      <c r="C556" s="94"/>
      <c r="D556" s="94"/>
      <c r="E556" s="94"/>
      <c r="H556" s="95"/>
      <c r="I556" s="94"/>
      <c r="J556" s="96"/>
    </row>
    <row r="557" spans="2:10" x14ac:dyDescent="0.3">
      <c r="B557" s="94"/>
      <c r="C557" s="94"/>
      <c r="D557" s="94"/>
      <c r="E557" s="94"/>
      <c r="H557" s="95"/>
      <c r="I557" s="94"/>
      <c r="J557" s="96"/>
    </row>
    <row r="558" spans="2:10" x14ac:dyDescent="0.3">
      <c r="B558" s="94"/>
      <c r="C558" s="94"/>
      <c r="D558" s="94"/>
      <c r="E558" s="94"/>
      <c r="H558" s="95"/>
      <c r="I558" s="94"/>
      <c r="J558" s="96"/>
    </row>
    <row r="559" spans="2:10" x14ac:dyDescent="0.3">
      <c r="B559" s="94"/>
      <c r="C559" s="94"/>
      <c r="D559" s="94"/>
      <c r="E559" s="94"/>
      <c r="H559" s="95"/>
      <c r="I559" s="94"/>
      <c r="J559" s="96"/>
    </row>
    <row r="560" spans="2:10" x14ac:dyDescent="0.3">
      <c r="B560" s="94"/>
      <c r="C560" s="94"/>
      <c r="D560" s="94"/>
      <c r="E560" s="94"/>
      <c r="H560" s="95"/>
      <c r="I560" s="94"/>
      <c r="J560" s="96"/>
    </row>
    <row r="561" spans="2:10" x14ac:dyDescent="0.3">
      <c r="B561" s="94"/>
      <c r="C561" s="94"/>
      <c r="D561" s="94"/>
      <c r="E561" s="94"/>
      <c r="H561" s="95"/>
      <c r="I561" s="94"/>
      <c r="J561" s="96"/>
    </row>
    <row r="562" spans="2:10" x14ac:dyDescent="0.3">
      <c r="B562" s="94"/>
      <c r="C562" s="94"/>
      <c r="D562" s="94"/>
      <c r="E562" s="94"/>
      <c r="H562" s="95"/>
      <c r="I562" s="94"/>
      <c r="J562" s="96"/>
    </row>
    <row r="563" spans="2:10" x14ac:dyDescent="0.3">
      <c r="B563" s="94"/>
      <c r="C563" s="94"/>
      <c r="D563" s="94"/>
      <c r="E563" s="94"/>
      <c r="H563" s="95"/>
      <c r="I563" s="94"/>
      <c r="J563" s="96"/>
    </row>
    <row r="564" spans="2:10" x14ac:dyDescent="0.3">
      <c r="B564" s="94"/>
      <c r="C564" s="94"/>
      <c r="D564" s="94"/>
      <c r="E564" s="94"/>
      <c r="H564" s="95"/>
      <c r="I564" s="94"/>
      <c r="J564" s="96"/>
    </row>
    <row r="565" spans="2:10" x14ac:dyDescent="0.3">
      <c r="B565" s="94"/>
      <c r="C565" s="94"/>
      <c r="D565" s="94"/>
      <c r="E565" s="94"/>
      <c r="H565" s="95"/>
      <c r="I565" s="94"/>
      <c r="J565" s="96"/>
    </row>
    <row r="566" spans="2:10" x14ac:dyDescent="0.3">
      <c r="B566" s="94"/>
      <c r="C566" s="94"/>
      <c r="D566" s="94"/>
      <c r="E566" s="94"/>
      <c r="H566" s="95"/>
      <c r="I566" s="94"/>
      <c r="J566" s="96"/>
    </row>
    <row r="567" spans="2:10" x14ac:dyDescent="0.3">
      <c r="B567" s="94"/>
      <c r="C567" s="94"/>
      <c r="D567" s="94"/>
      <c r="E567" s="94"/>
      <c r="H567" s="95"/>
      <c r="I567" s="94"/>
      <c r="J567" s="96"/>
    </row>
    <row r="568" spans="2:10" x14ac:dyDescent="0.3">
      <c r="B568" s="94"/>
      <c r="C568" s="94"/>
      <c r="D568" s="94"/>
      <c r="E568" s="94"/>
      <c r="H568" s="95"/>
      <c r="I568" s="94"/>
      <c r="J568" s="96"/>
    </row>
    <row r="569" spans="2:10" x14ac:dyDescent="0.3">
      <c r="B569" s="94"/>
      <c r="C569" s="94"/>
      <c r="D569" s="94"/>
      <c r="E569" s="94"/>
      <c r="H569" s="95"/>
      <c r="I569" s="94"/>
      <c r="J569" s="96"/>
    </row>
    <row r="570" spans="2:10" x14ac:dyDescent="0.3">
      <c r="B570" s="94"/>
      <c r="C570" s="94"/>
      <c r="D570" s="94"/>
      <c r="E570" s="94"/>
      <c r="H570" s="95"/>
      <c r="I570" s="94"/>
      <c r="J570" s="96"/>
    </row>
    <row r="571" spans="2:10" x14ac:dyDescent="0.3">
      <c r="B571" s="94"/>
      <c r="C571" s="94"/>
      <c r="D571" s="94"/>
      <c r="E571" s="94"/>
      <c r="H571" s="95"/>
      <c r="I571" s="94"/>
      <c r="J571" s="96"/>
    </row>
    <row r="572" spans="2:10" x14ac:dyDescent="0.3">
      <c r="B572" s="94"/>
      <c r="C572" s="94"/>
      <c r="D572" s="94"/>
      <c r="E572" s="94"/>
      <c r="H572" s="95"/>
      <c r="I572" s="94"/>
      <c r="J572" s="96"/>
    </row>
    <row r="573" spans="2:10" x14ac:dyDescent="0.3">
      <c r="B573" s="94"/>
      <c r="C573" s="94"/>
      <c r="D573" s="94"/>
      <c r="E573" s="94"/>
      <c r="H573" s="95"/>
      <c r="I573" s="94"/>
      <c r="J573" s="96"/>
    </row>
    <row r="574" spans="2:10" x14ac:dyDescent="0.3">
      <c r="B574" s="94"/>
      <c r="C574" s="94"/>
      <c r="D574" s="94"/>
      <c r="E574" s="94"/>
      <c r="H574" s="95"/>
      <c r="I574" s="94"/>
      <c r="J574" s="96"/>
    </row>
    <row r="575" spans="2:10" x14ac:dyDescent="0.3">
      <c r="B575" s="94"/>
      <c r="C575" s="94"/>
      <c r="D575" s="94"/>
      <c r="E575" s="94"/>
      <c r="H575" s="95"/>
      <c r="I575" s="94"/>
      <c r="J575" s="96"/>
    </row>
    <row r="576" spans="2:10" x14ac:dyDescent="0.3">
      <c r="B576" s="94"/>
      <c r="C576" s="94"/>
      <c r="D576" s="94"/>
      <c r="E576" s="94"/>
      <c r="H576" s="95"/>
      <c r="I576" s="94"/>
      <c r="J576" s="96"/>
    </row>
    <row r="577" spans="2:10" x14ac:dyDescent="0.3">
      <c r="B577" s="94"/>
      <c r="C577" s="94"/>
      <c r="D577" s="94"/>
      <c r="E577" s="94"/>
      <c r="H577" s="95"/>
      <c r="I577" s="94"/>
      <c r="J577" s="96"/>
    </row>
    <row r="578" spans="2:10" x14ac:dyDescent="0.3">
      <c r="B578" s="94"/>
      <c r="C578" s="94"/>
      <c r="D578" s="94"/>
      <c r="E578" s="94"/>
      <c r="H578" s="95"/>
      <c r="I578" s="94"/>
      <c r="J578" s="96"/>
    </row>
    <row r="579" spans="2:10" x14ac:dyDescent="0.3">
      <c r="B579" s="94"/>
      <c r="C579" s="94"/>
      <c r="D579" s="94"/>
      <c r="E579" s="94"/>
      <c r="H579" s="95"/>
      <c r="I579" s="94"/>
      <c r="J579" s="96"/>
    </row>
    <row r="580" spans="2:10" x14ac:dyDescent="0.3">
      <c r="B580" s="94"/>
      <c r="C580" s="94"/>
      <c r="D580" s="94"/>
      <c r="E580" s="94"/>
      <c r="H580" s="95"/>
      <c r="I580" s="94"/>
      <c r="J580" s="96"/>
    </row>
    <row r="581" spans="2:10" x14ac:dyDescent="0.3">
      <c r="B581" s="94"/>
      <c r="C581" s="94"/>
      <c r="D581" s="94"/>
      <c r="E581" s="94"/>
      <c r="H581" s="95"/>
      <c r="I581" s="94"/>
      <c r="J581" s="96"/>
    </row>
    <row r="582" spans="2:10" x14ac:dyDescent="0.3">
      <c r="B582" s="94"/>
      <c r="C582" s="94"/>
      <c r="D582" s="94"/>
      <c r="E582" s="94"/>
      <c r="H582" s="95"/>
      <c r="I582" s="94"/>
      <c r="J582" s="96"/>
    </row>
    <row r="583" spans="2:10" x14ac:dyDescent="0.3">
      <c r="B583" s="94"/>
      <c r="C583" s="94"/>
      <c r="D583" s="94"/>
      <c r="E583" s="94"/>
      <c r="H583" s="95"/>
      <c r="I583" s="94"/>
      <c r="J583" s="96"/>
    </row>
    <row r="584" spans="2:10" x14ac:dyDescent="0.3">
      <c r="B584" s="94"/>
      <c r="C584" s="94"/>
      <c r="D584" s="94"/>
      <c r="E584" s="94"/>
      <c r="H584" s="95"/>
      <c r="I584" s="94"/>
      <c r="J584" s="96"/>
    </row>
    <row r="585" spans="2:10" x14ac:dyDescent="0.3">
      <c r="B585" s="94"/>
      <c r="C585" s="94"/>
      <c r="D585" s="94"/>
      <c r="E585" s="94"/>
      <c r="H585" s="95"/>
      <c r="I585" s="94"/>
      <c r="J585" s="96"/>
    </row>
    <row r="586" spans="2:10" x14ac:dyDescent="0.3">
      <c r="B586" s="94"/>
      <c r="C586" s="94"/>
      <c r="D586" s="94"/>
      <c r="E586" s="94"/>
      <c r="H586" s="95"/>
      <c r="I586" s="94"/>
      <c r="J586" s="96"/>
    </row>
    <row r="587" spans="2:10" x14ac:dyDescent="0.3">
      <c r="B587" s="94"/>
      <c r="C587" s="94"/>
      <c r="D587" s="94"/>
      <c r="E587" s="94"/>
      <c r="H587" s="95"/>
      <c r="I587" s="94"/>
      <c r="J587" s="96"/>
    </row>
    <row r="588" spans="2:10" x14ac:dyDescent="0.3">
      <c r="B588" s="94"/>
      <c r="C588" s="94"/>
      <c r="D588" s="94"/>
      <c r="E588" s="94"/>
      <c r="H588" s="95"/>
      <c r="I588" s="94"/>
      <c r="J588" s="96"/>
    </row>
    <row r="589" spans="2:10" x14ac:dyDescent="0.3">
      <c r="B589" s="94"/>
      <c r="C589" s="94"/>
      <c r="D589" s="94"/>
      <c r="E589" s="94"/>
      <c r="H589" s="95"/>
      <c r="I589" s="94"/>
      <c r="J589" s="96"/>
    </row>
    <row r="590" spans="2:10" x14ac:dyDescent="0.3">
      <c r="B590" s="94"/>
      <c r="C590" s="94"/>
      <c r="D590" s="94"/>
      <c r="E590" s="94"/>
      <c r="H590" s="95"/>
      <c r="I590" s="94"/>
      <c r="J590" s="96"/>
    </row>
    <row r="591" spans="2:10" x14ac:dyDescent="0.3">
      <c r="B591" s="94"/>
      <c r="C591" s="94"/>
      <c r="D591" s="94"/>
      <c r="E591" s="94"/>
      <c r="H591" s="95"/>
      <c r="I591" s="94"/>
      <c r="J591" s="96"/>
    </row>
    <row r="592" spans="2:10" x14ac:dyDescent="0.3">
      <c r="B592" s="94"/>
      <c r="C592" s="94"/>
      <c r="D592" s="94"/>
      <c r="E592" s="94"/>
      <c r="H592" s="95"/>
      <c r="I592" s="94"/>
      <c r="J592" s="96"/>
    </row>
    <row r="593" spans="2:10" x14ac:dyDescent="0.3">
      <c r="B593" s="94"/>
      <c r="C593" s="94"/>
      <c r="D593" s="94"/>
      <c r="E593" s="94"/>
      <c r="H593" s="95"/>
      <c r="I593" s="94"/>
      <c r="J593" s="96"/>
    </row>
    <row r="594" spans="2:10" x14ac:dyDescent="0.3">
      <c r="B594" s="94"/>
      <c r="C594" s="94"/>
      <c r="D594" s="94"/>
      <c r="E594" s="94"/>
      <c r="H594" s="95"/>
      <c r="I594" s="94"/>
      <c r="J594" s="96"/>
    </row>
    <row r="595" spans="2:10" x14ac:dyDescent="0.3">
      <c r="B595" s="94"/>
      <c r="C595" s="94"/>
      <c r="D595" s="94"/>
      <c r="E595" s="94"/>
      <c r="H595" s="95"/>
      <c r="I595" s="94"/>
      <c r="J595" s="96"/>
    </row>
    <row r="596" spans="2:10" x14ac:dyDescent="0.3">
      <c r="B596" s="94"/>
      <c r="C596" s="94"/>
      <c r="D596" s="94"/>
      <c r="E596" s="94"/>
      <c r="H596" s="95"/>
      <c r="I596" s="94"/>
      <c r="J596" s="96"/>
    </row>
    <row r="597" spans="2:10" x14ac:dyDescent="0.3">
      <c r="B597" s="94"/>
      <c r="C597" s="94"/>
      <c r="D597" s="94"/>
      <c r="E597" s="94"/>
      <c r="H597" s="95"/>
      <c r="I597" s="94"/>
      <c r="J597" s="96"/>
    </row>
    <row r="598" spans="2:10" x14ac:dyDescent="0.3">
      <c r="B598" s="94"/>
      <c r="C598" s="94"/>
      <c r="D598" s="94"/>
      <c r="E598" s="94"/>
      <c r="H598" s="95"/>
      <c r="I598" s="94"/>
      <c r="J598" s="96"/>
    </row>
    <row r="599" spans="2:10" x14ac:dyDescent="0.3">
      <c r="B599" s="94"/>
      <c r="C599" s="94"/>
      <c r="D599" s="94"/>
      <c r="E599" s="94"/>
      <c r="H599" s="95"/>
      <c r="I599" s="94"/>
      <c r="J599" s="96"/>
    </row>
    <row r="600" spans="2:10" x14ac:dyDescent="0.3">
      <c r="B600" s="94"/>
      <c r="C600" s="94"/>
      <c r="D600" s="94"/>
      <c r="E600" s="94"/>
      <c r="H600" s="95"/>
      <c r="I600" s="94"/>
      <c r="J600" s="96"/>
    </row>
    <row r="601" spans="2:10" x14ac:dyDescent="0.3">
      <c r="B601" s="94"/>
      <c r="C601" s="94"/>
      <c r="D601" s="94"/>
      <c r="E601" s="94"/>
      <c r="H601" s="95"/>
      <c r="I601" s="94"/>
      <c r="J601" s="96"/>
    </row>
    <row r="602" spans="2:10" x14ac:dyDescent="0.3">
      <c r="B602" s="94"/>
      <c r="C602" s="94"/>
      <c r="D602" s="94"/>
      <c r="E602" s="94"/>
      <c r="H602" s="95"/>
      <c r="I602" s="94"/>
      <c r="J602" s="96"/>
    </row>
    <row r="603" spans="2:10" x14ac:dyDescent="0.3">
      <c r="B603" s="94"/>
      <c r="C603" s="94"/>
      <c r="D603" s="94"/>
      <c r="E603" s="94"/>
      <c r="H603" s="95"/>
      <c r="I603" s="94"/>
      <c r="J603" s="96"/>
    </row>
    <row r="604" spans="2:10" x14ac:dyDescent="0.3">
      <c r="B604" s="94"/>
      <c r="C604" s="94"/>
      <c r="D604" s="94"/>
      <c r="E604" s="94"/>
      <c r="H604" s="95"/>
      <c r="I604" s="94"/>
      <c r="J604" s="96"/>
    </row>
    <row r="605" spans="2:10" x14ac:dyDescent="0.3">
      <c r="B605" s="94"/>
      <c r="C605" s="94"/>
      <c r="D605" s="94"/>
      <c r="E605" s="94"/>
      <c r="H605" s="95"/>
      <c r="I605" s="94"/>
      <c r="J605" s="96"/>
    </row>
    <row r="606" spans="2:10" x14ac:dyDescent="0.3">
      <c r="B606" s="94"/>
      <c r="C606" s="94"/>
      <c r="D606" s="94"/>
      <c r="E606" s="94"/>
      <c r="H606" s="95"/>
      <c r="I606" s="94"/>
      <c r="J606" s="96"/>
    </row>
    <row r="607" spans="2:10" x14ac:dyDescent="0.3">
      <c r="B607" s="94"/>
      <c r="C607" s="94"/>
      <c r="D607" s="94"/>
      <c r="E607" s="94"/>
      <c r="H607" s="95"/>
      <c r="I607" s="94"/>
      <c r="J607" s="96"/>
    </row>
    <row r="608" spans="2:10" x14ac:dyDescent="0.3">
      <c r="B608" s="94"/>
      <c r="C608" s="94"/>
      <c r="D608" s="94"/>
      <c r="E608" s="94"/>
      <c r="H608" s="95"/>
      <c r="I608" s="94"/>
      <c r="J608" s="96"/>
    </row>
    <row r="609" spans="2:10" x14ac:dyDescent="0.3">
      <c r="B609" s="94"/>
      <c r="C609" s="94"/>
      <c r="D609" s="94"/>
      <c r="E609" s="94"/>
      <c r="H609" s="95"/>
      <c r="I609" s="94"/>
      <c r="J609" s="96"/>
    </row>
    <row r="610" spans="2:10" x14ac:dyDescent="0.3">
      <c r="B610" s="94"/>
      <c r="C610" s="94"/>
      <c r="D610" s="94"/>
      <c r="E610" s="94"/>
      <c r="H610" s="95"/>
      <c r="I610" s="94"/>
      <c r="J610" s="96"/>
    </row>
    <row r="611" spans="2:10" x14ac:dyDescent="0.3">
      <c r="B611" s="94"/>
      <c r="C611" s="94"/>
      <c r="D611" s="94"/>
      <c r="E611" s="94"/>
      <c r="H611" s="95"/>
      <c r="I611" s="94"/>
      <c r="J611" s="96"/>
    </row>
    <row r="612" spans="2:10" x14ac:dyDescent="0.3">
      <c r="B612" s="94"/>
      <c r="C612" s="94"/>
      <c r="D612" s="94"/>
      <c r="E612" s="94"/>
      <c r="H612" s="95"/>
      <c r="I612" s="94"/>
      <c r="J612" s="96"/>
    </row>
    <row r="613" spans="2:10" x14ac:dyDescent="0.3">
      <c r="B613" s="94"/>
      <c r="C613" s="94"/>
      <c r="D613" s="94"/>
      <c r="E613" s="94"/>
      <c r="H613" s="95"/>
      <c r="I613" s="94"/>
      <c r="J613" s="96"/>
    </row>
    <row r="614" spans="2:10" x14ac:dyDescent="0.3">
      <c r="B614" s="94"/>
      <c r="C614" s="94"/>
      <c r="D614" s="94"/>
      <c r="E614" s="94"/>
      <c r="H614" s="95"/>
      <c r="I614" s="94"/>
      <c r="J614" s="96"/>
    </row>
    <row r="615" spans="2:10" x14ac:dyDescent="0.3">
      <c r="B615" s="94"/>
      <c r="C615" s="94"/>
      <c r="D615" s="94"/>
      <c r="E615" s="94"/>
      <c r="H615" s="95"/>
      <c r="I615" s="94"/>
      <c r="J615" s="96"/>
    </row>
    <row r="616" spans="2:10" x14ac:dyDescent="0.3">
      <c r="B616" s="94"/>
      <c r="C616" s="94"/>
      <c r="D616" s="94"/>
      <c r="E616" s="94"/>
      <c r="H616" s="95"/>
      <c r="I616" s="94"/>
      <c r="J616" s="96"/>
    </row>
    <row r="617" spans="2:10" x14ac:dyDescent="0.3">
      <c r="B617" s="94"/>
      <c r="C617" s="94"/>
      <c r="D617" s="94"/>
      <c r="E617" s="94"/>
      <c r="H617" s="95"/>
      <c r="I617" s="94"/>
      <c r="J617" s="96"/>
    </row>
    <row r="618" spans="2:10" x14ac:dyDescent="0.3">
      <c r="B618" s="94"/>
      <c r="C618" s="94"/>
      <c r="D618" s="94"/>
      <c r="E618" s="94"/>
      <c r="H618" s="95"/>
      <c r="I618" s="94"/>
      <c r="J618" s="96"/>
    </row>
    <row r="619" spans="2:10" x14ac:dyDescent="0.3">
      <c r="B619" s="94"/>
      <c r="C619" s="94"/>
      <c r="D619" s="94"/>
      <c r="E619" s="94"/>
      <c r="H619" s="95"/>
      <c r="I619" s="94"/>
      <c r="J619" s="96"/>
    </row>
    <row r="620" spans="2:10" x14ac:dyDescent="0.3">
      <c r="B620" s="94"/>
      <c r="C620" s="94"/>
      <c r="D620" s="94"/>
      <c r="E620" s="94"/>
      <c r="H620" s="95"/>
      <c r="I620" s="94"/>
      <c r="J620" s="96"/>
    </row>
    <row r="621" spans="2:10" x14ac:dyDescent="0.3">
      <c r="B621" s="94"/>
      <c r="C621" s="94"/>
      <c r="D621" s="94"/>
      <c r="E621" s="94"/>
      <c r="H621" s="95"/>
      <c r="I621" s="94"/>
      <c r="J621" s="96"/>
    </row>
    <row r="622" spans="2:10" x14ac:dyDescent="0.3">
      <c r="B622" s="94"/>
      <c r="C622" s="94"/>
      <c r="D622" s="94"/>
      <c r="E622" s="94"/>
      <c r="H622" s="95"/>
      <c r="I622" s="94"/>
      <c r="J622" s="96"/>
    </row>
    <row r="623" spans="2:10" x14ac:dyDescent="0.3">
      <c r="B623" s="94"/>
      <c r="C623" s="94"/>
      <c r="D623" s="94"/>
      <c r="E623" s="94"/>
      <c r="H623" s="95"/>
      <c r="I623" s="94"/>
      <c r="J623" s="96"/>
    </row>
    <row r="624" spans="2:10" x14ac:dyDescent="0.3">
      <c r="B624" s="94"/>
      <c r="C624" s="94"/>
      <c r="D624" s="94"/>
      <c r="E624" s="94"/>
      <c r="H624" s="95"/>
      <c r="I624" s="94"/>
      <c r="J624" s="96"/>
    </row>
    <row r="625" spans="2:10" x14ac:dyDescent="0.3">
      <c r="B625" s="94"/>
      <c r="C625" s="94"/>
      <c r="D625" s="94"/>
      <c r="E625" s="94"/>
      <c r="H625" s="95"/>
      <c r="I625" s="94"/>
      <c r="J625" s="96"/>
    </row>
    <row r="626" spans="2:10" x14ac:dyDescent="0.3">
      <c r="B626" s="94"/>
      <c r="C626" s="94"/>
      <c r="D626" s="94"/>
      <c r="E626" s="94"/>
      <c r="H626" s="95"/>
      <c r="I626" s="94"/>
      <c r="J626" s="96"/>
    </row>
    <row r="627" spans="2:10" x14ac:dyDescent="0.3">
      <c r="B627" s="94"/>
      <c r="C627" s="94"/>
      <c r="D627" s="94"/>
      <c r="E627" s="94"/>
      <c r="H627" s="95"/>
      <c r="I627" s="94"/>
      <c r="J627" s="96"/>
    </row>
    <row r="628" spans="2:10" x14ac:dyDescent="0.3">
      <c r="B628" s="94"/>
      <c r="C628" s="94"/>
      <c r="D628" s="94"/>
      <c r="E628" s="94"/>
      <c r="H628" s="95"/>
      <c r="I628" s="94"/>
      <c r="J628" s="96"/>
    </row>
    <row r="629" spans="2:10" x14ac:dyDescent="0.3">
      <c r="B629" s="94"/>
      <c r="C629" s="94"/>
      <c r="D629" s="94"/>
      <c r="E629" s="94"/>
      <c r="H629" s="95"/>
      <c r="I629" s="94"/>
      <c r="J629" s="96"/>
    </row>
    <row r="630" spans="2:10" x14ac:dyDescent="0.3">
      <c r="B630" s="94"/>
      <c r="C630" s="94"/>
      <c r="D630" s="94"/>
      <c r="E630" s="94"/>
      <c r="H630" s="95"/>
      <c r="I630" s="94"/>
      <c r="J630" s="96"/>
    </row>
    <row r="631" spans="2:10" x14ac:dyDescent="0.3">
      <c r="B631" s="94"/>
      <c r="C631" s="94"/>
      <c r="D631" s="94"/>
      <c r="E631" s="94"/>
      <c r="H631" s="95"/>
      <c r="I631" s="94"/>
      <c r="J631" s="96"/>
    </row>
    <row r="632" spans="2:10" x14ac:dyDescent="0.3">
      <c r="B632" s="94"/>
      <c r="C632" s="94"/>
      <c r="D632" s="94"/>
      <c r="E632" s="94"/>
      <c r="H632" s="95"/>
      <c r="I632" s="94"/>
      <c r="J632" s="96"/>
    </row>
    <row r="633" spans="2:10" x14ac:dyDescent="0.3">
      <c r="B633" s="94"/>
      <c r="C633" s="94"/>
      <c r="D633" s="94"/>
      <c r="E633" s="94"/>
      <c r="H633" s="95"/>
      <c r="I633" s="94"/>
      <c r="J633" s="96"/>
    </row>
    <row r="634" spans="2:10" x14ac:dyDescent="0.3">
      <c r="B634" s="94"/>
      <c r="C634" s="94"/>
      <c r="D634" s="94"/>
      <c r="E634" s="94"/>
      <c r="H634" s="95"/>
      <c r="I634" s="94"/>
      <c r="J634" s="96"/>
    </row>
    <row r="635" spans="2:10" x14ac:dyDescent="0.3">
      <c r="B635" s="94"/>
      <c r="C635" s="94"/>
      <c r="D635" s="94"/>
      <c r="E635" s="94"/>
      <c r="H635" s="95"/>
      <c r="I635" s="94"/>
      <c r="J635" s="96"/>
    </row>
    <row r="636" spans="2:10" x14ac:dyDescent="0.3">
      <c r="B636" s="94"/>
      <c r="C636" s="94"/>
      <c r="D636" s="94"/>
      <c r="E636" s="94"/>
      <c r="H636" s="95"/>
      <c r="I636" s="94"/>
      <c r="J636" s="96"/>
    </row>
    <row r="637" spans="2:10" x14ac:dyDescent="0.3">
      <c r="B637" s="94"/>
      <c r="C637" s="94"/>
      <c r="D637" s="94"/>
      <c r="E637" s="94"/>
      <c r="H637" s="95"/>
      <c r="I637" s="94"/>
      <c r="J637" s="96"/>
    </row>
    <row r="638" spans="2:10" x14ac:dyDescent="0.3">
      <c r="B638" s="94"/>
      <c r="C638" s="94"/>
      <c r="D638" s="94"/>
      <c r="E638" s="94"/>
      <c r="H638" s="95"/>
      <c r="I638" s="94"/>
      <c r="J638" s="96"/>
    </row>
    <row r="639" spans="2:10" x14ac:dyDescent="0.3">
      <c r="B639" s="94"/>
      <c r="C639" s="94"/>
      <c r="D639" s="94"/>
      <c r="E639" s="94"/>
      <c r="H639" s="95"/>
      <c r="I639" s="94"/>
      <c r="J639" s="96"/>
    </row>
    <row r="640" spans="2:10" x14ac:dyDescent="0.3">
      <c r="B640" s="94"/>
      <c r="C640" s="94"/>
      <c r="D640" s="94"/>
      <c r="E640" s="94"/>
      <c r="H640" s="95"/>
      <c r="I640" s="94"/>
      <c r="J640" s="96"/>
    </row>
    <row r="641" spans="2:10" x14ac:dyDescent="0.3">
      <c r="B641" s="94"/>
      <c r="C641" s="94"/>
      <c r="D641" s="94"/>
      <c r="E641" s="94"/>
      <c r="H641" s="95"/>
      <c r="I641" s="94"/>
      <c r="J641" s="96"/>
    </row>
    <row r="642" spans="2:10" x14ac:dyDescent="0.3">
      <c r="B642" s="94"/>
      <c r="C642" s="94"/>
      <c r="D642" s="94"/>
      <c r="E642" s="94"/>
      <c r="H642" s="95"/>
      <c r="I642" s="94"/>
      <c r="J642" s="96"/>
    </row>
    <row r="643" spans="2:10" x14ac:dyDescent="0.3">
      <c r="B643" s="94"/>
      <c r="C643" s="94"/>
      <c r="D643" s="94"/>
      <c r="E643" s="94"/>
      <c r="H643" s="95"/>
      <c r="I643" s="94"/>
      <c r="J643" s="96"/>
    </row>
    <row r="644" spans="2:10" x14ac:dyDescent="0.3">
      <c r="B644" s="94"/>
      <c r="C644" s="94"/>
      <c r="D644" s="94"/>
      <c r="E644" s="94"/>
      <c r="H644" s="95"/>
      <c r="I644" s="94"/>
      <c r="J644" s="96"/>
    </row>
    <row r="645" spans="2:10" x14ac:dyDescent="0.3">
      <c r="B645" s="94"/>
      <c r="C645" s="94"/>
      <c r="D645" s="94"/>
      <c r="E645" s="94"/>
      <c r="H645" s="95"/>
      <c r="I645" s="94"/>
      <c r="J645" s="96"/>
    </row>
    <row r="646" spans="2:10" x14ac:dyDescent="0.3">
      <c r="B646" s="94"/>
      <c r="C646" s="94"/>
      <c r="D646" s="94"/>
      <c r="E646" s="94"/>
      <c r="H646" s="95"/>
      <c r="I646" s="94"/>
      <c r="J646" s="96"/>
    </row>
    <row r="647" spans="2:10" x14ac:dyDescent="0.3">
      <c r="B647" s="94"/>
      <c r="C647" s="94"/>
      <c r="D647" s="94"/>
      <c r="E647" s="94"/>
      <c r="H647" s="95"/>
      <c r="I647" s="94"/>
      <c r="J647" s="96"/>
    </row>
    <row r="648" spans="2:10" x14ac:dyDescent="0.3">
      <c r="B648" s="94"/>
      <c r="C648" s="94"/>
      <c r="D648" s="94"/>
      <c r="E648" s="94"/>
      <c r="H648" s="95"/>
      <c r="I648" s="94"/>
      <c r="J648" s="96"/>
    </row>
    <row r="649" spans="2:10" x14ac:dyDescent="0.3">
      <c r="B649" s="94"/>
      <c r="C649" s="94"/>
      <c r="D649" s="94"/>
      <c r="E649" s="94"/>
      <c r="H649" s="95"/>
      <c r="I649" s="94"/>
      <c r="J649" s="96"/>
    </row>
    <row r="650" spans="2:10" x14ac:dyDescent="0.3">
      <c r="B650" s="94"/>
      <c r="C650" s="94"/>
      <c r="D650" s="94"/>
      <c r="E650" s="94"/>
      <c r="H650" s="95"/>
      <c r="I650" s="94"/>
      <c r="J650" s="96"/>
    </row>
    <row r="651" spans="2:10" x14ac:dyDescent="0.3">
      <c r="B651" s="94"/>
      <c r="C651" s="94"/>
      <c r="D651" s="94"/>
      <c r="E651" s="94"/>
      <c r="H651" s="95"/>
      <c r="I651" s="94"/>
      <c r="J651" s="96"/>
    </row>
    <row r="652" spans="2:10" x14ac:dyDescent="0.3">
      <c r="B652" s="94"/>
      <c r="C652" s="94"/>
      <c r="D652" s="94"/>
      <c r="E652" s="94"/>
      <c r="H652" s="95"/>
      <c r="I652" s="94"/>
      <c r="J652" s="96"/>
    </row>
    <row r="653" spans="2:10" x14ac:dyDescent="0.3">
      <c r="B653" s="94"/>
      <c r="C653" s="94"/>
      <c r="D653" s="94"/>
      <c r="E653" s="94"/>
      <c r="H653" s="95"/>
      <c r="I653" s="94"/>
      <c r="J653" s="96"/>
    </row>
    <row r="654" spans="2:10" x14ac:dyDescent="0.3">
      <c r="B654" s="94"/>
      <c r="C654" s="94"/>
      <c r="D654" s="94"/>
      <c r="E654" s="94"/>
      <c r="H654" s="95"/>
      <c r="I654" s="94"/>
      <c r="J654" s="96"/>
    </row>
    <row r="655" spans="2:10" x14ac:dyDescent="0.3">
      <c r="B655" s="94"/>
      <c r="C655" s="94"/>
      <c r="D655" s="94"/>
      <c r="E655" s="94"/>
      <c r="H655" s="95"/>
      <c r="I655" s="94"/>
      <c r="J655" s="96"/>
    </row>
    <row r="656" spans="2:10" x14ac:dyDescent="0.3">
      <c r="B656" s="94"/>
      <c r="C656" s="94"/>
      <c r="D656" s="94"/>
      <c r="E656" s="94"/>
      <c r="H656" s="95"/>
      <c r="I656" s="94"/>
      <c r="J656" s="96"/>
    </row>
    <row r="657" spans="2:10" x14ac:dyDescent="0.3">
      <c r="B657" s="94"/>
      <c r="C657" s="94"/>
      <c r="D657" s="94"/>
      <c r="E657" s="94"/>
      <c r="H657" s="95"/>
      <c r="I657" s="94"/>
      <c r="J657" s="96"/>
    </row>
    <row r="658" spans="2:10" x14ac:dyDescent="0.3">
      <c r="B658" s="94"/>
      <c r="C658" s="94"/>
      <c r="D658" s="94"/>
      <c r="E658" s="94"/>
      <c r="H658" s="95"/>
      <c r="I658" s="94"/>
      <c r="J658" s="96"/>
    </row>
    <row r="659" spans="2:10" x14ac:dyDescent="0.3">
      <c r="B659" s="94"/>
      <c r="C659" s="94"/>
      <c r="D659" s="94"/>
      <c r="E659" s="94"/>
      <c r="H659" s="95"/>
      <c r="I659" s="94"/>
      <c r="J659" s="96"/>
    </row>
    <row r="660" spans="2:10" x14ac:dyDescent="0.3">
      <c r="B660" s="94"/>
      <c r="C660" s="94"/>
      <c r="D660" s="94"/>
      <c r="E660" s="94"/>
      <c r="H660" s="95"/>
      <c r="I660" s="94"/>
      <c r="J660" s="96"/>
    </row>
    <row r="661" spans="2:10" x14ac:dyDescent="0.3">
      <c r="B661" s="94"/>
      <c r="C661" s="94"/>
      <c r="D661" s="94"/>
      <c r="E661" s="94"/>
      <c r="H661" s="95"/>
      <c r="I661" s="94"/>
      <c r="J661" s="96"/>
    </row>
    <row r="662" spans="2:10" x14ac:dyDescent="0.3">
      <c r="B662" s="94"/>
      <c r="C662" s="94"/>
      <c r="D662" s="94"/>
      <c r="E662" s="94"/>
      <c r="H662" s="95"/>
      <c r="I662" s="94"/>
      <c r="J662" s="96"/>
    </row>
    <row r="663" spans="2:10" x14ac:dyDescent="0.3">
      <c r="B663" s="94"/>
      <c r="C663" s="94"/>
      <c r="D663" s="94"/>
      <c r="E663" s="94"/>
      <c r="H663" s="95"/>
      <c r="I663" s="94"/>
      <c r="J663" s="96"/>
    </row>
    <row r="664" spans="2:10" x14ac:dyDescent="0.3">
      <c r="B664" s="94"/>
      <c r="C664" s="94"/>
      <c r="D664" s="94"/>
      <c r="E664" s="94"/>
      <c r="H664" s="95"/>
      <c r="I664" s="94"/>
      <c r="J664" s="96"/>
    </row>
    <row r="665" spans="2:10" x14ac:dyDescent="0.3">
      <c r="B665" s="94"/>
      <c r="C665" s="94"/>
      <c r="D665" s="94"/>
      <c r="E665" s="94"/>
      <c r="H665" s="95"/>
      <c r="I665" s="94"/>
      <c r="J665" s="96"/>
    </row>
    <row r="666" spans="2:10" x14ac:dyDescent="0.3">
      <c r="B666" s="94"/>
      <c r="C666" s="94"/>
      <c r="D666" s="94"/>
      <c r="E666" s="94"/>
      <c r="H666" s="95"/>
      <c r="I666" s="94"/>
      <c r="J666" s="96"/>
    </row>
    <row r="667" spans="2:10" x14ac:dyDescent="0.3">
      <c r="B667" s="94"/>
      <c r="C667" s="94"/>
      <c r="D667" s="94"/>
      <c r="E667" s="94"/>
      <c r="H667" s="95"/>
      <c r="I667" s="94"/>
      <c r="J667" s="96"/>
    </row>
    <row r="668" spans="2:10" x14ac:dyDescent="0.3">
      <c r="B668" s="94"/>
      <c r="C668" s="94"/>
      <c r="D668" s="94"/>
      <c r="E668" s="94"/>
      <c r="H668" s="95"/>
      <c r="I668" s="94"/>
      <c r="J668" s="96"/>
    </row>
    <row r="669" spans="2:10" x14ac:dyDescent="0.3">
      <c r="B669" s="94"/>
      <c r="C669" s="94"/>
      <c r="D669" s="94"/>
      <c r="E669" s="94"/>
      <c r="H669" s="95"/>
      <c r="I669" s="94"/>
      <c r="J669" s="96"/>
    </row>
    <row r="670" spans="2:10" x14ac:dyDescent="0.3">
      <c r="B670" s="94"/>
      <c r="C670" s="94"/>
      <c r="D670" s="94"/>
      <c r="E670" s="94"/>
      <c r="H670" s="95"/>
      <c r="I670" s="94"/>
      <c r="J670" s="96"/>
    </row>
    <row r="671" spans="2:10" x14ac:dyDescent="0.3">
      <c r="B671" s="94"/>
      <c r="C671" s="94"/>
      <c r="D671" s="94"/>
      <c r="E671" s="94"/>
      <c r="H671" s="95"/>
      <c r="I671" s="94"/>
      <c r="J671" s="96"/>
    </row>
    <row r="672" spans="2:10" x14ac:dyDescent="0.3">
      <c r="B672" s="94"/>
      <c r="C672" s="94"/>
      <c r="D672" s="94"/>
      <c r="E672" s="94"/>
      <c r="H672" s="95"/>
      <c r="I672" s="94"/>
      <c r="J672" s="96"/>
    </row>
    <row r="673" spans="2:10" x14ac:dyDescent="0.3">
      <c r="B673" s="94"/>
      <c r="C673" s="94"/>
      <c r="D673" s="94"/>
      <c r="E673" s="94"/>
      <c r="H673" s="95"/>
      <c r="I673" s="94"/>
      <c r="J673" s="96"/>
    </row>
    <row r="674" spans="2:10" x14ac:dyDescent="0.3">
      <c r="B674" s="94"/>
      <c r="C674" s="94"/>
      <c r="D674" s="94"/>
      <c r="E674" s="94"/>
      <c r="H674" s="95"/>
      <c r="I674" s="94"/>
      <c r="J674" s="96"/>
    </row>
    <row r="675" spans="2:10" x14ac:dyDescent="0.3">
      <c r="B675" s="94"/>
      <c r="C675" s="94"/>
      <c r="D675" s="94"/>
      <c r="E675" s="94"/>
      <c r="H675" s="95"/>
      <c r="I675" s="94"/>
      <c r="J675" s="96"/>
    </row>
    <row r="676" spans="2:10" x14ac:dyDescent="0.3">
      <c r="B676" s="94"/>
      <c r="C676" s="94"/>
      <c r="D676" s="94"/>
      <c r="E676" s="94"/>
      <c r="H676" s="95"/>
      <c r="I676" s="94"/>
      <c r="J676" s="96"/>
    </row>
    <row r="677" spans="2:10" x14ac:dyDescent="0.3">
      <c r="B677" s="94"/>
      <c r="C677" s="94"/>
      <c r="D677" s="94"/>
      <c r="E677" s="94"/>
      <c r="H677" s="95"/>
      <c r="I677" s="94"/>
      <c r="J677" s="96"/>
    </row>
    <row r="678" spans="2:10" x14ac:dyDescent="0.3">
      <c r="B678" s="94"/>
      <c r="C678" s="94"/>
      <c r="D678" s="94"/>
      <c r="E678" s="94"/>
      <c r="H678" s="95"/>
      <c r="I678" s="94"/>
      <c r="J678" s="96"/>
    </row>
    <row r="679" spans="2:10" x14ac:dyDescent="0.3">
      <c r="B679" s="94"/>
      <c r="C679" s="94"/>
      <c r="D679" s="94"/>
      <c r="E679" s="94"/>
      <c r="H679" s="95"/>
      <c r="I679" s="94"/>
      <c r="J679" s="96"/>
    </row>
    <row r="680" spans="2:10" x14ac:dyDescent="0.3">
      <c r="B680" s="94"/>
      <c r="C680" s="94"/>
      <c r="D680" s="94"/>
      <c r="E680" s="94"/>
      <c r="H680" s="95"/>
      <c r="I680" s="94"/>
      <c r="J680" s="96"/>
    </row>
    <row r="681" spans="2:10" x14ac:dyDescent="0.3">
      <c r="B681" s="94"/>
      <c r="C681" s="94"/>
      <c r="D681" s="94"/>
      <c r="E681" s="94"/>
      <c r="H681" s="95"/>
      <c r="I681" s="94"/>
      <c r="J681" s="96"/>
    </row>
    <row r="682" spans="2:10" x14ac:dyDescent="0.3">
      <c r="B682" s="94"/>
      <c r="C682" s="94"/>
      <c r="D682" s="94"/>
      <c r="E682" s="94"/>
      <c r="H682" s="95"/>
      <c r="I682" s="94"/>
      <c r="J682" s="96"/>
    </row>
    <row r="683" spans="2:10" x14ac:dyDescent="0.3">
      <c r="B683" s="94"/>
      <c r="C683" s="94"/>
      <c r="D683" s="94"/>
      <c r="E683" s="94"/>
      <c r="H683" s="95"/>
      <c r="I683" s="94"/>
      <c r="J683" s="96"/>
    </row>
    <row r="684" spans="2:10" x14ac:dyDescent="0.3">
      <c r="B684" s="94"/>
      <c r="C684" s="94"/>
      <c r="D684" s="94"/>
      <c r="E684" s="94"/>
      <c r="H684" s="95"/>
      <c r="I684" s="94"/>
      <c r="J684" s="96"/>
    </row>
    <row r="685" spans="2:10" x14ac:dyDescent="0.3">
      <c r="B685" s="94"/>
      <c r="C685" s="94"/>
      <c r="D685" s="94"/>
      <c r="E685" s="94"/>
      <c r="H685" s="95"/>
      <c r="I685" s="94"/>
      <c r="J685" s="96"/>
    </row>
    <row r="686" spans="2:10" x14ac:dyDescent="0.3">
      <c r="B686" s="94"/>
      <c r="C686" s="94"/>
      <c r="D686" s="94"/>
      <c r="E686" s="94"/>
      <c r="H686" s="95"/>
      <c r="I686" s="94"/>
      <c r="J686" s="96"/>
    </row>
    <row r="687" spans="2:10" x14ac:dyDescent="0.3">
      <c r="B687" s="94"/>
      <c r="C687" s="94"/>
      <c r="D687" s="94"/>
      <c r="E687" s="94"/>
      <c r="H687" s="95"/>
      <c r="I687" s="94"/>
      <c r="J687" s="96"/>
    </row>
    <row r="688" spans="2:10" x14ac:dyDescent="0.3">
      <c r="B688" s="94"/>
      <c r="C688" s="94"/>
      <c r="D688" s="94"/>
      <c r="E688" s="94"/>
      <c r="H688" s="95"/>
      <c r="I688" s="94"/>
      <c r="J688" s="96"/>
    </row>
    <row r="689" spans="2:10" x14ac:dyDescent="0.3">
      <c r="B689" s="94"/>
      <c r="C689" s="94"/>
      <c r="D689" s="94"/>
      <c r="E689" s="94"/>
      <c r="H689" s="95"/>
      <c r="I689" s="94"/>
      <c r="J689" s="96"/>
    </row>
    <row r="690" spans="2:10" x14ac:dyDescent="0.3">
      <c r="B690" s="94"/>
      <c r="C690" s="94"/>
      <c r="D690" s="94"/>
      <c r="E690" s="94"/>
      <c r="H690" s="95"/>
      <c r="I690" s="94"/>
      <c r="J690" s="96"/>
    </row>
    <row r="691" spans="2:10" x14ac:dyDescent="0.3">
      <c r="B691" s="94"/>
      <c r="C691" s="94"/>
      <c r="D691" s="94"/>
      <c r="E691" s="94"/>
      <c r="H691" s="95"/>
      <c r="I691" s="94"/>
      <c r="J691" s="96"/>
    </row>
    <row r="692" spans="2:10" x14ac:dyDescent="0.3">
      <c r="B692" s="94"/>
      <c r="C692" s="94"/>
      <c r="D692" s="94"/>
      <c r="E692" s="94"/>
      <c r="H692" s="95"/>
      <c r="I692" s="94"/>
      <c r="J692" s="96"/>
    </row>
    <row r="693" spans="2:10" x14ac:dyDescent="0.3">
      <c r="B693" s="94"/>
      <c r="C693" s="94"/>
      <c r="D693" s="94"/>
      <c r="E693" s="94"/>
      <c r="H693" s="95"/>
      <c r="I693" s="94"/>
      <c r="J693" s="96"/>
    </row>
    <row r="694" spans="2:10" x14ac:dyDescent="0.3">
      <c r="B694" s="94"/>
      <c r="C694" s="94"/>
      <c r="D694" s="94"/>
      <c r="E694" s="94"/>
      <c r="H694" s="95"/>
      <c r="I694" s="94"/>
      <c r="J694" s="96"/>
    </row>
    <row r="695" spans="2:10" x14ac:dyDescent="0.3">
      <c r="B695" s="94"/>
      <c r="C695" s="94"/>
      <c r="D695" s="94"/>
      <c r="E695" s="94"/>
      <c r="H695" s="95"/>
      <c r="I695" s="94"/>
      <c r="J695" s="96"/>
    </row>
    <row r="696" spans="2:10" x14ac:dyDescent="0.3">
      <c r="B696" s="94"/>
      <c r="C696" s="94"/>
      <c r="D696" s="94"/>
      <c r="E696" s="94"/>
      <c r="H696" s="95"/>
      <c r="I696" s="94"/>
      <c r="J696" s="96"/>
    </row>
    <row r="697" spans="2:10" x14ac:dyDescent="0.3">
      <c r="B697" s="94"/>
      <c r="C697" s="94"/>
      <c r="D697" s="94"/>
      <c r="E697" s="94"/>
      <c r="H697" s="95"/>
      <c r="I697" s="94"/>
      <c r="J697" s="96"/>
    </row>
    <row r="698" spans="2:10" x14ac:dyDescent="0.3">
      <c r="B698" s="94"/>
      <c r="C698" s="94"/>
      <c r="D698" s="94"/>
      <c r="E698" s="94"/>
      <c r="H698" s="95"/>
      <c r="I698" s="94"/>
      <c r="J698" s="96"/>
    </row>
    <row r="699" spans="2:10" x14ac:dyDescent="0.3">
      <c r="B699" s="94"/>
      <c r="C699" s="94"/>
      <c r="D699" s="94"/>
      <c r="E699" s="94"/>
      <c r="H699" s="95"/>
      <c r="I699" s="94"/>
      <c r="J699" s="96"/>
    </row>
    <row r="700" spans="2:10" x14ac:dyDescent="0.3">
      <c r="B700" s="94"/>
      <c r="C700" s="94"/>
      <c r="D700" s="94"/>
      <c r="E700" s="94"/>
      <c r="H700" s="95"/>
      <c r="I700" s="94"/>
      <c r="J700" s="96"/>
    </row>
    <row r="701" spans="2:10" x14ac:dyDescent="0.3">
      <c r="B701" s="94"/>
      <c r="C701" s="94"/>
      <c r="D701" s="94"/>
      <c r="E701" s="94"/>
      <c r="H701" s="95"/>
      <c r="I701" s="94"/>
      <c r="J701" s="96"/>
    </row>
    <row r="702" spans="2:10" x14ac:dyDescent="0.3">
      <c r="B702" s="94"/>
      <c r="C702" s="94"/>
      <c r="D702" s="94"/>
      <c r="E702" s="94"/>
      <c r="H702" s="95"/>
      <c r="I702" s="94"/>
      <c r="J702" s="96"/>
    </row>
    <row r="703" spans="2:10" x14ac:dyDescent="0.3">
      <c r="B703" s="94"/>
      <c r="C703" s="94"/>
      <c r="D703" s="94"/>
      <c r="E703" s="94"/>
      <c r="H703" s="95"/>
      <c r="I703" s="94"/>
      <c r="J703" s="96"/>
    </row>
    <row r="704" spans="2:10" x14ac:dyDescent="0.3">
      <c r="B704" s="94"/>
      <c r="C704" s="94"/>
      <c r="D704" s="94"/>
      <c r="E704" s="94"/>
      <c r="H704" s="95"/>
      <c r="I704" s="94"/>
      <c r="J704" s="96"/>
    </row>
    <row r="705" spans="2:10" x14ac:dyDescent="0.3">
      <c r="B705" s="94"/>
      <c r="C705" s="94"/>
      <c r="D705" s="94"/>
      <c r="E705" s="94"/>
      <c r="H705" s="95"/>
      <c r="I705" s="94"/>
      <c r="J705" s="96"/>
    </row>
    <row r="706" spans="2:10" x14ac:dyDescent="0.3">
      <c r="B706" s="94"/>
      <c r="C706" s="94"/>
      <c r="D706" s="94"/>
      <c r="E706" s="94"/>
      <c r="H706" s="95"/>
      <c r="I706" s="94"/>
      <c r="J706" s="96"/>
    </row>
    <row r="707" spans="2:10" x14ac:dyDescent="0.3">
      <c r="B707" s="94"/>
      <c r="C707" s="94"/>
      <c r="D707" s="94"/>
      <c r="E707" s="94"/>
      <c r="H707" s="95"/>
      <c r="I707" s="94"/>
      <c r="J707" s="96"/>
    </row>
    <row r="708" spans="2:10" x14ac:dyDescent="0.3">
      <c r="B708" s="94"/>
      <c r="C708" s="94"/>
      <c r="D708" s="94"/>
      <c r="E708" s="94"/>
      <c r="H708" s="95"/>
      <c r="I708" s="94"/>
      <c r="J708" s="96"/>
    </row>
    <row r="709" spans="2:10" x14ac:dyDescent="0.3">
      <c r="B709" s="94"/>
      <c r="C709" s="94"/>
      <c r="D709" s="94"/>
      <c r="E709" s="94"/>
      <c r="H709" s="95"/>
      <c r="I709" s="94"/>
      <c r="J709" s="96"/>
    </row>
    <row r="710" spans="2:10" x14ac:dyDescent="0.3">
      <c r="B710" s="94"/>
      <c r="C710" s="94"/>
      <c r="D710" s="94"/>
      <c r="E710" s="94"/>
      <c r="H710" s="95"/>
      <c r="I710" s="94"/>
      <c r="J710" s="96"/>
    </row>
    <row r="711" spans="2:10" x14ac:dyDescent="0.3">
      <c r="B711" s="94"/>
      <c r="C711" s="94"/>
      <c r="D711" s="94"/>
      <c r="E711" s="94"/>
      <c r="H711" s="95"/>
      <c r="I711" s="94"/>
      <c r="J711" s="96"/>
    </row>
    <row r="712" spans="2:10" x14ac:dyDescent="0.3">
      <c r="B712" s="94"/>
      <c r="C712" s="94"/>
      <c r="D712" s="94"/>
      <c r="E712" s="94"/>
      <c r="H712" s="95"/>
      <c r="I712" s="94"/>
      <c r="J712" s="96"/>
    </row>
    <row r="713" spans="2:10" x14ac:dyDescent="0.3">
      <c r="B713" s="94"/>
      <c r="C713" s="94"/>
      <c r="D713" s="94"/>
      <c r="E713" s="94"/>
      <c r="H713" s="95"/>
      <c r="I713" s="94"/>
      <c r="J713" s="96"/>
    </row>
    <row r="714" spans="2:10" x14ac:dyDescent="0.3">
      <c r="B714" s="94"/>
      <c r="C714" s="94"/>
      <c r="D714" s="94"/>
      <c r="E714" s="94"/>
      <c r="H714" s="95"/>
      <c r="I714" s="94"/>
      <c r="J714" s="96"/>
    </row>
    <row r="715" spans="2:10" x14ac:dyDescent="0.3">
      <c r="B715" s="94"/>
      <c r="C715" s="94"/>
      <c r="D715" s="94"/>
      <c r="E715" s="94"/>
      <c r="H715" s="95"/>
      <c r="I715" s="94"/>
      <c r="J715" s="96"/>
    </row>
    <row r="716" spans="2:10" x14ac:dyDescent="0.3">
      <c r="B716" s="94"/>
      <c r="C716" s="94"/>
      <c r="D716" s="94"/>
      <c r="E716" s="94"/>
      <c r="H716" s="95"/>
      <c r="I716" s="94"/>
      <c r="J716" s="96"/>
    </row>
    <row r="717" spans="2:10" x14ac:dyDescent="0.3">
      <c r="B717" s="94"/>
      <c r="C717" s="94"/>
      <c r="D717" s="94"/>
      <c r="E717" s="94"/>
      <c r="H717" s="95"/>
      <c r="I717" s="94"/>
      <c r="J717" s="96"/>
    </row>
    <row r="718" spans="2:10" x14ac:dyDescent="0.3">
      <c r="B718" s="94"/>
      <c r="C718" s="94"/>
      <c r="D718" s="94"/>
      <c r="E718" s="94"/>
      <c r="H718" s="95"/>
      <c r="I718" s="94"/>
      <c r="J718" s="96"/>
    </row>
    <row r="719" spans="2:10" x14ac:dyDescent="0.3">
      <c r="B719" s="94"/>
      <c r="C719" s="94"/>
      <c r="D719" s="94"/>
      <c r="E719" s="94"/>
      <c r="H719" s="95"/>
      <c r="I719" s="94"/>
      <c r="J719" s="96"/>
    </row>
    <row r="720" spans="2:10" x14ac:dyDescent="0.3">
      <c r="B720" s="94"/>
      <c r="C720" s="94"/>
      <c r="D720" s="94"/>
      <c r="E720" s="94"/>
      <c r="H720" s="95"/>
      <c r="I720" s="94"/>
      <c r="J720" s="96"/>
    </row>
    <row r="721" spans="2:10" x14ac:dyDescent="0.3">
      <c r="B721" s="94"/>
      <c r="C721" s="94"/>
      <c r="D721" s="94"/>
      <c r="E721" s="94"/>
      <c r="H721" s="95"/>
      <c r="I721" s="94"/>
      <c r="J721" s="96"/>
    </row>
    <row r="722" spans="2:10" x14ac:dyDescent="0.3">
      <c r="B722" s="94"/>
      <c r="C722" s="94"/>
      <c r="D722" s="94"/>
      <c r="E722" s="94"/>
      <c r="H722" s="95"/>
      <c r="I722" s="94"/>
      <c r="J722" s="96"/>
    </row>
    <row r="723" spans="2:10" x14ac:dyDescent="0.3">
      <c r="B723" s="94"/>
      <c r="C723" s="94"/>
      <c r="D723" s="94"/>
      <c r="E723" s="94"/>
      <c r="H723" s="95"/>
      <c r="I723" s="94"/>
      <c r="J723" s="96"/>
    </row>
    <row r="724" spans="2:10" x14ac:dyDescent="0.3">
      <c r="B724" s="94"/>
      <c r="C724" s="94"/>
      <c r="D724" s="94"/>
      <c r="E724" s="94"/>
      <c r="H724" s="95"/>
      <c r="I724" s="94"/>
      <c r="J724" s="96"/>
    </row>
    <row r="725" spans="2:10" x14ac:dyDescent="0.3">
      <c r="B725" s="94"/>
      <c r="C725" s="94"/>
      <c r="D725" s="94"/>
      <c r="E725" s="94"/>
      <c r="H725" s="95"/>
      <c r="I725" s="94"/>
      <c r="J725" s="96"/>
    </row>
    <row r="726" spans="2:10" x14ac:dyDescent="0.3">
      <c r="B726" s="94"/>
      <c r="C726" s="94"/>
      <c r="D726" s="94"/>
      <c r="E726" s="94"/>
      <c r="H726" s="95"/>
      <c r="I726" s="94"/>
      <c r="J726" s="96"/>
    </row>
    <row r="727" spans="2:10" x14ac:dyDescent="0.3">
      <c r="B727" s="94"/>
      <c r="C727" s="94"/>
      <c r="D727" s="94"/>
      <c r="E727" s="94"/>
      <c r="H727" s="95"/>
      <c r="I727" s="94"/>
      <c r="J727" s="96"/>
    </row>
    <row r="728" spans="2:10" x14ac:dyDescent="0.3">
      <c r="B728" s="94"/>
      <c r="C728" s="94"/>
      <c r="D728" s="94"/>
      <c r="E728" s="94"/>
      <c r="H728" s="95"/>
      <c r="I728" s="94"/>
      <c r="J728" s="96"/>
    </row>
    <row r="729" spans="2:10" x14ac:dyDescent="0.3">
      <c r="B729" s="94"/>
      <c r="C729" s="94"/>
      <c r="D729" s="94"/>
      <c r="E729" s="94"/>
      <c r="H729" s="95"/>
      <c r="I729" s="94"/>
      <c r="J729" s="96"/>
    </row>
    <row r="730" spans="2:10" x14ac:dyDescent="0.3">
      <c r="B730" s="94"/>
      <c r="C730" s="94"/>
      <c r="D730" s="94"/>
      <c r="E730" s="94"/>
      <c r="H730" s="95"/>
      <c r="I730" s="94"/>
      <c r="J730" s="96"/>
    </row>
    <row r="731" spans="2:10" x14ac:dyDescent="0.3">
      <c r="B731" s="94"/>
      <c r="C731" s="94"/>
      <c r="D731" s="94"/>
      <c r="E731" s="94"/>
      <c r="H731" s="95"/>
      <c r="I731" s="94"/>
      <c r="J731" s="96"/>
    </row>
    <row r="732" spans="2:10" x14ac:dyDescent="0.3">
      <c r="B732" s="94"/>
      <c r="C732" s="94"/>
      <c r="D732" s="94"/>
      <c r="E732" s="94"/>
      <c r="H732" s="95"/>
      <c r="I732" s="94"/>
      <c r="J732" s="96"/>
    </row>
    <row r="733" spans="2:10" x14ac:dyDescent="0.3">
      <c r="B733" s="94"/>
      <c r="C733" s="94"/>
      <c r="D733" s="94"/>
      <c r="E733" s="94"/>
      <c r="H733" s="95"/>
      <c r="I733" s="94"/>
      <c r="J733" s="96"/>
    </row>
    <row r="734" spans="2:10" x14ac:dyDescent="0.3">
      <c r="B734" s="94"/>
      <c r="C734" s="94"/>
      <c r="D734" s="94"/>
      <c r="E734" s="94"/>
      <c r="H734" s="95"/>
      <c r="I734" s="94"/>
      <c r="J734" s="96"/>
    </row>
    <row r="735" spans="2:10" x14ac:dyDescent="0.3">
      <c r="B735" s="94"/>
      <c r="C735" s="94"/>
      <c r="D735" s="94"/>
      <c r="E735" s="94"/>
      <c r="H735" s="95"/>
      <c r="I735" s="94"/>
      <c r="J735" s="96"/>
    </row>
    <row r="736" spans="2:10" x14ac:dyDescent="0.3">
      <c r="B736" s="94"/>
      <c r="C736" s="94"/>
      <c r="D736" s="94"/>
      <c r="E736" s="94"/>
      <c r="H736" s="95"/>
      <c r="I736" s="94"/>
      <c r="J736" s="96"/>
    </row>
    <row r="737" spans="2:10" x14ac:dyDescent="0.3">
      <c r="B737" s="94"/>
      <c r="C737" s="94"/>
      <c r="D737" s="94"/>
      <c r="E737" s="94"/>
      <c r="H737" s="95"/>
      <c r="I737" s="94"/>
      <c r="J737" s="96"/>
    </row>
    <row r="738" spans="2:10" x14ac:dyDescent="0.3">
      <c r="B738" s="94"/>
      <c r="C738" s="94"/>
      <c r="D738" s="94"/>
      <c r="E738" s="94"/>
      <c r="H738" s="95"/>
      <c r="I738" s="94"/>
      <c r="J738" s="96"/>
    </row>
    <row r="739" spans="2:10" x14ac:dyDescent="0.3">
      <c r="B739" s="94"/>
      <c r="C739" s="94"/>
      <c r="D739" s="94"/>
      <c r="E739" s="94"/>
      <c r="H739" s="95"/>
      <c r="I739" s="94"/>
      <c r="J739" s="96"/>
    </row>
    <row r="740" spans="2:10" x14ac:dyDescent="0.3">
      <c r="B740" s="94"/>
      <c r="C740" s="94"/>
      <c r="D740" s="94"/>
      <c r="E740" s="94"/>
      <c r="H740" s="95"/>
      <c r="I740" s="94"/>
      <c r="J740" s="96"/>
    </row>
    <row r="741" spans="2:10" x14ac:dyDescent="0.3">
      <c r="B741" s="94"/>
      <c r="C741" s="94"/>
      <c r="D741" s="94"/>
      <c r="E741" s="94"/>
      <c r="H741" s="95"/>
      <c r="I741" s="94"/>
      <c r="J741" s="96"/>
    </row>
    <row r="742" spans="2:10" x14ac:dyDescent="0.3">
      <c r="B742" s="94"/>
      <c r="C742" s="94"/>
      <c r="D742" s="94"/>
      <c r="E742" s="94"/>
      <c r="H742" s="95"/>
      <c r="I742" s="94"/>
      <c r="J742" s="96"/>
    </row>
    <row r="743" spans="2:10" x14ac:dyDescent="0.3">
      <c r="B743" s="94"/>
      <c r="C743" s="94"/>
      <c r="D743" s="94"/>
      <c r="E743" s="94"/>
      <c r="H743" s="95"/>
      <c r="I743" s="94"/>
      <c r="J743" s="96"/>
    </row>
    <row r="744" spans="2:10" x14ac:dyDescent="0.3">
      <c r="B744" s="94"/>
      <c r="C744" s="94"/>
      <c r="D744" s="94"/>
      <c r="E744" s="94"/>
      <c r="H744" s="95"/>
      <c r="I744" s="94"/>
      <c r="J744" s="96"/>
    </row>
    <row r="745" spans="2:10" x14ac:dyDescent="0.3">
      <c r="B745" s="94"/>
      <c r="C745" s="94"/>
      <c r="D745" s="94"/>
      <c r="E745" s="94"/>
      <c r="H745" s="95"/>
      <c r="I745" s="94"/>
      <c r="J745" s="96"/>
    </row>
    <row r="746" spans="2:10" x14ac:dyDescent="0.3">
      <c r="B746" s="94"/>
      <c r="C746" s="94"/>
      <c r="D746" s="94"/>
      <c r="E746" s="94"/>
      <c r="H746" s="95"/>
      <c r="I746" s="94"/>
      <c r="J746" s="96"/>
    </row>
    <row r="747" spans="2:10" x14ac:dyDescent="0.3">
      <c r="B747" s="94"/>
      <c r="C747" s="94"/>
      <c r="D747" s="94"/>
      <c r="E747" s="94"/>
      <c r="H747" s="95"/>
      <c r="I747" s="94"/>
      <c r="J747" s="96"/>
    </row>
    <row r="748" spans="2:10" x14ac:dyDescent="0.3">
      <c r="B748" s="94"/>
      <c r="C748" s="94"/>
      <c r="D748" s="94"/>
      <c r="E748" s="94"/>
      <c r="H748" s="95"/>
      <c r="I748" s="94"/>
      <c r="J748" s="96"/>
    </row>
    <row r="749" spans="2:10" x14ac:dyDescent="0.3">
      <c r="B749" s="94"/>
      <c r="C749" s="94"/>
      <c r="D749" s="94"/>
      <c r="E749" s="94"/>
      <c r="H749" s="95"/>
      <c r="I749" s="94"/>
      <c r="J749" s="96"/>
    </row>
    <row r="750" spans="2:10" x14ac:dyDescent="0.3">
      <c r="B750" s="94"/>
      <c r="C750" s="94"/>
      <c r="D750" s="94"/>
      <c r="E750" s="94"/>
      <c r="H750" s="95"/>
      <c r="I750" s="94"/>
      <c r="J750" s="96"/>
    </row>
    <row r="751" spans="2:10" x14ac:dyDescent="0.3">
      <c r="B751" s="94"/>
      <c r="C751" s="94"/>
      <c r="D751" s="94"/>
      <c r="E751" s="94"/>
      <c r="H751" s="95"/>
      <c r="I751" s="94"/>
      <c r="J751" s="96"/>
    </row>
    <row r="752" spans="2:10" x14ac:dyDescent="0.3">
      <c r="B752" s="94"/>
      <c r="C752" s="94"/>
      <c r="D752" s="94"/>
      <c r="E752" s="94"/>
      <c r="H752" s="95"/>
      <c r="I752" s="94"/>
      <c r="J752" s="96"/>
    </row>
    <row r="753" spans="2:10" x14ac:dyDescent="0.3">
      <c r="B753" s="94"/>
      <c r="C753" s="94"/>
      <c r="D753" s="94"/>
      <c r="E753" s="94"/>
      <c r="H753" s="95"/>
      <c r="I753" s="94"/>
      <c r="J753" s="96"/>
    </row>
    <row r="754" spans="2:10" x14ac:dyDescent="0.3">
      <c r="B754" s="94"/>
      <c r="C754" s="94"/>
      <c r="D754" s="94"/>
      <c r="E754" s="94"/>
      <c r="H754" s="95"/>
      <c r="I754" s="94"/>
      <c r="J754" s="96"/>
    </row>
    <row r="755" spans="2:10" x14ac:dyDescent="0.3">
      <c r="B755" s="94"/>
      <c r="C755" s="94"/>
      <c r="D755" s="94"/>
      <c r="E755" s="94"/>
      <c r="H755" s="95"/>
      <c r="I755" s="94"/>
      <c r="J755" s="96"/>
    </row>
    <row r="756" spans="2:10" x14ac:dyDescent="0.3">
      <c r="B756" s="94"/>
      <c r="C756" s="94"/>
      <c r="D756" s="94"/>
      <c r="E756" s="94"/>
      <c r="H756" s="95"/>
      <c r="I756" s="94"/>
      <c r="J756" s="96"/>
    </row>
    <row r="757" spans="2:10" x14ac:dyDescent="0.3">
      <c r="B757" s="94"/>
      <c r="C757" s="94"/>
      <c r="D757" s="94"/>
      <c r="E757" s="94"/>
      <c r="H757" s="95"/>
      <c r="I757" s="94"/>
      <c r="J757" s="96"/>
    </row>
    <row r="758" spans="2:10" x14ac:dyDescent="0.3">
      <c r="B758" s="94"/>
      <c r="C758" s="94"/>
      <c r="D758" s="94"/>
      <c r="E758" s="94"/>
      <c r="H758" s="95"/>
      <c r="I758" s="94"/>
      <c r="J758" s="96"/>
    </row>
    <row r="759" spans="2:10" x14ac:dyDescent="0.3">
      <c r="B759" s="94"/>
      <c r="C759" s="94"/>
      <c r="D759" s="94"/>
      <c r="E759" s="94"/>
      <c r="H759" s="95"/>
      <c r="I759" s="94"/>
      <c r="J759" s="96"/>
    </row>
    <row r="760" spans="2:10" x14ac:dyDescent="0.3">
      <c r="B760" s="94"/>
      <c r="C760" s="94"/>
      <c r="D760" s="94"/>
      <c r="E760" s="94"/>
      <c r="H760" s="95"/>
      <c r="I760" s="94"/>
      <c r="J760" s="96"/>
    </row>
    <row r="761" spans="2:10" x14ac:dyDescent="0.3">
      <c r="B761" s="94"/>
      <c r="C761" s="94"/>
      <c r="D761" s="94"/>
      <c r="E761" s="94"/>
      <c r="H761" s="95"/>
      <c r="I761" s="94"/>
      <c r="J761" s="96"/>
    </row>
    <row r="762" spans="2:10" x14ac:dyDescent="0.3">
      <c r="B762" s="94"/>
      <c r="C762" s="94"/>
      <c r="D762" s="94"/>
      <c r="E762" s="94"/>
      <c r="H762" s="95"/>
      <c r="I762" s="94"/>
      <c r="J762" s="96"/>
    </row>
    <row r="763" spans="2:10" x14ac:dyDescent="0.3">
      <c r="B763" s="94"/>
      <c r="C763" s="94"/>
      <c r="D763" s="94"/>
      <c r="E763" s="94"/>
      <c r="H763" s="95"/>
      <c r="I763" s="94"/>
      <c r="J763" s="96"/>
    </row>
    <row r="764" spans="2:10" x14ac:dyDescent="0.3">
      <c r="B764" s="94"/>
      <c r="C764" s="94"/>
      <c r="D764" s="94"/>
      <c r="E764" s="94"/>
      <c r="H764" s="95"/>
      <c r="I764" s="94"/>
      <c r="J764" s="96"/>
    </row>
    <row r="765" spans="2:10" x14ac:dyDescent="0.3">
      <c r="B765" s="94"/>
      <c r="C765" s="94"/>
      <c r="D765" s="94"/>
      <c r="E765" s="94"/>
      <c r="H765" s="95"/>
      <c r="I765" s="94"/>
      <c r="J765" s="96"/>
    </row>
    <row r="766" spans="2:10" x14ac:dyDescent="0.3">
      <c r="B766" s="94"/>
      <c r="C766" s="94"/>
      <c r="D766" s="94"/>
      <c r="E766" s="94"/>
      <c r="H766" s="95"/>
      <c r="I766" s="94"/>
      <c r="J766" s="96"/>
    </row>
    <row r="767" spans="2:10" x14ac:dyDescent="0.3">
      <c r="B767" s="94"/>
      <c r="C767" s="94"/>
      <c r="D767" s="94"/>
      <c r="E767" s="94"/>
      <c r="H767" s="95"/>
      <c r="I767" s="94"/>
      <c r="J767" s="96"/>
    </row>
    <row r="768" spans="2:10" x14ac:dyDescent="0.3">
      <c r="B768" s="94"/>
      <c r="C768" s="94"/>
      <c r="D768" s="94"/>
      <c r="E768" s="94"/>
      <c r="H768" s="95"/>
      <c r="I768" s="94"/>
      <c r="J768" s="96"/>
    </row>
    <row r="769" spans="2:10" x14ac:dyDescent="0.3">
      <c r="B769" s="94"/>
      <c r="C769" s="94"/>
      <c r="D769" s="94"/>
      <c r="E769" s="94"/>
      <c r="H769" s="95"/>
      <c r="I769" s="94"/>
      <c r="J769" s="96"/>
    </row>
    <row r="770" spans="2:10" x14ac:dyDescent="0.3">
      <c r="B770" s="94"/>
      <c r="C770" s="94"/>
      <c r="D770" s="94"/>
      <c r="E770" s="94"/>
      <c r="H770" s="95"/>
      <c r="I770" s="94"/>
      <c r="J770" s="96"/>
    </row>
    <row r="771" spans="2:10" x14ac:dyDescent="0.3">
      <c r="B771" s="94"/>
      <c r="C771" s="94"/>
      <c r="D771" s="94"/>
      <c r="E771" s="94"/>
      <c r="H771" s="95"/>
      <c r="I771" s="94"/>
      <c r="J771" s="96"/>
    </row>
    <row r="772" spans="2:10" x14ac:dyDescent="0.3">
      <c r="B772" s="94"/>
      <c r="C772" s="94"/>
      <c r="D772" s="94"/>
      <c r="E772" s="94"/>
      <c r="H772" s="95"/>
      <c r="I772" s="94"/>
      <c r="J772" s="96"/>
    </row>
    <row r="773" spans="2:10" x14ac:dyDescent="0.3">
      <c r="B773" s="94"/>
      <c r="C773" s="94"/>
      <c r="D773" s="94"/>
      <c r="E773" s="94"/>
      <c r="H773" s="95"/>
      <c r="I773" s="94"/>
      <c r="J773" s="96"/>
    </row>
    <row r="774" spans="2:10" x14ac:dyDescent="0.3">
      <c r="B774" s="94"/>
      <c r="C774" s="94"/>
      <c r="D774" s="94"/>
      <c r="E774" s="94"/>
      <c r="H774" s="95"/>
      <c r="I774" s="94"/>
      <c r="J774" s="96"/>
    </row>
    <row r="775" spans="2:10" x14ac:dyDescent="0.3">
      <c r="B775" s="94"/>
      <c r="C775" s="94"/>
      <c r="D775" s="94"/>
      <c r="E775" s="94"/>
      <c r="H775" s="95"/>
      <c r="I775" s="94"/>
      <c r="J775" s="96"/>
    </row>
    <row r="776" spans="2:10" x14ac:dyDescent="0.3">
      <c r="B776" s="94"/>
      <c r="C776" s="94"/>
      <c r="D776" s="94"/>
      <c r="E776" s="94"/>
      <c r="H776" s="95"/>
      <c r="I776" s="94"/>
      <c r="J776" s="96"/>
    </row>
    <row r="777" spans="2:10" x14ac:dyDescent="0.3">
      <c r="B777" s="94"/>
      <c r="C777" s="94"/>
      <c r="D777" s="94"/>
      <c r="E777" s="94"/>
      <c r="H777" s="95"/>
      <c r="I777" s="94"/>
      <c r="J777" s="96"/>
    </row>
    <row r="778" spans="2:10" x14ac:dyDescent="0.3">
      <c r="B778" s="94"/>
      <c r="C778" s="94"/>
      <c r="D778" s="94"/>
      <c r="E778" s="94"/>
      <c r="H778" s="95"/>
      <c r="I778" s="94"/>
      <c r="J778" s="96"/>
    </row>
    <row r="779" spans="2:10" x14ac:dyDescent="0.3">
      <c r="B779" s="94"/>
      <c r="C779" s="94"/>
      <c r="D779" s="94"/>
      <c r="E779" s="94"/>
      <c r="H779" s="95"/>
      <c r="I779" s="94"/>
      <c r="J779" s="96"/>
    </row>
    <row r="780" spans="2:10" x14ac:dyDescent="0.3">
      <c r="B780" s="94"/>
      <c r="C780" s="94"/>
      <c r="D780" s="94"/>
      <c r="E780" s="94"/>
      <c r="H780" s="95"/>
      <c r="I780" s="94"/>
      <c r="J780" s="96"/>
    </row>
    <row r="781" spans="2:10" x14ac:dyDescent="0.3">
      <c r="B781" s="94"/>
      <c r="C781" s="94"/>
      <c r="D781" s="94"/>
      <c r="E781" s="94"/>
      <c r="H781" s="95"/>
      <c r="I781" s="94"/>
      <c r="J781" s="96"/>
    </row>
    <row r="782" spans="2:10" x14ac:dyDescent="0.3">
      <c r="B782" s="94"/>
      <c r="C782" s="94"/>
      <c r="D782" s="94"/>
      <c r="E782" s="94"/>
      <c r="H782" s="95"/>
      <c r="I782" s="94"/>
      <c r="J782" s="96"/>
    </row>
    <row r="783" spans="2:10" x14ac:dyDescent="0.3">
      <c r="B783" s="94"/>
      <c r="C783" s="94"/>
      <c r="D783" s="94"/>
      <c r="E783" s="94"/>
      <c r="H783" s="95"/>
      <c r="I783" s="94"/>
      <c r="J783" s="96"/>
    </row>
    <row r="784" spans="2:10" x14ac:dyDescent="0.3">
      <c r="B784" s="94"/>
      <c r="C784" s="94"/>
      <c r="D784" s="94"/>
      <c r="E784" s="94"/>
      <c r="H784" s="95"/>
      <c r="I784" s="94"/>
      <c r="J784" s="96"/>
    </row>
    <row r="785" spans="2:10" x14ac:dyDescent="0.3">
      <c r="B785" s="94"/>
      <c r="C785" s="94"/>
      <c r="D785" s="94"/>
      <c r="E785" s="94"/>
      <c r="H785" s="95"/>
      <c r="I785" s="94"/>
      <c r="J785" s="96"/>
    </row>
    <row r="786" spans="2:10" x14ac:dyDescent="0.3">
      <c r="B786" s="94"/>
      <c r="C786" s="94"/>
      <c r="D786" s="94"/>
      <c r="E786" s="94"/>
      <c r="H786" s="95"/>
      <c r="I786" s="94"/>
      <c r="J786" s="96"/>
    </row>
    <row r="787" spans="2:10" x14ac:dyDescent="0.3">
      <c r="B787" s="94"/>
      <c r="C787" s="94"/>
      <c r="D787" s="94"/>
      <c r="E787" s="94"/>
      <c r="H787" s="95"/>
      <c r="I787" s="94"/>
      <c r="J787" s="96"/>
    </row>
    <row r="788" spans="2:10" x14ac:dyDescent="0.3">
      <c r="B788" s="94"/>
      <c r="C788" s="94"/>
      <c r="D788" s="94"/>
      <c r="E788" s="94"/>
      <c r="H788" s="95"/>
      <c r="I788" s="94"/>
      <c r="J788" s="96"/>
    </row>
    <row r="789" spans="2:10" x14ac:dyDescent="0.3">
      <c r="B789" s="94"/>
      <c r="C789" s="94"/>
      <c r="D789" s="94"/>
      <c r="E789" s="94"/>
      <c r="H789" s="95"/>
      <c r="I789" s="94"/>
      <c r="J789" s="96"/>
    </row>
    <row r="790" spans="2:10" x14ac:dyDescent="0.3">
      <c r="B790" s="94"/>
      <c r="C790" s="94"/>
      <c r="D790" s="94"/>
      <c r="E790" s="94"/>
      <c r="H790" s="95"/>
      <c r="I790" s="94"/>
      <c r="J790" s="96"/>
    </row>
    <row r="791" spans="2:10" x14ac:dyDescent="0.3">
      <c r="B791" s="94"/>
      <c r="C791" s="94"/>
      <c r="D791" s="94"/>
      <c r="E791" s="94"/>
      <c r="H791" s="95"/>
      <c r="I791" s="94"/>
      <c r="J791" s="96"/>
    </row>
    <row r="792" spans="2:10" x14ac:dyDescent="0.3">
      <c r="B792" s="94"/>
      <c r="C792" s="94"/>
      <c r="D792" s="94"/>
      <c r="E792" s="94"/>
      <c r="H792" s="95"/>
      <c r="I792" s="94"/>
      <c r="J792" s="96"/>
    </row>
    <row r="793" spans="2:10" x14ac:dyDescent="0.3">
      <c r="B793" s="94"/>
      <c r="C793" s="94"/>
      <c r="D793" s="94"/>
      <c r="E793" s="94"/>
      <c r="H793" s="95"/>
      <c r="I793" s="94"/>
      <c r="J793" s="96"/>
    </row>
    <row r="794" spans="2:10" x14ac:dyDescent="0.3">
      <c r="B794" s="94"/>
      <c r="C794" s="94"/>
      <c r="D794" s="94"/>
      <c r="E794" s="94"/>
      <c r="H794" s="95"/>
      <c r="I794" s="94"/>
      <c r="J794" s="96"/>
    </row>
    <row r="795" spans="2:10" x14ac:dyDescent="0.3">
      <c r="B795" s="94"/>
      <c r="C795" s="94"/>
      <c r="D795" s="94"/>
      <c r="E795" s="94"/>
      <c r="H795" s="95"/>
      <c r="I795" s="94"/>
      <c r="J795" s="96"/>
    </row>
    <row r="796" spans="2:10" x14ac:dyDescent="0.3">
      <c r="B796" s="94"/>
      <c r="C796" s="94"/>
      <c r="D796" s="94"/>
      <c r="E796" s="94"/>
      <c r="H796" s="95"/>
      <c r="I796" s="94"/>
      <c r="J796" s="96"/>
    </row>
    <row r="797" spans="2:10" x14ac:dyDescent="0.3">
      <c r="B797" s="94"/>
      <c r="C797" s="94"/>
      <c r="D797" s="94"/>
      <c r="E797" s="94"/>
      <c r="H797" s="95"/>
      <c r="I797" s="94"/>
      <c r="J797" s="96"/>
    </row>
    <row r="798" spans="2:10" x14ac:dyDescent="0.3">
      <c r="B798" s="94"/>
      <c r="C798" s="94"/>
      <c r="D798" s="94"/>
      <c r="E798" s="94"/>
      <c r="H798" s="95"/>
      <c r="I798" s="94"/>
      <c r="J798" s="96"/>
    </row>
    <row r="799" spans="2:10" x14ac:dyDescent="0.3">
      <c r="B799" s="94"/>
      <c r="C799" s="94"/>
      <c r="D799" s="94"/>
      <c r="E799" s="94"/>
      <c r="H799" s="95"/>
      <c r="I799" s="94"/>
      <c r="J799" s="96"/>
    </row>
    <row r="800" spans="2:10" x14ac:dyDescent="0.3">
      <c r="B800" s="94"/>
      <c r="C800" s="94"/>
      <c r="D800" s="94"/>
      <c r="E800" s="94"/>
      <c r="H800" s="95"/>
      <c r="I800" s="94"/>
      <c r="J800" s="96"/>
    </row>
    <row r="801" spans="2:10" x14ac:dyDescent="0.3">
      <c r="B801" s="94"/>
      <c r="C801" s="94"/>
      <c r="D801" s="94"/>
      <c r="E801" s="94"/>
      <c r="H801" s="95"/>
      <c r="I801" s="94"/>
      <c r="J801" s="96"/>
    </row>
    <row r="802" spans="2:10" x14ac:dyDescent="0.3">
      <c r="B802" s="94"/>
      <c r="C802" s="94"/>
      <c r="D802" s="94"/>
      <c r="E802" s="94"/>
      <c r="H802" s="95"/>
      <c r="I802" s="94"/>
      <c r="J802" s="96"/>
    </row>
    <row r="803" spans="2:10" x14ac:dyDescent="0.3">
      <c r="B803" s="94"/>
      <c r="C803" s="94"/>
      <c r="D803" s="94"/>
      <c r="E803" s="94"/>
      <c r="H803" s="95"/>
      <c r="I803" s="94"/>
      <c r="J803" s="96"/>
    </row>
    <row r="804" spans="2:10" x14ac:dyDescent="0.3">
      <c r="B804" s="94"/>
      <c r="C804" s="94"/>
      <c r="D804" s="94"/>
      <c r="E804" s="94"/>
      <c r="H804" s="95"/>
      <c r="I804" s="94"/>
      <c r="J804" s="96"/>
    </row>
    <row r="805" spans="2:10" x14ac:dyDescent="0.3">
      <c r="B805" s="94"/>
      <c r="C805" s="94"/>
      <c r="D805" s="94"/>
      <c r="E805" s="94"/>
      <c r="H805" s="95"/>
      <c r="I805" s="94"/>
      <c r="J805" s="96"/>
    </row>
    <row r="806" spans="2:10" x14ac:dyDescent="0.3">
      <c r="B806" s="94"/>
      <c r="C806" s="94"/>
      <c r="D806" s="94"/>
      <c r="E806" s="94"/>
      <c r="H806" s="95"/>
      <c r="I806" s="94"/>
      <c r="J806" s="96"/>
    </row>
    <row r="807" spans="2:10" x14ac:dyDescent="0.3">
      <c r="B807" s="94"/>
      <c r="C807" s="94"/>
      <c r="D807" s="94"/>
      <c r="E807" s="94"/>
      <c r="H807" s="95"/>
      <c r="I807" s="94"/>
      <c r="J807" s="96"/>
    </row>
    <row r="808" spans="2:10" x14ac:dyDescent="0.3">
      <c r="B808" s="94"/>
      <c r="C808" s="94"/>
      <c r="D808" s="94"/>
      <c r="E808" s="94"/>
      <c r="H808" s="95"/>
      <c r="I808" s="94"/>
      <c r="J808" s="96"/>
    </row>
    <row r="809" spans="2:10" x14ac:dyDescent="0.3">
      <c r="B809" s="94"/>
      <c r="C809" s="94"/>
      <c r="D809" s="94"/>
      <c r="E809" s="94"/>
      <c r="H809" s="95"/>
      <c r="I809" s="94"/>
      <c r="J809" s="96"/>
    </row>
    <row r="810" spans="2:10" x14ac:dyDescent="0.3">
      <c r="B810" s="94"/>
      <c r="C810" s="94"/>
      <c r="D810" s="94"/>
      <c r="E810" s="94"/>
      <c r="H810" s="95"/>
      <c r="I810" s="94"/>
      <c r="J810" s="96"/>
    </row>
    <row r="811" spans="2:10" x14ac:dyDescent="0.3">
      <c r="B811" s="94"/>
      <c r="C811" s="94"/>
      <c r="D811" s="94"/>
      <c r="E811" s="94"/>
      <c r="H811" s="95"/>
      <c r="I811" s="94"/>
      <c r="J811" s="96"/>
    </row>
    <row r="812" spans="2:10" x14ac:dyDescent="0.3">
      <c r="B812" s="94"/>
      <c r="C812" s="94"/>
      <c r="D812" s="94"/>
      <c r="E812" s="94"/>
      <c r="H812" s="95"/>
      <c r="I812" s="94"/>
      <c r="J812" s="96"/>
    </row>
    <row r="813" spans="2:10" x14ac:dyDescent="0.3">
      <c r="B813" s="94"/>
      <c r="C813" s="94"/>
      <c r="D813" s="94"/>
      <c r="E813" s="94"/>
      <c r="H813" s="95"/>
      <c r="I813" s="94"/>
      <c r="J813" s="96"/>
    </row>
    <row r="814" spans="2:10" x14ac:dyDescent="0.3">
      <c r="B814" s="94"/>
      <c r="C814" s="94"/>
      <c r="D814" s="94"/>
      <c r="E814" s="94"/>
      <c r="H814" s="95"/>
      <c r="I814" s="94"/>
      <c r="J814" s="96"/>
    </row>
    <row r="815" spans="2:10" x14ac:dyDescent="0.3">
      <c r="B815" s="94"/>
      <c r="C815" s="94"/>
      <c r="D815" s="94"/>
      <c r="E815" s="94"/>
      <c r="H815" s="95"/>
      <c r="I815" s="94"/>
      <c r="J815" s="96"/>
    </row>
    <row r="816" spans="2:10" x14ac:dyDescent="0.3">
      <c r="B816" s="94"/>
      <c r="C816" s="94"/>
      <c r="D816" s="94"/>
      <c r="E816" s="94"/>
      <c r="H816" s="95"/>
      <c r="I816" s="94"/>
      <c r="J816" s="96"/>
    </row>
    <row r="817" spans="2:10" x14ac:dyDescent="0.3">
      <c r="B817" s="94"/>
      <c r="C817" s="94"/>
      <c r="D817" s="94"/>
      <c r="E817" s="94"/>
      <c r="H817" s="95"/>
      <c r="I817" s="94"/>
      <c r="J817" s="96"/>
    </row>
    <row r="818" spans="2:10" x14ac:dyDescent="0.3">
      <c r="B818" s="94"/>
      <c r="C818" s="94"/>
      <c r="D818" s="94"/>
      <c r="E818" s="94"/>
      <c r="H818" s="95"/>
      <c r="I818" s="94"/>
      <c r="J818" s="96"/>
    </row>
    <row r="819" spans="2:10" x14ac:dyDescent="0.3">
      <c r="B819" s="94"/>
      <c r="C819" s="94"/>
      <c r="D819" s="94"/>
      <c r="E819" s="94"/>
      <c r="H819" s="95"/>
      <c r="I819" s="94"/>
      <c r="J819" s="96"/>
    </row>
    <row r="820" spans="2:10" x14ac:dyDescent="0.3">
      <c r="B820" s="94"/>
      <c r="C820" s="94"/>
      <c r="D820" s="94"/>
      <c r="E820" s="94"/>
      <c r="H820" s="95"/>
      <c r="I820" s="94"/>
      <c r="J820" s="96"/>
    </row>
    <row r="821" spans="2:10" x14ac:dyDescent="0.3">
      <c r="B821" s="94"/>
      <c r="C821" s="94"/>
      <c r="D821" s="94"/>
      <c r="E821" s="94"/>
      <c r="H821" s="95"/>
      <c r="I821" s="94"/>
      <c r="J821" s="96"/>
    </row>
    <row r="822" spans="2:10" x14ac:dyDescent="0.3">
      <c r="B822" s="94"/>
      <c r="C822" s="94"/>
      <c r="D822" s="94"/>
      <c r="E822" s="94"/>
      <c r="H822" s="95"/>
      <c r="I822" s="94"/>
      <c r="J822" s="96"/>
    </row>
    <row r="823" spans="2:10" x14ac:dyDescent="0.3">
      <c r="B823" s="94"/>
      <c r="C823" s="94"/>
      <c r="D823" s="94"/>
      <c r="E823" s="94"/>
      <c r="H823" s="95"/>
      <c r="I823" s="94"/>
      <c r="J823" s="96"/>
    </row>
    <row r="824" spans="2:10" x14ac:dyDescent="0.3">
      <c r="B824" s="94"/>
      <c r="C824" s="94"/>
      <c r="D824" s="94"/>
      <c r="E824" s="94"/>
      <c r="H824" s="95"/>
      <c r="I824" s="94"/>
      <c r="J824" s="96"/>
    </row>
    <row r="825" spans="2:10" x14ac:dyDescent="0.3">
      <c r="B825" s="94"/>
      <c r="C825" s="94"/>
      <c r="D825" s="94"/>
      <c r="E825" s="94"/>
      <c r="H825" s="95"/>
      <c r="I825" s="94"/>
      <c r="J825" s="96"/>
    </row>
    <row r="826" spans="2:10" x14ac:dyDescent="0.3">
      <c r="B826" s="94"/>
      <c r="C826" s="94"/>
      <c r="D826" s="94"/>
      <c r="E826" s="94"/>
      <c r="H826" s="95"/>
      <c r="I826" s="94"/>
      <c r="J826" s="96"/>
    </row>
    <row r="827" spans="2:10" x14ac:dyDescent="0.3">
      <c r="B827" s="94"/>
      <c r="C827" s="94"/>
      <c r="D827" s="94"/>
      <c r="E827" s="94"/>
      <c r="H827" s="95"/>
      <c r="I827" s="94"/>
      <c r="J827" s="96"/>
    </row>
    <row r="828" spans="2:10" x14ac:dyDescent="0.3">
      <c r="B828" s="94"/>
      <c r="C828" s="94"/>
      <c r="D828" s="94"/>
      <c r="E828" s="94"/>
      <c r="H828" s="95"/>
      <c r="I828" s="94"/>
      <c r="J828" s="96"/>
    </row>
    <row r="829" spans="2:10" x14ac:dyDescent="0.3">
      <c r="B829" s="94"/>
      <c r="C829" s="94"/>
      <c r="D829" s="94"/>
      <c r="E829" s="94"/>
      <c r="H829" s="95"/>
      <c r="I829" s="94"/>
      <c r="J829" s="96"/>
    </row>
    <row r="830" spans="2:10" x14ac:dyDescent="0.3">
      <c r="B830" s="94"/>
      <c r="C830" s="94"/>
      <c r="D830" s="94"/>
      <c r="E830" s="94"/>
      <c r="H830" s="95"/>
      <c r="I830" s="94"/>
      <c r="J830" s="96"/>
    </row>
    <row r="831" spans="2:10" x14ac:dyDescent="0.3">
      <c r="B831" s="94"/>
      <c r="C831" s="94"/>
      <c r="D831" s="94"/>
      <c r="E831" s="94"/>
      <c r="H831" s="95"/>
      <c r="I831" s="94"/>
      <c r="J831" s="96"/>
    </row>
    <row r="832" spans="2:10" x14ac:dyDescent="0.3">
      <c r="B832" s="94"/>
      <c r="C832" s="94"/>
      <c r="D832" s="94"/>
      <c r="E832" s="94"/>
      <c r="H832" s="95"/>
      <c r="I832" s="94"/>
      <c r="J832" s="96"/>
    </row>
    <row r="833" spans="2:10" x14ac:dyDescent="0.3">
      <c r="B833" s="94"/>
      <c r="C833" s="94"/>
      <c r="D833" s="94"/>
      <c r="E833" s="94"/>
      <c r="H833" s="95"/>
      <c r="I833" s="94"/>
      <c r="J833" s="96"/>
    </row>
    <row r="834" spans="2:10" x14ac:dyDescent="0.3">
      <c r="B834" s="94"/>
      <c r="C834" s="94"/>
      <c r="D834" s="94"/>
      <c r="E834" s="94"/>
      <c r="H834" s="95"/>
      <c r="I834" s="94"/>
      <c r="J834" s="96"/>
    </row>
    <row r="835" spans="2:10" x14ac:dyDescent="0.3">
      <c r="B835" s="94"/>
      <c r="C835" s="94"/>
      <c r="D835" s="94"/>
      <c r="E835" s="94"/>
      <c r="H835" s="95"/>
      <c r="I835" s="94"/>
      <c r="J835" s="96"/>
    </row>
    <row r="836" spans="2:10" x14ac:dyDescent="0.3">
      <c r="B836" s="94"/>
      <c r="C836" s="94"/>
      <c r="D836" s="94"/>
      <c r="E836" s="94"/>
      <c r="H836" s="95"/>
      <c r="I836" s="94"/>
      <c r="J836" s="96"/>
    </row>
    <row r="837" spans="2:10" x14ac:dyDescent="0.3">
      <c r="B837" s="94"/>
      <c r="C837" s="94"/>
      <c r="D837" s="94"/>
      <c r="E837" s="94"/>
      <c r="H837" s="95"/>
      <c r="I837" s="94"/>
      <c r="J837" s="96"/>
    </row>
    <row r="838" spans="2:10" x14ac:dyDescent="0.3">
      <c r="B838" s="94"/>
      <c r="C838" s="94"/>
      <c r="D838" s="94"/>
      <c r="E838" s="94"/>
      <c r="H838" s="95"/>
      <c r="I838" s="94"/>
      <c r="J838" s="96"/>
    </row>
    <row r="839" spans="2:10" x14ac:dyDescent="0.3">
      <c r="B839" s="94"/>
      <c r="C839" s="94"/>
      <c r="D839" s="94"/>
      <c r="E839" s="94"/>
      <c r="H839" s="95"/>
      <c r="I839" s="94"/>
      <c r="J839" s="96"/>
    </row>
    <row r="840" spans="2:10" x14ac:dyDescent="0.3">
      <c r="B840" s="94"/>
      <c r="C840" s="94"/>
      <c r="D840" s="94"/>
      <c r="E840" s="94"/>
      <c r="H840" s="95"/>
      <c r="I840" s="94"/>
      <c r="J840" s="96"/>
    </row>
    <row r="841" spans="2:10" x14ac:dyDescent="0.3">
      <c r="B841" s="94"/>
      <c r="C841" s="94"/>
      <c r="D841" s="94"/>
      <c r="E841" s="94"/>
      <c r="H841" s="95"/>
      <c r="I841" s="94"/>
      <c r="J841" s="96"/>
    </row>
    <row r="842" spans="2:10" x14ac:dyDescent="0.3">
      <c r="B842" s="94"/>
      <c r="C842" s="94"/>
      <c r="D842" s="94"/>
      <c r="E842" s="94"/>
      <c r="H842" s="95"/>
      <c r="I842" s="94"/>
      <c r="J842" s="96"/>
    </row>
    <row r="843" spans="2:10" x14ac:dyDescent="0.3">
      <c r="B843" s="94"/>
      <c r="C843" s="94"/>
      <c r="D843" s="94"/>
      <c r="E843" s="94"/>
      <c r="H843" s="95"/>
      <c r="I843" s="94"/>
      <c r="J843" s="96"/>
    </row>
    <row r="844" spans="2:10" x14ac:dyDescent="0.3">
      <c r="B844" s="94"/>
      <c r="C844" s="94"/>
      <c r="D844" s="94"/>
      <c r="E844" s="94"/>
      <c r="H844" s="95"/>
      <c r="I844" s="94"/>
      <c r="J844" s="96"/>
    </row>
    <row r="845" spans="2:10" x14ac:dyDescent="0.3">
      <c r="B845" s="94"/>
      <c r="C845" s="94"/>
      <c r="D845" s="94"/>
      <c r="E845" s="94"/>
      <c r="H845" s="95"/>
      <c r="I845" s="94"/>
      <c r="J845" s="96"/>
    </row>
    <row r="846" spans="2:10" x14ac:dyDescent="0.3">
      <c r="B846" s="94"/>
      <c r="C846" s="94"/>
      <c r="D846" s="94"/>
      <c r="E846" s="94"/>
      <c r="H846" s="95"/>
      <c r="I846" s="94"/>
      <c r="J846" s="96"/>
    </row>
    <row r="847" spans="2:10" x14ac:dyDescent="0.3">
      <c r="B847" s="94"/>
      <c r="C847" s="94"/>
      <c r="D847" s="94"/>
      <c r="E847" s="94"/>
      <c r="H847" s="95"/>
      <c r="I847" s="94"/>
      <c r="J847" s="96"/>
    </row>
    <row r="848" spans="2:10" x14ac:dyDescent="0.3">
      <c r="B848" s="94"/>
      <c r="C848" s="94"/>
      <c r="D848" s="94"/>
      <c r="E848" s="94"/>
      <c r="H848" s="95"/>
      <c r="I848" s="94"/>
      <c r="J848" s="96"/>
    </row>
    <row r="849" spans="2:10" x14ac:dyDescent="0.3">
      <c r="B849" s="94"/>
      <c r="C849" s="94"/>
      <c r="D849" s="94"/>
      <c r="E849" s="94"/>
      <c r="H849" s="95"/>
      <c r="I849" s="94"/>
      <c r="J849" s="96"/>
    </row>
    <row r="850" spans="2:10" x14ac:dyDescent="0.3">
      <c r="B850" s="94"/>
      <c r="C850" s="94"/>
      <c r="D850" s="94"/>
      <c r="E850" s="94"/>
      <c r="H850" s="95"/>
      <c r="I850" s="94"/>
      <c r="J850" s="96"/>
    </row>
    <row r="851" spans="2:10" x14ac:dyDescent="0.3">
      <c r="B851" s="94"/>
      <c r="C851" s="94"/>
      <c r="D851" s="94"/>
      <c r="E851" s="94"/>
      <c r="H851" s="95"/>
      <c r="I851" s="94"/>
      <c r="J851" s="96"/>
    </row>
    <row r="852" spans="2:10" x14ac:dyDescent="0.3">
      <c r="B852" s="94"/>
      <c r="C852" s="94"/>
      <c r="D852" s="94"/>
      <c r="E852" s="94"/>
      <c r="H852" s="95"/>
      <c r="I852" s="94"/>
      <c r="J852" s="96"/>
    </row>
    <row r="853" spans="2:10" x14ac:dyDescent="0.3">
      <c r="B853" s="94"/>
      <c r="C853" s="94"/>
      <c r="D853" s="94"/>
      <c r="E853" s="94"/>
      <c r="H853" s="95"/>
      <c r="I853" s="94"/>
      <c r="J853" s="96"/>
    </row>
    <row r="854" spans="2:10" x14ac:dyDescent="0.3">
      <c r="B854" s="94"/>
      <c r="C854" s="94"/>
      <c r="D854" s="94"/>
      <c r="E854" s="94"/>
      <c r="H854" s="95"/>
      <c r="I854" s="94"/>
      <c r="J854" s="96"/>
    </row>
    <row r="855" spans="2:10" x14ac:dyDescent="0.3">
      <c r="B855" s="94"/>
      <c r="C855" s="94"/>
      <c r="D855" s="94"/>
      <c r="E855" s="94"/>
      <c r="H855" s="95"/>
      <c r="I855" s="94"/>
      <c r="J855" s="96"/>
    </row>
    <row r="856" spans="2:10" x14ac:dyDescent="0.3">
      <c r="B856" s="94"/>
      <c r="C856" s="94"/>
      <c r="D856" s="94"/>
      <c r="E856" s="94"/>
      <c r="H856" s="95"/>
      <c r="I856" s="94"/>
      <c r="J856" s="96"/>
    </row>
    <row r="857" spans="2:10" x14ac:dyDescent="0.3">
      <c r="B857" s="94"/>
      <c r="C857" s="94"/>
      <c r="D857" s="94"/>
      <c r="E857" s="94"/>
      <c r="H857" s="95"/>
      <c r="I857" s="94"/>
      <c r="J857" s="96"/>
    </row>
    <row r="858" spans="2:10" x14ac:dyDescent="0.3">
      <c r="B858" s="94"/>
      <c r="C858" s="94"/>
      <c r="D858" s="94"/>
      <c r="E858" s="94"/>
      <c r="H858" s="95"/>
      <c r="I858" s="94"/>
      <c r="J858" s="96"/>
    </row>
    <row r="859" spans="2:10" x14ac:dyDescent="0.3">
      <c r="B859" s="94"/>
      <c r="C859" s="94"/>
      <c r="D859" s="94"/>
      <c r="E859" s="94"/>
      <c r="H859" s="95"/>
      <c r="I859" s="94"/>
      <c r="J859" s="96"/>
    </row>
    <row r="860" spans="2:10" x14ac:dyDescent="0.3">
      <c r="B860" s="94"/>
      <c r="C860" s="94"/>
      <c r="D860" s="94"/>
      <c r="E860" s="94"/>
      <c r="H860" s="95"/>
      <c r="I860" s="94"/>
      <c r="J860" s="96"/>
    </row>
    <row r="861" spans="2:10" x14ac:dyDescent="0.3">
      <c r="B861" s="94"/>
      <c r="C861" s="94"/>
      <c r="D861" s="94"/>
      <c r="E861" s="94"/>
      <c r="H861" s="95"/>
      <c r="I861" s="94"/>
      <c r="J861" s="96"/>
    </row>
    <row r="862" spans="2:10" x14ac:dyDescent="0.3">
      <c r="B862" s="94"/>
      <c r="C862" s="94"/>
      <c r="D862" s="94"/>
      <c r="E862" s="94"/>
      <c r="H862" s="95"/>
      <c r="I862" s="94"/>
      <c r="J862" s="96"/>
    </row>
    <row r="863" spans="2:10" x14ac:dyDescent="0.3">
      <c r="B863" s="94"/>
      <c r="C863" s="94"/>
      <c r="D863" s="94"/>
      <c r="E863" s="94"/>
      <c r="H863" s="95"/>
      <c r="I863" s="94"/>
      <c r="J863" s="96"/>
    </row>
    <row r="864" spans="2:10" x14ac:dyDescent="0.3">
      <c r="B864" s="94"/>
      <c r="C864" s="94"/>
      <c r="D864" s="94"/>
      <c r="E864" s="94"/>
      <c r="H864" s="95"/>
      <c r="I864" s="94"/>
      <c r="J864" s="96"/>
    </row>
    <row r="865" spans="2:10" x14ac:dyDescent="0.3">
      <c r="B865" s="94"/>
      <c r="C865" s="94"/>
      <c r="D865" s="94"/>
      <c r="E865" s="94"/>
      <c r="H865" s="95"/>
      <c r="I865" s="94"/>
      <c r="J865" s="96"/>
    </row>
    <row r="866" spans="2:10" x14ac:dyDescent="0.3">
      <c r="B866" s="94"/>
      <c r="C866" s="94"/>
      <c r="D866" s="94"/>
      <c r="E866" s="94"/>
      <c r="H866" s="95"/>
      <c r="I866" s="94"/>
      <c r="J866" s="96"/>
    </row>
    <row r="867" spans="2:10" x14ac:dyDescent="0.3">
      <c r="B867" s="94"/>
      <c r="C867" s="94"/>
      <c r="D867" s="94"/>
      <c r="E867" s="94"/>
      <c r="H867" s="95"/>
      <c r="I867" s="94"/>
      <c r="J867" s="96"/>
    </row>
    <row r="868" spans="2:10" x14ac:dyDescent="0.3">
      <c r="B868" s="94"/>
      <c r="C868" s="94"/>
      <c r="D868" s="94"/>
      <c r="E868" s="94"/>
      <c r="H868" s="95"/>
      <c r="I868" s="94"/>
      <c r="J868" s="96"/>
    </row>
    <row r="869" spans="2:10" x14ac:dyDescent="0.3">
      <c r="B869" s="94"/>
      <c r="C869" s="94"/>
      <c r="D869" s="94"/>
      <c r="E869" s="94"/>
      <c r="H869" s="95"/>
      <c r="I869" s="94"/>
      <c r="J869" s="96"/>
    </row>
    <row r="870" spans="2:10" x14ac:dyDescent="0.3">
      <c r="B870" s="94"/>
      <c r="C870" s="94"/>
      <c r="D870" s="94"/>
      <c r="E870" s="94"/>
      <c r="H870" s="95"/>
      <c r="I870" s="94"/>
      <c r="J870" s="96"/>
    </row>
    <row r="871" spans="2:10" x14ac:dyDescent="0.3">
      <c r="B871" s="94"/>
      <c r="C871" s="94"/>
      <c r="D871" s="94"/>
      <c r="E871" s="94"/>
      <c r="H871" s="95"/>
      <c r="I871" s="94"/>
      <c r="J871" s="96"/>
    </row>
    <row r="872" spans="2:10" x14ac:dyDescent="0.3">
      <c r="B872" s="94"/>
      <c r="C872" s="94"/>
      <c r="D872" s="94"/>
      <c r="E872" s="94"/>
      <c r="H872" s="95"/>
      <c r="I872" s="94"/>
      <c r="J872" s="96"/>
    </row>
    <row r="873" spans="2:10" x14ac:dyDescent="0.3">
      <c r="B873" s="94"/>
      <c r="C873" s="94"/>
      <c r="D873" s="94"/>
      <c r="E873" s="94"/>
      <c r="H873" s="95"/>
      <c r="I873" s="94"/>
      <c r="J873" s="96"/>
    </row>
    <row r="874" spans="2:10" x14ac:dyDescent="0.3">
      <c r="B874" s="94"/>
      <c r="C874" s="94"/>
      <c r="D874" s="94"/>
      <c r="E874" s="94"/>
      <c r="H874" s="95"/>
      <c r="I874" s="94"/>
      <c r="J874" s="96"/>
    </row>
    <row r="875" spans="2:10" x14ac:dyDescent="0.3">
      <c r="B875" s="94"/>
      <c r="C875" s="94"/>
      <c r="D875" s="94"/>
      <c r="E875" s="94"/>
      <c r="H875" s="95"/>
      <c r="I875" s="94"/>
      <c r="J875" s="96"/>
    </row>
    <row r="876" spans="2:10" x14ac:dyDescent="0.3">
      <c r="B876" s="94"/>
      <c r="C876" s="94"/>
      <c r="D876" s="94"/>
      <c r="E876" s="94"/>
      <c r="H876" s="95"/>
      <c r="I876" s="94"/>
      <c r="J876" s="96"/>
    </row>
    <row r="877" spans="2:10" x14ac:dyDescent="0.3">
      <c r="B877" s="94"/>
      <c r="C877" s="94"/>
      <c r="D877" s="94"/>
      <c r="E877" s="94"/>
      <c r="H877" s="95"/>
      <c r="I877" s="94"/>
      <c r="J877" s="96"/>
    </row>
    <row r="878" spans="2:10" x14ac:dyDescent="0.3">
      <c r="B878" s="94"/>
      <c r="C878" s="94"/>
      <c r="D878" s="94"/>
      <c r="E878" s="94"/>
      <c r="H878" s="95"/>
      <c r="I878" s="94"/>
      <c r="J878" s="96"/>
    </row>
    <row r="879" spans="2:10" x14ac:dyDescent="0.3">
      <c r="B879" s="94"/>
      <c r="C879" s="94"/>
      <c r="D879" s="94"/>
      <c r="E879" s="94"/>
      <c r="H879" s="95"/>
      <c r="I879" s="94"/>
      <c r="J879" s="96"/>
    </row>
    <row r="880" spans="2:10" x14ac:dyDescent="0.3">
      <c r="B880" s="94"/>
      <c r="C880" s="94"/>
      <c r="D880" s="94"/>
      <c r="E880" s="94"/>
      <c r="H880" s="95"/>
      <c r="I880" s="94"/>
      <c r="J880" s="96"/>
    </row>
    <row r="881" spans="2:10" x14ac:dyDescent="0.3">
      <c r="B881" s="94"/>
      <c r="C881" s="94"/>
      <c r="D881" s="94"/>
      <c r="E881" s="94"/>
      <c r="H881" s="95"/>
      <c r="I881" s="94"/>
      <c r="J881" s="96"/>
    </row>
    <row r="882" spans="2:10" x14ac:dyDescent="0.3">
      <c r="B882" s="94"/>
      <c r="C882" s="94"/>
      <c r="D882" s="94"/>
      <c r="E882" s="94"/>
      <c r="H882" s="95"/>
      <c r="I882" s="94"/>
      <c r="J882" s="96"/>
    </row>
    <row r="883" spans="2:10" x14ac:dyDescent="0.3">
      <c r="B883" s="94"/>
      <c r="C883" s="94"/>
      <c r="D883" s="94"/>
      <c r="E883" s="94"/>
      <c r="H883" s="95"/>
      <c r="I883" s="94"/>
      <c r="J883" s="96"/>
    </row>
    <row r="884" spans="2:10" x14ac:dyDescent="0.3">
      <c r="B884" s="94"/>
      <c r="C884" s="94"/>
      <c r="D884" s="94"/>
      <c r="E884" s="94"/>
      <c r="H884" s="95"/>
      <c r="I884" s="94"/>
      <c r="J884" s="96"/>
    </row>
    <row r="885" spans="2:10" x14ac:dyDescent="0.3">
      <c r="B885" s="94"/>
      <c r="C885" s="94"/>
      <c r="D885" s="94"/>
      <c r="E885" s="94"/>
      <c r="H885" s="95"/>
      <c r="I885" s="94"/>
      <c r="J885" s="96"/>
    </row>
    <row r="886" spans="2:10" x14ac:dyDescent="0.3">
      <c r="B886" s="94"/>
      <c r="C886" s="94"/>
      <c r="D886" s="94"/>
      <c r="E886" s="94"/>
      <c r="H886" s="95"/>
      <c r="I886" s="94"/>
      <c r="J886" s="96"/>
    </row>
    <row r="887" spans="2:10" x14ac:dyDescent="0.3">
      <c r="B887" s="94"/>
      <c r="C887" s="94"/>
      <c r="D887" s="94"/>
      <c r="E887" s="94"/>
      <c r="H887" s="95"/>
      <c r="I887" s="94"/>
      <c r="J887" s="96"/>
    </row>
    <row r="888" spans="2:10" x14ac:dyDescent="0.3">
      <c r="B888" s="94"/>
      <c r="C888" s="94"/>
      <c r="D888" s="94"/>
      <c r="E888" s="94"/>
      <c r="H888" s="95"/>
      <c r="I888" s="94"/>
      <c r="J888" s="96"/>
    </row>
    <row r="889" spans="2:10" x14ac:dyDescent="0.3">
      <c r="B889" s="94"/>
      <c r="C889" s="94"/>
      <c r="D889" s="94"/>
      <c r="E889" s="94"/>
      <c r="H889" s="95"/>
      <c r="I889" s="94"/>
      <c r="J889" s="96"/>
    </row>
    <row r="890" spans="2:10" x14ac:dyDescent="0.3">
      <c r="B890" s="94"/>
      <c r="C890" s="94"/>
      <c r="D890" s="94"/>
      <c r="E890" s="94"/>
      <c r="H890" s="95"/>
      <c r="I890" s="94"/>
      <c r="J890" s="96"/>
    </row>
    <row r="891" spans="2:10" x14ac:dyDescent="0.3">
      <c r="B891" s="94"/>
      <c r="C891" s="94"/>
      <c r="D891" s="94"/>
      <c r="E891" s="94"/>
      <c r="H891" s="95"/>
      <c r="I891" s="94"/>
      <c r="J891" s="96"/>
    </row>
    <row r="892" spans="2:10" x14ac:dyDescent="0.3">
      <c r="B892" s="94"/>
      <c r="C892" s="94"/>
      <c r="D892" s="94"/>
      <c r="E892" s="94"/>
      <c r="H892" s="95"/>
      <c r="I892" s="94"/>
      <c r="J892" s="96"/>
    </row>
    <row r="893" spans="2:10" x14ac:dyDescent="0.3">
      <c r="B893" s="94"/>
      <c r="C893" s="94"/>
      <c r="D893" s="94"/>
      <c r="E893" s="94"/>
      <c r="H893" s="95"/>
      <c r="I893" s="94"/>
      <c r="J893" s="96"/>
    </row>
    <row r="894" spans="2:10" x14ac:dyDescent="0.3">
      <c r="B894" s="94"/>
      <c r="C894" s="94"/>
      <c r="D894" s="94"/>
      <c r="E894" s="94"/>
      <c r="H894" s="95"/>
      <c r="I894" s="94"/>
      <c r="J894" s="96"/>
    </row>
    <row r="895" spans="2:10" x14ac:dyDescent="0.3">
      <c r="B895" s="94"/>
      <c r="C895" s="94"/>
      <c r="D895" s="94"/>
      <c r="E895" s="94"/>
      <c r="H895" s="95"/>
      <c r="I895" s="94"/>
      <c r="J895" s="96"/>
    </row>
    <row r="896" spans="2:10" x14ac:dyDescent="0.3">
      <c r="B896" s="94"/>
      <c r="C896" s="94"/>
      <c r="D896" s="94"/>
      <c r="E896" s="94"/>
      <c r="H896" s="95"/>
      <c r="I896" s="94"/>
      <c r="J896" s="96"/>
    </row>
    <row r="897" spans="2:10" x14ac:dyDescent="0.3">
      <c r="B897" s="94"/>
      <c r="C897" s="94"/>
      <c r="D897" s="94"/>
      <c r="E897" s="94"/>
      <c r="H897" s="95"/>
      <c r="I897" s="94"/>
      <c r="J897" s="96"/>
    </row>
    <row r="898" spans="2:10" x14ac:dyDescent="0.3">
      <c r="B898" s="94"/>
      <c r="C898" s="94"/>
      <c r="D898" s="94"/>
      <c r="E898" s="94"/>
      <c r="H898" s="95"/>
      <c r="I898" s="94"/>
      <c r="J898" s="96"/>
    </row>
    <row r="899" spans="2:10" x14ac:dyDescent="0.3">
      <c r="B899" s="94"/>
      <c r="C899" s="94"/>
      <c r="D899" s="94"/>
      <c r="E899" s="94"/>
      <c r="H899" s="95"/>
      <c r="I899" s="94"/>
      <c r="J899" s="96"/>
    </row>
    <row r="900" spans="2:10" x14ac:dyDescent="0.3">
      <c r="B900" s="94"/>
      <c r="C900" s="94"/>
      <c r="D900" s="94"/>
      <c r="E900" s="94"/>
      <c r="H900" s="95"/>
      <c r="I900" s="94"/>
      <c r="J900" s="96"/>
    </row>
    <row r="901" spans="2:10" x14ac:dyDescent="0.3">
      <c r="B901" s="94"/>
      <c r="C901" s="94"/>
      <c r="D901" s="94"/>
      <c r="E901" s="94"/>
      <c r="H901" s="95"/>
      <c r="I901" s="94"/>
      <c r="J901" s="96"/>
    </row>
    <row r="902" spans="2:10" x14ac:dyDescent="0.3">
      <c r="B902" s="94"/>
      <c r="C902" s="94"/>
      <c r="D902" s="94"/>
      <c r="E902" s="94"/>
      <c r="H902" s="95"/>
      <c r="I902" s="94"/>
      <c r="J902" s="96"/>
    </row>
    <row r="903" spans="2:10" x14ac:dyDescent="0.3">
      <c r="B903" s="94"/>
      <c r="C903" s="94"/>
      <c r="D903" s="94"/>
      <c r="E903" s="94"/>
      <c r="H903" s="95"/>
      <c r="I903" s="94"/>
      <c r="J903" s="96"/>
    </row>
    <row r="904" spans="2:10" x14ac:dyDescent="0.3">
      <c r="B904" s="94"/>
      <c r="C904" s="94"/>
      <c r="D904" s="94"/>
      <c r="E904" s="94"/>
      <c r="H904" s="95"/>
      <c r="I904" s="94"/>
      <c r="J904" s="96"/>
    </row>
    <row r="905" spans="2:10" x14ac:dyDescent="0.3">
      <c r="B905" s="94"/>
      <c r="C905" s="94"/>
      <c r="D905" s="94"/>
      <c r="E905" s="94"/>
      <c r="H905" s="95"/>
      <c r="I905" s="94"/>
      <c r="J905" s="96"/>
    </row>
    <row r="906" spans="2:10" x14ac:dyDescent="0.3">
      <c r="B906" s="94"/>
      <c r="C906" s="94"/>
      <c r="D906" s="94"/>
      <c r="E906" s="94"/>
      <c r="H906" s="95"/>
      <c r="I906" s="94"/>
      <c r="J906" s="96"/>
    </row>
    <row r="907" spans="2:10" x14ac:dyDescent="0.3">
      <c r="B907" s="94"/>
      <c r="C907" s="94"/>
      <c r="D907" s="94"/>
      <c r="E907" s="94"/>
      <c r="H907" s="95"/>
      <c r="I907" s="94"/>
      <c r="J907" s="96"/>
    </row>
    <row r="908" spans="2:10" x14ac:dyDescent="0.3">
      <c r="B908" s="94"/>
      <c r="C908" s="94"/>
      <c r="D908" s="94"/>
      <c r="E908" s="94"/>
      <c r="H908" s="95"/>
      <c r="I908" s="94"/>
      <c r="J908" s="96"/>
    </row>
    <row r="909" spans="2:10" x14ac:dyDescent="0.3">
      <c r="B909" s="94"/>
      <c r="C909" s="94"/>
      <c r="D909" s="94"/>
      <c r="E909" s="94"/>
      <c r="H909" s="95"/>
      <c r="I909" s="94"/>
      <c r="J909" s="96"/>
    </row>
    <row r="910" spans="2:10" x14ac:dyDescent="0.3">
      <c r="B910" s="94"/>
      <c r="C910" s="94"/>
      <c r="D910" s="94"/>
      <c r="E910" s="94"/>
      <c r="H910" s="95"/>
      <c r="I910" s="94"/>
      <c r="J910" s="96"/>
    </row>
    <row r="911" spans="2:10" x14ac:dyDescent="0.3">
      <c r="B911" s="94"/>
      <c r="C911" s="94"/>
      <c r="D911" s="94"/>
      <c r="E911" s="94"/>
      <c r="H911" s="95"/>
      <c r="I911" s="94"/>
      <c r="J911" s="96"/>
    </row>
    <row r="912" spans="2:10" x14ac:dyDescent="0.3">
      <c r="B912" s="94"/>
      <c r="C912" s="94"/>
      <c r="D912" s="94"/>
      <c r="E912" s="94"/>
      <c r="H912" s="95"/>
      <c r="I912" s="94"/>
      <c r="J912" s="96"/>
    </row>
    <row r="913" spans="2:10" x14ac:dyDescent="0.3">
      <c r="B913" s="94"/>
      <c r="C913" s="94"/>
      <c r="D913" s="94"/>
      <c r="E913" s="94"/>
      <c r="H913" s="95"/>
      <c r="I913" s="94"/>
      <c r="J913" s="96"/>
    </row>
    <row r="914" spans="2:10" x14ac:dyDescent="0.3">
      <c r="B914" s="94"/>
      <c r="C914" s="94"/>
      <c r="D914" s="94"/>
      <c r="E914" s="94"/>
      <c r="H914" s="95"/>
      <c r="I914" s="94"/>
      <c r="J914" s="96"/>
    </row>
    <row r="915" spans="2:10" x14ac:dyDescent="0.3">
      <c r="B915" s="94"/>
      <c r="C915" s="94"/>
      <c r="D915" s="94"/>
      <c r="E915" s="94"/>
      <c r="H915" s="95"/>
      <c r="I915" s="94"/>
      <c r="J915" s="96"/>
    </row>
    <row r="916" spans="2:10" x14ac:dyDescent="0.3">
      <c r="B916" s="94"/>
      <c r="C916" s="94"/>
      <c r="D916" s="94"/>
      <c r="E916" s="94"/>
      <c r="H916" s="95"/>
      <c r="I916" s="94"/>
      <c r="J916" s="96"/>
    </row>
    <row r="917" spans="2:10" x14ac:dyDescent="0.3">
      <c r="B917" s="94"/>
      <c r="C917" s="94"/>
      <c r="D917" s="94"/>
      <c r="E917" s="94"/>
      <c r="H917" s="95"/>
      <c r="I917" s="94"/>
      <c r="J917" s="96"/>
    </row>
    <row r="918" spans="2:10" x14ac:dyDescent="0.3">
      <c r="B918" s="94"/>
      <c r="C918" s="94"/>
      <c r="D918" s="94"/>
      <c r="E918" s="94"/>
      <c r="H918" s="95"/>
      <c r="I918" s="94"/>
      <c r="J918" s="96"/>
    </row>
    <row r="919" spans="2:10" x14ac:dyDescent="0.3">
      <c r="B919" s="94"/>
      <c r="C919" s="94"/>
      <c r="D919" s="94"/>
      <c r="E919" s="94"/>
      <c r="H919" s="95"/>
      <c r="I919" s="94"/>
      <c r="J919" s="96"/>
    </row>
    <row r="920" spans="2:10" x14ac:dyDescent="0.3">
      <c r="B920" s="94"/>
      <c r="C920" s="94"/>
      <c r="D920" s="94"/>
      <c r="E920" s="94"/>
      <c r="H920" s="95"/>
      <c r="I920" s="94"/>
      <c r="J920" s="96"/>
    </row>
    <row r="921" spans="2:10" x14ac:dyDescent="0.3">
      <c r="B921" s="94"/>
      <c r="C921" s="94"/>
      <c r="D921" s="94"/>
      <c r="E921" s="94"/>
      <c r="H921" s="95"/>
      <c r="I921" s="94"/>
      <c r="J921" s="96"/>
    </row>
    <row r="922" spans="2:10" x14ac:dyDescent="0.3">
      <c r="B922" s="94"/>
      <c r="C922" s="94"/>
      <c r="D922" s="94"/>
      <c r="E922" s="94"/>
      <c r="H922" s="95"/>
      <c r="I922" s="94"/>
      <c r="J922" s="96"/>
    </row>
    <row r="923" spans="2:10" x14ac:dyDescent="0.3">
      <c r="B923" s="94"/>
      <c r="C923" s="94"/>
      <c r="D923" s="94"/>
      <c r="E923" s="94"/>
      <c r="H923" s="95"/>
      <c r="I923" s="94"/>
      <c r="J923" s="96"/>
    </row>
    <row r="924" spans="2:10" x14ac:dyDescent="0.3">
      <c r="B924" s="94"/>
      <c r="C924" s="94"/>
      <c r="D924" s="94"/>
      <c r="E924" s="94"/>
      <c r="H924" s="95"/>
      <c r="I924" s="94"/>
      <c r="J924" s="96"/>
    </row>
    <row r="925" spans="2:10" x14ac:dyDescent="0.3">
      <c r="B925" s="94"/>
      <c r="C925" s="94"/>
      <c r="D925" s="94"/>
      <c r="E925" s="94"/>
      <c r="H925" s="95"/>
      <c r="I925" s="94"/>
      <c r="J925" s="96"/>
    </row>
    <row r="926" spans="2:10" x14ac:dyDescent="0.3">
      <c r="B926" s="94"/>
      <c r="C926" s="94"/>
      <c r="D926" s="94"/>
      <c r="E926" s="94"/>
      <c r="H926" s="95"/>
      <c r="I926" s="94"/>
      <c r="J926" s="96"/>
    </row>
    <row r="927" spans="2:10" x14ac:dyDescent="0.3">
      <c r="B927" s="94"/>
      <c r="C927" s="94"/>
      <c r="D927" s="94"/>
      <c r="E927" s="94"/>
      <c r="H927" s="95"/>
      <c r="I927" s="94"/>
      <c r="J927" s="96"/>
    </row>
    <row r="928" spans="2:10" x14ac:dyDescent="0.3">
      <c r="B928" s="94"/>
      <c r="C928" s="94"/>
      <c r="D928" s="94"/>
      <c r="E928" s="94"/>
      <c r="H928" s="95"/>
      <c r="I928" s="94"/>
      <c r="J928" s="96"/>
    </row>
    <row r="929" spans="2:10" x14ac:dyDescent="0.3">
      <c r="B929" s="94"/>
      <c r="C929" s="94"/>
      <c r="D929" s="94"/>
      <c r="E929" s="94"/>
      <c r="H929" s="95"/>
      <c r="I929" s="94"/>
      <c r="J929" s="96"/>
    </row>
    <row r="930" spans="2:10" x14ac:dyDescent="0.3">
      <c r="B930" s="94"/>
      <c r="C930" s="94"/>
      <c r="D930" s="94"/>
      <c r="E930" s="94"/>
      <c r="H930" s="95"/>
      <c r="I930" s="94"/>
      <c r="J930" s="96"/>
    </row>
    <row r="931" spans="2:10" x14ac:dyDescent="0.3">
      <c r="B931" s="94"/>
      <c r="C931" s="94"/>
      <c r="D931" s="94"/>
      <c r="E931" s="94"/>
      <c r="H931" s="95"/>
      <c r="I931" s="94"/>
      <c r="J931" s="96"/>
    </row>
    <row r="932" spans="2:10" x14ac:dyDescent="0.3">
      <c r="B932" s="94"/>
      <c r="C932" s="94"/>
      <c r="D932" s="94"/>
      <c r="E932" s="94"/>
      <c r="H932" s="95"/>
      <c r="I932" s="94"/>
      <c r="J932" s="96"/>
    </row>
    <row r="933" spans="2:10" x14ac:dyDescent="0.3">
      <c r="B933" s="94"/>
      <c r="C933" s="94"/>
      <c r="D933" s="94"/>
      <c r="E933" s="94"/>
      <c r="H933" s="95"/>
      <c r="I933" s="94"/>
      <c r="J933" s="96"/>
    </row>
    <row r="934" spans="2:10" x14ac:dyDescent="0.3">
      <c r="B934" s="94"/>
      <c r="C934" s="94"/>
      <c r="D934" s="94"/>
      <c r="E934" s="94"/>
      <c r="H934" s="95"/>
      <c r="I934" s="94"/>
      <c r="J934" s="96"/>
    </row>
    <row r="935" spans="2:10" x14ac:dyDescent="0.3">
      <c r="B935" s="94"/>
      <c r="C935" s="94"/>
      <c r="D935" s="94"/>
      <c r="E935" s="94"/>
      <c r="H935" s="95"/>
      <c r="I935" s="94"/>
      <c r="J935" s="96"/>
    </row>
    <row r="936" spans="2:10" x14ac:dyDescent="0.3">
      <c r="B936" s="94"/>
      <c r="C936" s="94"/>
      <c r="D936" s="94"/>
      <c r="E936" s="94"/>
      <c r="H936" s="95"/>
      <c r="I936" s="94"/>
      <c r="J936" s="96"/>
    </row>
    <row r="937" spans="2:10" x14ac:dyDescent="0.3">
      <c r="B937" s="94"/>
      <c r="C937" s="94"/>
      <c r="D937" s="94"/>
      <c r="E937" s="94"/>
      <c r="H937" s="95"/>
      <c r="I937" s="94"/>
      <c r="J937" s="96"/>
    </row>
    <row r="938" spans="2:10" x14ac:dyDescent="0.3">
      <c r="B938" s="94"/>
      <c r="C938" s="94"/>
      <c r="D938" s="94"/>
      <c r="E938" s="94"/>
      <c r="H938" s="95"/>
      <c r="I938" s="94"/>
      <c r="J938" s="96"/>
    </row>
    <row r="939" spans="2:10" x14ac:dyDescent="0.3">
      <c r="B939" s="94"/>
      <c r="C939" s="94"/>
      <c r="D939" s="94"/>
      <c r="E939" s="94"/>
      <c r="H939" s="95"/>
      <c r="I939" s="94"/>
      <c r="J939" s="96"/>
    </row>
    <row r="940" spans="2:10" x14ac:dyDescent="0.3">
      <c r="B940" s="94"/>
      <c r="C940" s="94"/>
      <c r="D940" s="94"/>
      <c r="E940" s="94"/>
      <c r="H940" s="95"/>
      <c r="I940" s="94"/>
      <c r="J940" s="96"/>
    </row>
    <row r="941" spans="2:10" x14ac:dyDescent="0.3">
      <c r="B941" s="94"/>
      <c r="C941" s="94"/>
      <c r="D941" s="94"/>
      <c r="E941" s="94"/>
      <c r="H941" s="95"/>
      <c r="I941" s="94"/>
      <c r="J941" s="96"/>
    </row>
    <row r="942" spans="2:10" x14ac:dyDescent="0.3">
      <c r="B942" s="94"/>
      <c r="C942" s="94"/>
      <c r="D942" s="94"/>
      <c r="E942" s="94"/>
      <c r="H942" s="95"/>
      <c r="I942" s="94"/>
      <c r="J942" s="96"/>
    </row>
    <row r="943" spans="2:10" x14ac:dyDescent="0.3">
      <c r="B943" s="94"/>
      <c r="C943" s="94"/>
      <c r="D943" s="94"/>
      <c r="E943" s="94"/>
      <c r="H943" s="95"/>
      <c r="I943" s="94"/>
      <c r="J943" s="96"/>
    </row>
    <row r="944" spans="2:10" x14ac:dyDescent="0.3">
      <c r="B944" s="94"/>
      <c r="C944" s="94"/>
      <c r="D944" s="94"/>
      <c r="E944" s="94"/>
      <c r="H944" s="95"/>
      <c r="I944" s="94"/>
      <c r="J944" s="96"/>
    </row>
    <row r="945" spans="2:10" x14ac:dyDescent="0.3">
      <c r="B945" s="94"/>
      <c r="C945" s="94"/>
      <c r="D945" s="94"/>
      <c r="E945" s="94"/>
      <c r="H945" s="95"/>
      <c r="I945" s="94"/>
      <c r="J945" s="96"/>
    </row>
    <row r="946" spans="2:10" x14ac:dyDescent="0.3">
      <c r="B946" s="94"/>
      <c r="C946" s="94"/>
      <c r="D946" s="94"/>
      <c r="E946" s="94"/>
      <c r="H946" s="95"/>
      <c r="I946" s="94"/>
      <c r="J946" s="96"/>
    </row>
    <row r="947" spans="2:10" x14ac:dyDescent="0.3">
      <c r="B947" s="94"/>
      <c r="C947" s="94"/>
      <c r="D947" s="94"/>
      <c r="E947" s="94"/>
      <c r="H947" s="95"/>
      <c r="I947" s="94"/>
      <c r="J947" s="96"/>
    </row>
    <row r="948" spans="2:10" x14ac:dyDescent="0.3">
      <c r="B948" s="94"/>
      <c r="C948" s="94"/>
      <c r="D948" s="94"/>
      <c r="E948" s="94"/>
      <c r="H948" s="95"/>
      <c r="I948" s="94"/>
      <c r="J948" s="96"/>
    </row>
    <row r="949" spans="2:10" x14ac:dyDescent="0.3">
      <c r="B949" s="94"/>
      <c r="C949" s="94"/>
      <c r="D949" s="94"/>
      <c r="E949" s="94"/>
      <c r="H949" s="95"/>
      <c r="I949" s="94"/>
      <c r="J949" s="96"/>
    </row>
    <row r="950" spans="2:10" x14ac:dyDescent="0.3">
      <c r="B950" s="94"/>
      <c r="C950" s="94"/>
      <c r="D950" s="94"/>
      <c r="E950" s="94"/>
      <c r="H950" s="95"/>
      <c r="I950" s="94"/>
      <c r="J950" s="96"/>
    </row>
    <row r="951" spans="2:10" x14ac:dyDescent="0.3">
      <c r="B951" s="94"/>
      <c r="C951" s="94"/>
      <c r="D951" s="94"/>
      <c r="E951" s="94"/>
      <c r="H951" s="95"/>
      <c r="I951" s="94"/>
      <c r="J951" s="96"/>
    </row>
    <row r="952" spans="2:10" x14ac:dyDescent="0.3">
      <c r="B952" s="94"/>
      <c r="C952" s="94"/>
      <c r="D952" s="94"/>
      <c r="E952" s="94"/>
      <c r="H952" s="95"/>
      <c r="I952" s="94"/>
      <c r="J952" s="96"/>
    </row>
    <row r="953" spans="2:10" x14ac:dyDescent="0.3">
      <c r="B953" s="94"/>
      <c r="C953" s="94"/>
      <c r="D953" s="94"/>
      <c r="E953" s="94"/>
      <c r="H953" s="95"/>
      <c r="I953" s="94"/>
      <c r="J953" s="96"/>
    </row>
    <row r="954" spans="2:10" x14ac:dyDescent="0.3">
      <c r="B954" s="94"/>
      <c r="C954" s="94"/>
      <c r="D954" s="94"/>
      <c r="E954" s="94"/>
      <c r="H954" s="95"/>
      <c r="I954" s="94"/>
      <c r="J954" s="96"/>
    </row>
    <row r="955" spans="2:10" x14ac:dyDescent="0.3">
      <c r="B955" s="94"/>
      <c r="C955" s="94"/>
      <c r="D955" s="94"/>
      <c r="E955" s="94"/>
      <c r="H955" s="95"/>
      <c r="I955" s="94"/>
      <c r="J955" s="96"/>
    </row>
    <row r="956" spans="2:10" x14ac:dyDescent="0.3">
      <c r="B956" s="94"/>
      <c r="C956" s="94"/>
      <c r="D956" s="94"/>
      <c r="E956" s="94"/>
      <c r="H956" s="95"/>
      <c r="I956" s="94"/>
      <c r="J956" s="96"/>
    </row>
    <row r="957" spans="2:10" x14ac:dyDescent="0.3">
      <c r="B957" s="94"/>
      <c r="C957" s="94"/>
      <c r="D957" s="94"/>
      <c r="E957" s="94"/>
      <c r="H957" s="95"/>
      <c r="I957" s="94"/>
      <c r="J957" s="96"/>
    </row>
    <row r="958" spans="2:10" x14ac:dyDescent="0.3">
      <c r="B958" s="94"/>
      <c r="C958" s="94"/>
      <c r="D958" s="94"/>
      <c r="E958" s="94"/>
      <c r="H958" s="95"/>
      <c r="I958" s="94"/>
      <c r="J958" s="96"/>
    </row>
    <row r="959" spans="2:10" x14ac:dyDescent="0.3">
      <c r="B959" s="94"/>
      <c r="C959" s="94"/>
      <c r="D959" s="94"/>
      <c r="E959" s="94"/>
      <c r="H959" s="95"/>
      <c r="I959" s="94"/>
      <c r="J959" s="96"/>
    </row>
    <row r="960" spans="2:10" x14ac:dyDescent="0.3">
      <c r="B960" s="94"/>
      <c r="C960" s="94"/>
      <c r="D960" s="94"/>
      <c r="E960" s="94"/>
      <c r="H960" s="95"/>
      <c r="I960" s="94"/>
      <c r="J960" s="96"/>
    </row>
    <row r="961" spans="2:10" x14ac:dyDescent="0.3">
      <c r="B961" s="94"/>
      <c r="C961" s="94"/>
      <c r="D961" s="94"/>
      <c r="E961" s="94"/>
      <c r="H961" s="95"/>
      <c r="I961" s="94"/>
      <c r="J961" s="96"/>
    </row>
    <row r="962" spans="2:10" x14ac:dyDescent="0.3">
      <c r="B962" s="94"/>
      <c r="C962" s="94"/>
      <c r="D962" s="94"/>
      <c r="E962" s="94"/>
      <c r="H962" s="95"/>
      <c r="I962" s="94"/>
      <c r="J962" s="96"/>
    </row>
    <row r="963" spans="2:10" x14ac:dyDescent="0.3">
      <c r="B963" s="94"/>
      <c r="C963" s="94"/>
      <c r="D963" s="94"/>
      <c r="E963" s="94"/>
      <c r="H963" s="95"/>
      <c r="I963" s="94"/>
      <c r="J963" s="96"/>
    </row>
    <row r="964" spans="2:10" x14ac:dyDescent="0.3">
      <c r="B964" s="94"/>
      <c r="C964" s="94"/>
      <c r="D964" s="94"/>
      <c r="E964" s="94"/>
      <c r="H964" s="95"/>
      <c r="I964" s="94"/>
      <c r="J964" s="96"/>
    </row>
    <row r="965" spans="2:10" x14ac:dyDescent="0.3">
      <c r="B965" s="94"/>
      <c r="C965" s="94"/>
      <c r="D965" s="94"/>
      <c r="E965" s="94"/>
      <c r="H965" s="95"/>
      <c r="I965" s="94"/>
      <c r="J965" s="96"/>
    </row>
    <row r="966" spans="2:10" x14ac:dyDescent="0.3">
      <c r="B966" s="94"/>
      <c r="C966" s="94"/>
      <c r="D966" s="94"/>
      <c r="E966" s="94"/>
      <c r="H966" s="95"/>
      <c r="I966" s="94"/>
      <c r="J966" s="96"/>
    </row>
    <row r="967" spans="2:10" x14ac:dyDescent="0.3">
      <c r="B967" s="94"/>
      <c r="C967" s="94"/>
      <c r="D967" s="94"/>
      <c r="E967" s="94"/>
      <c r="H967" s="95"/>
      <c r="I967" s="94"/>
      <c r="J967" s="96"/>
    </row>
    <row r="968" spans="2:10" x14ac:dyDescent="0.3">
      <c r="B968" s="94"/>
      <c r="C968" s="94"/>
      <c r="D968" s="94"/>
      <c r="E968" s="94"/>
      <c r="H968" s="95"/>
      <c r="I968" s="94"/>
      <c r="J968" s="96"/>
    </row>
    <row r="969" spans="2:10" x14ac:dyDescent="0.3">
      <c r="B969" s="94"/>
      <c r="C969" s="94"/>
      <c r="D969" s="94"/>
      <c r="E969" s="94"/>
      <c r="H969" s="95"/>
      <c r="I969" s="94"/>
      <c r="J969" s="96"/>
    </row>
    <row r="970" spans="2:10" x14ac:dyDescent="0.3">
      <c r="B970" s="94"/>
      <c r="C970" s="94"/>
      <c r="D970" s="94"/>
      <c r="E970" s="94"/>
      <c r="H970" s="95"/>
      <c r="I970" s="94"/>
      <c r="J970" s="96"/>
    </row>
    <row r="971" spans="2:10" x14ac:dyDescent="0.3">
      <c r="B971" s="94"/>
      <c r="C971" s="94"/>
      <c r="D971" s="94"/>
      <c r="E971" s="94"/>
      <c r="H971" s="95"/>
      <c r="I971" s="94"/>
      <c r="J971" s="96"/>
    </row>
    <row r="972" spans="2:10" x14ac:dyDescent="0.3">
      <c r="B972" s="94"/>
      <c r="C972" s="94"/>
      <c r="D972" s="94"/>
      <c r="E972" s="94"/>
      <c r="H972" s="95"/>
      <c r="I972" s="94"/>
      <c r="J972" s="96"/>
    </row>
    <row r="973" spans="2:10" x14ac:dyDescent="0.3">
      <c r="B973" s="94"/>
      <c r="C973" s="94"/>
      <c r="D973" s="94"/>
      <c r="E973" s="94"/>
      <c r="H973" s="95"/>
      <c r="I973" s="94"/>
      <c r="J973" s="96"/>
    </row>
    <row r="974" spans="2:10" x14ac:dyDescent="0.3">
      <c r="B974" s="94"/>
      <c r="C974" s="94"/>
      <c r="D974" s="94"/>
      <c r="E974" s="94"/>
      <c r="H974" s="95"/>
      <c r="I974" s="94"/>
      <c r="J974" s="96"/>
    </row>
    <row r="975" spans="2:10" x14ac:dyDescent="0.3">
      <c r="B975" s="94"/>
      <c r="C975" s="94"/>
      <c r="D975" s="94"/>
      <c r="E975" s="94"/>
      <c r="H975" s="95"/>
      <c r="I975" s="94"/>
      <c r="J975" s="96"/>
    </row>
    <row r="976" spans="2:10" x14ac:dyDescent="0.3">
      <c r="B976" s="94"/>
      <c r="C976" s="94"/>
      <c r="D976" s="94"/>
      <c r="E976" s="94"/>
      <c r="H976" s="95"/>
      <c r="I976" s="94"/>
      <c r="J976" s="96"/>
    </row>
    <row r="977" spans="2:10" x14ac:dyDescent="0.3">
      <c r="B977" s="94"/>
      <c r="C977" s="94"/>
      <c r="D977" s="94"/>
      <c r="E977" s="94"/>
      <c r="H977" s="95"/>
      <c r="I977" s="94"/>
      <c r="J977" s="96"/>
    </row>
    <row r="978" spans="2:10" x14ac:dyDescent="0.3">
      <c r="B978" s="94"/>
      <c r="C978" s="94"/>
      <c r="D978" s="94"/>
      <c r="E978" s="94"/>
      <c r="H978" s="95"/>
      <c r="I978" s="94"/>
      <c r="J978" s="96"/>
    </row>
    <row r="979" spans="2:10" x14ac:dyDescent="0.3">
      <c r="B979" s="94"/>
      <c r="C979" s="94"/>
      <c r="D979" s="94"/>
      <c r="E979" s="94"/>
      <c r="H979" s="95"/>
      <c r="I979" s="94"/>
      <c r="J979" s="96"/>
    </row>
    <row r="980" spans="2:10" x14ac:dyDescent="0.3">
      <c r="B980" s="94"/>
      <c r="C980" s="94"/>
      <c r="D980" s="94"/>
      <c r="E980" s="94"/>
      <c r="H980" s="95"/>
      <c r="I980" s="94"/>
      <c r="J980" s="96"/>
    </row>
    <row r="981" spans="2:10" x14ac:dyDescent="0.3">
      <c r="B981" s="94"/>
      <c r="C981" s="94"/>
      <c r="D981" s="94"/>
      <c r="E981" s="94"/>
      <c r="H981" s="95"/>
      <c r="I981" s="94"/>
      <c r="J981" s="96"/>
    </row>
    <row r="982" spans="2:10" x14ac:dyDescent="0.3">
      <c r="B982" s="94"/>
      <c r="C982" s="94"/>
      <c r="D982" s="94"/>
      <c r="E982" s="94"/>
      <c r="H982" s="95"/>
      <c r="I982" s="94"/>
      <c r="J982" s="96"/>
    </row>
    <row r="983" spans="2:10" x14ac:dyDescent="0.3">
      <c r="B983" s="94"/>
      <c r="C983" s="94"/>
      <c r="D983" s="94"/>
      <c r="E983" s="94"/>
      <c r="H983" s="95"/>
      <c r="I983" s="94"/>
      <c r="J983" s="96"/>
    </row>
    <row r="984" spans="2:10" x14ac:dyDescent="0.3">
      <c r="B984" s="94"/>
      <c r="C984" s="94"/>
      <c r="D984" s="94"/>
      <c r="E984" s="94"/>
      <c r="H984" s="95"/>
      <c r="I984" s="94"/>
      <c r="J984" s="96"/>
    </row>
    <row r="985" spans="2:10" x14ac:dyDescent="0.3">
      <c r="B985" s="94"/>
      <c r="C985" s="94"/>
      <c r="D985" s="94"/>
      <c r="E985" s="94"/>
      <c r="H985" s="95"/>
      <c r="I985" s="94"/>
      <c r="J985" s="96"/>
    </row>
    <row r="986" spans="2:10" x14ac:dyDescent="0.3">
      <c r="B986" s="94"/>
      <c r="C986" s="94"/>
      <c r="D986" s="94"/>
      <c r="E986" s="94"/>
      <c r="H986" s="95"/>
      <c r="I986" s="94"/>
      <c r="J986" s="96"/>
    </row>
    <row r="987" spans="2:10" x14ac:dyDescent="0.3">
      <c r="B987" s="94"/>
      <c r="C987" s="94"/>
      <c r="D987" s="94"/>
      <c r="E987" s="94"/>
      <c r="H987" s="95"/>
      <c r="I987" s="94"/>
      <c r="J987" s="96"/>
    </row>
    <row r="988" spans="2:10" x14ac:dyDescent="0.3">
      <c r="B988" s="94"/>
      <c r="C988" s="94"/>
      <c r="D988" s="94"/>
      <c r="E988" s="94"/>
      <c r="H988" s="95"/>
      <c r="I988" s="94"/>
      <c r="J988" s="96"/>
    </row>
    <row r="989" spans="2:10" x14ac:dyDescent="0.3">
      <c r="B989" s="94"/>
      <c r="C989" s="94"/>
      <c r="D989" s="94"/>
      <c r="E989" s="94"/>
      <c r="H989" s="95"/>
      <c r="I989" s="94"/>
      <c r="J989" s="96"/>
    </row>
    <row r="990" spans="2:10" x14ac:dyDescent="0.3">
      <c r="B990" s="94"/>
      <c r="C990" s="94"/>
      <c r="D990" s="94"/>
      <c r="E990" s="94"/>
      <c r="H990" s="95"/>
      <c r="I990" s="94"/>
      <c r="J990" s="96"/>
    </row>
    <row r="991" spans="2:10" x14ac:dyDescent="0.3">
      <c r="B991" s="94"/>
      <c r="C991" s="94"/>
      <c r="D991" s="94"/>
      <c r="E991" s="94"/>
      <c r="H991" s="95"/>
      <c r="I991" s="94"/>
      <c r="J991" s="96"/>
    </row>
    <row r="992" spans="2:10" x14ac:dyDescent="0.3">
      <c r="B992" s="94"/>
      <c r="C992" s="94"/>
      <c r="D992" s="94"/>
      <c r="E992" s="94"/>
      <c r="H992" s="95"/>
      <c r="I992" s="94"/>
      <c r="J992" s="96"/>
    </row>
    <row r="993" spans="2:10" x14ac:dyDescent="0.3">
      <c r="B993" s="94"/>
      <c r="C993" s="94"/>
      <c r="D993" s="94"/>
      <c r="E993" s="94"/>
      <c r="H993" s="95"/>
      <c r="I993" s="94"/>
      <c r="J993" s="96"/>
    </row>
    <row r="994" spans="2:10" x14ac:dyDescent="0.3">
      <c r="B994" s="94"/>
      <c r="C994" s="94"/>
      <c r="D994" s="94"/>
      <c r="E994" s="94"/>
      <c r="H994" s="95"/>
      <c r="I994" s="94"/>
      <c r="J994" s="96"/>
    </row>
    <row r="995" spans="2:10" x14ac:dyDescent="0.3">
      <c r="B995" s="94"/>
      <c r="C995" s="94"/>
      <c r="D995" s="94"/>
      <c r="E995" s="94"/>
      <c r="H995" s="95"/>
      <c r="I995" s="94"/>
      <c r="J995" s="96"/>
    </row>
    <row r="996" spans="2:10" x14ac:dyDescent="0.3">
      <c r="B996" s="94"/>
      <c r="C996" s="94"/>
      <c r="D996" s="94"/>
      <c r="E996" s="94"/>
      <c r="H996" s="95"/>
      <c r="I996" s="94"/>
      <c r="J996" s="96"/>
    </row>
    <row r="997" spans="2:10" x14ac:dyDescent="0.3">
      <c r="B997" s="94"/>
      <c r="C997" s="94"/>
      <c r="D997" s="94"/>
      <c r="E997" s="94"/>
      <c r="H997" s="95"/>
      <c r="I997" s="94"/>
      <c r="J997" s="96"/>
    </row>
    <row r="998" spans="2:10" x14ac:dyDescent="0.3">
      <c r="B998" s="94"/>
      <c r="C998" s="94"/>
      <c r="D998" s="94"/>
      <c r="E998" s="94"/>
      <c r="H998" s="95"/>
      <c r="I998" s="94"/>
      <c r="J998" s="96"/>
    </row>
    <row r="999" spans="2:10" x14ac:dyDescent="0.3">
      <c r="B999" s="94"/>
      <c r="C999" s="94"/>
      <c r="D999" s="94"/>
      <c r="E999" s="94"/>
      <c r="H999" s="95"/>
      <c r="I999" s="94"/>
      <c r="J999" s="96"/>
    </row>
    <row r="1000" spans="2:10" x14ac:dyDescent="0.3">
      <c r="B1000" s="94"/>
      <c r="C1000" s="94"/>
      <c r="D1000" s="94"/>
      <c r="E1000" s="94"/>
      <c r="H1000" s="95"/>
      <c r="I1000" s="94"/>
      <c r="J1000" s="96"/>
    </row>
    <row r="1001" spans="2:10" x14ac:dyDescent="0.3">
      <c r="B1001" s="94"/>
      <c r="C1001" s="94"/>
      <c r="D1001" s="94"/>
      <c r="E1001" s="94"/>
      <c r="H1001" s="95"/>
      <c r="I1001" s="94"/>
      <c r="J1001" s="96"/>
    </row>
    <row r="1002" spans="2:10" x14ac:dyDescent="0.3">
      <c r="B1002" s="94"/>
      <c r="C1002" s="94"/>
      <c r="D1002" s="94"/>
      <c r="E1002" s="94"/>
      <c r="H1002" s="95"/>
      <c r="I1002" s="94"/>
      <c r="J1002" s="96"/>
    </row>
    <row r="1003" spans="2:10" x14ac:dyDescent="0.3">
      <c r="B1003" s="94"/>
      <c r="C1003" s="94"/>
      <c r="D1003" s="94"/>
      <c r="E1003" s="94"/>
      <c r="H1003" s="95"/>
      <c r="I1003" s="94"/>
      <c r="J1003" s="96"/>
    </row>
    <row r="1004" spans="2:10" x14ac:dyDescent="0.3">
      <c r="B1004" s="94"/>
      <c r="C1004" s="94"/>
      <c r="D1004" s="94"/>
      <c r="E1004" s="94"/>
      <c r="H1004" s="95"/>
      <c r="I1004" s="94"/>
      <c r="J1004" s="96"/>
    </row>
    <row r="1005" spans="2:10" x14ac:dyDescent="0.3">
      <c r="B1005" s="94"/>
      <c r="C1005" s="94"/>
      <c r="D1005" s="94"/>
      <c r="E1005" s="94"/>
      <c r="H1005" s="95"/>
      <c r="I1005" s="94"/>
      <c r="J1005" s="96"/>
    </row>
    <row r="1006" spans="2:10" x14ac:dyDescent="0.3">
      <c r="B1006" s="94"/>
      <c r="C1006" s="94"/>
      <c r="D1006" s="94"/>
      <c r="E1006" s="94"/>
      <c r="H1006" s="95"/>
      <c r="I1006" s="94"/>
      <c r="J1006" s="96"/>
    </row>
    <row r="1007" spans="2:10" x14ac:dyDescent="0.3">
      <c r="B1007" s="94"/>
      <c r="C1007" s="94"/>
      <c r="D1007" s="94"/>
      <c r="E1007" s="94"/>
      <c r="H1007" s="95"/>
      <c r="I1007" s="94"/>
      <c r="J1007" s="96"/>
    </row>
    <row r="1008" spans="2:10" x14ac:dyDescent="0.3">
      <c r="B1008" s="94"/>
      <c r="C1008" s="94"/>
      <c r="D1008" s="94"/>
      <c r="E1008" s="94"/>
      <c r="H1008" s="95"/>
      <c r="I1008" s="94"/>
      <c r="J1008" s="96"/>
    </row>
    <row r="1009" spans="2:10" x14ac:dyDescent="0.3">
      <c r="B1009" s="94"/>
      <c r="C1009" s="94"/>
      <c r="D1009" s="94"/>
      <c r="E1009" s="94"/>
      <c r="H1009" s="95"/>
      <c r="I1009" s="94"/>
      <c r="J1009" s="96"/>
    </row>
    <row r="1010" spans="2:10" x14ac:dyDescent="0.3">
      <c r="B1010" s="94"/>
      <c r="C1010" s="94"/>
      <c r="D1010" s="94"/>
      <c r="E1010" s="94"/>
      <c r="H1010" s="95"/>
      <c r="I1010" s="94"/>
      <c r="J1010" s="96"/>
    </row>
    <row r="1011" spans="2:10" x14ac:dyDescent="0.3">
      <c r="B1011" s="94"/>
      <c r="C1011" s="94"/>
      <c r="D1011" s="94"/>
      <c r="E1011" s="94"/>
      <c r="H1011" s="95"/>
      <c r="I1011" s="94"/>
      <c r="J1011" s="96"/>
    </row>
    <row r="1012" spans="2:10" x14ac:dyDescent="0.3">
      <c r="B1012" s="94"/>
      <c r="C1012" s="94"/>
      <c r="D1012" s="94"/>
      <c r="E1012" s="94"/>
      <c r="H1012" s="95"/>
      <c r="I1012" s="94"/>
      <c r="J1012" s="96"/>
    </row>
    <row r="1013" spans="2:10" x14ac:dyDescent="0.3">
      <c r="B1013" s="94"/>
      <c r="C1013" s="94"/>
      <c r="D1013" s="94"/>
      <c r="E1013" s="94"/>
      <c r="H1013" s="95"/>
      <c r="I1013" s="94"/>
      <c r="J1013" s="96"/>
    </row>
    <row r="1014" spans="2:10" x14ac:dyDescent="0.3">
      <c r="B1014" s="94"/>
      <c r="C1014" s="94"/>
      <c r="D1014" s="94"/>
      <c r="E1014" s="94"/>
      <c r="H1014" s="95"/>
      <c r="I1014" s="94"/>
      <c r="J1014" s="96"/>
    </row>
    <row r="1015" spans="2:10" x14ac:dyDescent="0.3">
      <c r="B1015" s="94"/>
      <c r="C1015" s="94"/>
      <c r="D1015" s="94"/>
      <c r="E1015" s="94"/>
      <c r="H1015" s="95"/>
      <c r="I1015" s="94"/>
      <c r="J1015" s="96"/>
    </row>
    <row r="1016" spans="2:10" x14ac:dyDescent="0.3">
      <c r="B1016" s="94"/>
      <c r="C1016" s="94"/>
      <c r="D1016" s="94"/>
      <c r="E1016" s="94"/>
      <c r="H1016" s="95"/>
      <c r="I1016" s="94"/>
      <c r="J1016" s="96"/>
    </row>
    <row r="1017" spans="2:10" x14ac:dyDescent="0.3">
      <c r="B1017" s="94"/>
      <c r="C1017" s="94"/>
      <c r="D1017" s="94"/>
      <c r="E1017" s="94"/>
      <c r="H1017" s="95"/>
      <c r="I1017" s="94"/>
      <c r="J1017" s="96"/>
    </row>
    <row r="1018" spans="2:10" x14ac:dyDescent="0.3">
      <c r="B1018" s="94"/>
      <c r="C1018" s="94"/>
      <c r="D1018" s="94"/>
      <c r="E1018" s="94"/>
      <c r="H1018" s="95"/>
      <c r="I1018" s="94"/>
      <c r="J1018" s="96"/>
    </row>
    <row r="1019" spans="2:10" x14ac:dyDescent="0.3">
      <c r="B1019" s="94"/>
      <c r="C1019" s="94"/>
      <c r="D1019" s="94"/>
      <c r="E1019" s="94"/>
      <c r="H1019" s="95"/>
      <c r="I1019" s="94"/>
      <c r="J1019" s="96"/>
    </row>
    <row r="1020" spans="2:10" x14ac:dyDescent="0.3">
      <c r="B1020" s="94"/>
      <c r="C1020" s="94"/>
      <c r="D1020" s="94"/>
      <c r="E1020" s="94"/>
      <c r="H1020" s="95"/>
      <c r="I1020" s="94"/>
      <c r="J1020" s="96"/>
    </row>
    <row r="1021" spans="2:10" x14ac:dyDescent="0.3">
      <c r="B1021" s="94"/>
      <c r="C1021" s="94"/>
      <c r="D1021" s="94"/>
      <c r="E1021" s="94"/>
      <c r="H1021" s="95"/>
      <c r="I1021" s="94"/>
      <c r="J1021" s="96"/>
    </row>
    <row r="1022" spans="2:10" x14ac:dyDescent="0.3">
      <c r="B1022" s="94"/>
      <c r="C1022" s="94"/>
      <c r="D1022" s="94"/>
      <c r="E1022" s="94"/>
      <c r="H1022" s="95"/>
      <c r="I1022" s="94"/>
      <c r="J1022" s="96"/>
    </row>
    <row r="1023" spans="2:10" x14ac:dyDescent="0.3">
      <c r="B1023" s="94"/>
      <c r="C1023" s="94"/>
      <c r="D1023" s="94"/>
      <c r="E1023" s="94"/>
      <c r="H1023" s="95"/>
      <c r="I1023" s="94"/>
      <c r="J1023" s="96"/>
    </row>
    <row r="1024" spans="2:10" x14ac:dyDescent="0.3">
      <c r="B1024" s="94"/>
      <c r="C1024" s="94"/>
      <c r="D1024" s="94"/>
      <c r="E1024" s="94"/>
      <c r="H1024" s="95"/>
      <c r="I1024" s="94"/>
      <c r="J1024" s="96"/>
    </row>
    <row r="1025" spans="2:10" x14ac:dyDescent="0.3">
      <c r="B1025" s="94"/>
      <c r="C1025" s="94"/>
      <c r="D1025" s="94"/>
      <c r="E1025" s="94"/>
      <c r="H1025" s="95"/>
      <c r="I1025" s="94"/>
      <c r="J1025" s="96"/>
    </row>
    <row r="1026" spans="2:10" x14ac:dyDescent="0.3">
      <c r="B1026" s="94"/>
      <c r="C1026" s="94"/>
      <c r="D1026" s="94"/>
      <c r="E1026" s="94"/>
      <c r="H1026" s="95"/>
      <c r="I1026" s="94"/>
      <c r="J1026" s="96"/>
    </row>
    <row r="1027" spans="2:10" x14ac:dyDescent="0.3">
      <c r="B1027" s="94"/>
      <c r="C1027" s="94"/>
      <c r="D1027" s="94"/>
      <c r="E1027" s="94"/>
      <c r="H1027" s="95"/>
      <c r="I1027" s="94"/>
      <c r="J1027" s="96"/>
    </row>
    <row r="1028" spans="2:10" x14ac:dyDescent="0.3">
      <c r="B1028" s="94"/>
      <c r="C1028" s="94"/>
      <c r="D1028" s="94"/>
      <c r="E1028" s="94"/>
      <c r="H1028" s="95"/>
      <c r="I1028" s="94"/>
      <c r="J1028" s="96"/>
    </row>
    <row r="1029" spans="2:10" x14ac:dyDescent="0.3">
      <c r="B1029" s="94"/>
      <c r="C1029" s="94"/>
      <c r="D1029" s="94"/>
      <c r="E1029" s="94"/>
      <c r="H1029" s="95"/>
      <c r="I1029" s="94"/>
      <c r="J1029" s="96"/>
    </row>
    <row r="1030" spans="2:10" x14ac:dyDescent="0.3">
      <c r="B1030" s="94"/>
      <c r="C1030" s="94"/>
      <c r="D1030" s="94"/>
      <c r="E1030" s="94"/>
      <c r="H1030" s="95"/>
      <c r="I1030" s="94"/>
      <c r="J1030" s="96"/>
    </row>
    <row r="1031" spans="2:10" x14ac:dyDescent="0.3">
      <c r="B1031" s="94"/>
      <c r="C1031" s="94"/>
      <c r="D1031" s="94"/>
      <c r="E1031" s="94"/>
      <c r="H1031" s="95"/>
      <c r="I1031" s="94"/>
      <c r="J1031" s="96"/>
    </row>
    <row r="1032" spans="2:10" x14ac:dyDescent="0.3">
      <c r="B1032" s="94"/>
      <c r="C1032" s="94"/>
      <c r="D1032" s="94"/>
      <c r="E1032" s="94"/>
      <c r="H1032" s="95"/>
      <c r="I1032" s="94"/>
      <c r="J1032" s="96"/>
    </row>
    <row r="1033" spans="2:10" x14ac:dyDescent="0.3">
      <c r="B1033" s="94"/>
      <c r="C1033" s="94"/>
      <c r="D1033" s="94"/>
      <c r="E1033" s="94"/>
      <c r="H1033" s="95"/>
      <c r="I1033" s="94"/>
      <c r="J1033" s="96"/>
    </row>
    <row r="1034" spans="2:10" x14ac:dyDescent="0.3">
      <c r="B1034" s="94"/>
      <c r="C1034" s="94"/>
      <c r="D1034" s="94"/>
      <c r="E1034" s="94"/>
      <c r="H1034" s="95"/>
      <c r="I1034" s="94"/>
      <c r="J1034" s="96"/>
    </row>
    <row r="1035" spans="2:10" x14ac:dyDescent="0.3">
      <c r="B1035" s="94"/>
      <c r="C1035" s="94"/>
      <c r="D1035" s="94"/>
      <c r="E1035" s="94"/>
      <c r="H1035" s="95"/>
      <c r="I1035" s="94"/>
      <c r="J1035" s="96"/>
    </row>
    <row r="1036" spans="2:10" x14ac:dyDescent="0.3">
      <c r="B1036" s="94"/>
      <c r="C1036" s="94"/>
      <c r="D1036" s="94"/>
      <c r="E1036" s="94"/>
      <c r="H1036" s="95"/>
      <c r="I1036" s="94"/>
      <c r="J1036" s="96"/>
    </row>
    <row r="1037" spans="2:10" x14ac:dyDescent="0.3">
      <c r="B1037" s="94"/>
      <c r="C1037" s="94"/>
      <c r="D1037" s="94"/>
      <c r="E1037" s="94"/>
      <c r="H1037" s="95"/>
      <c r="I1037" s="94"/>
      <c r="J1037" s="96"/>
    </row>
    <row r="1038" spans="2:10" x14ac:dyDescent="0.3">
      <c r="B1038" s="94"/>
      <c r="C1038" s="94"/>
      <c r="D1038" s="94"/>
      <c r="E1038" s="94"/>
      <c r="H1038" s="95"/>
      <c r="I1038" s="94"/>
      <c r="J1038" s="96"/>
    </row>
    <row r="1039" spans="2:10" x14ac:dyDescent="0.3">
      <c r="B1039" s="94"/>
      <c r="C1039" s="94"/>
      <c r="D1039" s="94"/>
      <c r="E1039" s="94"/>
      <c r="H1039" s="95"/>
      <c r="I1039" s="94"/>
      <c r="J1039" s="96"/>
    </row>
    <row r="1040" spans="2:10" x14ac:dyDescent="0.3">
      <c r="B1040" s="94"/>
      <c r="C1040" s="94"/>
      <c r="D1040" s="94"/>
      <c r="E1040" s="94"/>
      <c r="H1040" s="95"/>
      <c r="I1040" s="94"/>
      <c r="J1040" s="96"/>
    </row>
    <row r="1041" spans="2:10" x14ac:dyDescent="0.3">
      <c r="B1041" s="94"/>
      <c r="C1041" s="94"/>
      <c r="D1041" s="94"/>
      <c r="E1041" s="94"/>
      <c r="H1041" s="95"/>
      <c r="I1041" s="94"/>
      <c r="J1041" s="96"/>
    </row>
    <row r="1042" spans="2:10" x14ac:dyDescent="0.3">
      <c r="B1042" s="94"/>
      <c r="C1042" s="94"/>
      <c r="D1042" s="94"/>
      <c r="E1042" s="94"/>
      <c r="H1042" s="95"/>
      <c r="I1042" s="94"/>
      <c r="J1042" s="96"/>
    </row>
    <row r="1043" spans="2:10" x14ac:dyDescent="0.3">
      <c r="B1043" s="94"/>
      <c r="C1043" s="94"/>
      <c r="D1043" s="94"/>
      <c r="E1043" s="94"/>
      <c r="H1043" s="95"/>
      <c r="I1043" s="94"/>
      <c r="J1043" s="96"/>
    </row>
    <row r="1044" spans="2:10" x14ac:dyDescent="0.3">
      <c r="B1044" s="94"/>
      <c r="C1044" s="94"/>
      <c r="D1044" s="94"/>
      <c r="E1044" s="94"/>
      <c r="H1044" s="95"/>
      <c r="I1044" s="94"/>
      <c r="J1044" s="96"/>
    </row>
    <row r="1045" spans="2:10" x14ac:dyDescent="0.3">
      <c r="B1045" s="94"/>
      <c r="C1045" s="94"/>
      <c r="D1045" s="94"/>
      <c r="E1045" s="94"/>
      <c r="H1045" s="95"/>
      <c r="I1045" s="94"/>
      <c r="J1045" s="96"/>
    </row>
    <row r="1046" spans="2:10" x14ac:dyDescent="0.3">
      <c r="B1046" s="94"/>
      <c r="C1046" s="94"/>
      <c r="D1046" s="94"/>
      <c r="E1046" s="94"/>
      <c r="H1046" s="95"/>
      <c r="I1046" s="94"/>
      <c r="J1046" s="96"/>
    </row>
    <row r="1047" spans="2:10" x14ac:dyDescent="0.3">
      <c r="B1047" s="94"/>
      <c r="C1047" s="94"/>
      <c r="D1047" s="94"/>
      <c r="E1047" s="94"/>
      <c r="H1047" s="95"/>
      <c r="I1047" s="94"/>
      <c r="J1047" s="96"/>
    </row>
    <row r="1048" spans="2:10" x14ac:dyDescent="0.3">
      <c r="B1048" s="94"/>
      <c r="C1048" s="94"/>
      <c r="D1048" s="94"/>
      <c r="E1048" s="94"/>
      <c r="H1048" s="95"/>
      <c r="I1048" s="94"/>
      <c r="J1048" s="96"/>
    </row>
    <row r="1049" spans="2:10" x14ac:dyDescent="0.3">
      <c r="B1049" s="94"/>
      <c r="C1049" s="94"/>
      <c r="D1049" s="94"/>
      <c r="E1049" s="94"/>
      <c r="H1049" s="95"/>
      <c r="I1049" s="94"/>
      <c r="J1049" s="96"/>
    </row>
    <row r="1050" spans="2:10" x14ac:dyDescent="0.3">
      <c r="B1050" s="94"/>
      <c r="C1050" s="94"/>
      <c r="D1050" s="94"/>
      <c r="E1050" s="94"/>
      <c r="H1050" s="95"/>
      <c r="I1050" s="94"/>
      <c r="J1050" s="96"/>
    </row>
    <row r="1051" spans="2:10" x14ac:dyDescent="0.3">
      <c r="B1051" s="94"/>
      <c r="C1051" s="94"/>
      <c r="D1051" s="94"/>
      <c r="E1051" s="94"/>
      <c r="H1051" s="95"/>
      <c r="I1051" s="94"/>
      <c r="J1051" s="96"/>
    </row>
    <row r="1052" spans="2:10" x14ac:dyDescent="0.3">
      <c r="B1052" s="94"/>
      <c r="C1052" s="94"/>
      <c r="D1052" s="94"/>
      <c r="E1052" s="94"/>
      <c r="H1052" s="95"/>
      <c r="I1052" s="94"/>
      <c r="J1052" s="96"/>
    </row>
    <row r="1053" spans="2:10" x14ac:dyDescent="0.3">
      <c r="B1053" s="94"/>
      <c r="C1053" s="94"/>
      <c r="D1053" s="94"/>
      <c r="E1053" s="94"/>
      <c r="H1053" s="95"/>
      <c r="I1053" s="94"/>
      <c r="J1053" s="96"/>
    </row>
    <row r="1054" spans="2:10" x14ac:dyDescent="0.3">
      <c r="B1054" s="94"/>
      <c r="C1054" s="94"/>
      <c r="D1054" s="94"/>
      <c r="E1054" s="94"/>
      <c r="H1054" s="95"/>
      <c r="I1054" s="94"/>
      <c r="J1054" s="96"/>
    </row>
    <row r="1055" spans="2:10" x14ac:dyDescent="0.3">
      <c r="B1055" s="94"/>
      <c r="C1055" s="94"/>
      <c r="D1055" s="94"/>
      <c r="E1055" s="94"/>
      <c r="H1055" s="95"/>
      <c r="I1055" s="94"/>
      <c r="J1055" s="96"/>
    </row>
    <row r="1056" spans="2:10" x14ac:dyDescent="0.3">
      <c r="B1056" s="94"/>
      <c r="C1056" s="94"/>
      <c r="D1056" s="94"/>
      <c r="E1056" s="94"/>
      <c r="H1056" s="95"/>
      <c r="I1056" s="94"/>
      <c r="J1056" s="96"/>
    </row>
    <row r="1057" spans="2:10" x14ac:dyDescent="0.3">
      <c r="B1057" s="94"/>
      <c r="C1057" s="94"/>
      <c r="D1057" s="94"/>
      <c r="E1057" s="94"/>
      <c r="H1057" s="95"/>
      <c r="I1057" s="94"/>
      <c r="J1057" s="96"/>
    </row>
    <row r="1058" spans="2:10" x14ac:dyDescent="0.3">
      <c r="B1058" s="94"/>
      <c r="C1058" s="94"/>
      <c r="D1058" s="94"/>
      <c r="E1058" s="94"/>
      <c r="H1058" s="95"/>
      <c r="I1058" s="94"/>
      <c r="J1058" s="96"/>
    </row>
    <row r="1059" spans="2:10" x14ac:dyDescent="0.3">
      <c r="B1059" s="94"/>
      <c r="C1059" s="94"/>
      <c r="D1059" s="94"/>
      <c r="E1059" s="94"/>
      <c r="H1059" s="95"/>
      <c r="I1059" s="94"/>
      <c r="J1059" s="96"/>
    </row>
    <row r="1060" spans="2:10" x14ac:dyDescent="0.3">
      <c r="B1060" s="94"/>
      <c r="C1060" s="94"/>
      <c r="D1060" s="94"/>
      <c r="E1060" s="94"/>
      <c r="H1060" s="95"/>
      <c r="I1060" s="94"/>
      <c r="J1060" s="96"/>
    </row>
    <row r="1061" spans="2:10" x14ac:dyDescent="0.3">
      <c r="B1061" s="94"/>
      <c r="C1061" s="94"/>
      <c r="D1061" s="94"/>
      <c r="E1061" s="94"/>
      <c r="H1061" s="95"/>
      <c r="I1061" s="94"/>
      <c r="J1061" s="96"/>
    </row>
    <row r="1062" spans="2:10" x14ac:dyDescent="0.3">
      <c r="B1062" s="94"/>
      <c r="C1062" s="94"/>
      <c r="D1062" s="94"/>
      <c r="E1062" s="94"/>
      <c r="H1062" s="95"/>
      <c r="I1062" s="94"/>
      <c r="J1062" s="96"/>
    </row>
    <row r="1063" spans="2:10" x14ac:dyDescent="0.3">
      <c r="B1063" s="94"/>
      <c r="C1063" s="94"/>
      <c r="D1063" s="94"/>
      <c r="E1063" s="94"/>
      <c r="H1063" s="95"/>
      <c r="I1063" s="94"/>
      <c r="J1063" s="96"/>
    </row>
    <row r="1064" spans="2:10" x14ac:dyDescent="0.3">
      <c r="B1064" s="94"/>
      <c r="C1064" s="94"/>
      <c r="D1064" s="94"/>
      <c r="E1064" s="94"/>
      <c r="H1064" s="95"/>
      <c r="I1064" s="94"/>
      <c r="J1064" s="96"/>
    </row>
    <row r="1065" spans="2:10" x14ac:dyDescent="0.3">
      <c r="B1065" s="94"/>
      <c r="C1065" s="94"/>
      <c r="D1065" s="94"/>
      <c r="E1065" s="94"/>
      <c r="H1065" s="95"/>
      <c r="I1065" s="94"/>
      <c r="J1065" s="96"/>
    </row>
    <row r="1066" spans="2:10" x14ac:dyDescent="0.3">
      <c r="B1066" s="94"/>
      <c r="C1066" s="94"/>
      <c r="D1066" s="94"/>
      <c r="E1066" s="94"/>
      <c r="H1066" s="95"/>
      <c r="I1066" s="94"/>
      <c r="J1066" s="96"/>
    </row>
    <row r="1067" spans="2:10" x14ac:dyDescent="0.3">
      <c r="B1067" s="94"/>
      <c r="C1067" s="94"/>
      <c r="D1067" s="94"/>
      <c r="E1067" s="94"/>
      <c r="H1067" s="95"/>
      <c r="I1067" s="94"/>
      <c r="J1067" s="96"/>
    </row>
    <row r="1068" spans="2:10" x14ac:dyDescent="0.3">
      <c r="B1068" s="94"/>
      <c r="C1068" s="94"/>
      <c r="D1068" s="94"/>
      <c r="E1068" s="94"/>
      <c r="H1068" s="95"/>
      <c r="I1068" s="94"/>
      <c r="J1068" s="96"/>
    </row>
    <row r="1069" spans="2:10" x14ac:dyDescent="0.3">
      <c r="B1069" s="94"/>
      <c r="C1069" s="94"/>
      <c r="D1069" s="94"/>
      <c r="E1069" s="94"/>
      <c r="H1069" s="95"/>
      <c r="I1069" s="94"/>
      <c r="J1069" s="96"/>
    </row>
    <row r="1070" spans="2:10" x14ac:dyDescent="0.3">
      <c r="B1070" s="94"/>
      <c r="C1070" s="94"/>
      <c r="D1070" s="94"/>
      <c r="E1070" s="94"/>
      <c r="H1070" s="95"/>
      <c r="I1070" s="94"/>
      <c r="J1070" s="96"/>
    </row>
    <row r="1071" spans="2:10" x14ac:dyDescent="0.3">
      <c r="B1071" s="94"/>
      <c r="C1071" s="94"/>
      <c r="D1071" s="94"/>
      <c r="E1071" s="94"/>
      <c r="H1071" s="95"/>
      <c r="I1071" s="94"/>
      <c r="J1071" s="96"/>
    </row>
    <row r="1072" spans="2:10" x14ac:dyDescent="0.3">
      <c r="B1072" s="94"/>
      <c r="C1072" s="94"/>
      <c r="D1072" s="94"/>
      <c r="E1072" s="94"/>
      <c r="H1072" s="95"/>
      <c r="I1072" s="94"/>
      <c r="J1072" s="96"/>
    </row>
    <row r="1073" spans="2:10" x14ac:dyDescent="0.3">
      <c r="B1073" s="94"/>
      <c r="C1073" s="94"/>
      <c r="D1073" s="94"/>
      <c r="E1073" s="94"/>
      <c r="H1073" s="95"/>
      <c r="I1073" s="94"/>
      <c r="J1073" s="96"/>
    </row>
    <row r="1074" spans="2:10" x14ac:dyDescent="0.3">
      <c r="B1074" s="94"/>
      <c r="C1074" s="94"/>
      <c r="D1074" s="94"/>
      <c r="E1074" s="94"/>
      <c r="H1074" s="95"/>
      <c r="I1074" s="94"/>
      <c r="J1074" s="96"/>
    </row>
    <row r="1075" spans="2:10" x14ac:dyDescent="0.3">
      <c r="B1075" s="94"/>
      <c r="C1075" s="94"/>
      <c r="D1075" s="94"/>
      <c r="E1075" s="94"/>
      <c r="H1075" s="95"/>
      <c r="I1075" s="94"/>
      <c r="J1075" s="96"/>
    </row>
    <row r="1076" spans="2:10" x14ac:dyDescent="0.3">
      <c r="B1076" s="94"/>
      <c r="C1076" s="94"/>
      <c r="D1076" s="94"/>
      <c r="E1076" s="94"/>
      <c r="H1076" s="95"/>
      <c r="I1076" s="94"/>
      <c r="J1076" s="96"/>
    </row>
    <row r="1077" spans="2:10" x14ac:dyDescent="0.3">
      <c r="B1077" s="94"/>
      <c r="C1077" s="94"/>
      <c r="D1077" s="94"/>
      <c r="E1077" s="94"/>
      <c r="H1077" s="95"/>
      <c r="I1077" s="94"/>
      <c r="J1077" s="96"/>
    </row>
    <row r="1078" spans="2:10" x14ac:dyDescent="0.3">
      <c r="B1078" s="94"/>
      <c r="C1078" s="94"/>
      <c r="D1078" s="94"/>
      <c r="E1078" s="94"/>
      <c r="H1078" s="95"/>
      <c r="I1078" s="94"/>
      <c r="J1078" s="96"/>
    </row>
    <row r="1079" spans="2:10" x14ac:dyDescent="0.3">
      <c r="B1079" s="94"/>
      <c r="C1079" s="94"/>
      <c r="D1079" s="94"/>
      <c r="E1079" s="94"/>
      <c r="H1079" s="95"/>
      <c r="I1079" s="94"/>
      <c r="J1079" s="96"/>
    </row>
    <row r="1080" spans="2:10" x14ac:dyDescent="0.3">
      <c r="B1080" s="94"/>
      <c r="C1080" s="94"/>
      <c r="D1080" s="94"/>
      <c r="E1080" s="94"/>
      <c r="H1080" s="95"/>
      <c r="I1080" s="94"/>
      <c r="J1080" s="96"/>
    </row>
    <row r="1081" spans="2:10" x14ac:dyDescent="0.3">
      <c r="B1081" s="94"/>
      <c r="C1081" s="94"/>
      <c r="D1081" s="94"/>
      <c r="E1081" s="94"/>
      <c r="H1081" s="95"/>
      <c r="I1081" s="94"/>
      <c r="J1081" s="96"/>
    </row>
    <row r="1082" spans="2:10" x14ac:dyDescent="0.3">
      <c r="B1082" s="94"/>
      <c r="C1082" s="94"/>
      <c r="D1082" s="94"/>
      <c r="E1082" s="94"/>
      <c r="H1082" s="95"/>
      <c r="I1082" s="94"/>
      <c r="J1082" s="96"/>
    </row>
    <row r="1083" spans="2:10" x14ac:dyDescent="0.3">
      <c r="B1083" s="94"/>
      <c r="C1083" s="94"/>
      <c r="D1083" s="94"/>
      <c r="E1083" s="94"/>
      <c r="H1083" s="95"/>
      <c r="I1083" s="94"/>
      <c r="J1083" s="96"/>
    </row>
    <row r="1084" spans="2:10" x14ac:dyDescent="0.3">
      <c r="B1084" s="94"/>
      <c r="C1084" s="94"/>
      <c r="D1084" s="94"/>
      <c r="E1084" s="94"/>
      <c r="H1084" s="95"/>
      <c r="I1084" s="94"/>
      <c r="J1084" s="96"/>
    </row>
    <row r="1085" spans="2:10" x14ac:dyDescent="0.3">
      <c r="B1085" s="94"/>
      <c r="C1085" s="94"/>
      <c r="D1085" s="94"/>
      <c r="E1085" s="94"/>
      <c r="H1085" s="95"/>
      <c r="I1085" s="94"/>
      <c r="J1085" s="96"/>
    </row>
    <row r="1086" spans="2:10" x14ac:dyDescent="0.3">
      <c r="B1086" s="94"/>
      <c r="C1086" s="94"/>
      <c r="D1086" s="94"/>
      <c r="E1086" s="94"/>
      <c r="H1086" s="95"/>
      <c r="I1086" s="94"/>
      <c r="J1086" s="96"/>
    </row>
    <row r="1087" spans="2:10" x14ac:dyDescent="0.3">
      <c r="B1087" s="94"/>
      <c r="C1087" s="94"/>
      <c r="D1087" s="94"/>
      <c r="E1087" s="94"/>
      <c r="H1087" s="95"/>
      <c r="I1087" s="94"/>
      <c r="J1087" s="96"/>
    </row>
    <row r="1088" spans="2:10" x14ac:dyDescent="0.3">
      <c r="B1088" s="94"/>
      <c r="C1088" s="94"/>
      <c r="D1088" s="94"/>
      <c r="E1088" s="94"/>
      <c r="H1088" s="95"/>
      <c r="I1088" s="94"/>
      <c r="J1088" s="96"/>
    </row>
    <row r="1089" spans="2:10" x14ac:dyDescent="0.3">
      <c r="B1089" s="94"/>
      <c r="C1089" s="94"/>
      <c r="D1089" s="94"/>
      <c r="E1089" s="94"/>
      <c r="H1089" s="95"/>
      <c r="I1089" s="94"/>
      <c r="J1089" s="96"/>
    </row>
    <row r="1090" spans="2:10" x14ac:dyDescent="0.3">
      <c r="B1090" s="94"/>
      <c r="C1090" s="94"/>
      <c r="D1090" s="94"/>
      <c r="E1090" s="94"/>
      <c r="H1090" s="95"/>
      <c r="I1090" s="94"/>
      <c r="J1090" s="96"/>
    </row>
    <row r="1091" spans="2:10" x14ac:dyDescent="0.3">
      <c r="B1091" s="94"/>
      <c r="C1091" s="94"/>
      <c r="D1091" s="94"/>
      <c r="E1091" s="94"/>
      <c r="H1091" s="95"/>
      <c r="I1091" s="94"/>
      <c r="J1091" s="96"/>
    </row>
    <row r="1092" spans="2:10" x14ac:dyDescent="0.3">
      <c r="B1092" s="94"/>
      <c r="C1092" s="94"/>
      <c r="D1092" s="94"/>
      <c r="E1092" s="94"/>
      <c r="H1092" s="95"/>
      <c r="I1092" s="94"/>
      <c r="J1092" s="96"/>
    </row>
    <row r="1093" spans="2:10" x14ac:dyDescent="0.3">
      <c r="B1093" s="94"/>
      <c r="C1093" s="94"/>
      <c r="D1093" s="94"/>
      <c r="E1093" s="94"/>
      <c r="H1093" s="95"/>
      <c r="I1093" s="94"/>
      <c r="J1093" s="96"/>
    </row>
    <row r="1094" spans="2:10" x14ac:dyDescent="0.3">
      <c r="B1094" s="94"/>
      <c r="C1094" s="94"/>
      <c r="D1094" s="94"/>
      <c r="E1094" s="94"/>
      <c r="H1094" s="95"/>
      <c r="I1094" s="94"/>
      <c r="J1094" s="96"/>
    </row>
    <row r="1095" spans="2:10" x14ac:dyDescent="0.3">
      <c r="B1095" s="94"/>
      <c r="C1095" s="94"/>
      <c r="D1095" s="94"/>
      <c r="E1095" s="94"/>
      <c r="H1095" s="95"/>
      <c r="I1095" s="94"/>
      <c r="J1095" s="96"/>
    </row>
    <row r="1096" spans="2:10" x14ac:dyDescent="0.3">
      <c r="B1096" s="94"/>
      <c r="C1096" s="94"/>
      <c r="D1096" s="94"/>
      <c r="E1096" s="94"/>
      <c r="H1096" s="95"/>
      <c r="I1096" s="94"/>
      <c r="J1096" s="96"/>
    </row>
    <row r="1097" spans="2:10" x14ac:dyDescent="0.3">
      <c r="B1097" s="94"/>
      <c r="C1097" s="94"/>
      <c r="D1097" s="94"/>
      <c r="E1097" s="94"/>
      <c r="H1097" s="95"/>
      <c r="I1097" s="94"/>
      <c r="J1097" s="96"/>
    </row>
    <row r="1098" spans="2:10" x14ac:dyDescent="0.3">
      <c r="B1098" s="94"/>
      <c r="C1098" s="94"/>
      <c r="D1098" s="94"/>
      <c r="E1098" s="94"/>
      <c r="H1098" s="95"/>
      <c r="I1098" s="94"/>
      <c r="J1098" s="96"/>
    </row>
    <row r="1099" spans="2:10" x14ac:dyDescent="0.3">
      <c r="B1099" s="94"/>
      <c r="C1099" s="94"/>
      <c r="D1099" s="94"/>
      <c r="E1099" s="94"/>
      <c r="H1099" s="95"/>
      <c r="I1099" s="94"/>
      <c r="J1099" s="96"/>
    </row>
    <row r="1100" spans="2:10" x14ac:dyDescent="0.3">
      <c r="B1100" s="94"/>
      <c r="C1100" s="94"/>
      <c r="D1100" s="94"/>
      <c r="E1100" s="94"/>
      <c r="H1100" s="95"/>
      <c r="I1100" s="94"/>
      <c r="J1100" s="96"/>
    </row>
    <row r="1101" spans="2:10" x14ac:dyDescent="0.3">
      <c r="B1101" s="94"/>
      <c r="C1101" s="94"/>
      <c r="D1101" s="94"/>
      <c r="E1101" s="94"/>
      <c r="H1101" s="95"/>
      <c r="I1101" s="94"/>
      <c r="J1101" s="96"/>
    </row>
    <row r="1102" spans="2:10" x14ac:dyDescent="0.3">
      <c r="B1102" s="94"/>
      <c r="C1102" s="94"/>
      <c r="D1102" s="94"/>
      <c r="E1102" s="94"/>
      <c r="H1102" s="95"/>
      <c r="I1102" s="94"/>
      <c r="J1102" s="96"/>
    </row>
    <row r="1103" spans="2:10" x14ac:dyDescent="0.3">
      <c r="B1103" s="94"/>
      <c r="C1103" s="94"/>
      <c r="D1103" s="94"/>
      <c r="E1103" s="94"/>
      <c r="H1103" s="95"/>
      <c r="I1103" s="94"/>
      <c r="J1103" s="96"/>
    </row>
    <row r="1104" spans="2:10" x14ac:dyDescent="0.3">
      <c r="B1104" s="94"/>
      <c r="C1104" s="94"/>
      <c r="D1104" s="94"/>
      <c r="E1104" s="94"/>
      <c r="H1104" s="95"/>
      <c r="I1104" s="94"/>
      <c r="J1104" s="96"/>
    </row>
    <row r="1105" spans="2:10" x14ac:dyDescent="0.3">
      <c r="B1105" s="94"/>
      <c r="C1105" s="94"/>
      <c r="D1105" s="94"/>
      <c r="E1105" s="94"/>
      <c r="H1105" s="95"/>
      <c r="I1105" s="94"/>
      <c r="J1105" s="96"/>
    </row>
    <row r="1106" spans="2:10" x14ac:dyDescent="0.3">
      <c r="B1106" s="94"/>
      <c r="C1106" s="94"/>
      <c r="D1106" s="94"/>
      <c r="E1106" s="94"/>
      <c r="H1106" s="95"/>
      <c r="I1106" s="94"/>
      <c r="J1106" s="96"/>
    </row>
    <row r="1107" spans="2:10" x14ac:dyDescent="0.3">
      <c r="B1107" s="94"/>
      <c r="C1107" s="94"/>
      <c r="D1107" s="94"/>
      <c r="E1107" s="94"/>
      <c r="H1107" s="95"/>
      <c r="I1107" s="94"/>
      <c r="J1107" s="96"/>
    </row>
    <row r="1108" spans="2:10" x14ac:dyDescent="0.3">
      <c r="B1108" s="94"/>
      <c r="C1108" s="94"/>
      <c r="D1108" s="94"/>
      <c r="E1108" s="94"/>
      <c r="H1108" s="95"/>
      <c r="I1108" s="94"/>
      <c r="J1108" s="96"/>
    </row>
    <row r="1109" spans="2:10" x14ac:dyDescent="0.3">
      <c r="B1109" s="94"/>
      <c r="C1109" s="94"/>
      <c r="D1109" s="94"/>
      <c r="E1109" s="94"/>
      <c r="H1109" s="95"/>
      <c r="I1109" s="94"/>
      <c r="J1109" s="96"/>
    </row>
    <row r="1110" spans="2:10" x14ac:dyDescent="0.3">
      <c r="B1110" s="94"/>
      <c r="C1110" s="94"/>
      <c r="D1110" s="94"/>
      <c r="E1110" s="94"/>
      <c r="H1110" s="95"/>
      <c r="I1110" s="94"/>
      <c r="J1110" s="96"/>
    </row>
    <row r="1111" spans="2:10" x14ac:dyDescent="0.3">
      <c r="B1111" s="94"/>
      <c r="C1111" s="94"/>
      <c r="D1111" s="94"/>
      <c r="E1111" s="94"/>
      <c r="H1111" s="95"/>
      <c r="I1111" s="94"/>
      <c r="J1111" s="96"/>
    </row>
    <row r="1112" spans="2:10" x14ac:dyDescent="0.3">
      <c r="B1112" s="94"/>
      <c r="C1112" s="94"/>
      <c r="D1112" s="94"/>
      <c r="E1112" s="94"/>
      <c r="H1112" s="95"/>
      <c r="I1112" s="94"/>
      <c r="J1112" s="96"/>
    </row>
    <row r="1113" spans="2:10" x14ac:dyDescent="0.3">
      <c r="B1113" s="94"/>
      <c r="C1113" s="94"/>
      <c r="D1113" s="94"/>
      <c r="E1113" s="94"/>
      <c r="H1113" s="95"/>
      <c r="I1113" s="94"/>
      <c r="J1113" s="96"/>
    </row>
    <row r="1114" spans="2:10" x14ac:dyDescent="0.3">
      <c r="B1114" s="94"/>
      <c r="C1114" s="94"/>
      <c r="D1114" s="94"/>
      <c r="E1114" s="94"/>
      <c r="H1114" s="95"/>
      <c r="I1114" s="94"/>
      <c r="J1114" s="96"/>
    </row>
    <row r="1115" spans="2:10" x14ac:dyDescent="0.3">
      <c r="B1115" s="94"/>
      <c r="C1115" s="94"/>
      <c r="D1115" s="94"/>
      <c r="E1115" s="94"/>
      <c r="H1115" s="95"/>
      <c r="I1115" s="94"/>
      <c r="J1115" s="96"/>
    </row>
    <row r="1116" spans="2:10" x14ac:dyDescent="0.3">
      <c r="B1116" s="94"/>
      <c r="C1116" s="94"/>
      <c r="D1116" s="94"/>
      <c r="E1116" s="94"/>
      <c r="H1116" s="95"/>
      <c r="I1116" s="94"/>
      <c r="J1116" s="96"/>
    </row>
    <row r="1117" spans="2:10" x14ac:dyDescent="0.3">
      <c r="B1117" s="94"/>
      <c r="C1117" s="94"/>
      <c r="D1117" s="94"/>
      <c r="E1117" s="94"/>
      <c r="H1117" s="95"/>
      <c r="I1117" s="94"/>
      <c r="J1117" s="96"/>
    </row>
    <row r="1118" spans="2:10" x14ac:dyDescent="0.3">
      <c r="B1118" s="94"/>
      <c r="C1118" s="94"/>
      <c r="D1118" s="94"/>
      <c r="E1118" s="94"/>
      <c r="H1118" s="95"/>
      <c r="I1118" s="94"/>
      <c r="J1118" s="96"/>
    </row>
    <row r="1119" spans="2:10" x14ac:dyDescent="0.3">
      <c r="B1119" s="94"/>
      <c r="C1119" s="94"/>
      <c r="D1119" s="94"/>
      <c r="E1119" s="94"/>
      <c r="H1119" s="95"/>
      <c r="I1119" s="94"/>
      <c r="J1119" s="96"/>
    </row>
    <row r="1120" spans="2:10" x14ac:dyDescent="0.3">
      <c r="B1120" s="94"/>
      <c r="C1120" s="94"/>
      <c r="D1120" s="94"/>
      <c r="E1120" s="94"/>
      <c r="H1120" s="95"/>
      <c r="I1120" s="94"/>
      <c r="J1120" s="96"/>
    </row>
    <row r="1121" spans="2:10" x14ac:dyDescent="0.3">
      <c r="B1121" s="94"/>
      <c r="C1121" s="94"/>
      <c r="D1121" s="94"/>
      <c r="E1121" s="94"/>
      <c r="H1121" s="95"/>
      <c r="I1121" s="94"/>
      <c r="J1121" s="96"/>
    </row>
    <row r="1122" spans="2:10" x14ac:dyDescent="0.3">
      <c r="B1122" s="94"/>
      <c r="C1122" s="94"/>
      <c r="D1122" s="94"/>
      <c r="E1122" s="94"/>
      <c r="H1122" s="95"/>
      <c r="I1122" s="94"/>
      <c r="J1122" s="96"/>
    </row>
    <row r="1123" spans="2:10" x14ac:dyDescent="0.3">
      <c r="B1123" s="94"/>
      <c r="C1123" s="94"/>
      <c r="D1123" s="94"/>
      <c r="E1123" s="94"/>
      <c r="H1123" s="95"/>
      <c r="I1123" s="94"/>
      <c r="J1123" s="96"/>
    </row>
    <row r="1124" spans="2:10" x14ac:dyDescent="0.3">
      <c r="B1124" s="94"/>
      <c r="C1124" s="94"/>
      <c r="D1124" s="94"/>
      <c r="E1124" s="94"/>
      <c r="H1124" s="95"/>
      <c r="I1124" s="94"/>
      <c r="J1124" s="96"/>
    </row>
    <row r="1125" spans="2:10" x14ac:dyDescent="0.3">
      <c r="B1125" s="94"/>
      <c r="C1125" s="94"/>
      <c r="D1125" s="94"/>
      <c r="E1125" s="94"/>
      <c r="H1125" s="95"/>
      <c r="I1125" s="94"/>
      <c r="J1125" s="96"/>
    </row>
    <row r="1126" spans="2:10" x14ac:dyDescent="0.3">
      <c r="B1126" s="94"/>
      <c r="C1126" s="94"/>
      <c r="D1126" s="94"/>
      <c r="E1126" s="94"/>
      <c r="H1126" s="95"/>
      <c r="I1126" s="94"/>
      <c r="J1126" s="96"/>
    </row>
    <row r="1127" spans="2:10" x14ac:dyDescent="0.3">
      <c r="B1127" s="94"/>
      <c r="C1127" s="94"/>
      <c r="D1127" s="94"/>
      <c r="E1127" s="94"/>
      <c r="H1127" s="95"/>
      <c r="I1127" s="94"/>
      <c r="J1127" s="96"/>
    </row>
    <row r="1128" spans="2:10" x14ac:dyDescent="0.3">
      <c r="B1128" s="94"/>
      <c r="C1128" s="94"/>
      <c r="D1128" s="94"/>
      <c r="E1128" s="94"/>
      <c r="H1128" s="95"/>
      <c r="I1128" s="94"/>
      <c r="J1128" s="96"/>
    </row>
    <row r="1129" spans="2:10" x14ac:dyDescent="0.3">
      <c r="B1129" s="94"/>
      <c r="C1129" s="94"/>
      <c r="D1129" s="94"/>
      <c r="E1129" s="94"/>
      <c r="H1129" s="95"/>
      <c r="I1129" s="94"/>
      <c r="J1129" s="96"/>
    </row>
    <row r="1130" spans="2:10" x14ac:dyDescent="0.3">
      <c r="B1130" s="94"/>
      <c r="C1130" s="94"/>
      <c r="D1130" s="94"/>
      <c r="E1130" s="94"/>
      <c r="H1130" s="95"/>
      <c r="I1130" s="94"/>
      <c r="J1130" s="96"/>
    </row>
    <row r="1131" spans="2:10" x14ac:dyDescent="0.3">
      <c r="B1131" s="94"/>
      <c r="C1131" s="94"/>
      <c r="D1131" s="94"/>
      <c r="E1131" s="94"/>
      <c r="H1131" s="95"/>
      <c r="I1131" s="94"/>
      <c r="J1131" s="96"/>
    </row>
    <row r="1132" spans="2:10" x14ac:dyDescent="0.3">
      <c r="B1132" s="94"/>
      <c r="C1132" s="94"/>
      <c r="D1132" s="94"/>
      <c r="E1132" s="94"/>
      <c r="H1132" s="95"/>
      <c r="I1132" s="94"/>
      <c r="J1132" s="96"/>
    </row>
    <row r="1133" spans="2:10" x14ac:dyDescent="0.3">
      <c r="B1133" s="94"/>
      <c r="C1133" s="94"/>
      <c r="D1133" s="94"/>
      <c r="E1133" s="94"/>
      <c r="H1133" s="95"/>
      <c r="I1133" s="94"/>
      <c r="J1133" s="96"/>
    </row>
    <row r="1134" spans="2:10" x14ac:dyDescent="0.3">
      <c r="B1134" s="94"/>
      <c r="C1134" s="94"/>
      <c r="D1134" s="94"/>
      <c r="E1134" s="94"/>
      <c r="H1134" s="95"/>
      <c r="I1134" s="94"/>
      <c r="J1134" s="96"/>
    </row>
    <row r="1135" spans="2:10" x14ac:dyDescent="0.3">
      <c r="B1135" s="94"/>
      <c r="C1135" s="94"/>
      <c r="D1135" s="94"/>
      <c r="E1135" s="94"/>
      <c r="H1135" s="95"/>
      <c r="I1135" s="94"/>
      <c r="J1135" s="96"/>
    </row>
    <row r="1136" spans="2:10" x14ac:dyDescent="0.3">
      <c r="B1136" s="94"/>
      <c r="C1136" s="94"/>
      <c r="D1136" s="94"/>
      <c r="E1136" s="94"/>
      <c r="H1136" s="95"/>
      <c r="I1136" s="94"/>
      <c r="J1136" s="96"/>
    </row>
    <row r="1137" spans="2:10" x14ac:dyDescent="0.3">
      <c r="B1137" s="94"/>
      <c r="C1137" s="94"/>
      <c r="D1137" s="94"/>
      <c r="E1137" s="94"/>
      <c r="H1137" s="95"/>
      <c r="I1137" s="94"/>
      <c r="J1137" s="96"/>
    </row>
    <row r="1138" spans="2:10" x14ac:dyDescent="0.3">
      <c r="B1138" s="94"/>
      <c r="C1138" s="94"/>
      <c r="D1138" s="94"/>
      <c r="E1138" s="94"/>
      <c r="H1138" s="95"/>
      <c r="I1138" s="94"/>
      <c r="J1138" s="96"/>
    </row>
    <row r="1139" spans="2:10" x14ac:dyDescent="0.3">
      <c r="B1139" s="94"/>
      <c r="C1139" s="94"/>
      <c r="D1139" s="94"/>
      <c r="E1139" s="94"/>
      <c r="H1139" s="95"/>
      <c r="I1139" s="94"/>
      <c r="J1139" s="96"/>
    </row>
    <row r="1140" spans="2:10" x14ac:dyDescent="0.3">
      <c r="B1140" s="94"/>
      <c r="C1140" s="94"/>
      <c r="D1140" s="94"/>
      <c r="E1140" s="94"/>
      <c r="H1140" s="95"/>
      <c r="I1140" s="94"/>
      <c r="J1140" s="96"/>
    </row>
    <row r="1141" spans="2:10" x14ac:dyDescent="0.3">
      <c r="B1141" s="94"/>
      <c r="C1141" s="94"/>
      <c r="D1141" s="94"/>
      <c r="E1141" s="94"/>
      <c r="H1141" s="95"/>
      <c r="I1141" s="94"/>
      <c r="J1141" s="96"/>
    </row>
    <row r="1142" spans="2:10" x14ac:dyDescent="0.3">
      <c r="B1142" s="94"/>
      <c r="C1142" s="94"/>
      <c r="D1142" s="94"/>
      <c r="E1142" s="94"/>
      <c r="H1142" s="95"/>
      <c r="I1142" s="94"/>
      <c r="J1142" s="96"/>
    </row>
    <row r="1143" spans="2:10" x14ac:dyDescent="0.3">
      <c r="B1143" s="94"/>
      <c r="C1143" s="94"/>
      <c r="D1143" s="94"/>
      <c r="E1143" s="94"/>
      <c r="H1143" s="95"/>
      <c r="I1143" s="94"/>
      <c r="J1143" s="96"/>
    </row>
    <row r="1144" spans="2:10" x14ac:dyDescent="0.3">
      <c r="B1144" s="94"/>
      <c r="C1144" s="94"/>
      <c r="D1144" s="94"/>
      <c r="E1144" s="94"/>
      <c r="H1144" s="95"/>
      <c r="I1144" s="94"/>
      <c r="J1144" s="96"/>
    </row>
    <row r="1145" spans="2:10" x14ac:dyDescent="0.3">
      <c r="B1145" s="94"/>
      <c r="C1145" s="94"/>
      <c r="D1145" s="94"/>
      <c r="E1145" s="94"/>
      <c r="H1145" s="95"/>
      <c r="I1145" s="94"/>
      <c r="J1145" s="96"/>
    </row>
    <row r="1146" spans="2:10" x14ac:dyDescent="0.3">
      <c r="B1146" s="94"/>
      <c r="C1146" s="94"/>
      <c r="D1146" s="94"/>
      <c r="E1146" s="94"/>
      <c r="H1146" s="95"/>
      <c r="I1146" s="94"/>
      <c r="J1146" s="96"/>
    </row>
    <row r="1147" spans="2:10" x14ac:dyDescent="0.3">
      <c r="B1147" s="94"/>
      <c r="C1147" s="94"/>
      <c r="D1147" s="94"/>
      <c r="E1147" s="94"/>
      <c r="H1147" s="95"/>
      <c r="I1147" s="94"/>
      <c r="J1147" s="96"/>
    </row>
    <row r="1148" spans="2:10" x14ac:dyDescent="0.3">
      <c r="B1148" s="94"/>
      <c r="C1148" s="94"/>
      <c r="D1148" s="94"/>
      <c r="E1148" s="94"/>
      <c r="H1148" s="95"/>
      <c r="I1148" s="94"/>
      <c r="J1148" s="96"/>
    </row>
    <row r="1149" spans="2:10" x14ac:dyDescent="0.3">
      <c r="B1149" s="94"/>
      <c r="C1149" s="94"/>
      <c r="D1149" s="94"/>
      <c r="E1149" s="94"/>
      <c r="H1149" s="95"/>
      <c r="I1149" s="94"/>
      <c r="J1149" s="96"/>
    </row>
    <row r="1150" spans="2:10" x14ac:dyDescent="0.3">
      <c r="B1150" s="94"/>
      <c r="C1150" s="94"/>
      <c r="D1150" s="94"/>
      <c r="E1150" s="94"/>
      <c r="H1150" s="95"/>
      <c r="I1150" s="94"/>
      <c r="J1150" s="96"/>
    </row>
    <row r="1151" spans="2:10" x14ac:dyDescent="0.3">
      <c r="B1151" s="94"/>
      <c r="C1151" s="94"/>
      <c r="D1151" s="94"/>
      <c r="E1151" s="94"/>
      <c r="H1151" s="95"/>
      <c r="I1151" s="94"/>
      <c r="J1151" s="96"/>
    </row>
    <row r="1152" spans="2:10" x14ac:dyDescent="0.3">
      <c r="B1152" s="94"/>
      <c r="C1152" s="94"/>
      <c r="D1152" s="94"/>
      <c r="E1152" s="94"/>
      <c r="H1152" s="95"/>
      <c r="I1152" s="94"/>
      <c r="J1152" s="96"/>
    </row>
    <row r="1153" spans="2:10" x14ac:dyDescent="0.3">
      <c r="B1153" s="94"/>
      <c r="C1153" s="94"/>
      <c r="D1153" s="94"/>
      <c r="E1153" s="94"/>
      <c r="H1153" s="95"/>
      <c r="I1153" s="94"/>
      <c r="J1153" s="96"/>
    </row>
    <row r="1154" spans="2:10" x14ac:dyDescent="0.3">
      <c r="B1154" s="94"/>
      <c r="C1154" s="94"/>
      <c r="D1154" s="94"/>
      <c r="E1154" s="94"/>
      <c r="H1154" s="95"/>
      <c r="I1154" s="94"/>
      <c r="J1154" s="96"/>
    </row>
    <row r="1155" spans="2:10" x14ac:dyDescent="0.3">
      <c r="B1155" s="94"/>
      <c r="C1155" s="94"/>
      <c r="D1155" s="94"/>
      <c r="E1155" s="94"/>
      <c r="H1155" s="95"/>
      <c r="I1155" s="94"/>
      <c r="J1155" s="96"/>
    </row>
    <row r="1156" spans="2:10" x14ac:dyDescent="0.3">
      <c r="B1156" s="94"/>
      <c r="C1156" s="94"/>
      <c r="D1156" s="94"/>
      <c r="E1156" s="94"/>
      <c r="H1156" s="95"/>
      <c r="I1156" s="94"/>
      <c r="J1156" s="96"/>
    </row>
    <row r="1157" spans="2:10" x14ac:dyDescent="0.3">
      <c r="B1157" s="94"/>
      <c r="C1157" s="94"/>
      <c r="D1157" s="94"/>
      <c r="E1157" s="94"/>
      <c r="H1157" s="95"/>
      <c r="I1157" s="94"/>
      <c r="J1157" s="96"/>
    </row>
    <row r="1158" spans="2:10" x14ac:dyDescent="0.3">
      <c r="B1158" s="94"/>
      <c r="C1158" s="94"/>
      <c r="D1158" s="94"/>
      <c r="E1158" s="94"/>
      <c r="H1158" s="95"/>
      <c r="I1158" s="94"/>
      <c r="J1158" s="96"/>
    </row>
    <row r="1159" spans="2:10" x14ac:dyDescent="0.3">
      <c r="B1159" s="94"/>
      <c r="C1159" s="94"/>
      <c r="D1159" s="94"/>
      <c r="E1159" s="94"/>
      <c r="H1159" s="95"/>
      <c r="I1159" s="94"/>
      <c r="J1159" s="96"/>
    </row>
    <row r="1160" spans="2:10" x14ac:dyDescent="0.3">
      <c r="B1160" s="94"/>
      <c r="C1160" s="94"/>
      <c r="D1160" s="94"/>
      <c r="E1160" s="94"/>
      <c r="H1160" s="95"/>
      <c r="I1160" s="94"/>
      <c r="J1160" s="96"/>
    </row>
    <row r="1161" spans="2:10" x14ac:dyDescent="0.3">
      <c r="B1161" s="94"/>
      <c r="C1161" s="94"/>
      <c r="D1161" s="94"/>
      <c r="E1161" s="94"/>
      <c r="H1161" s="95"/>
      <c r="I1161" s="94"/>
      <c r="J1161" s="96"/>
    </row>
    <row r="1162" spans="2:10" x14ac:dyDescent="0.3">
      <c r="B1162" s="94"/>
      <c r="C1162" s="94"/>
      <c r="D1162" s="94"/>
      <c r="E1162" s="94"/>
      <c r="H1162" s="95"/>
      <c r="I1162" s="94"/>
      <c r="J1162" s="96"/>
    </row>
    <row r="1163" spans="2:10" x14ac:dyDescent="0.3">
      <c r="B1163" s="94"/>
      <c r="C1163" s="94"/>
      <c r="D1163" s="94"/>
      <c r="E1163" s="94"/>
      <c r="H1163" s="95"/>
      <c r="I1163" s="94"/>
      <c r="J1163" s="96"/>
    </row>
    <row r="1164" spans="2:10" x14ac:dyDescent="0.3">
      <c r="B1164" s="94"/>
      <c r="C1164" s="94"/>
      <c r="D1164" s="94"/>
      <c r="E1164" s="94"/>
      <c r="H1164" s="95"/>
      <c r="I1164" s="94"/>
      <c r="J1164" s="96"/>
    </row>
    <row r="1165" spans="2:10" x14ac:dyDescent="0.3">
      <c r="B1165" s="94"/>
      <c r="C1165" s="94"/>
      <c r="D1165" s="94"/>
      <c r="E1165" s="94"/>
      <c r="H1165" s="95"/>
      <c r="I1165" s="94"/>
      <c r="J1165" s="96"/>
    </row>
    <row r="1166" spans="2:10" x14ac:dyDescent="0.3">
      <c r="B1166" s="94"/>
      <c r="C1166" s="94"/>
      <c r="D1166" s="94"/>
      <c r="E1166" s="94"/>
      <c r="H1166" s="95"/>
      <c r="I1166" s="94"/>
      <c r="J1166" s="96"/>
    </row>
    <row r="1167" spans="2:10" x14ac:dyDescent="0.3">
      <c r="B1167" s="94"/>
      <c r="C1167" s="94"/>
      <c r="D1167" s="94"/>
      <c r="E1167" s="94"/>
      <c r="H1167" s="95"/>
      <c r="I1167" s="94"/>
      <c r="J1167" s="96"/>
    </row>
    <row r="1168" spans="2:10" x14ac:dyDescent="0.3">
      <c r="B1168" s="94"/>
      <c r="C1168" s="94"/>
      <c r="D1168" s="94"/>
      <c r="E1168" s="94"/>
      <c r="H1168" s="95"/>
      <c r="I1168" s="94"/>
      <c r="J1168" s="96"/>
    </row>
    <row r="1169" spans="2:10" x14ac:dyDescent="0.3">
      <c r="B1169" s="94"/>
      <c r="C1169" s="94"/>
      <c r="D1169" s="94"/>
      <c r="E1169" s="94"/>
      <c r="H1169" s="95"/>
      <c r="I1169" s="94"/>
      <c r="J1169" s="96"/>
    </row>
    <row r="1170" spans="2:10" x14ac:dyDescent="0.3">
      <c r="B1170" s="94"/>
      <c r="C1170" s="94"/>
      <c r="D1170" s="94"/>
      <c r="E1170" s="94"/>
      <c r="H1170" s="95"/>
      <c r="I1170" s="94"/>
      <c r="J1170" s="96"/>
    </row>
    <row r="1171" spans="2:10" x14ac:dyDescent="0.3">
      <c r="B1171" s="94"/>
      <c r="C1171" s="94"/>
      <c r="D1171" s="94"/>
      <c r="E1171" s="94"/>
      <c r="H1171" s="95"/>
      <c r="I1171" s="94"/>
      <c r="J1171" s="96"/>
    </row>
    <row r="1172" spans="2:10" x14ac:dyDescent="0.3">
      <c r="B1172" s="94"/>
      <c r="C1172" s="94"/>
      <c r="D1172" s="94"/>
      <c r="E1172" s="94"/>
      <c r="H1172" s="95"/>
      <c r="I1172" s="94"/>
      <c r="J1172" s="96"/>
    </row>
    <row r="1173" spans="2:10" x14ac:dyDescent="0.3">
      <c r="B1173" s="94"/>
      <c r="C1173" s="94"/>
      <c r="D1173" s="94"/>
      <c r="E1173" s="94"/>
      <c r="H1173" s="95"/>
      <c r="I1173" s="94"/>
      <c r="J1173" s="96"/>
    </row>
    <row r="1174" spans="2:10" x14ac:dyDescent="0.3">
      <c r="B1174" s="94"/>
      <c r="C1174" s="94"/>
      <c r="D1174" s="94"/>
      <c r="E1174" s="94"/>
      <c r="H1174" s="95"/>
      <c r="I1174" s="94"/>
      <c r="J1174" s="96"/>
    </row>
    <row r="1175" spans="2:10" x14ac:dyDescent="0.3">
      <c r="B1175" s="94"/>
      <c r="C1175" s="94"/>
      <c r="D1175" s="94"/>
      <c r="E1175" s="94"/>
      <c r="H1175" s="95"/>
      <c r="I1175" s="94"/>
      <c r="J1175" s="96"/>
    </row>
    <row r="1176" spans="2:10" x14ac:dyDescent="0.3">
      <c r="B1176" s="94"/>
      <c r="C1176" s="94"/>
      <c r="D1176" s="94"/>
      <c r="E1176" s="94"/>
      <c r="H1176" s="95"/>
      <c r="I1176" s="94"/>
      <c r="J1176" s="96"/>
    </row>
    <row r="1177" spans="2:10" x14ac:dyDescent="0.3">
      <c r="B1177" s="94"/>
      <c r="C1177" s="94"/>
      <c r="D1177" s="94"/>
      <c r="E1177" s="94"/>
      <c r="H1177" s="95"/>
      <c r="I1177" s="94"/>
      <c r="J1177" s="96"/>
    </row>
    <row r="1178" spans="2:10" x14ac:dyDescent="0.3">
      <c r="B1178" s="94"/>
      <c r="C1178" s="94"/>
      <c r="D1178" s="94"/>
      <c r="E1178" s="94"/>
      <c r="H1178" s="95"/>
      <c r="I1178" s="94"/>
      <c r="J1178" s="96"/>
    </row>
    <row r="1179" spans="2:10" x14ac:dyDescent="0.3">
      <c r="B1179" s="94"/>
      <c r="C1179" s="94"/>
      <c r="D1179" s="94"/>
      <c r="E1179" s="94"/>
      <c r="H1179" s="95"/>
      <c r="I1179" s="94"/>
      <c r="J1179" s="96"/>
    </row>
    <row r="1180" spans="2:10" x14ac:dyDescent="0.3">
      <c r="B1180" s="94"/>
      <c r="C1180" s="94"/>
      <c r="D1180" s="94"/>
      <c r="E1180" s="94"/>
      <c r="H1180" s="95"/>
      <c r="I1180" s="94"/>
      <c r="J1180" s="96"/>
    </row>
    <row r="1181" spans="2:10" x14ac:dyDescent="0.3">
      <c r="B1181" s="94"/>
      <c r="C1181" s="94"/>
      <c r="D1181" s="94"/>
      <c r="E1181" s="94"/>
      <c r="H1181" s="95"/>
      <c r="I1181" s="94"/>
      <c r="J1181" s="96"/>
    </row>
    <row r="1182" spans="2:10" x14ac:dyDescent="0.3">
      <c r="B1182" s="94"/>
      <c r="C1182" s="94"/>
      <c r="D1182" s="94"/>
      <c r="E1182" s="94"/>
      <c r="H1182" s="95"/>
      <c r="I1182" s="94"/>
      <c r="J1182" s="96"/>
    </row>
    <row r="1183" spans="2:10" x14ac:dyDescent="0.3">
      <c r="B1183" s="94"/>
      <c r="C1183" s="94"/>
      <c r="D1183" s="94"/>
      <c r="E1183" s="94"/>
      <c r="H1183" s="95"/>
      <c r="I1183" s="94"/>
      <c r="J1183" s="96"/>
    </row>
    <row r="1184" spans="2:10" x14ac:dyDescent="0.3">
      <c r="B1184" s="94"/>
      <c r="C1184" s="94"/>
      <c r="D1184" s="94"/>
      <c r="E1184" s="94"/>
      <c r="H1184" s="95"/>
      <c r="I1184" s="94"/>
      <c r="J1184" s="96"/>
    </row>
    <row r="1185" spans="2:10" x14ac:dyDescent="0.3">
      <c r="B1185" s="94"/>
      <c r="C1185" s="94"/>
      <c r="D1185" s="94"/>
      <c r="E1185" s="94"/>
      <c r="H1185" s="95"/>
      <c r="I1185" s="94"/>
      <c r="J1185" s="96"/>
    </row>
    <row r="1186" spans="2:10" x14ac:dyDescent="0.3">
      <c r="B1186" s="94"/>
      <c r="C1186" s="94"/>
      <c r="D1186" s="94"/>
      <c r="E1186" s="94"/>
      <c r="H1186" s="95"/>
      <c r="I1186" s="94"/>
      <c r="J1186" s="96"/>
    </row>
    <row r="1187" spans="2:10" x14ac:dyDescent="0.3">
      <c r="B1187" s="94"/>
      <c r="C1187" s="94"/>
      <c r="D1187" s="94"/>
      <c r="E1187" s="94"/>
      <c r="H1187" s="95"/>
      <c r="I1187" s="94"/>
      <c r="J1187" s="96"/>
    </row>
    <row r="1188" spans="2:10" x14ac:dyDescent="0.3">
      <c r="B1188" s="94"/>
      <c r="C1188" s="94"/>
      <c r="D1188" s="94"/>
      <c r="E1188" s="94"/>
      <c r="H1188" s="95"/>
      <c r="I1188" s="94"/>
      <c r="J1188" s="96"/>
    </row>
    <row r="1189" spans="2:10" x14ac:dyDescent="0.3">
      <c r="B1189" s="94"/>
      <c r="C1189" s="94"/>
      <c r="D1189" s="94"/>
      <c r="E1189" s="94"/>
      <c r="H1189" s="95"/>
      <c r="I1189" s="94"/>
      <c r="J1189" s="96"/>
    </row>
    <row r="1190" spans="2:10" x14ac:dyDescent="0.3">
      <c r="B1190" s="94"/>
      <c r="C1190" s="94"/>
      <c r="D1190" s="94"/>
      <c r="E1190" s="94"/>
      <c r="H1190" s="95"/>
      <c r="I1190" s="94"/>
      <c r="J1190" s="96"/>
    </row>
    <row r="1191" spans="2:10" x14ac:dyDescent="0.3">
      <c r="B1191" s="94"/>
      <c r="C1191" s="94"/>
      <c r="D1191" s="94"/>
      <c r="E1191" s="94"/>
      <c r="H1191" s="95"/>
      <c r="I1191" s="94"/>
      <c r="J1191" s="96"/>
    </row>
    <row r="1192" spans="2:10" x14ac:dyDescent="0.3">
      <c r="B1192" s="94"/>
      <c r="C1192" s="94"/>
      <c r="D1192" s="94"/>
      <c r="E1192" s="94"/>
      <c r="H1192" s="95"/>
      <c r="I1192" s="94"/>
      <c r="J1192" s="96"/>
    </row>
    <row r="1193" spans="2:10" x14ac:dyDescent="0.3">
      <c r="B1193" s="94"/>
      <c r="C1193" s="94"/>
      <c r="D1193" s="94"/>
      <c r="E1193" s="94"/>
      <c r="H1193" s="95"/>
      <c r="I1193" s="94"/>
      <c r="J1193" s="96"/>
    </row>
    <row r="1194" spans="2:10" x14ac:dyDescent="0.3">
      <c r="B1194" s="94"/>
      <c r="C1194" s="94"/>
      <c r="D1194" s="94"/>
      <c r="E1194" s="94"/>
      <c r="H1194" s="95"/>
      <c r="I1194" s="94"/>
      <c r="J1194" s="96"/>
    </row>
    <row r="1195" spans="2:10" x14ac:dyDescent="0.3">
      <c r="B1195" s="94"/>
      <c r="C1195" s="94"/>
      <c r="D1195" s="94"/>
      <c r="E1195" s="94"/>
      <c r="H1195" s="95"/>
      <c r="I1195" s="94"/>
      <c r="J1195" s="96"/>
    </row>
    <row r="1196" spans="2:10" x14ac:dyDescent="0.3">
      <c r="B1196" s="94"/>
      <c r="C1196" s="94"/>
      <c r="D1196" s="94"/>
      <c r="E1196" s="94"/>
      <c r="H1196" s="95"/>
      <c r="I1196" s="94"/>
      <c r="J1196" s="96"/>
    </row>
    <row r="1197" spans="2:10" x14ac:dyDescent="0.3">
      <c r="B1197" s="94"/>
      <c r="C1197" s="94"/>
      <c r="D1197" s="94"/>
      <c r="E1197" s="94"/>
      <c r="H1197" s="95"/>
      <c r="I1197" s="94"/>
      <c r="J1197" s="96"/>
    </row>
    <row r="1198" spans="2:10" x14ac:dyDescent="0.3">
      <c r="B1198" s="94"/>
      <c r="C1198" s="94"/>
      <c r="D1198" s="94"/>
      <c r="E1198" s="94"/>
      <c r="H1198" s="95"/>
      <c r="I1198" s="94"/>
      <c r="J1198" s="96"/>
    </row>
    <row r="1199" spans="2:10" x14ac:dyDescent="0.3">
      <c r="B1199" s="94"/>
      <c r="C1199" s="94"/>
      <c r="D1199" s="94"/>
      <c r="E1199" s="94"/>
      <c r="H1199" s="95"/>
      <c r="I1199" s="94"/>
      <c r="J1199" s="96"/>
    </row>
    <row r="1200" spans="2:10" x14ac:dyDescent="0.3">
      <c r="B1200" s="94"/>
      <c r="C1200" s="94"/>
      <c r="D1200" s="94"/>
      <c r="E1200" s="94"/>
      <c r="H1200" s="95"/>
      <c r="I1200" s="94"/>
      <c r="J1200" s="96"/>
    </row>
    <row r="1201" spans="2:10" x14ac:dyDescent="0.3">
      <c r="B1201" s="94"/>
      <c r="C1201" s="94"/>
      <c r="D1201" s="94"/>
      <c r="E1201" s="94"/>
      <c r="H1201" s="95"/>
      <c r="I1201" s="94"/>
      <c r="J1201" s="96"/>
    </row>
    <row r="1202" spans="2:10" x14ac:dyDescent="0.3">
      <c r="B1202" s="94"/>
      <c r="C1202" s="94"/>
      <c r="D1202" s="94"/>
      <c r="E1202" s="94"/>
      <c r="H1202" s="95"/>
      <c r="I1202" s="94"/>
      <c r="J1202" s="96"/>
    </row>
    <row r="1203" spans="2:10" x14ac:dyDescent="0.3">
      <c r="B1203" s="94"/>
      <c r="C1203" s="94"/>
      <c r="D1203" s="94"/>
      <c r="E1203" s="94"/>
      <c r="H1203" s="95"/>
      <c r="I1203" s="94"/>
      <c r="J1203" s="96"/>
    </row>
    <row r="1204" spans="2:10" x14ac:dyDescent="0.3">
      <c r="B1204" s="94"/>
      <c r="C1204" s="94"/>
      <c r="D1204" s="94"/>
      <c r="E1204" s="94"/>
      <c r="H1204" s="95"/>
      <c r="I1204" s="94"/>
      <c r="J1204" s="96"/>
    </row>
    <row r="1205" spans="2:10" x14ac:dyDescent="0.3">
      <c r="B1205" s="94"/>
      <c r="C1205" s="94"/>
      <c r="D1205" s="94"/>
      <c r="E1205" s="94"/>
      <c r="H1205" s="95"/>
      <c r="I1205" s="94"/>
      <c r="J1205" s="96"/>
    </row>
    <row r="1206" spans="2:10" x14ac:dyDescent="0.3">
      <c r="B1206" s="94"/>
      <c r="C1206" s="94"/>
      <c r="D1206" s="94"/>
      <c r="E1206" s="94"/>
      <c r="H1206" s="95"/>
      <c r="I1206" s="94"/>
      <c r="J1206" s="96"/>
    </row>
    <row r="1207" spans="2:10" x14ac:dyDescent="0.3">
      <c r="B1207" s="94"/>
      <c r="C1207" s="94"/>
      <c r="D1207" s="94"/>
      <c r="E1207" s="94"/>
      <c r="H1207" s="95"/>
      <c r="I1207" s="94"/>
      <c r="J1207" s="96"/>
    </row>
    <row r="1208" spans="2:10" x14ac:dyDescent="0.3">
      <c r="B1208" s="94"/>
      <c r="C1208" s="94"/>
      <c r="D1208" s="94"/>
      <c r="E1208" s="94"/>
      <c r="H1208" s="95"/>
      <c r="I1208" s="94"/>
      <c r="J1208" s="96"/>
    </row>
    <row r="1209" spans="2:10" x14ac:dyDescent="0.3">
      <c r="B1209" s="94"/>
      <c r="C1209" s="94"/>
      <c r="D1209" s="94"/>
      <c r="E1209" s="94"/>
      <c r="H1209" s="95"/>
      <c r="I1209" s="94"/>
      <c r="J1209" s="96"/>
    </row>
    <row r="1210" spans="2:10" x14ac:dyDescent="0.3">
      <c r="B1210" s="94"/>
      <c r="C1210" s="94"/>
      <c r="D1210" s="94"/>
      <c r="E1210" s="94"/>
      <c r="H1210" s="95"/>
      <c r="I1210" s="94"/>
      <c r="J1210" s="96"/>
    </row>
    <row r="1211" spans="2:10" x14ac:dyDescent="0.3">
      <c r="B1211" s="94"/>
      <c r="C1211" s="94"/>
      <c r="D1211" s="94"/>
      <c r="E1211" s="94"/>
      <c r="H1211" s="95"/>
      <c r="I1211" s="94"/>
      <c r="J1211" s="96"/>
    </row>
    <row r="1212" spans="2:10" x14ac:dyDescent="0.3">
      <c r="B1212" s="94"/>
      <c r="C1212" s="94"/>
      <c r="D1212" s="94"/>
      <c r="E1212" s="94"/>
      <c r="H1212" s="95"/>
      <c r="I1212" s="94"/>
      <c r="J1212" s="96"/>
    </row>
    <row r="1213" spans="2:10" x14ac:dyDescent="0.3">
      <c r="B1213" s="94"/>
      <c r="C1213" s="94"/>
      <c r="D1213" s="94"/>
      <c r="E1213" s="94"/>
      <c r="H1213" s="95"/>
      <c r="I1213" s="94"/>
      <c r="J1213" s="96"/>
    </row>
    <row r="1214" spans="2:10" x14ac:dyDescent="0.3">
      <c r="B1214" s="94"/>
      <c r="C1214" s="94"/>
      <c r="D1214" s="94"/>
      <c r="E1214" s="94"/>
      <c r="H1214" s="95"/>
      <c r="I1214" s="94"/>
      <c r="J1214" s="96"/>
    </row>
    <row r="1215" spans="2:10" x14ac:dyDescent="0.3">
      <c r="B1215" s="94"/>
      <c r="C1215" s="94"/>
      <c r="D1215" s="94"/>
      <c r="E1215" s="94"/>
      <c r="H1215" s="95"/>
      <c r="I1215" s="94"/>
      <c r="J1215" s="96"/>
    </row>
    <row r="1216" spans="2:10" x14ac:dyDescent="0.3">
      <c r="B1216" s="94"/>
      <c r="C1216" s="94"/>
      <c r="D1216" s="94"/>
      <c r="E1216" s="94"/>
      <c r="H1216" s="95"/>
      <c r="I1216" s="94"/>
      <c r="J1216" s="96"/>
    </row>
    <row r="1217" spans="2:10" x14ac:dyDescent="0.3">
      <c r="B1217" s="94"/>
      <c r="C1217" s="94"/>
      <c r="D1217" s="94"/>
      <c r="E1217" s="94"/>
      <c r="H1217" s="95"/>
      <c r="I1217" s="94"/>
      <c r="J1217" s="96"/>
    </row>
    <row r="1218" spans="2:10" x14ac:dyDescent="0.3">
      <c r="B1218" s="94"/>
      <c r="C1218" s="94"/>
      <c r="D1218" s="94"/>
      <c r="E1218" s="94"/>
      <c r="H1218" s="95"/>
      <c r="I1218" s="94"/>
      <c r="J1218" s="96"/>
    </row>
    <row r="1219" spans="2:10" x14ac:dyDescent="0.3">
      <c r="B1219" s="94"/>
      <c r="C1219" s="94"/>
      <c r="D1219" s="94"/>
      <c r="E1219" s="94"/>
      <c r="H1219" s="95"/>
      <c r="I1219" s="94"/>
      <c r="J1219" s="96"/>
    </row>
    <row r="1220" spans="2:10" x14ac:dyDescent="0.3">
      <c r="B1220" s="94"/>
      <c r="C1220" s="94"/>
      <c r="D1220" s="94"/>
      <c r="E1220" s="94"/>
      <c r="H1220" s="95"/>
      <c r="I1220" s="94"/>
      <c r="J1220" s="96"/>
    </row>
    <row r="1221" spans="2:10" x14ac:dyDescent="0.3">
      <c r="B1221" s="94"/>
      <c r="C1221" s="94"/>
      <c r="D1221" s="94"/>
      <c r="E1221" s="94"/>
      <c r="H1221" s="95"/>
      <c r="I1221" s="94"/>
      <c r="J1221" s="96"/>
    </row>
    <row r="1222" spans="2:10" x14ac:dyDescent="0.3">
      <c r="B1222" s="94"/>
      <c r="C1222" s="94"/>
      <c r="D1222" s="94"/>
      <c r="E1222" s="94"/>
      <c r="H1222" s="95"/>
      <c r="I1222" s="94"/>
      <c r="J1222" s="96"/>
    </row>
    <row r="1223" spans="2:10" x14ac:dyDescent="0.3">
      <c r="B1223" s="94"/>
      <c r="C1223" s="94"/>
      <c r="D1223" s="94"/>
      <c r="E1223" s="94"/>
      <c r="H1223" s="95"/>
      <c r="I1223" s="94"/>
      <c r="J1223" s="96"/>
    </row>
    <row r="1224" spans="2:10" x14ac:dyDescent="0.3">
      <c r="B1224" s="94"/>
      <c r="C1224" s="94"/>
      <c r="D1224" s="94"/>
      <c r="E1224" s="94"/>
      <c r="H1224" s="95"/>
      <c r="I1224" s="94"/>
      <c r="J1224" s="96"/>
    </row>
    <row r="1225" spans="2:10" x14ac:dyDescent="0.3">
      <c r="B1225" s="94"/>
      <c r="C1225" s="94"/>
      <c r="D1225" s="94"/>
      <c r="E1225" s="94"/>
      <c r="H1225" s="95"/>
      <c r="I1225" s="94"/>
      <c r="J1225" s="96"/>
    </row>
    <row r="1226" spans="2:10" x14ac:dyDescent="0.3">
      <c r="B1226" s="94"/>
      <c r="C1226" s="94"/>
      <c r="D1226" s="94"/>
      <c r="E1226" s="94"/>
      <c r="H1226" s="95"/>
      <c r="I1226" s="94"/>
      <c r="J1226" s="96"/>
    </row>
    <row r="1227" spans="2:10" x14ac:dyDescent="0.3">
      <c r="B1227" s="94"/>
      <c r="C1227" s="94"/>
      <c r="D1227" s="94"/>
      <c r="E1227" s="94"/>
      <c r="H1227" s="95"/>
      <c r="I1227" s="94"/>
      <c r="J1227" s="96"/>
    </row>
    <row r="1228" spans="2:10" x14ac:dyDescent="0.3">
      <c r="B1228" s="94"/>
      <c r="C1228" s="94"/>
      <c r="D1228" s="94"/>
      <c r="E1228" s="94"/>
      <c r="H1228" s="95"/>
      <c r="I1228" s="94"/>
      <c r="J1228" s="96"/>
    </row>
    <row r="1229" spans="2:10" x14ac:dyDescent="0.3">
      <c r="B1229" s="94"/>
      <c r="C1229" s="94"/>
      <c r="D1229" s="94"/>
      <c r="E1229" s="94"/>
      <c r="H1229" s="95"/>
      <c r="I1229" s="94"/>
      <c r="J1229" s="96"/>
    </row>
    <row r="1230" spans="2:10" x14ac:dyDescent="0.3">
      <c r="B1230" s="94"/>
      <c r="C1230" s="94"/>
      <c r="D1230" s="94"/>
      <c r="E1230" s="94"/>
      <c r="H1230" s="95"/>
      <c r="I1230" s="94"/>
      <c r="J1230" s="96"/>
    </row>
    <row r="1231" spans="2:10" x14ac:dyDescent="0.3">
      <c r="B1231" s="94"/>
      <c r="C1231" s="94"/>
      <c r="D1231" s="94"/>
      <c r="E1231" s="94"/>
      <c r="H1231" s="95"/>
      <c r="I1231" s="94"/>
      <c r="J1231" s="96"/>
    </row>
    <row r="1232" spans="2:10" x14ac:dyDescent="0.3">
      <c r="B1232" s="94"/>
      <c r="C1232" s="94"/>
      <c r="D1232" s="94"/>
      <c r="E1232" s="94"/>
      <c r="H1232" s="95"/>
      <c r="I1232" s="94"/>
      <c r="J1232" s="96"/>
    </row>
    <row r="1233" spans="2:10" x14ac:dyDescent="0.3">
      <c r="B1233" s="94"/>
      <c r="C1233" s="94"/>
      <c r="D1233" s="94"/>
      <c r="E1233" s="94"/>
      <c r="H1233" s="95"/>
      <c r="I1233" s="94"/>
      <c r="J1233" s="96"/>
    </row>
    <row r="1234" spans="2:10" x14ac:dyDescent="0.3">
      <c r="B1234" s="94"/>
      <c r="C1234" s="94"/>
      <c r="D1234" s="94"/>
      <c r="E1234" s="94"/>
      <c r="H1234" s="95"/>
      <c r="I1234" s="94"/>
      <c r="J1234" s="96"/>
    </row>
    <row r="1235" spans="2:10" x14ac:dyDescent="0.3">
      <c r="B1235" s="94"/>
      <c r="C1235" s="94"/>
      <c r="D1235" s="94"/>
      <c r="E1235" s="94"/>
      <c r="H1235" s="95"/>
      <c r="I1235" s="94"/>
      <c r="J1235" s="96"/>
    </row>
    <row r="1236" spans="2:10" x14ac:dyDescent="0.3">
      <c r="B1236" s="94"/>
      <c r="C1236" s="94"/>
      <c r="D1236" s="94"/>
      <c r="E1236" s="94"/>
      <c r="H1236" s="95"/>
      <c r="I1236" s="94"/>
      <c r="J1236" s="96"/>
    </row>
    <row r="1237" spans="2:10" x14ac:dyDescent="0.3">
      <c r="B1237" s="94"/>
      <c r="C1237" s="94"/>
      <c r="D1237" s="94"/>
      <c r="E1237" s="94"/>
      <c r="H1237" s="95"/>
      <c r="I1237" s="94"/>
      <c r="J1237" s="96"/>
    </row>
    <row r="1238" spans="2:10" x14ac:dyDescent="0.3">
      <c r="B1238" s="94"/>
      <c r="C1238" s="94"/>
      <c r="D1238" s="94"/>
      <c r="E1238" s="94"/>
      <c r="H1238" s="95"/>
      <c r="I1238" s="94"/>
      <c r="J1238" s="96"/>
    </row>
    <row r="1239" spans="2:10" x14ac:dyDescent="0.3">
      <c r="B1239" s="94"/>
      <c r="C1239" s="94"/>
      <c r="D1239" s="94"/>
      <c r="E1239" s="94"/>
      <c r="H1239" s="95"/>
      <c r="I1239" s="94"/>
      <c r="J1239" s="96"/>
    </row>
    <row r="1240" spans="2:10" x14ac:dyDescent="0.3">
      <c r="B1240" s="94"/>
      <c r="C1240" s="94"/>
      <c r="D1240" s="94"/>
      <c r="E1240" s="94"/>
      <c r="H1240" s="95"/>
      <c r="I1240" s="94"/>
      <c r="J1240" s="96"/>
    </row>
    <row r="1241" spans="2:10" x14ac:dyDescent="0.3">
      <c r="B1241" s="94"/>
      <c r="C1241" s="94"/>
      <c r="D1241" s="94"/>
      <c r="E1241" s="94"/>
      <c r="H1241" s="95"/>
      <c r="I1241" s="94"/>
      <c r="J1241" s="96"/>
    </row>
    <row r="1242" spans="2:10" x14ac:dyDescent="0.3">
      <c r="B1242" s="94"/>
      <c r="C1242" s="94"/>
      <c r="D1242" s="94"/>
      <c r="E1242" s="94"/>
      <c r="H1242" s="95"/>
      <c r="I1242" s="94"/>
      <c r="J1242" s="96"/>
    </row>
    <row r="1243" spans="2:10" x14ac:dyDescent="0.3">
      <c r="B1243" s="94"/>
      <c r="C1243" s="94"/>
      <c r="D1243" s="94"/>
      <c r="E1243" s="94"/>
      <c r="H1243" s="95"/>
      <c r="I1243" s="94"/>
      <c r="J1243" s="96"/>
    </row>
    <row r="1244" spans="2:10" x14ac:dyDescent="0.3">
      <c r="B1244" s="94"/>
      <c r="C1244" s="94"/>
      <c r="D1244" s="94"/>
      <c r="E1244" s="94"/>
      <c r="H1244" s="95"/>
      <c r="I1244" s="94"/>
      <c r="J1244" s="96"/>
    </row>
    <row r="1245" spans="2:10" x14ac:dyDescent="0.3">
      <c r="B1245" s="94"/>
      <c r="C1245" s="94"/>
      <c r="D1245" s="94"/>
      <c r="E1245" s="94"/>
      <c r="H1245" s="95"/>
      <c r="I1245" s="94"/>
      <c r="J1245" s="96"/>
    </row>
    <row r="1246" spans="2:10" x14ac:dyDescent="0.3">
      <c r="B1246" s="94"/>
      <c r="C1246" s="94"/>
      <c r="D1246" s="94"/>
      <c r="E1246" s="94"/>
      <c r="H1246" s="95"/>
      <c r="I1246" s="94"/>
      <c r="J1246" s="96"/>
    </row>
    <row r="1247" spans="2:10" x14ac:dyDescent="0.3">
      <c r="B1247" s="94"/>
      <c r="C1247" s="94"/>
      <c r="D1247" s="94"/>
      <c r="E1247" s="94"/>
      <c r="H1247" s="95"/>
      <c r="I1247" s="94"/>
      <c r="J1247" s="96"/>
    </row>
    <row r="1248" spans="2:10" x14ac:dyDescent="0.3">
      <c r="B1248" s="94"/>
      <c r="C1248" s="94"/>
      <c r="D1248" s="94"/>
      <c r="E1248" s="94"/>
      <c r="H1248" s="95"/>
      <c r="I1248" s="94"/>
      <c r="J1248" s="96"/>
    </row>
    <row r="1249" spans="2:10" x14ac:dyDescent="0.3">
      <c r="B1249" s="94"/>
      <c r="C1249" s="94"/>
      <c r="D1249" s="94"/>
      <c r="E1249" s="94"/>
      <c r="H1249" s="95"/>
      <c r="I1249" s="94"/>
      <c r="J1249" s="96"/>
    </row>
    <row r="1250" spans="2:10" x14ac:dyDescent="0.3">
      <c r="B1250" s="94"/>
      <c r="C1250" s="94"/>
      <c r="D1250" s="94"/>
      <c r="E1250" s="94"/>
      <c r="H1250" s="95"/>
      <c r="I1250" s="94"/>
      <c r="J1250" s="96"/>
    </row>
    <row r="1251" spans="2:10" x14ac:dyDescent="0.3">
      <c r="B1251" s="94"/>
      <c r="C1251" s="94"/>
      <c r="D1251" s="94"/>
      <c r="E1251" s="94"/>
      <c r="H1251" s="95"/>
      <c r="I1251" s="94"/>
      <c r="J1251" s="96"/>
    </row>
    <row r="1252" spans="2:10" x14ac:dyDescent="0.3">
      <c r="B1252" s="94"/>
      <c r="C1252" s="94"/>
      <c r="D1252" s="94"/>
      <c r="E1252" s="94"/>
      <c r="H1252" s="95"/>
      <c r="I1252" s="94"/>
      <c r="J1252" s="96"/>
    </row>
    <row r="1253" spans="2:10" x14ac:dyDescent="0.3">
      <c r="B1253" s="94"/>
      <c r="C1253" s="94"/>
      <c r="D1253" s="94"/>
      <c r="E1253" s="94"/>
      <c r="H1253" s="95"/>
      <c r="I1253" s="94"/>
      <c r="J1253" s="96"/>
    </row>
    <row r="1254" spans="2:10" x14ac:dyDescent="0.3">
      <c r="B1254" s="94"/>
      <c r="C1254" s="94"/>
      <c r="D1254" s="94"/>
      <c r="E1254" s="94"/>
      <c r="H1254" s="95"/>
      <c r="I1254" s="94"/>
      <c r="J1254" s="96"/>
    </row>
    <row r="1255" spans="2:10" x14ac:dyDescent="0.3">
      <c r="B1255" s="94"/>
      <c r="C1255" s="94"/>
      <c r="D1255" s="94"/>
      <c r="E1255" s="94"/>
      <c r="H1255" s="95"/>
      <c r="I1255" s="94"/>
      <c r="J1255" s="96"/>
    </row>
    <row r="1256" spans="2:10" x14ac:dyDescent="0.3">
      <c r="B1256" s="94"/>
      <c r="C1256" s="94"/>
      <c r="D1256" s="94"/>
      <c r="E1256" s="94"/>
      <c r="H1256" s="95"/>
      <c r="I1256" s="94"/>
      <c r="J1256" s="96"/>
    </row>
    <row r="1257" spans="2:10" x14ac:dyDescent="0.3">
      <c r="B1257" s="94"/>
      <c r="C1257" s="94"/>
      <c r="D1257" s="94"/>
      <c r="E1257" s="94"/>
      <c r="H1257" s="95"/>
      <c r="I1257" s="94"/>
      <c r="J1257" s="96"/>
    </row>
    <row r="1258" spans="2:10" x14ac:dyDescent="0.3">
      <c r="B1258" s="94"/>
      <c r="C1258" s="94"/>
      <c r="D1258" s="94"/>
      <c r="E1258" s="94"/>
      <c r="H1258" s="95"/>
      <c r="I1258" s="94"/>
      <c r="J1258" s="96"/>
    </row>
    <row r="1259" spans="2:10" x14ac:dyDescent="0.3">
      <c r="B1259" s="94"/>
      <c r="C1259" s="94"/>
      <c r="D1259" s="94"/>
      <c r="E1259" s="94"/>
      <c r="H1259" s="95"/>
      <c r="I1259" s="94"/>
      <c r="J1259" s="96"/>
    </row>
    <row r="1260" spans="2:10" x14ac:dyDescent="0.3">
      <c r="B1260" s="94"/>
      <c r="C1260" s="94"/>
      <c r="D1260" s="94"/>
      <c r="E1260" s="94"/>
      <c r="H1260" s="95"/>
      <c r="I1260" s="94"/>
      <c r="J1260" s="96"/>
    </row>
    <row r="1261" spans="2:10" x14ac:dyDescent="0.3">
      <c r="B1261" s="94"/>
      <c r="C1261" s="94"/>
      <c r="D1261" s="94"/>
      <c r="E1261" s="94"/>
      <c r="H1261" s="95"/>
      <c r="I1261" s="94"/>
      <c r="J1261" s="96"/>
    </row>
    <row r="1262" spans="2:10" x14ac:dyDescent="0.3">
      <c r="B1262" s="94"/>
      <c r="C1262" s="94"/>
      <c r="D1262" s="94"/>
      <c r="E1262" s="94"/>
      <c r="H1262" s="95"/>
      <c r="I1262" s="94"/>
      <c r="J1262" s="96"/>
    </row>
    <row r="1263" spans="2:10" x14ac:dyDescent="0.3">
      <c r="B1263" s="94"/>
      <c r="C1263" s="94"/>
      <c r="D1263" s="94"/>
      <c r="E1263" s="94"/>
      <c r="H1263" s="95"/>
      <c r="I1263" s="94"/>
      <c r="J1263" s="96"/>
    </row>
    <row r="1264" spans="2:10" x14ac:dyDescent="0.3">
      <c r="B1264" s="94"/>
      <c r="C1264" s="94"/>
      <c r="D1264" s="94"/>
      <c r="E1264" s="94"/>
      <c r="H1264" s="95"/>
      <c r="I1264" s="94"/>
      <c r="J1264" s="96"/>
    </row>
    <row r="1265" spans="2:10" x14ac:dyDescent="0.3">
      <c r="B1265" s="94"/>
      <c r="C1265" s="94"/>
      <c r="D1265" s="94"/>
      <c r="E1265" s="94"/>
      <c r="H1265" s="95"/>
      <c r="I1265" s="94"/>
      <c r="J1265" s="96"/>
    </row>
    <row r="1266" spans="2:10" x14ac:dyDescent="0.3">
      <c r="B1266" s="94"/>
      <c r="C1266" s="94"/>
      <c r="D1266" s="94"/>
      <c r="E1266" s="94"/>
      <c r="H1266" s="95"/>
      <c r="I1266" s="94"/>
      <c r="J1266" s="96"/>
    </row>
    <row r="1267" spans="2:10" x14ac:dyDescent="0.3">
      <c r="B1267" s="94"/>
      <c r="C1267" s="94"/>
      <c r="D1267" s="94"/>
      <c r="E1267" s="94"/>
      <c r="H1267" s="95"/>
      <c r="I1267" s="94"/>
      <c r="J1267" s="96"/>
    </row>
    <row r="1268" spans="2:10" x14ac:dyDescent="0.3">
      <c r="B1268" s="94"/>
      <c r="C1268" s="94"/>
      <c r="D1268" s="94"/>
      <c r="E1268" s="94"/>
      <c r="H1268" s="95"/>
      <c r="I1268" s="94"/>
      <c r="J1268" s="96"/>
    </row>
    <row r="1269" spans="2:10" x14ac:dyDescent="0.3">
      <c r="B1269" s="94"/>
      <c r="C1269" s="94"/>
      <c r="D1269" s="94"/>
      <c r="E1269" s="94"/>
      <c r="H1269" s="95"/>
      <c r="I1269" s="94"/>
      <c r="J1269" s="96"/>
    </row>
    <row r="1270" spans="2:10" x14ac:dyDescent="0.3">
      <c r="B1270" s="94"/>
      <c r="C1270" s="94"/>
      <c r="D1270" s="94"/>
      <c r="E1270" s="94"/>
      <c r="H1270" s="95"/>
      <c r="I1270" s="94"/>
      <c r="J1270" s="96"/>
    </row>
    <row r="1271" spans="2:10" x14ac:dyDescent="0.3">
      <c r="B1271" s="94"/>
      <c r="C1271" s="94"/>
      <c r="D1271" s="94"/>
      <c r="E1271" s="94"/>
      <c r="H1271" s="95"/>
      <c r="I1271" s="94"/>
      <c r="J1271" s="96"/>
    </row>
    <row r="1272" spans="2:10" x14ac:dyDescent="0.3">
      <c r="B1272" s="94"/>
      <c r="C1272" s="94"/>
      <c r="D1272" s="94"/>
      <c r="E1272" s="94"/>
      <c r="H1272" s="95"/>
      <c r="I1272" s="94"/>
      <c r="J1272" s="96"/>
    </row>
    <row r="1273" spans="2:10" x14ac:dyDescent="0.3">
      <c r="B1273" s="94"/>
      <c r="C1273" s="94"/>
      <c r="D1273" s="94"/>
      <c r="E1273" s="94"/>
      <c r="H1273" s="95"/>
      <c r="I1273" s="94"/>
      <c r="J1273" s="96"/>
    </row>
    <row r="1274" spans="2:10" x14ac:dyDescent="0.3">
      <c r="B1274" s="94"/>
      <c r="C1274" s="94"/>
      <c r="D1274" s="94"/>
      <c r="E1274" s="94"/>
      <c r="H1274" s="95"/>
      <c r="I1274" s="94"/>
      <c r="J1274" s="96"/>
    </row>
    <row r="1275" spans="2:10" x14ac:dyDescent="0.3">
      <c r="B1275" s="94"/>
      <c r="C1275" s="94"/>
      <c r="D1275" s="94"/>
      <c r="E1275" s="94"/>
      <c r="H1275" s="95"/>
      <c r="I1275" s="94"/>
      <c r="J1275" s="96"/>
    </row>
    <row r="1276" spans="2:10" x14ac:dyDescent="0.3">
      <c r="B1276" s="94"/>
      <c r="C1276" s="94"/>
      <c r="D1276" s="94"/>
      <c r="E1276" s="94"/>
      <c r="H1276" s="95"/>
      <c r="I1276" s="94"/>
      <c r="J1276" s="96"/>
    </row>
    <row r="1277" spans="2:10" x14ac:dyDescent="0.3">
      <c r="B1277" s="94"/>
      <c r="C1277" s="94"/>
      <c r="D1277" s="94"/>
      <c r="E1277" s="94"/>
      <c r="H1277" s="95"/>
      <c r="I1277" s="94"/>
      <c r="J1277" s="96"/>
    </row>
    <row r="1278" spans="2:10" x14ac:dyDescent="0.3">
      <c r="B1278" s="94"/>
      <c r="C1278" s="94"/>
      <c r="D1278" s="94"/>
      <c r="E1278" s="94"/>
      <c r="H1278" s="95"/>
      <c r="I1278" s="94"/>
      <c r="J1278" s="96"/>
    </row>
    <row r="1279" spans="2:10" x14ac:dyDescent="0.3">
      <c r="B1279" s="94"/>
      <c r="C1279" s="94"/>
      <c r="D1279" s="94"/>
      <c r="E1279" s="94"/>
      <c r="H1279" s="95"/>
      <c r="I1279" s="94"/>
      <c r="J1279" s="96"/>
    </row>
    <row r="1280" spans="2:10" x14ac:dyDescent="0.3">
      <c r="B1280" s="94"/>
      <c r="C1280" s="94"/>
      <c r="D1280" s="94"/>
      <c r="E1280" s="94"/>
      <c r="H1280" s="95"/>
      <c r="I1280" s="94"/>
      <c r="J1280" s="96"/>
    </row>
    <row r="1281" spans="2:10" x14ac:dyDescent="0.3">
      <c r="B1281" s="94"/>
      <c r="C1281" s="94"/>
      <c r="D1281" s="94"/>
      <c r="E1281" s="94"/>
      <c r="H1281" s="95"/>
      <c r="I1281" s="94"/>
      <c r="J1281" s="96"/>
    </row>
    <row r="1282" spans="2:10" x14ac:dyDescent="0.3">
      <c r="B1282" s="94"/>
      <c r="C1282" s="94"/>
      <c r="D1282" s="94"/>
      <c r="E1282" s="94"/>
      <c r="H1282" s="95"/>
      <c r="I1282" s="94"/>
      <c r="J1282" s="96"/>
    </row>
    <row r="1283" spans="2:10" x14ac:dyDescent="0.3">
      <c r="B1283" s="94"/>
      <c r="C1283" s="94"/>
      <c r="D1283" s="94"/>
      <c r="E1283" s="94"/>
      <c r="H1283" s="95"/>
      <c r="I1283" s="94"/>
      <c r="J1283" s="96"/>
    </row>
    <row r="1284" spans="2:10" x14ac:dyDescent="0.3">
      <c r="B1284" s="94"/>
      <c r="C1284" s="94"/>
      <c r="D1284" s="94"/>
      <c r="E1284" s="94"/>
      <c r="H1284" s="95"/>
      <c r="I1284" s="94"/>
      <c r="J1284" s="96"/>
    </row>
    <row r="1285" spans="2:10" x14ac:dyDescent="0.3">
      <c r="B1285" s="94"/>
      <c r="C1285" s="94"/>
      <c r="D1285" s="94"/>
      <c r="E1285" s="94"/>
      <c r="H1285" s="95"/>
      <c r="I1285" s="94"/>
      <c r="J1285" s="96"/>
    </row>
    <row r="1286" spans="2:10" x14ac:dyDescent="0.3">
      <c r="B1286" s="94"/>
      <c r="C1286" s="94"/>
      <c r="D1286" s="94"/>
      <c r="E1286" s="94"/>
      <c r="H1286" s="95"/>
      <c r="I1286" s="94"/>
      <c r="J1286" s="96"/>
    </row>
    <row r="1287" spans="2:10" x14ac:dyDescent="0.3">
      <c r="B1287" s="94"/>
      <c r="C1287" s="94"/>
      <c r="D1287" s="94"/>
      <c r="E1287" s="94"/>
      <c r="H1287" s="95"/>
      <c r="I1287" s="94"/>
      <c r="J1287" s="96"/>
    </row>
    <row r="1288" spans="2:10" x14ac:dyDescent="0.3">
      <c r="B1288" s="94"/>
      <c r="C1288" s="94"/>
      <c r="D1288" s="94"/>
      <c r="E1288" s="94"/>
      <c r="H1288" s="95"/>
      <c r="I1288" s="94"/>
      <c r="J1288" s="96"/>
    </row>
    <row r="1289" spans="2:10" x14ac:dyDescent="0.3">
      <c r="B1289" s="94"/>
      <c r="C1289" s="94"/>
      <c r="D1289" s="94"/>
      <c r="E1289" s="94"/>
      <c r="H1289" s="95"/>
      <c r="I1289" s="94"/>
      <c r="J1289" s="96"/>
    </row>
    <row r="1290" spans="2:10" x14ac:dyDescent="0.3">
      <c r="B1290" s="94"/>
      <c r="C1290" s="94"/>
      <c r="D1290" s="94"/>
      <c r="E1290" s="94"/>
      <c r="H1290" s="95"/>
      <c r="I1290" s="94"/>
      <c r="J1290" s="96"/>
    </row>
    <row r="1291" spans="2:10" x14ac:dyDescent="0.3">
      <c r="B1291" s="94"/>
      <c r="C1291" s="94"/>
      <c r="D1291" s="94"/>
      <c r="E1291" s="94"/>
      <c r="H1291" s="95"/>
      <c r="I1291" s="94"/>
      <c r="J1291" s="96"/>
    </row>
    <row r="1292" spans="2:10" x14ac:dyDescent="0.3">
      <c r="B1292" s="94"/>
      <c r="C1292" s="94"/>
      <c r="D1292" s="94"/>
      <c r="E1292" s="94"/>
      <c r="H1292" s="95"/>
      <c r="I1292" s="94"/>
      <c r="J1292" s="96"/>
    </row>
    <row r="1293" spans="2:10" x14ac:dyDescent="0.3">
      <c r="B1293" s="94"/>
      <c r="C1293" s="94"/>
      <c r="D1293" s="94"/>
      <c r="E1293" s="94"/>
      <c r="H1293" s="95"/>
      <c r="I1293" s="94"/>
      <c r="J1293" s="96"/>
    </row>
    <row r="1294" spans="2:10" x14ac:dyDescent="0.3">
      <c r="B1294" s="94"/>
      <c r="C1294" s="94"/>
      <c r="D1294" s="94"/>
      <c r="E1294" s="94"/>
      <c r="H1294" s="95"/>
      <c r="I1294" s="94"/>
      <c r="J1294" s="96"/>
    </row>
    <row r="1295" spans="2:10" x14ac:dyDescent="0.3">
      <c r="B1295" s="94"/>
      <c r="C1295" s="94"/>
      <c r="D1295" s="94"/>
      <c r="E1295" s="94"/>
      <c r="H1295" s="95"/>
      <c r="I1295" s="94"/>
      <c r="J1295" s="96"/>
    </row>
    <row r="1296" spans="2:10" x14ac:dyDescent="0.3">
      <c r="B1296" s="94"/>
      <c r="C1296" s="94"/>
      <c r="D1296" s="94"/>
      <c r="E1296" s="94"/>
      <c r="H1296" s="95"/>
      <c r="I1296" s="94"/>
      <c r="J1296" s="96"/>
    </row>
    <row r="1297" spans="2:10" x14ac:dyDescent="0.3">
      <c r="B1297" s="94"/>
      <c r="C1297" s="94"/>
      <c r="D1297" s="94"/>
      <c r="E1297" s="94"/>
      <c r="H1297" s="95"/>
      <c r="I1297" s="94"/>
      <c r="J1297" s="96"/>
    </row>
    <row r="1298" spans="2:10" x14ac:dyDescent="0.3">
      <c r="B1298" s="94"/>
      <c r="C1298" s="94"/>
      <c r="D1298" s="94"/>
      <c r="E1298" s="94"/>
      <c r="H1298" s="95"/>
      <c r="I1298" s="94"/>
      <c r="J1298" s="96"/>
    </row>
    <row r="1299" spans="2:10" x14ac:dyDescent="0.3">
      <c r="B1299" s="94"/>
      <c r="C1299" s="94"/>
      <c r="D1299" s="94"/>
      <c r="E1299" s="94"/>
      <c r="H1299" s="95"/>
      <c r="I1299" s="94"/>
      <c r="J1299" s="96"/>
    </row>
    <row r="1300" spans="2:10" x14ac:dyDescent="0.3">
      <c r="B1300" s="94"/>
      <c r="C1300" s="94"/>
      <c r="D1300" s="94"/>
      <c r="E1300" s="94"/>
      <c r="H1300" s="95"/>
      <c r="I1300" s="94"/>
      <c r="J1300" s="96"/>
    </row>
    <row r="1301" spans="2:10" x14ac:dyDescent="0.3">
      <c r="B1301" s="94"/>
      <c r="C1301" s="94"/>
      <c r="D1301" s="94"/>
      <c r="E1301" s="94"/>
      <c r="H1301" s="95"/>
      <c r="I1301" s="94"/>
      <c r="J1301" s="96"/>
    </row>
    <row r="1302" spans="2:10" x14ac:dyDescent="0.3">
      <c r="B1302" s="94"/>
      <c r="C1302" s="94"/>
      <c r="D1302" s="94"/>
      <c r="E1302" s="94"/>
      <c r="H1302" s="95"/>
      <c r="I1302" s="94"/>
      <c r="J1302" s="96"/>
    </row>
    <row r="1303" spans="2:10" x14ac:dyDescent="0.3">
      <c r="B1303" s="94"/>
      <c r="C1303" s="94"/>
      <c r="D1303" s="94"/>
      <c r="E1303" s="94"/>
      <c r="H1303" s="95"/>
      <c r="I1303" s="94"/>
      <c r="J1303" s="96"/>
    </row>
    <row r="1304" spans="2:10" x14ac:dyDescent="0.3">
      <c r="B1304" s="94"/>
      <c r="C1304" s="94"/>
      <c r="D1304" s="94"/>
      <c r="E1304" s="94"/>
      <c r="H1304" s="95"/>
      <c r="I1304" s="94"/>
      <c r="J1304" s="96"/>
    </row>
    <row r="1305" spans="2:10" x14ac:dyDescent="0.3">
      <c r="B1305" s="94"/>
      <c r="C1305" s="94"/>
      <c r="D1305" s="94"/>
      <c r="E1305" s="94"/>
      <c r="H1305" s="95"/>
      <c r="I1305" s="94"/>
      <c r="J1305" s="96"/>
    </row>
    <row r="1306" spans="2:10" x14ac:dyDescent="0.3">
      <c r="B1306" s="94"/>
      <c r="C1306" s="94"/>
      <c r="D1306" s="94"/>
      <c r="E1306" s="94"/>
      <c r="H1306" s="95"/>
      <c r="I1306" s="94"/>
      <c r="J1306" s="96"/>
    </row>
    <row r="1307" spans="2:10" x14ac:dyDescent="0.3">
      <c r="B1307" s="94"/>
      <c r="C1307" s="94"/>
      <c r="D1307" s="94"/>
      <c r="E1307" s="94"/>
      <c r="H1307" s="95"/>
      <c r="I1307" s="94"/>
      <c r="J1307" s="96"/>
    </row>
    <row r="1308" spans="2:10" x14ac:dyDescent="0.3">
      <c r="B1308" s="94"/>
      <c r="C1308" s="94"/>
      <c r="D1308" s="94"/>
      <c r="E1308" s="94"/>
      <c r="H1308" s="95"/>
      <c r="I1308" s="94"/>
      <c r="J1308" s="96"/>
    </row>
    <row r="1309" spans="2:10" x14ac:dyDescent="0.3">
      <c r="B1309" s="94"/>
      <c r="C1309" s="94"/>
      <c r="D1309" s="94"/>
      <c r="E1309" s="94"/>
      <c r="H1309" s="95"/>
      <c r="I1309" s="94"/>
      <c r="J1309" s="96"/>
    </row>
    <row r="1310" spans="2:10" x14ac:dyDescent="0.3">
      <c r="B1310" s="94"/>
      <c r="C1310" s="94"/>
      <c r="D1310" s="94"/>
      <c r="E1310" s="94"/>
      <c r="H1310" s="95"/>
      <c r="I1310" s="94"/>
      <c r="J1310" s="96"/>
    </row>
    <row r="1311" spans="2:10" x14ac:dyDescent="0.3">
      <c r="B1311" s="94"/>
      <c r="C1311" s="94"/>
      <c r="D1311" s="94"/>
      <c r="E1311" s="94"/>
      <c r="H1311" s="95"/>
      <c r="I1311" s="94"/>
      <c r="J1311" s="96"/>
    </row>
    <row r="1312" spans="2:10" x14ac:dyDescent="0.3">
      <c r="B1312" s="94"/>
      <c r="C1312" s="94"/>
      <c r="D1312" s="94"/>
      <c r="E1312" s="94"/>
      <c r="H1312" s="95"/>
      <c r="I1312" s="94"/>
      <c r="J1312" s="96"/>
    </row>
    <row r="1313" spans="2:10" x14ac:dyDescent="0.3">
      <c r="B1313" s="94"/>
      <c r="C1313" s="94"/>
      <c r="D1313" s="94"/>
      <c r="E1313" s="94"/>
      <c r="H1313" s="95"/>
      <c r="I1313" s="94"/>
      <c r="J1313" s="96"/>
    </row>
    <row r="1314" spans="2:10" x14ac:dyDescent="0.3">
      <c r="B1314" s="94"/>
      <c r="C1314" s="94"/>
      <c r="D1314" s="94"/>
      <c r="E1314" s="94"/>
      <c r="H1314" s="95"/>
      <c r="I1314" s="94"/>
      <c r="J1314" s="96"/>
    </row>
    <row r="1315" spans="2:10" x14ac:dyDescent="0.3">
      <c r="B1315" s="94"/>
      <c r="C1315" s="94"/>
      <c r="D1315" s="94"/>
      <c r="E1315" s="94"/>
      <c r="H1315" s="95"/>
      <c r="I1315" s="94"/>
      <c r="J1315" s="96"/>
    </row>
    <row r="1316" spans="2:10" x14ac:dyDescent="0.3">
      <c r="B1316" s="94"/>
      <c r="C1316" s="94"/>
      <c r="D1316" s="94"/>
      <c r="E1316" s="94"/>
      <c r="H1316" s="95"/>
      <c r="I1316" s="94"/>
      <c r="J1316" s="96"/>
    </row>
    <row r="1317" spans="2:10" x14ac:dyDescent="0.3">
      <c r="B1317" s="94"/>
      <c r="C1317" s="94"/>
      <c r="D1317" s="94"/>
      <c r="E1317" s="94"/>
      <c r="H1317" s="95"/>
      <c r="I1317" s="94"/>
      <c r="J1317" s="96"/>
    </row>
    <row r="1318" spans="2:10" x14ac:dyDescent="0.3">
      <c r="B1318" s="94"/>
      <c r="C1318" s="94"/>
      <c r="D1318" s="94"/>
      <c r="E1318" s="94"/>
      <c r="H1318" s="95"/>
      <c r="I1318" s="94"/>
      <c r="J1318" s="96"/>
    </row>
    <row r="1319" spans="2:10" x14ac:dyDescent="0.3">
      <c r="B1319" s="94"/>
      <c r="C1319" s="94"/>
      <c r="D1319" s="94"/>
      <c r="E1319" s="94"/>
      <c r="H1319" s="95"/>
      <c r="I1319" s="94"/>
      <c r="J1319" s="96"/>
    </row>
    <row r="1320" spans="2:10" x14ac:dyDescent="0.3">
      <c r="B1320" s="94"/>
      <c r="C1320" s="94"/>
      <c r="D1320" s="94"/>
      <c r="E1320" s="94"/>
      <c r="H1320" s="95"/>
      <c r="I1320" s="94"/>
      <c r="J1320" s="96"/>
    </row>
    <row r="1321" spans="2:10" x14ac:dyDescent="0.3">
      <c r="B1321" s="94"/>
      <c r="C1321" s="94"/>
      <c r="D1321" s="94"/>
      <c r="E1321" s="94"/>
      <c r="H1321" s="95"/>
      <c r="I1321" s="94"/>
      <c r="J1321" s="96"/>
    </row>
    <row r="1322" spans="2:10" x14ac:dyDescent="0.3">
      <c r="B1322" s="94"/>
      <c r="C1322" s="94"/>
      <c r="D1322" s="94"/>
      <c r="E1322" s="94"/>
      <c r="H1322" s="95"/>
      <c r="I1322" s="94"/>
      <c r="J1322" s="96"/>
    </row>
    <row r="1323" spans="2:10" x14ac:dyDescent="0.3">
      <c r="B1323" s="94"/>
      <c r="C1323" s="94"/>
      <c r="D1323" s="94"/>
      <c r="E1323" s="94"/>
      <c r="H1323" s="95"/>
      <c r="I1323" s="94"/>
      <c r="J1323" s="96"/>
    </row>
    <row r="1324" spans="2:10" x14ac:dyDescent="0.3">
      <c r="B1324" s="94"/>
      <c r="C1324" s="94"/>
      <c r="D1324" s="94"/>
      <c r="E1324" s="94"/>
      <c r="H1324" s="95"/>
      <c r="I1324" s="94"/>
      <c r="J1324" s="96"/>
    </row>
    <row r="1325" spans="2:10" x14ac:dyDescent="0.3">
      <c r="B1325" s="94"/>
      <c r="C1325" s="94"/>
      <c r="D1325" s="94"/>
      <c r="E1325" s="94"/>
      <c r="H1325" s="95"/>
      <c r="I1325" s="94"/>
      <c r="J1325" s="96"/>
    </row>
    <row r="1326" spans="2:10" x14ac:dyDescent="0.3">
      <c r="B1326" s="94"/>
      <c r="C1326" s="94"/>
      <c r="D1326" s="94"/>
      <c r="E1326" s="94"/>
      <c r="H1326" s="95"/>
      <c r="I1326" s="94"/>
      <c r="J1326" s="96"/>
    </row>
    <row r="1327" spans="2:10" x14ac:dyDescent="0.3">
      <c r="B1327" s="94"/>
      <c r="C1327" s="94"/>
      <c r="D1327" s="94"/>
      <c r="E1327" s="94"/>
      <c r="H1327" s="95"/>
      <c r="I1327" s="94"/>
      <c r="J1327" s="96"/>
    </row>
    <row r="1328" spans="2:10" x14ac:dyDescent="0.3">
      <c r="B1328" s="94"/>
      <c r="C1328" s="94"/>
      <c r="D1328" s="94"/>
      <c r="E1328" s="94"/>
      <c r="H1328" s="95"/>
      <c r="I1328" s="94"/>
      <c r="J1328" s="96"/>
    </row>
    <row r="1329" spans="2:10" x14ac:dyDescent="0.3">
      <c r="B1329" s="94"/>
      <c r="C1329" s="94"/>
      <c r="D1329" s="94"/>
      <c r="E1329" s="94"/>
      <c r="H1329" s="95"/>
      <c r="I1329" s="94"/>
      <c r="J1329" s="96"/>
    </row>
    <row r="1330" spans="2:10" x14ac:dyDescent="0.3">
      <c r="B1330" s="94"/>
      <c r="C1330" s="94"/>
      <c r="D1330" s="94"/>
      <c r="E1330" s="94"/>
      <c r="H1330" s="95"/>
      <c r="I1330" s="94"/>
      <c r="J1330" s="96"/>
    </row>
    <row r="1331" spans="2:10" x14ac:dyDescent="0.3">
      <c r="B1331" s="94"/>
      <c r="C1331" s="94"/>
      <c r="D1331" s="94"/>
      <c r="E1331" s="94"/>
      <c r="H1331" s="95"/>
      <c r="I1331" s="94"/>
      <c r="J1331" s="96"/>
    </row>
    <row r="1332" spans="2:10" x14ac:dyDescent="0.3">
      <c r="B1332" s="94"/>
      <c r="C1332" s="94"/>
      <c r="D1332" s="94"/>
      <c r="E1332" s="94"/>
      <c r="H1332" s="95"/>
      <c r="I1332" s="94"/>
      <c r="J1332" s="96"/>
    </row>
    <row r="1333" spans="2:10" x14ac:dyDescent="0.3">
      <c r="B1333" s="94"/>
      <c r="C1333" s="94"/>
      <c r="D1333" s="94"/>
      <c r="E1333" s="94"/>
      <c r="H1333" s="95"/>
      <c r="I1333" s="94"/>
      <c r="J1333" s="96"/>
    </row>
    <row r="1334" spans="2:10" x14ac:dyDescent="0.3">
      <c r="B1334" s="94"/>
      <c r="C1334" s="94"/>
      <c r="D1334" s="94"/>
      <c r="E1334" s="94"/>
      <c r="H1334" s="95"/>
      <c r="I1334" s="94"/>
      <c r="J1334" s="96"/>
    </row>
    <row r="1335" spans="2:10" x14ac:dyDescent="0.3">
      <c r="B1335" s="94"/>
      <c r="C1335" s="94"/>
      <c r="D1335" s="94"/>
      <c r="E1335" s="94"/>
      <c r="H1335" s="95"/>
      <c r="I1335" s="94"/>
      <c r="J1335" s="96"/>
    </row>
    <row r="1336" spans="2:10" x14ac:dyDescent="0.3">
      <c r="B1336" s="94"/>
      <c r="C1336" s="94"/>
      <c r="D1336" s="94"/>
      <c r="E1336" s="94"/>
      <c r="H1336" s="95"/>
      <c r="I1336" s="94"/>
      <c r="J1336" s="96"/>
    </row>
    <row r="1337" spans="2:10" x14ac:dyDescent="0.3">
      <c r="B1337" s="94"/>
      <c r="C1337" s="94"/>
      <c r="D1337" s="94"/>
      <c r="E1337" s="94"/>
      <c r="H1337" s="95"/>
      <c r="I1337" s="94"/>
      <c r="J1337" s="96"/>
    </row>
    <row r="1338" spans="2:10" x14ac:dyDescent="0.3">
      <c r="B1338" s="94"/>
      <c r="C1338" s="94"/>
      <c r="D1338" s="94"/>
      <c r="E1338" s="94"/>
      <c r="H1338" s="95"/>
      <c r="I1338" s="94"/>
      <c r="J1338" s="96"/>
    </row>
    <row r="1339" spans="2:10" x14ac:dyDescent="0.3">
      <c r="B1339" s="94"/>
      <c r="C1339" s="94"/>
      <c r="D1339" s="94"/>
      <c r="E1339" s="94"/>
      <c r="H1339" s="95"/>
      <c r="I1339" s="94"/>
      <c r="J1339" s="96"/>
    </row>
    <row r="1340" spans="2:10" x14ac:dyDescent="0.3">
      <c r="B1340" s="94"/>
      <c r="C1340" s="94"/>
      <c r="D1340" s="94"/>
      <c r="E1340" s="94"/>
      <c r="H1340" s="95"/>
      <c r="I1340" s="94"/>
      <c r="J1340" s="96"/>
    </row>
    <row r="1341" spans="2:10" x14ac:dyDescent="0.3">
      <c r="B1341" s="94"/>
      <c r="C1341" s="94"/>
      <c r="D1341" s="94"/>
      <c r="E1341" s="94"/>
      <c r="H1341" s="95"/>
      <c r="I1341" s="94"/>
      <c r="J1341" s="96"/>
    </row>
    <row r="1342" spans="2:10" x14ac:dyDescent="0.3">
      <c r="B1342" s="94"/>
      <c r="C1342" s="94"/>
      <c r="D1342" s="94"/>
      <c r="E1342" s="94"/>
      <c r="H1342" s="95"/>
      <c r="I1342" s="94"/>
      <c r="J1342" s="96"/>
    </row>
    <row r="1343" spans="2:10" x14ac:dyDescent="0.3">
      <c r="B1343" s="94"/>
      <c r="C1343" s="94"/>
      <c r="D1343" s="94"/>
      <c r="E1343" s="94"/>
      <c r="H1343" s="95"/>
      <c r="I1343" s="94"/>
      <c r="J1343" s="96"/>
    </row>
    <row r="1344" spans="2:10" x14ac:dyDescent="0.3">
      <c r="B1344" s="94"/>
      <c r="C1344" s="94"/>
      <c r="D1344" s="94"/>
      <c r="E1344" s="94"/>
      <c r="H1344" s="95"/>
      <c r="I1344" s="94"/>
      <c r="J1344" s="96"/>
    </row>
    <row r="1345" spans="2:10" x14ac:dyDescent="0.3">
      <c r="B1345" s="94"/>
      <c r="C1345" s="94"/>
      <c r="D1345" s="94"/>
      <c r="E1345" s="94"/>
      <c r="H1345" s="95"/>
      <c r="I1345" s="94"/>
      <c r="J1345" s="96"/>
    </row>
    <row r="1346" spans="2:10" x14ac:dyDescent="0.3">
      <c r="B1346" s="94"/>
      <c r="C1346" s="94"/>
      <c r="D1346" s="94"/>
      <c r="E1346" s="94"/>
      <c r="H1346" s="95"/>
      <c r="I1346" s="94"/>
      <c r="J1346" s="96"/>
    </row>
    <row r="1347" spans="2:10" x14ac:dyDescent="0.3">
      <c r="B1347" s="94"/>
      <c r="C1347" s="94"/>
      <c r="D1347" s="94"/>
      <c r="E1347" s="94"/>
      <c r="H1347" s="95"/>
      <c r="I1347" s="94"/>
      <c r="J1347" s="96"/>
    </row>
    <row r="1348" spans="2:10" x14ac:dyDescent="0.3">
      <c r="B1348" s="94"/>
      <c r="C1348" s="94"/>
      <c r="D1348" s="94"/>
      <c r="E1348" s="94"/>
      <c r="H1348" s="95"/>
      <c r="I1348" s="94"/>
      <c r="J1348" s="96"/>
    </row>
    <row r="1349" spans="2:10" x14ac:dyDescent="0.3">
      <c r="B1349" s="94"/>
      <c r="C1349" s="94"/>
      <c r="D1349" s="94"/>
      <c r="E1349" s="94"/>
      <c r="H1349" s="95"/>
      <c r="I1349" s="94"/>
      <c r="J1349" s="96"/>
    </row>
    <row r="1350" spans="2:10" x14ac:dyDescent="0.3">
      <c r="B1350" s="94"/>
      <c r="C1350" s="94"/>
      <c r="D1350" s="94"/>
      <c r="E1350" s="94"/>
      <c r="H1350" s="95"/>
      <c r="I1350" s="94"/>
      <c r="J1350" s="96"/>
    </row>
    <row r="1351" spans="2:10" x14ac:dyDescent="0.3">
      <c r="B1351" s="94"/>
      <c r="C1351" s="94"/>
      <c r="D1351" s="94"/>
      <c r="E1351" s="94"/>
      <c r="H1351" s="95"/>
      <c r="I1351" s="94"/>
      <c r="J1351" s="96"/>
    </row>
    <row r="1352" spans="2:10" x14ac:dyDescent="0.3">
      <c r="B1352" s="94"/>
      <c r="C1352" s="94"/>
      <c r="D1352" s="94"/>
      <c r="E1352" s="94"/>
      <c r="H1352" s="95"/>
      <c r="I1352" s="94"/>
      <c r="J1352" s="96"/>
    </row>
    <row r="1353" spans="2:10" x14ac:dyDescent="0.3">
      <c r="B1353" s="94"/>
      <c r="C1353" s="94"/>
      <c r="D1353" s="94"/>
      <c r="E1353" s="94"/>
      <c r="H1353" s="95"/>
      <c r="I1353" s="94"/>
      <c r="J1353" s="96"/>
    </row>
    <row r="1354" spans="2:10" x14ac:dyDescent="0.3">
      <c r="B1354" s="94"/>
      <c r="C1354" s="94"/>
      <c r="D1354" s="94"/>
      <c r="E1354" s="94"/>
      <c r="H1354" s="95"/>
      <c r="I1354" s="94"/>
      <c r="J1354" s="96"/>
    </row>
    <row r="1355" spans="2:10" x14ac:dyDescent="0.3">
      <c r="B1355" s="94"/>
      <c r="C1355" s="94"/>
      <c r="D1355" s="94"/>
      <c r="E1355" s="94"/>
      <c r="H1355" s="95"/>
      <c r="I1355" s="94"/>
      <c r="J1355" s="96"/>
    </row>
    <row r="1356" spans="2:10" x14ac:dyDescent="0.3">
      <c r="B1356" s="94"/>
      <c r="C1356" s="94"/>
      <c r="D1356" s="94"/>
      <c r="E1356" s="94"/>
      <c r="H1356" s="95"/>
      <c r="I1356" s="94"/>
      <c r="J1356" s="96"/>
    </row>
    <row r="1357" spans="2:10" x14ac:dyDescent="0.3">
      <c r="B1357" s="94"/>
      <c r="C1357" s="94"/>
      <c r="D1357" s="94"/>
      <c r="E1357" s="94"/>
      <c r="H1357" s="95"/>
      <c r="I1357" s="94"/>
      <c r="J1357" s="96"/>
    </row>
    <row r="1358" spans="2:10" x14ac:dyDescent="0.3">
      <c r="B1358" s="94"/>
      <c r="C1358" s="94"/>
      <c r="D1358" s="94"/>
      <c r="E1358" s="94"/>
      <c r="H1358" s="95"/>
      <c r="I1358" s="94"/>
      <c r="J1358" s="96"/>
    </row>
    <row r="1359" spans="2:10" x14ac:dyDescent="0.3">
      <c r="B1359" s="94"/>
      <c r="C1359" s="94"/>
      <c r="D1359" s="94"/>
      <c r="E1359" s="94"/>
      <c r="H1359" s="95"/>
      <c r="I1359" s="94"/>
      <c r="J1359" s="96"/>
    </row>
    <row r="1360" spans="2:10" x14ac:dyDescent="0.3">
      <c r="B1360" s="94"/>
      <c r="C1360" s="94"/>
      <c r="D1360" s="94"/>
      <c r="E1360" s="94"/>
      <c r="H1360" s="95"/>
      <c r="I1360" s="94"/>
      <c r="J1360" s="96"/>
    </row>
    <row r="1361" spans="2:10" x14ac:dyDescent="0.3">
      <c r="B1361" s="94"/>
      <c r="C1361" s="94"/>
      <c r="D1361" s="94"/>
      <c r="E1361" s="94"/>
      <c r="H1361" s="95"/>
      <c r="I1361" s="94"/>
      <c r="J1361" s="96"/>
    </row>
    <row r="1362" spans="2:10" x14ac:dyDescent="0.3">
      <c r="B1362" s="94"/>
      <c r="C1362" s="94"/>
      <c r="D1362" s="94"/>
      <c r="E1362" s="94"/>
      <c r="H1362" s="95"/>
      <c r="I1362" s="94"/>
      <c r="J1362" s="96"/>
    </row>
    <row r="1363" spans="2:10" x14ac:dyDescent="0.3">
      <c r="B1363" s="94"/>
      <c r="C1363" s="94"/>
      <c r="D1363" s="94"/>
      <c r="E1363" s="94"/>
      <c r="H1363" s="95"/>
      <c r="I1363" s="94"/>
      <c r="J1363" s="96"/>
    </row>
    <row r="1364" spans="2:10" x14ac:dyDescent="0.3">
      <c r="B1364" s="94"/>
      <c r="C1364" s="94"/>
      <c r="D1364" s="94"/>
      <c r="E1364" s="94"/>
      <c r="H1364" s="95"/>
      <c r="I1364" s="94"/>
      <c r="J1364" s="96"/>
    </row>
    <row r="1365" spans="2:10" x14ac:dyDescent="0.3">
      <c r="B1365" s="94"/>
      <c r="C1365" s="94"/>
      <c r="D1365" s="94"/>
      <c r="E1365" s="94"/>
      <c r="H1365" s="95"/>
      <c r="I1365" s="94"/>
      <c r="J1365" s="96"/>
    </row>
    <row r="1366" spans="2:10" x14ac:dyDescent="0.3">
      <c r="B1366" s="94"/>
      <c r="C1366" s="94"/>
      <c r="D1366" s="94"/>
      <c r="E1366" s="94"/>
      <c r="H1366" s="95"/>
      <c r="I1366" s="94"/>
      <c r="J1366" s="96"/>
    </row>
    <row r="1367" spans="2:10" x14ac:dyDescent="0.3">
      <c r="B1367" s="94"/>
      <c r="C1367" s="94"/>
      <c r="D1367" s="94"/>
      <c r="E1367" s="94"/>
      <c r="H1367" s="95"/>
      <c r="I1367" s="94"/>
      <c r="J1367" s="96"/>
    </row>
    <row r="1368" spans="2:10" x14ac:dyDescent="0.3">
      <c r="B1368" s="94"/>
      <c r="C1368" s="94"/>
      <c r="D1368" s="94"/>
      <c r="E1368" s="94"/>
      <c r="H1368" s="95"/>
      <c r="I1368" s="94"/>
      <c r="J1368" s="96"/>
    </row>
    <row r="1369" spans="2:10" x14ac:dyDescent="0.3">
      <c r="B1369" s="94"/>
      <c r="C1369" s="94"/>
      <c r="D1369" s="94"/>
      <c r="E1369" s="94"/>
      <c r="H1369" s="95"/>
      <c r="I1369" s="94"/>
      <c r="J1369" s="96"/>
    </row>
    <row r="1370" spans="2:10" x14ac:dyDescent="0.3">
      <c r="B1370" s="94"/>
      <c r="C1370" s="94"/>
      <c r="D1370" s="94"/>
      <c r="E1370" s="94"/>
      <c r="H1370" s="95"/>
      <c r="I1370" s="94"/>
      <c r="J1370" s="96"/>
    </row>
    <row r="1371" spans="2:10" x14ac:dyDescent="0.3">
      <c r="B1371" s="94"/>
      <c r="C1371" s="94"/>
      <c r="D1371" s="94"/>
      <c r="E1371" s="94"/>
      <c r="H1371" s="95"/>
      <c r="I1371" s="94"/>
      <c r="J1371" s="96"/>
    </row>
    <row r="1372" spans="2:10" x14ac:dyDescent="0.3">
      <c r="B1372" s="94"/>
      <c r="C1372" s="94"/>
      <c r="D1372" s="94"/>
      <c r="E1372" s="94"/>
      <c r="H1372" s="95"/>
      <c r="I1372" s="94"/>
      <c r="J1372" s="96"/>
    </row>
    <row r="1373" spans="2:10" x14ac:dyDescent="0.3">
      <c r="B1373" s="94"/>
      <c r="C1373" s="94"/>
      <c r="D1373" s="94"/>
      <c r="E1373" s="94"/>
      <c r="H1373" s="95"/>
      <c r="I1373" s="94"/>
      <c r="J1373" s="96"/>
    </row>
    <row r="1374" spans="2:10" x14ac:dyDescent="0.3">
      <c r="B1374" s="94"/>
      <c r="C1374" s="94"/>
      <c r="D1374" s="94"/>
      <c r="E1374" s="94"/>
      <c r="H1374" s="95"/>
      <c r="I1374" s="94"/>
      <c r="J1374" s="96"/>
    </row>
    <row r="1375" spans="2:10" x14ac:dyDescent="0.3">
      <c r="B1375" s="94"/>
      <c r="C1375" s="94"/>
      <c r="D1375" s="94"/>
      <c r="E1375" s="94"/>
      <c r="H1375" s="95"/>
      <c r="I1375" s="94"/>
      <c r="J1375" s="96"/>
    </row>
    <row r="1376" spans="2:10" x14ac:dyDescent="0.3">
      <c r="B1376" s="94"/>
      <c r="C1376" s="94"/>
      <c r="D1376" s="94"/>
      <c r="E1376" s="94"/>
      <c r="H1376" s="95"/>
      <c r="I1376" s="94"/>
      <c r="J1376" s="96"/>
    </row>
    <row r="1377" spans="2:10" x14ac:dyDescent="0.3">
      <c r="B1377" s="94"/>
      <c r="C1377" s="94"/>
      <c r="D1377" s="94"/>
      <c r="E1377" s="94"/>
      <c r="H1377" s="95"/>
      <c r="I1377" s="94"/>
      <c r="J1377" s="96"/>
    </row>
    <row r="1378" spans="2:10" x14ac:dyDescent="0.3">
      <c r="B1378" s="94"/>
      <c r="C1378" s="94"/>
      <c r="D1378" s="94"/>
      <c r="E1378" s="94"/>
      <c r="H1378" s="95"/>
      <c r="I1378" s="94"/>
      <c r="J1378" s="96"/>
    </row>
    <row r="1379" spans="2:10" x14ac:dyDescent="0.3">
      <c r="B1379" s="94"/>
      <c r="C1379" s="94"/>
      <c r="D1379" s="94"/>
      <c r="E1379" s="94"/>
      <c r="H1379" s="95"/>
      <c r="I1379" s="94"/>
      <c r="J1379" s="96"/>
    </row>
    <row r="1380" spans="2:10" x14ac:dyDescent="0.3">
      <c r="B1380" s="94"/>
      <c r="C1380" s="94"/>
      <c r="D1380" s="94"/>
      <c r="E1380" s="94"/>
      <c r="H1380" s="95"/>
      <c r="I1380" s="94"/>
      <c r="J1380" s="96"/>
    </row>
    <row r="1381" spans="2:10" x14ac:dyDescent="0.3">
      <c r="B1381" s="94"/>
      <c r="C1381" s="94"/>
      <c r="D1381" s="94"/>
      <c r="E1381" s="94"/>
      <c r="H1381" s="95"/>
      <c r="I1381" s="94"/>
      <c r="J1381" s="96"/>
    </row>
    <row r="1382" spans="2:10" x14ac:dyDescent="0.3">
      <c r="B1382" s="94"/>
      <c r="C1382" s="94"/>
      <c r="D1382" s="94"/>
      <c r="E1382" s="94"/>
      <c r="H1382" s="95"/>
      <c r="I1382" s="94"/>
      <c r="J1382" s="96"/>
    </row>
    <row r="1383" spans="2:10" x14ac:dyDescent="0.3">
      <c r="B1383" s="94"/>
      <c r="C1383" s="94"/>
      <c r="D1383" s="94"/>
      <c r="E1383" s="94"/>
      <c r="H1383" s="95"/>
      <c r="I1383" s="94"/>
      <c r="J1383" s="96"/>
    </row>
    <row r="1384" spans="2:10" x14ac:dyDescent="0.3">
      <c r="B1384" s="94"/>
      <c r="C1384" s="94"/>
      <c r="D1384" s="94"/>
      <c r="E1384" s="94"/>
      <c r="H1384" s="95"/>
      <c r="I1384" s="94"/>
      <c r="J1384" s="96"/>
    </row>
    <row r="1385" spans="2:10" x14ac:dyDescent="0.3">
      <c r="B1385" s="94"/>
      <c r="C1385" s="94"/>
      <c r="D1385" s="94"/>
      <c r="E1385" s="94"/>
      <c r="H1385" s="95"/>
      <c r="I1385" s="94"/>
      <c r="J1385" s="96"/>
    </row>
    <row r="1386" spans="2:10" x14ac:dyDescent="0.3">
      <c r="B1386" s="94"/>
      <c r="C1386" s="94"/>
      <c r="D1386" s="94"/>
      <c r="E1386" s="94"/>
      <c r="H1386" s="95"/>
      <c r="I1386" s="94"/>
      <c r="J1386" s="96"/>
    </row>
    <row r="1387" spans="2:10" x14ac:dyDescent="0.3">
      <c r="B1387" s="94"/>
      <c r="C1387" s="94"/>
      <c r="D1387" s="94"/>
      <c r="E1387" s="94"/>
      <c r="H1387" s="95"/>
      <c r="I1387" s="94"/>
      <c r="J1387" s="96"/>
    </row>
    <row r="1388" spans="2:10" x14ac:dyDescent="0.3">
      <c r="B1388" s="94"/>
      <c r="C1388" s="94"/>
      <c r="D1388" s="94"/>
      <c r="E1388" s="94"/>
      <c r="H1388" s="95"/>
      <c r="I1388" s="94"/>
      <c r="J1388" s="96"/>
    </row>
    <row r="1389" spans="2:10" x14ac:dyDescent="0.3">
      <c r="B1389" s="94"/>
      <c r="C1389" s="94"/>
      <c r="D1389" s="94"/>
      <c r="E1389" s="94"/>
      <c r="H1389" s="95"/>
      <c r="I1389" s="94"/>
      <c r="J1389" s="96"/>
    </row>
    <row r="1390" spans="2:10" x14ac:dyDescent="0.3">
      <c r="B1390" s="94"/>
      <c r="C1390" s="94"/>
      <c r="D1390" s="94"/>
      <c r="E1390" s="94"/>
      <c r="H1390" s="95"/>
      <c r="I1390" s="94"/>
      <c r="J1390" s="96"/>
    </row>
    <row r="1391" spans="2:10" x14ac:dyDescent="0.3">
      <c r="B1391" s="94"/>
      <c r="C1391" s="94"/>
      <c r="D1391" s="94"/>
      <c r="E1391" s="94"/>
      <c r="H1391" s="95"/>
      <c r="I1391" s="94"/>
      <c r="J1391" s="96"/>
    </row>
    <row r="1392" spans="2:10" x14ac:dyDescent="0.3">
      <c r="B1392" s="94"/>
      <c r="C1392" s="94"/>
      <c r="D1392" s="94"/>
      <c r="E1392" s="94"/>
      <c r="H1392" s="95"/>
      <c r="I1392" s="94"/>
      <c r="J1392" s="96"/>
    </row>
    <row r="1393" spans="2:10" x14ac:dyDescent="0.3">
      <c r="B1393" s="94"/>
      <c r="C1393" s="94"/>
      <c r="D1393" s="94"/>
      <c r="E1393" s="94"/>
      <c r="H1393" s="95"/>
      <c r="I1393" s="94"/>
      <c r="J1393" s="96"/>
    </row>
    <row r="1394" spans="2:10" x14ac:dyDescent="0.3">
      <c r="B1394" s="94"/>
      <c r="C1394" s="94"/>
      <c r="D1394" s="94"/>
      <c r="E1394" s="94"/>
      <c r="H1394" s="95"/>
      <c r="I1394" s="94"/>
      <c r="J1394" s="96"/>
    </row>
    <row r="1395" spans="2:10" x14ac:dyDescent="0.3">
      <c r="B1395" s="94"/>
      <c r="C1395" s="94"/>
      <c r="D1395" s="94"/>
      <c r="E1395" s="94"/>
      <c r="H1395" s="95"/>
      <c r="I1395" s="94"/>
      <c r="J1395" s="96"/>
    </row>
    <row r="1396" spans="2:10" x14ac:dyDescent="0.3">
      <c r="B1396" s="94"/>
      <c r="C1396" s="94"/>
      <c r="D1396" s="94"/>
      <c r="E1396" s="94"/>
      <c r="H1396" s="95"/>
      <c r="I1396" s="94"/>
      <c r="J1396" s="96"/>
    </row>
    <row r="1397" spans="2:10" x14ac:dyDescent="0.3">
      <c r="B1397" s="94"/>
      <c r="C1397" s="94"/>
      <c r="D1397" s="94"/>
      <c r="E1397" s="94"/>
      <c r="H1397" s="95"/>
      <c r="I1397" s="94"/>
      <c r="J1397" s="96"/>
    </row>
    <row r="1398" spans="2:10" x14ac:dyDescent="0.3">
      <c r="B1398" s="94"/>
      <c r="C1398" s="94"/>
      <c r="D1398" s="94"/>
      <c r="E1398" s="94"/>
      <c r="H1398" s="95"/>
      <c r="I1398" s="94"/>
      <c r="J1398" s="96"/>
    </row>
    <row r="1399" spans="2:10" x14ac:dyDescent="0.3">
      <c r="B1399" s="94"/>
      <c r="C1399" s="94"/>
      <c r="D1399" s="94"/>
      <c r="E1399" s="94"/>
      <c r="H1399" s="95"/>
      <c r="I1399" s="94"/>
      <c r="J1399" s="96"/>
    </row>
    <row r="1400" spans="2:10" x14ac:dyDescent="0.3">
      <c r="B1400" s="94"/>
      <c r="C1400" s="94"/>
      <c r="D1400" s="94"/>
      <c r="E1400" s="94"/>
      <c r="H1400" s="95"/>
      <c r="I1400" s="94"/>
      <c r="J1400" s="96"/>
    </row>
    <row r="1401" spans="2:10" x14ac:dyDescent="0.3">
      <c r="B1401" s="94"/>
      <c r="C1401" s="94"/>
      <c r="D1401" s="94"/>
      <c r="E1401" s="94"/>
      <c r="H1401" s="95"/>
      <c r="I1401" s="94"/>
      <c r="J1401" s="96"/>
    </row>
    <row r="1402" spans="2:10" x14ac:dyDescent="0.3">
      <c r="B1402" s="94"/>
      <c r="C1402" s="94"/>
      <c r="D1402" s="94"/>
      <c r="E1402" s="94"/>
      <c r="H1402" s="95"/>
      <c r="I1402" s="94"/>
      <c r="J1402" s="96"/>
    </row>
    <row r="1403" spans="2:10" x14ac:dyDescent="0.3">
      <c r="B1403" s="94"/>
      <c r="C1403" s="94"/>
      <c r="D1403" s="94"/>
      <c r="E1403" s="94"/>
      <c r="H1403" s="95"/>
      <c r="I1403" s="94"/>
      <c r="J1403" s="96"/>
    </row>
    <row r="1404" spans="2:10" x14ac:dyDescent="0.3">
      <c r="B1404" s="94"/>
      <c r="C1404" s="94"/>
      <c r="D1404" s="94"/>
      <c r="E1404" s="94"/>
      <c r="H1404" s="95"/>
      <c r="I1404" s="94"/>
      <c r="J1404" s="96"/>
    </row>
    <row r="1405" spans="2:10" x14ac:dyDescent="0.3">
      <c r="B1405" s="94"/>
      <c r="C1405" s="94"/>
      <c r="D1405" s="94"/>
      <c r="E1405" s="94"/>
      <c r="H1405" s="95"/>
      <c r="I1405" s="94"/>
      <c r="J1405" s="96"/>
    </row>
    <row r="1406" spans="2:10" x14ac:dyDescent="0.3">
      <c r="B1406" s="94"/>
      <c r="C1406" s="94"/>
      <c r="D1406" s="94"/>
      <c r="E1406" s="94"/>
      <c r="H1406" s="95"/>
      <c r="I1406" s="94"/>
      <c r="J1406" s="96"/>
    </row>
    <row r="1407" spans="2:10" x14ac:dyDescent="0.3">
      <c r="B1407" s="94"/>
      <c r="C1407" s="94"/>
      <c r="D1407" s="94"/>
      <c r="E1407" s="94"/>
      <c r="H1407" s="95"/>
      <c r="I1407" s="94"/>
      <c r="J1407" s="96"/>
    </row>
    <row r="1408" spans="2:10" x14ac:dyDescent="0.3">
      <c r="B1408" s="94"/>
      <c r="C1408" s="94"/>
      <c r="D1408" s="94"/>
      <c r="E1408" s="94"/>
      <c r="H1408" s="95"/>
      <c r="I1408" s="94"/>
      <c r="J1408" s="96"/>
    </row>
    <row r="1409" spans="2:10" x14ac:dyDescent="0.3">
      <c r="B1409" s="94"/>
      <c r="C1409" s="94"/>
      <c r="D1409" s="94"/>
      <c r="E1409" s="94"/>
      <c r="H1409" s="95"/>
      <c r="I1409" s="94"/>
      <c r="J1409" s="96"/>
    </row>
    <row r="1410" spans="2:10" x14ac:dyDescent="0.3">
      <c r="B1410" s="94"/>
      <c r="C1410" s="94"/>
      <c r="D1410" s="94"/>
      <c r="E1410" s="94"/>
      <c r="H1410" s="95"/>
      <c r="I1410" s="94"/>
      <c r="J1410" s="96"/>
    </row>
    <row r="1411" spans="2:10" x14ac:dyDescent="0.3">
      <c r="B1411" s="94"/>
      <c r="C1411" s="94"/>
      <c r="D1411" s="94"/>
      <c r="E1411" s="94"/>
      <c r="H1411" s="95"/>
      <c r="I1411" s="94"/>
      <c r="J1411" s="96"/>
    </row>
    <row r="1412" spans="2:10" x14ac:dyDescent="0.3">
      <c r="B1412" s="94"/>
      <c r="C1412" s="94"/>
      <c r="D1412" s="94"/>
      <c r="E1412" s="94"/>
      <c r="H1412" s="95"/>
      <c r="I1412" s="94"/>
      <c r="J1412" s="96"/>
    </row>
    <row r="1413" spans="2:10" x14ac:dyDescent="0.3">
      <c r="B1413" s="94"/>
      <c r="C1413" s="94"/>
      <c r="D1413" s="94"/>
      <c r="E1413" s="94"/>
      <c r="H1413" s="95"/>
      <c r="I1413" s="94"/>
      <c r="J1413" s="96"/>
    </row>
    <row r="1414" spans="2:10" x14ac:dyDescent="0.3">
      <c r="B1414" s="94"/>
      <c r="C1414" s="94"/>
      <c r="D1414" s="94"/>
      <c r="E1414" s="94"/>
      <c r="H1414" s="95"/>
      <c r="I1414" s="94"/>
      <c r="J1414" s="96"/>
    </row>
    <row r="1415" spans="2:10" x14ac:dyDescent="0.3">
      <c r="B1415" s="94"/>
      <c r="C1415" s="94"/>
      <c r="D1415" s="94"/>
      <c r="E1415" s="94"/>
      <c r="H1415" s="95"/>
      <c r="I1415" s="94"/>
      <c r="J1415" s="96"/>
    </row>
    <row r="1416" spans="2:10" x14ac:dyDescent="0.3">
      <c r="B1416" s="94"/>
      <c r="C1416" s="94"/>
      <c r="D1416" s="94"/>
      <c r="E1416" s="94"/>
      <c r="H1416" s="95"/>
      <c r="I1416" s="94"/>
      <c r="J1416" s="96"/>
    </row>
    <row r="1417" spans="2:10" x14ac:dyDescent="0.3">
      <c r="B1417" s="94"/>
      <c r="C1417" s="94"/>
      <c r="D1417" s="94"/>
      <c r="E1417" s="94"/>
      <c r="H1417" s="95"/>
      <c r="I1417" s="94"/>
      <c r="J1417" s="96"/>
    </row>
    <row r="1418" spans="2:10" x14ac:dyDescent="0.3">
      <c r="B1418" s="94"/>
      <c r="C1418" s="94"/>
      <c r="D1418" s="94"/>
      <c r="E1418" s="94"/>
      <c r="H1418" s="95"/>
      <c r="I1418" s="94"/>
      <c r="J1418" s="96"/>
    </row>
    <row r="1419" spans="2:10" x14ac:dyDescent="0.3">
      <c r="B1419" s="94"/>
      <c r="C1419" s="94"/>
      <c r="D1419" s="94"/>
      <c r="E1419" s="94"/>
      <c r="H1419" s="95"/>
      <c r="I1419" s="94"/>
      <c r="J1419" s="96"/>
    </row>
    <row r="1420" spans="2:10" x14ac:dyDescent="0.3">
      <c r="B1420" s="94"/>
      <c r="C1420" s="94"/>
      <c r="D1420" s="94"/>
      <c r="E1420" s="94"/>
      <c r="H1420" s="95"/>
      <c r="I1420" s="94"/>
      <c r="J1420" s="96"/>
    </row>
    <row r="1421" spans="2:10" x14ac:dyDescent="0.3">
      <c r="B1421" s="94"/>
      <c r="C1421" s="94"/>
      <c r="D1421" s="94"/>
      <c r="E1421" s="94"/>
      <c r="H1421" s="95"/>
      <c r="I1421" s="94"/>
      <c r="J1421" s="96"/>
    </row>
    <row r="1422" spans="2:10" x14ac:dyDescent="0.3">
      <c r="B1422" s="94"/>
      <c r="C1422" s="94"/>
      <c r="D1422" s="94"/>
      <c r="E1422" s="94"/>
      <c r="H1422" s="95"/>
      <c r="I1422" s="94"/>
      <c r="J1422" s="96"/>
    </row>
    <row r="1423" spans="2:10" x14ac:dyDescent="0.3">
      <c r="B1423" s="94"/>
      <c r="C1423" s="94"/>
      <c r="D1423" s="94"/>
      <c r="E1423" s="94"/>
      <c r="H1423" s="95"/>
      <c r="I1423" s="94"/>
      <c r="J1423" s="96"/>
    </row>
    <row r="1424" spans="2:10" x14ac:dyDescent="0.3">
      <c r="B1424" s="94"/>
      <c r="C1424" s="94"/>
      <c r="D1424" s="94"/>
      <c r="E1424" s="94"/>
      <c r="H1424" s="95"/>
      <c r="I1424" s="94"/>
      <c r="J1424" s="96"/>
    </row>
    <row r="1425" spans="2:10" x14ac:dyDescent="0.3">
      <c r="B1425" s="94"/>
      <c r="C1425" s="94"/>
      <c r="D1425" s="94"/>
      <c r="E1425" s="94"/>
      <c r="H1425" s="95"/>
      <c r="I1425" s="94"/>
      <c r="J1425" s="96"/>
    </row>
    <row r="1426" spans="2:10" x14ac:dyDescent="0.3">
      <c r="B1426" s="94"/>
      <c r="C1426" s="94"/>
      <c r="D1426" s="94"/>
      <c r="E1426" s="94"/>
      <c r="H1426" s="95"/>
      <c r="I1426" s="94"/>
      <c r="J1426" s="96"/>
    </row>
    <row r="1427" spans="2:10" x14ac:dyDescent="0.3">
      <c r="B1427" s="94"/>
      <c r="C1427" s="94"/>
      <c r="D1427" s="94"/>
      <c r="E1427" s="94"/>
      <c r="H1427" s="95"/>
      <c r="I1427" s="94"/>
      <c r="J1427" s="96"/>
    </row>
    <row r="1428" spans="2:10" x14ac:dyDescent="0.3">
      <c r="B1428" s="94"/>
      <c r="C1428" s="94"/>
      <c r="D1428" s="94"/>
      <c r="E1428" s="94"/>
      <c r="H1428" s="95"/>
      <c r="I1428" s="94"/>
      <c r="J1428" s="96"/>
    </row>
    <row r="1429" spans="2:10" x14ac:dyDescent="0.3">
      <c r="B1429" s="94"/>
      <c r="C1429" s="94"/>
      <c r="D1429" s="94"/>
      <c r="E1429" s="94"/>
      <c r="H1429" s="95"/>
      <c r="I1429" s="94"/>
      <c r="J1429" s="96"/>
    </row>
    <row r="1430" spans="2:10" x14ac:dyDescent="0.3">
      <c r="B1430" s="94"/>
      <c r="C1430" s="94"/>
      <c r="D1430" s="94"/>
      <c r="E1430" s="94"/>
      <c r="H1430" s="95"/>
      <c r="I1430" s="94"/>
      <c r="J1430" s="96"/>
    </row>
    <row r="1431" spans="2:10" x14ac:dyDescent="0.3">
      <c r="B1431" s="94"/>
      <c r="C1431" s="94"/>
      <c r="D1431" s="94"/>
      <c r="E1431" s="94"/>
      <c r="H1431" s="95"/>
      <c r="I1431" s="94"/>
      <c r="J1431" s="96"/>
    </row>
    <row r="1432" spans="2:10" x14ac:dyDescent="0.3">
      <c r="B1432" s="94"/>
      <c r="C1432" s="94"/>
      <c r="D1432" s="94"/>
      <c r="E1432" s="94"/>
      <c r="H1432" s="95"/>
      <c r="I1432" s="94"/>
      <c r="J1432" s="96"/>
    </row>
    <row r="1433" spans="2:10" x14ac:dyDescent="0.3">
      <c r="B1433" s="94"/>
      <c r="C1433" s="94"/>
      <c r="D1433" s="94"/>
      <c r="E1433" s="94"/>
      <c r="H1433" s="95"/>
      <c r="I1433" s="94"/>
      <c r="J1433" s="96"/>
    </row>
    <row r="1434" spans="2:10" x14ac:dyDescent="0.3">
      <c r="B1434" s="94"/>
      <c r="C1434" s="94"/>
      <c r="D1434" s="94"/>
      <c r="E1434" s="94"/>
      <c r="H1434" s="95"/>
      <c r="I1434" s="94"/>
      <c r="J1434" s="96"/>
    </row>
    <row r="1435" spans="2:10" x14ac:dyDescent="0.3">
      <c r="B1435" s="94"/>
      <c r="C1435" s="94"/>
      <c r="D1435" s="94"/>
      <c r="E1435" s="94"/>
      <c r="H1435" s="95"/>
      <c r="I1435" s="94"/>
      <c r="J1435" s="96"/>
    </row>
    <row r="1436" spans="2:10" x14ac:dyDescent="0.3">
      <c r="B1436" s="94"/>
      <c r="C1436" s="94"/>
      <c r="D1436" s="94"/>
      <c r="E1436" s="94"/>
      <c r="H1436" s="95"/>
      <c r="I1436" s="94"/>
      <c r="J1436" s="96"/>
    </row>
    <row r="1437" spans="2:10" x14ac:dyDescent="0.3">
      <c r="B1437" s="94"/>
      <c r="C1437" s="94"/>
      <c r="D1437" s="94"/>
      <c r="E1437" s="94"/>
      <c r="H1437" s="95"/>
      <c r="I1437" s="94"/>
      <c r="J1437" s="96"/>
    </row>
    <row r="1438" spans="2:10" x14ac:dyDescent="0.3">
      <c r="B1438" s="94"/>
      <c r="C1438" s="94"/>
      <c r="D1438" s="94"/>
      <c r="E1438" s="94"/>
      <c r="H1438" s="95"/>
      <c r="I1438" s="94"/>
      <c r="J1438" s="96"/>
    </row>
    <row r="1439" spans="2:10" x14ac:dyDescent="0.3">
      <c r="B1439" s="94"/>
      <c r="C1439" s="94"/>
      <c r="D1439" s="94"/>
      <c r="E1439" s="94"/>
      <c r="H1439" s="95"/>
      <c r="I1439" s="94"/>
      <c r="J1439" s="96"/>
    </row>
    <row r="1440" spans="2:10" x14ac:dyDescent="0.3">
      <c r="B1440" s="94"/>
      <c r="C1440" s="94"/>
      <c r="D1440" s="94"/>
      <c r="E1440" s="94"/>
      <c r="H1440" s="95"/>
      <c r="I1440" s="94"/>
      <c r="J1440" s="96"/>
    </row>
    <row r="1441" spans="2:10" x14ac:dyDescent="0.3">
      <c r="B1441" s="94"/>
      <c r="C1441" s="94"/>
      <c r="D1441" s="94"/>
      <c r="E1441" s="94"/>
      <c r="H1441" s="95"/>
      <c r="I1441" s="94"/>
      <c r="J1441" s="96"/>
    </row>
    <row r="1442" spans="2:10" x14ac:dyDescent="0.3">
      <c r="B1442" s="94"/>
      <c r="C1442" s="94"/>
      <c r="D1442" s="94"/>
      <c r="E1442" s="94"/>
      <c r="H1442" s="95"/>
      <c r="I1442" s="94"/>
      <c r="J1442" s="96"/>
    </row>
    <row r="1443" spans="2:10" x14ac:dyDescent="0.3">
      <c r="B1443" s="94"/>
      <c r="C1443" s="94"/>
      <c r="D1443" s="94"/>
      <c r="E1443" s="94"/>
      <c r="H1443" s="95"/>
      <c r="I1443" s="94"/>
      <c r="J1443" s="96"/>
    </row>
    <row r="1444" spans="2:10" x14ac:dyDescent="0.3">
      <c r="B1444" s="94"/>
      <c r="C1444" s="94"/>
      <c r="D1444" s="94"/>
      <c r="E1444" s="94"/>
      <c r="H1444" s="95"/>
      <c r="I1444" s="94"/>
      <c r="J1444" s="96"/>
    </row>
    <row r="1445" spans="2:10" x14ac:dyDescent="0.3">
      <c r="B1445" s="94"/>
      <c r="C1445" s="94"/>
      <c r="D1445" s="94"/>
      <c r="E1445" s="94"/>
      <c r="H1445" s="95"/>
      <c r="I1445" s="94"/>
      <c r="J1445" s="96"/>
    </row>
    <row r="1446" spans="2:10" x14ac:dyDescent="0.3">
      <c r="B1446" s="94"/>
      <c r="C1446" s="94"/>
      <c r="D1446" s="94"/>
      <c r="E1446" s="94"/>
      <c r="H1446" s="95"/>
      <c r="I1446" s="94"/>
      <c r="J1446" s="96"/>
    </row>
    <row r="1447" spans="2:10" x14ac:dyDescent="0.3">
      <c r="B1447" s="94"/>
      <c r="C1447" s="94"/>
      <c r="D1447" s="94"/>
      <c r="E1447" s="94"/>
      <c r="H1447" s="95"/>
      <c r="I1447" s="94"/>
      <c r="J1447" s="96"/>
    </row>
    <row r="1448" spans="2:10" x14ac:dyDescent="0.3">
      <c r="B1448" s="94"/>
      <c r="C1448" s="94"/>
      <c r="D1448" s="94"/>
      <c r="E1448" s="94"/>
      <c r="H1448" s="95"/>
      <c r="I1448" s="94"/>
      <c r="J1448" s="96"/>
    </row>
    <row r="1449" spans="2:10" x14ac:dyDescent="0.3">
      <c r="B1449" s="94"/>
      <c r="C1449" s="94"/>
      <c r="D1449" s="94"/>
      <c r="E1449" s="94"/>
      <c r="H1449" s="95"/>
      <c r="I1449" s="94"/>
      <c r="J1449" s="96"/>
    </row>
    <row r="1450" spans="2:10" x14ac:dyDescent="0.3">
      <c r="B1450" s="94"/>
      <c r="C1450" s="94"/>
      <c r="D1450" s="94"/>
      <c r="E1450" s="94"/>
      <c r="H1450" s="95"/>
      <c r="I1450" s="94"/>
      <c r="J1450" s="96"/>
    </row>
    <row r="1451" spans="2:10" x14ac:dyDescent="0.3">
      <c r="B1451" s="94"/>
      <c r="C1451" s="94"/>
      <c r="D1451" s="94"/>
      <c r="E1451" s="94"/>
      <c r="H1451" s="95"/>
      <c r="I1451" s="94"/>
      <c r="J1451" s="96"/>
    </row>
    <row r="1452" spans="2:10" x14ac:dyDescent="0.3">
      <c r="B1452" s="94"/>
      <c r="C1452" s="94"/>
      <c r="D1452" s="94"/>
      <c r="E1452" s="94"/>
      <c r="H1452" s="95"/>
      <c r="I1452" s="94"/>
      <c r="J1452" s="96"/>
    </row>
    <row r="1453" spans="2:10" x14ac:dyDescent="0.3">
      <c r="B1453" s="94"/>
      <c r="C1453" s="94"/>
      <c r="D1453" s="94"/>
      <c r="E1453" s="94"/>
      <c r="H1453" s="95"/>
      <c r="I1453" s="94"/>
      <c r="J1453" s="96"/>
    </row>
    <row r="1454" spans="2:10" x14ac:dyDescent="0.3">
      <c r="B1454" s="94"/>
      <c r="C1454" s="94"/>
      <c r="D1454" s="94"/>
      <c r="E1454" s="94"/>
      <c r="H1454" s="95"/>
      <c r="I1454" s="94"/>
      <c r="J1454" s="96"/>
    </row>
    <row r="1455" spans="2:10" x14ac:dyDescent="0.3">
      <c r="B1455" s="94"/>
      <c r="C1455" s="94"/>
      <c r="D1455" s="94"/>
      <c r="E1455" s="94"/>
      <c r="H1455" s="95"/>
      <c r="I1455" s="94"/>
      <c r="J1455" s="96"/>
    </row>
    <row r="1456" spans="2:10" x14ac:dyDescent="0.3">
      <c r="B1456" s="94"/>
      <c r="C1456" s="94"/>
      <c r="D1456" s="94"/>
      <c r="E1456" s="94"/>
      <c r="H1456" s="95"/>
      <c r="I1456" s="94"/>
      <c r="J1456" s="96"/>
    </row>
    <row r="1457" spans="2:10" x14ac:dyDescent="0.3">
      <c r="B1457" s="94"/>
      <c r="C1457" s="94"/>
      <c r="D1457" s="94"/>
      <c r="E1457" s="94"/>
      <c r="H1457" s="95"/>
      <c r="I1457" s="94"/>
      <c r="J1457" s="96"/>
    </row>
    <row r="1458" spans="2:10" x14ac:dyDescent="0.3">
      <c r="B1458" s="94"/>
      <c r="C1458" s="94"/>
      <c r="D1458" s="94"/>
      <c r="E1458" s="94"/>
      <c r="H1458" s="95"/>
      <c r="I1458" s="94"/>
      <c r="J1458" s="96"/>
    </row>
    <row r="1459" spans="2:10" x14ac:dyDescent="0.3">
      <c r="B1459" s="94"/>
      <c r="C1459" s="94"/>
      <c r="D1459" s="94"/>
      <c r="E1459" s="94"/>
      <c r="H1459" s="95"/>
      <c r="I1459" s="94"/>
      <c r="J1459" s="96"/>
    </row>
    <row r="1460" spans="2:10" x14ac:dyDescent="0.3">
      <c r="B1460" s="94"/>
      <c r="C1460" s="94"/>
      <c r="D1460" s="94"/>
      <c r="E1460" s="94"/>
      <c r="H1460" s="95"/>
      <c r="I1460" s="94"/>
      <c r="J1460" s="96"/>
    </row>
    <row r="1461" spans="2:10" x14ac:dyDescent="0.3">
      <c r="B1461" s="94"/>
      <c r="C1461" s="94"/>
      <c r="D1461" s="94"/>
      <c r="E1461" s="94"/>
      <c r="H1461" s="95"/>
      <c r="I1461" s="94"/>
      <c r="J1461" s="96"/>
    </row>
    <row r="1462" spans="2:10" x14ac:dyDescent="0.3">
      <c r="B1462" s="94"/>
      <c r="C1462" s="94"/>
      <c r="D1462" s="94"/>
      <c r="E1462" s="94"/>
      <c r="H1462" s="95"/>
      <c r="I1462" s="94"/>
      <c r="J1462" s="96"/>
    </row>
    <row r="1463" spans="2:10" x14ac:dyDescent="0.3">
      <c r="B1463" s="94"/>
      <c r="C1463" s="94"/>
      <c r="D1463" s="94"/>
      <c r="E1463" s="94"/>
      <c r="H1463" s="95"/>
      <c r="I1463" s="94"/>
      <c r="J1463" s="96"/>
    </row>
    <row r="1464" spans="2:10" x14ac:dyDescent="0.3">
      <c r="B1464" s="94"/>
      <c r="C1464" s="94"/>
      <c r="D1464" s="94"/>
      <c r="E1464" s="94"/>
      <c r="H1464" s="95"/>
      <c r="I1464" s="94"/>
      <c r="J1464" s="96"/>
    </row>
    <row r="1465" spans="2:10" x14ac:dyDescent="0.3">
      <c r="B1465" s="94"/>
      <c r="C1465" s="94"/>
      <c r="D1465" s="94"/>
      <c r="E1465" s="94"/>
      <c r="H1465" s="95"/>
      <c r="I1465" s="94"/>
      <c r="J1465" s="96"/>
    </row>
    <row r="1466" spans="2:10" x14ac:dyDescent="0.3">
      <c r="B1466" s="94"/>
      <c r="C1466" s="94"/>
      <c r="D1466" s="94"/>
      <c r="E1466" s="94"/>
      <c r="H1466" s="95"/>
      <c r="I1466" s="94"/>
      <c r="J1466" s="96"/>
    </row>
    <row r="1467" spans="2:10" x14ac:dyDescent="0.3">
      <c r="B1467" s="94"/>
      <c r="C1467" s="94"/>
      <c r="D1467" s="94"/>
      <c r="E1467" s="94"/>
      <c r="H1467" s="95"/>
      <c r="I1467" s="94"/>
      <c r="J1467" s="96"/>
    </row>
    <row r="1468" spans="2:10" x14ac:dyDescent="0.3">
      <c r="B1468" s="94"/>
      <c r="C1468" s="94"/>
      <c r="D1468" s="94"/>
      <c r="E1468" s="94"/>
      <c r="H1468" s="95"/>
      <c r="I1468" s="94"/>
      <c r="J1468" s="96"/>
    </row>
    <row r="1469" spans="2:10" x14ac:dyDescent="0.3">
      <c r="B1469" s="94"/>
      <c r="C1469" s="94"/>
      <c r="D1469" s="94"/>
      <c r="E1469" s="94"/>
      <c r="H1469" s="95"/>
      <c r="I1469" s="94"/>
      <c r="J1469" s="96"/>
    </row>
    <row r="1470" spans="2:10" x14ac:dyDescent="0.3">
      <c r="B1470" s="94"/>
      <c r="C1470" s="94"/>
      <c r="D1470" s="94"/>
      <c r="E1470" s="94"/>
      <c r="H1470" s="95"/>
      <c r="I1470" s="94"/>
      <c r="J1470" s="96"/>
    </row>
    <row r="1471" spans="2:10" x14ac:dyDescent="0.3">
      <c r="B1471" s="94"/>
      <c r="C1471" s="94"/>
      <c r="D1471" s="94"/>
      <c r="E1471" s="94"/>
      <c r="H1471" s="95"/>
      <c r="I1471" s="94"/>
      <c r="J1471" s="96"/>
    </row>
    <row r="1472" spans="2:10" x14ac:dyDescent="0.3">
      <c r="B1472" s="94"/>
      <c r="C1472" s="94"/>
      <c r="D1472" s="94"/>
      <c r="E1472" s="94"/>
      <c r="H1472" s="95"/>
      <c r="I1472" s="94"/>
      <c r="J1472" s="96"/>
    </row>
    <row r="1473" spans="2:10" x14ac:dyDescent="0.3">
      <c r="B1473" s="94"/>
      <c r="C1473" s="94"/>
      <c r="D1473" s="94"/>
      <c r="E1473" s="94"/>
      <c r="H1473" s="95"/>
      <c r="I1473" s="94"/>
      <c r="J1473" s="96"/>
    </row>
    <row r="1474" spans="2:10" x14ac:dyDescent="0.3">
      <c r="B1474" s="94"/>
      <c r="C1474" s="94"/>
      <c r="D1474" s="94"/>
      <c r="E1474" s="94"/>
      <c r="H1474" s="95"/>
      <c r="I1474" s="94"/>
      <c r="J1474" s="96"/>
    </row>
    <row r="1475" spans="2:10" x14ac:dyDescent="0.3">
      <c r="B1475" s="94"/>
      <c r="C1475" s="94"/>
      <c r="D1475" s="94"/>
      <c r="E1475" s="94"/>
      <c r="H1475" s="95"/>
      <c r="I1475" s="94"/>
      <c r="J1475" s="96"/>
    </row>
    <row r="1476" spans="2:10" x14ac:dyDescent="0.3">
      <c r="B1476" s="94"/>
      <c r="C1476" s="94"/>
      <c r="D1476" s="94"/>
      <c r="E1476" s="94"/>
      <c r="H1476" s="95"/>
      <c r="I1476" s="94"/>
      <c r="J1476" s="96"/>
    </row>
    <row r="1477" spans="2:10" x14ac:dyDescent="0.3">
      <c r="B1477" s="94"/>
      <c r="C1477" s="94"/>
      <c r="D1477" s="94"/>
      <c r="E1477" s="94"/>
      <c r="H1477" s="95"/>
      <c r="I1477" s="94"/>
      <c r="J1477" s="96"/>
    </row>
    <row r="1478" spans="2:10" x14ac:dyDescent="0.3">
      <c r="B1478" s="94"/>
      <c r="C1478" s="94"/>
      <c r="D1478" s="94"/>
      <c r="E1478" s="94"/>
      <c r="H1478" s="95"/>
      <c r="I1478" s="94"/>
      <c r="J1478" s="96"/>
    </row>
    <row r="1479" spans="2:10" x14ac:dyDescent="0.3">
      <c r="B1479" s="94"/>
      <c r="C1479" s="94"/>
      <c r="D1479" s="94"/>
      <c r="E1479" s="94"/>
      <c r="H1479" s="95"/>
      <c r="I1479" s="94"/>
      <c r="J1479" s="96"/>
    </row>
    <row r="1480" spans="2:10" x14ac:dyDescent="0.3">
      <c r="B1480" s="94"/>
      <c r="C1480" s="94"/>
      <c r="D1480" s="94"/>
      <c r="E1480" s="94"/>
      <c r="H1480" s="95"/>
      <c r="I1480" s="94"/>
      <c r="J1480" s="96"/>
    </row>
    <row r="1481" spans="2:10" x14ac:dyDescent="0.3">
      <c r="B1481" s="94"/>
      <c r="C1481" s="94"/>
      <c r="D1481" s="94"/>
      <c r="E1481" s="94"/>
      <c r="H1481" s="95"/>
      <c r="I1481" s="94"/>
      <c r="J1481" s="96"/>
    </row>
    <row r="1482" spans="2:10" x14ac:dyDescent="0.3">
      <c r="B1482" s="94"/>
      <c r="C1482" s="94"/>
      <c r="D1482" s="94"/>
      <c r="E1482" s="94"/>
      <c r="H1482" s="95"/>
      <c r="I1482" s="94"/>
      <c r="J1482" s="96"/>
    </row>
    <row r="1483" spans="2:10" x14ac:dyDescent="0.3">
      <c r="B1483" s="94"/>
      <c r="C1483" s="94"/>
      <c r="D1483" s="94"/>
      <c r="E1483" s="94"/>
      <c r="H1483" s="95"/>
      <c r="I1483" s="94"/>
      <c r="J1483" s="96"/>
    </row>
    <row r="1484" spans="2:10" x14ac:dyDescent="0.3">
      <c r="B1484" s="94"/>
      <c r="C1484" s="94"/>
      <c r="D1484" s="94"/>
      <c r="E1484" s="94"/>
      <c r="H1484" s="95"/>
      <c r="I1484" s="94"/>
      <c r="J1484" s="96"/>
    </row>
    <row r="1485" spans="2:10" x14ac:dyDescent="0.3">
      <c r="B1485" s="94"/>
      <c r="C1485" s="94"/>
      <c r="D1485" s="94"/>
      <c r="E1485" s="94"/>
      <c r="H1485" s="95"/>
      <c r="I1485" s="94"/>
      <c r="J1485" s="96"/>
    </row>
    <row r="1486" spans="2:10" x14ac:dyDescent="0.3">
      <c r="B1486" s="94"/>
      <c r="C1486" s="94"/>
      <c r="D1486" s="94"/>
      <c r="E1486" s="94"/>
      <c r="H1486" s="95"/>
      <c r="I1486" s="94"/>
      <c r="J1486" s="96"/>
    </row>
    <row r="1487" spans="2:10" x14ac:dyDescent="0.3">
      <c r="B1487" s="94"/>
      <c r="C1487" s="94"/>
      <c r="D1487" s="94"/>
      <c r="E1487" s="94"/>
      <c r="H1487" s="95"/>
      <c r="I1487" s="94"/>
      <c r="J1487" s="96"/>
    </row>
    <row r="1488" spans="2:10" x14ac:dyDescent="0.3">
      <c r="B1488" s="94"/>
      <c r="C1488" s="94"/>
      <c r="D1488" s="94"/>
      <c r="E1488" s="94"/>
      <c r="H1488" s="95"/>
      <c r="I1488" s="94"/>
      <c r="J1488" s="96"/>
    </row>
    <row r="1489" spans="2:10" x14ac:dyDescent="0.3">
      <c r="B1489" s="94"/>
      <c r="C1489" s="94"/>
      <c r="D1489" s="94"/>
      <c r="E1489" s="94"/>
      <c r="H1489" s="95"/>
      <c r="I1489" s="94"/>
      <c r="J1489" s="96"/>
    </row>
    <row r="1490" spans="2:10" x14ac:dyDescent="0.3">
      <c r="B1490" s="94"/>
      <c r="C1490" s="94"/>
      <c r="D1490" s="94"/>
      <c r="E1490" s="94"/>
      <c r="H1490" s="95"/>
      <c r="I1490" s="94"/>
      <c r="J1490" s="96"/>
    </row>
    <row r="1491" spans="2:10" x14ac:dyDescent="0.3">
      <c r="B1491" s="94"/>
      <c r="C1491" s="94"/>
      <c r="D1491" s="94"/>
      <c r="E1491" s="94"/>
      <c r="H1491" s="95"/>
      <c r="I1491" s="94"/>
      <c r="J1491" s="96"/>
    </row>
    <row r="1492" spans="2:10" x14ac:dyDescent="0.3">
      <c r="B1492" s="94"/>
      <c r="C1492" s="94"/>
      <c r="D1492" s="94"/>
      <c r="E1492" s="94"/>
      <c r="H1492" s="95"/>
      <c r="I1492" s="94"/>
      <c r="J1492" s="96"/>
    </row>
    <row r="1493" spans="2:10" x14ac:dyDescent="0.3">
      <c r="B1493" s="94"/>
      <c r="C1493" s="94"/>
      <c r="D1493" s="94"/>
      <c r="E1493" s="94"/>
      <c r="H1493" s="95"/>
      <c r="I1493" s="94"/>
      <c r="J1493" s="96"/>
    </row>
    <row r="1494" spans="2:10" x14ac:dyDescent="0.3">
      <c r="B1494" s="94"/>
      <c r="C1494" s="94"/>
      <c r="D1494" s="94"/>
      <c r="E1494" s="94"/>
      <c r="H1494" s="95"/>
      <c r="I1494" s="94"/>
      <c r="J1494" s="96"/>
    </row>
    <row r="1495" spans="2:10" x14ac:dyDescent="0.3">
      <c r="B1495" s="94"/>
      <c r="C1495" s="94"/>
      <c r="D1495" s="94"/>
      <c r="E1495" s="94"/>
      <c r="H1495" s="95"/>
      <c r="I1495" s="94"/>
      <c r="J1495" s="96"/>
    </row>
    <row r="1496" spans="2:10" x14ac:dyDescent="0.3">
      <c r="B1496" s="94"/>
      <c r="C1496" s="94"/>
      <c r="D1496" s="94"/>
      <c r="E1496" s="94"/>
      <c r="H1496" s="95"/>
      <c r="I1496" s="94"/>
      <c r="J1496" s="96"/>
    </row>
    <row r="1497" spans="2:10" x14ac:dyDescent="0.3">
      <c r="B1497" s="94"/>
      <c r="C1497" s="94"/>
      <c r="D1497" s="94"/>
      <c r="E1497" s="94"/>
      <c r="H1497" s="95"/>
      <c r="I1497" s="94"/>
      <c r="J1497" s="96"/>
    </row>
    <row r="1498" spans="2:10" x14ac:dyDescent="0.3">
      <c r="B1498" s="94"/>
      <c r="C1498" s="94"/>
      <c r="D1498" s="94"/>
      <c r="E1498" s="94"/>
      <c r="H1498" s="95"/>
      <c r="I1498" s="94"/>
      <c r="J1498" s="96"/>
    </row>
    <row r="1499" spans="2:10" x14ac:dyDescent="0.3">
      <c r="B1499" s="94"/>
      <c r="C1499" s="94"/>
      <c r="D1499" s="94"/>
      <c r="E1499" s="94"/>
      <c r="H1499" s="95"/>
      <c r="I1499" s="94"/>
      <c r="J1499" s="96"/>
    </row>
    <row r="1500" spans="2:10" x14ac:dyDescent="0.3">
      <c r="B1500" s="94"/>
      <c r="C1500" s="94"/>
      <c r="D1500" s="94"/>
      <c r="E1500" s="94"/>
      <c r="H1500" s="95"/>
      <c r="I1500" s="94"/>
      <c r="J1500" s="96"/>
    </row>
    <row r="1501" spans="2:10" x14ac:dyDescent="0.3">
      <c r="B1501" s="94"/>
      <c r="C1501" s="94"/>
      <c r="D1501" s="94"/>
      <c r="E1501" s="94"/>
      <c r="H1501" s="95"/>
      <c r="I1501" s="94"/>
      <c r="J1501" s="96"/>
    </row>
    <row r="1502" spans="2:10" x14ac:dyDescent="0.3">
      <c r="B1502" s="94"/>
      <c r="C1502" s="94"/>
      <c r="D1502" s="94"/>
      <c r="E1502" s="94"/>
      <c r="H1502" s="95"/>
      <c r="I1502" s="94"/>
      <c r="J1502" s="96"/>
    </row>
    <row r="1503" spans="2:10" x14ac:dyDescent="0.3">
      <c r="B1503" s="94"/>
      <c r="C1503" s="94"/>
      <c r="D1503" s="94"/>
      <c r="E1503" s="94"/>
      <c r="H1503" s="95"/>
      <c r="I1503" s="94"/>
      <c r="J1503" s="96"/>
    </row>
    <row r="1504" spans="2:10" x14ac:dyDescent="0.3">
      <c r="B1504" s="94"/>
      <c r="C1504" s="94"/>
      <c r="D1504" s="94"/>
      <c r="E1504" s="94"/>
      <c r="H1504" s="95"/>
      <c r="I1504" s="94"/>
      <c r="J1504" s="96"/>
    </row>
    <row r="1505" spans="2:10" x14ac:dyDescent="0.3">
      <c r="B1505" s="94"/>
      <c r="C1505" s="94"/>
      <c r="D1505" s="94"/>
      <c r="E1505" s="94"/>
      <c r="H1505" s="95"/>
      <c r="I1505" s="94"/>
      <c r="J1505" s="96"/>
    </row>
    <row r="1506" spans="2:10" x14ac:dyDescent="0.3">
      <c r="B1506" s="94"/>
      <c r="C1506" s="94"/>
      <c r="D1506" s="94"/>
      <c r="E1506" s="94"/>
      <c r="H1506" s="95"/>
      <c r="I1506" s="94"/>
      <c r="J1506" s="96"/>
    </row>
    <row r="1507" spans="2:10" x14ac:dyDescent="0.3">
      <c r="B1507" s="94"/>
      <c r="C1507" s="94"/>
      <c r="D1507" s="94"/>
      <c r="E1507" s="94"/>
      <c r="H1507" s="95"/>
      <c r="I1507" s="94"/>
      <c r="J1507" s="96"/>
    </row>
    <row r="1508" spans="2:10" x14ac:dyDescent="0.3">
      <c r="B1508" s="94"/>
      <c r="C1508" s="94"/>
      <c r="D1508" s="94"/>
      <c r="E1508" s="94"/>
      <c r="H1508" s="95"/>
      <c r="I1508" s="94"/>
      <c r="J1508" s="96"/>
    </row>
    <row r="1509" spans="2:10" x14ac:dyDescent="0.3">
      <c r="B1509" s="94"/>
      <c r="C1509" s="94"/>
      <c r="D1509" s="94"/>
      <c r="E1509" s="94"/>
      <c r="H1509" s="95"/>
      <c r="I1509" s="94"/>
      <c r="J1509" s="96"/>
    </row>
    <row r="1510" spans="2:10" x14ac:dyDescent="0.3">
      <c r="B1510" s="94"/>
      <c r="C1510" s="94"/>
      <c r="D1510" s="94"/>
      <c r="E1510" s="94"/>
      <c r="H1510" s="95"/>
      <c r="I1510" s="94"/>
      <c r="J1510" s="96"/>
    </row>
    <row r="1511" spans="2:10" x14ac:dyDescent="0.3">
      <c r="B1511" s="94"/>
      <c r="C1511" s="94"/>
      <c r="D1511" s="94"/>
      <c r="E1511" s="94"/>
      <c r="H1511" s="95"/>
      <c r="I1511" s="94"/>
      <c r="J1511" s="96"/>
    </row>
    <row r="1512" spans="2:10" x14ac:dyDescent="0.3">
      <c r="B1512" s="94"/>
      <c r="C1512" s="94"/>
      <c r="D1512" s="94"/>
      <c r="E1512" s="94"/>
      <c r="H1512" s="95"/>
      <c r="I1512" s="94"/>
      <c r="J1512" s="96"/>
    </row>
    <row r="1513" spans="2:10" x14ac:dyDescent="0.3">
      <c r="B1513" s="94"/>
      <c r="C1513" s="94"/>
      <c r="D1513" s="94"/>
      <c r="E1513" s="94"/>
      <c r="H1513" s="95"/>
      <c r="I1513" s="94"/>
      <c r="J1513" s="96"/>
    </row>
    <row r="1514" spans="2:10" x14ac:dyDescent="0.3">
      <c r="B1514" s="94"/>
      <c r="C1514" s="94"/>
      <c r="D1514" s="94"/>
      <c r="E1514" s="94"/>
      <c r="H1514" s="95"/>
      <c r="I1514" s="94"/>
      <c r="J1514" s="96"/>
    </row>
    <row r="1515" spans="2:10" x14ac:dyDescent="0.3">
      <c r="B1515" s="94"/>
      <c r="C1515" s="94"/>
      <c r="D1515" s="94"/>
      <c r="E1515" s="94"/>
      <c r="H1515" s="95"/>
      <c r="I1515" s="94"/>
      <c r="J1515" s="96"/>
    </row>
    <row r="1516" spans="2:10" x14ac:dyDescent="0.3">
      <c r="B1516" s="94"/>
      <c r="C1516" s="94"/>
      <c r="D1516" s="94"/>
      <c r="E1516" s="94"/>
      <c r="H1516" s="95"/>
      <c r="I1516" s="94"/>
      <c r="J1516" s="96"/>
    </row>
    <row r="1517" spans="2:10" x14ac:dyDescent="0.3">
      <c r="B1517" s="94"/>
      <c r="C1517" s="94"/>
      <c r="D1517" s="94"/>
      <c r="E1517" s="94"/>
      <c r="H1517" s="95"/>
      <c r="I1517" s="94"/>
      <c r="J1517" s="96"/>
    </row>
    <row r="1518" spans="2:10" x14ac:dyDescent="0.3">
      <c r="B1518" s="94"/>
      <c r="C1518" s="94"/>
      <c r="D1518" s="94"/>
      <c r="E1518" s="94"/>
      <c r="H1518" s="95"/>
      <c r="I1518" s="94"/>
      <c r="J1518" s="96"/>
    </row>
    <row r="1519" spans="2:10" x14ac:dyDescent="0.3">
      <c r="B1519" s="94"/>
      <c r="C1519" s="94"/>
      <c r="D1519" s="94"/>
      <c r="E1519" s="94"/>
      <c r="H1519" s="95"/>
      <c r="I1519" s="94"/>
      <c r="J1519" s="96"/>
    </row>
    <row r="1520" spans="2:10" x14ac:dyDescent="0.3">
      <c r="B1520" s="94"/>
      <c r="C1520" s="94"/>
      <c r="D1520" s="94"/>
      <c r="E1520" s="94"/>
      <c r="H1520" s="95"/>
      <c r="I1520" s="94"/>
      <c r="J1520" s="96"/>
    </row>
    <row r="1521" spans="2:10" x14ac:dyDescent="0.3">
      <c r="B1521" s="94"/>
      <c r="C1521" s="94"/>
      <c r="D1521" s="94"/>
      <c r="E1521" s="94"/>
      <c r="H1521" s="95"/>
      <c r="I1521" s="94"/>
      <c r="J1521" s="96"/>
    </row>
    <row r="1522" spans="2:10" x14ac:dyDescent="0.3">
      <c r="B1522" s="94"/>
      <c r="C1522" s="94"/>
      <c r="D1522" s="94"/>
      <c r="E1522" s="94"/>
      <c r="H1522" s="95"/>
      <c r="I1522" s="94"/>
      <c r="J1522" s="96"/>
    </row>
    <row r="1523" spans="2:10" x14ac:dyDescent="0.3">
      <c r="B1523" s="94"/>
      <c r="C1523" s="94"/>
      <c r="D1523" s="94"/>
      <c r="E1523" s="94"/>
      <c r="H1523" s="95"/>
      <c r="I1523" s="94"/>
      <c r="J1523" s="96"/>
    </row>
    <row r="1524" spans="2:10" x14ac:dyDescent="0.3">
      <c r="B1524" s="94"/>
      <c r="C1524" s="94"/>
      <c r="D1524" s="94"/>
      <c r="E1524" s="94"/>
      <c r="H1524" s="95"/>
      <c r="I1524" s="94"/>
      <c r="J1524" s="96"/>
    </row>
    <row r="1525" spans="2:10" x14ac:dyDescent="0.3">
      <c r="B1525" s="94"/>
      <c r="C1525" s="94"/>
      <c r="D1525" s="94"/>
      <c r="E1525" s="94"/>
      <c r="H1525" s="95"/>
      <c r="I1525" s="94"/>
      <c r="J1525" s="96"/>
    </row>
    <row r="1526" spans="2:10" x14ac:dyDescent="0.3">
      <c r="B1526" s="94"/>
      <c r="C1526" s="94"/>
      <c r="D1526" s="94"/>
      <c r="E1526" s="94"/>
      <c r="H1526" s="95"/>
      <c r="I1526" s="94"/>
      <c r="J1526" s="96"/>
    </row>
    <row r="1527" spans="2:10" x14ac:dyDescent="0.3">
      <c r="B1527" s="94"/>
      <c r="C1527" s="94"/>
      <c r="D1527" s="94"/>
      <c r="E1527" s="94"/>
      <c r="H1527" s="95"/>
      <c r="I1527" s="94"/>
      <c r="J1527" s="96"/>
    </row>
    <row r="1528" spans="2:10" x14ac:dyDescent="0.3">
      <c r="B1528" s="94"/>
      <c r="C1528" s="94"/>
      <c r="D1528" s="94"/>
      <c r="E1528" s="94"/>
      <c r="H1528" s="95"/>
      <c r="I1528" s="94"/>
      <c r="J1528" s="96"/>
    </row>
    <row r="1529" spans="2:10" x14ac:dyDescent="0.3">
      <c r="B1529" s="94"/>
      <c r="C1529" s="94"/>
      <c r="D1529" s="94"/>
      <c r="E1529" s="94"/>
      <c r="H1529" s="95"/>
      <c r="I1529" s="94"/>
      <c r="J1529" s="96"/>
    </row>
    <row r="1530" spans="2:10" x14ac:dyDescent="0.3">
      <c r="B1530" s="94"/>
      <c r="C1530" s="94"/>
      <c r="D1530" s="94"/>
      <c r="E1530" s="94"/>
      <c r="H1530" s="95"/>
      <c r="I1530" s="94"/>
      <c r="J1530" s="96"/>
    </row>
    <row r="1531" spans="2:10" x14ac:dyDescent="0.3">
      <c r="B1531" s="94"/>
      <c r="C1531" s="94"/>
      <c r="D1531" s="94"/>
      <c r="E1531" s="94"/>
      <c r="H1531" s="95"/>
      <c r="I1531" s="94"/>
      <c r="J1531" s="96"/>
    </row>
    <row r="1532" spans="2:10" x14ac:dyDescent="0.3">
      <c r="B1532" s="94"/>
      <c r="C1532" s="94"/>
      <c r="D1532" s="94"/>
      <c r="E1532" s="94"/>
      <c r="H1532" s="95"/>
      <c r="I1532" s="94"/>
      <c r="J1532" s="96"/>
    </row>
    <row r="1533" spans="2:10" x14ac:dyDescent="0.3">
      <c r="B1533" s="94"/>
      <c r="C1533" s="94"/>
      <c r="D1533" s="94"/>
      <c r="E1533" s="94"/>
      <c r="H1533" s="95"/>
      <c r="I1533" s="94"/>
      <c r="J1533" s="96"/>
    </row>
    <row r="1534" spans="2:10" x14ac:dyDescent="0.3">
      <c r="B1534" s="94"/>
      <c r="C1534" s="94"/>
      <c r="D1534" s="94"/>
      <c r="E1534" s="94"/>
      <c r="H1534" s="95"/>
      <c r="I1534" s="94"/>
      <c r="J1534" s="96"/>
    </row>
    <row r="1535" spans="2:10" x14ac:dyDescent="0.3">
      <c r="B1535" s="94"/>
      <c r="C1535" s="94"/>
      <c r="D1535" s="94"/>
      <c r="E1535" s="94"/>
      <c r="H1535" s="95"/>
      <c r="I1535" s="94"/>
      <c r="J1535" s="96"/>
    </row>
    <row r="1536" spans="2:10" x14ac:dyDescent="0.3">
      <c r="B1536" s="94"/>
      <c r="C1536" s="94"/>
      <c r="D1536" s="94"/>
      <c r="E1536" s="94"/>
      <c r="H1536" s="95"/>
      <c r="I1536" s="94"/>
      <c r="J1536" s="96"/>
    </row>
    <row r="1537" spans="2:10" x14ac:dyDescent="0.3">
      <c r="B1537" s="94"/>
      <c r="C1537" s="94"/>
      <c r="D1537" s="94"/>
      <c r="E1537" s="94"/>
      <c r="H1537" s="95"/>
      <c r="I1537" s="94"/>
      <c r="J1537" s="96"/>
    </row>
    <row r="1538" spans="2:10" x14ac:dyDescent="0.3">
      <c r="B1538" s="94"/>
      <c r="C1538" s="94"/>
      <c r="D1538" s="94"/>
      <c r="E1538" s="94"/>
      <c r="H1538" s="95"/>
      <c r="I1538" s="94"/>
      <c r="J1538" s="96"/>
    </row>
    <row r="1539" spans="2:10" x14ac:dyDescent="0.3">
      <c r="B1539" s="94"/>
      <c r="C1539" s="94"/>
      <c r="D1539" s="94"/>
      <c r="E1539" s="94"/>
      <c r="H1539" s="95"/>
      <c r="I1539" s="94"/>
      <c r="J1539" s="96"/>
    </row>
    <row r="1540" spans="2:10" x14ac:dyDescent="0.3">
      <c r="B1540" s="94"/>
      <c r="C1540" s="94"/>
      <c r="D1540" s="94"/>
      <c r="E1540" s="94"/>
      <c r="H1540" s="95"/>
      <c r="I1540" s="94"/>
      <c r="J1540" s="96"/>
    </row>
    <row r="1541" spans="2:10" x14ac:dyDescent="0.3">
      <c r="B1541" s="94"/>
      <c r="C1541" s="94"/>
      <c r="D1541" s="94"/>
      <c r="E1541" s="94"/>
      <c r="H1541" s="95"/>
      <c r="I1541" s="94"/>
      <c r="J1541" s="96"/>
    </row>
    <row r="1542" spans="2:10" x14ac:dyDescent="0.3">
      <c r="B1542" s="94"/>
      <c r="C1542" s="94"/>
      <c r="D1542" s="94"/>
      <c r="E1542" s="94"/>
      <c r="H1542" s="95"/>
      <c r="I1542" s="94"/>
      <c r="J1542" s="96"/>
    </row>
    <row r="1543" spans="2:10" x14ac:dyDescent="0.3">
      <c r="B1543" s="94"/>
      <c r="C1543" s="94"/>
      <c r="D1543" s="94"/>
      <c r="E1543" s="94"/>
      <c r="H1543" s="95"/>
      <c r="I1543" s="94"/>
      <c r="J1543" s="96"/>
    </row>
    <row r="1544" spans="2:10" x14ac:dyDescent="0.3">
      <c r="B1544" s="94"/>
      <c r="C1544" s="94"/>
      <c r="D1544" s="94"/>
      <c r="E1544" s="94"/>
      <c r="H1544" s="95"/>
      <c r="I1544" s="94"/>
      <c r="J1544" s="96"/>
    </row>
    <row r="1545" spans="2:10" x14ac:dyDescent="0.3">
      <c r="B1545" s="94"/>
      <c r="C1545" s="94"/>
      <c r="D1545" s="94"/>
      <c r="E1545" s="94"/>
      <c r="H1545" s="95"/>
      <c r="I1545" s="94"/>
      <c r="J1545" s="96"/>
    </row>
    <row r="1546" spans="2:10" x14ac:dyDescent="0.3">
      <c r="B1546" s="94"/>
      <c r="C1546" s="94"/>
      <c r="D1546" s="94"/>
      <c r="E1546" s="94"/>
      <c r="H1546" s="95"/>
      <c r="I1546" s="94"/>
      <c r="J1546" s="96"/>
    </row>
    <row r="1547" spans="2:10" x14ac:dyDescent="0.3">
      <c r="B1547" s="94"/>
      <c r="C1547" s="94"/>
      <c r="D1547" s="94"/>
      <c r="E1547" s="94"/>
      <c r="H1547" s="95"/>
      <c r="I1547" s="94"/>
      <c r="J1547" s="96"/>
    </row>
    <row r="1548" spans="2:10" x14ac:dyDescent="0.3">
      <c r="B1548" s="94"/>
      <c r="C1548" s="94"/>
      <c r="D1548" s="94"/>
      <c r="E1548" s="94"/>
      <c r="H1548" s="95"/>
      <c r="I1548" s="94"/>
      <c r="J1548" s="96"/>
    </row>
    <row r="1549" spans="2:10" x14ac:dyDescent="0.3">
      <c r="B1549" s="94"/>
      <c r="C1549" s="94"/>
      <c r="D1549" s="94"/>
      <c r="E1549" s="94"/>
      <c r="H1549" s="95"/>
      <c r="I1549" s="94"/>
      <c r="J1549" s="96"/>
    </row>
    <row r="1550" spans="2:10" x14ac:dyDescent="0.3">
      <c r="B1550" s="94"/>
      <c r="C1550" s="94"/>
      <c r="D1550" s="94"/>
      <c r="E1550" s="94"/>
      <c r="H1550" s="95"/>
      <c r="I1550" s="94"/>
      <c r="J1550" s="96"/>
    </row>
    <row r="1551" spans="2:10" x14ac:dyDescent="0.3">
      <c r="B1551" s="94"/>
      <c r="C1551" s="94"/>
      <c r="D1551" s="94"/>
      <c r="E1551" s="94"/>
      <c r="H1551" s="95"/>
      <c r="I1551" s="94"/>
      <c r="J1551" s="96"/>
    </row>
    <row r="1552" spans="2:10" x14ac:dyDescent="0.3">
      <c r="B1552" s="94"/>
      <c r="C1552" s="94"/>
      <c r="D1552" s="94"/>
      <c r="E1552" s="94"/>
      <c r="H1552" s="95"/>
      <c r="I1552" s="94"/>
      <c r="J1552" s="96"/>
    </row>
    <row r="1553" spans="2:10" x14ac:dyDescent="0.3">
      <c r="B1553" s="94"/>
      <c r="C1553" s="94"/>
      <c r="D1553" s="94"/>
      <c r="E1553" s="94"/>
      <c r="H1553" s="95"/>
      <c r="I1553" s="94"/>
      <c r="J1553" s="96"/>
    </row>
    <row r="1554" spans="2:10" x14ac:dyDescent="0.3">
      <c r="B1554" s="94"/>
      <c r="C1554" s="94"/>
      <c r="D1554" s="94"/>
      <c r="E1554" s="94"/>
      <c r="H1554" s="95"/>
      <c r="I1554" s="94"/>
      <c r="J1554" s="96"/>
    </row>
    <row r="1555" spans="2:10" x14ac:dyDescent="0.3">
      <c r="B1555" s="94"/>
      <c r="C1555" s="94"/>
      <c r="D1555" s="94"/>
      <c r="E1555" s="94"/>
      <c r="H1555" s="95"/>
      <c r="I1555" s="94"/>
      <c r="J1555" s="96"/>
    </row>
    <row r="1556" spans="2:10" x14ac:dyDescent="0.3">
      <c r="B1556" s="94"/>
      <c r="C1556" s="94"/>
      <c r="D1556" s="94"/>
      <c r="E1556" s="94"/>
      <c r="H1556" s="95"/>
      <c r="I1556" s="94"/>
      <c r="J1556" s="96"/>
    </row>
    <row r="1557" spans="2:10" x14ac:dyDescent="0.3">
      <c r="B1557" s="94"/>
      <c r="C1557" s="94"/>
      <c r="D1557" s="94"/>
      <c r="E1557" s="94"/>
      <c r="H1557" s="95"/>
      <c r="I1557" s="94"/>
      <c r="J1557" s="96"/>
    </row>
    <row r="1558" spans="2:10" x14ac:dyDescent="0.3">
      <c r="B1558" s="94"/>
      <c r="C1558" s="94"/>
      <c r="D1558" s="94"/>
      <c r="E1558" s="94"/>
      <c r="H1558" s="95"/>
      <c r="I1558" s="94"/>
      <c r="J1558" s="96"/>
    </row>
    <row r="1559" spans="2:10" x14ac:dyDescent="0.3">
      <c r="B1559" s="94"/>
      <c r="C1559" s="94"/>
      <c r="D1559" s="94"/>
      <c r="E1559" s="94"/>
      <c r="H1559" s="95"/>
      <c r="I1559" s="94"/>
      <c r="J1559" s="96"/>
    </row>
    <row r="1560" spans="2:10" x14ac:dyDescent="0.3">
      <c r="B1560" s="94"/>
      <c r="C1560" s="94"/>
      <c r="D1560" s="94"/>
      <c r="E1560" s="94"/>
      <c r="H1560" s="95"/>
      <c r="I1560" s="94"/>
      <c r="J1560" s="96"/>
    </row>
    <row r="1561" spans="2:10" x14ac:dyDescent="0.3">
      <c r="B1561" s="94"/>
      <c r="C1561" s="94"/>
      <c r="D1561" s="94"/>
      <c r="E1561" s="94"/>
      <c r="H1561" s="95"/>
      <c r="I1561" s="94"/>
      <c r="J1561" s="96"/>
    </row>
    <row r="1562" spans="2:10" x14ac:dyDescent="0.3">
      <c r="B1562" s="94"/>
      <c r="C1562" s="94"/>
      <c r="D1562" s="94"/>
      <c r="E1562" s="94"/>
      <c r="H1562" s="95"/>
      <c r="I1562" s="94"/>
      <c r="J1562" s="96"/>
    </row>
    <row r="1563" spans="2:10" x14ac:dyDescent="0.3">
      <c r="B1563" s="94"/>
      <c r="C1563" s="94"/>
      <c r="D1563" s="94"/>
      <c r="E1563" s="94"/>
      <c r="H1563" s="95"/>
      <c r="I1563" s="94"/>
      <c r="J1563" s="96"/>
    </row>
    <row r="1564" spans="2:10" x14ac:dyDescent="0.3">
      <c r="B1564" s="94"/>
      <c r="C1564" s="94"/>
      <c r="D1564" s="94"/>
      <c r="E1564" s="94"/>
      <c r="H1564" s="95"/>
      <c r="I1564" s="94"/>
      <c r="J1564" s="96"/>
    </row>
    <row r="1565" spans="2:10" x14ac:dyDescent="0.3">
      <c r="B1565" s="94"/>
      <c r="C1565" s="94"/>
      <c r="D1565" s="94"/>
      <c r="E1565" s="94"/>
      <c r="H1565" s="95"/>
      <c r="I1565" s="94"/>
      <c r="J1565" s="96"/>
    </row>
    <row r="1566" spans="2:10" x14ac:dyDescent="0.3">
      <c r="B1566" s="94"/>
      <c r="C1566" s="94"/>
      <c r="D1566" s="94"/>
      <c r="E1566" s="94"/>
      <c r="H1566" s="95"/>
      <c r="I1566" s="94"/>
      <c r="J1566" s="96"/>
    </row>
    <row r="1567" spans="2:10" x14ac:dyDescent="0.3">
      <c r="B1567" s="94"/>
      <c r="C1567" s="94"/>
      <c r="D1567" s="94"/>
      <c r="E1567" s="94"/>
      <c r="H1567" s="95"/>
      <c r="I1567" s="94"/>
      <c r="J1567" s="96"/>
    </row>
    <row r="1568" spans="2:10" x14ac:dyDescent="0.3">
      <c r="B1568" s="94"/>
      <c r="C1568" s="94"/>
      <c r="D1568" s="94"/>
      <c r="E1568" s="94"/>
      <c r="H1568" s="95"/>
      <c r="I1568" s="94"/>
      <c r="J1568" s="96"/>
    </row>
    <row r="1569" spans="2:10" x14ac:dyDescent="0.3">
      <c r="B1569" s="94"/>
      <c r="C1569" s="94"/>
      <c r="D1569" s="94"/>
      <c r="E1569" s="94"/>
      <c r="H1569" s="95"/>
      <c r="I1569" s="94"/>
      <c r="J1569" s="96"/>
    </row>
    <row r="1570" spans="2:10" x14ac:dyDescent="0.3">
      <c r="B1570" s="94"/>
      <c r="C1570" s="94"/>
      <c r="D1570" s="94"/>
      <c r="E1570" s="94"/>
      <c r="H1570" s="95"/>
      <c r="I1570" s="94"/>
      <c r="J1570" s="96"/>
    </row>
    <row r="1571" spans="2:10" x14ac:dyDescent="0.3">
      <c r="B1571" s="94"/>
      <c r="C1571" s="94"/>
      <c r="D1571" s="94"/>
      <c r="E1571" s="94"/>
      <c r="H1571" s="95"/>
      <c r="I1571" s="94"/>
      <c r="J1571" s="96"/>
    </row>
    <row r="1572" spans="2:10" x14ac:dyDescent="0.3">
      <c r="B1572" s="94"/>
      <c r="C1572" s="94"/>
      <c r="D1572" s="94"/>
      <c r="E1572" s="94"/>
      <c r="H1572" s="95"/>
      <c r="I1572" s="94"/>
      <c r="J1572" s="96"/>
    </row>
    <row r="1573" spans="2:10" x14ac:dyDescent="0.3">
      <c r="B1573" s="94"/>
      <c r="C1573" s="94"/>
      <c r="D1573" s="94"/>
      <c r="E1573" s="94"/>
      <c r="H1573" s="95"/>
      <c r="I1573" s="94"/>
      <c r="J1573" s="96"/>
    </row>
    <row r="1574" spans="2:10" x14ac:dyDescent="0.3">
      <c r="B1574" s="94"/>
      <c r="C1574" s="94"/>
      <c r="D1574" s="94"/>
      <c r="E1574" s="94"/>
      <c r="H1574" s="95"/>
      <c r="I1574" s="94"/>
      <c r="J1574" s="96"/>
    </row>
    <row r="1575" spans="2:10" x14ac:dyDescent="0.3">
      <c r="B1575" s="94"/>
      <c r="C1575" s="94"/>
      <c r="D1575" s="94"/>
      <c r="E1575" s="94"/>
      <c r="H1575" s="95"/>
      <c r="I1575" s="94"/>
      <c r="J1575" s="96"/>
    </row>
    <row r="1576" spans="2:10" x14ac:dyDescent="0.3">
      <c r="B1576" s="94"/>
      <c r="C1576" s="94"/>
      <c r="D1576" s="94"/>
      <c r="E1576" s="94"/>
      <c r="H1576" s="95"/>
      <c r="I1576" s="94"/>
      <c r="J1576" s="96"/>
    </row>
    <row r="1577" spans="2:10" x14ac:dyDescent="0.3">
      <c r="B1577" s="94"/>
      <c r="C1577" s="94"/>
      <c r="D1577" s="94"/>
      <c r="E1577" s="94"/>
      <c r="H1577" s="95"/>
      <c r="I1577" s="94"/>
      <c r="J1577" s="96"/>
    </row>
    <row r="1578" spans="2:10" x14ac:dyDescent="0.3">
      <c r="B1578" s="94"/>
      <c r="C1578" s="94"/>
      <c r="D1578" s="94"/>
      <c r="E1578" s="94"/>
      <c r="H1578" s="95"/>
      <c r="I1578" s="94"/>
      <c r="J1578" s="96"/>
    </row>
    <row r="1579" spans="2:10" x14ac:dyDescent="0.3">
      <c r="B1579" s="94"/>
      <c r="C1579" s="94"/>
      <c r="D1579" s="94"/>
      <c r="E1579" s="94"/>
      <c r="H1579" s="95"/>
      <c r="I1579" s="94"/>
      <c r="J1579" s="96"/>
    </row>
    <row r="1580" spans="2:10" x14ac:dyDescent="0.3">
      <c r="B1580" s="94"/>
      <c r="C1580" s="94"/>
      <c r="D1580" s="94"/>
      <c r="E1580" s="94"/>
      <c r="H1580" s="95"/>
      <c r="I1580" s="94"/>
      <c r="J1580" s="96"/>
    </row>
    <row r="1581" spans="2:10" x14ac:dyDescent="0.3">
      <c r="B1581" s="94"/>
      <c r="C1581" s="94"/>
      <c r="D1581" s="94"/>
      <c r="E1581" s="94"/>
      <c r="H1581" s="95"/>
      <c r="I1581" s="94"/>
      <c r="J1581" s="96"/>
    </row>
    <row r="1582" spans="2:10" x14ac:dyDescent="0.3">
      <c r="B1582" s="94"/>
      <c r="C1582" s="94"/>
      <c r="D1582" s="94"/>
      <c r="E1582" s="94"/>
      <c r="H1582" s="95"/>
      <c r="I1582" s="94"/>
      <c r="J1582" s="96"/>
    </row>
    <row r="1583" spans="2:10" x14ac:dyDescent="0.3">
      <c r="B1583" s="94"/>
      <c r="C1583" s="94"/>
      <c r="D1583" s="94"/>
      <c r="E1583" s="94"/>
      <c r="H1583" s="95"/>
      <c r="I1583" s="94"/>
      <c r="J1583" s="96"/>
    </row>
    <row r="1584" spans="2:10" x14ac:dyDescent="0.3">
      <c r="B1584" s="94"/>
      <c r="C1584" s="94"/>
      <c r="D1584" s="94"/>
      <c r="E1584" s="94"/>
      <c r="H1584" s="95"/>
      <c r="I1584" s="94"/>
      <c r="J1584" s="96"/>
    </row>
    <row r="1585" spans="2:10" x14ac:dyDescent="0.3">
      <c r="B1585" s="94"/>
      <c r="C1585" s="94"/>
      <c r="D1585" s="94"/>
      <c r="E1585" s="94"/>
      <c r="H1585" s="95"/>
      <c r="I1585" s="94"/>
      <c r="J1585" s="96"/>
    </row>
    <row r="1586" spans="2:10" x14ac:dyDescent="0.3">
      <c r="B1586" s="94"/>
      <c r="C1586" s="94"/>
      <c r="D1586" s="94"/>
      <c r="E1586" s="94"/>
      <c r="H1586" s="95"/>
      <c r="I1586" s="94"/>
      <c r="J1586" s="96"/>
    </row>
    <row r="1587" spans="2:10" x14ac:dyDescent="0.3">
      <c r="B1587" s="94"/>
      <c r="C1587" s="94"/>
      <c r="D1587" s="94"/>
      <c r="E1587" s="94"/>
      <c r="H1587" s="95"/>
      <c r="I1587" s="94"/>
      <c r="J1587" s="96"/>
    </row>
    <row r="1588" spans="2:10" x14ac:dyDescent="0.3">
      <c r="B1588" s="94"/>
      <c r="C1588" s="94"/>
      <c r="D1588" s="94"/>
      <c r="E1588" s="94"/>
      <c r="H1588" s="95"/>
      <c r="I1588" s="94"/>
      <c r="J1588" s="96"/>
    </row>
    <row r="1589" spans="2:10" x14ac:dyDescent="0.3">
      <c r="B1589" s="94"/>
      <c r="C1589" s="94"/>
      <c r="D1589" s="94"/>
      <c r="E1589" s="94"/>
      <c r="H1589" s="95"/>
      <c r="I1589" s="94"/>
      <c r="J1589" s="96"/>
    </row>
    <row r="1590" spans="2:10" x14ac:dyDescent="0.3">
      <c r="B1590" s="94"/>
      <c r="C1590" s="94"/>
      <c r="D1590" s="94"/>
      <c r="E1590" s="94"/>
      <c r="H1590" s="95"/>
      <c r="I1590" s="94"/>
      <c r="J1590" s="96"/>
    </row>
    <row r="1591" spans="2:10" x14ac:dyDescent="0.3">
      <c r="B1591" s="94"/>
      <c r="C1591" s="94"/>
      <c r="D1591" s="94"/>
      <c r="E1591" s="94"/>
      <c r="H1591" s="95"/>
      <c r="I1591" s="94"/>
      <c r="J1591" s="96"/>
    </row>
    <row r="1592" spans="2:10" x14ac:dyDescent="0.3">
      <c r="B1592" s="94"/>
      <c r="C1592" s="94"/>
      <c r="D1592" s="94"/>
      <c r="E1592" s="94"/>
      <c r="H1592" s="95"/>
      <c r="I1592" s="94"/>
      <c r="J1592" s="96"/>
    </row>
    <row r="1593" spans="2:10" x14ac:dyDescent="0.3">
      <c r="B1593" s="94"/>
      <c r="C1593" s="94"/>
      <c r="D1593" s="94"/>
      <c r="E1593" s="94"/>
      <c r="H1593" s="95"/>
      <c r="I1593" s="94"/>
      <c r="J1593" s="96"/>
    </row>
    <row r="1594" spans="2:10" x14ac:dyDescent="0.3">
      <c r="B1594" s="94"/>
      <c r="C1594" s="94"/>
      <c r="D1594" s="94"/>
      <c r="E1594" s="94"/>
      <c r="H1594" s="95"/>
      <c r="I1594" s="94"/>
      <c r="J1594" s="96"/>
    </row>
    <row r="1595" spans="2:10" x14ac:dyDescent="0.3">
      <c r="B1595" s="94"/>
      <c r="C1595" s="94"/>
      <c r="D1595" s="94"/>
      <c r="E1595" s="94"/>
      <c r="H1595" s="95"/>
      <c r="I1595" s="94"/>
      <c r="J1595" s="96"/>
    </row>
    <row r="1596" spans="2:10" x14ac:dyDescent="0.3">
      <c r="B1596" s="94"/>
      <c r="C1596" s="94"/>
      <c r="D1596" s="94"/>
      <c r="E1596" s="94"/>
      <c r="H1596" s="95"/>
      <c r="I1596" s="94"/>
      <c r="J1596" s="96"/>
    </row>
    <row r="1597" spans="2:10" x14ac:dyDescent="0.3">
      <c r="B1597" s="94"/>
      <c r="C1597" s="94"/>
      <c r="D1597" s="94"/>
      <c r="E1597" s="94"/>
      <c r="H1597" s="95"/>
      <c r="I1597" s="94"/>
      <c r="J1597" s="96"/>
    </row>
    <row r="1598" spans="2:10" x14ac:dyDescent="0.3">
      <c r="B1598" s="94"/>
      <c r="C1598" s="94"/>
      <c r="D1598" s="94"/>
      <c r="E1598" s="94"/>
      <c r="H1598" s="95"/>
      <c r="I1598" s="94"/>
      <c r="J1598" s="96"/>
    </row>
    <row r="1599" spans="2:10" x14ac:dyDescent="0.3">
      <c r="B1599" s="94"/>
      <c r="C1599" s="94"/>
      <c r="D1599" s="94"/>
      <c r="E1599" s="94"/>
      <c r="H1599" s="95"/>
      <c r="I1599" s="94"/>
      <c r="J1599" s="96"/>
    </row>
    <row r="1600" spans="2:10" x14ac:dyDescent="0.3">
      <c r="B1600" s="94"/>
      <c r="C1600" s="94"/>
      <c r="D1600" s="94"/>
      <c r="E1600" s="94"/>
      <c r="H1600" s="95"/>
      <c r="I1600" s="94"/>
      <c r="J1600" s="96"/>
    </row>
    <row r="1601" spans="2:10" x14ac:dyDescent="0.3">
      <c r="B1601" s="94"/>
      <c r="C1601" s="94"/>
      <c r="D1601" s="94"/>
      <c r="E1601" s="94"/>
      <c r="H1601" s="95"/>
      <c r="I1601" s="94"/>
      <c r="J1601" s="96"/>
    </row>
    <row r="1602" spans="2:10" x14ac:dyDescent="0.3">
      <c r="B1602" s="94"/>
      <c r="C1602" s="94"/>
      <c r="D1602" s="94"/>
      <c r="E1602" s="94"/>
      <c r="H1602" s="95"/>
      <c r="I1602" s="94"/>
      <c r="J1602" s="96"/>
    </row>
    <row r="1603" spans="2:10" x14ac:dyDescent="0.3">
      <c r="B1603" s="94"/>
      <c r="C1603" s="94"/>
      <c r="D1603" s="94"/>
      <c r="E1603" s="94"/>
      <c r="H1603" s="95"/>
      <c r="I1603" s="94"/>
      <c r="J1603" s="96"/>
    </row>
    <row r="1604" spans="2:10" x14ac:dyDescent="0.3">
      <c r="B1604" s="94"/>
      <c r="C1604" s="94"/>
      <c r="D1604" s="94"/>
      <c r="E1604" s="94"/>
      <c r="H1604" s="95"/>
      <c r="I1604" s="94"/>
      <c r="J1604" s="96"/>
    </row>
    <row r="1605" spans="2:10" x14ac:dyDescent="0.3">
      <c r="B1605" s="94"/>
      <c r="C1605" s="94"/>
      <c r="D1605" s="94"/>
      <c r="E1605" s="94"/>
      <c r="H1605" s="95"/>
      <c r="I1605" s="94"/>
      <c r="J1605" s="96"/>
    </row>
    <row r="1606" spans="2:10" x14ac:dyDescent="0.3">
      <c r="B1606" s="94"/>
      <c r="C1606" s="94"/>
      <c r="D1606" s="94"/>
      <c r="E1606" s="94"/>
      <c r="H1606" s="95"/>
      <c r="I1606" s="94"/>
      <c r="J1606" s="96"/>
    </row>
    <row r="1607" spans="2:10" x14ac:dyDescent="0.3">
      <c r="B1607" s="94"/>
      <c r="C1607" s="94"/>
      <c r="D1607" s="94"/>
      <c r="E1607" s="94"/>
      <c r="H1607" s="95"/>
      <c r="I1607" s="94"/>
      <c r="J1607" s="96"/>
    </row>
    <row r="1608" spans="2:10" x14ac:dyDescent="0.3">
      <c r="B1608" s="94"/>
      <c r="C1608" s="94"/>
      <c r="D1608" s="94"/>
      <c r="E1608" s="94"/>
      <c r="H1608" s="95"/>
      <c r="I1608" s="94"/>
      <c r="J1608" s="96"/>
    </row>
    <row r="1609" spans="2:10" x14ac:dyDescent="0.3">
      <c r="B1609" s="94"/>
      <c r="C1609" s="94"/>
      <c r="D1609" s="94"/>
      <c r="E1609" s="94"/>
      <c r="H1609" s="95"/>
      <c r="I1609" s="94"/>
      <c r="J1609" s="96"/>
    </row>
    <row r="1610" spans="2:10" x14ac:dyDescent="0.3">
      <c r="B1610" s="94"/>
      <c r="C1610" s="94"/>
      <c r="D1610" s="94"/>
      <c r="E1610" s="94"/>
      <c r="H1610" s="95"/>
      <c r="I1610" s="94"/>
      <c r="J1610" s="96"/>
    </row>
    <row r="1611" spans="2:10" x14ac:dyDescent="0.3">
      <c r="B1611" s="94"/>
      <c r="C1611" s="94"/>
      <c r="D1611" s="94"/>
      <c r="E1611" s="94"/>
      <c r="H1611" s="95"/>
      <c r="I1611" s="94"/>
      <c r="J1611" s="96"/>
    </row>
    <row r="1612" spans="2:10" x14ac:dyDescent="0.3">
      <c r="B1612" s="94"/>
      <c r="C1612" s="94"/>
      <c r="D1612" s="94"/>
      <c r="E1612" s="94"/>
      <c r="H1612" s="95"/>
      <c r="I1612" s="94"/>
      <c r="J1612" s="96"/>
    </row>
    <row r="1613" spans="2:10" x14ac:dyDescent="0.3">
      <c r="B1613" s="94"/>
      <c r="C1613" s="94"/>
      <c r="D1613" s="94"/>
      <c r="E1613" s="94"/>
      <c r="H1613" s="95"/>
      <c r="I1613" s="94"/>
      <c r="J1613" s="96"/>
    </row>
    <row r="1614" spans="2:10" x14ac:dyDescent="0.3">
      <c r="B1614" s="94"/>
      <c r="C1614" s="94"/>
      <c r="D1614" s="94"/>
      <c r="E1614" s="94"/>
      <c r="H1614" s="95"/>
      <c r="I1614" s="94"/>
      <c r="J1614" s="96"/>
    </row>
    <row r="1615" spans="2:10" x14ac:dyDescent="0.3">
      <c r="B1615" s="94"/>
      <c r="C1615" s="94"/>
      <c r="D1615" s="94"/>
      <c r="E1615" s="94"/>
      <c r="H1615" s="95"/>
      <c r="I1615" s="94"/>
      <c r="J1615" s="96"/>
    </row>
    <row r="1616" spans="2:10" x14ac:dyDescent="0.3">
      <c r="B1616" s="94"/>
      <c r="C1616" s="94"/>
      <c r="D1616" s="94"/>
      <c r="E1616" s="94"/>
      <c r="H1616" s="95"/>
      <c r="I1616" s="94"/>
      <c r="J1616" s="96"/>
    </row>
    <row r="1617" spans="2:10" x14ac:dyDescent="0.3">
      <c r="B1617" s="94"/>
      <c r="C1617" s="94"/>
      <c r="D1617" s="94"/>
      <c r="E1617" s="94"/>
      <c r="H1617" s="95"/>
      <c r="I1617" s="94"/>
      <c r="J1617" s="96"/>
    </row>
    <row r="1618" spans="2:10" x14ac:dyDescent="0.3">
      <c r="B1618" s="94"/>
      <c r="C1618" s="94"/>
      <c r="D1618" s="94"/>
      <c r="E1618" s="94"/>
      <c r="H1618" s="95"/>
      <c r="I1618" s="94"/>
      <c r="J1618" s="96"/>
    </row>
    <row r="1619" spans="2:10" x14ac:dyDescent="0.3">
      <c r="B1619" s="94"/>
      <c r="C1619" s="94"/>
      <c r="D1619" s="94"/>
      <c r="E1619" s="94"/>
      <c r="H1619" s="95"/>
      <c r="I1619" s="94"/>
      <c r="J1619" s="96"/>
    </row>
    <row r="1620" spans="2:10" x14ac:dyDescent="0.3">
      <c r="B1620" s="94"/>
      <c r="C1620" s="94"/>
      <c r="D1620" s="94"/>
      <c r="E1620" s="94"/>
      <c r="H1620" s="95"/>
      <c r="I1620" s="94"/>
      <c r="J1620" s="96"/>
    </row>
    <row r="1621" spans="2:10" x14ac:dyDescent="0.3">
      <c r="B1621" s="94"/>
      <c r="C1621" s="94"/>
      <c r="D1621" s="94"/>
      <c r="E1621" s="94"/>
      <c r="H1621" s="95"/>
      <c r="I1621" s="94"/>
      <c r="J1621" s="96"/>
    </row>
    <row r="1622" spans="2:10" x14ac:dyDescent="0.3">
      <c r="B1622" s="94"/>
      <c r="C1622" s="94"/>
      <c r="D1622" s="94"/>
      <c r="E1622" s="94"/>
      <c r="H1622" s="95"/>
      <c r="I1622" s="94"/>
      <c r="J1622" s="96"/>
    </row>
    <row r="1623" spans="2:10" x14ac:dyDescent="0.3">
      <c r="B1623" s="94"/>
      <c r="C1623" s="94"/>
      <c r="D1623" s="94"/>
      <c r="E1623" s="94"/>
      <c r="H1623" s="95"/>
      <c r="I1623" s="94"/>
      <c r="J1623" s="96"/>
    </row>
    <row r="1624" spans="2:10" x14ac:dyDescent="0.3">
      <c r="B1624" s="94"/>
      <c r="C1624" s="94"/>
      <c r="D1624" s="94"/>
      <c r="E1624" s="94"/>
      <c r="H1624" s="95"/>
      <c r="I1624" s="94"/>
      <c r="J1624" s="96"/>
    </row>
    <row r="1625" spans="2:10" x14ac:dyDescent="0.3">
      <c r="B1625" s="94"/>
      <c r="C1625" s="94"/>
      <c r="D1625" s="94"/>
      <c r="E1625" s="94"/>
      <c r="H1625" s="95"/>
      <c r="I1625" s="94"/>
      <c r="J1625" s="96"/>
    </row>
    <row r="1626" spans="2:10" x14ac:dyDescent="0.3">
      <c r="B1626" s="94"/>
      <c r="C1626" s="94"/>
      <c r="D1626" s="94"/>
      <c r="E1626" s="94"/>
      <c r="H1626" s="95"/>
      <c r="I1626" s="94"/>
      <c r="J1626" s="96"/>
    </row>
    <row r="1627" spans="2:10" x14ac:dyDescent="0.3">
      <c r="B1627" s="94"/>
      <c r="C1627" s="94"/>
      <c r="D1627" s="94"/>
      <c r="E1627" s="94"/>
      <c r="H1627" s="95"/>
      <c r="I1627" s="94"/>
      <c r="J1627" s="96"/>
    </row>
    <row r="1628" spans="2:10" x14ac:dyDescent="0.3">
      <c r="B1628" s="94"/>
      <c r="C1628" s="94"/>
      <c r="D1628" s="94"/>
      <c r="E1628" s="94"/>
      <c r="H1628" s="95"/>
      <c r="I1628" s="94"/>
      <c r="J1628" s="96"/>
    </row>
    <row r="1629" spans="2:10" x14ac:dyDescent="0.3">
      <c r="B1629" s="94"/>
      <c r="C1629" s="94"/>
      <c r="D1629" s="94"/>
      <c r="E1629" s="94"/>
      <c r="H1629" s="95"/>
      <c r="I1629" s="94"/>
      <c r="J1629" s="96"/>
    </row>
    <row r="1630" spans="2:10" x14ac:dyDescent="0.3">
      <c r="B1630" s="94"/>
      <c r="C1630" s="94"/>
      <c r="D1630" s="94"/>
      <c r="E1630" s="94"/>
      <c r="H1630" s="95"/>
      <c r="I1630" s="94"/>
      <c r="J1630" s="96"/>
    </row>
    <row r="1631" spans="2:10" x14ac:dyDescent="0.3">
      <c r="B1631" s="94"/>
      <c r="C1631" s="94"/>
      <c r="D1631" s="94"/>
      <c r="E1631" s="94"/>
      <c r="H1631" s="95"/>
      <c r="I1631" s="94"/>
      <c r="J1631" s="96"/>
    </row>
    <row r="1632" spans="2:10" x14ac:dyDescent="0.3">
      <c r="B1632" s="94"/>
      <c r="C1632" s="94"/>
      <c r="D1632" s="94"/>
      <c r="E1632" s="94"/>
      <c r="H1632" s="95"/>
      <c r="I1632" s="94"/>
      <c r="J1632" s="96"/>
    </row>
    <row r="1633" spans="2:10" x14ac:dyDescent="0.3">
      <c r="B1633" s="94"/>
      <c r="C1633" s="94"/>
      <c r="D1633" s="94"/>
      <c r="E1633" s="94"/>
      <c r="H1633" s="95"/>
      <c r="I1633" s="94"/>
      <c r="J1633" s="96"/>
    </row>
    <row r="1634" spans="2:10" x14ac:dyDescent="0.3">
      <c r="B1634" s="94"/>
      <c r="C1634" s="94"/>
      <c r="D1634" s="94"/>
      <c r="E1634" s="94"/>
      <c r="H1634" s="95"/>
      <c r="I1634" s="94"/>
      <c r="J1634" s="96"/>
    </row>
    <row r="1635" spans="2:10" x14ac:dyDescent="0.3">
      <c r="B1635" s="94"/>
      <c r="C1635" s="94"/>
      <c r="D1635" s="94"/>
      <c r="E1635" s="94"/>
      <c r="H1635" s="95"/>
      <c r="I1635" s="94"/>
      <c r="J1635" s="96"/>
    </row>
    <row r="1636" spans="2:10" x14ac:dyDescent="0.3">
      <c r="B1636" s="94"/>
      <c r="C1636" s="94"/>
      <c r="D1636" s="94"/>
      <c r="E1636" s="94"/>
      <c r="H1636" s="95"/>
      <c r="I1636" s="94"/>
      <c r="J1636" s="96"/>
    </row>
    <row r="1637" spans="2:10" x14ac:dyDescent="0.3">
      <c r="B1637" s="94"/>
      <c r="C1637" s="94"/>
      <c r="D1637" s="94"/>
      <c r="E1637" s="94"/>
      <c r="H1637" s="95"/>
      <c r="I1637" s="94"/>
      <c r="J1637" s="96"/>
    </row>
    <row r="1638" spans="2:10" x14ac:dyDescent="0.3">
      <c r="B1638" s="94"/>
      <c r="C1638" s="94"/>
      <c r="D1638" s="94"/>
      <c r="E1638" s="94"/>
      <c r="H1638" s="95"/>
      <c r="I1638" s="94"/>
      <c r="J1638" s="96"/>
    </row>
    <row r="1639" spans="2:10" x14ac:dyDescent="0.3">
      <c r="B1639" s="94"/>
      <c r="C1639" s="94"/>
      <c r="D1639" s="94"/>
      <c r="E1639" s="94"/>
      <c r="H1639" s="95"/>
      <c r="I1639" s="94"/>
      <c r="J1639" s="96"/>
    </row>
    <row r="1640" spans="2:10" x14ac:dyDescent="0.3">
      <c r="B1640" s="94"/>
      <c r="C1640" s="94"/>
      <c r="D1640" s="94"/>
      <c r="E1640" s="94"/>
      <c r="H1640" s="95"/>
      <c r="I1640" s="94"/>
      <c r="J1640" s="96"/>
    </row>
    <row r="1641" spans="2:10" x14ac:dyDescent="0.3">
      <c r="B1641" s="94"/>
      <c r="C1641" s="94"/>
      <c r="D1641" s="94"/>
      <c r="E1641" s="94"/>
      <c r="H1641" s="95"/>
      <c r="I1641" s="94"/>
      <c r="J1641" s="96"/>
    </row>
    <row r="1642" spans="2:10" x14ac:dyDescent="0.3">
      <c r="B1642" s="94"/>
      <c r="C1642" s="94"/>
      <c r="D1642" s="94"/>
      <c r="E1642" s="94"/>
      <c r="H1642" s="95"/>
      <c r="I1642" s="94"/>
      <c r="J1642" s="96"/>
    </row>
    <row r="1643" spans="2:10" x14ac:dyDescent="0.3">
      <c r="B1643" s="94"/>
      <c r="C1643" s="94"/>
      <c r="D1643" s="94"/>
      <c r="E1643" s="94"/>
      <c r="H1643" s="95"/>
      <c r="I1643" s="94"/>
      <c r="J1643" s="96"/>
    </row>
    <row r="1644" spans="2:10" x14ac:dyDescent="0.3">
      <c r="B1644" s="94"/>
      <c r="C1644" s="94"/>
      <c r="D1644" s="94"/>
      <c r="E1644" s="94"/>
      <c r="H1644" s="95"/>
      <c r="I1644" s="94"/>
      <c r="J1644" s="96"/>
    </row>
    <row r="1645" spans="2:10" x14ac:dyDescent="0.3">
      <c r="B1645" s="94"/>
      <c r="C1645" s="94"/>
      <c r="D1645" s="94"/>
      <c r="E1645" s="94"/>
      <c r="H1645" s="95"/>
      <c r="I1645" s="94"/>
      <c r="J1645" s="96"/>
    </row>
    <row r="1646" spans="2:10" x14ac:dyDescent="0.3">
      <c r="B1646" s="94"/>
      <c r="C1646" s="94"/>
      <c r="D1646" s="94"/>
      <c r="E1646" s="94"/>
      <c r="H1646" s="95"/>
      <c r="I1646" s="94"/>
      <c r="J1646" s="96"/>
    </row>
    <row r="1647" spans="2:10" x14ac:dyDescent="0.3">
      <c r="B1647" s="94"/>
      <c r="C1647" s="94"/>
      <c r="D1647" s="94"/>
      <c r="E1647" s="94"/>
      <c r="H1647" s="95"/>
      <c r="I1647" s="94"/>
      <c r="J1647" s="96"/>
    </row>
    <row r="1648" spans="2:10" x14ac:dyDescent="0.3">
      <c r="B1648" s="94"/>
      <c r="C1648" s="94"/>
      <c r="D1648" s="94"/>
      <c r="E1648" s="94"/>
      <c r="H1648" s="95"/>
      <c r="I1648" s="94"/>
      <c r="J1648" s="96"/>
    </row>
    <row r="1649" spans="2:10" x14ac:dyDescent="0.3">
      <c r="B1649" s="94"/>
      <c r="C1649" s="94"/>
      <c r="D1649" s="94"/>
      <c r="E1649" s="94"/>
      <c r="H1649" s="95"/>
      <c r="I1649" s="94"/>
      <c r="J1649" s="96"/>
    </row>
    <row r="1650" spans="2:10" x14ac:dyDescent="0.3">
      <c r="B1650" s="94"/>
      <c r="C1650" s="94"/>
      <c r="D1650" s="94"/>
      <c r="E1650" s="94"/>
      <c r="H1650" s="95"/>
      <c r="I1650" s="94"/>
      <c r="J1650" s="96"/>
    </row>
    <row r="1651" spans="2:10" x14ac:dyDescent="0.3">
      <c r="B1651" s="94"/>
      <c r="C1651" s="94"/>
      <c r="D1651" s="94"/>
      <c r="E1651" s="94"/>
      <c r="H1651" s="95"/>
      <c r="I1651" s="94"/>
      <c r="J1651" s="96"/>
    </row>
    <row r="1652" spans="2:10" x14ac:dyDescent="0.3">
      <c r="B1652" s="94"/>
      <c r="C1652" s="94"/>
      <c r="D1652" s="94"/>
      <c r="E1652" s="94"/>
      <c r="H1652" s="95"/>
      <c r="I1652" s="94"/>
      <c r="J1652" s="96"/>
    </row>
    <row r="1653" spans="2:10" x14ac:dyDescent="0.3">
      <c r="B1653" s="94"/>
      <c r="C1653" s="94"/>
      <c r="D1653" s="94"/>
      <c r="E1653" s="94"/>
      <c r="H1653" s="95"/>
      <c r="I1653" s="94"/>
      <c r="J1653" s="96"/>
    </row>
    <row r="1654" spans="2:10" x14ac:dyDescent="0.3">
      <c r="B1654" s="94"/>
      <c r="C1654" s="94"/>
      <c r="D1654" s="94"/>
      <c r="E1654" s="94"/>
      <c r="H1654" s="95"/>
      <c r="I1654" s="94"/>
      <c r="J1654" s="96"/>
    </row>
    <row r="1655" spans="2:10" x14ac:dyDescent="0.3">
      <c r="B1655" s="94"/>
      <c r="C1655" s="94"/>
      <c r="D1655" s="94"/>
      <c r="E1655" s="94"/>
      <c r="H1655" s="95"/>
      <c r="I1655" s="94"/>
      <c r="J1655" s="96"/>
    </row>
    <row r="1656" spans="2:10" x14ac:dyDescent="0.3">
      <c r="B1656" s="94"/>
      <c r="C1656" s="94"/>
      <c r="D1656" s="94"/>
      <c r="E1656" s="94"/>
      <c r="H1656" s="95"/>
      <c r="I1656" s="94"/>
      <c r="J1656" s="96"/>
    </row>
    <row r="1657" spans="2:10" x14ac:dyDescent="0.3">
      <c r="B1657" s="94"/>
      <c r="C1657" s="94"/>
      <c r="D1657" s="94"/>
      <c r="E1657" s="94"/>
      <c r="H1657" s="95"/>
      <c r="I1657" s="94"/>
      <c r="J1657" s="96"/>
    </row>
    <row r="1658" spans="2:10" x14ac:dyDescent="0.3">
      <c r="B1658" s="94"/>
      <c r="C1658" s="94"/>
      <c r="D1658" s="94"/>
      <c r="E1658" s="94"/>
      <c r="H1658" s="95"/>
      <c r="I1658" s="94"/>
      <c r="J1658" s="96"/>
    </row>
    <row r="1659" spans="2:10" x14ac:dyDescent="0.3">
      <c r="B1659" s="94"/>
      <c r="C1659" s="94"/>
      <c r="D1659" s="94"/>
      <c r="E1659" s="94"/>
      <c r="H1659" s="95"/>
      <c r="I1659" s="94"/>
      <c r="J1659" s="96"/>
    </row>
    <row r="1660" spans="2:10" x14ac:dyDescent="0.3">
      <c r="B1660" s="94"/>
      <c r="C1660" s="94"/>
      <c r="D1660" s="94"/>
      <c r="E1660" s="94"/>
      <c r="H1660" s="95"/>
      <c r="I1660" s="94"/>
      <c r="J1660" s="96"/>
    </row>
    <row r="1661" spans="2:10" x14ac:dyDescent="0.3">
      <c r="B1661" s="94"/>
      <c r="C1661" s="94"/>
      <c r="D1661" s="94"/>
      <c r="E1661" s="94"/>
      <c r="H1661" s="95"/>
      <c r="I1661" s="94"/>
      <c r="J1661" s="96"/>
    </row>
    <row r="1662" spans="2:10" x14ac:dyDescent="0.3">
      <c r="B1662" s="94"/>
      <c r="C1662" s="94"/>
      <c r="D1662" s="94"/>
      <c r="E1662" s="94"/>
      <c r="H1662" s="95"/>
      <c r="I1662" s="94"/>
      <c r="J1662" s="96"/>
    </row>
    <row r="1663" spans="2:10" x14ac:dyDescent="0.3">
      <c r="B1663" s="94"/>
      <c r="C1663" s="94"/>
      <c r="D1663" s="94"/>
      <c r="E1663" s="94"/>
      <c r="H1663" s="95"/>
      <c r="I1663" s="94"/>
      <c r="J1663" s="96"/>
    </row>
    <row r="1664" spans="2:10" x14ac:dyDescent="0.3">
      <c r="B1664" s="94"/>
      <c r="C1664" s="94"/>
      <c r="D1664" s="94"/>
      <c r="E1664" s="94"/>
      <c r="H1664" s="95"/>
      <c r="I1664" s="94"/>
      <c r="J1664" s="96"/>
    </row>
    <row r="1665" spans="2:10" x14ac:dyDescent="0.3">
      <c r="B1665" s="94"/>
      <c r="C1665" s="94"/>
      <c r="D1665" s="94"/>
      <c r="E1665" s="94"/>
      <c r="H1665" s="95"/>
      <c r="I1665" s="94"/>
      <c r="J1665" s="96"/>
    </row>
    <row r="1666" spans="2:10" x14ac:dyDescent="0.3">
      <c r="B1666" s="94"/>
      <c r="C1666" s="94"/>
      <c r="D1666" s="94"/>
      <c r="E1666" s="94"/>
      <c r="H1666" s="95"/>
      <c r="I1666" s="94"/>
      <c r="J1666" s="96"/>
    </row>
    <row r="1667" spans="2:10" x14ac:dyDescent="0.3">
      <c r="B1667" s="94"/>
      <c r="C1667" s="94"/>
      <c r="D1667" s="94"/>
      <c r="E1667" s="94"/>
      <c r="H1667" s="95"/>
      <c r="I1667" s="94"/>
      <c r="J1667" s="96"/>
    </row>
    <row r="1668" spans="2:10" x14ac:dyDescent="0.3">
      <c r="B1668" s="94"/>
      <c r="C1668" s="94"/>
      <c r="D1668" s="94"/>
      <c r="E1668" s="94"/>
      <c r="H1668" s="95"/>
      <c r="I1668" s="94"/>
      <c r="J1668" s="96"/>
    </row>
    <row r="1669" spans="2:10" x14ac:dyDescent="0.3">
      <c r="B1669" s="94"/>
      <c r="C1669" s="94"/>
      <c r="D1669" s="94"/>
      <c r="E1669" s="94"/>
      <c r="H1669" s="95"/>
      <c r="I1669" s="94"/>
      <c r="J1669" s="96"/>
    </row>
    <row r="1670" spans="2:10" x14ac:dyDescent="0.3">
      <c r="B1670" s="94"/>
      <c r="C1670" s="94"/>
      <c r="D1670" s="94"/>
      <c r="E1670" s="94"/>
      <c r="H1670" s="95"/>
      <c r="I1670" s="94"/>
      <c r="J1670" s="96"/>
    </row>
    <row r="1671" spans="2:10" x14ac:dyDescent="0.3">
      <c r="B1671" s="94"/>
      <c r="C1671" s="94"/>
      <c r="D1671" s="94"/>
      <c r="E1671" s="94"/>
      <c r="H1671" s="95"/>
      <c r="I1671" s="94"/>
      <c r="J1671" s="96"/>
    </row>
    <row r="1672" spans="2:10" x14ac:dyDescent="0.3">
      <c r="B1672" s="94"/>
      <c r="C1672" s="94"/>
      <c r="D1672" s="94"/>
      <c r="E1672" s="94"/>
      <c r="H1672" s="95"/>
      <c r="I1672" s="94"/>
      <c r="J1672" s="96"/>
    </row>
    <row r="1673" spans="2:10" x14ac:dyDescent="0.3">
      <c r="B1673" s="94"/>
      <c r="C1673" s="94"/>
      <c r="D1673" s="94"/>
      <c r="E1673" s="94"/>
      <c r="H1673" s="95"/>
      <c r="I1673" s="94"/>
      <c r="J1673" s="96"/>
    </row>
    <row r="1674" spans="2:10" x14ac:dyDescent="0.3">
      <c r="B1674" s="94"/>
      <c r="C1674" s="94"/>
      <c r="D1674" s="94"/>
      <c r="E1674" s="94"/>
      <c r="H1674" s="95"/>
      <c r="I1674" s="94"/>
      <c r="J1674" s="96"/>
    </row>
    <row r="1675" spans="2:10" x14ac:dyDescent="0.3">
      <c r="B1675" s="94"/>
      <c r="C1675" s="94"/>
      <c r="D1675" s="94"/>
      <c r="E1675" s="94"/>
      <c r="H1675" s="95"/>
      <c r="I1675" s="94"/>
      <c r="J1675" s="96"/>
    </row>
    <row r="1676" spans="2:10" x14ac:dyDescent="0.3">
      <c r="B1676" s="94"/>
      <c r="C1676" s="94"/>
      <c r="D1676" s="94"/>
      <c r="E1676" s="94"/>
      <c r="H1676" s="95"/>
      <c r="I1676" s="94"/>
      <c r="J1676" s="96"/>
    </row>
    <row r="1677" spans="2:10" x14ac:dyDescent="0.3">
      <c r="B1677" s="94"/>
      <c r="C1677" s="94"/>
      <c r="D1677" s="94"/>
      <c r="E1677" s="94"/>
      <c r="H1677" s="95"/>
      <c r="I1677" s="94"/>
      <c r="J1677" s="96"/>
    </row>
    <row r="1678" spans="2:10" x14ac:dyDescent="0.3">
      <c r="B1678" s="94"/>
      <c r="C1678" s="94"/>
      <c r="D1678" s="94"/>
      <c r="E1678" s="94"/>
      <c r="H1678" s="95"/>
      <c r="I1678" s="94"/>
      <c r="J1678" s="96"/>
    </row>
    <row r="1679" spans="2:10" x14ac:dyDescent="0.3">
      <c r="B1679" s="94"/>
      <c r="C1679" s="94"/>
      <c r="D1679" s="94"/>
      <c r="E1679" s="94"/>
      <c r="H1679" s="95"/>
      <c r="I1679" s="94"/>
      <c r="J1679" s="96"/>
    </row>
    <row r="1680" spans="2:10" x14ac:dyDescent="0.3">
      <c r="B1680" s="94"/>
      <c r="C1680" s="94"/>
      <c r="D1680" s="94"/>
      <c r="E1680" s="94"/>
      <c r="H1680" s="95"/>
      <c r="I1680" s="94"/>
      <c r="J1680" s="96"/>
    </row>
    <row r="1681" spans="2:10" x14ac:dyDescent="0.3">
      <c r="B1681" s="94"/>
      <c r="C1681" s="94"/>
      <c r="D1681" s="94"/>
      <c r="E1681" s="94"/>
      <c r="H1681" s="95"/>
      <c r="I1681" s="94"/>
      <c r="J1681" s="96"/>
    </row>
    <row r="1682" spans="2:10" x14ac:dyDescent="0.3">
      <c r="B1682" s="94"/>
      <c r="C1682" s="94"/>
      <c r="D1682" s="94"/>
      <c r="E1682" s="94"/>
      <c r="H1682" s="95"/>
      <c r="I1682" s="94"/>
      <c r="J1682" s="96"/>
    </row>
    <row r="1683" spans="2:10" x14ac:dyDescent="0.3">
      <c r="B1683" s="94"/>
      <c r="C1683" s="94"/>
      <c r="D1683" s="94"/>
      <c r="E1683" s="94"/>
      <c r="H1683" s="95"/>
      <c r="I1683" s="94"/>
      <c r="J1683" s="96"/>
    </row>
    <row r="1684" spans="2:10" x14ac:dyDescent="0.3">
      <c r="B1684" s="94"/>
      <c r="C1684" s="94"/>
      <c r="D1684" s="94"/>
      <c r="E1684" s="94"/>
      <c r="H1684" s="95"/>
      <c r="I1684" s="94"/>
      <c r="J1684" s="96"/>
    </row>
    <row r="1685" spans="2:10" x14ac:dyDescent="0.3">
      <c r="B1685" s="94"/>
      <c r="C1685" s="94"/>
      <c r="D1685" s="94"/>
      <c r="E1685" s="94"/>
      <c r="H1685" s="95"/>
      <c r="I1685" s="94"/>
      <c r="J1685" s="96"/>
    </row>
    <row r="1686" spans="2:10" x14ac:dyDescent="0.3">
      <c r="B1686" s="94"/>
      <c r="C1686" s="94"/>
      <c r="D1686" s="94"/>
      <c r="E1686" s="94"/>
      <c r="H1686" s="95"/>
      <c r="I1686" s="94"/>
      <c r="J1686" s="96"/>
    </row>
    <row r="1687" spans="2:10" x14ac:dyDescent="0.3">
      <c r="B1687" s="94"/>
      <c r="C1687" s="94"/>
      <c r="D1687" s="94"/>
      <c r="E1687" s="94"/>
      <c r="H1687" s="95"/>
      <c r="I1687" s="94"/>
      <c r="J1687" s="96"/>
    </row>
    <row r="1688" spans="2:10" x14ac:dyDescent="0.3">
      <c r="B1688" s="94"/>
      <c r="C1688" s="94"/>
      <c r="D1688" s="94"/>
      <c r="E1688" s="94"/>
      <c r="H1688" s="95"/>
      <c r="I1688" s="94"/>
      <c r="J1688" s="96"/>
    </row>
    <row r="1689" spans="2:10" x14ac:dyDescent="0.3">
      <c r="B1689" s="94"/>
      <c r="C1689" s="94"/>
      <c r="D1689" s="94"/>
      <c r="E1689" s="94"/>
      <c r="H1689" s="95"/>
      <c r="I1689" s="94"/>
      <c r="J1689" s="96"/>
    </row>
    <row r="1690" spans="2:10" x14ac:dyDescent="0.3">
      <c r="B1690" s="94"/>
      <c r="C1690" s="94"/>
      <c r="D1690" s="94"/>
      <c r="E1690" s="94"/>
      <c r="H1690" s="95"/>
      <c r="I1690" s="94"/>
      <c r="J1690" s="96"/>
    </row>
    <row r="1691" spans="2:10" x14ac:dyDescent="0.3">
      <c r="B1691" s="94"/>
      <c r="C1691" s="94"/>
      <c r="D1691" s="94"/>
      <c r="E1691" s="94"/>
      <c r="H1691" s="95"/>
      <c r="I1691" s="94"/>
      <c r="J1691" s="96"/>
    </row>
    <row r="1692" spans="2:10" x14ac:dyDescent="0.3">
      <c r="B1692" s="94"/>
      <c r="C1692" s="94"/>
      <c r="D1692" s="94"/>
      <c r="E1692" s="94"/>
      <c r="H1692" s="95"/>
      <c r="I1692" s="94"/>
      <c r="J1692" s="96"/>
    </row>
    <row r="1693" spans="2:10" x14ac:dyDescent="0.3">
      <c r="B1693" s="94"/>
      <c r="C1693" s="94"/>
      <c r="D1693" s="94"/>
      <c r="E1693" s="94"/>
      <c r="H1693" s="95"/>
      <c r="I1693" s="94"/>
      <c r="J1693" s="96"/>
    </row>
    <row r="1694" spans="2:10" x14ac:dyDescent="0.3">
      <c r="B1694" s="94"/>
      <c r="C1694" s="94"/>
      <c r="D1694" s="94"/>
      <c r="E1694" s="94"/>
      <c r="H1694" s="95"/>
      <c r="I1694" s="94"/>
      <c r="J1694" s="96"/>
    </row>
    <row r="1695" spans="2:10" x14ac:dyDescent="0.3">
      <c r="B1695" s="94"/>
      <c r="C1695" s="94"/>
      <c r="D1695" s="94"/>
      <c r="E1695" s="94"/>
      <c r="H1695" s="95"/>
      <c r="I1695" s="94"/>
      <c r="J1695" s="96"/>
    </row>
    <row r="1696" spans="2:10" x14ac:dyDescent="0.3">
      <c r="B1696" s="94"/>
      <c r="C1696" s="94"/>
      <c r="D1696" s="94"/>
      <c r="E1696" s="94"/>
      <c r="H1696" s="95"/>
      <c r="I1696" s="94"/>
      <c r="J1696" s="96"/>
    </row>
    <row r="1697" spans="2:10" x14ac:dyDescent="0.3">
      <c r="B1697" s="94"/>
      <c r="C1697" s="94"/>
      <c r="D1697" s="94"/>
      <c r="E1697" s="94"/>
      <c r="H1697" s="95"/>
      <c r="I1697" s="94"/>
      <c r="J1697" s="96"/>
    </row>
    <row r="1698" spans="2:10" x14ac:dyDescent="0.3">
      <c r="B1698" s="94"/>
      <c r="C1698" s="94"/>
      <c r="D1698" s="94"/>
      <c r="E1698" s="94"/>
      <c r="H1698" s="95"/>
      <c r="I1698" s="94"/>
      <c r="J1698" s="96"/>
    </row>
    <row r="1699" spans="2:10" x14ac:dyDescent="0.3">
      <c r="B1699" s="94"/>
      <c r="C1699" s="94"/>
      <c r="D1699" s="94"/>
      <c r="E1699" s="94"/>
      <c r="H1699" s="95"/>
      <c r="I1699" s="94"/>
      <c r="J1699" s="96"/>
    </row>
    <row r="1700" spans="2:10" x14ac:dyDescent="0.3">
      <c r="B1700" s="94"/>
      <c r="C1700" s="94"/>
      <c r="D1700" s="94"/>
      <c r="E1700" s="94"/>
      <c r="H1700" s="95"/>
      <c r="I1700" s="94"/>
      <c r="J1700" s="96"/>
    </row>
    <row r="1701" spans="2:10" x14ac:dyDescent="0.3">
      <c r="B1701" s="94"/>
      <c r="C1701" s="94"/>
      <c r="D1701" s="94"/>
      <c r="E1701" s="94"/>
      <c r="H1701" s="95"/>
      <c r="I1701" s="94"/>
      <c r="J1701" s="96"/>
    </row>
    <row r="1702" spans="2:10" x14ac:dyDescent="0.3">
      <c r="B1702" s="94"/>
      <c r="C1702" s="94"/>
      <c r="D1702" s="94"/>
      <c r="E1702" s="94"/>
      <c r="H1702" s="95"/>
      <c r="I1702" s="94"/>
      <c r="J1702" s="96"/>
    </row>
    <row r="1703" spans="2:10" x14ac:dyDescent="0.3">
      <c r="B1703" s="94"/>
      <c r="C1703" s="94"/>
      <c r="D1703" s="94"/>
      <c r="E1703" s="94"/>
      <c r="H1703" s="95"/>
      <c r="I1703" s="94"/>
      <c r="J1703" s="96"/>
    </row>
    <row r="1704" spans="2:10" x14ac:dyDescent="0.3">
      <c r="B1704" s="94"/>
      <c r="C1704" s="94"/>
      <c r="D1704" s="94"/>
      <c r="E1704" s="94"/>
      <c r="H1704" s="95"/>
      <c r="I1704" s="94"/>
      <c r="J1704" s="96"/>
    </row>
    <row r="1705" spans="2:10" x14ac:dyDescent="0.3">
      <c r="B1705" s="94"/>
      <c r="C1705" s="94"/>
      <c r="D1705" s="94"/>
      <c r="E1705" s="94"/>
      <c r="H1705" s="95"/>
      <c r="I1705" s="94"/>
      <c r="J1705" s="96"/>
    </row>
    <row r="1706" spans="2:10" x14ac:dyDescent="0.3">
      <c r="B1706" s="94"/>
      <c r="C1706" s="94"/>
      <c r="D1706" s="94"/>
      <c r="E1706" s="94"/>
      <c r="H1706" s="95"/>
      <c r="I1706" s="94"/>
      <c r="J1706" s="96"/>
    </row>
    <row r="1707" spans="2:10" x14ac:dyDescent="0.3">
      <c r="B1707" s="94"/>
      <c r="C1707" s="94"/>
      <c r="D1707" s="94"/>
      <c r="E1707" s="94"/>
      <c r="H1707" s="95"/>
      <c r="I1707" s="94"/>
      <c r="J1707" s="96"/>
    </row>
    <row r="1708" spans="2:10" x14ac:dyDescent="0.3">
      <c r="B1708" s="94"/>
      <c r="C1708" s="94"/>
      <c r="D1708" s="94"/>
      <c r="E1708" s="94"/>
      <c r="H1708" s="95"/>
      <c r="I1708" s="94"/>
      <c r="J1708" s="96"/>
    </row>
    <row r="1709" spans="2:10" x14ac:dyDescent="0.3">
      <c r="B1709" s="94"/>
      <c r="C1709" s="94"/>
      <c r="D1709" s="94"/>
      <c r="E1709" s="94"/>
      <c r="H1709" s="95"/>
      <c r="I1709" s="94"/>
      <c r="J1709" s="96"/>
    </row>
    <row r="1710" spans="2:10" x14ac:dyDescent="0.3">
      <c r="B1710" s="94"/>
      <c r="C1710" s="94"/>
      <c r="D1710" s="94"/>
      <c r="E1710" s="94"/>
      <c r="H1710" s="95"/>
      <c r="I1710" s="94"/>
      <c r="J1710" s="96"/>
    </row>
    <row r="1711" spans="2:10" x14ac:dyDescent="0.3">
      <c r="B1711" s="94"/>
      <c r="C1711" s="94"/>
      <c r="D1711" s="94"/>
      <c r="E1711" s="94"/>
      <c r="H1711" s="95"/>
      <c r="I1711" s="94"/>
      <c r="J1711" s="96"/>
    </row>
    <row r="1712" spans="2:10" x14ac:dyDescent="0.3">
      <c r="B1712" s="94"/>
      <c r="C1712" s="94"/>
      <c r="D1712" s="94"/>
      <c r="E1712" s="94"/>
      <c r="H1712" s="95"/>
      <c r="I1712" s="94"/>
      <c r="J1712" s="96"/>
    </row>
    <row r="1713" spans="2:10" x14ac:dyDescent="0.3">
      <c r="B1713" s="94"/>
      <c r="C1713" s="94"/>
      <c r="D1713" s="94"/>
      <c r="E1713" s="94"/>
      <c r="H1713" s="95"/>
      <c r="I1713" s="94"/>
      <c r="J1713" s="96"/>
    </row>
    <row r="1714" spans="2:10" x14ac:dyDescent="0.3">
      <c r="B1714" s="94"/>
      <c r="C1714" s="94"/>
      <c r="D1714" s="94"/>
      <c r="E1714" s="94"/>
      <c r="H1714" s="95"/>
      <c r="I1714" s="94"/>
      <c r="J1714" s="96"/>
    </row>
    <row r="1715" spans="2:10" x14ac:dyDescent="0.3">
      <c r="B1715" s="94"/>
      <c r="C1715" s="94"/>
      <c r="D1715" s="94"/>
      <c r="E1715" s="94"/>
      <c r="H1715" s="95"/>
      <c r="I1715" s="94"/>
      <c r="J1715" s="96"/>
    </row>
    <row r="1716" spans="2:10" x14ac:dyDescent="0.3">
      <c r="B1716" s="94"/>
      <c r="C1716" s="94"/>
      <c r="D1716" s="94"/>
      <c r="E1716" s="94"/>
      <c r="H1716" s="95"/>
      <c r="I1716" s="94"/>
      <c r="J1716" s="96"/>
    </row>
    <row r="1717" spans="2:10" x14ac:dyDescent="0.3">
      <c r="B1717" s="94"/>
      <c r="C1717" s="94"/>
      <c r="D1717" s="94"/>
      <c r="E1717" s="94"/>
      <c r="H1717" s="95"/>
      <c r="I1717" s="94"/>
      <c r="J1717" s="96"/>
    </row>
    <row r="1718" spans="2:10" x14ac:dyDescent="0.3">
      <c r="B1718" s="94"/>
      <c r="C1718" s="94"/>
      <c r="D1718" s="94"/>
      <c r="E1718" s="94"/>
      <c r="H1718" s="95"/>
      <c r="I1718" s="94"/>
      <c r="J1718" s="96"/>
    </row>
    <row r="1719" spans="2:10" x14ac:dyDescent="0.3">
      <c r="B1719" s="94"/>
      <c r="C1719" s="94"/>
      <c r="D1719" s="94"/>
      <c r="E1719" s="94"/>
      <c r="H1719" s="95"/>
      <c r="I1719" s="94"/>
      <c r="J1719" s="96"/>
    </row>
    <row r="1720" spans="2:10" x14ac:dyDescent="0.3">
      <c r="B1720" s="94"/>
      <c r="C1720" s="94"/>
      <c r="D1720" s="94"/>
      <c r="E1720" s="94"/>
      <c r="H1720" s="95"/>
      <c r="I1720" s="94"/>
      <c r="J1720" s="96"/>
    </row>
    <row r="1721" spans="2:10" x14ac:dyDescent="0.3">
      <c r="B1721" s="94"/>
      <c r="C1721" s="94"/>
      <c r="D1721" s="94"/>
      <c r="E1721" s="94"/>
      <c r="H1721" s="95"/>
      <c r="I1721" s="94"/>
      <c r="J1721" s="96"/>
    </row>
    <row r="1722" spans="2:10" x14ac:dyDescent="0.3">
      <c r="B1722" s="94"/>
      <c r="C1722" s="94"/>
      <c r="D1722" s="94"/>
      <c r="E1722" s="94"/>
      <c r="H1722" s="95"/>
      <c r="I1722" s="94"/>
      <c r="J1722" s="96"/>
    </row>
    <row r="1723" spans="2:10" x14ac:dyDescent="0.3">
      <c r="B1723" s="94"/>
      <c r="C1723" s="94"/>
      <c r="D1723" s="94"/>
      <c r="E1723" s="94"/>
      <c r="H1723" s="95"/>
      <c r="I1723" s="94"/>
      <c r="J1723" s="96"/>
    </row>
    <row r="1724" spans="2:10" x14ac:dyDescent="0.3">
      <c r="B1724" s="94"/>
      <c r="C1724" s="94"/>
      <c r="D1724" s="94"/>
      <c r="E1724" s="94"/>
      <c r="H1724" s="95"/>
      <c r="I1724" s="94"/>
      <c r="J1724" s="96"/>
    </row>
    <row r="1725" spans="2:10" x14ac:dyDescent="0.3">
      <c r="B1725" s="94"/>
      <c r="C1725" s="94"/>
      <c r="D1725" s="94"/>
      <c r="E1725" s="94"/>
      <c r="H1725" s="95"/>
      <c r="I1725" s="94"/>
      <c r="J1725" s="96"/>
    </row>
    <row r="1726" spans="2:10" x14ac:dyDescent="0.3">
      <c r="B1726" s="94"/>
      <c r="C1726" s="94"/>
      <c r="D1726" s="94"/>
      <c r="E1726" s="94"/>
      <c r="H1726" s="95"/>
      <c r="I1726" s="94"/>
      <c r="J1726" s="96"/>
    </row>
    <row r="1727" spans="2:10" x14ac:dyDescent="0.3">
      <c r="B1727" s="94"/>
      <c r="C1727" s="94"/>
      <c r="D1727" s="94"/>
      <c r="E1727" s="94"/>
      <c r="H1727" s="95"/>
      <c r="I1727" s="94"/>
      <c r="J1727" s="96"/>
    </row>
    <row r="1728" spans="2:10" x14ac:dyDescent="0.3">
      <c r="B1728" s="94"/>
      <c r="C1728" s="94"/>
      <c r="D1728" s="94"/>
      <c r="E1728" s="94"/>
      <c r="H1728" s="95"/>
      <c r="I1728" s="94"/>
      <c r="J1728" s="96"/>
    </row>
    <row r="1729" spans="2:10" x14ac:dyDescent="0.3">
      <c r="B1729" s="94"/>
      <c r="C1729" s="94"/>
      <c r="D1729" s="94"/>
      <c r="E1729" s="94"/>
      <c r="H1729" s="95"/>
      <c r="I1729" s="94"/>
      <c r="J1729" s="96"/>
    </row>
    <row r="1730" spans="2:10" x14ac:dyDescent="0.3">
      <c r="B1730" s="94"/>
      <c r="C1730" s="94"/>
      <c r="D1730" s="94"/>
      <c r="E1730" s="94"/>
      <c r="H1730" s="95"/>
      <c r="I1730" s="94"/>
      <c r="J1730" s="96"/>
    </row>
    <row r="1731" spans="2:10" x14ac:dyDescent="0.3">
      <c r="B1731" s="94"/>
      <c r="C1731" s="94"/>
      <c r="D1731" s="94"/>
      <c r="E1731" s="94"/>
      <c r="H1731" s="95"/>
      <c r="I1731" s="94"/>
      <c r="J1731" s="96"/>
    </row>
    <row r="1732" spans="2:10" x14ac:dyDescent="0.3">
      <c r="B1732" s="94"/>
      <c r="C1732" s="94"/>
      <c r="D1732" s="94"/>
      <c r="E1732" s="94"/>
      <c r="H1732" s="95"/>
      <c r="I1732" s="94"/>
      <c r="J1732" s="96"/>
    </row>
    <row r="1733" spans="2:10" x14ac:dyDescent="0.3">
      <c r="B1733" s="94"/>
      <c r="C1733" s="94"/>
      <c r="D1733" s="94"/>
      <c r="E1733" s="94"/>
      <c r="H1733" s="95"/>
      <c r="I1733" s="94"/>
      <c r="J1733" s="96"/>
    </row>
    <row r="1734" spans="2:10" x14ac:dyDescent="0.3">
      <c r="B1734" s="94"/>
      <c r="C1734" s="94"/>
      <c r="D1734" s="94"/>
      <c r="E1734" s="94"/>
      <c r="H1734" s="95"/>
      <c r="I1734" s="94"/>
      <c r="J1734" s="96"/>
    </row>
    <row r="1735" spans="2:10" x14ac:dyDescent="0.3">
      <c r="B1735" s="94"/>
      <c r="C1735" s="94"/>
      <c r="D1735" s="94"/>
      <c r="E1735" s="94"/>
      <c r="H1735" s="95"/>
      <c r="I1735" s="94"/>
      <c r="J1735" s="96"/>
    </row>
    <row r="1736" spans="2:10" x14ac:dyDescent="0.3">
      <c r="B1736" s="94"/>
      <c r="C1736" s="94"/>
      <c r="D1736" s="94"/>
      <c r="E1736" s="94"/>
      <c r="H1736" s="95"/>
      <c r="I1736" s="94"/>
      <c r="J1736" s="96"/>
    </row>
    <row r="1737" spans="2:10" x14ac:dyDescent="0.3">
      <c r="B1737" s="94"/>
      <c r="C1737" s="94"/>
      <c r="D1737" s="94"/>
      <c r="E1737" s="94"/>
      <c r="H1737" s="95"/>
      <c r="I1737" s="94"/>
      <c r="J1737" s="96"/>
    </row>
    <row r="1738" spans="2:10" x14ac:dyDescent="0.3">
      <c r="B1738" s="94"/>
      <c r="C1738" s="94"/>
      <c r="D1738" s="94"/>
      <c r="E1738" s="94"/>
      <c r="H1738" s="95"/>
      <c r="I1738" s="94"/>
      <c r="J1738" s="96"/>
    </row>
    <row r="1739" spans="2:10" x14ac:dyDescent="0.3">
      <c r="B1739" s="94"/>
      <c r="C1739" s="94"/>
      <c r="D1739" s="94"/>
      <c r="E1739" s="94"/>
      <c r="H1739" s="95"/>
      <c r="I1739" s="94"/>
      <c r="J1739" s="96"/>
    </row>
    <row r="1740" spans="2:10" x14ac:dyDescent="0.3">
      <c r="B1740" s="94"/>
      <c r="C1740" s="94"/>
      <c r="D1740" s="94"/>
      <c r="E1740" s="94"/>
      <c r="H1740" s="95"/>
      <c r="I1740" s="94"/>
      <c r="J1740" s="96"/>
    </row>
    <row r="1741" spans="2:10" x14ac:dyDescent="0.3">
      <c r="B1741" s="94"/>
      <c r="C1741" s="94"/>
      <c r="D1741" s="94"/>
      <c r="E1741" s="94"/>
      <c r="H1741" s="95"/>
      <c r="I1741" s="94"/>
      <c r="J1741" s="96"/>
    </row>
    <row r="1742" spans="2:10" x14ac:dyDescent="0.3">
      <c r="B1742" s="94"/>
      <c r="C1742" s="94"/>
      <c r="D1742" s="94"/>
      <c r="E1742" s="94"/>
      <c r="H1742" s="95"/>
      <c r="I1742" s="94"/>
      <c r="J1742" s="96"/>
    </row>
    <row r="1743" spans="2:10" x14ac:dyDescent="0.3">
      <c r="B1743" s="94"/>
      <c r="C1743" s="94"/>
      <c r="D1743" s="94"/>
      <c r="E1743" s="94"/>
      <c r="H1743" s="95"/>
      <c r="I1743" s="94"/>
      <c r="J1743" s="96"/>
    </row>
    <row r="1744" spans="2:10" x14ac:dyDescent="0.3">
      <c r="B1744" s="94"/>
      <c r="C1744" s="94"/>
      <c r="D1744" s="94"/>
      <c r="E1744" s="94"/>
      <c r="H1744" s="95"/>
      <c r="I1744" s="94"/>
      <c r="J1744" s="96"/>
    </row>
    <row r="1745" spans="2:10" x14ac:dyDescent="0.3">
      <c r="B1745" s="94"/>
      <c r="C1745" s="94"/>
      <c r="D1745" s="94"/>
      <c r="E1745" s="94"/>
      <c r="H1745" s="95"/>
      <c r="I1745" s="94"/>
      <c r="J1745" s="96"/>
    </row>
    <row r="1746" spans="2:10" x14ac:dyDescent="0.3">
      <c r="B1746" s="94"/>
      <c r="C1746" s="94"/>
      <c r="D1746" s="94"/>
      <c r="E1746" s="94"/>
      <c r="H1746" s="95"/>
      <c r="I1746" s="94"/>
      <c r="J1746" s="96"/>
    </row>
    <row r="1747" spans="2:10" x14ac:dyDescent="0.3">
      <c r="B1747" s="94"/>
      <c r="C1747" s="94"/>
      <c r="D1747" s="94"/>
      <c r="E1747" s="94"/>
      <c r="H1747" s="95"/>
      <c r="I1747" s="94"/>
      <c r="J1747" s="96"/>
    </row>
    <row r="1748" spans="2:10" x14ac:dyDescent="0.3">
      <c r="B1748" s="94"/>
      <c r="C1748" s="94"/>
      <c r="D1748" s="94"/>
      <c r="E1748" s="94"/>
      <c r="H1748" s="95"/>
      <c r="I1748" s="94"/>
      <c r="J1748" s="96"/>
    </row>
    <row r="1749" spans="2:10" x14ac:dyDescent="0.3">
      <c r="B1749" s="94"/>
      <c r="C1749" s="94"/>
      <c r="D1749" s="94"/>
      <c r="E1749" s="94"/>
      <c r="H1749" s="95"/>
      <c r="I1749" s="94"/>
      <c r="J1749" s="96"/>
    </row>
    <row r="1750" spans="2:10" x14ac:dyDescent="0.3">
      <c r="B1750" s="94"/>
      <c r="C1750" s="94"/>
      <c r="D1750" s="94"/>
      <c r="E1750" s="94"/>
      <c r="H1750" s="95"/>
      <c r="I1750" s="94"/>
      <c r="J1750" s="96"/>
    </row>
    <row r="1751" spans="2:10" x14ac:dyDescent="0.3">
      <c r="B1751" s="94"/>
      <c r="C1751" s="94"/>
      <c r="D1751" s="94"/>
      <c r="E1751" s="94"/>
      <c r="H1751" s="95"/>
      <c r="I1751" s="94"/>
      <c r="J1751" s="96"/>
    </row>
    <row r="1752" spans="2:10" x14ac:dyDescent="0.3">
      <c r="B1752" s="94"/>
      <c r="C1752" s="94"/>
      <c r="D1752" s="94"/>
      <c r="E1752" s="94"/>
      <c r="H1752" s="95"/>
      <c r="I1752" s="94"/>
      <c r="J1752" s="96"/>
    </row>
    <row r="1753" spans="2:10" x14ac:dyDescent="0.3">
      <c r="B1753" s="94"/>
      <c r="C1753" s="94"/>
      <c r="D1753" s="94"/>
      <c r="E1753" s="94"/>
      <c r="H1753" s="95"/>
      <c r="I1753" s="94"/>
      <c r="J1753" s="96"/>
    </row>
    <row r="1754" spans="2:10" x14ac:dyDescent="0.3">
      <c r="B1754" s="94"/>
      <c r="C1754" s="94"/>
      <c r="D1754" s="94"/>
      <c r="E1754" s="94"/>
      <c r="H1754" s="95"/>
      <c r="I1754" s="94"/>
      <c r="J1754" s="96"/>
    </row>
    <row r="1755" spans="2:10" x14ac:dyDescent="0.3">
      <c r="B1755" s="94"/>
      <c r="C1755" s="94"/>
      <c r="D1755" s="94"/>
      <c r="E1755" s="94"/>
      <c r="H1755" s="95"/>
      <c r="I1755" s="94"/>
      <c r="J1755" s="96"/>
    </row>
    <row r="1756" spans="2:10" x14ac:dyDescent="0.3">
      <c r="B1756" s="94"/>
      <c r="C1756" s="94"/>
      <c r="D1756" s="94"/>
      <c r="E1756" s="94"/>
      <c r="H1756" s="95"/>
      <c r="I1756" s="94"/>
      <c r="J1756" s="96"/>
    </row>
    <row r="1757" spans="2:10" x14ac:dyDescent="0.3">
      <c r="B1757" s="94"/>
      <c r="C1757" s="94"/>
      <c r="D1757" s="94"/>
      <c r="E1757" s="94"/>
      <c r="H1757" s="95"/>
      <c r="I1757" s="94"/>
      <c r="J1757" s="96"/>
    </row>
    <row r="1758" spans="2:10" x14ac:dyDescent="0.3">
      <c r="B1758" s="94"/>
      <c r="C1758" s="94"/>
      <c r="D1758" s="94"/>
      <c r="E1758" s="94"/>
      <c r="H1758" s="95"/>
      <c r="I1758" s="94"/>
      <c r="J1758" s="96"/>
    </row>
    <row r="1759" spans="2:10" x14ac:dyDescent="0.3">
      <c r="B1759" s="94"/>
      <c r="C1759" s="94"/>
      <c r="D1759" s="94"/>
      <c r="E1759" s="94"/>
      <c r="H1759" s="95"/>
      <c r="I1759" s="94"/>
      <c r="J1759" s="96"/>
    </row>
    <row r="1760" spans="2:10" x14ac:dyDescent="0.3">
      <c r="B1760" s="94"/>
      <c r="C1760" s="94"/>
      <c r="D1760" s="94"/>
      <c r="E1760" s="94"/>
      <c r="H1760" s="95"/>
      <c r="I1760" s="94"/>
      <c r="J1760" s="96"/>
    </row>
    <row r="1761" spans="2:10" x14ac:dyDescent="0.3">
      <c r="B1761" s="94"/>
      <c r="C1761" s="94"/>
      <c r="D1761" s="94"/>
      <c r="E1761" s="94"/>
      <c r="H1761" s="95"/>
      <c r="I1761" s="94"/>
      <c r="J1761" s="96"/>
    </row>
    <row r="1762" spans="2:10" x14ac:dyDescent="0.3">
      <c r="B1762" s="94"/>
      <c r="C1762" s="94"/>
      <c r="D1762" s="94"/>
      <c r="E1762" s="94"/>
      <c r="H1762" s="95"/>
      <c r="I1762" s="94"/>
      <c r="J1762" s="96"/>
    </row>
    <row r="1763" spans="2:10" x14ac:dyDescent="0.3">
      <c r="B1763" s="94"/>
      <c r="C1763" s="94"/>
      <c r="D1763" s="94"/>
      <c r="E1763" s="94"/>
      <c r="H1763" s="95"/>
      <c r="I1763" s="94"/>
      <c r="J1763" s="96"/>
    </row>
    <row r="1764" spans="2:10" x14ac:dyDescent="0.3">
      <c r="B1764" s="94"/>
      <c r="C1764" s="94"/>
      <c r="D1764" s="94"/>
      <c r="E1764" s="94"/>
      <c r="H1764" s="95"/>
      <c r="I1764" s="94"/>
      <c r="J1764" s="96"/>
    </row>
    <row r="1765" spans="2:10" x14ac:dyDescent="0.3">
      <c r="B1765" s="94"/>
      <c r="C1765" s="94"/>
      <c r="D1765" s="94"/>
      <c r="E1765" s="94"/>
      <c r="H1765" s="95"/>
      <c r="I1765" s="94"/>
      <c r="J1765" s="96"/>
    </row>
    <row r="1766" spans="2:10" x14ac:dyDescent="0.3">
      <c r="B1766" s="94"/>
      <c r="C1766" s="94"/>
      <c r="D1766" s="94"/>
      <c r="E1766" s="94"/>
      <c r="H1766" s="95"/>
      <c r="I1766" s="94"/>
      <c r="J1766" s="96"/>
    </row>
    <row r="1767" spans="2:10" x14ac:dyDescent="0.3">
      <c r="B1767" s="94"/>
      <c r="C1767" s="94"/>
      <c r="D1767" s="94"/>
      <c r="E1767" s="94"/>
      <c r="H1767" s="95"/>
      <c r="I1767" s="94"/>
      <c r="J1767" s="96"/>
    </row>
    <row r="1768" spans="2:10" x14ac:dyDescent="0.3">
      <c r="B1768" s="94"/>
      <c r="C1768" s="94"/>
      <c r="D1768" s="94"/>
      <c r="E1768" s="94"/>
      <c r="H1768" s="95"/>
      <c r="I1768" s="94"/>
      <c r="J1768" s="96"/>
    </row>
    <row r="1769" spans="2:10" x14ac:dyDescent="0.3">
      <c r="B1769" s="94"/>
      <c r="C1769" s="94"/>
      <c r="D1769" s="94"/>
      <c r="E1769" s="94"/>
      <c r="H1769" s="95"/>
      <c r="I1769" s="94"/>
      <c r="J1769" s="96"/>
    </row>
    <row r="1770" spans="2:10" x14ac:dyDescent="0.3">
      <c r="B1770" s="94"/>
      <c r="C1770" s="94"/>
      <c r="D1770" s="94"/>
      <c r="E1770" s="94"/>
      <c r="H1770" s="95"/>
      <c r="I1770" s="94"/>
      <c r="J1770" s="96"/>
    </row>
    <row r="1771" spans="2:10" x14ac:dyDescent="0.3">
      <c r="B1771" s="94"/>
      <c r="C1771" s="94"/>
      <c r="D1771" s="94"/>
      <c r="E1771" s="94"/>
      <c r="H1771" s="95"/>
      <c r="I1771" s="94"/>
      <c r="J1771" s="96"/>
    </row>
    <row r="1772" spans="2:10" x14ac:dyDescent="0.3">
      <c r="B1772" s="94"/>
      <c r="C1772" s="94"/>
      <c r="D1772" s="94"/>
      <c r="E1772" s="94"/>
      <c r="H1772" s="95"/>
      <c r="I1772" s="94"/>
      <c r="J1772" s="96"/>
    </row>
    <row r="1773" spans="2:10" x14ac:dyDescent="0.3">
      <c r="B1773" s="94"/>
      <c r="C1773" s="94"/>
      <c r="D1773" s="94"/>
      <c r="E1773" s="94"/>
      <c r="H1773" s="95"/>
      <c r="I1773" s="94"/>
      <c r="J1773" s="96"/>
    </row>
    <row r="1774" spans="2:10" x14ac:dyDescent="0.3">
      <c r="B1774" s="94"/>
      <c r="C1774" s="94"/>
      <c r="D1774" s="94"/>
      <c r="E1774" s="94"/>
      <c r="H1774" s="95"/>
      <c r="I1774" s="94"/>
      <c r="J1774" s="96"/>
    </row>
    <row r="1775" spans="2:10" x14ac:dyDescent="0.3">
      <c r="B1775" s="94"/>
      <c r="C1775" s="94"/>
      <c r="D1775" s="94"/>
      <c r="E1775" s="94"/>
      <c r="H1775" s="95"/>
      <c r="I1775" s="94"/>
      <c r="J1775" s="96"/>
    </row>
    <row r="1776" spans="2:10" x14ac:dyDescent="0.3">
      <c r="B1776" s="94"/>
      <c r="C1776" s="94"/>
      <c r="D1776" s="94"/>
      <c r="E1776" s="94"/>
      <c r="H1776" s="95"/>
      <c r="I1776" s="94"/>
      <c r="J1776" s="96"/>
    </row>
    <row r="1777" spans="2:10" x14ac:dyDescent="0.3">
      <c r="B1777" s="94"/>
      <c r="C1777" s="94"/>
      <c r="D1777" s="94"/>
      <c r="E1777" s="94"/>
      <c r="H1777" s="95"/>
      <c r="I1777" s="94"/>
      <c r="J1777" s="96"/>
    </row>
    <row r="1778" spans="2:10" x14ac:dyDescent="0.3">
      <c r="B1778" s="94"/>
      <c r="C1778" s="94"/>
      <c r="D1778" s="94"/>
      <c r="E1778" s="94"/>
      <c r="H1778" s="95"/>
      <c r="I1778" s="94"/>
      <c r="J1778" s="96"/>
    </row>
    <row r="1779" spans="2:10" x14ac:dyDescent="0.3">
      <c r="B1779" s="94"/>
      <c r="C1779" s="94"/>
      <c r="D1779" s="94"/>
      <c r="E1779" s="94"/>
      <c r="H1779" s="95"/>
      <c r="I1779" s="94"/>
      <c r="J1779" s="96"/>
    </row>
    <row r="1780" spans="2:10" x14ac:dyDescent="0.3">
      <c r="B1780" s="94"/>
      <c r="C1780" s="94"/>
      <c r="D1780" s="94"/>
      <c r="E1780" s="94"/>
      <c r="H1780" s="95"/>
      <c r="I1780" s="94"/>
      <c r="J1780" s="96"/>
    </row>
    <row r="1781" spans="2:10" x14ac:dyDescent="0.3">
      <c r="B1781" s="94"/>
      <c r="C1781" s="94"/>
      <c r="D1781" s="94"/>
      <c r="E1781" s="94"/>
      <c r="H1781" s="95"/>
      <c r="I1781" s="94"/>
      <c r="J1781" s="96"/>
    </row>
    <row r="1782" spans="2:10" x14ac:dyDescent="0.3">
      <c r="B1782" s="94"/>
      <c r="C1782" s="94"/>
      <c r="D1782" s="94"/>
      <c r="E1782" s="94"/>
      <c r="H1782" s="95"/>
      <c r="I1782" s="94"/>
      <c r="J1782" s="96"/>
    </row>
    <row r="1783" spans="2:10" x14ac:dyDescent="0.3">
      <c r="B1783" s="94"/>
      <c r="C1783" s="94"/>
      <c r="D1783" s="94"/>
      <c r="E1783" s="94"/>
      <c r="H1783" s="95"/>
      <c r="I1783" s="94"/>
      <c r="J1783" s="96"/>
    </row>
    <row r="1784" spans="2:10" x14ac:dyDescent="0.3">
      <c r="B1784" s="94"/>
      <c r="C1784" s="94"/>
      <c r="D1784" s="94"/>
      <c r="E1784" s="94"/>
      <c r="H1784" s="95"/>
      <c r="I1784" s="94"/>
      <c r="J1784" s="96"/>
    </row>
    <row r="1785" spans="2:10" x14ac:dyDescent="0.3">
      <c r="B1785" s="94"/>
      <c r="C1785" s="94"/>
      <c r="D1785" s="94"/>
      <c r="E1785" s="94"/>
      <c r="H1785" s="95"/>
      <c r="I1785" s="94"/>
      <c r="J1785" s="96"/>
    </row>
    <row r="1786" spans="2:10" x14ac:dyDescent="0.3">
      <c r="B1786" s="94"/>
      <c r="C1786" s="94"/>
      <c r="D1786" s="94"/>
      <c r="E1786" s="94"/>
      <c r="H1786" s="95"/>
      <c r="I1786" s="94"/>
      <c r="J1786" s="96"/>
    </row>
    <row r="1787" spans="2:10" x14ac:dyDescent="0.3">
      <c r="B1787" s="94"/>
      <c r="C1787" s="94"/>
      <c r="D1787" s="94"/>
      <c r="E1787" s="94"/>
      <c r="H1787" s="95"/>
      <c r="I1787" s="94"/>
      <c r="J1787" s="96"/>
    </row>
    <row r="1788" spans="2:10" x14ac:dyDescent="0.3">
      <c r="B1788" s="94"/>
      <c r="C1788" s="94"/>
      <c r="D1788" s="94"/>
      <c r="E1788" s="94"/>
      <c r="H1788" s="95"/>
      <c r="I1788" s="94"/>
      <c r="J1788" s="96"/>
    </row>
    <row r="1789" spans="2:10" x14ac:dyDescent="0.3">
      <c r="B1789" s="94"/>
      <c r="C1789" s="94"/>
      <c r="D1789" s="94"/>
      <c r="E1789" s="94"/>
      <c r="H1789" s="95"/>
      <c r="I1789" s="94"/>
      <c r="J1789" s="96"/>
    </row>
    <row r="1790" spans="2:10" x14ac:dyDescent="0.3">
      <c r="B1790" s="94"/>
      <c r="C1790" s="94"/>
      <c r="D1790" s="94"/>
      <c r="E1790" s="94"/>
      <c r="H1790" s="95"/>
      <c r="I1790" s="94"/>
      <c r="J1790" s="96"/>
    </row>
    <row r="1791" spans="2:10" x14ac:dyDescent="0.3">
      <c r="B1791" s="94"/>
      <c r="C1791" s="94"/>
      <c r="D1791" s="94"/>
      <c r="E1791" s="94"/>
      <c r="H1791" s="95"/>
      <c r="I1791" s="94"/>
      <c r="J1791" s="96"/>
    </row>
    <row r="1792" spans="2:10" x14ac:dyDescent="0.3">
      <c r="B1792" s="94"/>
      <c r="C1792" s="94"/>
      <c r="D1792" s="94"/>
      <c r="E1792" s="94"/>
      <c r="H1792" s="95"/>
      <c r="I1792" s="94"/>
      <c r="J1792" s="96"/>
    </row>
    <row r="1793" spans="2:10" x14ac:dyDescent="0.3">
      <c r="B1793" s="94"/>
      <c r="C1793" s="94"/>
      <c r="D1793" s="94"/>
      <c r="E1793" s="94"/>
      <c r="H1793" s="95"/>
      <c r="I1793" s="94"/>
      <c r="J1793" s="96"/>
    </row>
    <row r="1794" spans="2:10" x14ac:dyDescent="0.3">
      <c r="B1794" s="94"/>
      <c r="C1794" s="94"/>
      <c r="D1794" s="94"/>
      <c r="E1794" s="94"/>
      <c r="H1794" s="95"/>
      <c r="I1794" s="94"/>
      <c r="J1794" s="96"/>
    </row>
    <row r="1795" spans="2:10" x14ac:dyDescent="0.3">
      <c r="B1795" s="94"/>
      <c r="C1795" s="94"/>
      <c r="D1795" s="94"/>
      <c r="E1795" s="94"/>
      <c r="H1795" s="95"/>
      <c r="I1795" s="94"/>
      <c r="J1795" s="96"/>
    </row>
    <row r="1796" spans="2:10" x14ac:dyDescent="0.3">
      <c r="B1796" s="94"/>
      <c r="C1796" s="94"/>
      <c r="D1796" s="94"/>
      <c r="E1796" s="94"/>
      <c r="H1796" s="95"/>
      <c r="I1796" s="94"/>
      <c r="J1796" s="96"/>
    </row>
    <row r="1797" spans="2:10" x14ac:dyDescent="0.3">
      <c r="B1797" s="94"/>
      <c r="C1797" s="94"/>
      <c r="D1797" s="94"/>
      <c r="E1797" s="94"/>
      <c r="H1797" s="95"/>
      <c r="I1797" s="94"/>
      <c r="J1797" s="96"/>
    </row>
    <row r="1798" spans="2:10" x14ac:dyDescent="0.3">
      <c r="B1798" s="94"/>
      <c r="C1798" s="94"/>
      <c r="D1798" s="94"/>
      <c r="E1798" s="94"/>
      <c r="H1798" s="95"/>
      <c r="I1798" s="94"/>
      <c r="J1798" s="96"/>
    </row>
    <row r="1799" spans="2:10" x14ac:dyDescent="0.3">
      <c r="B1799" s="94"/>
      <c r="C1799" s="94"/>
      <c r="D1799" s="94"/>
      <c r="E1799" s="94"/>
      <c r="H1799" s="95"/>
      <c r="I1799" s="94"/>
      <c r="J1799" s="96"/>
    </row>
    <row r="1800" spans="2:10" x14ac:dyDescent="0.3">
      <c r="B1800" s="94"/>
      <c r="C1800" s="94"/>
      <c r="D1800" s="94"/>
      <c r="E1800" s="94"/>
      <c r="H1800" s="95"/>
      <c r="I1800" s="94"/>
      <c r="J1800" s="96"/>
    </row>
    <row r="1801" spans="2:10" x14ac:dyDescent="0.3">
      <c r="B1801" s="94"/>
      <c r="C1801" s="94"/>
      <c r="D1801" s="94"/>
      <c r="E1801" s="94"/>
      <c r="H1801" s="95"/>
      <c r="I1801" s="94"/>
      <c r="J1801" s="96"/>
    </row>
    <row r="1802" spans="2:10" x14ac:dyDescent="0.3">
      <c r="B1802" s="94"/>
      <c r="C1802" s="94"/>
      <c r="D1802" s="94"/>
      <c r="E1802" s="94"/>
      <c r="H1802" s="95"/>
      <c r="I1802" s="94"/>
      <c r="J1802" s="96"/>
    </row>
    <row r="1803" spans="2:10" x14ac:dyDescent="0.3">
      <c r="B1803" s="94"/>
      <c r="C1803" s="94"/>
      <c r="D1803" s="94"/>
      <c r="E1803" s="94"/>
      <c r="H1803" s="95"/>
      <c r="I1803" s="94"/>
      <c r="J1803" s="96"/>
    </row>
    <row r="1804" spans="2:10" x14ac:dyDescent="0.3">
      <c r="B1804" s="94"/>
      <c r="C1804" s="94"/>
      <c r="D1804" s="94"/>
      <c r="E1804" s="94"/>
      <c r="H1804" s="95"/>
      <c r="I1804" s="94"/>
      <c r="J1804" s="96"/>
    </row>
    <row r="1805" spans="2:10" x14ac:dyDescent="0.3">
      <c r="B1805" s="94"/>
      <c r="C1805" s="94"/>
      <c r="D1805" s="94"/>
      <c r="E1805" s="94"/>
      <c r="H1805" s="95"/>
      <c r="I1805" s="94"/>
      <c r="J1805" s="96"/>
    </row>
    <row r="1806" spans="2:10" x14ac:dyDescent="0.3">
      <c r="B1806" s="94"/>
      <c r="C1806" s="94"/>
      <c r="D1806" s="94"/>
      <c r="E1806" s="94"/>
      <c r="H1806" s="95"/>
      <c r="I1806" s="94"/>
      <c r="J1806" s="96"/>
    </row>
    <row r="1807" spans="2:10" x14ac:dyDescent="0.3">
      <c r="B1807" s="94"/>
      <c r="C1807" s="94"/>
      <c r="D1807" s="94"/>
      <c r="E1807" s="94"/>
      <c r="H1807" s="95"/>
      <c r="I1807" s="94"/>
      <c r="J1807" s="96"/>
    </row>
    <row r="1808" spans="2:10" x14ac:dyDescent="0.3">
      <c r="B1808" s="94"/>
      <c r="C1808" s="94"/>
      <c r="D1808" s="94"/>
      <c r="E1808" s="94"/>
      <c r="H1808" s="95"/>
      <c r="I1808" s="94"/>
      <c r="J1808" s="96"/>
    </row>
    <row r="1809" spans="2:10" x14ac:dyDescent="0.3">
      <c r="B1809" s="94"/>
      <c r="C1809" s="94"/>
      <c r="D1809" s="94"/>
      <c r="E1809" s="94"/>
      <c r="H1809" s="95"/>
      <c r="I1809" s="94"/>
      <c r="J1809" s="96"/>
    </row>
    <row r="1810" spans="2:10" x14ac:dyDescent="0.3">
      <c r="B1810" s="94"/>
      <c r="C1810" s="94"/>
      <c r="D1810" s="94"/>
      <c r="E1810" s="94"/>
      <c r="H1810" s="95"/>
      <c r="I1810" s="94"/>
      <c r="J1810" s="96"/>
    </row>
    <row r="1811" spans="2:10" x14ac:dyDescent="0.3">
      <c r="B1811" s="94"/>
      <c r="C1811" s="94"/>
      <c r="D1811" s="94"/>
      <c r="E1811" s="94"/>
      <c r="H1811" s="95"/>
      <c r="I1811" s="94"/>
      <c r="J1811" s="96"/>
    </row>
    <row r="1812" spans="2:10" x14ac:dyDescent="0.3">
      <c r="B1812" s="94"/>
      <c r="C1812" s="94"/>
      <c r="D1812" s="94"/>
      <c r="E1812" s="94"/>
      <c r="H1812" s="95"/>
      <c r="I1812" s="94"/>
      <c r="J1812" s="96"/>
    </row>
    <row r="1813" spans="2:10" x14ac:dyDescent="0.3">
      <c r="B1813" s="94"/>
      <c r="C1813" s="94"/>
      <c r="D1813" s="94"/>
      <c r="E1813" s="94"/>
      <c r="H1813" s="95"/>
      <c r="I1813" s="94"/>
      <c r="J1813" s="96"/>
    </row>
    <row r="1814" spans="2:10" x14ac:dyDescent="0.3">
      <c r="B1814" s="94"/>
      <c r="C1814" s="94"/>
      <c r="D1814" s="94"/>
      <c r="E1814" s="94"/>
      <c r="H1814" s="95"/>
      <c r="I1814" s="94"/>
      <c r="J1814" s="96"/>
    </row>
    <row r="1815" spans="2:10" x14ac:dyDescent="0.3">
      <c r="B1815" s="94"/>
      <c r="C1815" s="94"/>
      <c r="D1815" s="94"/>
      <c r="E1815" s="94"/>
      <c r="H1815" s="95"/>
      <c r="I1815" s="94"/>
      <c r="J1815" s="96"/>
    </row>
    <row r="1816" spans="2:10" x14ac:dyDescent="0.3">
      <c r="B1816" s="94"/>
      <c r="C1816" s="94"/>
      <c r="D1816" s="94"/>
      <c r="E1816" s="94"/>
      <c r="H1816" s="95"/>
      <c r="I1816" s="94"/>
      <c r="J1816" s="96"/>
    </row>
    <row r="1817" spans="2:10" x14ac:dyDescent="0.3">
      <c r="B1817" s="94"/>
      <c r="C1817" s="94"/>
      <c r="D1817" s="94"/>
      <c r="E1817" s="94"/>
      <c r="H1817" s="95"/>
      <c r="I1817" s="94"/>
      <c r="J1817" s="96"/>
    </row>
    <row r="1818" spans="2:10" x14ac:dyDescent="0.3">
      <c r="B1818" s="94"/>
      <c r="C1818" s="94"/>
      <c r="D1818" s="94"/>
      <c r="E1818" s="94"/>
      <c r="H1818" s="95"/>
      <c r="I1818" s="94"/>
      <c r="J1818" s="96"/>
    </row>
    <row r="1819" spans="2:10" x14ac:dyDescent="0.3">
      <c r="B1819" s="94"/>
      <c r="C1819" s="94"/>
      <c r="D1819" s="94"/>
      <c r="E1819" s="94"/>
      <c r="H1819" s="95"/>
      <c r="I1819" s="94"/>
      <c r="J1819" s="96"/>
    </row>
    <row r="1820" spans="2:10" x14ac:dyDescent="0.3">
      <c r="B1820" s="94"/>
      <c r="C1820" s="94"/>
      <c r="D1820" s="94"/>
      <c r="E1820" s="94"/>
      <c r="H1820" s="95"/>
      <c r="I1820" s="94"/>
      <c r="J1820" s="96"/>
    </row>
    <row r="1821" spans="2:10" x14ac:dyDescent="0.3">
      <c r="B1821" s="94"/>
      <c r="C1821" s="94"/>
      <c r="D1821" s="94"/>
      <c r="E1821" s="94"/>
      <c r="H1821" s="95"/>
      <c r="I1821" s="94"/>
      <c r="J1821" s="96"/>
    </row>
    <row r="1822" spans="2:10" x14ac:dyDescent="0.3">
      <c r="B1822" s="94"/>
      <c r="C1822" s="94"/>
      <c r="D1822" s="94"/>
      <c r="E1822" s="94"/>
      <c r="H1822" s="95"/>
      <c r="I1822" s="94"/>
      <c r="J1822" s="96"/>
    </row>
    <row r="1823" spans="2:10" x14ac:dyDescent="0.3">
      <c r="B1823" s="94"/>
      <c r="C1823" s="94"/>
      <c r="D1823" s="94"/>
      <c r="E1823" s="94"/>
      <c r="H1823" s="95"/>
      <c r="I1823" s="94"/>
      <c r="J1823" s="96"/>
    </row>
    <row r="1824" spans="2:10" x14ac:dyDescent="0.3">
      <c r="B1824" s="94"/>
      <c r="C1824" s="94"/>
      <c r="D1824" s="94"/>
      <c r="E1824" s="94"/>
      <c r="H1824" s="95"/>
      <c r="I1824" s="94"/>
      <c r="J1824" s="96"/>
    </row>
    <row r="1825" spans="2:10" x14ac:dyDescent="0.3">
      <c r="B1825" s="94"/>
      <c r="C1825" s="94"/>
      <c r="D1825" s="94"/>
      <c r="E1825" s="94"/>
      <c r="H1825" s="95"/>
      <c r="I1825" s="94"/>
      <c r="J1825" s="96"/>
    </row>
    <row r="1826" spans="2:10" x14ac:dyDescent="0.3">
      <c r="B1826" s="94"/>
      <c r="C1826" s="94"/>
      <c r="D1826" s="94"/>
      <c r="E1826" s="94"/>
      <c r="H1826" s="95"/>
      <c r="I1826" s="94"/>
      <c r="J1826" s="96"/>
    </row>
    <row r="1827" spans="2:10" x14ac:dyDescent="0.3">
      <c r="B1827" s="94"/>
      <c r="C1827" s="94"/>
      <c r="D1827" s="94"/>
      <c r="E1827" s="94"/>
      <c r="H1827" s="95"/>
      <c r="I1827" s="94"/>
      <c r="J1827" s="96"/>
    </row>
    <row r="1828" spans="2:10" x14ac:dyDescent="0.3">
      <c r="B1828" s="94"/>
      <c r="C1828" s="94"/>
      <c r="D1828" s="94"/>
      <c r="E1828" s="94"/>
      <c r="H1828" s="95"/>
      <c r="I1828" s="94"/>
      <c r="J1828" s="96"/>
    </row>
    <row r="1829" spans="2:10" x14ac:dyDescent="0.3">
      <c r="B1829" s="94"/>
      <c r="C1829" s="94"/>
      <c r="D1829" s="94"/>
      <c r="E1829" s="94"/>
      <c r="H1829" s="95"/>
      <c r="I1829" s="94"/>
      <c r="J1829" s="96"/>
    </row>
    <row r="1830" spans="2:10" x14ac:dyDescent="0.3">
      <c r="B1830" s="94"/>
      <c r="C1830" s="94"/>
      <c r="D1830" s="94"/>
      <c r="E1830" s="94"/>
      <c r="H1830" s="95"/>
      <c r="I1830" s="94"/>
      <c r="J1830" s="96"/>
    </row>
    <row r="1831" spans="2:10" x14ac:dyDescent="0.3">
      <c r="B1831" s="94"/>
      <c r="C1831" s="94"/>
      <c r="D1831" s="94"/>
      <c r="E1831" s="94"/>
      <c r="H1831" s="95"/>
      <c r="I1831" s="94"/>
      <c r="J1831" s="96"/>
    </row>
    <row r="1832" spans="2:10" x14ac:dyDescent="0.3">
      <c r="B1832" s="94"/>
      <c r="C1832" s="94"/>
      <c r="D1832" s="94"/>
      <c r="E1832" s="94"/>
      <c r="H1832" s="95"/>
      <c r="I1832" s="94"/>
      <c r="J1832" s="96"/>
    </row>
    <row r="1833" spans="2:10" x14ac:dyDescent="0.3">
      <c r="B1833" s="94"/>
      <c r="C1833" s="94"/>
      <c r="D1833" s="94"/>
      <c r="E1833" s="94"/>
      <c r="H1833" s="95"/>
      <c r="I1833" s="94"/>
      <c r="J1833" s="96"/>
    </row>
    <row r="1834" spans="2:10" x14ac:dyDescent="0.3">
      <c r="B1834" s="94"/>
      <c r="C1834" s="94"/>
      <c r="D1834" s="94"/>
      <c r="E1834" s="94"/>
      <c r="H1834" s="95"/>
      <c r="I1834" s="94"/>
      <c r="J1834" s="96"/>
    </row>
    <row r="1835" spans="2:10" x14ac:dyDescent="0.3">
      <c r="B1835" s="94"/>
      <c r="C1835" s="94"/>
      <c r="D1835" s="94"/>
      <c r="E1835" s="94"/>
      <c r="H1835" s="95"/>
      <c r="I1835" s="94"/>
      <c r="J1835" s="96"/>
    </row>
    <row r="1836" spans="2:10" x14ac:dyDescent="0.3">
      <c r="B1836" s="94"/>
      <c r="C1836" s="94"/>
      <c r="D1836" s="94"/>
      <c r="E1836" s="94"/>
      <c r="H1836" s="95"/>
      <c r="I1836" s="94"/>
      <c r="J1836" s="96"/>
    </row>
    <row r="1837" spans="2:10" x14ac:dyDescent="0.3">
      <c r="B1837" s="94"/>
      <c r="C1837" s="94"/>
      <c r="D1837" s="94"/>
      <c r="E1837" s="94"/>
      <c r="H1837" s="95"/>
      <c r="I1837" s="94"/>
      <c r="J1837" s="96"/>
    </row>
    <row r="1838" spans="2:10" x14ac:dyDescent="0.3">
      <c r="B1838" s="94"/>
      <c r="C1838" s="94"/>
      <c r="D1838" s="94"/>
      <c r="E1838" s="94"/>
      <c r="H1838" s="95"/>
      <c r="I1838" s="94"/>
      <c r="J1838" s="96"/>
    </row>
    <row r="1839" spans="2:10" x14ac:dyDescent="0.3">
      <c r="B1839" s="94"/>
      <c r="C1839" s="94"/>
      <c r="D1839" s="94"/>
      <c r="E1839" s="94"/>
      <c r="H1839" s="95"/>
      <c r="I1839" s="94"/>
      <c r="J1839" s="96"/>
    </row>
    <row r="1840" spans="2:10" x14ac:dyDescent="0.3">
      <c r="B1840" s="94"/>
      <c r="C1840" s="94"/>
      <c r="D1840" s="94"/>
      <c r="E1840" s="94"/>
      <c r="H1840" s="95"/>
      <c r="I1840" s="94"/>
      <c r="J1840" s="96"/>
    </row>
    <row r="1841" spans="2:10" x14ac:dyDescent="0.3">
      <c r="B1841" s="94"/>
      <c r="C1841" s="94"/>
      <c r="D1841" s="94"/>
      <c r="E1841" s="94"/>
      <c r="H1841" s="95"/>
      <c r="I1841" s="94"/>
      <c r="J1841" s="96"/>
    </row>
    <row r="1842" spans="2:10" x14ac:dyDescent="0.3">
      <c r="B1842" s="94"/>
      <c r="C1842" s="94"/>
      <c r="D1842" s="94"/>
      <c r="E1842" s="94"/>
      <c r="H1842" s="95"/>
      <c r="I1842" s="94"/>
      <c r="J1842" s="96"/>
    </row>
    <row r="1843" spans="2:10" x14ac:dyDescent="0.3">
      <c r="B1843" s="94"/>
      <c r="C1843" s="94"/>
      <c r="D1843" s="94"/>
      <c r="E1843" s="94"/>
      <c r="H1843" s="95"/>
      <c r="I1843" s="94"/>
      <c r="J1843" s="96"/>
    </row>
    <row r="1844" spans="2:10" x14ac:dyDescent="0.3">
      <c r="B1844" s="94"/>
      <c r="C1844" s="94"/>
      <c r="D1844" s="94"/>
      <c r="E1844" s="94"/>
      <c r="H1844" s="95"/>
      <c r="I1844" s="94"/>
      <c r="J1844" s="96"/>
    </row>
    <row r="1845" spans="2:10" x14ac:dyDescent="0.3">
      <c r="B1845" s="94"/>
      <c r="C1845" s="94"/>
      <c r="D1845" s="94"/>
      <c r="E1845" s="94"/>
      <c r="H1845" s="95"/>
      <c r="I1845" s="94"/>
      <c r="J1845" s="96"/>
    </row>
    <row r="1846" spans="2:10" x14ac:dyDescent="0.3">
      <c r="B1846" s="94"/>
      <c r="C1846" s="94"/>
      <c r="D1846" s="94"/>
      <c r="E1846" s="94"/>
      <c r="H1846" s="95"/>
      <c r="I1846" s="94"/>
      <c r="J1846" s="96"/>
    </row>
    <row r="1847" spans="2:10" x14ac:dyDescent="0.3">
      <c r="B1847" s="94"/>
      <c r="C1847" s="94"/>
      <c r="D1847" s="94"/>
      <c r="E1847" s="94"/>
      <c r="H1847" s="95"/>
      <c r="I1847" s="94"/>
      <c r="J1847" s="96"/>
    </row>
    <row r="1848" spans="2:10" x14ac:dyDescent="0.3">
      <c r="B1848" s="94"/>
      <c r="C1848" s="94"/>
      <c r="D1848" s="94"/>
      <c r="E1848" s="94"/>
      <c r="H1848" s="95"/>
      <c r="I1848" s="94"/>
      <c r="J1848" s="96"/>
    </row>
    <row r="1849" spans="2:10" x14ac:dyDescent="0.3">
      <c r="B1849" s="94"/>
      <c r="C1849" s="94"/>
      <c r="D1849" s="94"/>
      <c r="E1849" s="94"/>
      <c r="H1849" s="95"/>
      <c r="I1849" s="94"/>
      <c r="J1849" s="96"/>
    </row>
    <row r="1850" spans="2:10" x14ac:dyDescent="0.3">
      <c r="B1850" s="94"/>
      <c r="C1850" s="94"/>
      <c r="D1850" s="94"/>
      <c r="E1850" s="94"/>
      <c r="H1850" s="95"/>
      <c r="I1850" s="94"/>
      <c r="J1850" s="96"/>
    </row>
    <row r="1851" spans="2:10" x14ac:dyDescent="0.3">
      <c r="B1851" s="94"/>
      <c r="C1851" s="94"/>
      <c r="D1851" s="94"/>
      <c r="E1851" s="94"/>
      <c r="H1851" s="95"/>
      <c r="I1851" s="94"/>
      <c r="J1851" s="96"/>
    </row>
    <row r="1852" spans="2:10" x14ac:dyDescent="0.3">
      <c r="B1852" s="94"/>
      <c r="C1852" s="94"/>
      <c r="D1852" s="94"/>
      <c r="E1852" s="94"/>
      <c r="H1852" s="95"/>
      <c r="I1852" s="94"/>
      <c r="J1852" s="96"/>
    </row>
    <row r="1853" spans="2:10" x14ac:dyDescent="0.3">
      <c r="B1853" s="94"/>
      <c r="C1853" s="94"/>
      <c r="D1853" s="94"/>
      <c r="E1853" s="94"/>
      <c r="H1853" s="95"/>
      <c r="I1853" s="94"/>
      <c r="J1853" s="96"/>
    </row>
    <row r="1854" spans="2:10" x14ac:dyDescent="0.3">
      <c r="B1854" s="94"/>
      <c r="C1854" s="94"/>
      <c r="D1854" s="94"/>
      <c r="E1854" s="94"/>
      <c r="H1854" s="95"/>
      <c r="I1854" s="94"/>
      <c r="J1854" s="96"/>
    </row>
    <row r="1855" spans="2:10" x14ac:dyDescent="0.3">
      <c r="B1855" s="94"/>
      <c r="C1855" s="94"/>
      <c r="D1855" s="94"/>
      <c r="E1855" s="94"/>
      <c r="H1855" s="95"/>
      <c r="I1855" s="94"/>
      <c r="J1855" s="96"/>
    </row>
    <row r="1856" spans="2:10" x14ac:dyDescent="0.3">
      <c r="B1856" s="94"/>
      <c r="C1856" s="94"/>
      <c r="D1856" s="94"/>
      <c r="E1856" s="94"/>
      <c r="H1856" s="95"/>
      <c r="I1856" s="94"/>
      <c r="J1856" s="96"/>
    </row>
    <row r="1857" spans="2:10" x14ac:dyDescent="0.3">
      <c r="B1857" s="94"/>
      <c r="C1857" s="94"/>
      <c r="D1857" s="94"/>
      <c r="E1857" s="94"/>
      <c r="H1857" s="95"/>
      <c r="I1857" s="94"/>
      <c r="J1857" s="96"/>
    </row>
    <row r="1858" spans="2:10" x14ac:dyDescent="0.3">
      <c r="B1858" s="94"/>
      <c r="C1858" s="94"/>
      <c r="D1858" s="94"/>
      <c r="E1858" s="94"/>
      <c r="H1858" s="95"/>
      <c r="I1858" s="94"/>
      <c r="J1858" s="96"/>
    </row>
    <row r="1859" spans="2:10" x14ac:dyDescent="0.3">
      <c r="B1859" s="94"/>
      <c r="C1859" s="94"/>
      <c r="D1859" s="94"/>
      <c r="E1859" s="94"/>
      <c r="H1859" s="95"/>
      <c r="I1859" s="94"/>
      <c r="J1859" s="96"/>
    </row>
    <row r="1860" spans="2:10" x14ac:dyDescent="0.3">
      <c r="B1860" s="94"/>
      <c r="C1860" s="94"/>
      <c r="D1860" s="94"/>
      <c r="E1860" s="94"/>
      <c r="H1860" s="95"/>
      <c r="I1860" s="94"/>
      <c r="J1860" s="96"/>
    </row>
    <row r="1861" spans="2:10" x14ac:dyDescent="0.3">
      <c r="B1861" s="94"/>
      <c r="C1861" s="94"/>
      <c r="D1861" s="94"/>
      <c r="E1861" s="94"/>
      <c r="H1861" s="95"/>
      <c r="I1861" s="94"/>
      <c r="J1861" s="96"/>
    </row>
    <row r="1862" spans="2:10" x14ac:dyDescent="0.3">
      <c r="B1862" s="94"/>
      <c r="C1862" s="94"/>
      <c r="D1862" s="94"/>
      <c r="E1862" s="94"/>
      <c r="H1862" s="95"/>
      <c r="I1862" s="94"/>
      <c r="J1862" s="96"/>
    </row>
    <row r="1863" spans="2:10" x14ac:dyDescent="0.3">
      <c r="B1863" s="94"/>
      <c r="C1863" s="94"/>
      <c r="D1863" s="94"/>
      <c r="E1863" s="94"/>
      <c r="H1863" s="95"/>
      <c r="I1863" s="94"/>
      <c r="J1863" s="96"/>
    </row>
    <row r="1864" spans="2:10" x14ac:dyDescent="0.3">
      <c r="B1864" s="94"/>
      <c r="C1864" s="94"/>
      <c r="D1864" s="94"/>
      <c r="E1864" s="94"/>
      <c r="H1864" s="95"/>
      <c r="I1864" s="94"/>
      <c r="J1864" s="96"/>
    </row>
    <row r="1865" spans="2:10" x14ac:dyDescent="0.3">
      <c r="B1865" s="94"/>
      <c r="C1865" s="94"/>
      <c r="D1865" s="94"/>
      <c r="E1865" s="94"/>
      <c r="H1865" s="95"/>
      <c r="I1865" s="94"/>
      <c r="J1865" s="96"/>
    </row>
    <row r="1866" spans="2:10" x14ac:dyDescent="0.3">
      <c r="B1866" s="94"/>
      <c r="C1866" s="94"/>
      <c r="D1866" s="94"/>
      <c r="E1866" s="94"/>
      <c r="H1866" s="95"/>
      <c r="I1866" s="94"/>
      <c r="J1866" s="96"/>
    </row>
    <row r="1867" spans="2:10" x14ac:dyDescent="0.3">
      <c r="B1867" s="94"/>
      <c r="C1867" s="94"/>
      <c r="D1867" s="94"/>
      <c r="E1867" s="94"/>
      <c r="H1867" s="95"/>
      <c r="I1867" s="94"/>
      <c r="J1867" s="96"/>
    </row>
    <row r="1868" spans="2:10" x14ac:dyDescent="0.3">
      <c r="B1868" s="94"/>
      <c r="C1868" s="94"/>
      <c r="D1868" s="94"/>
      <c r="E1868" s="94"/>
      <c r="H1868" s="95"/>
      <c r="I1868" s="94"/>
      <c r="J1868" s="96"/>
    </row>
    <row r="1869" spans="2:10" x14ac:dyDescent="0.3">
      <c r="B1869" s="94"/>
      <c r="C1869" s="94"/>
      <c r="D1869" s="94"/>
      <c r="E1869" s="94"/>
      <c r="H1869" s="95"/>
      <c r="I1869" s="94"/>
      <c r="J1869" s="96"/>
    </row>
    <row r="1870" spans="2:10" x14ac:dyDescent="0.3">
      <c r="B1870" s="94"/>
      <c r="C1870" s="94"/>
      <c r="D1870" s="94"/>
      <c r="E1870" s="94"/>
      <c r="H1870" s="95"/>
      <c r="I1870" s="94"/>
      <c r="J1870" s="96"/>
    </row>
    <row r="1871" spans="2:10" x14ac:dyDescent="0.3">
      <c r="B1871" s="94"/>
      <c r="C1871" s="94"/>
      <c r="D1871" s="94"/>
      <c r="E1871" s="94"/>
      <c r="H1871" s="95"/>
      <c r="I1871" s="94"/>
      <c r="J1871" s="96"/>
    </row>
    <row r="1872" spans="2:10" x14ac:dyDescent="0.3">
      <c r="B1872" s="94"/>
      <c r="C1872" s="94"/>
      <c r="D1872" s="94"/>
      <c r="E1872" s="94"/>
      <c r="H1872" s="95"/>
      <c r="I1872" s="94"/>
      <c r="J1872" s="96"/>
    </row>
    <row r="1873" spans="2:10" x14ac:dyDescent="0.3">
      <c r="B1873" s="94"/>
      <c r="C1873" s="94"/>
      <c r="D1873" s="94"/>
      <c r="E1873" s="94"/>
      <c r="H1873" s="95"/>
      <c r="I1873" s="94"/>
      <c r="J1873" s="96"/>
    </row>
    <row r="1874" spans="2:10" x14ac:dyDescent="0.3">
      <c r="B1874" s="94"/>
      <c r="C1874" s="94"/>
      <c r="D1874" s="94"/>
      <c r="E1874" s="94"/>
      <c r="H1874" s="95"/>
      <c r="I1874" s="94"/>
      <c r="J1874" s="96"/>
    </row>
    <row r="1875" spans="2:10" x14ac:dyDescent="0.3">
      <c r="B1875" s="94"/>
      <c r="C1875" s="94"/>
      <c r="D1875" s="94"/>
      <c r="E1875" s="94"/>
      <c r="H1875" s="95"/>
      <c r="I1875" s="94"/>
      <c r="J1875" s="96"/>
    </row>
    <row r="1876" spans="2:10" x14ac:dyDescent="0.3">
      <c r="B1876" s="94"/>
      <c r="C1876" s="94"/>
      <c r="D1876" s="94"/>
      <c r="E1876" s="94"/>
      <c r="H1876" s="95"/>
      <c r="I1876" s="94"/>
      <c r="J1876" s="96"/>
    </row>
    <row r="1877" spans="2:10" x14ac:dyDescent="0.3">
      <c r="B1877" s="94"/>
      <c r="C1877" s="94"/>
      <c r="D1877" s="94"/>
      <c r="E1877" s="94"/>
      <c r="H1877" s="95"/>
      <c r="I1877" s="94"/>
      <c r="J1877" s="96"/>
    </row>
    <row r="1878" spans="2:10" x14ac:dyDescent="0.3">
      <c r="B1878" s="94"/>
      <c r="C1878" s="94"/>
      <c r="D1878" s="94"/>
      <c r="E1878" s="94"/>
      <c r="H1878" s="95"/>
      <c r="I1878" s="94"/>
      <c r="J1878" s="96"/>
    </row>
    <row r="1879" spans="2:10" x14ac:dyDescent="0.3">
      <c r="B1879" s="94"/>
      <c r="C1879" s="94"/>
      <c r="D1879" s="94"/>
      <c r="E1879" s="94"/>
      <c r="H1879" s="95"/>
      <c r="I1879" s="94"/>
      <c r="J1879" s="96"/>
    </row>
    <row r="1880" spans="2:10" x14ac:dyDescent="0.3">
      <c r="B1880" s="94"/>
      <c r="C1880" s="94"/>
      <c r="D1880" s="94"/>
      <c r="E1880" s="94"/>
      <c r="H1880" s="95"/>
      <c r="I1880" s="94"/>
      <c r="J1880" s="96"/>
    </row>
    <row r="1881" spans="2:10" x14ac:dyDescent="0.3">
      <c r="B1881" s="94"/>
      <c r="C1881" s="94"/>
      <c r="D1881" s="94"/>
      <c r="E1881" s="94"/>
      <c r="H1881" s="95"/>
      <c r="I1881" s="94"/>
      <c r="J1881" s="96"/>
    </row>
    <row r="1882" spans="2:10" x14ac:dyDescent="0.3">
      <c r="B1882" s="94"/>
      <c r="C1882" s="94"/>
      <c r="D1882" s="94"/>
      <c r="E1882" s="94"/>
      <c r="H1882" s="95"/>
      <c r="I1882" s="94"/>
      <c r="J1882" s="96"/>
    </row>
    <row r="1883" spans="2:10" x14ac:dyDescent="0.3">
      <c r="B1883" s="94"/>
      <c r="C1883" s="94"/>
      <c r="D1883" s="94"/>
      <c r="E1883" s="94"/>
      <c r="H1883" s="95"/>
      <c r="I1883" s="94"/>
      <c r="J1883" s="96"/>
    </row>
    <row r="1884" spans="2:10" x14ac:dyDescent="0.3">
      <c r="B1884" s="94"/>
      <c r="C1884" s="94"/>
      <c r="D1884" s="94"/>
      <c r="E1884" s="94"/>
      <c r="H1884" s="95"/>
      <c r="I1884" s="94"/>
      <c r="J1884" s="96"/>
    </row>
    <row r="1885" spans="2:10" x14ac:dyDescent="0.3">
      <c r="B1885" s="94"/>
      <c r="C1885" s="94"/>
      <c r="D1885" s="94"/>
      <c r="E1885" s="94"/>
      <c r="H1885" s="95"/>
      <c r="I1885" s="94"/>
      <c r="J1885" s="96"/>
    </row>
    <row r="1886" spans="2:10" x14ac:dyDescent="0.3">
      <c r="B1886" s="94"/>
      <c r="C1886" s="94"/>
      <c r="D1886" s="94"/>
      <c r="E1886" s="94"/>
      <c r="H1886" s="95"/>
      <c r="I1886" s="94"/>
      <c r="J1886" s="96"/>
    </row>
    <row r="1887" spans="2:10" x14ac:dyDescent="0.3">
      <c r="B1887" s="94"/>
      <c r="C1887" s="94"/>
      <c r="D1887" s="94"/>
      <c r="E1887" s="94"/>
      <c r="H1887" s="95"/>
      <c r="I1887" s="94"/>
      <c r="J1887" s="96"/>
    </row>
    <row r="1888" spans="2:10" x14ac:dyDescent="0.3">
      <c r="B1888" s="94"/>
      <c r="C1888" s="94"/>
      <c r="D1888" s="94"/>
      <c r="E1888" s="94"/>
      <c r="H1888" s="95"/>
      <c r="I1888" s="94"/>
      <c r="J1888" s="96"/>
    </row>
    <row r="1889" spans="2:10" x14ac:dyDescent="0.3">
      <c r="B1889" s="94"/>
      <c r="C1889" s="94"/>
      <c r="D1889" s="94"/>
      <c r="E1889" s="94"/>
      <c r="H1889" s="95"/>
      <c r="I1889" s="94"/>
      <c r="J1889" s="96"/>
    </row>
    <row r="1890" spans="2:10" x14ac:dyDescent="0.3">
      <c r="B1890" s="94"/>
      <c r="C1890" s="94"/>
      <c r="D1890" s="94"/>
      <c r="E1890" s="94"/>
      <c r="H1890" s="95"/>
      <c r="I1890" s="94"/>
      <c r="J1890" s="96"/>
    </row>
    <row r="1891" spans="2:10" x14ac:dyDescent="0.3">
      <c r="B1891" s="94"/>
      <c r="C1891" s="94"/>
      <c r="D1891" s="94"/>
      <c r="E1891" s="94"/>
      <c r="H1891" s="95"/>
      <c r="I1891" s="94"/>
      <c r="J1891" s="96"/>
    </row>
    <row r="1892" spans="2:10" x14ac:dyDescent="0.3">
      <c r="B1892" s="94"/>
      <c r="C1892" s="94"/>
      <c r="D1892" s="94"/>
      <c r="E1892" s="94"/>
      <c r="H1892" s="95"/>
      <c r="I1892" s="94"/>
      <c r="J1892" s="96"/>
    </row>
    <row r="1893" spans="2:10" x14ac:dyDescent="0.3">
      <c r="B1893" s="94"/>
      <c r="C1893" s="94"/>
      <c r="D1893" s="94"/>
      <c r="E1893" s="94"/>
      <c r="H1893" s="95"/>
      <c r="I1893" s="94"/>
      <c r="J1893" s="96"/>
    </row>
    <row r="1894" spans="2:10" x14ac:dyDescent="0.3">
      <c r="B1894" s="94"/>
      <c r="C1894" s="94"/>
      <c r="D1894" s="94"/>
      <c r="E1894" s="94"/>
      <c r="H1894" s="95"/>
      <c r="I1894" s="94"/>
      <c r="J1894" s="96"/>
    </row>
    <row r="1895" spans="2:10" x14ac:dyDescent="0.3">
      <c r="B1895" s="94"/>
      <c r="C1895" s="94"/>
      <c r="D1895" s="94"/>
      <c r="E1895" s="94"/>
      <c r="H1895" s="95"/>
      <c r="I1895" s="94"/>
      <c r="J1895" s="96"/>
    </row>
    <row r="1896" spans="2:10" x14ac:dyDescent="0.3">
      <c r="B1896" s="94"/>
      <c r="C1896" s="94"/>
      <c r="D1896" s="94"/>
      <c r="E1896" s="94"/>
      <c r="H1896" s="95"/>
      <c r="I1896" s="94"/>
      <c r="J1896" s="96"/>
    </row>
    <row r="1897" spans="2:10" x14ac:dyDescent="0.3">
      <c r="B1897" s="94"/>
      <c r="C1897" s="94"/>
      <c r="D1897" s="94"/>
      <c r="E1897" s="94"/>
      <c r="H1897" s="95"/>
      <c r="I1897" s="94"/>
      <c r="J1897" s="96"/>
    </row>
    <row r="1898" spans="2:10" x14ac:dyDescent="0.3">
      <c r="B1898" s="94"/>
      <c r="C1898" s="94"/>
      <c r="D1898" s="94"/>
      <c r="E1898" s="94"/>
      <c r="H1898" s="95"/>
      <c r="I1898" s="94"/>
      <c r="J1898" s="96"/>
    </row>
    <row r="1899" spans="2:10" x14ac:dyDescent="0.3">
      <c r="B1899" s="94"/>
      <c r="C1899" s="94"/>
      <c r="D1899" s="94"/>
      <c r="E1899" s="94"/>
      <c r="H1899" s="95"/>
      <c r="I1899" s="94"/>
      <c r="J1899" s="96"/>
    </row>
    <row r="1900" spans="2:10" x14ac:dyDescent="0.3">
      <c r="B1900" s="94"/>
      <c r="C1900" s="94"/>
      <c r="D1900" s="94"/>
      <c r="E1900" s="94"/>
      <c r="H1900" s="95"/>
      <c r="I1900" s="94"/>
      <c r="J1900" s="96"/>
    </row>
    <row r="1901" spans="2:10" x14ac:dyDescent="0.3">
      <c r="B1901" s="94"/>
      <c r="C1901" s="94"/>
      <c r="D1901" s="94"/>
      <c r="E1901" s="94"/>
      <c r="H1901" s="95"/>
      <c r="I1901" s="94"/>
      <c r="J1901" s="96"/>
    </row>
    <row r="1902" spans="2:10" x14ac:dyDescent="0.3">
      <c r="B1902" s="94"/>
      <c r="C1902" s="94"/>
      <c r="D1902" s="94"/>
      <c r="E1902" s="94"/>
      <c r="H1902" s="95"/>
      <c r="I1902" s="94"/>
      <c r="J1902" s="96"/>
    </row>
    <row r="1903" spans="2:10" x14ac:dyDescent="0.3">
      <c r="B1903" s="94"/>
      <c r="C1903" s="94"/>
      <c r="D1903" s="94"/>
      <c r="E1903" s="94"/>
      <c r="H1903" s="95"/>
      <c r="I1903" s="94"/>
      <c r="J1903" s="96"/>
    </row>
    <row r="1904" spans="2:10" x14ac:dyDescent="0.3">
      <c r="B1904" s="94"/>
      <c r="C1904" s="94"/>
      <c r="D1904" s="94"/>
      <c r="E1904" s="94"/>
      <c r="H1904" s="95"/>
      <c r="I1904" s="94"/>
      <c r="J1904" s="96"/>
    </row>
    <row r="1905" spans="2:10" x14ac:dyDescent="0.3">
      <c r="B1905" s="94"/>
      <c r="C1905" s="94"/>
      <c r="D1905" s="94"/>
      <c r="E1905" s="94"/>
      <c r="H1905" s="95"/>
      <c r="I1905" s="94"/>
      <c r="J1905" s="96"/>
    </row>
    <row r="1906" spans="2:10" x14ac:dyDescent="0.3">
      <c r="B1906" s="94"/>
      <c r="C1906" s="94"/>
      <c r="D1906" s="94"/>
      <c r="E1906" s="94"/>
      <c r="H1906" s="95"/>
      <c r="I1906" s="94"/>
      <c r="J1906" s="96"/>
    </row>
    <row r="1907" spans="2:10" x14ac:dyDescent="0.3">
      <c r="B1907" s="94"/>
      <c r="C1907" s="94"/>
      <c r="D1907" s="94"/>
      <c r="E1907" s="94"/>
      <c r="H1907" s="95"/>
      <c r="I1907" s="94"/>
      <c r="J1907" s="96"/>
    </row>
    <row r="1908" spans="2:10" x14ac:dyDescent="0.3">
      <c r="B1908" s="94"/>
      <c r="C1908" s="94"/>
      <c r="D1908" s="94"/>
      <c r="E1908" s="94"/>
      <c r="H1908" s="95"/>
      <c r="I1908" s="94"/>
      <c r="J1908" s="96"/>
    </row>
    <row r="1909" spans="2:10" x14ac:dyDescent="0.3">
      <c r="B1909" s="94"/>
      <c r="C1909" s="94"/>
      <c r="D1909" s="94"/>
      <c r="E1909" s="94"/>
      <c r="H1909" s="95"/>
      <c r="I1909" s="94"/>
      <c r="J1909" s="96"/>
    </row>
    <row r="1910" spans="2:10" x14ac:dyDescent="0.3">
      <c r="B1910" s="94"/>
      <c r="C1910" s="94"/>
      <c r="D1910" s="94"/>
      <c r="E1910" s="94"/>
      <c r="H1910" s="95"/>
      <c r="I1910" s="94"/>
      <c r="J1910" s="96"/>
    </row>
    <row r="1911" spans="2:10" x14ac:dyDescent="0.3">
      <c r="B1911" s="94"/>
      <c r="C1911" s="94"/>
      <c r="D1911" s="94"/>
      <c r="E1911" s="94"/>
      <c r="H1911" s="95"/>
      <c r="I1911" s="94"/>
      <c r="J1911" s="96"/>
    </row>
    <row r="1912" spans="2:10" x14ac:dyDescent="0.3">
      <c r="B1912" s="94"/>
      <c r="C1912" s="94"/>
      <c r="D1912" s="94"/>
      <c r="E1912" s="94"/>
      <c r="H1912" s="95"/>
      <c r="I1912" s="94"/>
      <c r="J1912" s="96"/>
    </row>
    <row r="1913" spans="2:10" x14ac:dyDescent="0.3">
      <c r="B1913" s="94"/>
      <c r="C1913" s="94"/>
      <c r="D1913" s="94"/>
      <c r="E1913" s="94"/>
      <c r="H1913" s="95"/>
      <c r="I1913" s="94"/>
      <c r="J1913" s="96"/>
    </row>
    <row r="1914" spans="2:10" x14ac:dyDescent="0.3">
      <c r="B1914" s="94"/>
      <c r="C1914" s="94"/>
      <c r="D1914" s="94"/>
      <c r="E1914" s="94"/>
      <c r="H1914" s="95"/>
      <c r="I1914" s="94"/>
      <c r="J1914" s="96"/>
    </row>
    <row r="1915" spans="2:10" x14ac:dyDescent="0.3">
      <c r="B1915" s="94"/>
      <c r="C1915" s="94"/>
      <c r="D1915" s="94"/>
      <c r="E1915" s="94"/>
      <c r="H1915" s="95"/>
      <c r="I1915" s="94"/>
      <c r="J1915" s="96"/>
    </row>
    <row r="1916" spans="2:10" x14ac:dyDescent="0.3">
      <c r="B1916" s="94"/>
      <c r="C1916" s="94"/>
      <c r="D1916" s="94"/>
      <c r="E1916" s="94"/>
      <c r="H1916" s="95"/>
      <c r="I1916" s="94"/>
      <c r="J1916" s="96"/>
    </row>
    <row r="1917" spans="2:10" x14ac:dyDescent="0.3">
      <c r="B1917" s="94"/>
      <c r="C1917" s="94"/>
      <c r="D1917" s="94"/>
      <c r="E1917" s="94"/>
      <c r="H1917" s="95"/>
      <c r="I1917" s="94"/>
      <c r="J1917" s="96"/>
    </row>
    <row r="1918" spans="2:10" x14ac:dyDescent="0.3">
      <c r="B1918" s="94"/>
      <c r="C1918" s="94"/>
      <c r="D1918" s="94"/>
      <c r="E1918" s="94"/>
      <c r="H1918" s="95"/>
      <c r="I1918" s="94"/>
      <c r="J1918" s="96"/>
    </row>
    <row r="1919" spans="2:10" x14ac:dyDescent="0.3">
      <c r="B1919" s="94"/>
      <c r="C1919" s="94"/>
      <c r="D1919" s="94"/>
      <c r="E1919" s="94"/>
      <c r="H1919" s="95"/>
      <c r="I1919" s="94"/>
      <c r="J1919" s="96"/>
    </row>
    <row r="1920" spans="2:10" x14ac:dyDescent="0.3">
      <c r="B1920" s="94"/>
      <c r="C1920" s="94"/>
      <c r="D1920" s="94"/>
      <c r="E1920" s="94"/>
      <c r="H1920" s="95"/>
      <c r="I1920" s="94"/>
      <c r="J1920" s="96"/>
    </row>
    <row r="1921" spans="2:10" x14ac:dyDescent="0.3">
      <c r="B1921" s="94"/>
      <c r="C1921" s="94"/>
      <c r="D1921" s="94"/>
      <c r="E1921" s="94"/>
      <c r="H1921" s="95"/>
      <c r="I1921" s="94"/>
      <c r="J1921" s="96"/>
    </row>
    <row r="1922" spans="2:10" x14ac:dyDescent="0.3">
      <c r="B1922" s="94"/>
      <c r="C1922" s="94"/>
      <c r="D1922" s="94"/>
      <c r="E1922" s="94"/>
      <c r="H1922" s="95"/>
      <c r="I1922" s="94"/>
      <c r="J1922" s="96"/>
    </row>
    <row r="1923" spans="2:10" x14ac:dyDescent="0.3">
      <c r="B1923" s="94"/>
      <c r="C1923" s="94"/>
      <c r="D1923" s="94"/>
      <c r="E1923" s="94"/>
      <c r="H1923" s="95"/>
      <c r="I1923" s="94"/>
      <c r="J1923" s="96"/>
    </row>
    <row r="1924" spans="2:10" x14ac:dyDescent="0.3">
      <c r="B1924" s="94"/>
      <c r="C1924" s="94"/>
      <c r="D1924" s="94"/>
      <c r="E1924" s="94"/>
      <c r="H1924" s="95"/>
      <c r="I1924" s="94"/>
      <c r="J1924" s="96"/>
    </row>
    <row r="1925" spans="2:10" x14ac:dyDescent="0.3">
      <c r="B1925" s="94"/>
      <c r="C1925" s="94"/>
      <c r="D1925" s="94"/>
      <c r="E1925" s="94"/>
      <c r="H1925" s="95"/>
      <c r="I1925" s="94"/>
      <c r="J1925" s="96"/>
    </row>
    <row r="1926" spans="2:10" x14ac:dyDescent="0.3">
      <c r="B1926" s="94"/>
      <c r="C1926" s="94"/>
      <c r="D1926" s="94"/>
      <c r="E1926" s="94"/>
      <c r="H1926" s="95"/>
      <c r="I1926" s="94"/>
      <c r="J1926" s="96"/>
    </row>
    <row r="1927" spans="2:10" x14ac:dyDescent="0.3">
      <c r="B1927" s="94"/>
      <c r="C1927" s="94"/>
      <c r="D1927" s="94"/>
      <c r="E1927" s="94"/>
      <c r="H1927" s="95"/>
      <c r="I1927" s="94"/>
      <c r="J1927" s="96"/>
    </row>
    <row r="1928" spans="2:10" x14ac:dyDescent="0.3">
      <c r="B1928" s="94"/>
      <c r="C1928" s="94"/>
      <c r="D1928" s="94"/>
      <c r="E1928" s="94"/>
      <c r="H1928" s="95"/>
      <c r="I1928" s="94"/>
      <c r="J1928" s="96"/>
    </row>
    <row r="1929" spans="2:10" x14ac:dyDescent="0.3">
      <c r="B1929" s="94"/>
      <c r="C1929" s="94"/>
      <c r="D1929" s="94"/>
      <c r="E1929" s="94"/>
      <c r="H1929" s="95"/>
      <c r="I1929" s="94"/>
      <c r="J1929" s="96"/>
    </row>
    <row r="1930" spans="2:10" x14ac:dyDescent="0.3">
      <c r="B1930" s="94"/>
      <c r="C1930" s="94"/>
      <c r="D1930" s="94"/>
      <c r="E1930" s="94"/>
      <c r="H1930" s="95"/>
      <c r="I1930" s="94"/>
      <c r="J1930" s="96"/>
    </row>
    <row r="1931" spans="2:10" x14ac:dyDescent="0.3">
      <c r="B1931" s="94"/>
      <c r="C1931" s="94"/>
      <c r="D1931" s="94"/>
      <c r="E1931" s="94"/>
      <c r="H1931" s="95"/>
      <c r="I1931" s="94"/>
      <c r="J1931" s="96"/>
    </row>
    <row r="1932" spans="2:10" x14ac:dyDescent="0.3">
      <c r="B1932" s="94"/>
      <c r="C1932" s="94"/>
      <c r="D1932" s="94"/>
      <c r="E1932" s="94"/>
      <c r="H1932" s="95"/>
      <c r="I1932" s="94"/>
      <c r="J1932" s="96"/>
    </row>
    <row r="1933" spans="2:10" x14ac:dyDescent="0.3">
      <c r="B1933" s="94"/>
      <c r="C1933" s="94"/>
      <c r="D1933" s="94"/>
      <c r="E1933" s="94"/>
      <c r="H1933" s="95"/>
      <c r="I1933" s="94"/>
      <c r="J1933" s="96"/>
    </row>
    <row r="1934" spans="2:10" x14ac:dyDescent="0.3">
      <c r="B1934" s="94"/>
      <c r="C1934" s="94"/>
      <c r="D1934" s="94"/>
      <c r="E1934" s="94"/>
      <c r="H1934" s="95"/>
      <c r="I1934" s="94"/>
      <c r="J1934" s="96"/>
    </row>
    <row r="1935" spans="2:10" x14ac:dyDescent="0.3">
      <c r="B1935" s="94"/>
      <c r="C1935" s="94"/>
      <c r="D1935" s="94"/>
      <c r="E1935" s="94"/>
      <c r="H1935" s="95"/>
      <c r="I1935" s="94"/>
      <c r="J1935" s="96"/>
    </row>
    <row r="1936" spans="2:10" x14ac:dyDescent="0.3">
      <c r="B1936" s="94"/>
      <c r="C1936" s="94"/>
      <c r="D1936" s="94"/>
      <c r="E1936" s="94"/>
      <c r="H1936" s="95"/>
      <c r="I1936" s="94"/>
      <c r="J1936" s="96"/>
    </row>
    <row r="1937" spans="2:10" x14ac:dyDescent="0.3">
      <c r="B1937" s="94"/>
      <c r="C1937" s="94"/>
      <c r="D1937" s="94"/>
      <c r="E1937" s="94"/>
      <c r="H1937" s="95"/>
      <c r="I1937" s="94"/>
      <c r="J1937" s="96"/>
    </row>
    <row r="1938" spans="2:10" x14ac:dyDescent="0.3">
      <c r="B1938" s="94"/>
      <c r="C1938" s="94"/>
      <c r="D1938" s="94"/>
      <c r="E1938" s="94"/>
      <c r="H1938" s="95"/>
      <c r="I1938" s="94"/>
      <c r="J1938" s="96"/>
    </row>
    <row r="1939" spans="2:10" x14ac:dyDescent="0.3">
      <c r="B1939" s="94"/>
      <c r="C1939" s="94"/>
      <c r="D1939" s="94"/>
      <c r="E1939" s="94"/>
      <c r="H1939" s="95"/>
      <c r="I1939" s="94"/>
      <c r="J1939" s="96"/>
    </row>
    <row r="1940" spans="2:10" x14ac:dyDescent="0.3">
      <c r="B1940" s="94"/>
      <c r="C1940" s="94"/>
      <c r="D1940" s="94"/>
      <c r="E1940" s="94"/>
      <c r="H1940" s="95"/>
      <c r="I1940" s="94"/>
      <c r="J1940" s="96"/>
    </row>
    <row r="1941" spans="2:10" x14ac:dyDescent="0.3">
      <c r="B1941" s="94"/>
      <c r="C1941" s="94"/>
      <c r="D1941" s="94"/>
      <c r="E1941" s="94"/>
      <c r="H1941" s="95"/>
      <c r="I1941" s="94"/>
      <c r="J1941" s="96"/>
    </row>
    <row r="1942" spans="2:10" x14ac:dyDescent="0.3">
      <c r="B1942" s="94"/>
      <c r="C1942" s="94"/>
      <c r="D1942" s="94"/>
      <c r="E1942" s="94"/>
      <c r="H1942" s="95"/>
      <c r="I1942" s="94"/>
      <c r="J1942" s="96"/>
    </row>
    <row r="1943" spans="2:10" x14ac:dyDescent="0.3">
      <c r="B1943" s="94"/>
      <c r="C1943" s="94"/>
      <c r="D1943" s="94"/>
      <c r="E1943" s="94"/>
      <c r="H1943" s="95"/>
      <c r="I1943" s="94"/>
      <c r="J1943" s="96"/>
    </row>
    <row r="1944" spans="2:10" x14ac:dyDescent="0.3">
      <c r="B1944" s="94"/>
      <c r="C1944" s="94"/>
      <c r="D1944" s="94"/>
      <c r="E1944" s="94"/>
      <c r="H1944" s="95"/>
      <c r="I1944" s="94"/>
      <c r="J1944" s="96"/>
    </row>
    <row r="1945" spans="2:10" x14ac:dyDescent="0.3">
      <c r="B1945" s="94"/>
      <c r="C1945" s="94"/>
      <c r="D1945" s="94"/>
      <c r="E1945" s="94"/>
      <c r="H1945" s="95"/>
      <c r="I1945" s="94"/>
      <c r="J1945" s="96"/>
    </row>
    <row r="1946" spans="2:10" x14ac:dyDescent="0.3">
      <c r="B1946" s="94"/>
      <c r="C1946" s="94"/>
      <c r="D1946" s="94"/>
      <c r="E1946" s="94"/>
      <c r="H1946" s="95"/>
      <c r="I1946" s="94"/>
      <c r="J1946" s="96"/>
    </row>
    <row r="1947" spans="2:10" x14ac:dyDescent="0.3">
      <c r="B1947" s="94"/>
      <c r="C1947" s="94"/>
      <c r="D1947" s="94"/>
      <c r="E1947" s="94"/>
      <c r="H1947" s="95"/>
      <c r="I1947" s="94"/>
      <c r="J1947" s="96"/>
    </row>
    <row r="1948" spans="2:10" x14ac:dyDescent="0.3">
      <c r="B1948" s="94"/>
      <c r="C1948" s="94"/>
      <c r="D1948" s="94"/>
      <c r="E1948" s="94"/>
      <c r="H1948" s="95"/>
      <c r="I1948" s="94"/>
      <c r="J1948" s="96"/>
    </row>
    <row r="1949" spans="2:10" x14ac:dyDescent="0.3">
      <c r="B1949" s="94"/>
      <c r="C1949" s="94"/>
      <c r="D1949" s="94"/>
      <c r="E1949" s="94"/>
      <c r="H1949" s="95"/>
      <c r="I1949" s="94"/>
      <c r="J1949" s="96"/>
    </row>
    <row r="1950" spans="2:10" x14ac:dyDescent="0.3">
      <c r="B1950" s="94"/>
      <c r="C1950" s="94"/>
      <c r="D1950" s="94"/>
      <c r="E1950" s="94"/>
      <c r="H1950" s="95"/>
      <c r="I1950" s="94"/>
      <c r="J1950" s="96"/>
    </row>
    <row r="1951" spans="2:10" x14ac:dyDescent="0.3">
      <c r="B1951" s="94"/>
      <c r="C1951" s="94"/>
      <c r="D1951" s="94"/>
      <c r="E1951" s="94"/>
      <c r="H1951" s="95"/>
      <c r="I1951" s="94"/>
      <c r="J1951" s="96"/>
    </row>
    <row r="1952" spans="2:10" x14ac:dyDescent="0.3">
      <c r="B1952" s="94"/>
      <c r="C1952" s="94"/>
      <c r="D1952" s="94"/>
      <c r="E1952" s="94"/>
      <c r="H1952" s="95"/>
      <c r="I1952" s="94"/>
      <c r="J1952" s="96"/>
    </row>
    <row r="1953" spans="2:10" x14ac:dyDescent="0.3">
      <c r="B1953" s="94"/>
      <c r="C1953" s="94"/>
      <c r="D1953" s="94"/>
      <c r="E1953" s="94"/>
      <c r="H1953" s="95"/>
      <c r="I1953" s="94"/>
      <c r="J1953" s="96"/>
    </row>
    <row r="1954" spans="2:10" x14ac:dyDescent="0.3">
      <c r="B1954" s="94"/>
      <c r="C1954" s="94"/>
      <c r="D1954" s="94"/>
      <c r="E1954" s="94"/>
      <c r="H1954" s="95"/>
      <c r="I1954" s="94"/>
      <c r="J1954" s="96"/>
    </row>
    <row r="1955" spans="2:10" x14ac:dyDescent="0.3">
      <c r="B1955" s="94"/>
      <c r="C1955" s="94"/>
      <c r="D1955" s="94"/>
      <c r="E1955" s="94"/>
      <c r="H1955" s="95"/>
      <c r="I1955" s="94"/>
      <c r="J1955" s="96"/>
    </row>
    <row r="1956" spans="2:10" x14ac:dyDescent="0.3">
      <c r="B1956" s="94"/>
      <c r="C1956" s="94"/>
      <c r="D1956" s="94"/>
      <c r="E1956" s="94"/>
      <c r="H1956" s="95"/>
      <c r="I1956" s="94"/>
      <c r="J1956" s="96"/>
    </row>
    <row r="1957" spans="2:10" x14ac:dyDescent="0.3">
      <c r="B1957" s="94"/>
      <c r="C1957" s="94"/>
      <c r="D1957" s="94"/>
      <c r="E1957" s="94"/>
      <c r="H1957" s="95"/>
      <c r="I1957" s="94"/>
      <c r="J1957" s="96"/>
    </row>
    <row r="1958" spans="2:10" x14ac:dyDescent="0.3">
      <c r="B1958" s="94"/>
      <c r="C1958" s="94"/>
      <c r="D1958" s="94"/>
      <c r="E1958" s="94"/>
      <c r="H1958" s="95"/>
      <c r="I1958" s="94"/>
      <c r="J1958" s="96"/>
    </row>
    <row r="1959" spans="2:10" x14ac:dyDescent="0.3">
      <c r="B1959" s="94"/>
      <c r="C1959" s="94"/>
      <c r="D1959" s="94"/>
      <c r="E1959" s="94"/>
      <c r="H1959" s="95"/>
      <c r="I1959" s="94"/>
      <c r="J1959" s="96"/>
    </row>
    <row r="1960" spans="2:10" x14ac:dyDescent="0.3">
      <c r="B1960" s="94"/>
      <c r="C1960" s="94"/>
      <c r="D1960" s="94"/>
      <c r="E1960" s="94"/>
      <c r="H1960" s="95"/>
      <c r="I1960" s="94"/>
      <c r="J1960" s="96"/>
    </row>
    <row r="1961" spans="2:10" x14ac:dyDescent="0.3">
      <c r="B1961" s="94"/>
      <c r="C1961" s="94"/>
      <c r="D1961" s="94"/>
      <c r="E1961" s="94"/>
      <c r="H1961" s="95"/>
      <c r="I1961" s="94"/>
      <c r="J1961" s="96"/>
    </row>
    <row r="1962" spans="2:10" x14ac:dyDescent="0.3">
      <c r="B1962" s="94"/>
      <c r="C1962" s="94"/>
      <c r="D1962" s="94"/>
      <c r="E1962" s="94"/>
      <c r="H1962" s="95"/>
      <c r="I1962" s="94"/>
      <c r="J1962" s="96"/>
    </row>
    <row r="1963" spans="2:10" x14ac:dyDescent="0.3">
      <c r="B1963" s="94"/>
      <c r="C1963" s="94"/>
      <c r="D1963" s="94"/>
      <c r="E1963" s="94"/>
      <c r="H1963" s="95"/>
      <c r="I1963" s="94"/>
      <c r="J1963" s="96"/>
    </row>
    <row r="1964" spans="2:10" x14ac:dyDescent="0.3">
      <c r="B1964" s="94"/>
      <c r="C1964" s="94"/>
      <c r="D1964" s="94"/>
      <c r="E1964" s="94"/>
      <c r="H1964" s="95"/>
      <c r="I1964" s="94"/>
      <c r="J1964" s="96"/>
    </row>
    <row r="1965" spans="2:10" x14ac:dyDescent="0.3">
      <c r="B1965" s="94"/>
      <c r="C1965" s="94"/>
      <c r="D1965" s="94"/>
      <c r="E1965" s="94"/>
      <c r="H1965" s="95"/>
      <c r="I1965" s="94"/>
      <c r="J1965" s="96"/>
    </row>
    <row r="1966" spans="2:10" x14ac:dyDescent="0.3">
      <c r="B1966" s="94"/>
      <c r="C1966" s="94"/>
      <c r="D1966" s="94"/>
      <c r="E1966" s="94"/>
      <c r="H1966" s="95"/>
      <c r="I1966" s="94"/>
      <c r="J1966" s="96"/>
    </row>
    <row r="1967" spans="2:10" x14ac:dyDescent="0.3">
      <c r="B1967" s="94"/>
      <c r="C1967" s="94"/>
      <c r="D1967" s="94"/>
      <c r="E1967" s="94"/>
      <c r="H1967" s="95"/>
      <c r="I1967" s="94"/>
      <c r="J1967" s="96"/>
    </row>
    <row r="1968" spans="2:10" x14ac:dyDescent="0.3">
      <c r="B1968" s="94"/>
      <c r="C1968" s="94"/>
      <c r="D1968" s="94"/>
      <c r="E1968" s="94"/>
      <c r="H1968" s="95"/>
      <c r="I1968" s="94"/>
      <c r="J1968" s="96"/>
    </row>
    <row r="1969" spans="2:10" x14ac:dyDescent="0.3">
      <c r="B1969" s="94"/>
      <c r="C1969" s="94"/>
      <c r="D1969" s="94"/>
      <c r="E1969" s="94"/>
      <c r="H1969" s="95"/>
      <c r="I1969" s="94"/>
      <c r="J1969" s="96"/>
    </row>
    <row r="1970" spans="2:10" x14ac:dyDescent="0.3">
      <c r="B1970" s="94"/>
      <c r="C1970" s="94"/>
      <c r="D1970" s="94"/>
      <c r="E1970" s="94"/>
      <c r="H1970" s="95"/>
      <c r="I1970" s="94"/>
      <c r="J1970" s="96"/>
    </row>
    <row r="1971" spans="2:10" x14ac:dyDescent="0.3">
      <c r="B1971" s="94"/>
      <c r="C1971" s="94"/>
      <c r="D1971" s="94"/>
      <c r="E1971" s="94"/>
      <c r="H1971" s="95"/>
      <c r="I1971" s="94"/>
      <c r="J1971" s="96"/>
    </row>
    <row r="1972" spans="2:10" x14ac:dyDescent="0.3">
      <c r="B1972" s="94"/>
      <c r="C1972" s="94"/>
      <c r="D1972" s="94"/>
      <c r="E1972" s="94"/>
      <c r="H1972" s="95"/>
      <c r="I1972" s="94"/>
      <c r="J1972" s="96"/>
    </row>
    <row r="1973" spans="2:10" x14ac:dyDescent="0.3">
      <c r="B1973" s="94"/>
      <c r="C1973" s="94"/>
      <c r="D1973" s="94"/>
      <c r="E1973" s="94"/>
      <c r="H1973" s="95"/>
      <c r="I1973" s="94"/>
      <c r="J1973" s="96"/>
    </row>
    <row r="1974" spans="2:10" x14ac:dyDescent="0.3">
      <c r="B1974" s="94"/>
      <c r="C1974" s="94"/>
      <c r="D1974" s="94"/>
      <c r="E1974" s="94"/>
      <c r="H1974" s="95"/>
      <c r="I1974" s="94"/>
      <c r="J1974" s="96"/>
    </row>
    <row r="1975" spans="2:10" x14ac:dyDescent="0.3">
      <c r="B1975" s="94"/>
      <c r="C1975" s="94"/>
      <c r="D1975" s="94"/>
      <c r="E1975" s="94"/>
      <c r="H1975" s="95"/>
      <c r="I1975" s="94"/>
      <c r="J1975" s="96"/>
    </row>
    <row r="1976" spans="2:10" x14ac:dyDescent="0.3">
      <c r="B1976" s="94"/>
      <c r="C1976" s="94"/>
      <c r="D1976" s="94"/>
      <c r="E1976" s="94"/>
      <c r="H1976" s="95"/>
      <c r="I1976" s="94"/>
      <c r="J1976" s="96"/>
    </row>
    <row r="1977" spans="2:10" x14ac:dyDescent="0.3">
      <c r="B1977" s="94"/>
      <c r="C1977" s="94"/>
      <c r="D1977" s="94"/>
      <c r="E1977" s="94"/>
      <c r="H1977" s="95"/>
      <c r="I1977" s="94"/>
      <c r="J1977" s="96"/>
    </row>
    <row r="1978" spans="2:10" x14ac:dyDescent="0.3">
      <c r="B1978" s="94"/>
      <c r="C1978" s="94"/>
      <c r="D1978" s="94"/>
      <c r="E1978" s="94"/>
      <c r="H1978" s="95"/>
      <c r="I1978" s="94"/>
      <c r="J1978" s="96"/>
    </row>
    <row r="1979" spans="2:10" x14ac:dyDescent="0.3">
      <c r="B1979" s="94"/>
      <c r="C1979" s="94"/>
      <c r="D1979" s="94"/>
      <c r="E1979" s="94"/>
      <c r="H1979" s="95"/>
      <c r="I1979" s="94"/>
      <c r="J1979" s="96"/>
    </row>
    <row r="1980" spans="2:10" x14ac:dyDescent="0.3">
      <c r="B1980" s="94"/>
      <c r="C1980" s="94"/>
      <c r="D1980" s="94"/>
      <c r="E1980" s="94"/>
      <c r="H1980" s="95"/>
      <c r="I1980" s="94"/>
      <c r="J1980" s="96"/>
    </row>
    <row r="1981" spans="2:10" x14ac:dyDescent="0.3">
      <c r="B1981" s="94"/>
      <c r="C1981" s="94"/>
      <c r="D1981" s="94"/>
      <c r="E1981" s="94"/>
      <c r="H1981" s="95"/>
      <c r="I1981" s="94"/>
      <c r="J1981" s="96"/>
    </row>
    <row r="1982" spans="2:10" x14ac:dyDescent="0.3">
      <c r="B1982" s="94"/>
      <c r="C1982" s="94"/>
      <c r="D1982" s="94"/>
      <c r="E1982" s="94"/>
      <c r="H1982" s="95"/>
      <c r="I1982" s="94"/>
      <c r="J1982" s="96"/>
    </row>
    <row r="1983" spans="2:10" x14ac:dyDescent="0.3">
      <c r="B1983" s="94"/>
      <c r="C1983" s="94"/>
      <c r="D1983" s="94"/>
      <c r="E1983" s="94"/>
      <c r="H1983" s="95"/>
      <c r="I1983" s="94"/>
      <c r="J1983" s="96"/>
    </row>
    <row r="1984" spans="2:10" x14ac:dyDescent="0.3">
      <c r="B1984" s="94"/>
      <c r="C1984" s="94"/>
      <c r="D1984" s="94"/>
      <c r="E1984" s="94"/>
      <c r="H1984" s="95"/>
      <c r="I1984" s="94"/>
      <c r="J1984" s="96"/>
    </row>
    <row r="1985" spans="2:10" x14ac:dyDescent="0.3">
      <c r="B1985" s="94"/>
      <c r="C1985" s="94"/>
      <c r="D1985" s="94"/>
      <c r="E1985" s="94"/>
      <c r="H1985" s="95"/>
      <c r="I1985" s="94"/>
      <c r="J1985" s="96"/>
    </row>
    <row r="1986" spans="2:10" x14ac:dyDescent="0.3">
      <c r="B1986" s="94"/>
      <c r="C1986" s="94"/>
      <c r="D1986" s="94"/>
      <c r="E1986" s="94"/>
      <c r="H1986" s="95"/>
      <c r="I1986" s="94"/>
      <c r="J1986" s="96"/>
    </row>
    <row r="1987" spans="2:10" x14ac:dyDescent="0.3">
      <c r="B1987" s="94"/>
      <c r="C1987" s="94"/>
      <c r="D1987" s="94"/>
      <c r="E1987" s="94"/>
      <c r="H1987" s="95"/>
      <c r="I1987" s="94"/>
      <c r="J1987" s="96"/>
    </row>
    <row r="1988" spans="2:10" x14ac:dyDescent="0.3">
      <c r="B1988" s="94"/>
      <c r="C1988" s="94"/>
      <c r="D1988" s="94"/>
      <c r="E1988" s="94"/>
      <c r="H1988" s="95"/>
      <c r="I1988" s="94"/>
      <c r="J1988" s="96"/>
    </row>
    <row r="1989" spans="2:10" x14ac:dyDescent="0.3">
      <c r="B1989" s="94"/>
      <c r="C1989" s="94"/>
      <c r="D1989" s="94"/>
      <c r="E1989" s="94"/>
      <c r="H1989" s="95"/>
      <c r="I1989" s="94"/>
      <c r="J1989" s="96"/>
    </row>
    <row r="1990" spans="2:10" x14ac:dyDescent="0.3">
      <c r="B1990" s="94"/>
      <c r="C1990" s="94"/>
      <c r="D1990" s="94"/>
      <c r="E1990" s="94"/>
      <c r="H1990" s="95"/>
      <c r="I1990" s="94"/>
      <c r="J1990" s="96"/>
    </row>
    <row r="1991" spans="2:10" x14ac:dyDescent="0.3">
      <c r="B1991" s="94"/>
      <c r="C1991" s="94"/>
      <c r="D1991" s="94"/>
      <c r="E1991" s="94"/>
      <c r="H1991" s="95"/>
      <c r="I1991" s="94"/>
      <c r="J1991" s="96"/>
    </row>
    <row r="1992" spans="2:10" x14ac:dyDescent="0.3">
      <c r="B1992" s="94"/>
      <c r="C1992" s="94"/>
      <c r="D1992" s="94"/>
      <c r="E1992" s="94"/>
      <c r="H1992" s="95"/>
      <c r="I1992" s="94"/>
      <c r="J1992" s="96"/>
    </row>
    <row r="1993" spans="2:10" x14ac:dyDescent="0.3">
      <c r="B1993" s="94"/>
      <c r="C1993" s="94"/>
      <c r="D1993" s="94"/>
      <c r="E1993" s="94"/>
      <c r="H1993" s="95"/>
      <c r="I1993" s="94"/>
      <c r="J1993" s="96"/>
    </row>
    <row r="1994" spans="2:10" x14ac:dyDescent="0.3">
      <c r="B1994" s="94"/>
      <c r="C1994" s="94"/>
      <c r="D1994" s="94"/>
      <c r="E1994" s="94"/>
      <c r="H1994" s="95"/>
      <c r="I1994" s="94"/>
      <c r="J1994" s="96"/>
    </row>
    <row r="1995" spans="2:10" x14ac:dyDescent="0.3">
      <c r="B1995" s="94"/>
      <c r="C1995" s="94"/>
      <c r="D1995" s="94"/>
      <c r="E1995" s="94"/>
      <c r="H1995" s="95"/>
      <c r="I1995" s="94"/>
      <c r="J1995" s="96"/>
    </row>
    <row r="1996" spans="2:10" x14ac:dyDescent="0.3">
      <c r="B1996" s="94"/>
      <c r="C1996" s="94"/>
      <c r="D1996" s="94"/>
      <c r="E1996" s="94"/>
      <c r="H1996" s="95"/>
      <c r="I1996" s="94"/>
      <c r="J1996" s="96"/>
    </row>
    <row r="1997" spans="2:10" x14ac:dyDescent="0.3">
      <c r="B1997" s="94"/>
      <c r="C1997" s="94"/>
      <c r="D1997" s="94"/>
      <c r="E1997" s="94"/>
      <c r="H1997" s="95"/>
      <c r="I1997" s="94"/>
      <c r="J1997" s="96"/>
    </row>
    <row r="1998" spans="2:10" x14ac:dyDescent="0.3">
      <c r="B1998" s="94"/>
      <c r="C1998" s="94"/>
      <c r="D1998" s="94"/>
      <c r="E1998" s="94"/>
      <c r="H1998" s="95"/>
      <c r="I1998" s="94"/>
      <c r="J1998" s="96"/>
    </row>
    <row r="1999" spans="2:10" x14ac:dyDescent="0.3">
      <c r="B1999" s="94"/>
      <c r="C1999" s="94"/>
      <c r="D1999" s="94"/>
      <c r="E1999" s="94"/>
      <c r="H1999" s="95"/>
      <c r="I1999" s="94"/>
      <c r="J1999" s="96"/>
    </row>
    <row r="2000" spans="2:10" x14ac:dyDescent="0.3">
      <c r="B2000" s="94"/>
      <c r="C2000" s="94"/>
      <c r="D2000" s="94"/>
      <c r="E2000" s="94"/>
      <c r="H2000" s="95"/>
      <c r="I2000" s="94"/>
      <c r="J2000" s="96"/>
    </row>
    <row r="2001" spans="2:10" x14ac:dyDescent="0.3">
      <c r="B2001" s="94"/>
      <c r="C2001" s="94"/>
      <c r="D2001" s="94"/>
      <c r="E2001" s="94"/>
      <c r="H2001" s="95"/>
      <c r="I2001" s="94"/>
      <c r="J2001" s="96"/>
    </row>
    <row r="2002" spans="2:10" x14ac:dyDescent="0.3">
      <c r="B2002" s="94"/>
      <c r="C2002" s="94"/>
      <c r="D2002" s="94"/>
      <c r="E2002" s="94"/>
      <c r="H2002" s="95"/>
      <c r="I2002" s="94"/>
      <c r="J2002" s="96"/>
    </row>
    <row r="2003" spans="2:10" x14ac:dyDescent="0.3">
      <c r="B2003" s="94"/>
      <c r="C2003" s="94"/>
      <c r="D2003" s="94"/>
      <c r="E2003" s="94"/>
      <c r="H2003" s="95"/>
      <c r="I2003" s="94"/>
      <c r="J2003" s="96"/>
    </row>
    <row r="2004" spans="2:10" x14ac:dyDescent="0.3">
      <c r="B2004" s="94"/>
      <c r="C2004" s="94"/>
      <c r="D2004" s="94"/>
      <c r="E2004" s="94"/>
      <c r="H2004" s="95"/>
      <c r="I2004" s="94"/>
      <c r="J2004" s="96"/>
    </row>
    <row r="2005" spans="2:10" x14ac:dyDescent="0.3">
      <c r="B2005" s="94"/>
      <c r="C2005" s="94"/>
      <c r="D2005" s="94"/>
      <c r="E2005" s="94"/>
      <c r="H2005" s="95"/>
      <c r="I2005" s="94"/>
      <c r="J2005" s="96"/>
    </row>
    <row r="2006" spans="2:10" x14ac:dyDescent="0.3">
      <c r="B2006" s="94"/>
      <c r="C2006" s="94"/>
      <c r="D2006" s="94"/>
      <c r="E2006" s="94"/>
      <c r="H2006" s="95"/>
      <c r="I2006" s="94"/>
      <c r="J2006" s="96"/>
    </row>
    <row r="2007" spans="2:10" x14ac:dyDescent="0.3">
      <c r="B2007" s="94"/>
      <c r="C2007" s="94"/>
      <c r="D2007" s="94"/>
      <c r="E2007" s="94"/>
      <c r="H2007" s="95"/>
      <c r="I2007" s="94"/>
      <c r="J2007" s="96"/>
    </row>
    <row r="2008" spans="2:10" x14ac:dyDescent="0.3">
      <c r="B2008" s="94"/>
      <c r="C2008" s="94"/>
      <c r="D2008" s="94"/>
      <c r="E2008" s="94"/>
      <c r="H2008" s="95"/>
      <c r="I2008" s="94"/>
      <c r="J2008" s="96"/>
    </row>
    <row r="2009" spans="2:10" x14ac:dyDescent="0.3">
      <c r="B2009" s="94"/>
      <c r="C2009" s="94"/>
      <c r="D2009" s="94"/>
      <c r="E2009" s="94"/>
      <c r="H2009" s="95"/>
      <c r="I2009" s="94"/>
      <c r="J2009" s="96"/>
    </row>
    <row r="2010" spans="2:10" x14ac:dyDescent="0.3">
      <c r="B2010" s="94"/>
      <c r="C2010" s="94"/>
      <c r="D2010" s="94"/>
      <c r="E2010" s="94"/>
      <c r="H2010" s="95"/>
      <c r="I2010" s="94"/>
      <c r="J2010" s="96"/>
    </row>
    <row r="2011" spans="2:10" x14ac:dyDescent="0.3">
      <c r="B2011" s="94"/>
      <c r="C2011" s="94"/>
      <c r="D2011" s="94"/>
      <c r="E2011" s="94"/>
      <c r="H2011" s="95"/>
      <c r="I2011" s="94"/>
      <c r="J2011" s="96"/>
    </row>
    <row r="2012" spans="2:10" x14ac:dyDescent="0.3">
      <c r="B2012" s="94"/>
      <c r="C2012" s="94"/>
      <c r="D2012" s="94"/>
      <c r="E2012" s="94"/>
      <c r="H2012" s="95"/>
      <c r="I2012" s="94"/>
      <c r="J2012" s="96"/>
    </row>
    <row r="2013" spans="2:10" x14ac:dyDescent="0.3">
      <c r="B2013" s="94"/>
      <c r="C2013" s="94"/>
      <c r="D2013" s="94"/>
      <c r="E2013" s="94"/>
      <c r="H2013" s="95"/>
      <c r="I2013" s="94"/>
      <c r="J2013" s="96"/>
    </row>
    <row r="2014" spans="2:10" x14ac:dyDescent="0.3">
      <c r="B2014" s="94"/>
      <c r="C2014" s="94"/>
      <c r="D2014" s="94"/>
      <c r="E2014" s="94"/>
      <c r="H2014" s="95"/>
      <c r="I2014" s="94"/>
      <c r="J2014" s="96"/>
    </row>
    <row r="2015" spans="2:10" x14ac:dyDescent="0.3">
      <c r="B2015" s="94"/>
      <c r="C2015" s="94"/>
      <c r="D2015" s="94"/>
      <c r="E2015" s="94"/>
      <c r="H2015" s="95"/>
      <c r="I2015" s="94"/>
      <c r="J2015" s="96"/>
    </row>
    <row r="2016" spans="2:10" x14ac:dyDescent="0.3">
      <c r="B2016" s="94"/>
      <c r="C2016" s="94"/>
      <c r="D2016" s="94"/>
      <c r="E2016" s="94"/>
      <c r="H2016" s="95"/>
      <c r="I2016" s="94"/>
      <c r="J2016" s="96"/>
    </row>
    <row r="2017" spans="2:10" x14ac:dyDescent="0.3">
      <c r="B2017" s="94"/>
      <c r="C2017" s="94"/>
      <c r="D2017" s="94"/>
      <c r="E2017" s="94"/>
      <c r="H2017" s="95"/>
      <c r="I2017" s="94"/>
      <c r="J2017" s="96"/>
    </row>
    <row r="2018" spans="2:10" x14ac:dyDescent="0.3">
      <c r="B2018" s="94"/>
      <c r="C2018" s="94"/>
      <c r="D2018" s="94"/>
      <c r="E2018" s="94"/>
      <c r="H2018" s="95"/>
      <c r="I2018" s="94"/>
      <c r="J2018" s="96"/>
    </row>
    <row r="2019" spans="2:10" x14ac:dyDescent="0.3">
      <c r="B2019" s="94"/>
      <c r="C2019" s="94"/>
      <c r="D2019" s="94"/>
      <c r="E2019" s="94"/>
      <c r="H2019" s="95"/>
      <c r="I2019" s="94"/>
      <c r="J2019" s="96"/>
    </row>
    <row r="2020" spans="2:10" x14ac:dyDescent="0.3">
      <c r="B2020" s="94"/>
      <c r="C2020" s="94"/>
      <c r="D2020" s="94"/>
      <c r="E2020" s="94"/>
      <c r="H2020" s="95"/>
      <c r="I2020" s="94"/>
      <c r="J2020" s="96"/>
    </row>
    <row r="2021" spans="2:10" x14ac:dyDescent="0.3">
      <c r="B2021" s="94"/>
      <c r="C2021" s="94"/>
      <c r="D2021" s="94"/>
      <c r="E2021" s="94"/>
      <c r="H2021" s="95"/>
      <c r="I2021" s="94"/>
      <c r="J2021" s="96"/>
    </row>
    <row r="2022" spans="2:10" x14ac:dyDescent="0.3">
      <c r="B2022" s="94"/>
      <c r="C2022" s="94"/>
      <c r="D2022" s="94"/>
      <c r="E2022" s="94"/>
      <c r="H2022" s="95"/>
      <c r="I2022" s="94"/>
      <c r="J2022" s="96"/>
    </row>
    <row r="2023" spans="2:10" x14ac:dyDescent="0.3">
      <c r="B2023" s="94"/>
      <c r="C2023" s="94"/>
      <c r="D2023" s="94"/>
      <c r="E2023" s="94"/>
      <c r="H2023" s="95"/>
      <c r="I2023" s="94"/>
      <c r="J2023" s="96"/>
    </row>
    <row r="2024" spans="2:10" x14ac:dyDescent="0.3">
      <c r="B2024" s="94"/>
      <c r="C2024" s="94"/>
      <c r="D2024" s="94"/>
      <c r="E2024" s="94"/>
      <c r="H2024" s="95"/>
      <c r="I2024" s="94"/>
      <c r="J2024" s="96"/>
    </row>
    <row r="2025" spans="2:10" x14ac:dyDescent="0.3">
      <c r="B2025" s="94"/>
      <c r="C2025" s="94"/>
      <c r="D2025" s="94"/>
      <c r="E2025" s="94"/>
      <c r="H2025" s="95"/>
      <c r="I2025" s="94"/>
      <c r="J2025" s="96"/>
    </row>
    <row r="2026" spans="2:10" x14ac:dyDescent="0.3">
      <c r="B2026" s="94"/>
      <c r="C2026" s="94"/>
      <c r="D2026" s="94"/>
      <c r="E2026" s="94"/>
      <c r="H2026" s="95"/>
      <c r="I2026" s="94"/>
      <c r="J2026" s="96"/>
    </row>
    <row r="2027" spans="2:10" x14ac:dyDescent="0.3">
      <c r="B2027" s="94"/>
      <c r="C2027" s="94"/>
      <c r="D2027" s="94"/>
      <c r="E2027" s="94"/>
      <c r="H2027" s="95"/>
      <c r="I2027" s="94"/>
      <c r="J2027" s="96"/>
    </row>
    <row r="2028" spans="2:10" x14ac:dyDescent="0.3">
      <c r="B2028" s="94"/>
      <c r="C2028" s="94"/>
      <c r="D2028" s="94"/>
      <c r="E2028" s="94"/>
      <c r="H2028" s="95"/>
      <c r="I2028" s="94"/>
      <c r="J2028" s="96"/>
    </row>
    <row r="2029" spans="2:10" x14ac:dyDescent="0.3">
      <c r="B2029" s="94"/>
      <c r="C2029" s="94"/>
      <c r="D2029" s="94"/>
      <c r="E2029" s="94"/>
      <c r="H2029" s="95"/>
      <c r="I2029" s="94"/>
      <c r="J2029" s="96"/>
    </row>
    <row r="2030" spans="2:10" x14ac:dyDescent="0.3">
      <c r="B2030" s="94"/>
      <c r="C2030" s="94"/>
      <c r="D2030" s="94"/>
      <c r="E2030" s="94"/>
      <c r="H2030" s="95"/>
      <c r="I2030" s="94"/>
      <c r="J2030" s="96"/>
    </row>
    <row r="2031" spans="2:10" x14ac:dyDescent="0.3">
      <c r="B2031" s="94"/>
      <c r="C2031" s="94"/>
      <c r="D2031" s="94"/>
      <c r="E2031" s="94"/>
      <c r="H2031" s="95"/>
      <c r="I2031" s="94"/>
      <c r="J2031" s="96"/>
    </row>
    <row r="2032" spans="2:10" x14ac:dyDescent="0.3">
      <c r="B2032" s="94"/>
      <c r="C2032" s="94"/>
      <c r="D2032" s="94"/>
      <c r="E2032" s="94"/>
      <c r="H2032" s="95"/>
      <c r="I2032" s="94"/>
      <c r="J2032" s="96"/>
    </row>
    <row r="2033" spans="2:10" x14ac:dyDescent="0.3">
      <c r="B2033" s="94"/>
      <c r="C2033" s="94"/>
      <c r="D2033" s="94"/>
      <c r="E2033" s="94"/>
      <c r="H2033" s="95"/>
      <c r="I2033" s="94"/>
      <c r="J2033" s="96"/>
    </row>
    <row r="2034" spans="2:10" x14ac:dyDescent="0.3">
      <c r="B2034" s="94"/>
      <c r="C2034" s="94"/>
      <c r="D2034" s="94"/>
      <c r="E2034" s="94"/>
      <c r="H2034" s="95"/>
      <c r="I2034" s="94"/>
      <c r="J2034" s="96"/>
    </row>
    <row r="2035" spans="2:10" x14ac:dyDescent="0.3">
      <c r="B2035" s="94"/>
      <c r="C2035" s="94"/>
      <c r="D2035" s="94"/>
      <c r="E2035" s="94"/>
      <c r="H2035" s="95"/>
      <c r="I2035" s="94"/>
      <c r="J2035" s="96"/>
    </row>
    <row r="2036" spans="2:10" x14ac:dyDescent="0.3">
      <c r="B2036" s="94"/>
      <c r="C2036" s="94"/>
      <c r="D2036" s="94"/>
      <c r="E2036" s="94"/>
      <c r="H2036" s="95"/>
      <c r="I2036" s="94"/>
      <c r="J2036" s="96"/>
    </row>
    <row r="2037" spans="2:10" x14ac:dyDescent="0.3">
      <c r="B2037" s="94"/>
      <c r="C2037" s="94"/>
      <c r="D2037" s="94"/>
      <c r="E2037" s="94"/>
      <c r="H2037" s="95"/>
      <c r="I2037" s="94"/>
      <c r="J2037" s="96"/>
    </row>
    <row r="2038" spans="2:10" x14ac:dyDescent="0.3">
      <c r="B2038" s="94"/>
      <c r="C2038" s="94"/>
      <c r="D2038" s="94"/>
      <c r="E2038" s="94"/>
      <c r="H2038" s="95"/>
      <c r="I2038" s="94"/>
      <c r="J2038" s="96"/>
    </row>
    <row r="2039" spans="2:10" x14ac:dyDescent="0.3">
      <c r="B2039" s="94"/>
      <c r="C2039" s="94"/>
      <c r="D2039" s="94"/>
      <c r="E2039" s="94"/>
      <c r="H2039" s="95"/>
      <c r="I2039" s="94"/>
      <c r="J2039" s="96"/>
    </row>
    <row r="2040" spans="2:10" x14ac:dyDescent="0.3">
      <c r="B2040" s="94"/>
      <c r="C2040" s="94"/>
      <c r="D2040" s="94"/>
      <c r="E2040" s="94"/>
      <c r="H2040" s="95"/>
      <c r="I2040" s="94"/>
      <c r="J2040" s="96"/>
    </row>
    <row r="2041" spans="2:10" x14ac:dyDescent="0.3">
      <c r="B2041" s="94"/>
      <c r="C2041" s="94"/>
      <c r="D2041" s="94"/>
      <c r="E2041" s="94"/>
      <c r="H2041" s="95"/>
      <c r="I2041" s="94"/>
      <c r="J2041" s="96"/>
    </row>
    <row r="2042" spans="2:10" x14ac:dyDescent="0.3">
      <c r="B2042" s="94"/>
      <c r="C2042" s="94"/>
      <c r="D2042" s="94"/>
      <c r="E2042" s="94"/>
      <c r="H2042" s="95"/>
      <c r="I2042" s="94"/>
      <c r="J2042" s="96"/>
    </row>
    <row r="2043" spans="2:10" x14ac:dyDescent="0.3">
      <c r="B2043" s="94"/>
      <c r="C2043" s="94"/>
      <c r="D2043" s="94"/>
      <c r="E2043" s="94"/>
      <c r="H2043" s="95"/>
      <c r="I2043" s="94"/>
      <c r="J2043" s="96"/>
    </row>
    <row r="2044" spans="2:10" x14ac:dyDescent="0.3">
      <c r="B2044" s="94"/>
      <c r="C2044" s="94"/>
      <c r="D2044" s="94"/>
      <c r="E2044" s="94"/>
      <c r="H2044" s="95"/>
      <c r="I2044" s="94"/>
      <c r="J2044" s="96"/>
    </row>
    <row r="2045" spans="2:10" x14ac:dyDescent="0.3">
      <c r="B2045" s="94"/>
      <c r="C2045" s="94"/>
      <c r="D2045" s="94"/>
      <c r="E2045" s="94"/>
      <c r="H2045" s="95"/>
      <c r="I2045" s="94"/>
      <c r="J2045" s="96"/>
    </row>
    <row r="2046" spans="2:10" x14ac:dyDescent="0.3">
      <c r="B2046" s="94"/>
      <c r="C2046" s="94"/>
      <c r="D2046" s="94"/>
      <c r="E2046" s="94"/>
      <c r="H2046" s="95"/>
      <c r="I2046" s="94"/>
      <c r="J2046" s="96"/>
    </row>
    <row r="2047" spans="2:10" x14ac:dyDescent="0.3">
      <c r="B2047" s="94"/>
      <c r="C2047" s="94"/>
      <c r="D2047" s="94"/>
      <c r="E2047" s="94"/>
      <c r="H2047" s="95"/>
      <c r="I2047" s="94"/>
      <c r="J2047" s="96"/>
    </row>
    <row r="2048" spans="2:10" x14ac:dyDescent="0.3">
      <c r="B2048" s="94"/>
      <c r="C2048" s="94"/>
      <c r="D2048" s="94"/>
      <c r="E2048" s="94"/>
      <c r="H2048" s="95"/>
      <c r="I2048" s="94"/>
      <c r="J2048" s="96"/>
    </row>
    <row r="2049" spans="2:10" x14ac:dyDescent="0.3">
      <c r="B2049" s="94"/>
      <c r="C2049" s="94"/>
      <c r="D2049" s="94"/>
      <c r="E2049" s="94"/>
      <c r="H2049" s="95"/>
      <c r="I2049" s="94"/>
      <c r="J2049" s="96"/>
    </row>
    <row r="2050" spans="2:10" x14ac:dyDescent="0.3">
      <c r="B2050" s="94"/>
      <c r="C2050" s="94"/>
      <c r="D2050" s="94"/>
      <c r="E2050" s="94"/>
      <c r="H2050" s="95"/>
      <c r="I2050" s="94"/>
      <c r="J2050" s="96"/>
    </row>
    <row r="2051" spans="2:10" x14ac:dyDescent="0.3">
      <c r="B2051" s="94"/>
      <c r="C2051" s="94"/>
      <c r="D2051" s="94"/>
      <c r="E2051" s="94"/>
      <c r="H2051" s="95"/>
      <c r="I2051" s="94"/>
      <c r="J2051" s="96"/>
    </row>
    <row r="2052" spans="2:10" x14ac:dyDescent="0.3">
      <c r="B2052" s="94"/>
      <c r="C2052" s="94"/>
      <c r="D2052" s="94"/>
      <c r="E2052" s="94"/>
      <c r="H2052" s="95"/>
      <c r="I2052" s="94"/>
      <c r="J2052" s="96"/>
    </row>
    <row r="2053" spans="2:10" x14ac:dyDescent="0.3">
      <c r="B2053" s="94"/>
      <c r="C2053" s="94"/>
      <c r="D2053" s="94"/>
      <c r="E2053" s="94"/>
      <c r="H2053" s="95"/>
      <c r="I2053" s="94"/>
      <c r="J2053" s="96"/>
    </row>
    <row r="2054" spans="2:10" x14ac:dyDescent="0.3">
      <c r="B2054" s="94"/>
      <c r="C2054" s="94"/>
      <c r="D2054" s="94"/>
      <c r="E2054" s="94"/>
      <c r="H2054" s="95"/>
      <c r="I2054" s="94"/>
      <c r="J2054" s="96"/>
    </row>
    <row r="2055" spans="2:10" x14ac:dyDescent="0.3">
      <c r="B2055" s="94"/>
      <c r="C2055" s="94"/>
      <c r="D2055" s="94"/>
      <c r="E2055" s="94"/>
      <c r="H2055" s="95"/>
      <c r="I2055" s="94"/>
      <c r="J2055" s="96"/>
    </row>
    <row r="2056" spans="2:10" x14ac:dyDescent="0.3">
      <c r="B2056" s="94"/>
      <c r="C2056" s="94"/>
      <c r="D2056" s="94"/>
      <c r="E2056" s="94"/>
      <c r="H2056" s="95"/>
      <c r="I2056" s="94"/>
      <c r="J2056" s="96"/>
    </row>
    <row r="2057" spans="2:10" x14ac:dyDescent="0.3">
      <c r="B2057" s="94"/>
      <c r="C2057" s="94"/>
      <c r="D2057" s="94"/>
      <c r="E2057" s="94"/>
      <c r="H2057" s="95"/>
      <c r="I2057" s="94"/>
      <c r="J2057" s="96"/>
    </row>
    <row r="2058" spans="2:10" x14ac:dyDescent="0.3">
      <c r="B2058" s="94"/>
      <c r="C2058" s="94"/>
      <c r="D2058" s="94"/>
      <c r="E2058" s="94"/>
      <c r="H2058" s="95"/>
      <c r="I2058" s="94"/>
      <c r="J2058" s="96"/>
    </row>
    <row r="2059" spans="2:10" x14ac:dyDescent="0.3">
      <c r="B2059" s="94"/>
      <c r="C2059" s="94"/>
      <c r="D2059" s="94"/>
      <c r="E2059" s="94"/>
      <c r="H2059" s="95"/>
      <c r="I2059" s="94"/>
      <c r="J2059" s="96"/>
    </row>
    <row r="2060" spans="2:10" x14ac:dyDescent="0.3">
      <c r="B2060" s="94"/>
      <c r="C2060" s="94"/>
      <c r="D2060" s="94"/>
      <c r="E2060" s="94"/>
      <c r="H2060" s="95"/>
      <c r="I2060" s="94"/>
      <c r="J2060" s="96"/>
    </row>
    <row r="2061" spans="2:10" x14ac:dyDescent="0.3">
      <c r="B2061" s="94"/>
      <c r="C2061" s="94"/>
      <c r="D2061" s="94"/>
      <c r="E2061" s="94"/>
      <c r="H2061" s="95"/>
      <c r="I2061" s="94"/>
      <c r="J2061" s="96"/>
    </row>
    <row r="2062" spans="2:10" x14ac:dyDescent="0.3">
      <c r="B2062" s="94"/>
      <c r="C2062" s="94"/>
      <c r="D2062" s="94"/>
      <c r="E2062" s="94"/>
      <c r="H2062" s="95"/>
      <c r="I2062" s="94"/>
      <c r="J2062" s="96"/>
    </row>
    <row r="2063" spans="2:10" x14ac:dyDescent="0.3">
      <c r="B2063" s="94"/>
      <c r="C2063" s="94"/>
      <c r="D2063" s="94"/>
      <c r="E2063" s="94"/>
      <c r="H2063" s="95"/>
      <c r="I2063" s="94"/>
      <c r="J2063" s="96"/>
    </row>
    <row r="2064" spans="2:10" x14ac:dyDescent="0.3">
      <c r="B2064" s="94"/>
      <c r="C2064" s="94"/>
      <c r="D2064" s="94"/>
      <c r="E2064" s="94"/>
      <c r="H2064" s="95"/>
      <c r="I2064" s="94"/>
      <c r="J2064" s="96"/>
    </row>
    <row r="2065" spans="2:10" x14ac:dyDescent="0.3">
      <c r="B2065" s="94"/>
      <c r="C2065" s="94"/>
      <c r="D2065" s="94"/>
      <c r="E2065" s="94"/>
      <c r="H2065" s="95"/>
      <c r="I2065" s="94"/>
      <c r="J2065" s="96"/>
    </row>
    <row r="2066" spans="2:10" x14ac:dyDescent="0.3">
      <c r="B2066" s="94"/>
      <c r="C2066" s="94"/>
      <c r="D2066" s="94"/>
      <c r="E2066" s="94"/>
      <c r="H2066" s="95"/>
      <c r="I2066" s="94"/>
      <c r="J2066" s="96"/>
    </row>
    <row r="2067" spans="2:10" x14ac:dyDescent="0.3">
      <c r="B2067" s="94"/>
      <c r="C2067" s="94"/>
      <c r="D2067" s="94"/>
      <c r="E2067" s="94"/>
      <c r="H2067" s="95"/>
      <c r="I2067" s="94"/>
      <c r="J2067" s="96"/>
    </row>
    <row r="2068" spans="2:10" x14ac:dyDescent="0.3">
      <c r="B2068" s="94"/>
      <c r="C2068" s="94"/>
      <c r="D2068" s="94"/>
      <c r="E2068" s="94"/>
      <c r="H2068" s="95"/>
      <c r="I2068" s="94"/>
      <c r="J2068" s="96"/>
    </row>
    <row r="2069" spans="2:10" x14ac:dyDescent="0.3">
      <c r="B2069" s="94"/>
      <c r="C2069" s="94"/>
      <c r="D2069" s="94"/>
      <c r="E2069" s="94"/>
      <c r="H2069" s="95"/>
      <c r="I2069" s="94"/>
      <c r="J2069" s="96"/>
    </row>
    <row r="2070" spans="2:10" x14ac:dyDescent="0.3">
      <c r="B2070" s="94"/>
      <c r="C2070" s="94"/>
      <c r="D2070" s="94"/>
      <c r="E2070" s="94"/>
      <c r="H2070" s="95"/>
      <c r="I2070" s="94"/>
      <c r="J2070" s="96"/>
    </row>
    <row r="2071" spans="2:10" x14ac:dyDescent="0.3">
      <c r="B2071" s="94"/>
      <c r="C2071" s="94"/>
      <c r="D2071" s="94"/>
      <c r="E2071" s="94"/>
      <c r="H2071" s="95"/>
      <c r="I2071" s="94"/>
      <c r="J2071" s="96"/>
    </row>
    <row r="2072" spans="2:10" x14ac:dyDescent="0.3">
      <c r="B2072" s="94"/>
      <c r="C2072" s="94"/>
      <c r="D2072" s="94"/>
      <c r="E2072" s="94"/>
      <c r="H2072" s="95"/>
      <c r="I2072" s="94"/>
      <c r="J2072" s="96"/>
    </row>
    <row r="2073" spans="2:10" x14ac:dyDescent="0.3">
      <c r="B2073" s="94"/>
      <c r="C2073" s="94"/>
      <c r="D2073" s="94"/>
      <c r="E2073" s="94"/>
      <c r="H2073" s="95"/>
      <c r="I2073" s="94"/>
      <c r="J2073" s="96"/>
    </row>
    <row r="2074" spans="2:10" x14ac:dyDescent="0.3">
      <c r="B2074" s="94"/>
      <c r="C2074" s="94"/>
      <c r="D2074" s="94"/>
      <c r="E2074" s="94"/>
      <c r="H2074" s="95"/>
      <c r="I2074" s="94"/>
      <c r="J2074" s="96"/>
    </row>
    <row r="2075" spans="2:10" x14ac:dyDescent="0.3">
      <c r="B2075" s="94"/>
      <c r="C2075" s="94"/>
      <c r="D2075" s="94"/>
      <c r="E2075" s="94"/>
      <c r="H2075" s="95"/>
      <c r="I2075" s="94"/>
      <c r="J2075" s="96"/>
    </row>
    <row r="2076" spans="2:10" x14ac:dyDescent="0.3">
      <c r="B2076" s="94"/>
      <c r="C2076" s="94"/>
      <c r="D2076" s="94"/>
      <c r="E2076" s="94"/>
      <c r="H2076" s="95"/>
      <c r="I2076" s="94"/>
      <c r="J2076" s="96"/>
    </row>
    <row r="2077" spans="2:10" x14ac:dyDescent="0.3">
      <c r="B2077" s="94"/>
      <c r="C2077" s="94"/>
      <c r="D2077" s="94"/>
      <c r="E2077" s="94"/>
      <c r="H2077" s="95"/>
      <c r="I2077" s="94"/>
      <c r="J2077" s="96"/>
    </row>
    <row r="2078" spans="2:10" x14ac:dyDescent="0.3">
      <c r="B2078" s="94"/>
      <c r="C2078" s="94"/>
      <c r="D2078" s="94"/>
      <c r="E2078" s="94"/>
      <c r="H2078" s="95"/>
      <c r="I2078" s="94"/>
      <c r="J2078" s="96"/>
    </row>
    <row r="2079" spans="2:10" x14ac:dyDescent="0.3">
      <c r="B2079" s="94"/>
      <c r="C2079" s="94"/>
      <c r="D2079" s="94"/>
      <c r="E2079" s="94"/>
      <c r="H2079" s="95"/>
      <c r="I2079" s="94"/>
      <c r="J2079" s="96"/>
    </row>
    <row r="2080" spans="2:10" x14ac:dyDescent="0.3">
      <c r="B2080" s="94"/>
      <c r="C2080" s="94"/>
      <c r="D2080" s="94"/>
      <c r="E2080" s="94"/>
      <c r="H2080" s="95"/>
      <c r="I2080" s="94"/>
      <c r="J2080" s="96"/>
    </row>
    <row r="2081" spans="2:10" x14ac:dyDescent="0.3">
      <c r="B2081" s="94"/>
      <c r="C2081" s="94"/>
      <c r="D2081" s="94"/>
      <c r="E2081" s="94"/>
      <c r="H2081" s="95"/>
      <c r="I2081" s="94"/>
      <c r="J2081" s="96"/>
    </row>
    <row r="2082" spans="2:10" x14ac:dyDescent="0.3">
      <c r="B2082" s="94"/>
      <c r="C2082" s="94"/>
      <c r="D2082" s="94"/>
      <c r="E2082" s="94"/>
      <c r="H2082" s="95"/>
      <c r="I2082" s="94"/>
      <c r="J2082" s="96"/>
    </row>
    <row r="2083" spans="2:10" x14ac:dyDescent="0.3">
      <c r="B2083" s="94"/>
      <c r="C2083" s="94"/>
      <c r="D2083" s="94"/>
      <c r="E2083" s="94"/>
      <c r="H2083" s="95"/>
      <c r="I2083" s="94"/>
      <c r="J2083" s="96"/>
    </row>
    <row r="2084" spans="2:10" x14ac:dyDescent="0.3">
      <c r="B2084" s="94"/>
      <c r="C2084" s="94"/>
      <c r="D2084" s="94"/>
      <c r="E2084" s="94"/>
      <c r="H2084" s="95"/>
      <c r="I2084" s="94"/>
      <c r="J2084" s="96"/>
    </row>
    <row r="2085" spans="2:10" x14ac:dyDescent="0.3">
      <c r="B2085" s="94"/>
      <c r="C2085" s="94"/>
      <c r="D2085" s="94"/>
      <c r="E2085" s="94"/>
      <c r="H2085" s="95"/>
      <c r="I2085" s="94"/>
      <c r="J2085" s="96"/>
    </row>
    <row r="2086" spans="2:10" x14ac:dyDescent="0.3">
      <c r="B2086" s="94"/>
      <c r="C2086" s="94"/>
      <c r="D2086" s="94"/>
      <c r="E2086" s="94"/>
      <c r="H2086" s="95"/>
      <c r="I2086" s="94"/>
      <c r="J2086" s="96"/>
    </row>
    <row r="2087" spans="2:10" x14ac:dyDescent="0.3">
      <c r="B2087" s="94"/>
      <c r="C2087" s="94"/>
      <c r="D2087" s="94"/>
      <c r="E2087" s="94"/>
      <c r="H2087" s="95"/>
      <c r="I2087" s="94"/>
      <c r="J2087" s="96"/>
    </row>
    <row r="2088" spans="2:10" x14ac:dyDescent="0.3">
      <c r="B2088" s="94"/>
      <c r="C2088" s="94"/>
      <c r="D2088" s="94"/>
      <c r="E2088" s="94"/>
      <c r="H2088" s="95"/>
      <c r="I2088" s="94"/>
      <c r="J2088" s="96"/>
    </row>
    <row r="2089" spans="2:10" x14ac:dyDescent="0.3">
      <c r="B2089" s="94"/>
      <c r="C2089" s="94"/>
      <c r="D2089" s="94"/>
      <c r="E2089" s="94"/>
      <c r="H2089" s="95"/>
      <c r="I2089" s="94"/>
      <c r="J2089" s="96"/>
    </row>
    <row r="2090" spans="2:10" x14ac:dyDescent="0.3">
      <c r="B2090" s="94"/>
      <c r="C2090" s="94"/>
      <c r="D2090" s="94"/>
      <c r="E2090" s="94"/>
      <c r="H2090" s="95"/>
      <c r="I2090" s="94"/>
      <c r="J2090" s="96"/>
    </row>
    <row r="2091" spans="2:10" x14ac:dyDescent="0.3">
      <c r="B2091" s="94"/>
      <c r="C2091" s="94"/>
      <c r="D2091" s="94"/>
      <c r="E2091" s="94"/>
      <c r="H2091" s="95"/>
      <c r="I2091" s="94"/>
      <c r="J2091" s="96"/>
    </row>
    <row r="2092" spans="2:10" x14ac:dyDescent="0.3">
      <c r="B2092" s="94"/>
      <c r="C2092" s="94"/>
      <c r="D2092" s="94"/>
      <c r="E2092" s="94"/>
      <c r="H2092" s="95"/>
      <c r="I2092" s="94"/>
      <c r="J2092" s="96"/>
    </row>
    <row r="2093" spans="2:10" x14ac:dyDescent="0.3">
      <c r="B2093" s="94"/>
      <c r="C2093" s="94"/>
      <c r="D2093" s="94"/>
      <c r="E2093" s="94"/>
      <c r="H2093" s="95"/>
      <c r="I2093" s="94"/>
      <c r="J2093" s="96"/>
    </row>
    <row r="2094" spans="2:10" x14ac:dyDescent="0.3">
      <c r="B2094" s="94"/>
      <c r="C2094" s="94"/>
      <c r="D2094" s="94"/>
      <c r="E2094" s="94"/>
      <c r="H2094" s="95"/>
      <c r="I2094" s="94"/>
      <c r="J2094" s="96"/>
    </row>
    <row r="2095" spans="2:10" x14ac:dyDescent="0.3">
      <c r="B2095" s="94"/>
      <c r="C2095" s="94"/>
      <c r="D2095" s="94"/>
      <c r="E2095" s="94"/>
      <c r="H2095" s="95"/>
      <c r="I2095" s="94"/>
      <c r="J2095" s="96"/>
    </row>
    <row r="2096" spans="2:10" x14ac:dyDescent="0.3">
      <c r="B2096" s="94"/>
      <c r="C2096" s="94"/>
      <c r="D2096" s="94"/>
      <c r="E2096" s="94"/>
      <c r="H2096" s="95"/>
      <c r="I2096" s="94"/>
      <c r="J2096" s="96"/>
    </row>
    <row r="2097" spans="2:10" x14ac:dyDescent="0.3">
      <c r="B2097" s="94"/>
      <c r="C2097" s="94"/>
      <c r="D2097" s="94"/>
      <c r="E2097" s="94"/>
      <c r="H2097" s="95"/>
      <c r="I2097" s="94"/>
      <c r="J2097" s="96"/>
    </row>
    <row r="2098" spans="2:10" x14ac:dyDescent="0.3">
      <c r="B2098" s="94"/>
      <c r="C2098" s="94"/>
      <c r="D2098" s="94"/>
      <c r="E2098" s="94"/>
      <c r="H2098" s="95"/>
      <c r="I2098" s="94"/>
      <c r="J2098" s="96"/>
    </row>
    <row r="2099" spans="2:10" x14ac:dyDescent="0.3">
      <c r="B2099" s="94"/>
      <c r="C2099" s="94"/>
      <c r="D2099" s="94"/>
      <c r="E2099" s="94"/>
      <c r="H2099" s="95"/>
      <c r="I2099" s="94"/>
      <c r="J2099" s="96"/>
    </row>
    <row r="2100" spans="2:10" x14ac:dyDescent="0.3">
      <c r="B2100" s="94"/>
      <c r="C2100" s="94"/>
      <c r="D2100" s="94"/>
      <c r="E2100" s="94"/>
      <c r="H2100" s="95"/>
      <c r="I2100" s="94"/>
      <c r="J2100" s="96"/>
    </row>
    <row r="2101" spans="2:10" x14ac:dyDescent="0.3">
      <c r="B2101" s="94"/>
      <c r="C2101" s="94"/>
      <c r="D2101" s="94"/>
      <c r="E2101" s="94"/>
      <c r="H2101" s="95"/>
      <c r="I2101" s="94"/>
      <c r="J2101" s="96"/>
    </row>
    <row r="2102" spans="2:10" x14ac:dyDescent="0.3">
      <c r="B2102" s="94"/>
      <c r="C2102" s="94"/>
      <c r="D2102" s="94"/>
      <c r="E2102" s="94"/>
      <c r="H2102" s="95"/>
      <c r="I2102" s="94"/>
      <c r="J2102" s="96"/>
    </row>
    <row r="2103" spans="2:10" x14ac:dyDescent="0.3">
      <c r="B2103" s="94"/>
      <c r="C2103" s="94"/>
      <c r="D2103" s="94"/>
      <c r="E2103" s="94"/>
      <c r="H2103" s="95"/>
      <c r="I2103" s="94"/>
      <c r="J2103" s="96"/>
    </row>
    <row r="2104" spans="2:10" x14ac:dyDescent="0.3">
      <c r="B2104" s="94"/>
      <c r="C2104" s="94"/>
      <c r="D2104" s="94"/>
      <c r="E2104" s="94"/>
      <c r="H2104" s="95"/>
      <c r="I2104" s="94"/>
      <c r="J2104" s="96"/>
    </row>
    <row r="2105" spans="2:10" x14ac:dyDescent="0.3">
      <c r="B2105" s="94"/>
      <c r="C2105" s="94"/>
      <c r="D2105" s="94"/>
      <c r="E2105" s="94"/>
      <c r="H2105" s="95"/>
      <c r="I2105" s="94"/>
      <c r="J2105" s="96"/>
    </row>
    <row r="2106" spans="2:10" x14ac:dyDescent="0.3">
      <c r="B2106" s="94"/>
      <c r="C2106" s="94"/>
      <c r="D2106" s="94"/>
      <c r="E2106" s="94"/>
      <c r="H2106" s="95"/>
      <c r="I2106" s="94"/>
      <c r="J2106" s="96"/>
    </row>
    <row r="2107" spans="2:10" x14ac:dyDescent="0.3">
      <c r="B2107" s="94"/>
      <c r="C2107" s="94"/>
      <c r="D2107" s="94"/>
      <c r="E2107" s="94"/>
      <c r="H2107" s="95"/>
      <c r="I2107" s="94"/>
      <c r="J2107" s="96"/>
    </row>
    <row r="2108" spans="2:10" x14ac:dyDescent="0.3">
      <c r="B2108" s="94"/>
      <c r="C2108" s="94"/>
      <c r="D2108" s="94"/>
      <c r="E2108" s="94"/>
      <c r="H2108" s="95"/>
      <c r="I2108" s="94"/>
      <c r="J2108" s="96"/>
    </row>
    <row r="2109" spans="2:10" x14ac:dyDescent="0.3">
      <c r="B2109" s="94"/>
      <c r="C2109" s="94"/>
      <c r="D2109" s="94"/>
      <c r="E2109" s="94"/>
      <c r="H2109" s="95"/>
      <c r="I2109" s="94"/>
      <c r="J2109" s="96"/>
    </row>
    <row r="2110" spans="2:10" x14ac:dyDescent="0.3">
      <c r="B2110" s="94"/>
      <c r="C2110" s="94"/>
      <c r="D2110" s="94"/>
      <c r="E2110" s="94"/>
      <c r="H2110" s="95"/>
      <c r="I2110" s="94"/>
      <c r="J2110" s="96"/>
    </row>
    <row r="2111" spans="2:10" x14ac:dyDescent="0.3">
      <c r="B2111" s="94"/>
      <c r="C2111" s="94"/>
      <c r="D2111" s="94"/>
      <c r="E2111" s="94"/>
      <c r="H2111" s="95"/>
      <c r="I2111" s="94"/>
      <c r="J2111" s="96"/>
    </row>
    <row r="2112" spans="2:10" x14ac:dyDescent="0.3">
      <c r="B2112" s="94"/>
      <c r="C2112" s="94"/>
      <c r="D2112" s="94"/>
      <c r="E2112" s="94"/>
      <c r="H2112" s="95"/>
      <c r="I2112" s="94"/>
      <c r="J2112" s="96"/>
    </row>
    <row r="2113" spans="2:10" x14ac:dyDescent="0.3">
      <c r="B2113" s="94"/>
      <c r="C2113" s="94"/>
      <c r="D2113" s="94"/>
      <c r="E2113" s="94"/>
      <c r="H2113" s="95"/>
      <c r="I2113" s="94"/>
      <c r="J2113" s="96"/>
    </row>
    <row r="2114" spans="2:10" x14ac:dyDescent="0.3">
      <c r="B2114" s="94"/>
      <c r="C2114" s="94"/>
      <c r="D2114" s="94"/>
      <c r="E2114" s="94"/>
      <c r="H2114" s="95"/>
      <c r="I2114" s="94"/>
      <c r="J2114" s="96"/>
    </row>
    <row r="2115" spans="2:10" x14ac:dyDescent="0.3">
      <c r="B2115" s="94"/>
      <c r="C2115" s="94"/>
      <c r="D2115" s="94"/>
      <c r="E2115" s="94"/>
      <c r="H2115" s="95"/>
      <c r="I2115" s="94"/>
      <c r="J2115" s="96"/>
    </row>
    <row r="2116" spans="2:10" x14ac:dyDescent="0.3">
      <c r="B2116" s="94"/>
      <c r="C2116" s="94"/>
      <c r="D2116" s="94"/>
      <c r="E2116" s="94"/>
      <c r="H2116" s="95"/>
      <c r="I2116" s="94"/>
      <c r="J2116" s="96"/>
    </row>
    <row r="2117" spans="2:10" x14ac:dyDescent="0.3">
      <c r="B2117" s="94"/>
      <c r="C2117" s="94"/>
      <c r="D2117" s="94"/>
      <c r="E2117" s="94"/>
      <c r="H2117" s="95"/>
      <c r="I2117" s="94"/>
      <c r="J2117" s="96"/>
    </row>
    <row r="2118" spans="2:10" x14ac:dyDescent="0.3">
      <c r="B2118" s="94"/>
      <c r="C2118" s="94"/>
      <c r="D2118" s="94"/>
      <c r="E2118" s="94"/>
      <c r="H2118" s="95"/>
      <c r="I2118" s="94"/>
      <c r="J2118" s="96"/>
    </row>
    <row r="2119" spans="2:10" x14ac:dyDescent="0.3">
      <c r="B2119" s="94"/>
      <c r="C2119" s="94"/>
      <c r="D2119" s="94"/>
      <c r="E2119" s="94"/>
      <c r="H2119" s="95"/>
      <c r="I2119" s="94"/>
      <c r="J2119" s="96"/>
    </row>
    <row r="2120" spans="2:10" x14ac:dyDescent="0.3">
      <c r="B2120" s="94"/>
      <c r="C2120" s="94"/>
      <c r="D2120" s="94"/>
      <c r="E2120" s="94"/>
      <c r="H2120" s="95"/>
      <c r="I2120" s="94"/>
      <c r="J2120" s="96"/>
    </row>
    <row r="2121" spans="2:10" x14ac:dyDescent="0.3">
      <c r="B2121" s="94"/>
      <c r="C2121" s="94"/>
      <c r="D2121" s="94"/>
      <c r="E2121" s="94"/>
      <c r="H2121" s="95"/>
      <c r="I2121" s="94"/>
      <c r="J2121" s="96"/>
    </row>
    <row r="2122" spans="2:10" x14ac:dyDescent="0.3">
      <c r="B2122" s="94"/>
      <c r="C2122" s="94"/>
      <c r="D2122" s="94"/>
      <c r="E2122" s="94"/>
      <c r="H2122" s="95"/>
      <c r="I2122" s="94"/>
      <c r="J2122" s="96"/>
    </row>
    <row r="2123" spans="2:10" x14ac:dyDescent="0.3">
      <c r="B2123" s="94"/>
      <c r="C2123" s="94"/>
      <c r="D2123" s="94"/>
      <c r="E2123" s="94"/>
      <c r="H2123" s="95"/>
      <c r="I2123" s="94"/>
      <c r="J2123" s="96"/>
    </row>
    <row r="2124" spans="2:10" x14ac:dyDescent="0.3">
      <c r="B2124" s="94"/>
      <c r="C2124" s="94"/>
      <c r="D2124" s="94"/>
      <c r="E2124" s="94"/>
      <c r="H2124" s="95"/>
      <c r="I2124" s="94"/>
      <c r="J2124" s="96"/>
    </row>
    <row r="2125" spans="2:10" x14ac:dyDescent="0.3">
      <c r="B2125" s="94"/>
      <c r="C2125" s="94"/>
      <c r="D2125" s="94"/>
      <c r="E2125" s="94"/>
      <c r="H2125" s="95"/>
      <c r="I2125" s="94"/>
      <c r="J2125" s="96"/>
    </row>
    <row r="2126" spans="2:10" x14ac:dyDescent="0.3">
      <c r="B2126" s="94"/>
      <c r="C2126" s="94"/>
      <c r="D2126" s="94"/>
      <c r="E2126" s="94"/>
      <c r="H2126" s="95"/>
      <c r="I2126" s="94"/>
      <c r="J2126" s="96"/>
    </row>
    <row r="2127" spans="2:10" x14ac:dyDescent="0.3">
      <c r="B2127" s="94"/>
      <c r="C2127" s="94"/>
      <c r="D2127" s="94"/>
      <c r="E2127" s="94"/>
      <c r="H2127" s="95"/>
      <c r="I2127" s="94"/>
      <c r="J2127" s="96"/>
    </row>
    <row r="2128" spans="2:10" x14ac:dyDescent="0.3">
      <c r="B2128" s="94"/>
      <c r="C2128" s="94"/>
      <c r="D2128" s="94"/>
      <c r="E2128" s="94"/>
      <c r="H2128" s="95"/>
      <c r="I2128" s="94"/>
      <c r="J2128" s="96"/>
    </row>
    <row r="2129" spans="2:10" x14ac:dyDescent="0.3">
      <c r="B2129" s="94"/>
      <c r="C2129" s="94"/>
      <c r="D2129" s="94"/>
      <c r="E2129" s="94"/>
      <c r="H2129" s="95"/>
      <c r="I2129" s="94"/>
      <c r="J2129" s="96"/>
    </row>
    <row r="2130" spans="2:10" x14ac:dyDescent="0.3">
      <c r="B2130" s="94"/>
      <c r="C2130" s="94"/>
      <c r="D2130" s="94"/>
      <c r="E2130" s="94"/>
      <c r="H2130" s="95"/>
      <c r="I2130" s="94"/>
      <c r="J2130" s="96"/>
    </row>
    <row r="2131" spans="2:10" x14ac:dyDescent="0.3">
      <c r="B2131" s="94"/>
      <c r="C2131" s="94"/>
      <c r="D2131" s="94"/>
      <c r="E2131" s="94"/>
      <c r="H2131" s="95"/>
      <c r="I2131" s="94"/>
      <c r="J2131" s="96"/>
    </row>
    <row r="2132" spans="2:10" x14ac:dyDescent="0.3">
      <c r="B2132" s="94"/>
      <c r="C2132" s="94"/>
      <c r="D2132" s="94"/>
      <c r="E2132" s="94"/>
      <c r="H2132" s="95"/>
      <c r="I2132" s="94"/>
      <c r="J2132" s="96"/>
    </row>
    <row r="2133" spans="2:10" x14ac:dyDescent="0.3">
      <c r="B2133" s="94"/>
      <c r="C2133" s="94"/>
      <c r="D2133" s="94"/>
      <c r="E2133" s="94"/>
      <c r="H2133" s="95"/>
      <c r="I2133" s="94"/>
      <c r="J2133" s="96"/>
    </row>
    <row r="2134" spans="2:10" x14ac:dyDescent="0.3">
      <c r="B2134" s="94"/>
      <c r="C2134" s="94"/>
      <c r="D2134" s="94"/>
      <c r="E2134" s="94"/>
      <c r="H2134" s="95"/>
      <c r="I2134" s="94"/>
      <c r="J2134" s="96"/>
    </row>
    <row r="2135" spans="2:10" x14ac:dyDescent="0.3">
      <c r="B2135" s="94"/>
      <c r="C2135" s="94"/>
      <c r="D2135" s="94"/>
      <c r="E2135" s="94"/>
      <c r="H2135" s="95"/>
      <c r="I2135" s="94"/>
      <c r="J2135" s="96"/>
    </row>
    <row r="2136" spans="2:10" x14ac:dyDescent="0.3">
      <c r="B2136" s="94"/>
      <c r="C2136" s="94"/>
      <c r="D2136" s="94"/>
      <c r="E2136" s="94"/>
      <c r="H2136" s="95"/>
      <c r="I2136" s="94"/>
      <c r="J2136" s="96"/>
    </row>
    <row r="2137" spans="2:10" x14ac:dyDescent="0.3">
      <c r="B2137" s="94"/>
      <c r="C2137" s="94"/>
      <c r="D2137" s="94"/>
      <c r="E2137" s="94"/>
      <c r="H2137" s="95"/>
      <c r="I2137" s="94"/>
      <c r="J2137" s="96"/>
    </row>
    <row r="2138" spans="2:10" x14ac:dyDescent="0.3">
      <c r="B2138" s="94"/>
      <c r="C2138" s="94"/>
      <c r="D2138" s="94"/>
      <c r="E2138" s="94"/>
      <c r="H2138" s="95"/>
      <c r="I2138" s="94"/>
      <c r="J2138" s="96"/>
    </row>
    <row r="2139" spans="2:10" x14ac:dyDescent="0.3">
      <c r="B2139" s="94"/>
      <c r="C2139" s="94"/>
      <c r="D2139" s="94"/>
      <c r="E2139" s="94"/>
      <c r="H2139" s="95"/>
      <c r="I2139" s="94"/>
      <c r="J2139" s="96"/>
    </row>
    <row r="2140" spans="2:10" x14ac:dyDescent="0.3">
      <c r="B2140" s="94"/>
      <c r="C2140" s="94"/>
      <c r="D2140" s="94"/>
      <c r="E2140" s="94"/>
      <c r="H2140" s="95"/>
      <c r="I2140" s="94"/>
      <c r="J2140" s="96"/>
    </row>
    <row r="2141" spans="2:10" x14ac:dyDescent="0.3">
      <c r="B2141" s="94"/>
      <c r="C2141" s="94"/>
      <c r="D2141" s="94"/>
      <c r="E2141" s="94"/>
      <c r="H2141" s="95"/>
      <c r="I2141" s="94"/>
      <c r="J2141" s="96"/>
    </row>
    <row r="2142" spans="2:10" x14ac:dyDescent="0.3">
      <c r="B2142" s="94"/>
      <c r="C2142" s="94"/>
      <c r="D2142" s="94"/>
      <c r="E2142" s="94"/>
      <c r="H2142" s="95"/>
      <c r="I2142" s="94"/>
      <c r="J2142" s="96"/>
    </row>
    <row r="2143" spans="2:10" x14ac:dyDescent="0.3">
      <c r="B2143" s="94"/>
      <c r="C2143" s="94"/>
      <c r="D2143" s="94"/>
      <c r="E2143" s="94"/>
      <c r="H2143" s="95"/>
      <c r="I2143" s="94"/>
      <c r="J2143" s="96"/>
    </row>
    <row r="2144" spans="2:10" x14ac:dyDescent="0.3">
      <c r="B2144" s="94"/>
      <c r="C2144" s="94"/>
      <c r="D2144" s="94"/>
      <c r="E2144" s="94"/>
      <c r="H2144" s="95"/>
      <c r="I2144" s="94"/>
      <c r="J2144" s="96"/>
    </row>
    <row r="2145" spans="2:10" x14ac:dyDescent="0.3">
      <c r="B2145" s="94"/>
      <c r="C2145" s="94"/>
      <c r="D2145" s="94"/>
      <c r="E2145" s="94"/>
      <c r="H2145" s="95"/>
      <c r="I2145" s="94"/>
      <c r="J2145" s="96"/>
    </row>
    <row r="2146" spans="2:10" x14ac:dyDescent="0.3">
      <c r="B2146" s="94"/>
      <c r="C2146" s="94"/>
      <c r="D2146" s="94"/>
      <c r="E2146" s="94"/>
      <c r="H2146" s="95"/>
      <c r="I2146" s="94"/>
      <c r="J2146" s="96"/>
    </row>
    <row r="2147" spans="2:10" x14ac:dyDescent="0.3">
      <c r="B2147" s="94"/>
      <c r="C2147" s="94"/>
      <c r="D2147" s="94"/>
      <c r="E2147" s="94"/>
      <c r="H2147" s="95"/>
      <c r="I2147" s="94"/>
      <c r="J2147" s="96"/>
    </row>
    <row r="2148" spans="2:10" x14ac:dyDescent="0.3">
      <c r="B2148" s="94"/>
      <c r="C2148" s="94"/>
      <c r="D2148" s="94"/>
      <c r="E2148" s="94"/>
      <c r="H2148" s="95"/>
      <c r="I2148" s="94"/>
      <c r="J2148" s="96"/>
    </row>
    <row r="2149" spans="2:10" x14ac:dyDescent="0.3">
      <c r="B2149" s="94"/>
      <c r="C2149" s="94"/>
      <c r="D2149" s="94"/>
      <c r="E2149" s="94"/>
      <c r="H2149" s="95"/>
      <c r="I2149" s="94"/>
      <c r="J2149" s="96"/>
    </row>
    <row r="2150" spans="2:10" x14ac:dyDescent="0.3">
      <c r="B2150" s="94"/>
      <c r="C2150" s="94"/>
      <c r="D2150" s="94"/>
      <c r="E2150" s="94"/>
      <c r="H2150" s="95"/>
      <c r="I2150" s="94"/>
      <c r="J2150" s="96"/>
    </row>
    <row r="2151" spans="2:10" x14ac:dyDescent="0.3">
      <c r="B2151" s="94"/>
      <c r="C2151" s="94"/>
      <c r="D2151" s="94"/>
      <c r="E2151" s="94"/>
      <c r="H2151" s="95"/>
      <c r="I2151" s="94"/>
      <c r="J2151" s="96"/>
    </row>
    <row r="2152" spans="2:10" x14ac:dyDescent="0.3">
      <c r="B2152" s="94"/>
      <c r="C2152" s="94"/>
      <c r="D2152" s="94"/>
      <c r="E2152" s="94"/>
      <c r="H2152" s="95"/>
      <c r="I2152" s="94"/>
      <c r="J2152" s="96"/>
    </row>
    <row r="2153" spans="2:10" x14ac:dyDescent="0.3">
      <c r="B2153" s="94"/>
      <c r="C2153" s="94"/>
      <c r="D2153" s="94"/>
      <c r="E2153" s="94"/>
      <c r="H2153" s="95"/>
      <c r="I2153" s="94"/>
      <c r="J2153" s="96"/>
    </row>
    <row r="2154" spans="2:10" x14ac:dyDescent="0.3">
      <c r="B2154" s="94"/>
      <c r="C2154" s="94"/>
      <c r="D2154" s="94"/>
      <c r="E2154" s="94"/>
      <c r="H2154" s="95"/>
      <c r="I2154" s="94"/>
      <c r="J2154" s="96"/>
    </row>
    <row r="2155" spans="2:10" x14ac:dyDescent="0.3">
      <c r="B2155" s="94"/>
      <c r="C2155" s="94"/>
      <c r="D2155" s="94"/>
      <c r="E2155" s="94"/>
      <c r="H2155" s="95"/>
      <c r="I2155" s="94"/>
      <c r="J2155" s="96"/>
    </row>
    <row r="2156" spans="2:10" x14ac:dyDescent="0.3">
      <c r="B2156" s="94"/>
      <c r="C2156" s="94"/>
      <c r="D2156" s="94"/>
      <c r="E2156" s="94"/>
      <c r="H2156" s="95"/>
      <c r="I2156" s="94"/>
      <c r="J2156" s="96"/>
    </row>
    <row r="2157" spans="2:10" x14ac:dyDescent="0.3">
      <c r="B2157" s="94"/>
      <c r="C2157" s="94"/>
      <c r="D2157" s="94"/>
      <c r="E2157" s="94"/>
      <c r="H2157" s="95"/>
      <c r="I2157" s="94"/>
      <c r="J2157" s="96"/>
    </row>
    <row r="2158" spans="2:10" x14ac:dyDescent="0.3">
      <c r="B2158" s="94"/>
      <c r="C2158" s="94"/>
      <c r="D2158" s="94"/>
      <c r="E2158" s="94"/>
      <c r="H2158" s="95"/>
      <c r="I2158" s="94"/>
      <c r="J2158" s="96"/>
    </row>
    <row r="2159" spans="2:10" x14ac:dyDescent="0.3">
      <c r="B2159" s="94"/>
      <c r="C2159" s="94"/>
      <c r="D2159" s="94"/>
      <c r="E2159" s="94"/>
      <c r="H2159" s="95"/>
      <c r="I2159" s="94"/>
      <c r="J2159" s="96"/>
    </row>
    <row r="2160" spans="2:10" x14ac:dyDescent="0.3">
      <c r="B2160" s="94"/>
      <c r="C2160" s="94"/>
      <c r="D2160" s="94"/>
      <c r="E2160" s="94"/>
      <c r="H2160" s="95"/>
      <c r="I2160" s="94"/>
      <c r="J2160" s="96"/>
    </row>
    <row r="2161" spans="2:10" x14ac:dyDescent="0.3">
      <c r="B2161" s="94"/>
      <c r="C2161" s="94"/>
      <c r="D2161" s="94"/>
      <c r="E2161" s="94"/>
      <c r="H2161" s="95"/>
      <c r="I2161" s="94"/>
      <c r="J2161" s="96"/>
    </row>
    <row r="2162" spans="2:10" x14ac:dyDescent="0.3">
      <c r="B2162" s="94"/>
      <c r="C2162" s="94"/>
      <c r="D2162" s="94"/>
      <c r="E2162" s="94"/>
      <c r="H2162" s="95"/>
      <c r="I2162" s="94"/>
      <c r="J2162" s="96"/>
    </row>
    <row r="2163" spans="2:10" x14ac:dyDescent="0.3">
      <c r="B2163" s="94"/>
      <c r="C2163" s="94"/>
      <c r="D2163" s="94"/>
      <c r="E2163" s="94"/>
      <c r="H2163" s="95"/>
      <c r="I2163" s="94"/>
      <c r="J2163" s="96"/>
    </row>
    <row r="2164" spans="2:10" x14ac:dyDescent="0.3">
      <c r="B2164" s="94"/>
      <c r="C2164" s="94"/>
      <c r="D2164" s="94"/>
      <c r="E2164" s="94"/>
      <c r="H2164" s="95"/>
      <c r="I2164" s="94"/>
      <c r="J2164" s="96"/>
    </row>
    <row r="2165" spans="2:10" x14ac:dyDescent="0.3">
      <c r="B2165" s="94"/>
      <c r="C2165" s="94"/>
      <c r="D2165" s="94"/>
      <c r="E2165" s="94"/>
      <c r="H2165" s="95"/>
      <c r="I2165" s="94"/>
      <c r="J2165" s="96"/>
    </row>
    <row r="2166" spans="2:10" x14ac:dyDescent="0.3">
      <c r="B2166" s="94"/>
      <c r="C2166" s="94"/>
      <c r="D2166" s="94"/>
      <c r="E2166" s="94"/>
      <c r="H2166" s="95"/>
      <c r="I2166" s="94"/>
      <c r="J2166" s="96"/>
    </row>
    <row r="2167" spans="2:10" x14ac:dyDescent="0.3">
      <c r="B2167" s="94"/>
      <c r="C2167" s="94"/>
      <c r="D2167" s="94"/>
      <c r="E2167" s="94"/>
      <c r="H2167" s="95"/>
      <c r="I2167" s="94"/>
      <c r="J2167" s="96"/>
    </row>
    <row r="2168" spans="2:10" x14ac:dyDescent="0.3">
      <c r="B2168" s="94"/>
      <c r="C2168" s="94"/>
      <c r="D2168" s="94"/>
      <c r="E2168" s="94"/>
      <c r="H2168" s="95"/>
      <c r="I2168" s="94"/>
      <c r="J2168" s="96"/>
    </row>
    <row r="2169" spans="2:10" x14ac:dyDescent="0.3">
      <c r="B2169" s="94"/>
      <c r="C2169" s="94"/>
      <c r="D2169" s="94"/>
      <c r="E2169" s="94"/>
      <c r="H2169" s="95"/>
      <c r="I2169" s="94"/>
      <c r="J2169" s="96"/>
    </row>
    <row r="2170" spans="2:10" x14ac:dyDescent="0.3">
      <c r="B2170" s="94"/>
      <c r="C2170" s="94"/>
      <c r="D2170" s="94"/>
      <c r="E2170" s="94"/>
      <c r="H2170" s="95"/>
      <c r="I2170" s="94"/>
      <c r="J2170" s="96"/>
    </row>
    <row r="2171" spans="2:10" x14ac:dyDescent="0.3">
      <c r="B2171" s="94"/>
      <c r="C2171" s="94"/>
      <c r="D2171" s="94"/>
      <c r="E2171" s="94"/>
      <c r="H2171" s="95"/>
      <c r="I2171" s="94"/>
      <c r="J2171" s="96"/>
    </row>
    <row r="2172" spans="2:10" x14ac:dyDescent="0.3">
      <c r="B2172" s="94"/>
      <c r="C2172" s="94"/>
      <c r="D2172" s="94"/>
      <c r="E2172" s="94"/>
      <c r="H2172" s="95"/>
      <c r="I2172" s="94"/>
      <c r="J2172" s="96"/>
    </row>
    <row r="2173" spans="2:10" x14ac:dyDescent="0.3">
      <c r="B2173" s="94"/>
      <c r="C2173" s="94"/>
      <c r="D2173" s="94"/>
      <c r="E2173" s="94"/>
      <c r="H2173" s="95"/>
      <c r="I2173" s="94"/>
      <c r="J2173" s="96"/>
    </row>
    <row r="2174" spans="2:10" x14ac:dyDescent="0.3">
      <c r="B2174" s="94"/>
      <c r="C2174" s="94"/>
      <c r="D2174" s="94"/>
      <c r="E2174" s="94"/>
      <c r="H2174" s="95"/>
      <c r="I2174" s="94"/>
      <c r="J2174" s="96"/>
    </row>
    <row r="2175" spans="2:10" x14ac:dyDescent="0.3">
      <c r="B2175" s="94"/>
      <c r="C2175" s="94"/>
      <c r="D2175" s="94"/>
      <c r="E2175" s="94"/>
      <c r="H2175" s="95"/>
      <c r="I2175" s="94"/>
      <c r="J2175" s="96"/>
    </row>
    <row r="2176" spans="2:10" x14ac:dyDescent="0.3">
      <c r="B2176" s="94"/>
      <c r="C2176" s="94"/>
      <c r="D2176" s="94"/>
      <c r="E2176" s="94"/>
      <c r="H2176" s="95"/>
      <c r="I2176" s="94"/>
      <c r="J2176" s="96"/>
    </row>
    <row r="2177" spans="2:10" x14ac:dyDescent="0.3">
      <c r="B2177" s="94"/>
      <c r="C2177" s="94"/>
      <c r="D2177" s="94"/>
      <c r="E2177" s="94"/>
      <c r="H2177" s="95"/>
      <c r="I2177" s="94"/>
      <c r="J2177" s="96"/>
    </row>
    <row r="2178" spans="2:10" x14ac:dyDescent="0.3">
      <c r="B2178" s="94"/>
      <c r="C2178" s="94"/>
      <c r="D2178" s="94"/>
      <c r="E2178" s="94"/>
      <c r="H2178" s="95"/>
      <c r="I2178" s="94"/>
      <c r="J2178" s="96"/>
    </row>
    <row r="2179" spans="2:10" x14ac:dyDescent="0.3">
      <c r="B2179" s="94"/>
      <c r="C2179" s="94"/>
      <c r="D2179" s="94"/>
      <c r="E2179" s="94"/>
      <c r="H2179" s="95"/>
      <c r="I2179" s="94"/>
      <c r="J2179" s="96"/>
    </row>
    <row r="2180" spans="2:10" x14ac:dyDescent="0.3">
      <c r="B2180" s="94"/>
      <c r="C2180" s="94"/>
      <c r="D2180" s="94"/>
      <c r="E2180" s="94"/>
      <c r="H2180" s="95"/>
      <c r="I2180" s="94"/>
      <c r="J2180" s="96"/>
    </row>
    <row r="2181" spans="2:10" x14ac:dyDescent="0.3">
      <c r="B2181" s="94"/>
      <c r="C2181" s="94"/>
      <c r="D2181" s="94"/>
      <c r="E2181" s="94"/>
      <c r="H2181" s="95"/>
      <c r="I2181" s="94"/>
      <c r="J2181" s="96"/>
    </row>
    <row r="2182" spans="2:10" x14ac:dyDescent="0.3">
      <c r="B2182" s="94"/>
      <c r="C2182" s="94"/>
      <c r="D2182" s="94"/>
      <c r="E2182" s="94"/>
      <c r="H2182" s="95"/>
      <c r="I2182" s="94"/>
      <c r="J2182" s="96"/>
    </row>
    <row r="2183" spans="2:10" x14ac:dyDescent="0.3">
      <c r="B2183" s="94"/>
      <c r="C2183" s="94"/>
      <c r="D2183" s="94"/>
      <c r="E2183" s="94"/>
      <c r="H2183" s="95"/>
      <c r="I2183" s="94"/>
      <c r="J2183" s="96"/>
    </row>
    <row r="2184" spans="2:10" x14ac:dyDescent="0.3">
      <c r="B2184" s="94"/>
      <c r="C2184" s="94"/>
      <c r="D2184" s="94"/>
      <c r="E2184" s="94"/>
      <c r="H2184" s="95"/>
      <c r="I2184" s="94"/>
      <c r="J2184" s="96"/>
    </row>
    <row r="2185" spans="2:10" x14ac:dyDescent="0.3">
      <c r="B2185" s="94"/>
      <c r="C2185" s="94"/>
      <c r="D2185" s="94"/>
      <c r="E2185" s="94"/>
      <c r="H2185" s="95"/>
      <c r="I2185" s="94"/>
      <c r="J2185" s="96"/>
    </row>
    <row r="2186" spans="2:10" x14ac:dyDescent="0.3">
      <c r="B2186" s="94"/>
      <c r="C2186" s="94"/>
      <c r="D2186" s="94"/>
      <c r="E2186" s="94"/>
      <c r="H2186" s="95"/>
      <c r="I2186" s="94"/>
      <c r="J2186" s="96"/>
    </row>
    <row r="2187" spans="2:10" x14ac:dyDescent="0.3">
      <c r="B2187" s="94"/>
      <c r="C2187" s="94"/>
      <c r="D2187" s="94"/>
      <c r="E2187" s="94"/>
      <c r="H2187" s="95"/>
      <c r="I2187" s="94"/>
      <c r="J2187" s="96"/>
    </row>
    <row r="2188" spans="2:10" x14ac:dyDescent="0.3">
      <c r="B2188" s="94"/>
      <c r="C2188" s="94"/>
      <c r="D2188" s="94"/>
      <c r="E2188" s="94"/>
      <c r="H2188" s="95"/>
      <c r="I2188" s="94"/>
      <c r="J2188" s="96"/>
    </row>
    <row r="2189" spans="2:10" x14ac:dyDescent="0.3">
      <c r="B2189" s="94"/>
      <c r="C2189" s="94"/>
      <c r="D2189" s="94"/>
      <c r="E2189" s="94"/>
      <c r="H2189" s="95"/>
      <c r="I2189" s="94"/>
      <c r="J2189" s="96"/>
    </row>
    <row r="2190" spans="2:10" x14ac:dyDescent="0.3">
      <c r="B2190" s="94"/>
      <c r="C2190" s="94"/>
      <c r="D2190" s="94"/>
      <c r="E2190" s="94"/>
      <c r="H2190" s="95"/>
      <c r="I2190" s="94"/>
      <c r="J2190" s="96"/>
    </row>
    <row r="2191" spans="2:10" x14ac:dyDescent="0.3">
      <c r="B2191" s="94"/>
      <c r="C2191" s="94"/>
      <c r="D2191" s="94"/>
      <c r="E2191" s="94"/>
      <c r="H2191" s="95"/>
      <c r="I2191" s="94"/>
      <c r="J2191" s="96"/>
    </row>
    <row r="2192" spans="2:10" x14ac:dyDescent="0.3">
      <c r="B2192" s="94"/>
      <c r="C2192" s="94"/>
      <c r="D2192" s="94"/>
      <c r="E2192" s="94"/>
      <c r="H2192" s="95"/>
      <c r="I2192" s="94"/>
      <c r="J2192" s="96"/>
    </row>
    <row r="2193" spans="2:10" x14ac:dyDescent="0.3">
      <c r="B2193" s="94"/>
      <c r="C2193" s="94"/>
      <c r="D2193" s="94"/>
      <c r="E2193" s="94"/>
      <c r="H2193" s="95"/>
      <c r="I2193" s="94"/>
      <c r="J2193" s="96"/>
    </row>
    <row r="2194" spans="2:10" x14ac:dyDescent="0.3">
      <c r="B2194" s="94"/>
      <c r="C2194" s="94"/>
      <c r="D2194" s="94"/>
      <c r="E2194" s="94"/>
      <c r="H2194" s="95"/>
      <c r="I2194" s="94"/>
      <c r="J2194" s="96"/>
    </row>
    <row r="2195" spans="2:10" x14ac:dyDescent="0.3">
      <c r="B2195" s="94"/>
      <c r="C2195" s="94"/>
      <c r="D2195" s="94"/>
      <c r="E2195" s="94"/>
      <c r="H2195" s="95"/>
      <c r="I2195" s="94"/>
      <c r="J2195" s="96"/>
    </row>
    <row r="2196" spans="2:10" x14ac:dyDescent="0.3">
      <c r="B2196" s="94"/>
      <c r="C2196" s="94"/>
      <c r="D2196" s="94"/>
      <c r="E2196" s="94"/>
      <c r="H2196" s="95"/>
      <c r="I2196" s="94"/>
      <c r="J2196" s="96"/>
    </row>
    <row r="2197" spans="2:10" x14ac:dyDescent="0.3">
      <c r="B2197" s="94"/>
      <c r="C2197" s="94"/>
      <c r="D2197" s="94"/>
      <c r="E2197" s="94"/>
      <c r="H2197" s="95"/>
      <c r="I2197" s="94"/>
      <c r="J2197" s="96"/>
    </row>
    <row r="2198" spans="2:10" x14ac:dyDescent="0.3">
      <c r="B2198" s="94"/>
      <c r="C2198" s="94"/>
      <c r="D2198" s="94"/>
      <c r="E2198" s="94"/>
      <c r="H2198" s="95"/>
      <c r="I2198" s="94"/>
      <c r="J2198" s="96"/>
    </row>
    <row r="2199" spans="2:10" x14ac:dyDescent="0.3">
      <c r="B2199" s="94"/>
      <c r="C2199" s="94"/>
      <c r="D2199" s="94"/>
      <c r="E2199" s="94"/>
      <c r="H2199" s="95"/>
      <c r="I2199" s="94"/>
      <c r="J2199" s="96"/>
    </row>
    <row r="2200" spans="2:10" x14ac:dyDescent="0.3">
      <c r="B2200" s="94"/>
      <c r="C2200" s="94"/>
      <c r="D2200" s="94"/>
      <c r="E2200" s="94"/>
      <c r="H2200" s="95"/>
      <c r="I2200" s="94"/>
      <c r="J2200" s="96"/>
    </row>
    <row r="2201" spans="2:10" x14ac:dyDescent="0.3">
      <c r="B2201" s="94"/>
      <c r="C2201" s="94"/>
      <c r="D2201" s="94"/>
      <c r="E2201" s="94"/>
      <c r="H2201" s="95"/>
      <c r="I2201" s="94"/>
      <c r="J2201" s="96"/>
    </row>
    <row r="2202" spans="2:10" x14ac:dyDescent="0.3">
      <c r="B2202" s="94"/>
      <c r="C2202" s="94"/>
      <c r="D2202" s="94"/>
      <c r="E2202" s="94"/>
      <c r="H2202" s="95"/>
      <c r="I2202" s="94"/>
      <c r="J2202" s="96"/>
    </row>
    <row r="2203" spans="2:10" x14ac:dyDescent="0.3">
      <c r="B2203" s="94"/>
      <c r="C2203" s="94"/>
      <c r="D2203" s="94"/>
      <c r="E2203" s="94"/>
      <c r="H2203" s="95"/>
      <c r="I2203" s="94"/>
      <c r="J2203" s="96"/>
    </row>
    <row r="2204" spans="2:10" x14ac:dyDescent="0.3">
      <c r="B2204" s="94"/>
      <c r="C2204" s="94"/>
      <c r="D2204" s="94"/>
      <c r="E2204" s="94"/>
      <c r="H2204" s="95"/>
      <c r="I2204" s="94"/>
      <c r="J2204" s="96"/>
    </row>
    <row r="2205" spans="2:10" x14ac:dyDescent="0.3">
      <c r="B2205" s="94"/>
      <c r="C2205" s="94"/>
      <c r="D2205" s="94"/>
      <c r="E2205" s="94"/>
      <c r="H2205" s="95"/>
      <c r="I2205" s="94"/>
      <c r="J2205" s="96"/>
    </row>
    <row r="2206" spans="2:10" x14ac:dyDescent="0.3">
      <c r="B2206" s="94"/>
      <c r="C2206" s="94"/>
      <c r="D2206" s="94"/>
      <c r="E2206" s="94"/>
      <c r="H2206" s="95"/>
      <c r="I2206" s="94"/>
      <c r="J2206" s="96"/>
    </row>
    <row r="2207" spans="2:10" x14ac:dyDescent="0.3">
      <c r="B2207" s="94"/>
      <c r="C2207" s="94"/>
      <c r="D2207" s="94"/>
      <c r="E2207" s="94"/>
      <c r="H2207" s="95"/>
      <c r="I2207" s="94"/>
      <c r="J2207" s="96"/>
    </row>
    <row r="2208" spans="2:10" x14ac:dyDescent="0.3">
      <c r="B2208" s="94"/>
      <c r="C2208" s="94"/>
      <c r="D2208" s="94"/>
      <c r="E2208" s="94"/>
      <c r="H2208" s="95"/>
      <c r="I2208" s="94"/>
      <c r="J2208" s="96"/>
    </row>
    <row r="2209" spans="2:10" x14ac:dyDescent="0.3">
      <c r="B2209" s="94"/>
      <c r="C2209" s="94"/>
      <c r="D2209" s="94"/>
      <c r="E2209" s="94"/>
      <c r="H2209" s="95"/>
      <c r="I2209" s="94"/>
      <c r="J2209" s="96"/>
    </row>
    <row r="2210" spans="2:10" x14ac:dyDescent="0.3">
      <c r="B2210" s="94"/>
      <c r="C2210" s="94"/>
      <c r="D2210" s="94"/>
      <c r="E2210" s="94"/>
      <c r="H2210" s="95"/>
      <c r="I2210" s="94"/>
      <c r="J2210" s="96"/>
    </row>
    <row r="2211" spans="2:10" x14ac:dyDescent="0.3">
      <c r="B2211" s="94"/>
      <c r="C2211" s="94"/>
      <c r="D2211" s="94"/>
      <c r="E2211" s="94"/>
      <c r="H2211" s="95"/>
      <c r="I2211" s="94"/>
      <c r="J2211" s="96"/>
    </row>
    <row r="2212" spans="2:10" x14ac:dyDescent="0.3">
      <c r="B2212" s="94"/>
      <c r="C2212" s="94"/>
      <c r="D2212" s="94"/>
      <c r="E2212" s="94"/>
      <c r="H2212" s="95"/>
      <c r="I2212" s="94"/>
      <c r="J2212" s="96"/>
    </row>
    <row r="2213" spans="2:10" x14ac:dyDescent="0.3">
      <c r="B2213" s="94"/>
      <c r="C2213" s="94"/>
      <c r="D2213" s="94"/>
      <c r="E2213" s="94"/>
      <c r="H2213" s="95"/>
      <c r="I2213" s="94"/>
      <c r="J2213" s="96"/>
    </row>
    <row r="2214" spans="2:10" x14ac:dyDescent="0.3">
      <c r="B2214" s="94"/>
      <c r="C2214" s="94"/>
      <c r="D2214" s="94"/>
      <c r="E2214" s="94"/>
      <c r="H2214" s="95"/>
      <c r="I2214" s="94"/>
      <c r="J2214" s="96"/>
    </row>
    <row r="2215" spans="2:10" x14ac:dyDescent="0.3">
      <c r="B2215" s="94"/>
      <c r="C2215" s="94"/>
      <c r="D2215" s="94"/>
      <c r="E2215" s="94"/>
      <c r="H2215" s="95"/>
      <c r="I2215" s="94"/>
      <c r="J2215" s="96"/>
    </row>
    <row r="2216" spans="2:10" x14ac:dyDescent="0.3">
      <c r="B2216" s="94"/>
      <c r="C2216" s="94"/>
      <c r="D2216" s="94"/>
      <c r="E2216" s="94"/>
      <c r="H2216" s="95"/>
      <c r="I2216" s="94"/>
      <c r="J2216" s="96"/>
    </row>
    <row r="2217" spans="2:10" x14ac:dyDescent="0.3">
      <c r="B2217" s="94"/>
      <c r="C2217" s="94"/>
      <c r="D2217" s="94"/>
      <c r="E2217" s="94"/>
      <c r="H2217" s="95"/>
      <c r="I2217" s="94"/>
      <c r="J2217" s="96"/>
    </row>
    <row r="2218" spans="2:10" x14ac:dyDescent="0.3">
      <c r="B2218" s="94"/>
      <c r="C2218" s="94"/>
      <c r="D2218" s="94"/>
      <c r="E2218" s="94"/>
      <c r="H2218" s="95"/>
      <c r="I2218" s="94"/>
      <c r="J2218" s="96"/>
    </row>
    <row r="2219" spans="2:10" x14ac:dyDescent="0.3">
      <c r="B2219" s="94"/>
      <c r="C2219" s="94"/>
      <c r="D2219" s="94"/>
      <c r="E2219" s="94"/>
      <c r="H2219" s="95"/>
      <c r="I2219" s="94"/>
      <c r="J2219" s="96"/>
    </row>
    <row r="2220" spans="2:10" x14ac:dyDescent="0.3">
      <c r="B2220" s="94"/>
      <c r="C2220" s="94"/>
      <c r="D2220" s="94"/>
      <c r="E2220" s="94"/>
      <c r="H2220" s="95"/>
      <c r="I2220" s="94"/>
      <c r="J2220" s="96"/>
    </row>
    <row r="2221" spans="2:10" x14ac:dyDescent="0.3">
      <c r="B2221" s="94"/>
      <c r="C2221" s="94"/>
      <c r="D2221" s="94"/>
      <c r="E2221" s="94"/>
      <c r="H2221" s="95"/>
      <c r="I2221" s="94"/>
      <c r="J2221" s="96"/>
    </row>
    <row r="2222" spans="2:10" x14ac:dyDescent="0.3">
      <c r="B2222" s="94"/>
      <c r="C2222" s="94"/>
      <c r="D2222" s="94"/>
      <c r="E2222" s="94"/>
      <c r="H2222" s="95"/>
      <c r="I2222" s="94"/>
      <c r="J2222" s="96"/>
    </row>
    <row r="2223" spans="2:10" x14ac:dyDescent="0.3">
      <c r="B2223" s="94"/>
      <c r="C2223" s="94"/>
      <c r="D2223" s="94"/>
      <c r="E2223" s="94"/>
      <c r="H2223" s="95"/>
      <c r="I2223" s="94"/>
      <c r="J2223" s="96"/>
    </row>
    <row r="2224" spans="2:10" x14ac:dyDescent="0.3">
      <c r="B2224" s="94"/>
      <c r="C2224" s="94"/>
      <c r="D2224" s="94"/>
      <c r="E2224" s="94"/>
      <c r="H2224" s="95"/>
      <c r="I2224" s="94"/>
      <c r="J2224" s="96"/>
    </row>
    <row r="2225" spans="2:10" x14ac:dyDescent="0.3">
      <c r="B2225" s="94"/>
      <c r="C2225" s="94"/>
      <c r="D2225" s="94"/>
      <c r="E2225" s="94"/>
      <c r="H2225" s="95"/>
      <c r="I2225" s="94"/>
      <c r="J2225" s="96"/>
    </row>
    <row r="2226" spans="2:10" x14ac:dyDescent="0.3">
      <c r="B2226" s="94"/>
      <c r="C2226" s="94"/>
      <c r="D2226" s="94"/>
      <c r="E2226" s="94"/>
      <c r="H2226" s="95"/>
      <c r="I2226" s="94"/>
      <c r="J2226" s="96"/>
    </row>
    <row r="2227" spans="2:10" x14ac:dyDescent="0.3">
      <c r="B2227" s="94"/>
      <c r="C2227" s="94"/>
      <c r="D2227" s="94"/>
      <c r="E2227" s="94"/>
      <c r="H2227" s="95"/>
      <c r="I2227" s="94"/>
      <c r="J2227" s="96"/>
    </row>
    <row r="2228" spans="2:10" x14ac:dyDescent="0.3">
      <c r="B2228" s="94"/>
      <c r="C2228" s="94"/>
      <c r="D2228" s="94"/>
      <c r="E2228" s="94"/>
      <c r="H2228" s="95"/>
      <c r="I2228" s="94"/>
      <c r="J2228" s="96"/>
    </row>
    <row r="2229" spans="2:10" x14ac:dyDescent="0.3">
      <c r="B2229" s="94"/>
      <c r="C2229" s="94"/>
      <c r="D2229" s="94"/>
      <c r="E2229" s="94"/>
      <c r="H2229" s="95"/>
      <c r="I2229" s="94"/>
      <c r="J2229" s="96"/>
    </row>
    <row r="2230" spans="2:10" x14ac:dyDescent="0.3">
      <c r="B2230" s="94"/>
      <c r="C2230" s="94"/>
      <c r="D2230" s="94"/>
      <c r="E2230" s="94"/>
      <c r="H2230" s="95"/>
      <c r="I2230" s="94"/>
      <c r="J2230" s="96"/>
    </row>
    <row r="2231" spans="2:10" x14ac:dyDescent="0.3">
      <c r="B2231" s="94"/>
      <c r="C2231" s="94"/>
      <c r="D2231" s="94"/>
      <c r="E2231" s="94"/>
      <c r="H2231" s="95"/>
      <c r="I2231" s="94"/>
      <c r="J2231" s="96"/>
    </row>
    <row r="2232" spans="2:10" x14ac:dyDescent="0.3">
      <c r="B2232" s="94"/>
      <c r="C2232" s="94"/>
      <c r="D2232" s="94"/>
      <c r="E2232" s="94"/>
      <c r="H2232" s="95"/>
      <c r="I2232" s="94"/>
      <c r="J2232" s="96"/>
    </row>
    <row r="2233" spans="2:10" x14ac:dyDescent="0.3">
      <c r="B2233" s="94"/>
      <c r="C2233" s="94"/>
      <c r="D2233" s="94"/>
      <c r="E2233" s="94"/>
      <c r="H2233" s="95"/>
      <c r="I2233" s="94"/>
      <c r="J2233" s="96"/>
    </row>
    <row r="2234" spans="2:10" x14ac:dyDescent="0.3">
      <c r="B2234" s="94"/>
      <c r="C2234" s="94"/>
      <c r="D2234" s="94"/>
      <c r="E2234" s="94"/>
      <c r="H2234" s="95"/>
      <c r="I2234" s="94"/>
      <c r="J2234" s="96"/>
    </row>
    <row r="2235" spans="2:10" x14ac:dyDescent="0.3">
      <c r="B2235" s="94"/>
      <c r="C2235" s="94"/>
      <c r="D2235" s="94"/>
      <c r="E2235" s="94"/>
      <c r="H2235" s="95"/>
      <c r="I2235" s="94"/>
      <c r="J2235" s="96"/>
    </row>
    <row r="2236" spans="2:10" x14ac:dyDescent="0.3">
      <c r="B2236" s="94"/>
      <c r="C2236" s="94"/>
      <c r="D2236" s="94"/>
      <c r="E2236" s="94"/>
      <c r="H2236" s="95"/>
      <c r="I2236" s="94"/>
      <c r="J2236" s="96"/>
    </row>
    <row r="2237" spans="2:10" x14ac:dyDescent="0.3">
      <c r="B2237" s="94"/>
      <c r="C2237" s="94"/>
      <c r="D2237" s="94"/>
      <c r="E2237" s="94"/>
      <c r="H2237" s="95"/>
      <c r="I2237" s="94"/>
      <c r="J2237" s="96"/>
    </row>
    <row r="2238" spans="2:10" x14ac:dyDescent="0.3">
      <c r="B2238" s="94"/>
      <c r="C2238" s="94"/>
      <c r="D2238" s="94"/>
      <c r="E2238" s="94"/>
      <c r="H2238" s="95"/>
      <c r="I2238" s="94"/>
      <c r="J2238" s="96"/>
    </row>
    <row r="2239" spans="2:10" x14ac:dyDescent="0.3">
      <c r="B2239" s="94"/>
      <c r="C2239" s="94"/>
      <c r="D2239" s="94"/>
      <c r="E2239" s="94"/>
      <c r="H2239" s="95"/>
      <c r="I2239" s="94"/>
      <c r="J2239" s="96"/>
    </row>
    <row r="2240" spans="2:10" x14ac:dyDescent="0.3">
      <c r="B2240" s="94"/>
      <c r="C2240" s="94"/>
      <c r="D2240" s="94"/>
      <c r="E2240" s="94"/>
      <c r="H2240" s="95"/>
      <c r="I2240" s="94"/>
      <c r="J2240" s="96"/>
    </row>
    <row r="2241" spans="2:10" x14ac:dyDescent="0.3">
      <c r="B2241" s="94"/>
      <c r="C2241" s="94"/>
      <c r="D2241" s="94"/>
      <c r="E2241" s="94"/>
      <c r="H2241" s="95"/>
      <c r="I2241" s="94"/>
      <c r="J2241" s="96"/>
    </row>
    <row r="2242" spans="2:10" x14ac:dyDescent="0.3">
      <c r="B2242" s="94"/>
      <c r="C2242" s="94"/>
      <c r="D2242" s="94"/>
      <c r="E2242" s="94"/>
      <c r="H2242" s="95"/>
      <c r="I2242" s="94"/>
      <c r="J2242" s="96"/>
    </row>
    <row r="2243" spans="2:10" x14ac:dyDescent="0.3">
      <c r="B2243" s="94"/>
      <c r="C2243" s="94"/>
      <c r="D2243" s="94"/>
      <c r="E2243" s="94"/>
      <c r="H2243" s="95"/>
      <c r="I2243" s="94"/>
      <c r="J2243" s="96"/>
    </row>
    <row r="2244" spans="2:10" x14ac:dyDescent="0.3">
      <c r="B2244" s="94"/>
      <c r="C2244" s="94"/>
      <c r="D2244" s="94"/>
      <c r="E2244" s="94"/>
      <c r="H2244" s="95"/>
      <c r="I2244" s="94"/>
      <c r="J2244" s="96"/>
    </row>
    <row r="2245" spans="2:10" x14ac:dyDescent="0.3">
      <c r="B2245" s="94"/>
      <c r="C2245" s="94"/>
      <c r="D2245" s="94"/>
      <c r="E2245" s="94"/>
      <c r="H2245" s="95"/>
      <c r="I2245" s="94"/>
      <c r="J2245" s="96"/>
    </row>
    <row r="2246" spans="2:10" x14ac:dyDescent="0.3">
      <c r="B2246" s="94"/>
      <c r="C2246" s="94"/>
      <c r="D2246" s="94"/>
      <c r="E2246" s="94"/>
      <c r="H2246" s="95"/>
      <c r="I2246" s="94"/>
      <c r="J2246" s="96"/>
    </row>
    <row r="2247" spans="2:10" x14ac:dyDescent="0.3">
      <c r="B2247" s="94"/>
      <c r="C2247" s="94"/>
      <c r="D2247" s="94"/>
      <c r="E2247" s="94"/>
      <c r="H2247" s="95"/>
      <c r="I2247" s="94"/>
      <c r="J2247" s="96"/>
    </row>
    <row r="2248" spans="2:10" x14ac:dyDescent="0.3">
      <c r="B2248" s="94"/>
      <c r="C2248" s="94"/>
      <c r="D2248" s="94"/>
      <c r="E2248" s="94"/>
      <c r="H2248" s="95"/>
      <c r="I2248" s="94"/>
      <c r="J2248" s="96"/>
    </row>
    <row r="2249" spans="2:10" x14ac:dyDescent="0.3">
      <c r="B2249" s="94"/>
      <c r="C2249" s="94"/>
      <c r="D2249" s="94"/>
      <c r="E2249" s="94"/>
      <c r="H2249" s="95"/>
      <c r="I2249" s="94"/>
      <c r="J2249" s="96"/>
    </row>
    <row r="2250" spans="2:10" x14ac:dyDescent="0.3">
      <c r="B2250" s="94"/>
      <c r="C2250" s="94"/>
      <c r="D2250" s="94"/>
      <c r="E2250" s="94"/>
      <c r="H2250" s="95"/>
      <c r="I2250" s="94"/>
      <c r="J2250" s="96"/>
    </row>
    <row r="2251" spans="2:10" x14ac:dyDescent="0.3">
      <c r="B2251" s="94"/>
      <c r="C2251" s="94"/>
      <c r="D2251" s="94"/>
      <c r="E2251" s="94"/>
      <c r="H2251" s="95"/>
      <c r="I2251" s="94"/>
      <c r="J2251" s="96"/>
    </row>
    <row r="2252" spans="2:10" x14ac:dyDescent="0.3">
      <c r="B2252" s="94"/>
      <c r="C2252" s="94"/>
      <c r="D2252" s="94"/>
      <c r="E2252" s="94"/>
      <c r="H2252" s="95"/>
      <c r="I2252" s="94"/>
      <c r="J2252" s="96"/>
    </row>
    <row r="2253" spans="2:10" x14ac:dyDescent="0.3">
      <c r="B2253" s="94"/>
      <c r="C2253" s="94"/>
      <c r="D2253" s="94"/>
      <c r="E2253" s="94"/>
      <c r="H2253" s="95"/>
      <c r="I2253" s="94"/>
      <c r="J2253" s="96"/>
    </row>
    <row r="2254" spans="2:10" x14ac:dyDescent="0.3">
      <c r="B2254" s="94"/>
      <c r="C2254" s="94"/>
      <c r="D2254" s="94"/>
      <c r="E2254" s="94"/>
      <c r="H2254" s="95"/>
      <c r="I2254" s="94"/>
      <c r="J2254" s="96"/>
    </row>
    <row r="2255" spans="2:10" x14ac:dyDescent="0.3">
      <c r="B2255" s="94"/>
      <c r="C2255" s="94"/>
      <c r="D2255" s="94"/>
      <c r="E2255" s="94"/>
      <c r="H2255" s="95"/>
      <c r="I2255" s="94"/>
      <c r="J2255" s="96"/>
    </row>
    <row r="2256" spans="2:10" x14ac:dyDescent="0.3">
      <c r="B2256" s="94"/>
      <c r="C2256" s="94"/>
      <c r="D2256" s="94"/>
      <c r="E2256" s="94"/>
      <c r="H2256" s="95"/>
      <c r="I2256" s="94"/>
      <c r="J2256" s="96"/>
    </row>
    <row r="2257" spans="2:10" x14ac:dyDescent="0.3">
      <c r="B2257" s="94"/>
      <c r="C2257" s="94"/>
      <c r="D2257" s="94"/>
      <c r="E2257" s="94"/>
      <c r="H2257" s="95"/>
      <c r="I2257" s="94"/>
      <c r="J2257" s="96"/>
    </row>
    <row r="2258" spans="2:10" x14ac:dyDescent="0.3">
      <c r="B2258" s="94"/>
      <c r="C2258" s="94"/>
      <c r="D2258" s="94"/>
      <c r="E2258" s="94"/>
      <c r="H2258" s="95"/>
      <c r="I2258" s="94"/>
      <c r="J2258" s="96"/>
    </row>
    <row r="2259" spans="2:10" x14ac:dyDescent="0.3">
      <c r="B2259" s="94"/>
      <c r="C2259" s="94"/>
      <c r="D2259" s="94"/>
      <c r="E2259" s="94"/>
      <c r="H2259" s="95"/>
      <c r="I2259" s="94"/>
      <c r="J2259" s="96"/>
    </row>
    <row r="2260" spans="2:10" x14ac:dyDescent="0.3">
      <c r="B2260" s="94"/>
      <c r="C2260" s="94"/>
      <c r="D2260" s="94"/>
      <c r="E2260" s="94"/>
      <c r="H2260" s="95"/>
      <c r="I2260" s="94"/>
      <c r="J2260" s="96"/>
    </row>
    <row r="2261" spans="2:10" x14ac:dyDescent="0.3">
      <c r="B2261" s="94"/>
      <c r="C2261" s="94"/>
      <c r="D2261" s="94"/>
      <c r="E2261" s="94"/>
      <c r="H2261" s="95"/>
      <c r="I2261" s="94"/>
      <c r="J2261" s="96"/>
    </row>
    <row r="2262" spans="2:10" x14ac:dyDescent="0.3">
      <c r="B2262" s="94"/>
      <c r="C2262" s="94"/>
      <c r="D2262" s="94"/>
      <c r="E2262" s="94"/>
      <c r="H2262" s="95"/>
      <c r="I2262" s="94"/>
      <c r="J2262" s="96"/>
    </row>
    <row r="2263" spans="2:10" x14ac:dyDescent="0.3">
      <c r="B2263" s="94"/>
      <c r="C2263" s="94"/>
      <c r="D2263" s="94"/>
      <c r="E2263" s="94"/>
      <c r="H2263" s="95"/>
      <c r="I2263" s="94"/>
      <c r="J2263" s="96"/>
    </row>
    <row r="2264" spans="2:10" x14ac:dyDescent="0.3">
      <c r="B2264" s="94"/>
      <c r="C2264" s="94"/>
      <c r="D2264" s="94"/>
      <c r="E2264" s="94"/>
      <c r="H2264" s="95"/>
      <c r="I2264" s="94"/>
      <c r="J2264" s="96"/>
    </row>
    <row r="2265" spans="2:10" x14ac:dyDescent="0.3">
      <c r="B2265" s="94"/>
      <c r="C2265" s="94"/>
      <c r="D2265" s="94"/>
      <c r="E2265" s="94"/>
      <c r="H2265" s="95"/>
      <c r="I2265" s="94"/>
      <c r="J2265" s="96"/>
    </row>
    <row r="2266" spans="2:10" x14ac:dyDescent="0.3">
      <c r="B2266" s="94"/>
      <c r="C2266" s="94"/>
      <c r="D2266" s="94"/>
      <c r="E2266" s="94"/>
      <c r="H2266" s="95"/>
      <c r="I2266" s="94"/>
      <c r="J2266" s="96"/>
    </row>
    <row r="2267" spans="2:10" x14ac:dyDescent="0.3">
      <c r="B2267" s="94"/>
      <c r="C2267" s="94"/>
      <c r="D2267" s="94"/>
      <c r="E2267" s="94"/>
      <c r="H2267" s="95"/>
      <c r="I2267" s="94"/>
      <c r="J2267" s="96"/>
    </row>
    <row r="2268" spans="2:10" x14ac:dyDescent="0.3">
      <c r="B2268" s="94"/>
      <c r="C2268" s="94"/>
      <c r="D2268" s="94"/>
      <c r="E2268" s="94"/>
      <c r="H2268" s="95"/>
      <c r="I2268" s="94"/>
      <c r="J2268" s="96"/>
    </row>
    <row r="2269" spans="2:10" x14ac:dyDescent="0.3">
      <c r="B2269" s="94"/>
      <c r="C2269" s="94"/>
      <c r="D2269" s="94"/>
      <c r="E2269" s="94"/>
      <c r="H2269" s="95"/>
      <c r="I2269" s="94"/>
      <c r="J2269" s="96"/>
    </row>
    <row r="2270" spans="2:10" x14ac:dyDescent="0.3">
      <c r="B2270" s="94"/>
      <c r="C2270" s="94"/>
      <c r="D2270" s="94"/>
      <c r="E2270" s="94"/>
      <c r="H2270" s="95"/>
      <c r="I2270" s="94"/>
      <c r="J2270" s="96"/>
    </row>
    <row r="2271" spans="2:10" x14ac:dyDescent="0.3">
      <c r="B2271" s="94"/>
      <c r="C2271" s="94"/>
      <c r="D2271" s="94"/>
      <c r="E2271" s="94"/>
      <c r="H2271" s="95"/>
      <c r="I2271" s="94"/>
      <c r="J2271" s="96"/>
    </row>
    <row r="2272" spans="2:10" x14ac:dyDescent="0.3">
      <c r="B2272" s="94"/>
      <c r="C2272" s="94"/>
      <c r="D2272" s="94"/>
      <c r="E2272" s="94"/>
      <c r="H2272" s="95"/>
      <c r="I2272" s="94"/>
      <c r="J2272" s="96"/>
    </row>
    <row r="2273" spans="2:10" x14ac:dyDescent="0.3">
      <c r="B2273" s="94"/>
      <c r="C2273" s="94"/>
      <c r="D2273" s="94"/>
      <c r="E2273" s="94"/>
      <c r="H2273" s="95"/>
      <c r="I2273" s="94"/>
      <c r="J2273" s="96"/>
    </row>
    <row r="2274" spans="2:10" x14ac:dyDescent="0.3">
      <c r="B2274" s="94"/>
      <c r="C2274" s="94"/>
      <c r="D2274" s="94"/>
      <c r="E2274" s="94"/>
      <c r="H2274" s="95"/>
      <c r="I2274" s="94"/>
      <c r="J2274" s="96"/>
    </row>
    <row r="2275" spans="2:10" x14ac:dyDescent="0.3">
      <c r="B2275" s="94"/>
      <c r="C2275" s="94"/>
      <c r="D2275" s="94"/>
      <c r="E2275" s="94"/>
      <c r="H2275" s="95"/>
      <c r="I2275" s="94"/>
      <c r="J2275" s="96"/>
    </row>
    <row r="2276" spans="2:10" x14ac:dyDescent="0.3">
      <c r="B2276" s="94"/>
      <c r="C2276" s="94"/>
      <c r="D2276" s="94"/>
      <c r="E2276" s="94"/>
      <c r="H2276" s="95"/>
      <c r="I2276" s="94"/>
      <c r="J2276" s="96"/>
    </row>
    <row r="2277" spans="2:10" x14ac:dyDescent="0.3">
      <c r="B2277" s="94"/>
      <c r="C2277" s="94"/>
      <c r="D2277" s="94"/>
      <c r="E2277" s="94"/>
      <c r="H2277" s="95"/>
      <c r="I2277" s="94"/>
      <c r="J2277" s="96"/>
    </row>
    <row r="2278" spans="2:10" x14ac:dyDescent="0.3">
      <c r="B2278" s="94"/>
      <c r="C2278" s="94"/>
      <c r="D2278" s="94"/>
      <c r="E2278" s="94"/>
      <c r="H2278" s="95"/>
      <c r="I2278" s="94"/>
      <c r="J2278" s="96"/>
    </row>
    <row r="2279" spans="2:10" x14ac:dyDescent="0.3">
      <c r="B2279" s="94"/>
      <c r="C2279" s="94"/>
      <c r="D2279" s="94"/>
      <c r="E2279" s="94"/>
      <c r="H2279" s="95"/>
      <c r="I2279" s="94"/>
      <c r="J2279" s="96"/>
    </row>
    <row r="2280" spans="2:10" x14ac:dyDescent="0.3">
      <c r="B2280" s="94"/>
      <c r="C2280" s="94"/>
      <c r="D2280" s="94"/>
      <c r="E2280" s="94"/>
      <c r="H2280" s="95"/>
      <c r="I2280" s="94"/>
      <c r="J2280" s="96"/>
    </row>
    <row r="2281" spans="2:10" x14ac:dyDescent="0.3">
      <c r="B2281" s="94"/>
      <c r="C2281" s="94"/>
      <c r="D2281" s="94"/>
      <c r="E2281" s="94"/>
      <c r="H2281" s="95"/>
      <c r="I2281" s="94"/>
      <c r="J2281" s="96"/>
    </row>
    <row r="2282" spans="2:10" x14ac:dyDescent="0.3">
      <c r="B2282" s="94"/>
      <c r="C2282" s="94"/>
      <c r="D2282" s="94"/>
      <c r="E2282" s="94"/>
      <c r="H2282" s="95"/>
      <c r="I2282" s="94"/>
      <c r="J2282" s="96"/>
    </row>
    <row r="2283" spans="2:10" x14ac:dyDescent="0.3">
      <c r="B2283" s="94"/>
      <c r="C2283" s="94"/>
      <c r="D2283" s="94"/>
      <c r="E2283" s="94"/>
      <c r="H2283" s="95"/>
      <c r="I2283" s="94"/>
      <c r="J2283" s="96"/>
    </row>
    <row r="2284" spans="2:10" x14ac:dyDescent="0.3">
      <c r="B2284" s="94"/>
      <c r="C2284" s="94"/>
      <c r="D2284" s="94"/>
      <c r="E2284" s="94"/>
      <c r="H2284" s="95"/>
      <c r="I2284" s="94"/>
      <c r="J2284" s="96"/>
    </row>
    <row r="2285" spans="2:10" x14ac:dyDescent="0.3">
      <c r="B2285" s="94"/>
      <c r="C2285" s="94"/>
      <c r="D2285" s="94"/>
      <c r="E2285" s="94"/>
      <c r="H2285" s="95"/>
      <c r="I2285" s="94"/>
      <c r="J2285" s="96"/>
    </row>
    <row r="2286" spans="2:10" x14ac:dyDescent="0.3">
      <c r="B2286" s="94"/>
      <c r="C2286" s="94"/>
      <c r="D2286" s="94"/>
      <c r="E2286" s="94"/>
      <c r="H2286" s="95"/>
      <c r="I2286" s="94"/>
      <c r="J2286" s="96"/>
    </row>
    <row r="2287" spans="2:10" x14ac:dyDescent="0.3">
      <c r="B2287" s="94"/>
      <c r="C2287" s="94"/>
      <c r="D2287" s="94"/>
      <c r="E2287" s="94"/>
      <c r="H2287" s="95"/>
      <c r="I2287" s="94"/>
      <c r="J2287" s="96"/>
    </row>
    <row r="2288" spans="2:10" x14ac:dyDescent="0.3">
      <c r="B2288" s="94"/>
      <c r="C2288" s="94"/>
      <c r="D2288" s="94"/>
      <c r="E2288" s="94"/>
      <c r="H2288" s="95"/>
      <c r="I2288" s="94"/>
      <c r="J2288" s="96"/>
    </row>
    <row r="2289" spans="2:10" x14ac:dyDescent="0.3">
      <c r="B2289" s="94"/>
      <c r="C2289" s="94"/>
      <c r="D2289" s="94"/>
      <c r="E2289" s="94"/>
      <c r="H2289" s="95"/>
      <c r="I2289" s="94"/>
      <c r="J2289" s="96"/>
    </row>
    <row r="2290" spans="2:10" x14ac:dyDescent="0.3">
      <c r="B2290" s="94"/>
      <c r="C2290" s="94"/>
      <c r="D2290" s="94"/>
      <c r="E2290" s="94"/>
      <c r="H2290" s="95"/>
      <c r="I2290" s="94"/>
      <c r="J2290" s="96"/>
    </row>
    <row r="2291" spans="2:10" x14ac:dyDescent="0.3">
      <c r="B2291" s="94"/>
      <c r="C2291" s="94"/>
      <c r="D2291" s="94"/>
      <c r="E2291" s="94"/>
      <c r="H2291" s="95"/>
      <c r="I2291" s="94"/>
      <c r="J2291" s="96"/>
    </row>
    <row r="2292" spans="2:10" x14ac:dyDescent="0.3">
      <c r="B2292" s="94"/>
      <c r="C2292" s="94"/>
      <c r="D2292" s="94"/>
      <c r="E2292" s="94"/>
      <c r="H2292" s="95"/>
      <c r="I2292" s="94"/>
      <c r="J2292" s="96"/>
    </row>
    <row r="2293" spans="2:10" x14ac:dyDescent="0.3">
      <c r="B2293" s="94"/>
      <c r="C2293" s="94"/>
      <c r="D2293" s="94"/>
      <c r="E2293" s="94"/>
      <c r="H2293" s="95"/>
      <c r="I2293" s="94"/>
      <c r="J2293" s="96"/>
    </row>
    <row r="2294" spans="2:10" x14ac:dyDescent="0.3">
      <c r="B2294" s="94"/>
      <c r="C2294" s="94"/>
      <c r="D2294" s="94"/>
      <c r="E2294" s="94"/>
      <c r="H2294" s="95"/>
      <c r="I2294" s="94"/>
      <c r="J2294" s="96"/>
    </row>
    <row r="2295" spans="2:10" x14ac:dyDescent="0.3">
      <c r="B2295" s="94"/>
      <c r="C2295" s="94"/>
      <c r="D2295" s="94"/>
      <c r="E2295" s="94"/>
      <c r="H2295" s="95"/>
      <c r="I2295" s="94"/>
      <c r="J2295" s="96"/>
    </row>
    <row r="2296" spans="2:10" x14ac:dyDescent="0.3">
      <c r="B2296" s="94"/>
      <c r="C2296" s="94"/>
      <c r="D2296" s="94"/>
      <c r="E2296" s="94"/>
      <c r="H2296" s="95"/>
      <c r="I2296" s="94"/>
      <c r="J2296" s="96"/>
    </row>
    <row r="2297" spans="2:10" x14ac:dyDescent="0.3">
      <c r="B2297" s="94"/>
      <c r="C2297" s="94"/>
      <c r="D2297" s="94"/>
      <c r="E2297" s="94"/>
      <c r="H2297" s="95"/>
      <c r="I2297" s="94"/>
      <c r="J2297" s="96"/>
    </row>
    <row r="2298" spans="2:10" x14ac:dyDescent="0.3">
      <c r="B2298" s="94"/>
      <c r="C2298" s="94"/>
      <c r="D2298" s="94"/>
      <c r="E2298" s="94"/>
      <c r="H2298" s="95"/>
      <c r="I2298" s="94"/>
      <c r="J2298" s="96"/>
    </row>
    <row r="2299" spans="2:10" x14ac:dyDescent="0.3">
      <c r="B2299" s="94"/>
      <c r="C2299" s="94"/>
      <c r="D2299" s="94"/>
      <c r="E2299" s="94"/>
      <c r="H2299" s="95"/>
      <c r="I2299" s="94"/>
      <c r="J2299" s="96"/>
    </row>
    <row r="2300" spans="2:10" x14ac:dyDescent="0.3">
      <c r="B2300" s="94"/>
      <c r="C2300" s="94"/>
      <c r="D2300" s="94"/>
      <c r="E2300" s="94"/>
      <c r="H2300" s="95"/>
      <c r="I2300" s="94"/>
      <c r="J2300" s="96"/>
    </row>
    <row r="2301" spans="2:10" x14ac:dyDescent="0.3">
      <c r="B2301" s="94"/>
      <c r="C2301" s="94"/>
      <c r="D2301" s="94"/>
      <c r="E2301" s="94"/>
      <c r="H2301" s="95"/>
      <c r="I2301" s="94"/>
      <c r="J2301" s="96"/>
    </row>
    <row r="2302" spans="2:10" x14ac:dyDescent="0.3">
      <c r="B2302" s="94"/>
      <c r="C2302" s="94"/>
      <c r="D2302" s="94"/>
      <c r="E2302" s="94"/>
      <c r="H2302" s="95"/>
      <c r="I2302" s="94"/>
      <c r="J2302" s="96"/>
    </row>
    <row r="2303" spans="2:10" x14ac:dyDescent="0.3">
      <c r="B2303" s="94"/>
      <c r="C2303" s="94"/>
      <c r="D2303" s="94"/>
      <c r="E2303" s="94"/>
      <c r="H2303" s="95"/>
      <c r="I2303" s="94"/>
      <c r="J2303" s="96"/>
    </row>
    <row r="2304" spans="2:10" x14ac:dyDescent="0.3">
      <c r="B2304" s="94"/>
      <c r="C2304" s="94"/>
      <c r="D2304" s="94"/>
      <c r="E2304" s="94"/>
      <c r="H2304" s="95"/>
      <c r="I2304" s="94"/>
      <c r="J2304" s="96"/>
    </row>
    <row r="2305" spans="2:10" x14ac:dyDescent="0.3">
      <c r="B2305" s="94"/>
      <c r="C2305" s="94"/>
      <c r="D2305" s="94"/>
      <c r="E2305" s="94"/>
      <c r="H2305" s="95"/>
      <c r="I2305" s="94"/>
      <c r="J2305" s="96"/>
    </row>
    <row r="2306" spans="2:10" x14ac:dyDescent="0.3">
      <c r="B2306" s="94"/>
      <c r="C2306" s="94"/>
      <c r="D2306" s="94"/>
      <c r="E2306" s="94"/>
      <c r="H2306" s="95"/>
      <c r="I2306" s="94"/>
      <c r="J2306" s="96"/>
    </row>
    <row r="2307" spans="2:10" x14ac:dyDescent="0.3">
      <c r="B2307" s="94"/>
      <c r="C2307" s="94"/>
      <c r="D2307" s="94"/>
      <c r="E2307" s="94"/>
      <c r="H2307" s="95"/>
      <c r="I2307" s="94"/>
      <c r="J2307" s="96"/>
    </row>
    <row r="2308" spans="2:10" x14ac:dyDescent="0.3">
      <c r="B2308" s="94"/>
      <c r="C2308" s="94"/>
      <c r="D2308" s="94"/>
      <c r="E2308" s="94"/>
      <c r="H2308" s="95"/>
      <c r="I2308" s="94"/>
      <c r="J2308" s="96"/>
    </row>
    <row r="2309" spans="2:10" x14ac:dyDescent="0.3">
      <c r="B2309" s="94"/>
      <c r="C2309" s="94"/>
      <c r="D2309" s="94"/>
      <c r="E2309" s="94"/>
      <c r="H2309" s="95"/>
      <c r="I2309" s="94"/>
      <c r="J2309" s="96"/>
    </row>
    <row r="2310" spans="2:10" x14ac:dyDescent="0.3">
      <c r="B2310" s="94"/>
      <c r="C2310" s="94"/>
      <c r="D2310" s="94"/>
      <c r="E2310" s="94"/>
      <c r="H2310" s="95"/>
      <c r="I2310" s="94"/>
      <c r="J2310" s="96"/>
    </row>
    <row r="2311" spans="2:10" x14ac:dyDescent="0.3">
      <c r="B2311" s="94"/>
      <c r="C2311" s="94"/>
      <c r="D2311" s="94"/>
      <c r="E2311" s="94"/>
      <c r="H2311" s="95"/>
      <c r="I2311" s="94"/>
      <c r="J2311" s="96"/>
    </row>
    <row r="2312" spans="2:10" x14ac:dyDescent="0.3">
      <c r="B2312" s="94"/>
      <c r="C2312" s="94"/>
      <c r="D2312" s="94"/>
      <c r="E2312" s="94"/>
      <c r="H2312" s="95"/>
      <c r="I2312" s="94"/>
      <c r="J2312" s="96"/>
    </row>
    <row r="2313" spans="2:10" x14ac:dyDescent="0.3">
      <c r="B2313" s="94"/>
      <c r="C2313" s="94"/>
      <c r="D2313" s="94"/>
      <c r="E2313" s="94"/>
      <c r="H2313" s="95"/>
      <c r="I2313" s="94"/>
      <c r="J2313" s="96"/>
    </row>
    <row r="2314" spans="2:10" x14ac:dyDescent="0.3">
      <c r="B2314" s="94"/>
      <c r="C2314" s="94"/>
      <c r="D2314" s="94"/>
      <c r="E2314" s="94"/>
      <c r="H2314" s="95"/>
      <c r="I2314" s="94"/>
      <c r="J2314" s="96"/>
    </row>
    <row r="2315" spans="2:10" x14ac:dyDescent="0.3">
      <c r="B2315" s="94"/>
      <c r="C2315" s="94"/>
      <c r="D2315" s="94"/>
      <c r="E2315" s="94"/>
      <c r="H2315" s="95"/>
      <c r="I2315" s="94"/>
      <c r="J2315" s="96"/>
    </row>
    <row r="2316" spans="2:10" x14ac:dyDescent="0.3">
      <c r="B2316" s="94"/>
      <c r="C2316" s="94"/>
      <c r="D2316" s="94"/>
      <c r="E2316" s="94"/>
      <c r="H2316" s="95"/>
      <c r="I2316" s="94"/>
      <c r="J2316" s="96"/>
    </row>
    <row r="2317" spans="2:10" x14ac:dyDescent="0.3">
      <c r="B2317" s="94"/>
      <c r="C2317" s="94"/>
      <c r="D2317" s="94"/>
      <c r="E2317" s="94"/>
      <c r="H2317" s="95"/>
      <c r="I2317" s="94"/>
      <c r="J2317" s="96"/>
    </row>
    <row r="2318" spans="2:10" x14ac:dyDescent="0.3">
      <c r="B2318" s="94"/>
      <c r="C2318" s="94"/>
      <c r="D2318" s="94"/>
      <c r="E2318" s="94"/>
      <c r="H2318" s="95"/>
      <c r="I2318" s="94"/>
      <c r="J2318" s="96"/>
    </row>
    <row r="2319" spans="2:10" x14ac:dyDescent="0.3">
      <c r="B2319" s="94"/>
      <c r="C2319" s="94"/>
      <c r="D2319" s="94"/>
      <c r="E2319" s="94"/>
      <c r="H2319" s="95"/>
      <c r="I2319" s="94"/>
      <c r="J2319" s="96"/>
    </row>
    <row r="2320" spans="2:10" x14ac:dyDescent="0.3">
      <c r="B2320" s="94"/>
      <c r="C2320" s="94"/>
      <c r="D2320" s="94"/>
      <c r="E2320" s="94"/>
      <c r="H2320" s="95"/>
      <c r="I2320" s="94"/>
      <c r="J2320" s="96"/>
    </row>
    <row r="2321" spans="2:10" x14ac:dyDescent="0.3">
      <c r="B2321" s="94"/>
      <c r="C2321" s="94"/>
      <c r="D2321" s="94"/>
      <c r="E2321" s="94"/>
      <c r="H2321" s="95"/>
      <c r="I2321" s="94"/>
      <c r="J2321" s="96"/>
    </row>
    <row r="2322" spans="2:10" x14ac:dyDescent="0.3">
      <c r="B2322" s="94"/>
      <c r="C2322" s="94"/>
      <c r="D2322" s="94"/>
      <c r="E2322" s="94"/>
      <c r="H2322" s="95"/>
      <c r="I2322" s="94"/>
      <c r="J2322" s="96"/>
    </row>
    <row r="2323" spans="2:10" x14ac:dyDescent="0.3">
      <c r="B2323" s="94"/>
      <c r="C2323" s="94"/>
      <c r="D2323" s="94"/>
      <c r="E2323" s="94"/>
      <c r="H2323" s="95"/>
      <c r="I2323" s="94"/>
      <c r="J2323" s="96"/>
    </row>
    <row r="2324" spans="2:10" x14ac:dyDescent="0.3">
      <c r="B2324" s="94"/>
      <c r="C2324" s="94"/>
      <c r="D2324" s="94"/>
      <c r="E2324" s="94"/>
      <c r="H2324" s="95"/>
      <c r="I2324" s="94"/>
      <c r="J2324" s="96"/>
    </row>
    <row r="2325" spans="2:10" x14ac:dyDescent="0.3">
      <c r="B2325" s="94"/>
      <c r="C2325" s="94"/>
      <c r="D2325" s="94"/>
      <c r="E2325" s="94"/>
      <c r="H2325" s="95"/>
      <c r="I2325" s="94"/>
      <c r="J2325" s="96"/>
    </row>
    <row r="2326" spans="2:10" x14ac:dyDescent="0.3">
      <c r="B2326" s="94"/>
      <c r="C2326" s="94"/>
      <c r="D2326" s="94"/>
      <c r="E2326" s="94"/>
      <c r="H2326" s="95"/>
      <c r="I2326" s="94"/>
      <c r="J2326" s="96"/>
    </row>
    <row r="2327" spans="2:10" x14ac:dyDescent="0.3">
      <c r="B2327" s="94"/>
      <c r="C2327" s="94"/>
      <c r="D2327" s="94"/>
      <c r="E2327" s="94"/>
      <c r="H2327" s="95"/>
      <c r="I2327" s="94"/>
      <c r="J2327" s="96"/>
    </row>
    <row r="2328" spans="2:10" x14ac:dyDescent="0.3">
      <c r="B2328" s="94"/>
      <c r="C2328" s="94"/>
      <c r="D2328" s="94"/>
      <c r="E2328" s="94"/>
      <c r="H2328" s="95"/>
      <c r="I2328" s="94"/>
      <c r="J2328" s="96"/>
    </row>
    <row r="2329" spans="2:10" x14ac:dyDescent="0.3">
      <c r="B2329" s="94"/>
      <c r="C2329" s="94"/>
      <c r="D2329" s="94"/>
      <c r="E2329" s="94"/>
      <c r="H2329" s="95"/>
      <c r="I2329" s="94"/>
      <c r="J2329" s="96"/>
    </row>
    <row r="2330" spans="2:10" x14ac:dyDescent="0.3">
      <c r="B2330" s="94"/>
      <c r="C2330" s="94"/>
      <c r="D2330" s="94"/>
      <c r="E2330" s="94"/>
      <c r="H2330" s="95"/>
      <c r="I2330" s="94"/>
      <c r="J2330" s="96"/>
    </row>
    <row r="2331" spans="2:10" x14ac:dyDescent="0.3">
      <c r="B2331" s="94"/>
      <c r="C2331" s="94"/>
      <c r="D2331" s="94"/>
      <c r="E2331" s="94"/>
      <c r="H2331" s="95"/>
      <c r="I2331" s="94"/>
      <c r="J2331" s="96"/>
    </row>
    <row r="2332" spans="2:10" x14ac:dyDescent="0.3">
      <c r="B2332" s="94"/>
      <c r="C2332" s="94"/>
      <c r="D2332" s="94"/>
      <c r="E2332" s="94"/>
      <c r="H2332" s="95"/>
      <c r="I2332" s="94"/>
      <c r="J2332" s="96"/>
    </row>
    <row r="2333" spans="2:10" x14ac:dyDescent="0.3">
      <c r="B2333" s="94"/>
      <c r="C2333" s="94"/>
      <c r="D2333" s="94"/>
      <c r="E2333" s="94"/>
      <c r="H2333" s="95"/>
      <c r="I2333" s="94"/>
      <c r="J2333" s="96"/>
    </row>
    <row r="2334" spans="2:10" x14ac:dyDescent="0.3">
      <c r="B2334" s="94"/>
      <c r="C2334" s="94"/>
      <c r="D2334" s="94"/>
      <c r="E2334" s="94"/>
      <c r="H2334" s="95"/>
      <c r="I2334" s="94"/>
      <c r="J2334" s="96"/>
    </row>
    <row r="2335" spans="2:10" x14ac:dyDescent="0.3">
      <c r="B2335" s="94"/>
      <c r="C2335" s="94"/>
      <c r="D2335" s="94"/>
      <c r="E2335" s="94"/>
      <c r="H2335" s="95"/>
      <c r="I2335" s="94"/>
      <c r="J2335" s="96"/>
    </row>
    <row r="2336" spans="2:10" x14ac:dyDescent="0.3">
      <c r="B2336" s="94"/>
      <c r="C2336" s="94"/>
      <c r="D2336" s="94"/>
      <c r="E2336" s="94"/>
      <c r="H2336" s="95"/>
      <c r="I2336" s="94"/>
      <c r="J2336" s="96"/>
    </row>
    <row r="2337" spans="2:10" x14ac:dyDescent="0.3">
      <c r="B2337" s="94"/>
      <c r="C2337" s="94"/>
      <c r="D2337" s="94"/>
      <c r="E2337" s="94"/>
      <c r="H2337" s="95"/>
      <c r="I2337" s="94"/>
      <c r="J2337" s="96"/>
    </row>
    <row r="2338" spans="2:10" x14ac:dyDescent="0.3">
      <c r="B2338" s="94"/>
      <c r="C2338" s="94"/>
      <c r="D2338" s="94"/>
      <c r="E2338" s="94"/>
      <c r="H2338" s="95"/>
      <c r="I2338" s="94"/>
      <c r="J2338" s="96"/>
    </row>
    <row r="2339" spans="2:10" x14ac:dyDescent="0.3">
      <c r="B2339" s="94"/>
      <c r="C2339" s="94"/>
      <c r="D2339" s="94"/>
      <c r="E2339" s="94"/>
      <c r="H2339" s="95"/>
      <c r="I2339" s="94"/>
      <c r="J2339" s="96"/>
    </row>
    <row r="2340" spans="2:10" x14ac:dyDescent="0.3">
      <c r="B2340" s="94"/>
      <c r="C2340" s="94"/>
      <c r="D2340" s="94"/>
      <c r="E2340" s="94"/>
      <c r="H2340" s="95"/>
      <c r="I2340" s="94"/>
      <c r="J2340" s="96"/>
    </row>
    <row r="2341" spans="2:10" x14ac:dyDescent="0.3">
      <c r="B2341" s="94"/>
      <c r="C2341" s="94"/>
      <c r="D2341" s="94"/>
      <c r="E2341" s="94"/>
      <c r="H2341" s="95"/>
      <c r="I2341" s="94"/>
      <c r="J2341" s="96"/>
    </row>
    <row r="2342" spans="2:10" x14ac:dyDescent="0.3">
      <c r="B2342" s="94"/>
      <c r="C2342" s="94"/>
      <c r="D2342" s="94"/>
      <c r="E2342" s="94"/>
      <c r="H2342" s="95"/>
      <c r="I2342" s="94"/>
      <c r="J2342" s="96"/>
    </row>
    <row r="2343" spans="2:10" x14ac:dyDescent="0.3">
      <c r="B2343" s="94"/>
      <c r="C2343" s="94"/>
      <c r="D2343" s="94"/>
      <c r="E2343" s="94"/>
      <c r="H2343" s="95"/>
      <c r="I2343" s="94"/>
      <c r="J2343" s="96"/>
    </row>
    <row r="2344" spans="2:10" x14ac:dyDescent="0.3">
      <c r="B2344" s="94"/>
      <c r="C2344" s="94"/>
      <c r="D2344" s="94"/>
      <c r="E2344" s="94"/>
      <c r="H2344" s="95"/>
      <c r="I2344" s="94"/>
      <c r="J2344" s="96"/>
    </row>
    <row r="2345" spans="2:10" x14ac:dyDescent="0.3">
      <c r="B2345" s="94"/>
      <c r="C2345" s="94"/>
      <c r="D2345" s="94"/>
      <c r="E2345" s="94"/>
      <c r="H2345" s="95"/>
      <c r="I2345" s="94"/>
      <c r="J2345" s="96"/>
    </row>
    <row r="2346" spans="2:10" x14ac:dyDescent="0.3">
      <c r="B2346" s="94"/>
      <c r="C2346" s="94"/>
      <c r="D2346" s="94"/>
      <c r="E2346" s="94"/>
      <c r="H2346" s="95"/>
      <c r="I2346" s="94"/>
      <c r="J2346" s="96"/>
    </row>
    <row r="2347" spans="2:10" x14ac:dyDescent="0.3">
      <c r="B2347" s="94"/>
      <c r="C2347" s="94"/>
      <c r="D2347" s="94"/>
      <c r="E2347" s="94"/>
      <c r="H2347" s="95"/>
      <c r="I2347" s="94"/>
      <c r="J2347" s="96"/>
    </row>
    <row r="2348" spans="2:10" x14ac:dyDescent="0.3">
      <c r="B2348" s="94"/>
      <c r="C2348" s="94"/>
      <c r="D2348" s="94"/>
      <c r="E2348" s="94"/>
      <c r="H2348" s="95"/>
      <c r="I2348" s="94"/>
      <c r="J2348" s="96"/>
    </row>
    <row r="2349" spans="2:10" x14ac:dyDescent="0.3">
      <c r="B2349" s="94"/>
      <c r="C2349" s="94"/>
      <c r="D2349" s="94"/>
      <c r="E2349" s="94"/>
      <c r="H2349" s="95"/>
      <c r="I2349" s="94"/>
      <c r="J2349" s="96"/>
    </row>
    <row r="2350" spans="2:10" x14ac:dyDescent="0.3">
      <c r="B2350" s="94"/>
      <c r="C2350" s="94"/>
      <c r="D2350" s="94"/>
      <c r="E2350" s="94"/>
      <c r="H2350" s="95"/>
      <c r="I2350" s="94"/>
      <c r="J2350" s="96"/>
    </row>
    <row r="2351" spans="2:10" x14ac:dyDescent="0.3">
      <c r="B2351" s="94"/>
      <c r="C2351" s="94"/>
      <c r="D2351" s="94"/>
      <c r="E2351" s="94"/>
      <c r="H2351" s="95"/>
      <c r="I2351" s="94"/>
      <c r="J2351" s="96"/>
    </row>
    <row r="2352" spans="2:10" x14ac:dyDescent="0.3">
      <c r="B2352" s="94"/>
      <c r="C2352" s="94"/>
      <c r="D2352" s="94"/>
      <c r="E2352" s="94"/>
      <c r="H2352" s="95"/>
      <c r="I2352" s="94"/>
      <c r="J2352" s="96"/>
    </row>
    <row r="2353" spans="2:10" x14ac:dyDescent="0.3">
      <c r="B2353" s="94"/>
      <c r="C2353" s="94"/>
      <c r="D2353" s="94"/>
      <c r="E2353" s="94"/>
      <c r="H2353" s="95"/>
      <c r="I2353" s="94"/>
      <c r="J2353" s="96"/>
    </row>
    <row r="2354" spans="2:10" x14ac:dyDescent="0.3">
      <c r="B2354" s="94"/>
      <c r="C2354" s="94"/>
      <c r="D2354" s="94"/>
      <c r="E2354" s="94"/>
      <c r="H2354" s="95"/>
      <c r="I2354" s="94"/>
      <c r="J2354" s="96"/>
    </row>
    <row r="2355" spans="2:10" x14ac:dyDescent="0.3">
      <c r="B2355" s="94"/>
      <c r="C2355" s="94"/>
      <c r="D2355" s="94"/>
      <c r="E2355" s="94"/>
      <c r="H2355" s="95"/>
      <c r="I2355" s="94"/>
      <c r="J2355" s="96"/>
    </row>
    <row r="2356" spans="2:10" x14ac:dyDescent="0.3">
      <c r="B2356" s="94"/>
      <c r="C2356" s="94"/>
      <c r="D2356" s="94"/>
      <c r="E2356" s="94"/>
      <c r="H2356" s="95"/>
      <c r="I2356" s="94"/>
      <c r="J2356" s="96"/>
    </row>
    <row r="2357" spans="2:10" x14ac:dyDescent="0.3">
      <c r="B2357" s="94"/>
      <c r="C2357" s="94"/>
      <c r="D2357" s="94"/>
      <c r="E2357" s="94"/>
      <c r="H2357" s="95"/>
      <c r="I2357" s="94"/>
      <c r="J2357" s="96"/>
    </row>
    <row r="2358" spans="2:10" x14ac:dyDescent="0.3">
      <c r="B2358" s="94"/>
      <c r="C2358" s="94"/>
      <c r="D2358" s="94"/>
      <c r="E2358" s="94"/>
      <c r="H2358" s="95"/>
      <c r="I2358" s="94"/>
      <c r="J2358" s="96"/>
    </row>
    <row r="2359" spans="2:10" x14ac:dyDescent="0.3">
      <c r="B2359" s="94"/>
      <c r="C2359" s="94"/>
      <c r="D2359" s="94"/>
      <c r="E2359" s="94"/>
      <c r="H2359" s="95"/>
      <c r="I2359" s="94"/>
      <c r="J2359" s="96"/>
    </row>
    <row r="2360" spans="2:10" x14ac:dyDescent="0.3">
      <c r="B2360" s="94"/>
      <c r="C2360" s="94"/>
      <c r="D2360" s="94"/>
      <c r="E2360" s="94"/>
      <c r="H2360" s="95"/>
      <c r="I2360" s="94"/>
      <c r="J2360" s="96"/>
    </row>
    <row r="2361" spans="2:10" x14ac:dyDescent="0.3">
      <c r="B2361" s="94"/>
      <c r="C2361" s="94"/>
      <c r="D2361" s="94"/>
      <c r="E2361" s="94"/>
      <c r="H2361" s="95"/>
      <c r="I2361" s="94"/>
      <c r="J2361" s="96"/>
    </row>
    <row r="2362" spans="2:10" x14ac:dyDescent="0.3">
      <c r="B2362" s="94"/>
      <c r="C2362" s="94"/>
      <c r="D2362" s="94"/>
      <c r="E2362" s="94"/>
      <c r="H2362" s="95"/>
      <c r="I2362" s="94"/>
      <c r="J2362" s="96"/>
    </row>
    <row r="2363" spans="2:10" x14ac:dyDescent="0.3">
      <c r="B2363" s="94"/>
      <c r="C2363" s="94"/>
      <c r="D2363" s="94"/>
      <c r="E2363" s="94"/>
      <c r="H2363" s="95"/>
      <c r="I2363" s="94"/>
      <c r="J2363" s="96"/>
    </row>
    <row r="2364" spans="2:10" x14ac:dyDescent="0.3">
      <c r="B2364" s="94"/>
      <c r="C2364" s="94"/>
      <c r="D2364" s="94"/>
      <c r="E2364" s="94"/>
      <c r="H2364" s="95"/>
      <c r="I2364" s="94"/>
      <c r="J2364" s="96"/>
    </row>
    <row r="2365" spans="2:10" x14ac:dyDescent="0.3">
      <c r="B2365" s="94"/>
      <c r="C2365" s="94"/>
      <c r="D2365" s="94"/>
      <c r="E2365" s="94"/>
      <c r="H2365" s="95"/>
      <c r="I2365" s="94"/>
      <c r="J2365" s="96"/>
    </row>
    <row r="2366" spans="2:10" x14ac:dyDescent="0.3">
      <c r="B2366" s="94"/>
      <c r="C2366" s="94"/>
      <c r="D2366" s="94"/>
      <c r="E2366" s="94"/>
      <c r="H2366" s="95"/>
      <c r="I2366" s="94"/>
      <c r="J2366" s="96"/>
    </row>
    <row r="2367" spans="2:10" x14ac:dyDescent="0.3">
      <c r="B2367" s="94"/>
      <c r="C2367" s="94"/>
      <c r="D2367" s="94"/>
      <c r="E2367" s="94"/>
      <c r="H2367" s="95"/>
      <c r="I2367" s="94"/>
      <c r="J2367" s="96"/>
    </row>
    <row r="2368" spans="2:10" x14ac:dyDescent="0.3">
      <c r="B2368" s="94"/>
      <c r="C2368" s="94"/>
      <c r="D2368" s="94"/>
      <c r="E2368" s="94"/>
      <c r="H2368" s="95"/>
      <c r="I2368" s="94"/>
      <c r="J2368" s="96"/>
    </row>
    <row r="2369" spans="2:10" x14ac:dyDescent="0.3">
      <c r="B2369" s="94"/>
      <c r="C2369" s="94"/>
      <c r="D2369" s="94"/>
      <c r="E2369" s="94"/>
      <c r="H2369" s="95"/>
      <c r="I2369" s="94"/>
      <c r="J2369" s="96"/>
    </row>
    <row r="2370" spans="2:10" x14ac:dyDescent="0.3">
      <c r="B2370" s="94"/>
      <c r="C2370" s="94"/>
      <c r="D2370" s="94"/>
      <c r="E2370" s="94"/>
      <c r="H2370" s="95"/>
      <c r="I2370" s="94"/>
      <c r="J2370" s="96"/>
    </row>
    <row r="2371" spans="2:10" x14ac:dyDescent="0.3">
      <c r="B2371" s="94"/>
      <c r="C2371" s="94"/>
      <c r="D2371" s="94"/>
      <c r="E2371" s="94"/>
      <c r="H2371" s="95"/>
      <c r="I2371" s="94"/>
      <c r="J2371" s="96"/>
    </row>
    <row r="2372" spans="2:10" x14ac:dyDescent="0.3">
      <c r="B2372" s="94"/>
      <c r="C2372" s="94"/>
      <c r="D2372" s="94"/>
      <c r="E2372" s="94"/>
      <c r="H2372" s="95"/>
      <c r="I2372" s="94"/>
      <c r="J2372" s="96"/>
    </row>
    <row r="2373" spans="2:10" x14ac:dyDescent="0.3">
      <c r="B2373" s="94"/>
      <c r="C2373" s="94"/>
      <c r="D2373" s="94"/>
      <c r="E2373" s="94"/>
      <c r="H2373" s="95"/>
      <c r="I2373" s="94"/>
      <c r="J2373" s="96"/>
    </row>
    <row r="2374" spans="2:10" x14ac:dyDescent="0.3">
      <c r="B2374" s="94"/>
      <c r="C2374" s="94"/>
      <c r="D2374" s="94"/>
      <c r="E2374" s="94"/>
      <c r="H2374" s="95"/>
      <c r="I2374" s="94"/>
      <c r="J2374" s="96"/>
    </row>
    <row r="2375" spans="2:10" x14ac:dyDescent="0.3">
      <c r="B2375" s="94"/>
      <c r="C2375" s="94"/>
      <c r="D2375" s="94"/>
      <c r="E2375" s="94"/>
      <c r="H2375" s="95"/>
      <c r="I2375" s="94"/>
      <c r="J2375" s="96"/>
    </row>
    <row r="2376" spans="2:10" x14ac:dyDescent="0.3">
      <c r="B2376" s="94"/>
      <c r="C2376" s="94"/>
      <c r="D2376" s="94"/>
      <c r="E2376" s="94"/>
      <c r="H2376" s="95"/>
      <c r="I2376" s="94"/>
      <c r="J2376" s="96"/>
    </row>
    <row r="2377" spans="2:10" x14ac:dyDescent="0.3">
      <c r="B2377" s="94"/>
      <c r="C2377" s="94"/>
      <c r="D2377" s="94"/>
      <c r="E2377" s="94"/>
      <c r="H2377" s="95"/>
      <c r="I2377" s="94"/>
      <c r="J2377" s="96"/>
    </row>
    <row r="2378" spans="2:10" x14ac:dyDescent="0.3">
      <c r="B2378" s="94"/>
      <c r="C2378" s="94"/>
      <c r="D2378" s="94"/>
      <c r="E2378" s="94"/>
      <c r="H2378" s="95"/>
      <c r="I2378" s="94"/>
      <c r="J2378" s="96"/>
    </row>
    <row r="2379" spans="2:10" x14ac:dyDescent="0.3">
      <c r="B2379" s="94"/>
      <c r="C2379" s="94"/>
      <c r="D2379" s="94"/>
      <c r="E2379" s="94"/>
      <c r="H2379" s="95"/>
      <c r="I2379" s="94"/>
      <c r="J2379" s="96"/>
    </row>
    <row r="2380" spans="2:10" x14ac:dyDescent="0.3">
      <c r="B2380" s="94"/>
      <c r="C2380" s="94"/>
      <c r="D2380" s="94"/>
      <c r="E2380" s="94"/>
      <c r="H2380" s="95"/>
      <c r="I2380" s="94"/>
      <c r="J2380" s="96"/>
    </row>
    <row r="2381" spans="2:10" x14ac:dyDescent="0.3">
      <c r="B2381" s="94"/>
      <c r="C2381" s="94"/>
      <c r="D2381" s="94"/>
      <c r="E2381" s="94"/>
      <c r="H2381" s="95"/>
      <c r="I2381" s="94"/>
      <c r="J2381" s="96"/>
    </row>
    <row r="2382" spans="2:10" x14ac:dyDescent="0.3">
      <c r="B2382" s="94"/>
      <c r="C2382" s="94"/>
      <c r="D2382" s="94"/>
      <c r="E2382" s="94"/>
      <c r="H2382" s="95"/>
      <c r="I2382" s="94"/>
      <c r="J2382" s="96"/>
    </row>
    <row r="2383" spans="2:10" x14ac:dyDescent="0.3">
      <c r="B2383" s="94"/>
      <c r="C2383" s="94"/>
      <c r="D2383" s="94"/>
      <c r="E2383" s="94"/>
      <c r="H2383" s="95"/>
      <c r="I2383" s="94"/>
      <c r="J2383" s="96"/>
    </row>
    <row r="2384" spans="2:10" x14ac:dyDescent="0.3">
      <c r="B2384" s="94"/>
      <c r="C2384" s="94"/>
      <c r="D2384" s="94"/>
      <c r="E2384" s="94"/>
      <c r="H2384" s="95"/>
      <c r="I2384" s="94"/>
      <c r="J2384" s="96"/>
    </row>
    <row r="2385" spans="2:10" x14ac:dyDescent="0.3">
      <c r="B2385" s="94"/>
      <c r="C2385" s="94"/>
      <c r="D2385" s="94"/>
      <c r="E2385" s="94"/>
      <c r="H2385" s="95"/>
      <c r="I2385" s="94"/>
      <c r="J2385" s="96"/>
    </row>
    <row r="2386" spans="2:10" x14ac:dyDescent="0.3">
      <c r="B2386" s="94"/>
      <c r="C2386" s="94"/>
      <c r="D2386" s="94"/>
      <c r="E2386" s="94"/>
      <c r="H2386" s="95"/>
      <c r="I2386" s="94"/>
      <c r="J2386" s="96"/>
    </row>
    <row r="2387" spans="2:10" x14ac:dyDescent="0.3">
      <c r="B2387" s="94"/>
      <c r="C2387" s="94"/>
      <c r="D2387" s="94"/>
      <c r="E2387" s="94"/>
      <c r="H2387" s="95"/>
      <c r="I2387" s="94"/>
      <c r="J2387" s="96"/>
    </row>
    <row r="2388" spans="2:10" x14ac:dyDescent="0.3">
      <c r="B2388" s="94"/>
      <c r="C2388" s="94"/>
      <c r="D2388" s="94"/>
      <c r="E2388" s="94"/>
      <c r="H2388" s="95"/>
      <c r="I2388" s="94"/>
      <c r="J2388" s="96"/>
    </row>
    <row r="2389" spans="2:10" x14ac:dyDescent="0.3">
      <c r="B2389" s="94"/>
      <c r="C2389" s="94"/>
      <c r="D2389" s="94"/>
      <c r="E2389" s="94"/>
      <c r="H2389" s="95"/>
      <c r="I2389" s="94"/>
      <c r="J2389" s="96"/>
    </row>
    <row r="2390" spans="2:10" x14ac:dyDescent="0.3">
      <c r="B2390" s="94"/>
      <c r="C2390" s="94"/>
      <c r="D2390" s="94"/>
      <c r="E2390" s="94"/>
      <c r="H2390" s="95"/>
      <c r="I2390" s="94"/>
      <c r="J2390" s="96"/>
    </row>
    <row r="2391" spans="2:10" x14ac:dyDescent="0.3">
      <c r="B2391" s="94"/>
      <c r="C2391" s="94"/>
      <c r="D2391" s="94"/>
      <c r="E2391" s="94"/>
      <c r="H2391" s="95"/>
      <c r="I2391" s="94"/>
      <c r="J2391" s="96"/>
    </row>
    <row r="2392" spans="2:10" x14ac:dyDescent="0.3">
      <c r="B2392" s="94"/>
      <c r="C2392" s="94"/>
      <c r="D2392" s="94"/>
      <c r="E2392" s="94"/>
      <c r="H2392" s="95"/>
      <c r="I2392" s="94"/>
      <c r="J2392" s="96"/>
    </row>
    <row r="2393" spans="2:10" x14ac:dyDescent="0.3">
      <c r="B2393" s="94"/>
      <c r="C2393" s="94"/>
      <c r="D2393" s="94"/>
      <c r="E2393" s="94"/>
      <c r="H2393" s="95"/>
      <c r="I2393" s="94"/>
      <c r="J2393" s="96"/>
    </row>
    <row r="2394" spans="2:10" x14ac:dyDescent="0.3">
      <c r="B2394" s="94"/>
      <c r="C2394" s="94"/>
      <c r="D2394" s="94"/>
      <c r="E2394" s="94"/>
      <c r="H2394" s="95"/>
      <c r="I2394" s="94"/>
      <c r="J2394" s="96"/>
    </row>
    <row r="2395" spans="2:10" x14ac:dyDescent="0.3">
      <c r="B2395" s="94"/>
      <c r="C2395" s="94"/>
      <c r="D2395" s="94"/>
      <c r="E2395" s="94"/>
      <c r="H2395" s="95"/>
      <c r="I2395" s="94"/>
      <c r="J2395" s="96"/>
    </row>
    <row r="2396" spans="2:10" x14ac:dyDescent="0.3">
      <c r="B2396" s="94"/>
      <c r="C2396" s="94"/>
      <c r="D2396" s="94"/>
      <c r="E2396" s="94"/>
      <c r="H2396" s="95"/>
      <c r="I2396" s="94"/>
      <c r="J2396" s="96"/>
    </row>
    <row r="2397" spans="2:10" x14ac:dyDescent="0.3">
      <c r="B2397" s="94"/>
      <c r="C2397" s="94"/>
      <c r="D2397" s="94"/>
      <c r="E2397" s="94"/>
      <c r="H2397" s="95"/>
      <c r="I2397" s="94"/>
      <c r="J2397" s="96"/>
    </row>
    <row r="2398" spans="2:10" x14ac:dyDescent="0.3">
      <c r="B2398" s="94"/>
      <c r="C2398" s="94"/>
      <c r="D2398" s="94"/>
      <c r="E2398" s="94"/>
      <c r="H2398" s="95"/>
      <c r="I2398" s="94"/>
      <c r="J2398" s="96"/>
    </row>
    <row r="2399" spans="2:10" x14ac:dyDescent="0.3">
      <c r="B2399" s="94"/>
      <c r="C2399" s="94"/>
      <c r="D2399" s="94"/>
      <c r="E2399" s="94"/>
      <c r="H2399" s="95"/>
      <c r="I2399" s="94"/>
      <c r="J2399" s="96"/>
    </row>
    <row r="2400" spans="2:10" x14ac:dyDescent="0.3">
      <c r="B2400" s="94"/>
      <c r="C2400" s="94"/>
      <c r="D2400" s="94"/>
      <c r="E2400" s="94"/>
      <c r="H2400" s="95"/>
      <c r="I2400" s="94"/>
      <c r="J2400" s="96"/>
    </row>
    <row r="2401" spans="2:10" x14ac:dyDescent="0.3">
      <c r="B2401" s="94"/>
      <c r="C2401" s="94"/>
      <c r="D2401" s="94"/>
      <c r="E2401" s="94"/>
      <c r="H2401" s="95"/>
      <c r="I2401" s="94"/>
      <c r="J2401" s="96"/>
    </row>
    <row r="2402" spans="2:10" x14ac:dyDescent="0.3">
      <c r="B2402" s="94"/>
      <c r="C2402" s="94"/>
      <c r="D2402" s="94"/>
      <c r="E2402" s="94"/>
      <c r="H2402" s="95"/>
      <c r="I2402" s="94"/>
      <c r="J2402" s="96"/>
    </row>
    <row r="2403" spans="2:10" x14ac:dyDescent="0.3">
      <c r="B2403" s="94"/>
      <c r="C2403" s="94"/>
      <c r="D2403" s="94"/>
      <c r="E2403" s="94"/>
      <c r="H2403" s="95"/>
      <c r="I2403" s="94"/>
      <c r="J2403" s="96"/>
    </row>
    <row r="2404" spans="2:10" x14ac:dyDescent="0.3">
      <c r="B2404" s="94"/>
      <c r="C2404" s="94"/>
      <c r="D2404" s="94"/>
      <c r="E2404" s="94"/>
      <c r="H2404" s="95"/>
      <c r="I2404" s="94"/>
      <c r="J2404" s="96"/>
    </row>
    <row r="2405" spans="2:10" x14ac:dyDescent="0.3">
      <c r="B2405" s="94"/>
      <c r="C2405" s="94"/>
      <c r="D2405" s="94"/>
      <c r="E2405" s="94"/>
      <c r="H2405" s="95"/>
      <c r="I2405" s="94"/>
      <c r="J2405" s="96"/>
    </row>
    <row r="2406" spans="2:10" x14ac:dyDescent="0.3">
      <c r="B2406" s="94"/>
      <c r="C2406" s="94"/>
      <c r="D2406" s="94"/>
      <c r="E2406" s="94"/>
      <c r="H2406" s="95"/>
      <c r="I2406" s="94"/>
      <c r="J2406" s="96"/>
    </row>
    <row r="2407" spans="2:10" x14ac:dyDescent="0.3">
      <c r="B2407" s="94"/>
      <c r="C2407" s="94"/>
      <c r="D2407" s="94"/>
      <c r="E2407" s="94"/>
      <c r="H2407" s="95"/>
      <c r="I2407" s="94"/>
      <c r="J2407" s="96"/>
    </row>
    <row r="2408" spans="2:10" x14ac:dyDescent="0.3">
      <c r="B2408" s="94"/>
      <c r="C2408" s="94"/>
      <c r="D2408" s="94"/>
      <c r="E2408" s="94"/>
      <c r="H2408" s="95"/>
      <c r="I2408" s="94"/>
      <c r="J2408" s="96"/>
    </row>
    <row r="2409" spans="2:10" x14ac:dyDescent="0.3">
      <c r="B2409" s="94"/>
      <c r="C2409" s="94"/>
      <c r="D2409" s="94"/>
      <c r="E2409" s="94"/>
      <c r="H2409" s="95"/>
      <c r="I2409" s="94"/>
      <c r="J2409" s="96"/>
    </row>
    <row r="2410" spans="2:10" x14ac:dyDescent="0.3">
      <c r="B2410" s="94"/>
      <c r="C2410" s="94"/>
      <c r="D2410" s="94"/>
      <c r="E2410" s="94"/>
      <c r="H2410" s="95"/>
      <c r="I2410" s="94"/>
      <c r="J2410" s="96"/>
    </row>
    <row r="2411" spans="2:10" x14ac:dyDescent="0.3">
      <c r="B2411" s="94"/>
      <c r="C2411" s="94"/>
      <c r="D2411" s="94"/>
      <c r="E2411" s="94"/>
      <c r="H2411" s="95"/>
      <c r="I2411" s="94"/>
      <c r="J2411" s="96"/>
    </row>
    <row r="2412" spans="2:10" x14ac:dyDescent="0.3">
      <c r="B2412" s="94"/>
      <c r="C2412" s="94"/>
      <c r="D2412" s="94"/>
      <c r="E2412" s="94"/>
      <c r="H2412" s="95"/>
      <c r="I2412" s="94"/>
      <c r="J2412" s="96"/>
    </row>
    <row r="2413" spans="2:10" x14ac:dyDescent="0.3">
      <c r="B2413" s="94"/>
      <c r="C2413" s="94"/>
      <c r="D2413" s="94"/>
      <c r="E2413" s="94"/>
      <c r="H2413" s="95"/>
      <c r="I2413" s="94"/>
      <c r="J2413" s="96"/>
    </row>
    <row r="2414" spans="2:10" x14ac:dyDescent="0.3">
      <c r="B2414" s="94"/>
      <c r="C2414" s="94"/>
      <c r="D2414" s="94"/>
      <c r="E2414" s="94"/>
      <c r="H2414" s="95"/>
      <c r="I2414" s="94"/>
      <c r="J2414" s="96"/>
    </row>
    <row r="2415" spans="2:10" x14ac:dyDescent="0.3">
      <c r="B2415" s="94"/>
      <c r="C2415" s="94"/>
      <c r="D2415" s="94"/>
      <c r="E2415" s="94"/>
      <c r="H2415" s="95"/>
      <c r="I2415" s="94"/>
      <c r="J2415" s="96"/>
    </row>
    <row r="2416" spans="2:10" x14ac:dyDescent="0.3">
      <c r="B2416" s="94"/>
      <c r="C2416" s="94"/>
      <c r="D2416" s="94"/>
      <c r="E2416" s="94"/>
      <c r="H2416" s="95"/>
      <c r="I2416" s="94"/>
      <c r="J2416" s="96"/>
    </row>
    <row r="2417" spans="2:10" x14ac:dyDescent="0.3">
      <c r="B2417" s="94"/>
      <c r="C2417" s="94"/>
      <c r="D2417" s="94"/>
      <c r="E2417" s="94"/>
      <c r="H2417" s="95"/>
      <c r="I2417" s="94"/>
      <c r="J2417" s="96"/>
    </row>
    <row r="2418" spans="2:10" x14ac:dyDescent="0.3">
      <c r="B2418" s="94"/>
      <c r="C2418" s="94"/>
      <c r="D2418" s="94"/>
      <c r="E2418" s="94"/>
      <c r="H2418" s="95"/>
      <c r="I2418" s="94"/>
      <c r="J2418" s="96"/>
    </row>
    <row r="2419" spans="2:10" x14ac:dyDescent="0.3">
      <c r="B2419" s="94"/>
      <c r="C2419" s="94"/>
      <c r="D2419" s="94"/>
      <c r="E2419" s="94"/>
      <c r="H2419" s="95"/>
      <c r="I2419" s="94"/>
      <c r="J2419" s="96"/>
    </row>
    <row r="2420" spans="2:10" x14ac:dyDescent="0.3">
      <c r="B2420" s="94"/>
      <c r="C2420" s="94"/>
      <c r="D2420" s="94"/>
      <c r="E2420" s="94"/>
      <c r="H2420" s="95"/>
      <c r="I2420" s="94"/>
      <c r="J2420" s="96"/>
    </row>
    <row r="2421" spans="2:10" x14ac:dyDescent="0.3">
      <c r="B2421" s="94"/>
      <c r="C2421" s="94"/>
      <c r="D2421" s="94"/>
      <c r="E2421" s="94"/>
      <c r="H2421" s="95"/>
      <c r="I2421" s="94"/>
      <c r="J2421" s="96"/>
    </row>
    <row r="2422" spans="2:10" x14ac:dyDescent="0.3">
      <c r="B2422" s="94"/>
      <c r="C2422" s="94"/>
      <c r="D2422" s="94"/>
      <c r="E2422" s="94"/>
      <c r="H2422" s="95"/>
      <c r="I2422" s="94"/>
      <c r="J2422" s="96"/>
    </row>
    <row r="2423" spans="2:10" x14ac:dyDescent="0.3">
      <c r="B2423" s="94"/>
      <c r="C2423" s="94"/>
      <c r="D2423" s="94"/>
      <c r="E2423" s="94"/>
      <c r="H2423" s="95"/>
      <c r="I2423" s="94"/>
      <c r="J2423" s="96"/>
    </row>
    <row r="2424" spans="2:10" x14ac:dyDescent="0.3">
      <c r="B2424" s="94"/>
      <c r="C2424" s="94"/>
      <c r="D2424" s="94"/>
      <c r="E2424" s="94"/>
      <c r="H2424" s="95"/>
      <c r="I2424" s="94"/>
      <c r="J2424" s="96"/>
    </row>
    <row r="2425" spans="2:10" x14ac:dyDescent="0.3">
      <c r="B2425" s="94"/>
      <c r="C2425" s="94"/>
      <c r="D2425" s="94"/>
      <c r="E2425" s="94"/>
      <c r="H2425" s="95"/>
      <c r="I2425" s="94"/>
      <c r="J2425" s="96"/>
    </row>
    <row r="2426" spans="2:10" x14ac:dyDescent="0.3">
      <c r="B2426" s="94"/>
      <c r="C2426" s="94"/>
      <c r="D2426" s="94"/>
      <c r="E2426" s="94"/>
      <c r="H2426" s="95"/>
      <c r="I2426" s="94"/>
      <c r="J2426" s="96"/>
    </row>
    <row r="2427" spans="2:10" x14ac:dyDescent="0.3">
      <c r="B2427" s="94"/>
      <c r="C2427" s="94"/>
      <c r="D2427" s="94"/>
      <c r="E2427" s="94"/>
      <c r="H2427" s="95"/>
      <c r="I2427" s="94"/>
      <c r="J2427" s="96"/>
    </row>
    <row r="2428" spans="2:10" x14ac:dyDescent="0.3">
      <c r="B2428" s="94"/>
      <c r="C2428" s="94"/>
      <c r="D2428" s="94"/>
      <c r="E2428" s="94"/>
      <c r="H2428" s="95"/>
      <c r="I2428" s="94"/>
      <c r="J2428" s="96"/>
    </row>
    <row r="2429" spans="2:10" x14ac:dyDescent="0.3">
      <c r="B2429" s="94"/>
      <c r="C2429" s="94"/>
      <c r="D2429" s="94"/>
      <c r="E2429" s="94"/>
      <c r="H2429" s="95"/>
      <c r="I2429" s="94"/>
      <c r="J2429" s="96"/>
    </row>
    <row r="2430" spans="2:10" x14ac:dyDescent="0.3">
      <c r="B2430" s="94"/>
      <c r="C2430" s="94"/>
      <c r="D2430" s="94"/>
      <c r="E2430" s="94"/>
      <c r="H2430" s="95"/>
      <c r="I2430" s="94"/>
      <c r="J2430" s="96"/>
    </row>
    <row r="2431" spans="2:10" x14ac:dyDescent="0.3">
      <c r="B2431" s="94"/>
      <c r="C2431" s="94"/>
      <c r="D2431" s="94"/>
      <c r="E2431" s="94"/>
      <c r="H2431" s="95"/>
      <c r="I2431" s="94"/>
      <c r="J2431" s="96"/>
    </row>
    <row r="2432" spans="2:10" x14ac:dyDescent="0.3">
      <c r="B2432" s="94"/>
      <c r="C2432" s="94"/>
      <c r="D2432" s="94"/>
      <c r="E2432" s="94"/>
      <c r="H2432" s="95"/>
      <c r="I2432" s="94"/>
      <c r="J2432" s="96"/>
    </row>
    <row r="2433" spans="2:10" x14ac:dyDescent="0.3">
      <c r="B2433" s="94"/>
      <c r="C2433" s="94"/>
      <c r="D2433" s="94"/>
      <c r="E2433" s="94"/>
      <c r="H2433" s="95"/>
      <c r="I2433" s="94"/>
      <c r="J2433" s="96"/>
    </row>
    <row r="2434" spans="2:10" x14ac:dyDescent="0.3">
      <c r="B2434" s="94"/>
      <c r="C2434" s="94"/>
      <c r="D2434" s="94"/>
      <c r="E2434" s="94"/>
      <c r="H2434" s="95"/>
      <c r="I2434" s="94"/>
      <c r="J2434" s="96"/>
    </row>
    <row r="2435" spans="2:10" x14ac:dyDescent="0.3">
      <c r="B2435" s="94"/>
      <c r="C2435" s="94"/>
      <c r="D2435" s="94"/>
      <c r="E2435" s="94"/>
      <c r="H2435" s="95"/>
      <c r="I2435" s="94"/>
      <c r="J2435" s="96"/>
    </row>
    <row r="2436" spans="2:10" x14ac:dyDescent="0.3">
      <c r="B2436" s="94"/>
      <c r="C2436" s="94"/>
      <c r="D2436" s="94"/>
      <c r="E2436" s="94"/>
      <c r="H2436" s="95"/>
      <c r="I2436" s="94"/>
      <c r="J2436" s="96"/>
    </row>
    <row r="2437" spans="2:10" x14ac:dyDescent="0.3">
      <c r="B2437" s="94"/>
      <c r="C2437" s="94"/>
      <c r="D2437" s="94"/>
      <c r="E2437" s="94"/>
      <c r="H2437" s="95"/>
      <c r="I2437" s="94"/>
      <c r="J2437" s="96"/>
    </row>
    <row r="2438" spans="2:10" x14ac:dyDescent="0.3">
      <c r="B2438" s="94"/>
      <c r="C2438" s="94"/>
      <c r="D2438" s="94"/>
      <c r="E2438" s="94"/>
      <c r="H2438" s="95"/>
      <c r="I2438" s="94"/>
      <c r="J2438" s="96"/>
    </row>
    <row r="2439" spans="2:10" x14ac:dyDescent="0.3">
      <c r="B2439" s="94"/>
      <c r="C2439" s="94"/>
      <c r="D2439" s="94"/>
      <c r="E2439" s="94"/>
      <c r="H2439" s="95"/>
      <c r="I2439" s="94"/>
      <c r="J2439" s="96"/>
    </row>
    <row r="2440" spans="2:10" x14ac:dyDescent="0.3">
      <c r="B2440" s="94"/>
      <c r="C2440" s="94"/>
      <c r="D2440" s="94"/>
      <c r="E2440" s="94"/>
      <c r="H2440" s="95"/>
      <c r="I2440" s="94"/>
      <c r="J2440" s="96"/>
    </row>
    <row r="2441" spans="2:10" x14ac:dyDescent="0.3">
      <c r="B2441" s="94"/>
      <c r="C2441" s="94"/>
      <c r="D2441" s="94"/>
      <c r="E2441" s="94"/>
      <c r="H2441" s="95"/>
      <c r="I2441" s="94"/>
      <c r="J2441" s="96"/>
    </row>
    <row r="2442" spans="2:10" x14ac:dyDescent="0.3">
      <c r="B2442" s="94"/>
      <c r="C2442" s="94"/>
      <c r="D2442" s="94"/>
      <c r="E2442" s="94"/>
      <c r="H2442" s="95"/>
      <c r="I2442" s="94"/>
      <c r="J2442" s="96"/>
    </row>
    <row r="2443" spans="2:10" x14ac:dyDescent="0.3">
      <c r="B2443" s="94"/>
      <c r="C2443" s="94"/>
      <c r="D2443" s="94"/>
      <c r="E2443" s="94"/>
      <c r="H2443" s="95"/>
      <c r="I2443" s="94"/>
      <c r="J2443" s="96"/>
    </row>
    <row r="2444" spans="2:10" x14ac:dyDescent="0.3">
      <c r="B2444" s="94"/>
      <c r="C2444" s="94"/>
      <c r="D2444" s="94"/>
      <c r="E2444" s="94"/>
      <c r="H2444" s="95"/>
      <c r="I2444" s="94"/>
      <c r="J2444" s="96"/>
    </row>
    <row r="2445" spans="2:10" x14ac:dyDescent="0.3">
      <c r="B2445" s="94"/>
      <c r="C2445" s="94"/>
      <c r="D2445" s="94"/>
      <c r="E2445" s="94"/>
      <c r="H2445" s="95"/>
      <c r="I2445" s="94"/>
      <c r="J2445" s="96"/>
    </row>
    <row r="2446" spans="2:10" x14ac:dyDescent="0.3">
      <c r="B2446" s="94"/>
      <c r="C2446" s="94"/>
      <c r="D2446" s="94"/>
      <c r="E2446" s="94"/>
      <c r="H2446" s="95"/>
      <c r="I2446" s="94"/>
      <c r="J2446" s="96"/>
    </row>
    <row r="2447" spans="2:10" x14ac:dyDescent="0.3">
      <c r="B2447" s="94"/>
      <c r="C2447" s="94"/>
      <c r="D2447" s="94"/>
      <c r="E2447" s="94"/>
      <c r="H2447" s="95"/>
      <c r="I2447" s="94"/>
      <c r="J2447" s="96"/>
    </row>
    <row r="2448" spans="2:10" x14ac:dyDescent="0.3">
      <c r="B2448" s="94"/>
      <c r="C2448" s="94"/>
      <c r="D2448" s="94"/>
      <c r="E2448" s="94"/>
      <c r="H2448" s="95"/>
      <c r="I2448" s="94"/>
      <c r="J2448" s="96"/>
    </row>
    <row r="2449" spans="2:10" x14ac:dyDescent="0.3">
      <c r="B2449" s="94"/>
      <c r="C2449" s="94"/>
      <c r="D2449" s="94"/>
      <c r="E2449" s="94"/>
      <c r="H2449" s="95"/>
      <c r="I2449" s="94"/>
      <c r="J2449" s="96"/>
    </row>
    <row r="2450" spans="2:10" x14ac:dyDescent="0.3">
      <c r="B2450" s="94"/>
      <c r="C2450" s="94"/>
      <c r="D2450" s="94"/>
      <c r="E2450" s="94"/>
      <c r="H2450" s="95"/>
      <c r="I2450" s="94"/>
      <c r="J2450" s="96"/>
    </row>
    <row r="2451" spans="2:10" x14ac:dyDescent="0.3">
      <c r="B2451" s="94"/>
      <c r="C2451" s="94"/>
      <c r="D2451" s="94"/>
      <c r="E2451" s="94"/>
      <c r="H2451" s="95"/>
      <c r="I2451" s="94"/>
      <c r="J2451" s="96"/>
    </row>
    <row r="2452" spans="2:10" x14ac:dyDescent="0.3">
      <c r="B2452" s="94"/>
      <c r="C2452" s="94"/>
      <c r="D2452" s="94"/>
      <c r="E2452" s="94"/>
      <c r="H2452" s="95"/>
      <c r="I2452" s="94"/>
      <c r="J2452" s="96"/>
    </row>
    <row r="2453" spans="2:10" x14ac:dyDescent="0.3">
      <c r="B2453" s="94"/>
      <c r="C2453" s="94"/>
      <c r="D2453" s="94"/>
      <c r="E2453" s="94"/>
      <c r="H2453" s="95"/>
      <c r="I2453" s="94"/>
      <c r="J2453" s="96"/>
    </row>
    <row r="2454" spans="2:10" x14ac:dyDescent="0.3">
      <c r="B2454" s="94"/>
      <c r="C2454" s="94"/>
      <c r="D2454" s="94"/>
      <c r="E2454" s="94"/>
      <c r="H2454" s="95"/>
      <c r="I2454" s="94"/>
      <c r="J2454" s="96"/>
    </row>
    <row r="2455" spans="2:10" x14ac:dyDescent="0.3">
      <c r="B2455" s="94"/>
      <c r="C2455" s="94"/>
      <c r="D2455" s="94"/>
      <c r="E2455" s="94"/>
      <c r="H2455" s="95"/>
      <c r="I2455" s="94"/>
      <c r="J2455" s="96"/>
    </row>
    <row r="2456" spans="2:10" x14ac:dyDescent="0.3">
      <c r="B2456" s="94"/>
      <c r="C2456" s="94"/>
      <c r="D2456" s="94"/>
      <c r="E2456" s="94"/>
      <c r="H2456" s="95"/>
      <c r="I2456" s="94"/>
      <c r="J2456" s="96"/>
    </row>
    <row r="2457" spans="2:10" x14ac:dyDescent="0.3">
      <c r="B2457" s="94"/>
      <c r="C2457" s="94"/>
      <c r="D2457" s="94"/>
      <c r="E2457" s="94"/>
      <c r="H2457" s="95"/>
      <c r="I2457" s="94"/>
      <c r="J2457" s="96"/>
    </row>
    <row r="2458" spans="2:10" x14ac:dyDescent="0.3">
      <c r="B2458" s="94"/>
      <c r="C2458" s="94"/>
      <c r="D2458" s="94"/>
      <c r="E2458" s="94"/>
      <c r="H2458" s="95"/>
      <c r="I2458" s="94"/>
      <c r="J2458" s="96"/>
    </row>
    <row r="2459" spans="2:10" x14ac:dyDescent="0.3">
      <c r="B2459" s="94"/>
      <c r="C2459" s="94"/>
      <c r="D2459" s="94"/>
      <c r="E2459" s="94"/>
      <c r="H2459" s="95"/>
      <c r="I2459" s="94"/>
      <c r="J2459" s="96"/>
    </row>
    <row r="2460" spans="2:10" x14ac:dyDescent="0.3">
      <c r="B2460" s="94"/>
      <c r="C2460" s="94"/>
      <c r="D2460" s="94"/>
      <c r="E2460" s="94"/>
      <c r="H2460" s="95"/>
      <c r="I2460" s="94"/>
      <c r="J2460" s="96"/>
    </row>
    <row r="2461" spans="2:10" x14ac:dyDescent="0.3">
      <c r="B2461" s="94"/>
      <c r="C2461" s="94"/>
      <c r="D2461" s="94"/>
      <c r="E2461" s="94"/>
      <c r="H2461" s="95"/>
      <c r="I2461" s="94"/>
      <c r="J2461" s="96"/>
    </row>
    <row r="2462" spans="2:10" x14ac:dyDescent="0.3">
      <c r="B2462" s="94"/>
      <c r="C2462" s="94"/>
      <c r="D2462" s="94"/>
      <c r="E2462" s="94"/>
      <c r="H2462" s="95"/>
      <c r="I2462" s="94"/>
      <c r="J2462" s="96"/>
    </row>
    <row r="2463" spans="2:10" x14ac:dyDescent="0.3">
      <c r="B2463" s="94"/>
      <c r="C2463" s="94"/>
      <c r="D2463" s="94"/>
      <c r="E2463" s="94"/>
      <c r="H2463" s="95"/>
      <c r="I2463" s="94"/>
      <c r="J2463" s="96"/>
    </row>
    <row r="2464" spans="2:10" x14ac:dyDescent="0.3">
      <c r="B2464" s="94"/>
      <c r="C2464" s="94"/>
      <c r="D2464" s="94"/>
      <c r="E2464" s="94"/>
      <c r="H2464" s="95"/>
      <c r="I2464" s="94"/>
      <c r="J2464" s="96"/>
    </row>
    <row r="2465" spans="2:10" x14ac:dyDescent="0.3">
      <c r="B2465" s="94"/>
      <c r="C2465" s="94"/>
      <c r="D2465" s="94"/>
      <c r="E2465" s="94"/>
      <c r="H2465" s="95"/>
      <c r="I2465" s="94"/>
      <c r="J2465" s="96"/>
    </row>
    <row r="2466" spans="2:10" x14ac:dyDescent="0.3">
      <c r="B2466" s="94"/>
      <c r="C2466" s="94"/>
      <c r="D2466" s="94"/>
      <c r="E2466" s="94"/>
      <c r="H2466" s="95"/>
      <c r="I2466" s="94"/>
      <c r="J2466" s="96"/>
    </row>
    <row r="2467" spans="2:10" x14ac:dyDescent="0.3">
      <c r="B2467" s="94"/>
      <c r="C2467" s="94"/>
      <c r="D2467" s="94"/>
      <c r="E2467" s="94"/>
      <c r="H2467" s="95"/>
      <c r="I2467" s="94"/>
      <c r="J2467" s="96"/>
    </row>
    <row r="2468" spans="2:10" x14ac:dyDescent="0.3">
      <c r="B2468" s="94"/>
      <c r="C2468" s="94"/>
      <c r="D2468" s="94"/>
      <c r="E2468" s="94"/>
      <c r="H2468" s="95"/>
      <c r="I2468" s="94"/>
      <c r="J2468" s="96"/>
    </row>
    <row r="2469" spans="2:10" x14ac:dyDescent="0.3">
      <c r="B2469" s="94"/>
      <c r="C2469" s="94"/>
      <c r="D2469" s="94"/>
      <c r="E2469" s="94"/>
      <c r="H2469" s="95"/>
      <c r="I2469" s="94"/>
      <c r="J2469" s="96"/>
    </row>
    <row r="2470" spans="2:10" x14ac:dyDescent="0.3">
      <c r="B2470" s="94"/>
      <c r="C2470" s="94"/>
      <c r="D2470" s="94"/>
      <c r="E2470" s="94"/>
      <c r="H2470" s="95"/>
      <c r="I2470" s="94"/>
      <c r="J2470" s="96"/>
    </row>
    <row r="2471" spans="2:10" x14ac:dyDescent="0.3">
      <c r="B2471" s="94"/>
      <c r="C2471" s="94"/>
      <c r="D2471" s="94"/>
      <c r="E2471" s="94"/>
      <c r="H2471" s="95"/>
      <c r="I2471" s="94"/>
      <c r="J2471" s="96"/>
    </row>
    <row r="2472" spans="2:10" x14ac:dyDescent="0.3">
      <c r="B2472" s="94"/>
      <c r="C2472" s="94"/>
      <c r="D2472" s="94"/>
      <c r="E2472" s="94"/>
      <c r="H2472" s="95"/>
      <c r="I2472" s="94"/>
      <c r="J2472" s="96"/>
    </row>
    <row r="2473" spans="2:10" x14ac:dyDescent="0.3">
      <c r="B2473" s="94"/>
      <c r="C2473" s="94"/>
      <c r="D2473" s="94"/>
      <c r="E2473" s="94"/>
      <c r="H2473" s="95"/>
      <c r="I2473" s="94"/>
      <c r="J2473" s="96"/>
    </row>
    <row r="2474" spans="2:10" x14ac:dyDescent="0.3">
      <c r="B2474" s="94"/>
      <c r="C2474" s="94"/>
      <c r="D2474" s="94"/>
      <c r="E2474" s="94"/>
      <c r="H2474" s="95"/>
      <c r="I2474" s="94"/>
      <c r="J2474" s="96"/>
    </row>
    <row r="2475" spans="2:10" x14ac:dyDescent="0.3">
      <c r="B2475" s="94"/>
      <c r="C2475" s="94"/>
      <c r="D2475" s="94"/>
      <c r="E2475" s="94"/>
      <c r="H2475" s="95"/>
      <c r="I2475" s="94"/>
      <c r="J2475" s="96"/>
    </row>
    <row r="2476" spans="2:10" x14ac:dyDescent="0.3">
      <c r="B2476" s="94"/>
      <c r="C2476" s="94"/>
      <c r="D2476" s="94"/>
      <c r="E2476" s="94"/>
      <c r="H2476" s="95"/>
      <c r="I2476" s="94"/>
      <c r="J2476" s="96"/>
    </row>
    <row r="2477" spans="2:10" x14ac:dyDescent="0.3">
      <c r="B2477" s="94"/>
      <c r="C2477" s="94"/>
      <c r="D2477" s="94"/>
      <c r="E2477" s="94"/>
      <c r="H2477" s="95"/>
      <c r="I2477" s="94"/>
      <c r="J2477" s="96"/>
    </row>
    <row r="2478" spans="2:10" x14ac:dyDescent="0.3">
      <c r="B2478" s="94"/>
      <c r="C2478" s="94"/>
      <c r="D2478" s="94"/>
      <c r="E2478" s="94"/>
      <c r="H2478" s="95"/>
      <c r="I2478" s="94"/>
      <c r="J2478" s="96"/>
    </row>
    <row r="2479" spans="2:10" x14ac:dyDescent="0.3">
      <c r="B2479" s="94"/>
      <c r="C2479" s="94"/>
      <c r="D2479" s="94"/>
      <c r="E2479" s="94"/>
      <c r="H2479" s="95"/>
      <c r="I2479" s="94"/>
      <c r="J2479" s="96"/>
    </row>
    <row r="2480" spans="2:10" x14ac:dyDescent="0.3">
      <c r="B2480" s="94"/>
      <c r="C2480" s="94"/>
      <c r="D2480" s="94"/>
      <c r="E2480" s="94"/>
      <c r="H2480" s="95"/>
      <c r="I2480" s="94"/>
      <c r="J2480" s="96"/>
    </row>
    <row r="2481" spans="2:10" x14ac:dyDescent="0.3">
      <c r="B2481" s="94"/>
      <c r="C2481" s="94"/>
      <c r="D2481" s="94"/>
      <c r="E2481" s="94"/>
      <c r="H2481" s="95"/>
      <c r="I2481" s="94"/>
      <c r="J2481" s="96"/>
    </row>
    <row r="2482" spans="2:10" x14ac:dyDescent="0.3">
      <c r="B2482" s="94"/>
      <c r="C2482" s="94"/>
      <c r="D2482" s="94"/>
      <c r="E2482" s="94"/>
      <c r="H2482" s="95"/>
      <c r="I2482" s="94"/>
      <c r="J2482" s="96"/>
    </row>
    <row r="2483" spans="2:10" x14ac:dyDescent="0.3">
      <c r="B2483" s="94"/>
      <c r="C2483" s="94"/>
      <c r="D2483" s="94"/>
      <c r="E2483" s="94"/>
      <c r="H2483" s="95"/>
      <c r="I2483" s="94"/>
      <c r="J2483" s="96"/>
    </row>
    <row r="2484" spans="2:10" x14ac:dyDescent="0.3">
      <c r="B2484" s="94"/>
      <c r="C2484" s="94"/>
      <c r="D2484" s="94"/>
      <c r="E2484" s="94"/>
      <c r="H2484" s="95"/>
      <c r="I2484" s="94"/>
      <c r="J2484" s="96"/>
    </row>
    <row r="2485" spans="2:10" x14ac:dyDescent="0.3">
      <c r="B2485" s="94"/>
      <c r="C2485" s="94"/>
      <c r="D2485" s="94"/>
      <c r="E2485" s="94"/>
      <c r="H2485" s="95"/>
      <c r="I2485" s="94"/>
      <c r="J2485" s="96"/>
    </row>
    <row r="2486" spans="2:10" x14ac:dyDescent="0.3">
      <c r="B2486" s="94"/>
      <c r="C2486" s="94"/>
      <c r="D2486" s="94"/>
      <c r="E2486" s="94"/>
      <c r="H2486" s="95"/>
      <c r="I2486" s="94"/>
      <c r="J2486" s="96"/>
    </row>
    <row r="2487" spans="2:10" x14ac:dyDescent="0.3">
      <c r="B2487" s="94"/>
      <c r="C2487" s="94"/>
      <c r="D2487" s="94"/>
      <c r="E2487" s="94"/>
      <c r="H2487" s="95"/>
      <c r="I2487" s="94"/>
      <c r="J2487" s="96"/>
    </row>
    <row r="2488" spans="2:10" x14ac:dyDescent="0.3">
      <c r="B2488" s="94"/>
      <c r="C2488" s="94"/>
      <c r="D2488" s="94"/>
      <c r="E2488" s="94"/>
      <c r="H2488" s="95"/>
      <c r="I2488" s="94"/>
      <c r="J2488" s="96"/>
    </row>
    <row r="2489" spans="2:10" x14ac:dyDescent="0.3">
      <c r="B2489" s="94"/>
      <c r="C2489" s="94"/>
      <c r="D2489" s="94"/>
      <c r="E2489" s="94"/>
      <c r="H2489" s="95"/>
      <c r="I2489" s="94"/>
      <c r="J2489" s="96"/>
    </row>
    <row r="2490" spans="2:10" x14ac:dyDescent="0.3">
      <c r="B2490" s="94"/>
      <c r="C2490" s="94"/>
      <c r="D2490" s="94"/>
      <c r="E2490" s="94"/>
      <c r="H2490" s="95"/>
      <c r="I2490" s="94"/>
      <c r="J2490" s="96"/>
    </row>
    <row r="2491" spans="2:10" x14ac:dyDescent="0.3">
      <c r="B2491" s="94"/>
      <c r="C2491" s="94"/>
      <c r="D2491" s="94"/>
      <c r="E2491" s="94"/>
      <c r="H2491" s="95"/>
      <c r="I2491" s="94"/>
      <c r="J2491" s="96"/>
    </row>
    <row r="2492" spans="2:10" x14ac:dyDescent="0.3">
      <c r="B2492" s="94"/>
      <c r="C2492" s="94"/>
      <c r="D2492" s="94"/>
      <c r="E2492" s="94"/>
      <c r="H2492" s="95"/>
      <c r="I2492" s="94"/>
      <c r="J2492" s="96"/>
    </row>
    <row r="2493" spans="2:10" x14ac:dyDescent="0.3">
      <c r="B2493" s="94"/>
      <c r="C2493" s="94"/>
      <c r="D2493" s="94"/>
      <c r="E2493" s="94"/>
      <c r="H2493" s="95"/>
      <c r="I2493" s="94"/>
      <c r="J2493" s="96"/>
    </row>
    <row r="2494" spans="2:10" x14ac:dyDescent="0.3">
      <c r="B2494" s="94"/>
      <c r="C2494" s="94"/>
      <c r="D2494" s="94"/>
      <c r="E2494" s="94"/>
      <c r="H2494" s="95"/>
      <c r="I2494" s="94"/>
      <c r="J2494" s="96"/>
    </row>
    <row r="2495" spans="2:10" x14ac:dyDescent="0.3">
      <c r="B2495" s="94"/>
      <c r="C2495" s="94"/>
      <c r="D2495" s="94"/>
      <c r="E2495" s="94"/>
      <c r="H2495" s="95"/>
      <c r="I2495" s="94"/>
      <c r="J2495" s="96"/>
    </row>
    <row r="2496" spans="2:10" x14ac:dyDescent="0.3">
      <c r="B2496" s="94"/>
      <c r="C2496" s="94"/>
      <c r="D2496" s="94"/>
      <c r="E2496" s="94"/>
      <c r="H2496" s="95"/>
      <c r="I2496" s="94"/>
      <c r="J2496" s="96"/>
    </row>
    <row r="2497" spans="2:10" x14ac:dyDescent="0.3">
      <c r="B2497" s="94"/>
      <c r="C2497" s="94"/>
      <c r="D2497" s="94"/>
      <c r="E2497" s="94"/>
      <c r="H2497" s="95"/>
      <c r="I2497" s="94"/>
      <c r="J2497" s="96"/>
    </row>
    <row r="2498" spans="2:10" x14ac:dyDescent="0.3">
      <c r="B2498" s="94"/>
      <c r="C2498" s="94"/>
      <c r="D2498" s="94"/>
      <c r="E2498" s="94"/>
      <c r="H2498" s="95"/>
      <c r="I2498" s="94"/>
      <c r="J2498" s="96"/>
    </row>
    <row r="2499" spans="2:10" x14ac:dyDescent="0.3">
      <c r="B2499" s="94"/>
      <c r="C2499" s="94"/>
      <c r="D2499" s="94"/>
      <c r="E2499" s="94"/>
      <c r="H2499" s="95"/>
      <c r="I2499" s="94"/>
      <c r="J2499" s="96"/>
    </row>
    <row r="2500" spans="2:10" x14ac:dyDescent="0.3">
      <c r="B2500" s="94"/>
      <c r="C2500" s="94"/>
      <c r="D2500" s="94"/>
      <c r="E2500" s="94"/>
      <c r="H2500" s="95"/>
      <c r="I2500" s="94"/>
      <c r="J2500" s="96"/>
    </row>
    <row r="2501" spans="2:10" x14ac:dyDescent="0.3">
      <c r="B2501" s="94"/>
      <c r="C2501" s="94"/>
      <c r="D2501" s="94"/>
      <c r="E2501" s="94"/>
      <c r="H2501" s="95"/>
      <c r="I2501" s="94"/>
      <c r="J2501" s="96"/>
    </row>
    <row r="2502" spans="2:10" x14ac:dyDescent="0.3">
      <c r="B2502" s="94"/>
      <c r="C2502" s="94"/>
      <c r="D2502" s="94"/>
      <c r="E2502" s="94"/>
      <c r="H2502" s="95"/>
      <c r="I2502" s="94"/>
      <c r="J2502" s="96"/>
    </row>
    <row r="2503" spans="2:10" x14ac:dyDescent="0.3">
      <c r="B2503" s="94"/>
      <c r="C2503" s="94"/>
      <c r="D2503" s="94"/>
      <c r="E2503" s="94"/>
      <c r="H2503" s="95"/>
      <c r="I2503" s="94"/>
      <c r="J2503" s="96"/>
    </row>
    <row r="2504" spans="2:10" x14ac:dyDescent="0.3">
      <c r="B2504" s="94"/>
      <c r="C2504" s="94"/>
      <c r="D2504" s="94"/>
      <c r="E2504" s="94"/>
      <c r="H2504" s="95"/>
      <c r="I2504" s="94"/>
      <c r="J2504" s="96"/>
    </row>
    <row r="2505" spans="2:10" x14ac:dyDescent="0.3">
      <c r="B2505" s="94"/>
      <c r="C2505" s="94"/>
      <c r="D2505" s="94"/>
      <c r="E2505" s="94"/>
      <c r="H2505" s="95"/>
      <c r="I2505" s="94"/>
      <c r="J2505" s="96"/>
    </row>
    <row r="2506" spans="2:10" x14ac:dyDescent="0.3">
      <c r="B2506" s="94"/>
      <c r="C2506" s="94"/>
      <c r="D2506" s="94"/>
      <c r="E2506" s="94"/>
      <c r="H2506" s="95"/>
      <c r="I2506" s="94"/>
      <c r="J2506" s="96"/>
    </row>
    <row r="2507" spans="2:10" x14ac:dyDescent="0.3">
      <c r="B2507" s="94"/>
      <c r="C2507" s="94"/>
      <c r="D2507" s="94"/>
      <c r="E2507" s="94"/>
      <c r="H2507" s="95"/>
      <c r="I2507" s="94"/>
      <c r="J2507" s="96"/>
    </row>
    <row r="2508" spans="2:10" x14ac:dyDescent="0.3">
      <c r="B2508" s="94"/>
      <c r="C2508" s="94"/>
      <c r="D2508" s="94"/>
      <c r="E2508" s="94"/>
      <c r="H2508" s="95"/>
      <c r="I2508" s="94"/>
      <c r="J2508" s="96"/>
    </row>
    <row r="2509" spans="2:10" x14ac:dyDescent="0.3">
      <c r="B2509" s="94"/>
      <c r="C2509" s="94"/>
      <c r="D2509" s="94"/>
      <c r="E2509" s="94"/>
      <c r="H2509" s="95"/>
      <c r="I2509" s="94"/>
      <c r="J2509" s="96"/>
    </row>
    <row r="2510" spans="2:10" x14ac:dyDescent="0.3">
      <c r="B2510" s="94"/>
      <c r="C2510" s="94"/>
      <c r="D2510" s="94"/>
      <c r="E2510" s="94"/>
      <c r="H2510" s="95"/>
      <c r="I2510" s="94"/>
      <c r="J2510" s="96"/>
    </row>
    <row r="2511" spans="2:10" x14ac:dyDescent="0.3">
      <c r="B2511" s="94"/>
      <c r="C2511" s="94"/>
      <c r="D2511" s="94"/>
      <c r="E2511" s="94"/>
      <c r="H2511" s="95"/>
      <c r="I2511" s="94"/>
      <c r="J2511" s="96"/>
    </row>
    <row r="2512" spans="2:10" x14ac:dyDescent="0.3">
      <c r="B2512" s="94"/>
      <c r="C2512" s="94"/>
      <c r="D2512" s="94"/>
      <c r="E2512" s="94"/>
      <c r="H2512" s="95"/>
      <c r="I2512" s="94"/>
      <c r="J2512" s="96"/>
    </row>
    <row r="2513" spans="2:10" x14ac:dyDescent="0.3">
      <c r="B2513" s="94"/>
      <c r="C2513" s="94"/>
      <c r="D2513" s="94"/>
      <c r="E2513" s="94"/>
      <c r="H2513" s="95"/>
      <c r="I2513" s="94"/>
      <c r="J2513" s="96"/>
    </row>
    <row r="2514" spans="2:10" x14ac:dyDescent="0.3">
      <c r="B2514" s="94"/>
      <c r="C2514" s="94"/>
      <c r="D2514" s="94"/>
      <c r="E2514" s="94"/>
      <c r="H2514" s="95"/>
      <c r="I2514" s="94"/>
      <c r="J2514" s="96"/>
    </row>
    <row r="2515" spans="2:10" x14ac:dyDescent="0.3">
      <c r="B2515" s="94"/>
      <c r="C2515" s="94"/>
      <c r="D2515" s="94"/>
      <c r="E2515" s="94"/>
      <c r="H2515" s="95"/>
      <c r="I2515" s="94"/>
      <c r="J2515" s="96"/>
    </row>
    <row r="2516" spans="2:10" x14ac:dyDescent="0.3">
      <c r="B2516" s="94"/>
      <c r="C2516" s="94"/>
      <c r="D2516" s="94"/>
      <c r="E2516" s="94"/>
      <c r="H2516" s="95"/>
      <c r="I2516" s="94"/>
      <c r="J2516" s="96"/>
    </row>
    <row r="2517" spans="2:10" x14ac:dyDescent="0.3">
      <c r="B2517" s="94"/>
      <c r="C2517" s="94"/>
      <c r="D2517" s="94"/>
      <c r="E2517" s="94"/>
      <c r="H2517" s="95"/>
      <c r="I2517" s="94"/>
      <c r="J2517" s="96"/>
    </row>
    <row r="2518" spans="2:10" x14ac:dyDescent="0.3">
      <c r="B2518" s="94"/>
      <c r="C2518" s="94"/>
      <c r="D2518" s="94"/>
      <c r="E2518" s="94"/>
      <c r="H2518" s="95"/>
      <c r="I2518" s="94"/>
      <c r="J2518" s="96"/>
    </row>
    <row r="2519" spans="2:10" x14ac:dyDescent="0.3">
      <c r="B2519" s="94"/>
      <c r="C2519" s="94"/>
      <c r="D2519" s="94"/>
      <c r="E2519" s="94"/>
      <c r="H2519" s="95"/>
      <c r="I2519" s="94"/>
      <c r="J2519" s="96"/>
    </row>
    <row r="2520" spans="2:10" x14ac:dyDescent="0.3">
      <c r="B2520" s="94"/>
      <c r="C2520" s="94"/>
      <c r="D2520" s="94"/>
      <c r="E2520" s="94"/>
      <c r="H2520" s="95"/>
      <c r="I2520" s="94"/>
      <c r="J2520" s="96"/>
    </row>
    <row r="2521" spans="2:10" x14ac:dyDescent="0.3">
      <c r="B2521" s="94"/>
      <c r="C2521" s="94"/>
      <c r="D2521" s="94"/>
      <c r="E2521" s="94"/>
      <c r="H2521" s="95"/>
      <c r="I2521" s="94"/>
      <c r="J2521" s="96"/>
    </row>
    <row r="2522" spans="2:10" x14ac:dyDescent="0.3">
      <c r="B2522" s="94"/>
      <c r="C2522" s="94"/>
      <c r="D2522" s="94"/>
      <c r="E2522" s="94"/>
      <c r="H2522" s="95"/>
      <c r="I2522" s="94"/>
      <c r="J2522" s="96"/>
    </row>
    <row r="2523" spans="2:10" x14ac:dyDescent="0.3">
      <c r="B2523" s="94"/>
      <c r="C2523" s="94"/>
      <c r="D2523" s="94"/>
      <c r="E2523" s="94"/>
      <c r="H2523" s="95"/>
      <c r="I2523" s="94"/>
      <c r="J2523" s="96"/>
    </row>
    <row r="2524" spans="2:10" x14ac:dyDescent="0.3">
      <c r="B2524" s="94"/>
      <c r="C2524" s="94"/>
      <c r="D2524" s="94"/>
      <c r="E2524" s="94"/>
      <c r="H2524" s="95"/>
      <c r="I2524" s="94"/>
      <c r="J2524" s="96"/>
    </row>
    <row r="2525" spans="2:10" x14ac:dyDescent="0.3">
      <c r="B2525" s="94"/>
      <c r="C2525" s="94"/>
      <c r="D2525" s="94"/>
      <c r="E2525" s="94"/>
      <c r="H2525" s="95"/>
      <c r="I2525" s="94"/>
      <c r="J2525" s="96"/>
    </row>
    <row r="2526" spans="2:10" x14ac:dyDescent="0.3">
      <c r="B2526" s="94"/>
      <c r="C2526" s="94"/>
      <c r="D2526" s="94"/>
      <c r="E2526" s="94"/>
      <c r="H2526" s="95"/>
      <c r="I2526" s="94"/>
      <c r="J2526" s="96"/>
    </row>
    <row r="2527" spans="2:10" x14ac:dyDescent="0.3">
      <c r="B2527" s="94"/>
      <c r="C2527" s="94"/>
      <c r="D2527" s="94"/>
      <c r="E2527" s="94"/>
      <c r="H2527" s="95"/>
      <c r="I2527" s="94"/>
      <c r="J2527" s="96"/>
    </row>
    <row r="2528" spans="2:10" x14ac:dyDescent="0.3">
      <c r="B2528" s="94"/>
      <c r="C2528" s="94"/>
      <c r="D2528" s="94"/>
      <c r="E2528" s="94"/>
      <c r="H2528" s="95"/>
      <c r="I2528" s="94"/>
      <c r="J2528" s="96"/>
    </row>
    <row r="2529" spans="2:10" x14ac:dyDescent="0.3">
      <c r="B2529" s="94"/>
      <c r="C2529" s="94"/>
      <c r="D2529" s="94"/>
      <c r="E2529" s="94"/>
      <c r="H2529" s="95"/>
      <c r="I2529" s="94"/>
      <c r="J2529" s="96"/>
    </row>
    <row r="2530" spans="2:10" x14ac:dyDescent="0.3">
      <c r="B2530" s="94"/>
      <c r="C2530" s="94"/>
      <c r="D2530" s="94"/>
      <c r="E2530" s="94"/>
      <c r="H2530" s="95"/>
      <c r="I2530" s="94"/>
      <c r="J2530" s="96"/>
    </row>
    <row r="2531" spans="2:10" x14ac:dyDescent="0.3">
      <c r="B2531" s="94"/>
      <c r="C2531" s="94"/>
      <c r="D2531" s="94"/>
      <c r="E2531" s="94"/>
      <c r="H2531" s="95"/>
      <c r="I2531" s="94"/>
      <c r="J2531" s="96"/>
    </row>
    <row r="2532" spans="2:10" x14ac:dyDescent="0.3">
      <c r="B2532" s="94"/>
      <c r="C2532" s="94"/>
      <c r="D2532" s="94"/>
      <c r="E2532" s="94"/>
      <c r="H2532" s="95"/>
      <c r="I2532" s="94"/>
      <c r="J2532" s="96"/>
    </row>
    <row r="2533" spans="2:10" x14ac:dyDescent="0.3">
      <c r="B2533" s="94"/>
      <c r="C2533" s="94"/>
      <c r="D2533" s="94"/>
      <c r="E2533" s="94"/>
      <c r="H2533" s="95"/>
      <c r="I2533" s="94"/>
      <c r="J2533" s="96"/>
    </row>
    <row r="2534" spans="2:10" x14ac:dyDescent="0.3">
      <c r="B2534" s="94"/>
      <c r="C2534" s="94"/>
      <c r="D2534" s="94"/>
      <c r="E2534" s="94"/>
      <c r="H2534" s="95"/>
      <c r="I2534" s="94"/>
      <c r="J2534" s="96"/>
    </row>
    <row r="2535" spans="2:10" x14ac:dyDescent="0.3">
      <c r="B2535" s="94"/>
      <c r="C2535" s="94"/>
      <c r="D2535" s="94"/>
      <c r="E2535" s="94"/>
      <c r="H2535" s="95"/>
      <c r="I2535" s="94"/>
      <c r="J2535" s="96"/>
    </row>
    <row r="2536" spans="2:10" x14ac:dyDescent="0.3">
      <c r="B2536" s="94"/>
      <c r="C2536" s="94"/>
      <c r="D2536" s="94"/>
      <c r="E2536" s="94"/>
      <c r="H2536" s="95"/>
      <c r="I2536" s="94"/>
      <c r="J2536" s="96"/>
    </row>
    <row r="2537" spans="2:10" x14ac:dyDescent="0.3">
      <c r="B2537" s="94"/>
      <c r="C2537" s="94"/>
      <c r="D2537" s="94"/>
      <c r="E2537" s="94"/>
      <c r="H2537" s="95"/>
      <c r="I2537" s="94"/>
      <c r="J2537" s="96"/>
    </row>
    <row r="2538" spans="2:10" x14ac:dyDescent="0.3">
      <c r="B2538" s="94"/>
      <c r="C2538" s="94"/>
      <c r="D2538" s="94"/>
      <c r="E2538" s="94"/>
      <c r="H2538" s="95"/>
      <c r="I2538" s="94"/>
      <c r="J2538" s="96"/>
    </row>
    <row r="2539" spans="2:10" x14ac:dyDescent="0.3">
      <c r="B2539" s="94"/>
      <c r="C2539" s="94"/>
      <c r="D2539" s="94"/>
      <c r="E2539" s="94"/>
      <c r="H2539" s="95"/>
      <c r="I2539" s="94"/>
      <c r="J2539" s="96"/>
    </row>
    <row r="2540" spans="2:10" x14ac:dyDescent="0.3">
      <c r="B2540" s="94"/>
      <c r="C2540" s="94"/>
      <c r="D2540" s="94"/>
      <c r="E2540" s="94"/>
      <c r="H2540" s="95"/>
      <c r="I2540" s="94"/>
      <c r="J2540" s="96"/>
    </row>
    <row r="2541" spans="2:10" x14ac:dyDescent="0.3">
      <c r="B2541" s="94"/>
      <c r="C2541" s="94"/>
      <c r="D2541" s="94"/>
      <c r="E2541" s="94"/>
      <c r="H2541" s="95"/>
      <c r="I2541" s="94"/>
      <c r="J2541" s="96"/>
    </row>
    <row r="2542" spans="2:10" x14ac:dyDescent="0.3">
      <c r="B2542" s="94"/>
      <c r="C2542" s="94"/>
      <c r="D2542" s="94"/>
      <c r="E2542" s="94"/>
      <c r="H2542" s="95"/>
      <c r="I2542" s="94"/>
      <c r="J2542" s="96"/>
    </row>
    <row r="2543" spans="2:10" x14ac:dyDescent="0.3">
      <c r="B2543" s="94"/>
      <c r="C2543" s="94"/>
      <c r="D2543" s="94"/>
      <c r="E2543" s="94"/>
      <c r="H2543" s="95"/>
      <c r="I2543" s="94"/>
      <c r="J2543" s="96"/>
    </row>
    <row r="2544" spans="2:10" x14ac:dyDescent="0.3">
      <c r="B2544" s="94"/>
      <c r="C2544" s="94"/>
      <c r="D2544" s="94"/>
      <c r="E2544" s="94"/>
      <c r="H2544" s="95"/>
      <c r="I2544" s="94"/>
      <c r="J2544" s="96"/>
    </row>
    <row r="2545" spans="2:10" x14ac:dyDescent="0.3">
      <c r="B2545" s="94"/>
      <c r="C2545" s="94"/>
      <c r="D2545" s="94"/>
      <c r="E2545" s="94"/>
      <c r="H2545" s="95"/>
      <c r="I2545" s="94"/>
      <c r="J2545" s="96"/>
    </row>
    <row r="2546" spans="2:10" x14ac:dyDescent="0.3">
      <c r="B2546" s="94"/>
      <c r="C2546" s="94"/>
      <c r="D2546" s="94"/>
      <c r="E2546" s="94"/>
      <c r="H2546" s="95"/>
      <c r="I2546" s="94"/>
      <c r="J2546" s="96"/>
    </row>
    <row r="2547" spans="2:10" x14ac:dyDescent="0.3">
      <c r="B2547" s="94"/>
      <c r="C2547" s="94"/>
      <c r="D2547" s="94"/>
      <c r="E2547" s="94"/>
      <c r="H2547" s="95"/>
      <c r="I2547" s="94"/>
      <c r="J2547" s="96"/>
    </row>
    <row r="2548" spans="2:10" x14ac:dyDescent="0.3">
      <c r="B2548" s="94"/>
      <c r="C2548" s="94"/>
      <c r="D2548" s="94"/>
      <c r="E2548" s="94"/>
      <c r="H2548" s="95"/>
      <c r="I2548" s="94"/>
      <c r="J2548" s="96"/>
    </row>
    <row r="2549" spans="2:10" x14ac:dyDescent="0.3">
      <c r="B2549" s="94"/>
      <c r="C2549" s="94"/>
      <c r="D2549" s="94"/>
      <c r="E2549" s="94"/>
      <c r="H2549" s="95"/>
      <c r="I2549" s="94"/>
      <c r="J2549" s="96"/>
    </row>
    <row r="2550" spans="2:10" x14ac:dyDescent="0.3">
      <c r="B2550" s="94"/>
      <c r="C2550" s="94"/>
      <c r="D2550" s="94"/>
      <c r="E2550" s="94"/>
      <c r="H2550" s="95"/>
      <c r="I2550" s="94"/>
      <c r="J2550" s="96"/>
    </row>
    <row r="2551" spans="2:10" x14ac:dyDescent="0.3">
      <c r="B2551" s="94"/>
      <c r="C2551" s="94"/>
      <c r="D2551" s="94"/>
      <c r="E2551" s="94"/>
      <c r="H2551" s="95"/>
      <c r="I2551" s="94"/>
      <c r="J2551" s="96"/>
    </row>
    <row r="2552" spans="2:10" x14ac:dyDescent="0.3">
      <c r="B2552" s="94"/>
      <c r="C2552" s="94"/>
      <c r="D2552" s="94"/>
      <c r="E2552" s="94"/>
      <c r="H2552" s="95"/>
      <c r="I2552" s="94"/>
      <c r="J2552" s="96"/>
    </row>
    <row r="2553" spans="2:10" x14ac:dyDescent="0.3">
      <c r="B2553" s="94"/>
      <c r="C2553" s="94"/>
      <c r="D2553" s="94"/>
      <c r="E2553" s="94"/>
      <c r="H2553" s="95"/>
      <c r="I2553" s="94"/>
      <c r="J2553" s="96"/>
    </row>
    <row r="2554" spans="2:10" x14ac:dyDescent="0.3">
      <c r="B2554" s="94"/>
      <c r="C2554" s="94"/>
      <c r="D2554" s="94"/>
      <c r="E2554" s="94"/>
      <c r="H2554" s="95"/>
      <c r="I2554" s="94"/>
      <c r="J2554" s="96"/>
    </row>
    <row r="2555" spans="2:10" x14ac:dyDescent="0.3">
      <c r="B2555" s="94"/>
      <c r="C2555" s="94"/>
      <c r="D2555" s="94"/>
      <c r="E2555" s="94"/>
      <c r="H2555" s="95"/>
      <c r="I2555" s="94"/>
      <c r="J2555" s="96"/>
    </row>
    <row r="2556" spans="2:10" x14ac:dyDescent="0.3">
      <c r="B2556" s="94"/>
      <c r="C2556" s="94"/>
      <c r="D2556" s="94"/>
      <c r="E2556" s="94"/>
      <c r="H2556" s="95"/>
      <c r="I2556" s="94"/>
      <c r="J2556" s="96"/>
    </row>
    <row r="2557" spans="2:10" x14ac:dyDescent="0.3">
      <c r="B2557" s="94"/>
      <c r="C2557" s="94"/>
      <c r="D2557" s="94"/>
      <c r="E2557" s="94"/>
      <c r="H2557" s="95"/>
      <c r="I2557" s="94"/>
      <c r="J2557" s="96"/>
    </row>
    <row r="2558" spans="2:10" x14ac:dyDescent="0.3">
      <c r="B2558" s="94"/>
      <c r="C2558" s="94"/>
      <c r="D2558" s="94"/>
      <c r="E2558" s="94"/>
      <c r="H2558" s="95"/>
      <c r="I2558" s="94"/>
      <c r="J2558" s="96"/>
    </row>
    <row r="2559" spans="2:10" x14ac:dyDescent="0.3">
      <c r="B2559" s="94"/>
      <c r="C2559" s="94"/>
      <c r="D2559" s="94"/>
      <c r="E2559" s="94"/>
      <c r="H2559" s="95"/>
      <c r="I2559" s="94"/>
      <c r="J2559" s="96"/>
    </row>
    <row r="2560" spans="2:10" x14ac:dyDescent="0.3">
      <c r="B2560" s="94"/>
      <c r="C2560" s="94"/>
      <c r="D2560" s="94"/>
      <c r="E2560" s="94"/>
      <c r="H2560" s="95"/>
      <c r="I2560" s="94"/>
      <c r="J2560" s="96"/>
    </row>
    <row r="2561" spans="2:10" x14ac:dyDescent="0.3">
      <c r="B2561" s="94"/>
      <c r="C2561" s="94"/>
      <c r="D2561" s="94"/>
      <c r="E2561" s="94"/>
      <c r="H2561" s="95"/>
      <c r="I2561" s="94"/>
      <c r="J2561" s="96"/>
    </row>
    <row r="2562" spans="2:10" x14ac:dyDescent="0.3">
      <c r="B2562" s="94"/>
      <c r="C2562" s="94"/>
      <c r="D2562" s="94"/>
      <c r="E2562" s="94"/>
      <c r="H2562" s="95"/>
      <c r="I2562" s="94"/>
      <c r="J2562" s="96"/>
    </row>
    <row r="2563" spans="2:10" x14ac:dyDescent="0.3">
      <c r="B2563" s="94"/>
      <c r="C2563" s="94"/>
      <c r="D2563" s="94"/>
      <c r="E2563" s="94"/>
      <c r="H2563" s="95"/>
      <c r="I2563" s="94"/>
      <c r="J2563" s="96"/>
    </row>
    <row r="2564" spans="2:10" x14ac:dyDescent="0.3">
      <c r="B2564" s="94"/>
      <c r="C2564" s="94"/>
      <c r="D2564" s="94"/>
      <c r="E2564" s="94"/>
      <c r="H2564" s="95"/>
      <c r="I2564" s="94"/>
      <c r="J2564" s="96"/>
    </row>
    <row r="2565" spans="2:10" x14ac:dyDescent="0.3">
      <c r="B2565" s="94"/>
      <c r="C2565" s="94"/>
      <c r="D2565" s="94"/>
      <c r="E2565" s="94"/>
      <c r="H2565" s="95"/>
      <c r="I2565" s="94"/>
      <c r="J2565" s="96"/>
    </row>
    <row r="2566" spans="2:10" x14ac:dyDescent="0.3">
      <c r="B2566" s="94"/>
      <c r="C2566" s="94"/>
      <c r="D2566" s="94"/>
      <c r="E2566" s="94"/>
      <c r="H2566" s="95"/>
      <c r="I2566" s="94"/>
      <c r="J2566" s="96"/>
    </row>
    <row r="2567" spans="2:10" x14ac:dyDescent="0.3">
      <c r="B2567" s="94"/>
      <c r="C2567" s="94"/>
      <c r="D2567" s="94"/>
      <c r="E2567" s="94"/>
      <c r="H2567" s="95"/>
      <c r="I2567" s="94"/>
      <c r="J2567" s="96"/>
    </row>
    <row r="2568" spans="2:10" x14ac:dyDescent="0.3">
      <c r="B2568" s="94"/>
      <c r="C2568" s="94"/>
      <c r="D2568" s="94"/>
      <c r="E2568" s="94"/>
      <c r="H2568" s="95"/>
      <c r="I2568" s="94"/>
      <c r="J2568" s="96"/>
    </row>
    <row r="2569" spans="2:10" x14ac:dyDescent="0.3">
      <c r="B2569" s="94"/>
      <c r="C2569" s="94"/>
      <c r="D2569" s="94"/>
      <c r="E2569" s="94"/>
      <c r="H2569" s="95"/>
      <c r="I2569" s="94"/>
      <c r="J2569" s="96"/>
    </row>
    <row r="2570" spans="2:10" x14ac:dyDescent="0.3">
      <c r="B2570" s="94"/>
      <c r="C2570" s="94"/>
      <c r="D2570" s="94"/>
      <c r="E2570" s="94"/>
      <c r="H2570" s="95"/>
      <c r="I2570" s="94"/>
      <c r="J2570" s="96"/>
    </row>
    <row r="2571" spans="2:10" x14ac:dyDescent="0.3">
      <c r="B2571" s="94"/>
      <c r="C2571" s="94"/>
      <c r="D2571" s="94"/>
      <c r="E2571" s="94"/>
      <c r="H2571" s="95"/>
      <c r="I2571" s="94"/>
      <c r="J2571" s="96"/>
    </row>
    <row r="2572" spans="2:10" x14ac:dyDescent="0.3">
      <c r="B2572" s="94"/>
      <c r="C2572" s="94"/>
      <c r="D2572" s="94"/>
      <c r="E2572" s="94"/>
      <c r="H2572" s="95"/>
      <c r="I2572" s="94"/>
      <c r="J2572" s="96"/>
    </row>
    <row r="2573" spans="2:10" x14ac:dyDescent="0.3">
      <c r="B2573" s="94"/>
      <c r="C2573" s="94"/>
      <c r="D2573" s="94"/>
      <c r="E2573" s="94"/>
      <c r="H2573" s="95"/>
      <c r="I2573" s="94"/>
      <c r="J2573" s="96"/>
    </row>
    <row r="2574" spans="2:10" x14ac:dyDescent="0.3">
      <c r="B2574" s="94"/>
      <c r="C2574" s="94"/>
      <c r="D2574" s="94"/>
      <c r="E2574" s="94"/>
      <c r="H2574" s="95"/>
      <c r="I2574" s="94"/>
      <c r="J2574" s="96"/>
    </row>
    <row r="2575" spans="2:10" x14ac:dyDescent="0.3">
      <c r="B2575" s="94"/>
      <c r="C2575" s="94"/>
      <c r="D2575" s="94"/>
      <c r="E2575" s="94"/>
      <c r="H2575" s="95"/>
      <c r="I2575" s="94"/>
      <c r="J2575" s="96"/>
    </row>
    <row r="2576" spans="2:10" x14ac:dyDescent="0.3">
      <c r="B2576" s="94"/>
      <c r="C2576" s="94"/>
      <c r="D2576" s="94"/>
      <c r="E2576" s="94"/>
      <c r="H2576" s="95"/>
      <c r="I2576" s="94"/>
      <c r="J2576" s="96"/>
    </row>
    <row r="2577" spans="2:10" x14ac:dyDescent="0.3">
      <c r="B2577" s="94"/>
      <c r="C2577" s="94"/>
      <c r="D2577" s="94"/>
      <c r="E2577" s="94"/>
      <c r="H2577" s="95"/>
      <c r="I2577" s="94"/>
      <c r="J2577" s="96"/>
    </row>
    <row r="2578" spans="2:10" x14ac:dyDescent="0.3">
      <c r="B2578" s="94"/>
      <c r="C2578" s="94"/>
      <c r="D2578" s="94"/>
      <c r="E2578" s="94"/>
      <c r="H2578" s="95"/>
      <c r="I2578" s="94"/>
      <c r="J2578" s="96"/>
    </row>
    <row r="2579" spans="2:10" x14ac:dyDescent="0.3">
      <c r="B2579" s="94"/>
      <c r="C2579" s="94"/>
      <c r="D2579" s="94"/>
      <c r="E2579" s="94"/>
      <c r="H2579" s="95"/>
      <c r="I2579" s="94"/>
      <c r="J2579" s="96"/>
    </row>
    <row r="2580" spans="2:10" x14ac:dyDescent="0.3">
      <c r="B2580" s="94"/>
      <c r="C2580" s="94"/>
      <c r="D2580" s="94"/>
      <c r="E2580" s="94"/>
      <c r="H2580" s="95"/>
      <c r="I2580" s="94"/>
      <c r="J2580" s="96"/>
    </row>
    <row r="2581" spans="2:10" x14ac:dyDescent="0.3">
      <c r="B2581" s="94"/>
      <c r="C2581" s="94"/>
      <c r="D2581" s="94"/>
      <c r="E2581" s="94"/>
      <c r="H2581" s="95"/>
      <c r="I2581" s="94"/>
      <c r="J2581" s="96"/>
    </row>
    <row r="2582" spans="2:10" x14ac:dyDescent="0.3">
      <c r="B2582" s="94"/>
      <c r="C2582" s="94"/>
      <c r="D2582" s="94"/>
      <c r="E2582" s="94"/>
      <c r="H2582" s="95"/>
      <c r="I2582" s="94"/>
      <c r="J2582" s="96"/>
    </row>
    <row r="2583" spans="2:10" x14ac:dyDescent="0.3">
      <c r="B2583" s="94"/>
      <c r="C2583" s="94"/>
      <c r="D2583" s="94"/>
      <c r="E2583" s="94"/>
      <c r="H2583" s="95"/>
      <c r="I2583" s="94"/>
      <c r="J2583" s="96"/>
    </row>
    <row r="2584" spans="2:10" x14ac:dyDescent="0.3">
      <c r="B2584" s="94"/>
      <c r="C2584" s="94"/>
      <c r="D2584" s="94"/>
      <c r="E2584" s="94"/>
      <c r="H2584" s="95"/>
      <c r="I2584" s="94"/>
      <c r="J2584" s="96"/>
    </row>
    <row r="2585" spans="2:10" x14ac:dyDescent="0.3">
      <c r="B2585" s="94"/>
      <c r="C2585" s="94"/>
      <c r="D2585" s="94"/>
      <c r="E2585" s="94"/>
      <c r="H2585" s="95"/>
      <c r="I2585" s="94"/>
      <c r="J2585" s="96"/>
    </row>
    <row r="2586" spans="2:10" x14ac:dyDescent="0.3">
      <c r="B2586" s="94"/>
      <c r="C2586" s="94"/>
      <c r="D2586" s="94"/>
      <c r="E2586" s="94"/>
      <c r="H2586" s="95"/>
      <c r="I2586" s="94"/>
      <c r="J2586" s="96"/>
    </row>
    <row r="2587" spans="2:10" x14ac:dyDescent="0.3">
      <c r="B2587" s="94"/>
      <c r="C2587" s="94"/>
      <c r="D2587" s="94"/>
      <c r="E2587" s="94"/>
      <c r="H2587" s="95"/>
      <c r="I2587" s="94"/>
      <c r="J2587" s="96"/>
    </row>
    <row r="2588" spans="2:10" x14ac:dyDescent="0.3">
      <c r="B2588" s="94"/>
      <c r="C2588" s="94"/>
      <c r="D2588" s="94"/>
      <c r="E2588" s="94"/>
      <c r="H2588" s="95"/>
      <c r="I2588" s="94"/>
      <c r="J2588" s="96"/>
    </row>
    <row r="2589" spans="2:10" x14ac:dyDescent="0.3">
      <c r="B2589" s="94"/>
      <c r="C2589" s="94"/>
      <c r="D2589" s="94"/>
      <c r="E2589" s="94"/>
      <c r="H2589" s="95"/>
      <c r="I2589" s="94"/>
      <c r="J2589" s="96"/>
    </row>
    <row r="2590" spans="2:10" x14ac:dyDescent="0.3">
      <c r="B2590" s="94"/>
      <c r="C2590" s="94"/>
      <c r="D2590" s="94"/>
      <c r="E2590" s="94"/>
      <c r="H2590" s="95"/>
      <c r="I2590" s="94"/>
      <c r="J2590" s="96"/>
    </row>
    <row r="2591" spans="2:10" x14ac:dyDescent="0.3">
      <c r="B2591" s="94"/>
      <c r="C2591" s="94"/>
      <c r="D2591" s="94"/>
      <c r="E2591" s="94"/>
      <c r="H2591" s="95"/>
      <c r="I2591" s="94"/>
      <c r="J2591" s="96"/>
    </row>
    <row r="2592" spans="2:10" x14ac:dyDescent="0.3">
      <c r="B2592" s="94"/>
      <c r="C2592" s="94"/>
      <c r="D2592" s="94"/>
      <c r="E2592" s="94"/>
      <c r="H2592" s="95"/>
      <c r="I2592" s="94"/>
      <c r="J2592" s="96"/>
    </row>
    <row r="2593" spans="2:10" x14ac:dyDescent="0.3">
      <c r="B2593" s="94"/>
      <c r="C2593" s="94"/>
      <c r="D2593" s="94"/>
      <c r="E2593" s="94"/>
      <c r="H2593" s="95"/>
      <c r="I2593" s="94"/>
      <c r="J2593" s="96"/>
    </row>
    <row r="2594" spans="2:10" x14ac:dyDescent="0.3">
      <c r="B2594" s="94"/>
      <c r="C2594" s="94"/>
      <c r="D2594" s="94"/>
      <c r="E2594" s="94"/>
      <c r="H2594" s="95"/>
      <c r="I2594" s="94"/>
      <c r="J2594" s="96"/>
    </row>
    <row r="2595" spans="2:10" x14ac:dyDescent="0.3">
      <c r="B2595" s="94"/>
      <c r="C2595" s="94"/>
      <c r="D2595" s="94"/>
      <c r="E2595" s="94"/>
      <c r="H2595" s="95"/>
      <c r="I2595" s="94"/>
      <c r="J2595" s="96"/>
    </row>
    <row r="2596" spans="2:10" x14ac:dyDescent="0.3">
      <c r="B2596" s="94"/>
      <c r="C2596" s="94"/>
      <c r="D2596" s="94"/>
      <c r="E2596" s="94"/>
      <c r="H2596" s="95"/>
      <c r="I2596" s="94"/>
      <c r="J2596" s="96"/>
    </row>
    <row r="2597" spans="2:10" x14ac:dyDescent="0.3">
      <c r="B2597" s="94"/>
      <c r="C2597" s="94"/>
      <c r="D2597" s="94"/>
      <c r="E2597" s="94"/>
      <c r="H2597" s="95"/>
      <c r="I2597" s="94"/>
      <c r="J2597" s="96"/>
    </row>
    <row r="2598" spans="2:10" x14ac:dyDescent="0.3">
      <c r="B2598" s="94"/>
      <c r="C2598" s="94"/>
      <c r="D2598" s="94"/>
      <c r="E2598" s="94"/>
      <c r="H2598" s="95"/>
      <c r="I2598" s="94"/>
      <c r="J2598" s="96"/>
    </row>
    <row r="2599" spans="2:10" x14ac:dyDescent="0.3">
      <c r="B2599" s="94"/>
      <c r="C2599" s="94"/>
      <c r="D2599" s="94"/>
      <c r="E2599" s="94"/>
      <c r="H2599" s="95"/>
      <c r="I2599" s="94"/>
      <c r="J2599" s="96"/>
    </row>
    <row r="2600" spans="2:10" x14ac:dyDescent="0.3">
      <c r="B2600" s="94"/>
      <c r="C2600" s="94"/>
      <c r="D2600" s="94"/>
      <c r="E2600" s="94"/>
      <c r="H2600" s="95"/>
      <c r="I2600" s="94"/>
      <c r="J2600" s="96"/>
    </row>
    <row r="2601" spans="2:10" x14ac:dyDescent="0.3">
      <c r="B2601" s="94"/>
      <c r="C2601" s="94"/>
      <c r="D2601" s="94"/>
      <c r="E2601" s="94"/>
      <c r="H2601" s="95"/>
      <c r="I2601" s="94"/>
      <c r="J2601" s="96"/>
    </row>
    <row r="2602" spans="2:10" x14ac:dyDescent="0.3">
      <c r="B2602" s="94"/>
      <c r="C2602" s="94"/>
      <c r="D2602" s="94"/>
      <c r="E2602" s="94"/>
      <c r="H2602" s="95"/>
      <c r="I2602" s="94"/>
      <c r="J2602" s="96"/>
    </row>
    <row r="2603" spans="2:10" x14ac:dyDescent="0.3">
      <c r="B2603" s="94"/>
      <c r="C2603" s="94"/>
      <c r="D2603" s="94"/>
      <c r="E2603" s="94"/>
      <c r="H2603" s="95"/>
      <c r="I2603" s="94"/>
      <c r="J2603" s="96"/>
    </row>
    <row r="2604" spans="2:10" x14ac:dyDescent="0.3">
      <c r="B2604" s="94"/>
      <c r="C2604" s="94"/>
      <c r="D2604" s="94"/>
      <c r="E2604" s="94"/>
      <c r="H2604" s="95"/>
      <c r="I2604" s="94"/>
      <c r="J2604" s="96"/>
    </row>
    <row r="2605" spans="2:10" x14ac:dyDescent="0.3">
      <c r="B2605" s="94"/>
      <c r="C2605" s="94"/>
      <c r="D2605" s="94"/>
      <c r="E2605" s="94"/>
      <c r="H2605" s="95"/>
      <c r="I2605" s="94"/>
      <c r="J2605" s="96"/>
    </row>
    <row r="2606" spans="2:10" x14ac:dyDescent="0.3">
      <c r="B2606" s="94"/>
      <c r="C2606" s="94"/>
      <c r="D2606" s="94"/>
      <c r="E2606" s="94"/>
      <c r="H2606" s="95"/>
      <c r="I2606" s="94"/>
      <c r="J2606" s="96"/>
    </row>
    <row r="2607" spans="2:10" x14ac:dyDescent="0.3">
      <c r="B2607" s="94"/>
      <c r="C2607" s="94"/>
      <c r="D2607" s="94"/>
      <c r="E2607" s="94"/>
      <c r="H2607" s="95"/>
      <c r="I2607" s="94"/>
      <c r="J2607" s="96"/>
    </row>
    <row r="2608" spans="2:10" x14ac:dyDescent="0.3">
      <c r="B2608" s="94"/>
      <c r="C2608" s="94"/>
      <c r="D2608" s="94"/>
      <c r="E2608" s="94"/>
      <c r="H2608" s="95"/>
      <c r="I2608" s="94"/>
      <c r="J2608" s="96"/>
    </row>
    <row r="2609" spans="2:10" x14ac:dyDescent="0.3">
      <c r="B2609" s="94"/>
      <c r="C2609" s="94"/>
      <c r="D2609" s="94"/>
      <c r="E2609" s="94"/>
      <c r="H2609" s="95"/>
      <c r="I2609" s="94"/>
      <c r="J2609" s="96"/>
    </row>
    <row r="2610" spans="2:10" x14ac:dyDescent="0.3">
      <c r="B2610" s="94"/>
      <c r="C2610" s="94"/>
      <c r="D2610" s="94"/>
      <c r="E2610" s="94"/>
      <c r="H2610" s="95"/>
      <c r="I2610" s="94"/>
      <c r="J2610" s="96"/>
    </row>
    <row r="2611" spans="2:10" x14ac:dyDescent="0.3">
      <c r="B2611" s="94"/>
      <c r="C2611" s="94"/>
      <c r="D2611" s="94"/>
      <c r="E2611" s="94"/>
      <c r="H2611" s="95"/>
      <c r="I2611" s="94"/>
      <c r="J2611" s="96"/>
    </row>
    <row r="2612" spans="2:10" x14ac:dyDescent="0.3">
      <c r="B2612" s="94"/>
      <c r="C2612" s="94"/>
      <c r="D2612" s="94"/>
      <c r="E2612" s="94"/>
      <c r="H2612" s="95"/>
      <c r="I2612" s="94"/>
      <c r="J2612" s="96"/>
    </row>
    <row r="2613" spans="2:10" x14ac:dyDescent="0.3">
      <c r="B2613" s="94"/>
      <c r="C2613" s="94"/>
      <c r="D2613" s="94"/>
      <c r="E2613" s="94"/>
      <c r="H2613" s="95"/>
      <c r="I2613" s="94"/>
      <c r="J2613" s="96"/>
    </row>
    <row r="2614" spans="2:10" x14ac:dyDescent="0.3">
      <c r="B2614" s="94"/>
      <c r="C2614" s="94"/>
      <c r="D2614" s="94"/>
      <c r="E2614" s="94"/>
      <c r="H2614" s="95"/>
      <c r="I2614" s="94"/>
      <c r="J2614" s="96"/>
    </row>
    <row r="2615" spans="2:10" x14ac:dyDescent="0.3">
      <c r="B2615" s="94"/>
      <c r="C2615" s="94"/>
      <c r="D2615" s="94"/>
      <c r="E2615" s="94"/>
      <c r="H2615" s="95"/>
      <c r="I2615" s="94"/>
      <c r="J2615" s="96"/>
    </row>
    <row r="2616" spans="2:10" x14ac:dyDescent="0.3">
      <c r="B2616" s="94"/>
      <c r="C2616" s="94"/>
      <c r="D2616" s="94"/>
      <c r="E2616" s="94"/>
      <c r="H2616" s="95"/>
      <c r="I2616" s="94"/>
      <c r="J2616" s="96"/>
    </row>
    <row r="2617" spans="2:10" x14ac:dyDescent="0.3">
      <c r="B2617" s="94"/>
      <c r="C2617" s="94"/>
      <c r="D2617" s="94"/>
      <c r="E2617" s="94"/>
      <c r="H2617" s="95"/>
      <c r="I2617" s="94"/>
      <c r="J2617" s="96"/>
    </row>
    <row r="2618" spans="2:10" x14ac:dyDescent="0.3">
      <c r="B2618" s="94"/>
      <c r="C2618" s="94"/>
      <c r="D2618" s="94"/>
      <c r="E2618" s="94"/>
      <c r="H2618" s="95"/>
      <c r="I2618" s="94"/>
      <c r="J2618" s="96"/>
    </row>
    <row r="2619" spans="2:10" x14ac:dyDescent="0.3">
      <c r="B2619" s="94"/>
      <c r="C2619" s="94"/>
      <c r="D2619" s="94"/>
      <c r="E2619" s="94"/>
      <c r="H2619" s="95"/>
      <c r="I2619" s="94"/>
      <c r="J2619" s="96"/>
    </row>
    <row r="2620" spans="2:10" x14ac:dyDescent="0.3">
      <c r="B2620" s="94"/>
      <c r="C2620" s="94"/>
      <c r="D2620" s="94"/>
      <c r="E2620" s="94"/>
      <c r="H2620" s="95"/>
      <c r="I2620" s="94"/>
      <c r="J2620" s="96"/>
    </row>
    <row r="2621" spans="2:10" x14ac:dyDescent="0.3">
      <c r="B2621" s="94"/>
      <c r="C2621" s="94"/>
      <c r="D2621" s="94"/>
      <c r="E2621" s="94"/>
      <c r="H2621" s="95"/>
      <c r="I2621" s="94"/>
      <c r="J2621" s="96"/>
    </row>
    <row r="2622" spans="2:10" x14ac:dyDescent="0.3">
      <c r="B2622" s="94"/>
      <c r="C2622" s="94"/>
      <c r="D2622" s="94"/>
      <c r="E2622" s="94"/>
      <c r="H2622" s="95"/>
      <c r="I2622" s="94"/>
      <c r="J2622" s="96"/>
    </row>
    <row r="2623" spans="2:10" x14ac:dyDescent="0.3">
      <c r="B2623" s="94"/>
      <c r="C2623" s="94"/>
      <c r="D2623" s="94"/>
      <c r="E2623" s="94"/>
      <c r="H2623" s="95"/>
      <c r="I2623" s="94"/>
      <c r="J2623" s="96"/>
    </row>
    <row r="2624" spans="2:10" x14ac:dyDescent="0.3">
      <c r="B2624" s="94"/>
      <c r="C2624" s="94"/>
      <c r="D2624" s="94"/>
      <c r="E2624" s="94"/>
      <c r="H2624" s="95"/>
      <c r="I2624" s="94"/>
      <c r="J2624" s="96"/>
    </row>
    <row r="2625" spans="2:10" x14ac:dyDescent="0.3">
      <c r="B2625" s="94"/>
      <c r="C2625" s="94"/>
      <c r="D2625" s="94"/>
      <c r="E2625" s="94"/>
      <c r="H2625" s="95"/>
      <c r="I2625" s="94"/>
      <c r="J2625" s="96"/>
    </row>
    <row r="2626" spans="2:10" x14ac:dyDescent="0.3">
      <c r="B2626" s="94"/>
      <c r="C2626" s="94"/>
      <c r="D2626" s="94"/>
      <c r="E2626" s="94"/>
      <c r="H2626" s="95"/>
      <c r="I2626" s="94"/>
      <c r="J2626" s="96"/>
    </row>
    <row r="2627" spans="2:10" x14ac:dyDescent="0.3">
      <c r="B2627" s="94"/>
      <c r="C2627" s="94"/>
      <c r="D2627" s="94"/>
      <c r="E2627" s="94"/>
      <c r="H2627" s="95"/>
      <c r="I2627" s="94"/>
      <c r="J2627" s="96"/>
    </row>
    <row r="2628" spans="2:10" x14ac:dyDescent="0.3">
      <c r="B2628" s="94"/>
      <c r="C2628" s="94"/>
      <c r="D2628" s="94"/>
      <c r="E2628" s="94"/>
      <c r="H2628" s="95"/>
      <c r="I2628" s="94"/>
      <c r="J2628" s="96"/>
    </row>
    <row r="2629" spans="2:10" x14ac:dyDescent="0.3">
      <c r="B2629" s="94"/>
      <c r="C2629" s="94"/>
      <c r="D2629" s="94"/>
      <c r="E2629" s="94"/>
      <c r="H2629" s="95"/>
      <c r="I2629" s="94"/>
      <c r="J2629" s="96"/>
    </row>
    <row r="2630" spans="2:10" x14ac:dyDescent="0.3">
      <c r="B2630" s="94"/>
      <c r="C2630" s="94"/>
      <c r="D2630" s="94"/>
      <c r="E2630" s="94"/>
      <c r="H2630" s="95"/>
      <c r="I2630" s="94"/>
      <c r="J2630" s="96"/>
    </row>
    <row r="2631" spans="2:10" x14ac:dyDescent="0.3">
      <c r="B2631" s="94"/>
      <c r="C2631" s="94"/>
      <c r="D2631" s="94"/>
      <c r="E2631" s="94"/>
      <c r="H2631" s="95"/>
      <c r="I2631" s="94"/>
      <c r="J2631" s="96"/>
    </row>
    <row r="2632" spans="2:10" x14ac:dyDescent="0.3">
      <c r="B2632" s="94"/>
      <c r="C2632" s="94"/>
      <c r="D2632" s="94"/>
      <c r="E2632" s="94"/>
      <c r="H2632" s="95"/>
      <c r="I2632" s="94"/>
      <c r="J2632" s="96"/>
    </row>
    <row r="2633" spans="2:10" x14ac:dyDescent="0.3">
      <c r="B2633" s="94"/>
      <c r="C2633" s="94"/>
      <c r="D2633" s="94"/>
      <c r="E2633" s="94"/>
      <c r="H2633" s="95"/>
      <c r="I2633" s="94"/>
      <c r="J2633" s="96"/>
    </row>
    <row r="2634" spans="2:10" x14ac:dyDescent="0.3">
      <c r="B2634" s="94"/>
      <c r="C2634" s="94"/>
      <c r="D2634" s="94"/>
      <c r="E2634" s="94"/>
      <c r="H2634" s="95"/>
      <c r="I2634" s="94"/>
      <c r="J2634" s="96"/>
    </row>
    <row r="2635" spans="2:10" x14ac:dyDescent="0.3">
      <c r="B2635" s="94"/>
      <c r="C2635" s="94"/>
      <c r="D2635" s="94"/>
      <c r="E2635" s="94"/>
      <c r="H2635" s="95"/>
      <c r="I2635" s="94"/>
      <c r="J2635" s="96"/>
    </row>
    <row r="2636" spans="2:10" x14ac:dyDescent="0.3">
      <c r="B2636" s="94"/>
      <c r="C2636" s="94"/>
      <c r="D2636" s="94"/>
      <c r="E2636" s="94"/>
      <c r="H2636" s="95"/>
      <c r="I2636" s="94"/>
      <c r="J2636" s="96"/>
    </row>
    <row r="2637" spans="2:10" x14ac:dyDescent="0.3">
      <c r="B2637" s="94"/>
      <c r="C2637" s="94"/>
      <c r="D2637" s="94"/>
      <c r="E2637" s="94"/>
      <c r="H2637" s="95"/>
      <c r="I2637" s="94"/>
      <c r="J2637" s="96"/>
    </row>
    <row r="2638" spans="2:10" x14ac:dyDescent="0.3">
      <c r="B2638" s="94"/>
      <c r="C2638" s="94"/>
      <c r="D2638" s="94"/>
      <c r="E2638" s="94"/>
      <c r="H2638" s="95"/>
      <c r="I2638" s="94"/>
      <c r="J2638" s="96"/>
    </row>
    <row r="2639" spans="2:10" x14ac:dyDescent="0.3">
      <c r="B2639" s="94"/>
      <c r="C2639" s="94"/>
      <c r="D2639" s="94"/>
      <c r="E2639" s="94"/>
      <c r="H2639" s="95"/>
      <c r="I2639" s="94"/>
      <c r="J2639" s="96"/>
    </row>
    <row r="2640" spans="2:10" x14ac:dyDescent="0.3">
      <c r="B2640" s="94"/>
      <c r="C2640" s="94"/>
      <c r="D2640" s="94"/>
      <c r="E2640" s="94"/>
      <c r="H2640" s="95"/>
      <c r="I2640" s="94"/>
      <c r="J2640" s="96"/>
    </row>
    <row r="2641" spans="2:10" x14ac:dyDescent="0.3">
      <c r="B2641" s="94"/>
      <c r="C2641" s="94"/>
      <c r="D2641" s="94"/>
      <c r="E2641" s="94"/>
      <c r="H2641" s="95"/>
      <c r="I2641" s="94"/>
      <c r="J2641" s="96"/>
    </row>
    <row r="2642" spans="2:10" x14ac:dyDescent="0.3">
      <c r="B2642" s="94"/>
      <c r="C2642" s="94"/>
      <c r="D2642" s="94"/>
      <c r="E2642" s="94"/>
      <c r="H2642" s="95"/>
      <c r="I2642" s="94"/>
      <c r="J2642" s="96"/>
    </row>
    <row r="2643" spans="2:10" x14ac:dyDescent="0.3">
      <c r="B2643" s="94"/>
      <c r="C2643" s="94"/>
      <c r="D2643" s="94"/>
      <c r="E2643" s="94"/>
      <c r="H2643" s="95"/>
      <c r="I2643" s="94"/>
      <c r="J2643" s="96"/>
    </row>
    <row r="2644" spans="2:10" x14ac:dyDescent="0.3">
      <c r="B2644" s="94"/>
      <c r="C2644" s="94"/>
      <c r="D2644" s="94"/>
      <c r="E2644" s="94"/>
      <c r="H2644" s="95"/>
      <c r="I2644" s="94"/>
      <c r="J2644" s="96"/>
    </row>
    <row r="2645" spans="2:10" x14ac:dyDescent="0.3">
      <c r="B2645" s="94"/>
      <c r="C2645" s="94"/>
      <c r="D2645" s="94"/>
      <c r="E2645" s="94"/>
      <c r="H2645" s="95"/>
      <c r="I2645" s="94"/>
      <c r="J2645" s="96"/>
    </row>
    <row r="2646" spans="2:10" x14ac:dyDescent="0.3">
      <c r="B2646" s="94"/>
      <c r="C2646" s="94"/>
      <c r="D2646" s="94"/>
      <c r="E2646" s="94"/>
      <c r="H2646" s="95"/>
      <c r="I2646" s="94"/>
      <c r="J2646" s="96"/>
    </row>
    <row r="2647" spans="2:10" x14ac:dyDescent="0.3">
      <c r="B2647" s="94"/>
      <c r="C2647" s="94"/>
      <c r="D2647" s="94"/>
      <c r="E2647" s="94"/>
      <c r="H2647" s="95"/>
      <c r="I2647" s="94"/>
      <c r="J2647" s="96"/>
    </row>
    <row r="2648" spans="2:10" x14ac:dyDescent="0.3">
      <c r="B2648" s="94"/>
      <c r="C2648" s="94"/>
      <c r="D2648" s="94"/>
      <c r="E2648" s="94"/>
      <c r="H2648" s="95"/>
      <c r="I2648" s="94"/>
      <c r="J2648" s="96"/>
    </row>
    <row r="2649" spans="2:10" x14ac:dyDescent="0.3">
      <c r="B2649" s="94"/>
      <c r="C2649" s="94"/>
      <c r="D2649" s="94"/>
      <c r="E2649" s="94"/>
      <c r="H2649" s="95"/>
      <c r="I2649" s="94"/>
      <c r="J2649" s="96"/>
    </row>
    <row r="2650" spans="2:10" x14ac:dyDescent="0.3">
      <c r="B2650" s="94"/>
      <c r="C2650" s="94"/>
      <c r="D2650" s="94"/>
      <c r="E2650" s="94"/>
      <c r="H2650" s="95"/>
      <c r="I2650" s="94"/>
      <c r="J2650" s="96"/>
    </row>
    <row r="2651" spans="2:10" x14ac:dyDescent="0.3">
      <c r="B2651" s="94"/>
      <c r="C2651" s="94"/>
      <c r="D2651" s="94"/>
      <c r="E2651" s="94"/>
      <c r="H2651" s="95"/>
      <c r="I2651" s="94"/>
      <c r="J2651" s="96"/>
    </row>
    <row r="2652" spans="2:10" x14ac:dyDescent="0.3">
      <c r="B2652" s="94"/>
      <c r="C2652" s="94"/>
      <c r="D2652" s="94"/>
      <c r="E2652" s="94"/>
      <c r="H2652" s="95"/>
      <c r="I2652" s="94"/>
      <c r="J2652" s="96"/>
    </row>
    <row r="2653" spans="2:10" x14ac:dyDescent="0.3">
      <c r="B2653" s="94"/>
      <c r="C2653" s="94"/>
      <c r="D2653" s="94"/>
      <c r="E2653" s="94"/>
      <c r="H2653" s="95"/>
      <c r="I2653" s="94"/>
      <c r="J2653" s="96"/>
    </row>
    <row r="2654" spans="2:10" x14ac:dyDescent="0.3">
      <c r="B2654" s="94"/>
      <c r="C2654" s="94"/>
      <c r="D2654" s="94"/>
      <c r="E2654" s="94"/>
      <c r="H2654" s="95"/>
      <c r="I2654" s="94"/>
      <c r="J2654" s="96"/>
    </row>
    <row r="2655" spans="2:10" x14ac:dyDescent="0.3">
      <c r="B2655" s="94"/>
      <c r="C2655" s="94"/>
      <c r="D2655" s="94"/>
      <c r="E2655" s="94"/>
      <c r="H2655" s="95"/>
      <c r="I2655" s="94"/>
      <c r="J2655" s="96"/>
    </row>
    <row r="2656" spans="2:10" x14ac:dyDescent="0.3">
      <c r="B2656" s="94"/>
      <c r="C2656" s="94"/>
      <c r="D2656" s="94"/>
      <c r="E2656" s="94"/>
      <c r="H2656" s="95"/>
      <c r="I2656" s="94"/>
      <c r="J2656" s="96"/>
    </row>
    <row r="2657" spans="2:10" x14ac:dyDescent="0.3">
      <c r="B2657" s="94"/>
      <c r="C2657" s="94"/>
      <c r="D2657" s="94"/>
      <c r="E2657" s="94"/>
      <c r="H2657" s="95"/>
      <c r="I2657" s="94"/>
      <c r="J2657" s="96"/>
    </row>
    <row r="2658" spans="2:10" x14ac:dyDescent="0.3">
      <c r="B2658" s="94"/>
      <c r="C2658" s="94"/>
      <c r="D2658" s="94"/>
      <c r="E2658" s="94"/>
      <c r="H2658" s="95"/>
      <c r="I2658" s="94"/>
      <c r="J2658" s="96"/>
    </row>
    <row r="2659" spans="2:10" x14ac:dyDescent="0.3">
      <c r="B2659" s="94"/>
      <c r="C2659" s="94"/>
      <c r="D2659" s="94"/>
      <c r="E2659" s="94"/>
      <c r="H2659" s="95"/>
      <c r="I2659" s="94"/>
      <c r="J2659" s="96"/>
    </row>
    <row r="2660" spans="2:10" x14ac:dyDescent="0.3">
      <c r="B2660" s="94"/>
      <c r="C2660" s="94"/>
      <c r="D2660" s="94"/>
      <c r="E2660" s="94"/>
      <c r="H2660" s="95"/>
      <c r="I2660" s="94"/>
      <c r="J2660" s="96"/>
    </row>
    <row r="2661" spans="2:10" x14ac:dyDescent="0.3">
      <c r="B2661" s="94"/>
      <c r="C2661" s="94"/>
      <c r="D2661" s="94"/>
      <c r="E2661" s="94"/>
      <c r="H2661" s="95"/>
      <c r="I2661" s="94"/>
      <c r="J2661" s="96"/>
    </row>
    <row r="2662" spans="2:10" x14ac:dyDescent="0.3">
      <c r="B2662" s="94"/>
      <c r="C2662" s="94"/>
      <c r="D2662" s="94"/>
      <c r="E2662" s="94"/>
      <c r="H2662" s="95"/>
      <c r="I2662" s="94"/>
      <c r="J2662" s="96"/>
    </row>
    <row r="2663" spans="2:10" x14ac:dyDescent="0.3">
      <c r="B2663" s="94"/>
      <c r="C2663" s="94"/>
      <c r="D2663" s="94"/>
      <c r="E2663" s="94"/>
      <c r="H2663" s="95"/>
      <c r="I2663" s="94"/>
      <c r="J2663" s="96"/>
    </row>
    <row r="2664" spans="2:10" x14ac:dyDescent="0.3">
      <c r="B2664" s="94"/>
      <c r="C2664" s="94"/>
      <c r="D2664" s="94"/>
      <c r="E2664" s="94"/>
      <c r="H2664" s="95"/>
      <c r="I2664" s="94"/>
      <c r="J2664" s="96"/>
    </row>
    <row r="2665" spans="2:10" x14ac:dyDescent="0.3">
      <c r="B2665" s="94"/>
      <c r="C2665" s="94"/>
      <c r="D2665" s="94"/>
      <c r="E2665" s="94"/>
      <c r="H2665" s="95"/>
      <c r="I2665" s="94"/>
      <c r="J2665" s="96"/>
    </row>
    <row r="2666" spans="2:10" x14ac:dyDescent="0.3">
      <c r="B2666" s="94"/>
      <c r="C2666" s="94"/>
      <c r="D2666" s="94"/>
      <c r="E2666" s="94"/>
      <c r="H2666" s="95"/>
      <c r="I2666" s="94"/>
      <c r="J2666" s="96"/>
    </row>
    <row r="2667" spans="2:10" x14ac:dyDescent="0.3">
      <c r="B2667" s="94"/>
      <c r="C2667" s="94"/>
      <c r="D2667" s="94"/>
      <c r="E2667" s="94"/>
      <c r="H2667" s="95"/>
      <c r="I2667" s="94"/>
      <c r="J2667" s="96"/>
    </row>
    <row r="2668" spans="2:10" x14ac:dyDescent="0.3">
      <c r="B2668" s="94"/>
      <c r="C2668" s="94"/>
      <c r="D2668" s="94"/>
      <c r="E2668" s="94"/>
      <c r="H2668" s="95"/>
      <c r="I2668" s="94"/>
      <c r="J2668" s="96"/>
    </row>
    <row r="2669" spans="2:10" x14ac:dyDescent="0.3">
      <c r="B2669" s="94"/>
      <c r="C2669" s="94"/>
      <c r="D2669" s="94"/>
      <c r="E2669" s="94"/>
      <c r="H2669" s="95"/>
      <c r="I2669" s="94"/>
      <c r="J2669" s="96"/>
    </row>
    <row r="2670" spans="2:10" x14ac:dyDescent="0.3">
      <c r="B2670" s="94"/>
      <c r="C2670" s="94"/>
      <c r="D2670" s="94"/>
      <c r="E2670" s="94"/>
      <c r="H2670" s="95"/>
      <c r="I2670" s="94"/>
      <c r="J2670" s="96"/>
    </row>
    <row r="2671" spans="2:10" x14ac:dyDescent="0.3">
      <c r="B2671" s="94"/>
      <c r="C2671" s="94"/>
      <c r="D2671" s="94"/>
      <c r="E2671" s="94"/>
      <c r="H2671" s="95"/>
      <c r="I2671" s="94"/>
      <c r="J2671" s="96"/>
    </row>
    <row r="2672" spans="2:10" x14ac:dyDescent="0.3">
      <c r="B2672" s="94"/>
      <c r="C2672" s="94"/>
      <c r="D2672" s="94"/>
      <c r="E2672" s="94"/>
      <c r="H2672" s="95"/>
      <c r="I2672" s="94"/>
      <c r="J2672" s="96"/>
    </row>
    <row r="2673" spans="2:10" x14ac:dyDescent="0.3">
      <c r="B2673" s="94"/>
      <c r="C2673" s="94"/>
      <c r="D2673" s="94"/>
      <c r="E2673" s="94"/>
      <c r="H2673" s="95"/>
      <c r="I2673" s="94"/>
      <c r="J2673" s="96"/>
    </row>
    <row r="2674" spans="2:10" x14ac:dyDescent="0.3">
      <c r="B2674" s="94"/>
      <c r="C2674" s="94"/>
      <c r="D2674" s="94"/>
      <c r="E2674" s="94"/>
      <c r="H2674" s="95"/>
      <c r="I2674" s="94"/>
      <c r="J2674" s="96"/>
    </row>
    <row r="2675" spans="2:10" x14ac:dyDescent="0.3">
      <c r="B2675" s="94"/>
      <c r="C2675" s="94"/>
      <c r="D2675" s="94"/>
      <c r="E2675" s="94"/>
      <c r="H2675" s="95"/>
      <c r="I2675" s="94"/>
      <c r="J2675" s="96"/>
    </row>
    <row r="2676" spans="2:10" x14ac:dyDescent="0.3">
      <c r="B2676" s="94"/>
      <c r="C2676" s="94"/>
      <c r="D2676" s="94"/>
      <c r="E2676" s="94"/>
      <c r="H2676" s="95"/>
      <c r="I2676" s="94"/>
      <c r="J2676" s="96"/>
    </row>
    <row r="2677" spans="2:10" x14ac:dyDescent="0.3">
      <c r="B2677" s="94"/>
      <c r="C2677" s="94"/>
      <c r="D2677" s="94"/>
      <c r="E2677" s="94"/>
      <c r="H2677" s="95"/>
      <c r="I2677" s="94"/>
      <c r="J2677" s="96"/>
    </row>
    <row r="2678" spans="2:10" x14ac:dyDescent="0.3">
      <c r="B2678" s="94"/>
      <c r="C2678" s="94"/>
      <c r="D2678" s="94"/>
      <c r="E2678" s="94"/>
      <c r="H2678" s="95"/>
      <c r="I2678" s="94"/>
      <c r="J2678" s="96"/>
    </row>
    <row r="2679" spans="2:10" x14ac:dyDescent="0.3">
      <c r="B2679" s="94"/>
      <c r="C2679" s="94"/>
      <c r="D2679" s="94"/>
      <c r="E2679" s="94"/>
      <c r="H2679" s="95"/>
      <c r="I2679" s="94"/>
      <c r="J2679" s="96"/>
    </row>
    <row r="2680" spans="2:10" x14ac:dyDescent="0.3">
      <c r="B2680" s="94"/>
      <c r="C2680" s="94"/>
      <c r="D2680" s="94"/>
      <c r="E2680" s="94"/>
      <c r="H2680" s="95"/>
      <c r="I2680" s="94"/>
      <c r="J2680" s="96"/>
    </row>
    <row r="2681" spans="2:10" x14ac:dyDescent="0.3">
      <c r="B2681" s="94"/>
      <c r="C2681" s="94"/>
      <c r="D2681" s="94"/>
      <c r="E2681" s="94"/>
      <c r="H2681" s="95"/>
      <c r="I2681" s="94"/>
      <c r="J2681" s="96"/>
    </row>
    <row r="2682" spans="2:10" x14ac:dyDescent="0.3">
      <c r="B2682" s="94"/>
      <c r="C2682" s="94"/>
      <c r="D2682" s="94"/>
      <c r="E2682" s="94"/>
      <c r="H2682" s="95"/>
      <c r="I2682" s="94"/>
      <c r="J2682" s="96"/>
    </row>
    <row r="2683" spans="2:10" x14ac:dyDescent="0.3">
      <c r="B2683" s="94"/>
      <c r="C2683" s="94"/>
      <c r="D2683" s="94"/>
      <c r="E2683" s="94"/>
      <c r="H2683" s="95"/>
      <c r="I2683" s="94"/>
      <c r="J2683" s="96"/>
    </row>
    <row r="2684" spans="2:10" x14ac:dyDescent="0.3">
      <c r="B2684" s="94"/>
      <c r="C2684" s="94"/>
      <c r="D2684" s="94"/>
      <c r="E2684" s="94"/>
      <c r="H2684" s="95"/>
      <c r="I2684" s="94"/>
      <c r="J2684" s="96"/>
    </row>
    <row r="2685" spans="2:10" x14ac:dyDescent="0.3">
      <c r="B2685" s="94"/>
      <c r="C2685" s="94"/>
      <c r="D2685" s="94"/>
      <c r="E2685" s="94"/>
      <c r="H2685" s="95"/>
      <c r="I2685" s="94"/>
      <c r="J2685" s="96"/>
    </row>
    <row r="2686" spans="2:10" x14ac:dyDescent="0.3">
      <c r="B2686" s="94"/>
      <c r="C2686" s="94"/>
      <c r="D2686" s="94"/>
      <c r="E2686" s="94"/>
      <c r="H2686" s="95"/>
      <c r="I2686" s="94"/>
      <c r="J2686" s="96"/>
    </row>
    <row r="2687" spans="2:10" x14ac:dyDescent="0.3">
      <c r="B2687" s="94"/>
      <c r="C2687" s="94"/>
      <c r="D2687" s="94"/>
      <c r="E2687" s="94"/>
      <c r="H2687" s="95"/>
      <c r="I2687" s="94"/>
      <c r="J2687" s="96"/>
    </row>
    <row r="2688" spans="2:10" x14ac:dyDescent="0.3">
      <c r="B2688" s="94"/>
      <c r="C2688" s="94"/>
      <c r="D2688" s="94"/>
      <c r="E2688" s="94"/>
      <c r="H2688" s="95"/>
      <c r="I2688" s="94"/>
      <c r="J2688" s="96"/>
    </row>
    <row r="2689" spans="2:10" x14ac:dyDescent="0.3">
      <c r="B2689" s="94"/>
      <c r="C2689" s="94"/>
      <c r="D2689" s="94"/>
      <c r="E2689" s="94"/>
      <c r="H2689" s="95"/>
      <c r="I2689" s="94"/>
      <c r="J2689" s="96"/>
    </row>
    <row r="2690" spans="2:10" x14ac:dyDescent="0.3">
      <c r="B2690" s="94"/>
      <c r="C2690" s="94"/>
      <c r="D2690" s="94"/>
      <c r="E2690" s="94"/>
      <c r="H2690" s="95"/>
      <c r="I2690" s="94"/>
      <c r="J2690" s="96"/>
    </row>
    <row r="2691" spans="2:10" x14ac:dyDescent="0.3">
      <c r="B2691" s="94"/>
      <c r="C2691" s="94"/>
      <c r="D2691" s="94"/>
      <c r="E2691" s="94"/>
      <c r="H2691" s="95"/>
      <c r="I2691" s="94"/>
      <c r="J2691" s="96"/>
    </row>
    <row r="2692" spans="2:10" x14ac:dyDescent="0.3">
      <c r="B2692" s="94"/>
      <c r="C2692" s="94"/>
      <c r="D2692" s="94"/>
      <c r="E2692" s="94"/>
      <c r="H2692" s="95"/>
      <c r="I2692" s="94"/>
      <c r="J2692" s="96"/>
    </row>
    <row r="2693" spans="2:10" x14ac:dyDescent="0.3">
      <c r="B2693" s="94"/>
      <c r="C2693" s="94"/>
      <c r="D2693" s="94"/>
      <c r="E2693" s="94"/>
      <c r="H2693" s="95"/>
      <c r="I2693" s="94"/>
      <c r="J2693" s="96"/>
    </row>
    <row r="2694" spans="2:10" x14ac:dyDescent="0.3">
      <c r="B2694" s="94"/>
      <c r="C2694" s="94"/>
      <c r="D2694" s="94"/>
      <c r="E2694" s="94"/>
      <c r="H2694" s="95"/>
      <c r="I2694" s="94"/>
      <c r="J2694" s="96"/>
    </row>
    <row r="2695" spans="2:10" x14ac:dyDescent="0.3">
      <c r="B2695" s="94"/>
      <c r="C2695" s="94"/>
      <c r="D2695" s="94"/>
      <c r="E2695" s="94"/>
      <c r="H2695" s="95"/>
      <c r="I2695" s="94"/>
      <c r="J2695" s="96"/>
    </row>
    <row r="2696" spans="2:10" x14ac:dyDescent="0.3">
      <c r="B2696" s="94"/>
      <c r="C2696" s="94"/>
      <c r="D2696" s="94"/>
      <c r="E2696" s="94"/>
      <c r="H2696" s="95"/>
      <c r="I2696" s="94"/>
      <c r="J2696" s="96"/>
    </row>
    <row r="2697" spans="2:10" x14ac:dyDescent="0.3">
      <c r="B2697" s="94"/>
      <c r="C2697" s="94"/>
      <c r="D2697" s="94"/>
      <c r="E2697" s="94"/>
      <c r="H2697" s="95"/>
      <c r="I2697" s="94"/>
      <c r="J2697" s="96"/>
    </row>
    <row r="2698" spans="2:10" x14ac:dyDescent="0.3">
      <c r="B2698" s="94"/>
      <c r="C2698" s="94"/>
      <c r="D2698" s="94"/>
      <c r="E2698" s="94"/>
      <c r="H2698" s="95"/>
      <c r="I2698" s="94"/>
      <c r="J2698" s="96"/>
    </row>
    <row r="2699" spans="2:10" x14ac:dyDescent="0.3">
      <c r="B2699" s="94"/>
      <c r="C2699" s="94"/>
      <c r="D2699" s="94"/>
      <c r="E2699" s="94"/>
      <c r="H2699" s="95"/>
      <c r="I2699" s="94"/>
      <c r="J2699" s="96"/>
    </row>
    <row r="2700" spans="2:10" x14ac:dyDescent="0.3">
      <c r="B2700" s="94"/>
      <c r="C2700" s="94"/>
      <c r="D2700" s="94"/>
      <c r="E2700" s="94"/>
      <c r="H2700" s="95"/>
      <c r="I2700" s="94"/>
      <c r="J2700" s="96"/>
    </row>
    <row r="2701" spans="2:10" x14ac:dyDescent="0.3">
      <c r="B2701" s="94"/>
      <c r="C2701" s="94"/>
      <c r="D2701" s="94"/>
      <c r="E2701" s="94"/>
      <c r="H2701" s="95"/>
      <c r="I2701" s="94"/>
      <c r="J2701" s="96"/>
    </row>
    <row r="2702" spans="2:10" x14ac:dyDescent="0.3">
      <c r="B2702" s="94"/>
      <c r="C2702" s="94"/>
      <c r="D2702" s="94"/>
      <c r="E2702" s="94"/>
      <c r="H2702" s="95"/>
      <c r="I2702" s="94"/>
      <c r="J2702" s="96"/>
    </row>
    <row r="2703" spans="2:10" x14ac:dyDescent="0.3">
      <c r="B2703" s="94"/>
      <c r="C2703" s="94"/>
      <c r="D2703" s="94"/>
      <c r="E2703" s="94"/>
      <c r="H2703" s="95"/>
      <c r="I2703" s="94"/>
      <c r="J2703" s="96"/>
    </row>
    <row r="2704" spans="2:10" x14ac:dyDescent="0.3">
      <c r="B2704" s="94"/>
      <c r="C2704" s="94"/>
      <c r="D2704" s="94"/>
      <c r="E2704" s="94"/>
      <c r="H2704" s="95"/>
      <c r="I2704" s="94"/>
      <c r="J2704" s="96"/>
    </row>
    <row r="2705" spans="2:10" x14ac:dyDescent="0.3">
      <c r="B2705" s="94"/>
      <c r="C2705" s="94"/>
      <c r="D2705" s="94"/>
      <c r="E2705" s="94"/>
      <c r="H2705" s="95"/>
      <c r="I2705" s="94"/>
      <c r="J2705" s="96"/>
    </row>
    <row r="2706" spans="2:10" x14ac:dyDescent="0.3">
      <c r="B2706" s="94"/>
      <c r="C2706" s="94"/>
      <c r="D2706" s="94"/>
      <c r="E2706" s="94"/>
      <c r="H2706" s="95"/>
      <c r="I2706" s="94"/>
      <c r="J2706" s="96"/>
    </row>
    <row r="2707" spans="2:10" x14ac:dyDescent="0.3">
      <c r="B2707" s="94"/>
      <c r="C2707" s="94"/>
      <c r="D2707" s="94"/>
      <c r="E2707" s="94"/>
      <c r="H2707" s="95"/>
      <c r="I2707" s="94"/>
      <c r="J2707" s="96"/>
    </row>
    <row r="2708" spans="2:10" x14ac:dyDescent="0.3">
      <c r="B2708" s="94"/>
      <c r="C2708" s="94"/>
      <c r="D2708" s="94"/>
      <c r="E2708" s="94"/>
      <c r="H2708" s="95"/>
      <c r="I2708" s="94"/>
      <c r="J2708" s="96"/>
    </row>
    <row r="2709" spans="2:10" x14ac:dyDescent="0.3">
      <c r="B2709" s="94"/>
      <c r="C2709" s="94"/>
      <c r="D2709" s="94"/>
      <c r="E2709" s="94"/>
      <c r="H2709" s="95"/>
      <c r="I2709" s="94"/>
      <c r="J2709" s="96"/>
    </row>
    <row r="2710" spans="2:10" x14ac:dyDescent="0.3">
      <c r="B2710" s="94"/>
      <c r="C2710" s="94"/>
      <c r="D2710" s="94"/>
      <c r="E2710" s="94"/>
      <c r="H2710" s="95"/>
      <c r="I2710" s="94"/>
      <c r="J2710" s="96"/>
    </row>
    <row r="2711" spans="2:10" x14ac:dyDescent="0.3">
      <c r="B2711" s="94"/>
      <c r="C2711" s="94"/>
      <c r="D2711" s="94"/>
      <c r="E2711" s="94"/>
      <c r="H2711" s="95"/>
      <c r="I2711" s="94"/>
      <c r="J2711" s="96"/>
    </row>
    <row r="2712" spans="2:10" x14ac:dyDescent="0.3">
      <c r="B2712" s="94"/>
      <c r="C2712" s="94"/>
      <c r="D2712" s="94"/>
      <c r="E2712" s="94"/>
      <c r="H2712" s="95"/>
      <c r="I2712" s="94"/>
      <c r="J2712" s="96"/>
    </row>
    <row r="2713" spans="2:10" x14ac:dyDescent="0.3">
      <c r="B2713" s="94"/>
      <c r="C2713" s="94"/>
      <c r="D2713" s="94"/>
      <c r="E2713" s="94"/>
      <c r="H2713" s="95"/>
      <c r="I2713" s="94"/>
      <c r="J2713" s="96"/>
    </row>
    <row r="2714" spans="2:10" x14ac:dyDescent="0.3">
      <c r="B2714" s="94"/>
      <c r="C2714" s="94"/>
      <c r="D2714" s="94"/>
      <c r="E2714" s="94"/>
      <c r="H2714" s="95"/>
      <c r="I2714" s="94"/>
      <c r="J2714" s="96"/>
    </row>
    <row r="2715" spans="2:10" x14ac:dyDescent="0.3">
      <c r="B2715" s="94"/>
      <c r="C2715" s="94"/>
      <c r="D2715" s="94"/>
      <c r="E2715" s="94"/>
      <c r="H2715" s="95"/>
      <c r="I2715" s="94"/>
      <c r="J2715" s="96"/>
    </row>
    <row r="2716" spans="2:10" x14ac:dyDescent="0.3">
      <c r="B2716" s="94"/>
      <c r="C2716" s="94"/>
      <c r="D2716" s="94"/>
      <c r="E2716" s="94"/>
      <c r="H2716" s="95"/>
      <c r="I2716" s="94"/>
      <c r="J2716" s="96"/>
    </row>
    <row r="2717" spans="2:10" x14ac:dyDescent="0.3">
      <c r="B2717" s="94"/>
      <c r="C2717" s="94"/>
      <c r="D2717" s="94"/>
      <c r="E2717" s="94"/>
      <c r="H2717" s="95"/>
      <c r="I2717" s="94"/>
      <c r="J2717" s="96"/>
    </row>
    <row r="2718" spans="2:10" x14ac:dyDescent="0.3">
      <c r="B2718" s="94"/>
      <c r="C2718" s="94"/>
      <c r="D2718" s="94"/>
      <c r="E2718" s="94"/>
      <c r="H2718" s="95"/>
      <c r="I2718" s="94"/>
      <c r="J2718" s="96"/>
    </row>
    <row r="2719" spans="2:10" x14ac:dyDescent="0.3">
      <c r="B2719" s="94"/>
      <c r="C2719" s="94"/>
      <c r="D2719" s="94"/>
      <c r="E2719" s="94"/>
      <c r="H2719" s="95"/>
      <c r="I2719" s="94"/>
      <c r="J2719" s="96"/>
    </row>
    <row r="2720" spans="2:10" x14ac:dyDescent="0.3">
      <c r="B2720" s="94"/>
      <c r="C2720" s="94"/>
      <c r="D2720" s="94"/>
      <c r="E2720" s="94"/>
      <c r="H2720" s="95"/>
      <c r="I2720" s="94"/>
      <c r="J2720" s="96"/>
    </row>
    <row r="2721" spans="2:10" x14ac:dyDescent="0.3">
      <c r="B2721" s="94"/>
      <c r="C2721" s="94"/>
      <c r="D2721" s="94"/>
      <c r="E2721" s="94"/>
      <c r="H2721" s="95"/>
      <c r="I2721" s="94"/>
      <c r="J2721" s="96"/>
    </row>
    <row r="2722" spans="2:10" x14ac:dyDescent="0.3">
      <c r="B2722" s="94"/>
      <c r="C2722" s="94"/>
      <c r="D2722" s="94"/>
      <c r="E2722" s="94"/>
      <c r="H2722" s="95"/>
      <c r="I2722" s="94"/>
      <c r="J2722" s="96"/>
    </row>
    <row r="2723" spans="2:10" x14ac:dyDescent="0.3">
      <c r="B2723" s="94"/>
      <c r="C2723" s="94"/>
      <c r="D2723" s="94"/>
      <c r="E2723" s="94"/>
      <c r="H2723" s="95"/>
      <c r="I2723" s="94"/>
      <c r="J2723" s="96"/>
    </row>
    <row r="2724" spans="2:10" x14ac:dyDescent="0.3">
      <c r="B2724" s="94"/>
      <c r="C2724" s="94"/>
      <c r="D2724" s="94"/>
      <c r="E2724" s="94"/>
      <c r="H2724" s="95"/>
      <c r="I2724" s="94"/>
      <c r="J2724" s="96"/>
    </row>
    <row r="2725" spans="2:10" x14ac:dyDescent="0.3">
      <c r="B2725" s="94"/>
      <c r="C2725" s="94"/>
      <c r="D2725" s="94"/>
      <c r="E2725" s="94"/>
      <c r="H2725" s="95"/>
      <c r="I2725" s="94"/>
      <c r="J2725" s="96"/>
    </row>
    <row r="2726" spans="2:10" x14ac:dyDescent="0.3">
      <c r="B2726" s="94"/>
      <c r="C2726" s="94"/>
      <c r="D2726" s="94"/>
      <c r="E2726" s="94"/>
      <c r="H2726" s="95"/>
      <c r="I2726" s="94"/>
      <c r="J2726" s="96"/>
    </row>
    <row r="2727" spans="2:10" x14ac:dyDescent="0.3">
      <c r="B2727" s="94"/>
      <c r="C2727" s="94"/>
      <c r="D2727" s="94"/>
      <c r="E2727" s="94"/>
      <c r="H2727" s="95"/>
      <c r="I2727" s="94"/>
      <c r="J2727" s="96"/>
    </row>
    <row r="2728" spans="2:10" x14ac:dyDescent="0.3">
      <c r="B2728" s="94"/>
      <c r="C2728" s="94"/>
      <c r="D2728" s="94"/>
      <c r="E2728" s="94"/>
      <c r="H2728" s="95"/>
      <c r="I2728" s="94"/>
      <c r="J2728" s="96"/>
    </row>
    <row r="2729" spans="2:10" x14ac:dyDescent="0.3">
      <c r="B2729" s="94"/>
      <c r="C2729" s="94"/>
      <c r="D2729" s="94"/>
      <c r="E2729" s="94"/>
      <c r="H2729" s="95"/>
      <c r="I2729" s="94"/>
      <c r="J2729" s="96"/>
    </row>
    <row r="2730" spans="2:10" x14ac:dyDescent="0.3">
      <c r="B2730" s="94"/>
      <c r="C2730" s="94"/>
      <c r="D2730" s="94"/>
      <c r="E2730" s="94"/>
      <c r="H2730" s="95"/>
      <c r="I2730" s="94"/>
      <c r="J2730" s="96"/>
    </row>
    <row r="2731" spans="2:10" x14ac:dyDescent="0.3">
      <c r="B2731" s="94"/>
      <c r="C2731" s="94"/>
      <c r="D2731" s="94"/>
      <c r="E2731" s="94"/>
      <c r="H2731" s="95"/>
      <c r="I2731" s="94"/>
      <c r="J2731" s="96"/>
    </row>
    <row r="2732" spans="2:10" x14ac:dyDescent="0.3">
      <c r="B2732" s="94"/>
      <c r="C2732" s="94"/>
      <c r="D2732" s="94"/>
      <c r="E2732" s="94"/>
      <c r="H2732" s="95"/>
      <c r="I2732" s="94"/>
      <c r="J2732" s="96"/>
    </row>
    <row r="2733" spans="2:10" x14ac:dyDescent="0.3">
      <c r="B2733" s="94"/>
      <c r="C2733" s="94"/>
      <c r="D2733" s="94"/>
      <c r="E2733" s="94"/>
      <c r="H2733" s="95"/>
      <c r="I2733" s="94"/>
      <c r="J2733" s="96"/>
    </row>
    <row r="2734" spans="2:10" x14ac:dyDescent="0.3">
      <c r="B2734" s="94"/>
      <c r="C2734" s="94"/>
      <c r="D2734" s="94"/>
      <c r="E2734" s="94"/>
      <c r="H2734" s="95"/>
      <c r="I2734" s="94"/>
      <c r="J2734" s="96"/>
    </row>
    <row r="2735" spans="2:10" x14ac:dyDescent="0.3">
      <c r="B2735" s="94"/>
      <c r="C2735" s="94"/>
      <c r="D2735" s="94"/>
      <c r="E2735" s="94"/>
      <c r="H2735" s="95"/>
      <c r="I2735" s="94"/>
      <c r="J2735" s="96"/>
    </row>
    <row r="2736" spans="2:10" x14ac:dyDescent="0.3">
      <c r="B2736" s="94"/>
      <c r="C2736" s="94"/>
      <c r="D2736" s="94"/>
      <c r="E2736" s="94"/>
      <c r="H2736" s="95"/>
      <c r="I2736" s="94"/>
      <c r="J2736" s="96"/>
    </row>
    <row r="2737" spans="2:10" x14ac:dyDescent="0.3">
      <c r="B2737" s="94"/>
      <c r="C2737" s="94"/>
      <c r="D2737" s="94"/>
      <c r="E2737" s="94"/>
      <c r="H2737" s="95"/>
      <c r="I2737" s="94"/>
      <c r="J2737" s="96"/>
    </row>
    <row r="2738" spans="2:10" x14ac:dyDescent="0.3">
      <c r="B2738" s="94"/>
      <c r="C2738" s="94"/>
      <c r="D2738" s="94"/>
      <c r="E2738" s="94"/>
      <c r="H2738" s="95"/>
      <c r="I2738" s="94"/>
      <c r="J2738" s="96"/>
    </row>
    <row r="2739" spans="2:10" x14ac:dyDescent="0.3">
      <c r="B2739" s="94"/>
      <c r="C2739" s="94"/>
      <c r="D2739" s="94"/>
      <c r="E2739" s="94"/>
      <c r="H2739" s="95"/>
      <c r="I2739" s="94"/>
      <c r="J2739" s="96"/>
    </row>
    <row r="2740" spans="2:10" x14ac:dyDescent="0.3">
      <c r="B2740" s="94"/>
      <c r="C2740" s="94"/>
      <c r="D2740" s="94"/>
      <c r="E2740" s="94"/>
      <c r="H2740" s="95"/>
      <c r="I2740" s="94"/>
      <c r="J2740" s="96"/>
    </row>
    <row r="2741" spans="2:10" x14ac:dyDescent="0.3">
      <c r="B2741" s="94"/>
      <c r="C2741" s="94"/>
      <c r="D2741" s="94"/>
      <c r="E2741" s="94"/>
      <c r="H2741" s="95"/>
      <c r="I2741" s="94"/>
      <c r="J2741" s="96"/>
    </row>
    <row r="2742" spans="2:10" x14ac:dyDescent="0.3">
      <c r="B2742" s="94"/>
      <c r="C2742" s="94"/>
      <c r="D2742" s="94"/>
      <c r="E2742" s="94"/>
      <c r="H2742" s="95"/>
      <c r="I2742" s="94"/>
      <c r="J2742" s="96"/>
    </row>
    <row r="2743" spans="2:10" x14ac:dyDescent="0.3">
      <c r="B2743" s="94"/>
      <c r="C2743" s="94"/>
      <c r="D2743" s="94"/>
      <c r="E2743" s="94"/>
      <c r="H2743" s="95"/>
      <c r="I2743" s="94"/>
      <c r="J2743" s="96"/>
    </row>
    <row r="2744" spans="2:10" x14ac:dyDescent="0.3">
      <c r="B2744" s="94"/>
      <c r="C2744" s="94"/>
      <c r="D2744" s="94"/>
      <c r="E2744" s="94"/>
      <c r="H2744" s="95"/>
      <c r="I2744" s="94"/>
      <c r="J2744" s="96"/>
    </row>
    <row r="2745" spans="2:10" x14ac:dyDescent="0.3">
      <c r="B2745" s="94"/>
      <c r="C2745" s="94"/>
      <c r="D2745" s="94"/>
      <c r="E2745" s="94"/>
      <c r="H2745" s="95"/>
      <c r="I2745" s="94"/>
      <c r="J2745" s="96"/>
    </row>
    <row r="2746" spans="2:10" x14ac:dyDescent="0.3">
      <c r="B2746" s="94"/>
      <c r="C2746" s="94"/>
      <c r="D2746" s="94"/>
      <c r="E2746" s="94"/>
      <c r="H2746" s="95"/>
      <c r="I2746" s="94"/>
      <c r="J2746" s="96"/>
    </row>
    <row r="2747" spans="2:10" x14ac:dyDescent="0.3">
      <c r="B2747" s="94"/>
      <c r="C2747" s="94"/>
      <c r="D2747" s="94"/>
      <c r="E2747" s="94"/>
      <c r="H2747" s="95"/>
      <c r="I2747" s="94"/>
      <c r="J2747" s="96"/>
    </row>
    <row r="2748" spans="2:10" x14ac:dyDescent="0.3">
      <c r="B2748" s="94"/>
      <c r="C2748" s="94"/>
      <c r="D2748" s="94"/>
      <c r="E2748" s="94"/>
      <c r="H2748" s="95"/>
      <c r="I2748" s="94"/>
      <c r="J2748" s="96"/>
    </row>
    <row r="2749" spans="2:10" x14ac:dyDescent="0.3">
      <c r="B2749" s="94"/>
      <c r="C2749" s="94"/>
      <c r="D2749" s="94"/>
      <c r="E2749" s="94"/>
      <c r="H2749" s="95"/>
      <c r="I2749" s="94"/>
      <c r="J2749" s="96"/>
    </row>
    <row r="2750" spans="2:10" x14ac:dyDescent="0.3">
      <c r="B2750" s="94"/>
      <c r="C2750" s="94"/>
      <c r="D2750" s="94"/>
      <c r="E2750" s="94"/>
      <c r="H2750" s="95"/>
      <c r="I2750" s="94"/>
      <c r="J2750" s="96"/>
    </row>
    <row r="2751" spans="2:10" x14ac:dyDescent="0.3">
      <c r="B2751" s="94"/>
      <c r="C2751" s="94"/>
      <c r="D2751" s="94"/>
      <c r="E2751" s="94"/>
      <c r="H2751" s="95"/>
      <c r="I2751" s="94"/>
      <c r="J2751" s="96"/>
    </row>
    <row r="2752" spans="2:10" x14ac:dyDescent="0.3">
      <c r="B2752" s="94"/>
      <c r="C2752" s="94"/>
      <c r="D2752" s="94"/>
      <c r="E2752" s="94"/>
      <c r="H2752" s="95"/>
      <c r="I2752" s="94"/>
      <c r="J2752" s="96"/>
    </row>
    <row r="2753" spans="2:10" x14ac:dyDescent="0.3">
      <c r="B2753" s="94"/>
      <c r="C2753" s="94"/>
      <c r="D2753" s="94"/>
      <c r="E2753" s="94"/>
      <c r="H2753" s="95"/>
      <c r="I2753" s="94"/>
      <c r="J2753" s="96"/>
    </row>
    <row r="2754" spans="2:10" x14ac:dyDescent="0.3">
      <c r="B2754" s="94"/>
      <c r="C2754" s="94"/>
      <c r="D2754" s="94"/>
      <c r="E2754" s="94"/>
      <c r="H2754" s="95"/>
      <c r="I2754" s="94"/>
      <c r="J2754" s="96"/>
    </row>
    <row r="2755" spans="2:10" x14ac:dyDescent="0.3">
      <c r="B2755" s="94"/>
      <c r="C2755" s="94"/>
      <c r="D2755" s="94"/>
      <c r="E2755" s="94"/>
      <c r="H2755" s="95"/>
      <c r="I2755" s="94"/>
      <c r="J2755" s="96"/>
    </row>
    <row r="2756" spans="2:10" x14ac:dyDescent="0.3">
      <c r="B2756" s="94"/>
      <c r="C2756" s="94"/>
      <c r="D2756" s="94"/>
      <c r="E2756" s="94"/>
      <c r="H2756" s="95"/>
      <c r="I2756" s="94"/>
      <c r="J2756" s="96"/>
    </row>
    <row r="2757" spans="2:10" x14ac:dyDescent="0.3">
      <c r="B2757" s="94"/>
      <c r="C2757" s="94"/>
      <c r="D2757" s="94"/>
      <c r="E2757" s="94"/>
      <c r="H2757" s="95"/>
      <c r="I2757" s="94"/>
      <c r="J2757" s="96"/>
    </row>
    <row r="2758" spans="2:10" x14ac:dyDescent="0.3">
      <c r="B2758" s="94"/>
      <c r="C2758" s="94"/>
      <c r="D2758" s="94"/>
      <c r="E2758" s="94"/>
      <c r="H2758" s="95"/>
      <c r="I2758" s="94"/>
      <c r="J2758" s="96"/>
    </row>
    <row r="2759" spans="2:10" x14ac:dyDescent="0.3">
      <c r="B2759" s="94"/>
      <c r="C2759" s="94"/>
      <c r="D2759" s="94"/>
      <c r="E2759" s="94"/>
      <c r="H2759" s="95"/>
      <c r="I2759" s="94"/>
      <c r="J2759" s="96"/>
    </row>
    <row r="2760" spans="2:10" x14ac:dyDescent="0.3">
      <c r="B2760" s="94"/>
      <c r="C2760" s="94"/>
      <c r="D2760" s="94"/>
      <c r="E2760" s="94"/>
      <c r="H2760" s="95"/>
      <c r="I2760" s="94"/>
      <c r="J2760" s="96"/>
    </row>
    <row r="2761" spans="2:10" x14ac:dyDescent="0.3">
      <c r="B2761" s="94"/>
      <c r="C2761" s="94"/>
      <c r="D2761" s="94"/>
      <c r="E2761" s="94"/>
      <c r="H2761" s="95"/>
      <c r="I2761" s="94"/>
      <c r="J2761" s="96"/>
    </row>
    <row r="2762" spans="2:10" x14ac:dyDescent="0.3">
      <c r="B2762" s="94"/>
      <c r="C2762" s="94"/>
      <c r="D2762" s="94"/>
      <c r="E2762" s="94"/>
      <c r="H2762" s="95"/>
      <c r="I2762" s="94"/>
      <c r="J2762" s="96"/>
    </row>
    <row r="2763" spans="2:10" x14ac:dyDescent="0.3">
      <c r="B2763" s="94"/>
      <c r="C2763" s="94"/>
      <c r="D2763" s="94"/>
      <c r="E2763" s="94"/>
      <c r="H2763" s="95"/>
      <c r="I2763" s="94"/>
      <c r="J2763" s="96"/>
    </row>
    <row r="2764" spans="2:10" x14ac:dyDescent="0.3">
      <c r="B2764" s="94"/>
      <c r="C2764" s="94"/>
      <c r="D2764" s="94"/>
      <c r="E2764" s="94"/>
      <c r="H2764" s="95"/>
      <c r="I2764" s="94"/>
      <c r="J2764" s="96"/>
    </row>
    <row r="2765" spans="2:10" x14ac:dyDescent="0.3">
      <c r="B2765" s="94"/>
      <c r="C2765" s="94"/>
      <c r="D2765" s="94"/>
      <c r="E2765" s="94"/>
      <c r="H2765" s="95"/>
      <c r="I2765" s="94"/>
      <c r="J2765" s="96"/>
    </row>
    <row r="2766" spans="2:10" x14ac:dyDescent="0.3">
      <c r="B2766" s="94"/>
      <c r="C2766" s="94"/>
      <c r="D2766" s="94"/>
      <c r="E2766" s="94"/>
      <c r="H2766" s="95"/>
      <c r="I2766" s="94"/>
      <c r="J2766" s="96"/>
    </row>
    <row r="2767" spans="2:10" x14ac:dyDescent="0.3">
      <c r="B2767" s="94"/>
      <c r="C2767" s="94"/>
      <c r="D2767" s="94"/>
      <c r="E2767" s="94"/>
      <c r="H2767" s="95"/>
      <c r="I2767" s="94"/>
      <c r="J2767" s="96"/>
    </row>
    <row r="2768" spans="2:10" x14ac:dyDescent="0.3">
      <c r="B2768" s="94"/>
      <c r="C2768" s="94"/>
      <c r="D2768" s="94"/>
      <c r="E2768" s="94"/>
      <c r="H2768" s="95"/>
      <c r="I2768" s="94"/>
      <c r="J2768" s="96"/>
    </row>
    <row r="2769" spans="2:10" x14ac:dyDescent="0.3">
      <c r="B2769" s="94"/>
      <c r="C2769" s="94"/>
      <c r="D2769" s="94"/>
      <c r="E2769" s="94"/>
      <c r="H2769" s="95"/>
      <c r="I2769" s="94"/>
      <c r="J2769" s="96"/>
    </row>
    <row r="2770" spans="2:10" x14ac:dyDescent="0.3">
      <c r="B2770" s="94"/>
      <c r="C2770" s="94"/>
      <c r="D2770" s="94"/>
      <c r="E2770" s="94"/>
      <c r="H2770" s="95"/>
      <c r="I2770" s="94"/>
      <c r="J2770" s="96"/>
    </row>
    <row r="2771" spans="2:10" x14ac:dyDescent="0.3">
      <c r="B2771" s="94"/>
      <c r="C2771" s="94"/>
      <c r="D2771" s="94"/>
      <c r="E2771" s="94"/>
      <c r="H2771" s="95"/>
      <c r="I2771" s="94"/>
      <c r="J2771" s="96"/>
    </row>
    <row r="2772" spans="2:10" x14ac:dyDescent="0.3">
      <c r="B2772" s="94"/>
      <c r="C2772" s="94"/>
      <c r="D2772" s="94"/>
      <c r="E2772" s="94"/>
      <c r="H2772" s="95"/>
      <c r="I2772" s="94"/>
      <c r="J2772" s="96"/>
    </row>
    <row r="2773" spans="2:10" x14ac:dyDescent="0.3">
      <c r="B2773" s="94"/>
      <c r="C2773" s="94"/>
      <c r="D2773" s="94"/>
      <c r="E2773" s="94"/>
      <c r="H2773" s="95"/>
      <c r="I2773" s="94"/>
      <c r="J2773" s="96"/>
    </row>
    <row r="2774" spans="2:10" x14ac:dyDescent="0.3">
      <c r="B2774" s="94"/>
      <c r="C2774" s="94"/>
      <c r="D2774" s="94"/>
      <c r="E2774" s="94"/>
      <c r="H2774" s="95"/>
      <c r="I2774" s="94"/>
      <c r="J2774" s="96"/>
    </row>
    <row r="2775" spans="2:10" x14ac:dyDescent="0.3">
      <c r="B2775" s="94"/>
      <c r="C2775" s="94"/>
      <c r="D2775" s="94"/>
      <c r="E2775" s="94"/>
      <c r="H2775" s="95"/>
      <c r="I2775" s="94"/>
      <c r="J2775" s="96"/>
    </row>
    <row r="2776" spans="2:10" x14ac:dyDescent="0.3">
      <c r="B2776" s="94"/>
      <c r="C2776" s="94"/>
      <c r="D2776" s="94"/>
      <c r="E2776" s="94"/>
      <c r="H2776" s="95"/>
      <c r="I2776" s="94"/>
      <c r="J2776" s="96"/>
    </row>
    <row r="2777" spans="2:10" x14ac:dyDescent="0.3">
      <c r="B2777" s="94"/>
      <c r="C2777" s="94"/>
      <c r="D2777" s="94"/>
      <c r="E2777" s="94"/>
      <c r="H2777" s="95"/>
      <c r="I2777" s="94"/>
      <c r="J2777" s="96"/>
    </row>
    <row r="2778" spans="2:10" x14ac:dyDescent="0.3">
      <c r="B2778" s="94"/>
      <c r="C2778" s="94"/>
      <c r="D2778" s="94"/>
      <c r="E2778" s="94"/>
      <c r="H2778" s="95"/>
      <c r="I2778" s="94"/>
      <c r="J2778" s="96"/>
    </row>
    <row r="2779" spans="2:10" x14ac:dyDescent="0.3">
      <c r="B2779" s="94"/>
      <c r="C2779" s="94"/>
      <c r="D2779" s="94"/>
      <c r="E2779" s="94"/>
      <c r="H2779" s="95"/>
      <c r="I2779" s="94"/>
      <c r="J2779" s="96"/>
    </row>
    <row r="2780" spans="2:10" x14ac:dyDescent="0.3">
      <c r="B2780" s="94"/>
      <c r="C2780" s="94"/>
      <c r="D2780" s="94"/>
      <c r="E2780" s="94"/>
      <c r="H2780" s="95"/>
      <c r="I2780" s="94"/>
      <c r="J2780" s="96"/>
    </row>
    <row r="2781" spans="2:10" x14ac:dyDescent="0.3">
      <c r="B2781" s="94"/>
      <c r="C2781" s="94"/>
      <c r="D2781" s="94"/>
      <c r="E2781" s="94"/>
      <c r="H2781" s="95"/>
      <c r="I2781" s="94"/>
      <c r="J2781" s="96"/>
    </row>
    <row r="2782" spans="2:10" x14ac:dyDescent="0.3">
      <c r="B2782" s="94"/>
      <c r="C2782" s="94"/>
      <c r="D2782" s="94"/>
      <c r="E2782" s="94"/>
      <c r="H2782" s="95"/>
      <c r="I2782" s="94"/>
      <c r="J2782" s="96"/>
    </row>
    <row r="2783" spans="2:10" x14ac:dyDescent="0.3">
      <c r="B2783" s="94"/>
      <c r="C2783" s="94"/>
      <c r="D2783" s="94"/>
      <c r="E2783" s="94"/>
      <c r="H2783" s="95"/>
      <c r="I2783" s="94"/>
      <c r="J2783" s="96"/>
    </row>
    <row r="2784" spans="2:10" x14ac:dyDescent="0.3">
      <c r="B2784" s="94"/>
      <c r="C2784" s="94"/>
      <c r="D2784" s="94"/>
      <c r="E2784" s="94"/>
      <c r="H2784" s="95"/>
      <c r="I2784" s="94"/>
      <c r="J2784" s="96"/>
    </row>
    <row r="2785" spans="2:10" x14ac:dyDescent="0.3">
      <c r="B2785" s="94"/>
      <c r="C2785" s="94"/>
      <c r="D2785" s="94"/>
      <c r="E2785" s="94"/>
      <c r="H2785" s="95"/>
      <c r="I2785" s="94"/>
      <c r="J2785" s="96"/>
    </row>
    <row r="2786" spans="2:10" x14ac:dyDescent="0.3">
      <c r="B2786" s="94"/>
      <c r="C2786" s="94"/>
      <c r="D2786" s="94"/>
      <c r="E2786" s="94"/>
      <c r="H2786" s="95"/>
      <c r="I2786" s="94"/>
      <c r="J2786" s="96"/>
    </row>
    <row r="2787" spans="2:10" x14ac:dyDescent="0.3">
      <c r="B2787" s="94"/>
      <c r="C2787" s="94"/>
      <c r="D2787" s="94"/>
      <c r="E2787" s="94"/>
      <c r="H2787" s="95"/>
      <c r="I2787" s="94"/>
      <c r="J2787" s="96"/>
    </row>
    <row r="2788" spans="2:10" x14ac:dyDescent="0.3">
      <c r="B2788" s="94"/>
      <c r="C2788" s="94"/>
      <c r="D2788" s="94"/>
      <c r="E2788" s="94"/>
      <c r="H2788" s="95"/>
      <c r="I2788" s="94"/>
      <c r="J2788" s="96"/>
    </row>
    <row r="2789" spans="2:10" x14ac:dyDescent="0.3">
      <c r="B2789" s="94"/>
      <c r="C2789" s="94"/>
      <c r="D2789" s="94"/>
      <c r="E2789" s="94"/>
      <c r="H2789" s="95"/>
      <c r="I2789" s="94"/>
      <c r="J2789" s="96"/>
    </row>
    <row r="2790" spans="2:10" x14ac:dyDescent="0.3">
      <c r="B2790" s="94"/>
      <c r="C2790" s="94"/>
      <c r="D2790" s="94"/>
      <c r="E2790" s="94"/>
      <c r="H2790" s="95"/>
      <c r="I2790" s="94"/>
      <c r="J2790" s="96"/>
    </row>
    <row r="2791" spans="2:10" x14ac:dyDescent="0.3">
      <c r="B2791" s="94"/>
      <c r="C2791" s="94"/>
      <c r="D2791" s="94"/>
      <c r="E2791" s="94"/>
      <c r="H2791" s="95"/>
      <c r="I2791" s="94"/>
      <c r="J2791" s="96"/>
    </row>
    <row r="2792" spans="2:10" x14ac:dyDescent="0.3">
      <c r="B2792" s="94"/>
      <c r="C2792" s="94"/>
      <c r="D2792" s="94"/>
      <c r="E2792" s="94"/>
      <c r="H2792" s="95"/>
      <c r="I2792" s="94"/>
      <c r="J2792" s="96"/>
    </row>
    <row r="2793" spans="2:10" x14ac:dyDescent="0.3">
      <c r="B2793" s="94"/>
      <c r="C2793" s="94"/>
      <c r="D2793" s="94"/>
      <c r="E2793" s="94"/>
      <c r="H2793" s="95"/>
      <c r="I2793" s="94"/>
      <c r="J2793" s="96"/>
    </row>
    <row r="2794" spans="2:10" x14ac:dyDescent="0.3">
      <c r="B2794" s="94"/>
      <c r="C2794" s="94"/>
      <c r="D2794" s="94"/>
      <c r="E2794" s="94"/>
      <c r="H2794" s="95"/>
      <c r="I2794" s="94"/>
      <c r="J2794" s="96"/>
    </row>
    <row r="2795" spans="2:10" x14ac:dyDescent="0.3">
      <c r="B2795" s="94"/>
      <c r="C2795" s="94"/>
      <c r="D2795" s="94"/>
      <c r="E2795" s="94"/>
      <c r="H2795" s="95"/>
      <c r="I2795" s="94"/>
      <c r="J2795" s="96"/>
    </row>
    <row r="2796" spans="2:10" x14ac:dyDescent="0.3">
      <c r="B2796" s="94"/>
      <c r="C2796" s="94"/>
      <c r="D2796" s="94"/>
      <c r="E2796" s="94"/>
      <c r="H2796" s="95"/>
      <c r="I2796" s="94"/>
      <c r="J2796" s="9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2DEA-A6A2-48F0-929E-F8598B64AFF6}">
  <sheetPr>
    <tabColor theme="3" tint="0.749992370372631"/>
    <pageSetUpPr fitToPage="1"/>
  </sheetPr>
  <dimension ref="A1:X2813"/>
  <sheetViews>
    <sheetView showGridLines="0" zoomScaleNormal="100" workbookViewId="0">
      <selection activeCell="J13" sqref="J13"/>
    </sheetView>
  </sheetViews>
  <sheetFormatPr defaultColWidth="8.6640625" defaultRowHeight="15.6" x14ac:dyDescent="0.3"/>
  <cols>
    <col min="1" max="1" width="11.44140625" style="76" customWidth="1"/>
    <col min="2" max="2" width="12.6640625" style="76" customWidth="1"/>
    <col min="3" max="3" width="14.5546875" style="76" bestFit="1" customWidth="1"/>
    <col min="4" max="4" width="19.88671875" style="76" bestFit="1" customWidth="1"/>
    <col min="5" max="5" width="11.88671875" style="76" customWidth="1"/>
    <col min="6" max="6" width="42.5546875" style="76" bestFit="1" customWidth="1"/>
    <col min="7" max="7" width="2.88671875" style="76" customWidth="1"/>
    <col min="8" max="8" width="21.33203125" style="76" customWidth="1"/>
    <col min="9" max="9" width="6.88671875" style="76" customWidth="1"/>
    <col min="10" max="10" width="15.44140625" style="76" customWidth="1"/>
    <col min="11" max="11" width="3.88671875" style="76" customWidth="1"/>
    <col min="12" max="12" width="11.5546875" style="76" customWidth="1"/>
    <col min="13" max="13" width="14.88671875" style="76" customWidth="1"/>
    <col min="14" max="14" width="14.5546875" style="76" customWidth="1"/>
    <col min="15" max="15" width="3.33203125" style="76" customWidth="1"/>
    <col min="16" max="16" width="8.6640625" style="76"/>
    <col min="17" max="17" width="15.5546875" style="76" hidden="1" customWidth="1"/>
    <col min="18" max="18" width="3.88671875" style="76" hidden="1" customWidth="1"/>
    <col min="19" max="20" width="10.33203125" style="76" hidden="1" customWidth="1"/>
    <col min="21" max="21" width="21.44140625" style="76" hidden="1" customWidth="1"/>
    <col min="22" max="22" width="26" style="76" hidden="1" customWidth="1"/>
    <col min="23" max="23" width="32.44140625" style="76" hidden="1" customWidth="1"/>
    <col min="24" max="24" width="0" style="76" hidden="1" customWidth="1"/>
    <col min="25" max="25" width="12.5546875" style="76" customWidth="1"/>
    <col min="26" max="16384" width="8.6640625" style="76"/>
  </cols>
  <sheetData>
    <row r="1" spans="1:24" ht="15.75" customHeight="1" x14ac:dyDescent="0.3">
      <c r="A1" s="93" t="s">
        <v>3443</v>
      </c>
      <c r="C1" s="76" t="s">
        <v>3438</v>
      </c>
      <c r="D1" s="76" t="s">
        <v>3440</v>
      </c>
    </row>
    <row r="2" spans="1:24" x14ac:dyDescent="0.3">
      <c r="B2" s="76" t="s">
        <v>39</v>
      </c>
      <c r="C2" s="76" t="s">
        <v>7</v>
      </c>
      <c r="D2" s="76" t="s">
        <v>8</v>
      </c>
      <c r="E2" s="76" t="s">
        <v>3393</v>
      </c>
      <c r="F2" s="76" t="s">
        <v>9</v>
      </c>
      <c r="H2" s="76" t="s">
        <v>3425</v>
      </c>
      <c r="I2" s="76" t="s">
        <v>3394</v>
      </c>
      <c r="J2" s="76" t="s">
        <v>10</v>
      </c>
    </row>
    <row r="3" spans="1:24" x14ac:dyDescent="0.3">
      <c r="B3" s="92"/>
    </row>
    <row r="4" spans="1:24" ht="18" x14ac:dyDescent="0.4">
      <c r="B4" s="76" t="str" cm="1">
        <f t="array" aca="1" ref="B4" ca="1">_xll.jDataSource(B20:J2805, B1:J2,,"GL_Detail")</f>
        <v>jDataSource|GLDataRename!$B$4|GL_Detail</v>
      </c>
      <c r="E4" s="118" t="s">
        <v>3433</v>
      </c>
    </row>
    <row r="5" spans="1:24" ht="18" x14ac:dyDescent="0.4">
      <c r="B5" s="76" t="str" cm="1">
        <f t="array" aca="1" ref="B5" ca="1">_xll.jDataSource(B10:C13, B9:C9,,"Dist_Types")</f>
        <v>jDataSource|GLDataRename!$B$5|Dist_Types</v>
      </c>
      <c r="E5" s="118" t="s">
        <v>3434</v>
      </c>
    </row>
    <row r="6" spans="1:24" x14ac:dyDescent="0.3">
      <c r="B6" s="92"/>
    </row>
    <row r="7" spans="1:24" x14ac:dyDescent="0.3">
      <c r="B7" s="92"/>
      <c r="R7"/>
    </row>
    <row r="8" spans="1:24" ht="18.600000000000001" x14ac:dyDescent="0.4">
      <c r="B8" s="90" t="s">
        <v>3421</v>
      </c>
      <c r="C8" s="91"/>
      <c r="E8" s="93" t="s">
        <v>3430</v>
      </c>
      <c r="F8" s="76" t="str" cm="1">
        <f t="array" aca="1" ref="F8" ca="1">_xll.jQuery(GLDataRename!B4, "SELECT * FROM @1 GROUP BY Description")</f>
        <v>jQuery|GLDataRename!$F$8</v>
      </c>
      <c r="H8" s="118"/>
      <c r="R8"/>
    </row>
    <row r="9" spans="1:24" ht="16.2" thickBot="1" x14ac:dyDescent="0.35">
      <c r="B9" s="80" t="s">
        <v>3394</v>
      </c>
      <c r="C9" s="80" t="s">
        <v>3427</v>
      </c>
      <c r="E9" s="92"/>
      <c r="F9" s="76" t="str" cm="1">
        <f t="array" aca="1" ref="F9" ca="1">_xll.jDropdown(F8,,,_xll.PairGroup(_xll.Pair("Account",F12),_xll.Pair("Description",F13),_xll.Pair("Dist",F14)),"Description")</f>
        <v>&gt; jDropdown is ready for multi target.</v>
      </c>
      <c r="P9"/>
      <c r="Q9" s="83"/>
      <c r="R9"/>
      <c r="X9" s="77"/>
    </row>
    <row r="10" spans="1:24" x14ac:dyDescent="0.3">
      <c r="B10" s="76" t="s">
        <v>55</v>
      </c>
      <c r="C10" s="76" t="s">
        <v>3419</v>
      </c>
      <c r="E10" s="92"/>
      <c r="F10" s="115" t="s">
        <v>3429</v>
      </c>
      <c r="G10" s="116"/>
      <c r="R10"/>
      <c r="X10" s="77"/>
    </row>
    <row r="11" spans="1:24" x14ac:dyDescent="0.3">
      <c r="B11" s="76" t="s">
        <v>130</v>
      </c>
      <c r="C11" s="76" t="s">
        <v>3420</v>
      </c>
      <c r="E11"/>
      <c r="F11"/>
      <c r="G11"/>
      <c r="H11"/>
      <c r="I11"/>
      <c r="P11"/>
      <c r="Q11" s="83"/>
      <c r="R11"/>
      <c r="X11" s="77"/>
    </row>
    <row r="12" spans="1:24" x14ac:dyDescent="0.3">
      <c r="B12" s="76" t="s">
        <v>3417</v>
      </c>
      <c r="C12" s="76" t="s">
        <v>3419</v>
      </c>
      <c r="E12" s="117" t="s">
        <v>3431</v>
      </c>
      <c r="F12" s="77">
        <v>56142</v>
      </c>
      <c r="H12"/>
      <c r="I12"/>
      <c r="P12"/>
      <c r="Q12" s="83"/>
      <c r="R12"/>
      <c r="X12" s="77"/>
    </row>
    <row r="13" spans="1:24" x14ac:dyDescent="0.3">
      <c r="B13" s="76" t="s">
        <v>3418</v>
      </c>
      <c r="C13" s="76" t="s">
        <v>3420</v>
      </c>
      <c r="E13" s="117" t="s">
        <v>3432</v>
      </c>
      <c r="F13" t="s">
        <v>139</v>
      </c>
      <c r="H13"/>
      <c r="P13"/>
      <c r="Q13" s="83"/>
      <c r="R13"/>
      <c r="X13" s="77"/>
    </row>
    <row r="14" spans="1:24" x14ac:dyDescent="0.3">
      <c r="E14" s="121" t="s">
        <v>3435</v>
      </c>
      <c r="F14" s="77">
        <v>7001</v>
      </c>
      <c r="P14"/>
      <c r="Q14" s="83"/>
      <c r="R14"/>
      <c r="X14" s="77"/>
    </row>
    <row r="15" spans="1:24" x14ac:dyDescent="0.3">
      <c r="P15"/>
      <c r="Q15" s="83"/>
      <c r="R15"/>
      <c r="X15" s="77"/>
    </row>
    <row r="16" spans="1:24" x14ac:dyDescent="0.3">
      <c r="P16"/>
      <c r="Q16" s="83"/>
      <c r="R16"/>
      <c r="X16" s="77"/>
    </row>
    <row r="17" spans="2:24" x14ac:dyDescent="0.3">
      <c r="F17" s="74"/>
      <c r="G17" s="74"/>
      <c r="P17"/>
      <c r="R17"/>
      <c r="X17" s="77"/>
    </row>
    <row r="18" spans="2:24" ht="18" x14ac:dyDescent="0.35">
      <c r="B18" s="90" t="s">
        <v>3422</v>
      </c>
      <c r="F18" s="74"/>
      <c r="G18" s="74"/>
      <c r="I18" s="76" t="s">
        <v>3416</v>
      </c>
      <c r="J18" s="75">
        <f>SUBTOTAL(9,J20:J2808)</f>
        <v>-71374.00080982293</v>
      </c>
      <c r="N18" s="83"/>
      <c r="P18"/>
      <c r="R18"/>
      <c r="U18" s="77"/>
      <c r="V18" s="77"/>
      <c r="W18" s="77"/>
      <c r="X18" s="77"/>
    </row>
    <row r="19" spans="2:24" ht="16.2" thickBot="1" x14ac:dyDescent="0.35">
      <c r="B19" s="78" t="s">
        <v>39</v>
      </c>
      <c r="C19" s="78" t="s">
        <v>7</v>
      </c>
      <c r="D19" s="79" t="s">
        <v>8</v>
      </c>
      <c r="E19" s="80" t="s">
        <v>3393</v>
      </c>
      <c r="F19" s="79" t="s">
        <v>9</v>
      </c>
      <c r="G19" s="79"/>
      <c r="H19" s="79" t="s">
        <v>3425</v>
      </c>
      <c r="I19" s="80" t="s">
        <v>3394</v>
      </c>
      <c r="J19" s="78" t="s">
        <v>10</v>
      </c>
      <c r="P19"/>
      <c r="R19"/>
      <c r="S19" s="80" t="s">
        <v>3395</v>
      </c>
      <c r="T19" s="80" t="s">
        <v>3397</v>
      </c>
      <c r="U19" s="79" t="s">
        <v>11</v>
      </c>
      <c r="V19" s="79" t="s">
        <v>12</v>
      </c>
      <c r="W19" s="79" t="s">
        <v>13</v>
      </c>
      <c r="X19" s="77"/>
    </row>
    <row r="20" spans="2:24" x14ac:dyDescent="0.3">
      <c r="B20" s="81">
        <v>37272</v>
      </c>
      <c r="C20" s="81" t="s">
        <v>45</v>
      </c>
      <c r="D20" s="77" t="s">
        <v>46</v>
      </c>
      <c r="E20" s="82" t="s">
        <v>53</v>
      </c>
      <c r="F20" s="77" t="s">
        <v>47</v>
      </c>
      <c r="G20" s="77" t="s">
        <v>435</v>
      </c>
      <c r="H20" s="77" t="s">
        <v>54</v>
      </c>
      <c r="I20" s="82" t="s">
        <v>55</v>
      </c>
      <c r="J20" s="83">
        <v>50.12</v>
      </c>
      <c r="P20"/>
      <c r="R20"/>
      <c r="S20" s="82" t="s">
        <v>56</v>
      </c>
      <c r="T20" s="82" t="s">
        <v>57</v>
      </c>
      <c r="U20" s="77" t="s">
        <v>48</v>
      </c>
      <c r="V20" s="77" t="s">
        <v>49</v>
      </c>
      <c r="W20" s="77" t="s">
        <v>50</v>
      </c>
      <c r="X20" s="77"/>
    </row>
    <row r="21" spans="2:24" x14ac:dyDescent="0.3">
      <c r="B21" s="81">
        <v>37272</v>
      </c>
      <c r="C21" s="81" t="s">
        <v>45</v>
      </c>
      <c r="D21" s="77" t="s">
        <v>46</v>
      </c>
      <c r="E21" s="82" t="s">
        <v>53</v>
      </c>
      <c r="F21" s="77" t="s">
        <v>47</v>
      </c>
      <c r="G21" s="77" t="s">
        <v>435</v>
      </c>
      <c r="H21" s="77" t="s">
        <v>54</v>
      </c>
      <c r="I21" s="82" t="s">
        <v>55</v>
      </c>
      <c r="J21" s="83">
        <v>59.46</v>
      </c>
      <c r="S21" s="82" t="s">
        <v>56</v>
      </c>
      <c r="T21" s="82" t="s">
        <v>57</v>
      </c>
      <c r="U21" s="77" t="s">
        <v>48</v>
      </c>
      <c r="V21" s="77" t="s">
        <v>49</v>
      </c>
      <c r="W21" s="77" t="s">
        <v>65</v>
      </c>
    </row>
    <row r="22" spans="2:24" x14ac:dyDescent="0.3">
      <c r="B22" s="81">
        <v>37272</v>
      </c>
      <c r="C22" s="81" t="s">
        <v>45</v>
      </c>
      <c r="D22" s="77" t="s">
        <v>46</v>
      </c>
      <c r="E22" s="82" t="s">
        <v>53</v>
      </c>
      <c r="F22" s="77" t="s">
        <v>47</v>
      </c>
      <c r="G22" s="77" t="s">
        <v>435</v>
      </c>
      <c r="H22" s="77" t="s">
        <v>54</v>
      </c>
      <c r="I22" s="82" t="s">
        <v>55</v>
      </c>
      <c r="J22" s="83">
        <v>17.71</v>
      </c>
      <c r="S22" s="82" t="s">
        <v>56</v>
      </c>
      <c r="T22" s="82" t="s">
        <v>57</v>
      </c>
      <c r="U22" s="77" t="s">
        <v>48</v>
      </c>
      <c r="V22" s="77" t="s">
        <v>49</v>
      </c>
      <c r="W22" s="77" t="s">
        <v>68</v>
      </c>
    </row>
    <row r="23" spans="2:24" x14ac:dyDescent="0.3">
      <c r="B23" s="81">
        <v>37272</v>
      </c>
      <c r="C23" s="81" t="s">
        <v>45</v>
      </c>
      <c r="D23" s="77" t="s">
        <v>46</v>
      </c>
      <c r="E23" s="82" t="s">
        <v>53</v>
      </c>
      <c r="F23" s="77" t="s">
        <v>47</v>
      </c>
      <c r="G23" s="77" t="s">
        <v>435</v>
      </c>
      <c r="H23" s="77" t="s">
        <v>54</v>
      </c>
      <c r="I23" s="82" t="s">
        <v>55</v>
      </c>
      <c r="J23" s="83">
        <v>47.17</v>
      </c>
      <c r="S23" s="82" t="s">
        <v>56</v>
      </c>
      <c r="T23" s="82" t="s">
        <v>57</v>
      </c>
      <c r="U23" s="77" t="s">
        <v>48</v>
      </c>
      <c r="V23" s="77" t="s">
        <v>49</v>
      </c>
      <c r="W23" s="77" t="s">
        <v>71</v>
      </c>
    </row>
    <row r="24" spans="2:24" x14ac:dyDescent="0.3">
      <c r="B24" s="81">
        <v>37272</v>
      </c>
      <c r="C24" s="81" t="s">
        <v>45</v>
      </c>
      <c r="D24" s="77" t="s">
        <v>75</v>
      </c>
      <c r="E24" s="82" t="s">
        <v>78</v>
      </c>
      <c r="F24" s="77" t="s">
        <v>76</v>
      </c>
      <c r="G24" s="77" t="s">
        <v>435</v>
      </c>
      <c r="H24" s="77" t="s">
        <v>54</v>
      </c>
      <c r="I24" s="82" t="s">
        <v>55</v>
      </c>
      <c r="J24" s="83">
        <v>55.04</v>
      </c>
      <c r="S24" s="82" t="s">
        <v>56</v>
      </c>
      <c r="T24" s="82" t="s">
        <v>57</v>
      </c>
      <c r="U24" s="77" t="s">
        <v>48</v>
      </c>
      <c r="V24" s="77" t="s">
        <v>49</v>
      </c>
      <c r="W24" s="77" t="s">
        <v>77</v>
      </c>
    </row>
    <row r="25" spans="2:24" x14ac:dyDescent="0.3">
      <c r="B25" s="81">
        <v>37272</v>
      </c>
      <c r="C25" s="81" t="s">
        <v>45</v>
      </c>
      <c r="D25" s="77" t="s">
        <v>75</v>
      </c>
      <c r="E25" s="82" t="s">
        <v>78</v>
      </c>
      <c r="F25" s="77" t="s">
        <v>76</v>
      </c>
      <c r="G25" s="77" t="s">
        <v>435</v>
      </c>
      <c r="H25" s="77" t="s">
        <v>54</v>
      </c>
      <c r="I25" s="82" t="s">
        <v>55</v>
      </c>
      <c r="J25" s="83">
        <v>92.86</v>
      </c>
      <c r="S25" s="82" t="s">
        <v>56</v>
      </c>
      <c r="T25" s="82" t="s">
        <v>57</v>
      </c>
      <c r="U25" s="77" t="s">
        <v>48</v>
      </c>
      <c r="V25" s="77" t="s">
        <v>49</v>
      </c>
      <c r="W25" s="77" t="s">
        <v>83</v>
      </c>
    </row>
    <row r="26" spans="2:24" x14ac:dyDescent="0.3">
      <c r="B26" s="81">
        <v>37272</v>
      </c>
      <c r="C26" s="81" t="s">
        <v>45</v>
      </c>
      <c r="D26" s="77" t="s">
        <v>75</v>
      </c>
      <c r="E26" s="82" t="s">
        <v>78</v>
      </c>
      <c r="F26" s="77" t="s">
        <v>76</v>
      </c>
      <c r="G26" s="77" t="s">
        <v>435</v>
      </c>
      <c r="H26" s="77" t="s">
        <v>54</v>
      </c>
      <c r="I26" s="82" t="s">
        <v>55</v>
      </c>
      <c r="J26" s="83">
        <v>42.64</v>
      </c>
      <c r="S26" s="82" t="s">
        <v>56</v>
      </c>
      <c r="T26" s="82" t="s">
        <v>57</v>
      </c>
      <c r="U26" s="77" t="s">
        <v>48</v>
      </c>
      <c r="V26" s="77" t="s">
        <v>49</v>
      </c>
      <c r="W26" s="77" t="s">
        <v>86</v>
      </c>
    </row>
    <row r="27" spans="2:24" x14ac:dyDescent="0.3">
      <c r="B27" s="81">
        <v>37272</v>
      </c>
      <c r="C27" s="81" t="s">
        <v>45</v>
      </c>
      <c r="D27" s="77" t="s">
        <v>90</v>
      </c>
      <c r="E27" s="82" t="s">
        <v>93</v>
      </c>
      <c r="F27" s="77" t="s">
        <v>91</v>
      </c>
      <c r="G27" s="77" t="s">
        <v>435</v>
      </c>
      <c r="H27" s="77" t="s">
        <v>54</v>
      </c>
      <c r="I27" s="82" t="s">
        <v>55</v>
      </c>
      <c r="J27" s="83">
        <v>12.66</v>
      </c>
      <c r="S27" s="82" t="s">
        <v>56</v>
      </c>
      <c r="T27" s="82" t="s">
        <v>57</v>
      </c>
      <c r="U27" s="77" t="s">
        <v>48</v>
      </c>
      <c r="V27" s="77" t="s">
        <v>49</v>
      </c>
      <c r="W27" s="77" t="s">
        <v>92</v>
      </c>
    </row>
    <row r="28" spans="2:24" x14ac:dyDescent="0.3">
      <c r="B28" s="81">
        <v>37272</v>
      </c>
      <c r="C28" s="81" t="s">
        <v>45</v>
      </c>
      <c r="D28" s="77" t="s">
        <v>98</v>
      </c>
      <c r="E28" s="82" t="s">
        <v>101</v>
      </c>
      <c r="F28" s="77" t="s">
        <v>99</v>
      </c>
      <c r="G28" s="77" t="s">
        <v>435</v>
      </c>
      <c r="H28" s="77" t="s">
        <v>102</v>
      </c>
      <c r="I28" s="82" t="s">
        <v>55</v>
      </c>
      <c r="J28" s="83">
        <v>153.72</v>
      </c>
      <c r="S28" s="82" t="s">
        <v>56</v>
      </c>
      <c r="T28" s="82" t="s">
        <v>57</v>
      </c>
      <c r="U28" s="77" t="s">
        <v>48</v>
      </c>
      <c r="V28" s="77" t="s">
        <v>49</v>
      </c>
      <c r="W28" s="77" t="s">
        <v>100</v>
      </c>
    </row>
    <row r="29" spans="2:24" x14ac:dyDescent="0.3">
      <c r="B29" s="81">
        <v>37272</v>
      </c>
      <c r="C29" s="81" t="s">
        <v>45</v>
      </c>
      <c r="D29" s="77" t="s">
        <v>98</v>
      </c>
      <c r="E29" s="82" t="s">
        <v>101</v>
      </c>
      <c r="F29" s="77" t="s">
        <v>99</v>
      </c>
      <c r="G29" s="77" t="s">
        <v>435</v>
      </c>
      <c r="H29" s="77" t="s">
        <v>102</v>
      </c>
      <c r="I29" s="82" t="s">
        <v>55</v>
      </c>
      <c r="J29" s="83">
        <v>201.23</v>
      </c>
      <c r="S29" s="82" t="s">
        <v>56</v>
      </c>
      <c r="T29" s="82" t="s">
        <v>57</v>
      </c>
      <c r="U29" s="77" t="s">
        <v>48</v>
      </c>
      <c r="V29" s="77" t="s">
        <v>49</v>
      </c>
      <c r="W29" s="77" t="s">
        <v>107</v>
      </c>
    </row>
    <row r="30" spans="2:24" x14ac:dyDescent="0.3">
      <c r="B30" s="81">
        <v>37272</v>
      </c>
      <c r="C30" s="81" t="s">
        <v>45</v>
      </c>
      <c r="D30" s="77" t="s">
        <v>110</v>
      </c>
      <c r="E30" s="82" t="s">
        <v>113</v>
      </c>
      <c r="F30" s="77" t="s">
        <v>111</v>
      </c>
      <c r="G30" s="77" t="s">
        <v>435</v>
      </c>
      <c r="H30" s="77" t="s">
        <v>102</v>
      </c>
      <c r="I30" s="82" t="s">
        <v>55</v>
      </c>
      <c r="J30" s="83">
        <v>97.2</v>
      </c>
      <c r="S30" s="82" t="s">
        <v>56</v>
      </c>
      <c r="T30" s="82" t="s">
        <v>57</v>
      </c>
      <c r="U30" s="77" t="s">
        <v>48</v>
      </c>
      <c r="V30" s="77" t="s">
        <v>49</v>
      </c>
      <c r="W30" s="77" t="s">
        <v>112</v>
      </c>
    </row>
    <row r="31" spans="2:24" x14ac:dyDescent="0.3">
      <c r="B31" s="81">
        <v>37272</v>
      </c>
      <c r="C31" s="81" t="s">
        <v>45</v>
      </c>
      <c r="D31" s="77" t="s">
        <v>118</v>
      </c>
      <c r="E31" s="82" t="s">
        <v>121</v>
      </c>
      <c r="F31" s="77" t="s">
        <v>119</v>
      </c>
      <c r="G31" s="77" t="s">
        <v>435</v>
      </c>
      <c r="H31" s="77" t="s">
        <v>102</v>
      </c>
      <c r="I31" s="82" t="s">
        <v>55</v>
      </c>
      <c r="J31" s="83">
        <v>5.38</v>
      </c>
      <c r="S31" s="82" t="s">
        <v>56</v>
      </c>
      <c r="T31" s="82" t="s">
        <v>57</v>
      </c>
      <c r="U31" s="77" t="s">
        <v>48</v>
      </c>
      <c r="V31" s="77" t="s">
        <v>49</v>
      </c>
      <c r="W31" s="77" t="s">
        <v>120</v>
      </c>
    </row>
    <row r="32" spans="2:24" x14ac:dyDescent="0.3">
      <c r="B32" s="81">
        <v>37272</v>
      </c>
      <c r="C32" s="81" t="s">
        <v>45</v>
      </c>
      <c r="D32" s="77" t="s">
        <v>126</v>
      </c>
      <c r="E32" s="82" t="s">
        <v>121</v>
      </c>
      <c r="F32" s="77" t="s">
        <v>127</v>
      </c>
      <c r="G32" s="77" t="s">
        <v>435</v>
      </c>
      <c r="H32" s="77" t="s">
        <v>102</v>
      </c>
      <c r="I32" s="82" t="s">
        <v>130</v>
      </c>
      <c r="J32" s="83">
        <v>15.75</v>
      </c>
      <c r="S32" s="82" t="s">
        <v>56</v>
      </c>
      <c r="T32" s="82" t="s">
        <v>57</v>
      </c>
      <c r="U32" s="77" t="s">
        <v>128</v>
      </c>
      <c r="V32" s="77" t="s">
        <v>49</v>
      </c>
      <c r="W32" s="77" t="s">
        <v>129</v>
      </c>
    </row>
    <row r="33" spans="2:24" x14ac:dyDescent="0.3">
      <c r="B33" s="81">
        <v>37272</v>
      </c>
      <c r="C33" s="81" t="s">
        <v>45</v>
      </c>
      <c r="D33" s="77" t="s">
        <v>136</v>
      </c>
      <c r="E33" s="82" t="s">
        <v>138</v>
      </c>
      <c r="F33" s="77" t="s">
        <v>91</v>
      </c>
      <c r="G33" s="77" t="s">
        <v>435</v>
      </c>
      <c r="H33" s="77" t="s">
        <v>139</v>
      </c>
      <c r="I33" s="82" t="s">
        <v>55</v>
      </c>
      <c r="J33" s="83">
        <v>54.61</v>
      </c>
      <c r="L33" s="77"/>
      <c r="M33" s="77"/>
      <c r="N33" s="83"/>
      <c r="P33"/>
      <c r="R33"/>
      <c r="S33" s="82" t="s">
        <v>56</v>
      </c>
      <c r="T33" s="82" t="s">
        <v>57</v>
      </c>
      <c r="U33" s="77" t="s">
        <v>48</v>
      </c>
      <c r="V33" s="77" t="s">
        <v>49</v>
      </c>
      <c r="W33" s="77" t="s">
        <v>137</v>
      </c>
      <c r="X33" s="77"/>
    </row>
    <row r="34" spans="2:24" x14ac:dyDescent="0.3">
      <c r="B34" s="81">
        <v>37272</v>
      </c>
      <c r="C34" s="81" t="s">
        <v>45</v>
      </c>
      <c r="D34" s="77" t="s">
        <v>136</v>
      </c>
      <c r="E34" s="82" t="s">
        <v>138</v>
      </c>
      <c r="F34" s="77" t="s">
        <v>91</v>
      </c>
      <c r="G34" s="77" t="s">
        <v>435</v>
      </c>
      <c r="H34" s="77" t="s">
        <v>139</v>
      </c>
      <c r="I34" s="82" t="s">
        <v>55</v>
      </c>
      <c r="J34" s="83">
        <v>57.64</v>
      </c>
      <c r="P34"/>
      <c r="R34"/>
      <c r="S34" s="82" t="s">
        <v>56</v>
      </c>
      <c r="T34" s="82" t="s">
        <v>57</v>
      </c>
      <c r="U34" s="77" t="s">
        <v>48</v>
      </c>
      <c r="V34" s="77" t="s">
        <v>49</v>
      </c>
      <c r="W34" s="77" t="s">
        <v>144</v>
      </c>
      <c r="X34"/>
    </row>
    <row r="35" spans="2:24" x14ac:dyDescent="0.3">
      <c r="B35" s="81">
        <v>37272</v>
      </c>
      <c r="C35" s="81" t="s">
        <v>45</v>
      </c>
      <c r="D35" s="77" t="s">
        <v>147</v>
      </c>
      <c r="E35" s="82" t="s">
        <v>150</v>
      </c>
      <c r="F35" s="77" t="s">
        <v>148</v>
      </c>
      <c r="G35" s="77" t="s">
        <v>435</v>
      </c>
      <c r="H35" s="77" t="s">
        <v>102</v>
      </c>
      <c r="I35" s="82" t="s">
        <v>55</v>
      </c>
      <c r="J35" s="83">
        <v>40</v>
      </c>
      <c r="P35"/>
      <c r="R35"/>
      <c r="S35" s="82" t="s">
        <v>56</v>
      </c>
      <c r="T35" s="82" t="s">
        <v>57</v>
      </c>
      <c r="U35" s="77" t="s">
        <v>48</v>
      </c>
      <c r="V35" s="77" t="s">
        <v>49</v>
      </c>
      <c r="W35" s="77" t="s">
        <v>149</v>
      </c>
      <c r="X35"/>
    </row>
    <row r="36" spans="2:24" x14ac:dyDescent="0.3">
      <c r="B36" s="81">
        <v>37272</v>
      </c>
      <c r="C36" s="81" t="s">
        <v>45</v>
      </c>
      <c r="D36" s="77" t="s">
        <v>155</v>
      </c>
      <c r="E36" s="82" t="s">
        <v>157</v>
      </c>
      <c r="F36" s="77" t="s">
        <v>111</v>
      </c>
      <c r="G36" s="77" t="s">
        <v>435</v>
      </c>
      <c r="H36" s="77" t="s">
        <v>102</v>
      </c>
      <c r="I36" s="82" t="s">
        <v>55</v>
      </c>
      <c r="J36" s="83">
        <v>64.599999999999994</v>
      </c>
      <c r="P36"/>
      <c r="R36"/>
      <c r="S36" s="82" t="s">
        <v>56</v>
      </c>
      <c r="T36" s="82" t="s">
        <v>57</v>
      </c>
      <c r="U36" s="77" t="s">
        <v>48</v>
      </c>
      <c r="V36" s="77" t="s">
        <v>49</v>
      </c>
      <c r="W36" s="77" t="s">
        <v>156</v>
      </c>
      <c r="X36"/>
    </row>
    <row r="37" spans="2:24" x14ac:dyDescent="0.3">
      <c r="B37" s="81">
        <v>37272</v>
      </c>
      <c r="C37" s="81" t="s">
        <v>45</v>
      </c>
      <c r="D37" s="77" t="s">
        <v>155</v>
      </c>
      <c r="E37" s="82" t="s">
        <v>157</v>
      </c>
      <c r="F37" s="77" t="s">
        <v>111</v>
      </c>
      <c r="G37" s="77" t="s">
        <v>435</v>
      </c>
      <c r="H37" s="77" t="s">
        <v>102</v>
      </c>
      <c r="I37" s="82" t="s">
        <v>55</v>
      </c>
      <c r="J37" s="83">
        <v>21.6</v>
      </c>
      <c r="P37"/>
      <c r="R37"/>
      <c r="S37" s="82" t="s">
        <v>56</v>
      </c>
      <c r="T37" s="82" t="s">
        <v>57</v>
      </c>
      <c r="U37" s="77" t="s">
        <v>48</v>
      </c>
      <c r="V37" s="77" t="s">
        <v>49</v>
      </c>
      <c r="W37" s="77" t="s">
        <v>162</v>
      </c>
      <c r="X37"/>
    </row>
    <row r="38" spans="2:24" x14ac:dyDescent="0.3">
      <c r="B38" s="81">
        <v>37273</v>
      </c>
      <c r="C38" s="81" t="s">
        <v>45</v>
      </c>
      <c r="D38" s="77" t="s">
        <v>166</v>
      </c>
      <c r="E38" s="82" t="s">
        <v>170</v>
      </c>
      <c r="F38" s="77" t="s">
        <v>167</v>
      </c>
      <c r="G38" s="77" t="s">
        <v>435</v>
      </c>
      <c r="H38" s="77" t="s">
        <v>139</v>
      </c>
      <c r="I38" s="82" t="s">
        <v>55</v>
      </c>
      <c r="J38" s="83">
        <v>165</v>
      </c>
      <c r="L38" s="84"/>
      <c r="M38" s="84"/>
      <c r="P38"/>
      <c r="R38"/>
      <c r="S38" s="82" t="s">
        <v>56</v>
      </c>
      <c r="T38" s="82" t="s">
        <v>57</v>
      </c>
      <c r="U38" s="77" t="s">
        <v>168</v>
      </c>
      <c r="V38" s="77" t="s">
        <v>49</v>
      </c>
      <c r="W38" s="77" t="s">
        <v>169</v>
      </c>
      <c r="X38"/>
    </row>
    <row r="39" spans="2:24" x14ac:dyDescent="0.3">
      <c r="B39" s="81">
        <v>37274</v>
      </c>
      <c r="C39" s="81" t="s">
        <v>45</v>
      </c>
      <c r="D39" s="77" t="s">
        <v>90</v>
      </c>
      <c r="E39" s="82" t="s">
        <v>93</v>
      </c>
      <c r="F39" s="77" t="s">
        <v>91</v>
      </c>
      <c r="G39" s="77" t="s">
        <v>435</v>
      </c>
      <c r="H39" s="77" t="s">
        <v>54</v>
      </c>
      <c r="I39" s="82" t="s">
        <v>55</v>
      </c>
      <c r="J39" s="83">
        <v>42.79</v>
      </c>
      <c r="L39" s="84"/>
      <c r="M39" s="84"/>
      <c r="P39"/>
      <c r="R39"/>
      <c r="S39" s="82" t="s">
        <v>56</v>
      </c>
      <c r="T39" s="82" t="s">
        <v>57</v>
      </c>
      <c r="U39" s="77" t="s">
        <v>176</v>
      </c>
      <c r="V39" s="77" t="s">
        <v>49</v>
      </c>
      <c r="W39" s="77" t="s">
        <v>177</v>
      </c>
      <c r="X39"/>
    </row>
    <row r="40" spans="2:24" x14ac:dyDescent="0.3">
      <c r="B40" s="81">
        <v>37274</v>
      </c>
      <c r="C40" s="81" t="s">
        <v>45</v>
      </c>
      <c r="D40" s="77" t="s">
        <v>118</v>
      </c>
      <c r="E40" s="82" t="s">
        <v>121</v>
      </c>
      <c r="F40" s="77" t="s">
        <v>119</v>
      </c>
      <c r="G40" s="77" t="s">
        <v>435</v>
      </c>
      <c r="H40" s="77" t="s">
        <v>102</v>
      </c>
      <c r="I40" s="82" t="s">
        <v>55</v>
      </c>
      <c r="J40" s="83">
        <v>91</v>
      </c>
      <c r="L40" s="84"/>
      <c r="M40" s="84"/>
      <c r="P40"/>
      <c r="R40"/>
      <c r="S40" s="82" t="s">
        <v>56</v>
      </c>
      <c r="T40" s="82" t="s">
        <v>57</v>
      </c>
      <c r="U40" s="77" t="s">
        <v>176</v>
      </c>
      <c r="V40" s="77" t="s">
        <v>49</v>
      </c>
      <c r="W40" s="77" t="s">
        <v>181</v>
      </c>
      <c r="X40"/>
    </row>
    <row r="41" spans="2:24" x14ac:dyDescent="0.3">
      <c r="B41" s="81">
        <v>37274</v>
      </c>
      <c r="C41" s="81" t="s">
        <v>45</v>
      </c>
      <c r="D41" s="77" t="s">
        <v>118</v>
      </c>
      <c r="E41" s="82" t="s">
        <v>121</v>
      </c>
      <c r="F41" s="77" t="s">
        <v>119</v>
      </c>
      <c r="G41" s="77" t="s">
        <v>435</v>
      </c>
      <c r="H41" s="77" t="s">
        <v>102</v>
      </c>
      <c r="I41" s="82" t="s">
        <v>55</v>
      </c>
      <c r="J41" s="83">
        <v>251.49</v>
      </c>
      <c r="L41" s="84"/>
      <c r="M41" s="84"/>
      <c r="P41"/>
      <c r="R41"/>
      <c r="S41" s="82" t="s">
        <v>56</v>
      </c>
      <c r="T41" s="82" t="s">
        <v>57</v>
      </c>
      <c r="U41" s="77" t="s">
        <v>176</v>
      </c>
      <c r="V41" s="77" t="s">
        <v>49</v>
      </c>
      <c r="W41" s="77" t="s">
        <v>185</v>
      </c>
      <c r="X41"/>
    </row>
    <row r="42" spans="2:24" x14ac:dyDescent="0.3">
      <c r="B42" s="81">
        <v>37274</v>
      </c>
      <c r="C42" s="81" t="s">
        <v>45</v>
      </c>
      <c r="D42" s="77" t="s">
        <v>188</v>
      </c>
      <c r="E42" s="82" t="s">
        <v>191</v>
      </c>
      <c r="F42" s="77" t="s">
        <v>189</v>
      </c>
      <c r="G42" s="77" t="s">
        <v>435</v>
      </c>
      <c r="H42" s="77" t="s">
        <v>139</v>
      </c>
      <c r="I42" s="82" t="s">
        <v>55</v>
      </c>
      <c r="J42" s="83">
        <v>21</v>
      </c>
      <c r="L42" s="84"/>
      <c r="M42" s="84"/>
      <c r="P42"/>
      <c r="R42"/>
      <c r="S42" s="82" t="s">
        <v>56</v>
      </c>
      <c r="T42" s="82" t="s">
        <v>57</v>
      </c>
      <c r="U42" s="77" t="s">
        <v>176</v>
      </c>
      <c r="V42" s="77" t="s">
        <v>49</v>
      </c>
      <c r="W42" s="77" t="s">
        <v>190</v>
      </c>
      <c r="X42"/>
    </row>
    <row r="43" spans="2:24" x14ac:dyDescent="0.3">
      <c r="B43" s="81">
        <v>37277</v>
      </c>
      <c r="C43" s="81" t="s">
        <v>45</v>
      </c>
      <c r="D43" s="77" t="s">
        <v>193</v>
      </c>
      <c r="E43" s="82" t="s">
        <v>197</v>
      </c>
      <c r="F43" s="77" t="s">
        <v>194</v>
      </c>
      <c r="G43" s="77" t="s">
        <v>435</v>
      </c>
      <c r="H43" s="77" t="s">
        <v>139</v>
      </c>
      <c r="I43" s="82" t="s">
        <v>130</v>
      </c>
      <c r="J43" s="83">
        <v>10.19</v>
      </c>
      <c r="L43" s="84"/>
      <c r="M43" s="84"/>
      <c r="P43"/>
      <c r="R43"/>
      <c r="S43" s="82" t="s">
        <v>56</v>
      </c>
      <c r="T43" s="82" t="s">
        <v>57</v>
      </c>
      <c r="U43" s="77" t="s">
        <v>195</v>
      </c>
      <c r="V43" s="77" t="s">
        <v>49</v>
      </c>
      <c r="W43" s="77" t="s">
        <v>196</v>
      </c>
      <c r="X43"/>
    </row>
    <row r="44" spans="2:24" x14ac:dyDescent="0.3">
      <c r="B44" s="81">
        <v>37278</v>
      </c>
      <c r="C44" s="81" t="s">
        <v>45</v>
      </c>
      <c r="D44" s="77" t="s">
        <v>46</v>
      </c>
      <c r="E44" s="82" t="s">
        <v>53</v>
      </c>
      <c r="F44" s="77" t="s">
        <v>47</v>
      </c>
      <c r="G44" s="77" t="s">
        <v>435</v>
      </c>
      <c r="H44" s="77" t="s">
        <v>54</v>
      </c>
      <c r="I44" s="82" t="s">
        <v>55</v>
      </c>
      <c r="J44" s="83">
        <v>15.1</v>
      </c>
      <c r="L44" s="84"/>
      <c r="M44" s="84"/>
      <c r="P44"/>
      <c r="R44"/>
      <c r="S44" s="82" t="s">
        <v>56</v>
      </c>
      <c r="T44" s="82" t="s">
        <v>57</v>
      </c>
      <c r="U44" s="77" t="s">
        <v>203</v>
      </c>
      <c r="V44" s="77" t="s">
        <v>49</v>
      </c>
      <c r="W44" s="77" t="s">
        <v>204</v>
      </c>
      <c r="X44"/>
    </row>
    <row r="45" spans="2:24" x14ac:dyDescent="0.3">
      <c r="B45" s="81">
        <v>37278</v>
      </c>
      <c r="C45" s="81" t="s">
        <v>45</v>
      </c>
      <c r="D45" s="77" t="s">
        <v>75</v>
      </c>
      <c r="E45" s="82" t="s">
        <v>78</v>
      </c>
      <c r="F45" s="77" t="s">
        <v>76</v>
      </c>
      <c r="G45" s="77" t="s">
        <v>435</v>
      </c>
      <c r="H45" s="77" t="s">
        <v>54</v>
      </c>
      <c r="I45" s="82" t="s">
        <v>55</v>
      </c>
      <c r="J45" s="83">
        <v>49.61</v>
      </c>
      <c r="L45" s="84"/>
      <c r="M45" s="84"/>
      <c r="P45"/>
      <c r="R45"/>
      <c r="S45" s="82" t="s">
        <v>56</v>
      </c>
      <c r="T45" s="82" t="s">
        <v>57</v>
      </c>
      <c r="U45" s="77" t="s">
        <v>203</v>
      </c>
      <c r="V45" s="77" t="s">
        <v>49</v>
      </c>
      <c r="W45" s="77" t="s">
        <v>208</v>
      </c>
      <c r="X45"/>
    </row>
    <row r="46" spans="2:24" x14ac:dyDescent="0.3">
      <c r="B46" s="81">
        <v>37278</v>
      </c>
      <c r="C46" s="81" t="s">
        <v>45</v>
      </c>
      <c r="D46" s="77" t="s">
        <v>75</v>
      </c>
      <c r="E46" s="82" t="s">
        <v>78</v>
      </c>
      <c r="F46" s="77" t="s">
        <v>76</v>
      </c>
      <c r="G46" s="77" t="s">
        <v>435</v>
      </c>
      <c r="H46" s="77" t="s">
        <v>54</v>
      </c>
      <c r="I46" s="82" t="s">
        <v>55</v>
      </c>
      <c r="J46" s="83">
        <v>11.13</v>
      </c>
      <c r="L46" s="84"/>
      <c r="M46" s="84"/>
      <c r="P46"/>
      <c r="R46"/>
      <c r="S46" s="82" t="s">
        <v>56</v>
      </c>
      <c r="T46" s="82" t="s">
        <v>57</v>
      </c>
      <c r="U46" s="77" t="s">
        <v>203</v>
      </c>
      <c r="V46" s="77" t="s">
        <v>49</v>
      </c>
      <c r="W46" s="77" t="s">
        <v>212</v>
      </c>
      <c r="X46"/>
    </row>
    <row r="47" spans="2:24" x14ac:dyDescent="0.3">
      <c r="B47" s="81">
        <v>37278</v>
      </c>
      <c r="C47" s="81" t="s">
        <v>45</v>
      </c>
      <c r="D47" s="77" t="s">
        <v>75</v>
      </c>
      <c r="E47" s="82" t="s">
        <v>78</v>
      </c>
      <c r="F47" s="77" t="s">
        <v>76</v>
      </c>
      <c r="G47" s="77" t="s">
        <v>435</v>
      </c>
      <c r="H47" s="77" t="s">
        <v>54</v>
      </c>
      <c r="I47" s="82" t="s">
        <v>55</v>
      </c>
      <c r="J47" s="83">
        <v>88.05</v>
      </c>
      <c r="L47" s="84"/>
      <c r="M47" s="84"/>
      <c r="P47"/>
      <c r="R47"/>
      <c r="S47" s="82" t="s">
        <v>56</v>
      </c>
      <c r="T47" s="82" t="s">
        <v>57</v>
      </c>
      <c r="U47" s="77" t="s">
        <v>203</v>
      </c>
      <c r="V47" s="77" t="s">
        <v>49</v>
      </c>
      <c r="W47" s="77" t="s">
        <v>216</v>
      </c>
      <c r="X47"/>
    </row>
    <row r="48" spans="2:24" x14ac:dyDescent="0.3">
      <c r="B48" s="81">
        <v>37278</v>
      </c>
      <c r="C48" s="81" t="s">
        <v>45</v>
      </c>
      <c r="D48" s="77" t="s">
        <v>75</v>
      </c>
      <c r="E48" s="82" t="s">
        <v>78</v>
      </c>
      <c r="F48" s="77" t="s">
        <v>76</v>
      </c>
      <c r="G48" s="77" t="s">
        <v>435</v>
      </c>
      <c r="H48" s="77" t="s">
        <v>54</v>
      </c>
      <c r="I48" s="82" t="s">
        <v>55</v>
      </c>
      <c r="J48" s="83">
        <v>12.01</v>
      </c>
      <c r="L48" s="84"/>
      <c r="M48" s="84"/>
      <c r="P48"/>
      <c r="R48"/>
      <c r="S48" s="82" t="s">
        <v>56</v>
      </c>
      <c r="T48" s="82" t="s">
        <v>57</v>
      </c>
      <c r="U48" s="77" t="s">
        <v>203</v>
      </c>
      <c r="V48" s="77" t="s">
        <v>49</v>
      </c>
      <c r="W48" s="77" t="s">
        <v>220</v>
      </c>
      <c r="X48"/>
    </row>
    <row r="49" spans="2:24" x14ac:dyDescent="0.3">
      <c r="B49" s="81">
        <v>37278</v>
      </c>
      <c r="C49" s="81" t="s">
        <v>45</v>
      </c>
      <c r="D49" s="77" t="s">
        <v>90</v>
      </c>
      <c r="E49" s="82" t="s">
        <v>93</v>
      </c>
      <c r="F49" s="77" t="s">
        <v>91</v>
      </c>
      <c r="G49" s="77" t="s">
        <v>435</v>
      </c>
      <c r="H49" s="77" t="s">
        <v>54</v>
      </c>
      <c r="I49" s="82" t="s">
        <v>55</v>
      </c>
      <c r="J49" s="83">
        <v>477.2</v>
      </c>
      <c r="L49" s="84"/>
      <c r="M49" s="84"/>
      <c r="P49"/>
      <c r="R49"/>
      <c r="S49" s="82" t="s">
        <v>56</v>
      </c>
      <c r="T49" s="82" t="s">
        <v>57</v>
      </c>
      <c r="U49" s="77" t="s">
        <v>203</v>
      </c>
      <c r="V49" s="77" t="s">
        <v>49</v>
      </c>
      <c r="W49" s="77" t="s">
        <v>223</v>
      </c>
      <c r="X49"/>
    </row>
    <row r="50" spans="2:24" x14ac:dyDescent="0.3">
      <c r="B50" s="81">
        <v>37278</v>
      </c>
      <c r="C50" s="81" t="s">
        <v>45</v>
      </c>
      <c r="D50" s="77" t="s">
        <v>110</v>
      </c>
      <c r="E50" s="82" t="s">
        <v>113</v>
      </c>
      <c r="F50" s="77" t="s">
        <v>111</v>
      </c>
      <c r="G50" s="77" t="s">
        <v>435</v>
      </c>
      <c r="H50" s="77" t="s">
        <v>102</v>
      </c>
      <c r="I50" s="82" t="s">
        <v>55</v>
      </c>
      <c r="J50" s="83">
        <v>118.86</v>
      </c>
      <c r="L50" s="84"/>
      <c r="M50" s="84"/>
      <c r="P50"/>
      <c r="R50"/>
      <c r="S50" s="82" t="s">
        <v>56</v>
      </c>
      <c r="T50" s="82" t="s">
        <v>57</v>
      </c>
      <c r="U50" s="77" t="s">
        <v>203</v>
      </c>
      <c r="V50" s="77" t="s">
        <v>49</v>
      </c>
      <c r="W50" s="77" t="s">
        <v>227</v>
      </c>
      <c r="X50"/>
    </row>
    <row r="51" spans="2:24" x14ac:dyDescent="0.3">
      <c r="B51" s="81">
        <v>37278</v>
      </c>
      <c r="C51" s="81" t="s">
        <v>45</v>
      </c>
      <c r="D51" s="77" t="s">
        <v>118</v>
      </c>
      <c r="E51" s="82" t="s">
        <v>121</v>
      </c>
      <c r="F51" s="77" t="s">
        <v>119</v>
      </c>
      <c r="G51" s="77" t="s">
        <v>435</v>
      </c>
      <c r="H51" s="77" t="s">
        <v>102</v>
      </c>
      <c r="I51" s="82" t="s">
        <v>55</v>
      </c>
      <c r="J51" s="83">
        <v>17.760000000000002</v>
      </c>
      <c r="L51" s="84"/>
      <c r="M51" s="84"/>
      <c r="P51"/>
      <c r="R51"/>
      <c r="S51" s="82" t="s">
        <v>56</v>
      </c>
      <c r="T51" s="82" t="s">
        <v>57</v>
      </c>
      <c r="U51" s="77" t="s">
        <v>203</v>
      </c>
      <c r="V51" s="77" t="s">
        <v>49</v>
      </c>
      <c r="W51" s="77" t="s">
        <v>230</v>
      </c>
      <c r="X51"/>
    </row>
    <row r="52" spans="2:24" x14ac:dyDescent="0.3">
      <c r="B52" s="81">
        <v>37278</v>
      </c>
      <c r="C52" s="81" t="s">
        <v>45</v>
      </c>
      <c r="D52" s="77" t="s">
        <v>233</v>
      </c>
      <c r="E52" s="82" t="s">
        <v>236</v>
      </c>
      <c r="F52" s="77" t="s">
        <v>234</v>
      </c>
      <c r="G52" s="77" t="s">
        <v>435</v>
      </c>
      <c r="H52" s="77" t="s">
        <v>54</v>
      </c>
      <c r="I52" s="82" t="s">
        <v>55</v>
      </c>
      <c r="J52" s="83">
        <v>242.55</v>
      </c>
      <c r="L52" s="84"/>
      <c r="M52" s="84"/>
      <c r="P52"/>
      <c r="R52"/>
      <c r="S52" s="82" t="s">
        <v>56</v>
      </c>
      <c r="T52" s="82" t="s">
        <v>57</v>
      </c>
      <c r="U52" s="77" t="s">
        <v>203</v>
      </c>
      <c r="V52" s="77" t="s">
        <v>49</v>
      </c>
      <c r="W52" s="77" t="s">
        <v>235</v>
      </c>
      <c r="X52"/>
    </row>
    <row r="53" spans="2:24" x14ac:dyDescent="0.3">
      <c r="B53" s="81">
        <v>37278</v>
      </c>
      <c r="C53" s="81" t="s">
        <v>45</v>
      </c>
      <c r="D53" s="77" t="s">
        <v>241</v>
      </c>
      <c r="E53" s="82" t="s">
        <v>244</v>
      </c>
      <c r="F53" s="77" t="s">
        <v>242</v>
      </c>
      <c r="G53" s="77" t="s">
        <v>435</v>
      </c>
      <c r="H53" s="77" t="s">
        <v>139</v>
      </c>
      <c r="I53" s="82" t="s">
        <v>55</v>
      </c>
      <c r="J53" s="83">
        <v>22.88</v>
      </c>
      <c r="L53" s="84"/>
      <c r="M53" s="84"/>
      <c r="P53"/>
      <c r="R53"/>
      <c r="S53" s="82" t="s">
        <v>56</v>
      </c>
      <c r="T53" s="82" t="s">
        <v>57</v>
      </c>
      <c r="U53" s="77" t="s">
        <v>203</v>
      </c>
      <c r="V53" s="77" t="s">
        <v>49</v>
      </c>
      <c r="W53" s="77" t="s">
        <v>243</v>
      </c>
      <c r="X53"/>
    </row>
    <row r="54" spans="2:24" x14ac:dyDescent="0.3">
      <c r="B54" s="81">
        <v>37278</v>
      </c>
      <c r="C54" s="81" t="s">
        <v>45</v>
      </c>
      <c r="D54" s="77" t="s">
        <v>241</v>
      </c>
      <c r="E54" s="82" t="s">
        <v>244</v>
      </c>
      <c r="F54" s="77" t="s">
        <v>242</v>
      </c>
      <c r="G54" s="77" t="s">
        <v>435</v>
      </c>
      <c r="H54" s="77" t="s">
        <v>139</v>
      </c>
      <c r="I54" s="82" t="s">
        <v>55</v>
      </c>
      <c r="J54" s="83">
        <v>67.05</v>
      </c>
      <c r="L54" s="84"/>
      <c r="M54" s="84"/>
      <c r="P54"/>
      <c r="R54"/>
      <c r="S54" s="82" t="s">
        <v>56</v>
      </c>
      <c r="T54" s="82" t="s">
        <v>57</v>
      </c>
      <c r="U54" s="77" t="s">
        <v>203</v>
      </c>
      <c r="V54" s="77" t="s">
        <v>49</v>
      </c>
      <c r="W54" s="77" t="s">
        <v>249</v>
      </c>
      <c r="X54"/>
    </row>
    <row r="55" spans="2:24" x14ac:dyDescent="0.3">
      <c r="B55" s="81">
        <v>37279</v>
      </c>
      <c r="C55" s="81" t="s">
        <v>45</v>
      </c>
      <c r="D55" s="77" t="s">
        <v>253</v>
      </c>
      <c r="E55" s="82" t="s">
        <v>257</v>
      </c>
      <c r="F55" s="77" t="s">
        <v>254</v>
      </c>
      <c r="G55" s="77" t="s">
        <v>435</v>
      </c>
      <c r="H55" s="77" t="s">
        <v>102</v>
      </c>
      <c r="I55" s="82" t="s">
        <v>130</v>
      </c>
      <c r="J55" s="83">
        <v>1090</v>
      </c>
      <c r="L55" s="84"/>
      <c r="M55" s="84"/>
      <c r="P55"/>
      <c r="R55"/>
      <c r="S55" s="82" t="s">
        <v>56</v>
      </c>
      <c r="T55" s="82" t="s">
        <v>57</v>
      </c>
      <c r="U55" s="77" t="s">
        <v>255</v>
      </c>
      <c r="V55" s="77" t="s">
        <v>49</v>
      </c>
      <c r="W55" s="77" t="s">
        <v>256</v>
      </c>
      <c r="X55"/>
    </row>
    <row r="56" spans="2:24" x14ac:dyDescent="0.3">
      <c r="B56" s="81">
        <v>37281</v>
      </c>
      <c r="C56" s="81" t="s">
        <v>45</v>
      </c>
      <c r="D56" s="77" t="s">
        <v>263</v>
      </c>
      <c r="E56" s="82" t="s">
        <v>270</v>
      </c>
      <c r="F56" s="77" t="s">
        <v>264</v>
      </c>
      <c r="G56" s="77" t="s">
        <v>435</v>
      </c>
      <c r="H56" s="77" t="s">
        <v>271</v>
      </c>
      <c r="I56" s="82" t="s">
        <v>130</v>
      </c>
      <c r="J56" s="83">
        <v>2835.59</v>
      </c>
      <c r="L56" s="84"/>
      <c r="M56" s="84"/>
      <c r="P56"/>
      <c r="R56"/>
      <c r="S56" s="82" t="s">
        <v>56</v>
      </c>
      <c r="T56" s="82" t="s">
        <v>57</v>
      </c>
      <c r="U56" s="77" t="s">
        <v>265</v>
      </c>
      <c r="V56" s="77" t="s">
        <v>266</v>
      </c>
      <c r="W56" s="77" t="s">
        <v>267</v>
      </c>
      <c r="X56"/>
    </row>
    <row r="57" spans="2:24" x14ac:dyDescent="0.3">
      <c r="B57" s="81">
        <v>37281</v>
      </c>
      <c r="C57" s="81" t="s">
        <v>45</v>
      </c>
      <c r="D57" s="77" t="s">
        <v>263</v>
      </c>
      <c r="E57" s="82" t="s">
        <v>270</v>
      </c>
      <c r="F57" s="77" t="s">
        <v>264</v>
      </c>
      <c r="G57" s="77" t="s">
        <v>435</v>
      </c>
      <c r="H57" s="77" t="s">
        <v>271</v>
      </c>
      <c r="I57" s="82" t="s">
        <v>130</v>
      </c>
      <c r="J57" s="83">
        <v>1118.1600000000001</v>
      </c>
      <c r="L57" s="84"/>
      <c r="M57" s="84"/>
      <c r="P57"/>
      <c r="R57"/>
      <c r="S57" s="82" t="s">
        <v>56</v>
      </c>
      <c r="T57" s="82" t="s">
        <v>57</v>
      </c>
      <c r="U57" s="77" t="s">
        <v>265</v>
      </c>
      <c r="V57" s="77" t="s">
        <v>266</v>
      </c>
      <c r="W57" s="77" t="s">
        <v>274</v>
      </c>
      <c r="X57"/>
    </row>
    <row r="58" spans="2:24" x14ac:dyDescent="0.3">
      <c r="B58" s="81">
        <v>37281</v>
      </c>
      <c r="C58" s="81" t="s">
        <v>45</v>
      </c>
      <c r="D58" s="77" t="s">
        <v>275</v>
      </c>
      <c r="E58" s="82" t="s">
        <v>278</v>
      </c>
      <c r="F58" s="77" t="s">
        <v>276</v>
      </c>
      <c r="G58" s="77" t="s">
        <v>435</v>
      </c>
      <c r="H58" s="77" t="s">
        <v>271</v>
      </c>
      <c r="I58" s="82" t="s">
        <v>130</v>
      </c>
      <c r="J58" s="83">
        <v>101.25</v>
      </c>
      <c r="L58" s="84"/>
      <c r="M58" s="84"/>
      <c r="P58"/>
      <c r="R58"/>
      <c r="S58" s="82" t="s">
        <v>56</v>
      </c>
      <c r="T58" s="82" t="s">
        <v>57</v>
      </c>
      <c r="U58" s="77" t="s">
        <v>265</v>
      </c>
      <c r="V58" s="77" t="s">
        <v>266</v>
      </c>
      <c r="W58" s="77" t="s">
        <v>277</v>
      </c>
      <c r="X58"/>
    </row>
    <row r="59" spans="2:24" x14ac:dyDescent="0.3">
      <c r="B59" s="81">
        <v>37281</v>
      </c>
      <c r="C59" s="81" t="s">
        <v>45</v>
      </c>
      <c r="D59" s="77" t="s">
        <v>280</v>
      </c>
      <c r="E59" s="82" t="s">
        <v>283</v>
      </c>
      <c r="F59" s="77" t="s">
        <v>281</v>
      </c>
      <c r="G59" s="77" t="s">
        <v>435</v>
      </c>
      <c r="H59" s="77" t="s">
        <v>271</v>
      </c>
      <c r="I59" s="82" t="s">
        <v>130</v>
      </c>
      <c r="J59" s="83">
        <v>260.92</v>
      </c>
      <c r="L59" s="84"/>
      <c r="M59" s="84"/>
      <c r="P59"/>
      <c r="R59"/>
      <c r="S59" s="82" t="s">
        <v>56</v>
      </c>
      <c r="T59" s="82" t="s">
        <v>57</v>
      </c>
      <c r="U59" s="77" t="s">
        <v>265</v>
      </c>
      <c r="V59" s="77" t="s">
        <v>266</v>
      </c>
      <c r="W59" s="77" t="s">
        <v>282</v>
      </c>
      <c r="X59"/>
    </row>
    <row r="60" spans="2:24" x14ac:dyDescent="0.3">
      <c r="B60" s="81">
        <v>37281</v>
      </c>
      <c r="C60" s="81" t="s">
        <v>45</v>
      </c>
      <c r="D60" s="77" t="s">
        <v>280</v>
      </c>
      <c r="E60" s="82" t="s">
        <v>283</v>
      </c>
      <c r="F60" s="77" t="s">
        <v>281</v>
      </c>
      <c r="G60" s="77" t="s">
        <v>435</v>
      </c>
      <c r="H60" s="77" t="s">
        <v>271</v>
      </c>
      <c r="I60" s="82" t="s">
        <v>130</v>
      </c>
      <c r="J60" s="83">
        <v>111.05</v>
      </c>
      <c r="L60" s="84"/>
      <c r="M60" s="84"/>
      <c r="P60"/>
      <c r="R60"/>
      <c r="S60" s="82" t="s">
        <v>56</v>
      </c>
      <c r="T60" s="82" t="s">
        <v>57</v>
      </c>
      <c r="U60" s="77" t="s">
        <v>265</v>
      </c>
      <c r="V60" s="77" t="s">
        <v>266</v>
      </c>
      <c r="W60" s="77" t="s">
        <v>285</v>
      </c>
      <c r="X60"/>
    </row>
    <row r="61" spans="2:24" x14ac:dyDescent="0.3">
      <c r="B61" s="81">
        <v>37281</v>
      </c>
      <c r="C61" s="81" t="s">
        <v>45</v>
      </c>
      <c r="D61" s="77" t="s">
        <v>286</v>
      </c>
      <c r="E61" s="82" t="s">
        <v>289</v>
      </c>
      <c r="F61" s="77" t="s">
        <v>287</v>
      </c>
      <c r="G61" s="77" t="s">
        <v>435</v>
      </c>
      <c r="H61" s="77" t="s">
        <v>290</v>
      </c>
      <c r="I61" s="82" t="s">
        <v>130</v>
      </c>
      <c r="J61" s="83">
        <v>-98.5</v>
      </c>
      <c r="L61" s="84"/>
      <c r="M61" s="84"/>
      <c r="P61"/>
      <c r="R61"/>
      <c r="S61" s="82" t="s">
        <v>56</v>
      </c>
      <c r="T61" s="82" t="s">
        <v>57</v>
      </c>
      <c r="U61" s="77" t="s">
        <v>265</v>
      </c>
      <c r="V61" s="77" t="s">
        <v>266</v>
      </c>
      <c r="W61" s="77" t="s">
        <v>288</v>
      </c>
      <c r="X61"/>
    </row>
    <row r="62" spans="2:24" x14ac:dyDescent="0.3">
      <c r="B62" s="81">
        <v>37281</v>
      </c>
      <c r="C62" s="81" t="s">
        <v>45</v>
      </c>
      <c r="D62" s="77" t="s">
        <v>292</v>
      </c>
      <c r="E62" s="82" t="s">
        <v>295</v>
      </c>
      <c r="F62" s="77" t="s">
        <v>293</v>
      </c>
      <c r="G62" s="77" t="s">
        <v>435</v>
      </c>
      <c r="H62" s="77" t="s">
        <v>290</v>
      </c>
      <c r="I62" s="82" t="s">
        <v>130</v>
      </c>
      <c r="J62" s="83">
        <v>124.24</v>
      </c>
      <c r="L62" s="84"/>
      <c r="M62" s="84"/>
      <c r="P62"/>
      <c r="R62"/>
      <c r="S62" s="82" t="s">
        <v>56</v>
      </c>
      <c r="T62" s="82" t="s">
        <v>57</v>
      </c>
      <c r="U62" s="77" t="s">
        <v>265</v>
      </c>
      <c r="V62" s="77" t="s">
        <v>266</v>
      </c>
      <c r="W62" s="77" t="s">
        <v>294</v>
      </c>
      <c r="X62"/>
    </row>
    <row r="63" spans="2:24" x14ac:dyDescent="0.3">
      <c r="B63" s="81">
        <v>37281</v>
      </c>
      <c r="C63" s="81" t="s">
        <v>45</v>
      </c>
      <c r="D63" s="77" t="s">
        <v>297</v>
      </c>
      <c r="E63" s="82" t="s">
        <v>299</v>
      </c>
      <c r="F63" s="77" t="s">
        <v>264</v>
      </c>
      <c r="G63" s="77" t="s">
        <v>435</v>
      </c>
      <c r="H63" s="77" t="s">
        <v>271</v>
      </c>
      <c r="I63" s="82" t="s">
        <v>130</v>
      </c>
      <c r="J63" s="83">
        <v>816.38</v>
      </c>
      <c r="L63" s="84"/>
      <c r="M63" s="84"/>
      <c r="P63"/>
      <c r="R63"/>
      <c r="S63" s="82" t="s">
        <v>56</v>
      </c>
      <c r="T63" s="82" t="s">
        <v>57</v>
      </c>
      <c r="U63" s="77" t="s">
        <v>265</v>
      </c>
      <c r="V63" s="77" t="s">
        <v>266</v>
      </c>
      <c r="W63" s="77" t="s">
        <v>298</v>
      </c>
      <c r="X63"/>
    </row>
    <row r="64" spans="2:24" x14ac:dyDescent="0.3">
      <c r="B64" s="81">
        <v>37281</v>
      </c>
      <c r="C64" s="81" t="s">
        <v>45</v>
      </c>
      <c r="D64" s="77" t="s">
        <v>301</v>
      </c>
      <c r="E64" s="82" t="s">
        <v>303</v>
      </c>
      <c r="F64" s="77" t="s">
        <v>281</v>
      </c>
      <c r="G64" s="77" t="s">
        <v>435</v>
      </c>
      <c r="H64" s="77" t="s">
        <v>271</v>
      </c>
      <c r="I64" s="82" t="s">
        <v>130</v>
      </c>
      <c r="J64" s="83">
        <v>71.819999999999993</v>
      </c>
      <c r="L64" s="84"/>
      <c r="M64" s="84"/>
      <c r="P64"/>
      <c r="R64"/>
      <c r="S64" s="82" t="s">
        <v>56</v>
      </c>
      <c r="T64" s="82" t="s">
        <v>57</v>
      </c>
      <c r="U64" s="77" t="s">
        <v>265</v>
      </c>
      <c r="V64" s="77" t="s">
        <v>266</v>
      </c>
      <c r="W64" s="77" t="s">
        <v>302</v>
      </c>
      <c r="X64"/>
    </row>
    <row r="65" spans="2:24" x14ac:dyDescent="0.3">
      <c r="B65" s="81">
        <v>37281</v>
      </c>
      <c r="C65" s="81" t="s">
        <v>45</v>
      </c>
      <c r="D65" s="77" t="s">
        <v>75</v>
      </c>
      <c r="E65" s="82" t="s">
        <v>78</v>
      </c>
      <c r="F65" s="77" t="s">
        <v>76</v>
      </c>
      <c r="G65" s="77" t="s">
        <v>435</v>
      </c>
      <c r="H65" s="77" t="s">
        <v>54</v>
      </c>
      <c r="I65" s="82" t="s">
        <v>55</v>
      </c>
      <c r="J65" s="83">
        <v>62.73</v>
      </c>
      <c r="L65" s="84"/>
      <c r="M65" s="84"/>
      <c r="P65"/>
      <c r="R65"/>
      <c r="S65" s="82" t="s">
        <v>56</v>
      </c>
      <c r="T65" s="82" t="s">
        <v>57</v>
      </c>
      <c r="U65" s="77" t="s">
        <v>305</v>
      </c>
      <c r="V65" s="77" t="s">
        <v>49</v>
      </c>
      <c r="W65" s="77" t="s">
        <v>306</v>
      </c>
      <c r="X65"/>
    </row>
    <row r="66" spans="2:24" x14ac:dyDescent="0.3">
      <c r="B66" s="81">
        <v>37281</v>
      </c>
      <c r="C66" s="81" t="s">
        <v>45</v>
      </c>
      <c r="D66" s="77" t="s">
        <v>90</v>
      </c>
      <c r="E66" s="82" t="s">
        <v>93</v>
      </c>
      <c r="F66" s="77" t="s">
        <v>91</v>
      </c>
      <c r="G66" s="77" t="s">
        <v>435</v>
      </c>
      <c r="H66" s="77" t="s">
        <v>54</v>
      </c>
      <c r="I66" s="82" t="s">
        <v>55</v>
      </c>
      <c r="J66" s="83">
        <v>656.5</v>
      </c>
      <c r="L66" s="84"/>
      <c r="M66" s="84"/>
      <c r="P66"/>
      <c r="R66"/>
      <c r="S66" s="82" t="s">
        <v>56</v>
      </c>
      <c r="T66" s="82" t="s">
        <v>57</v>
      </c>
      <c r="U66" s="77" t="s">
        <v>305</v>
      </c>
      <c r="V66" s="77" t="s">
        <v>49</v>
      </c>
      <c r="W66" s="77" t="s">
        <v>311</v>
      </c>
      <c r="X66"/>
    </row>
    <row r="67" spans="2:24" x14ac:dyDescent="0.3">
      <c r="B67" s="81">
        <v>37281</v>
      </c>
      <c r="C67" s="81" t="s">
        <v>45</v>
      </c>
      <c r="D67" s="77" t="s">
        <v>110</v>
      </c>
      <c r="E67" s="82" t="s">
        <v>113</v>
      </c>
      <c r="F67" s="77" t="s">
        <v>111</v>
      </c>
      <c r="G67" s="77" t="s">
        <v>435</v>
      </c>
      <c r="H67" s="77" t="s">
        <v>102</v>
      </c>
      <c r="I67" s="82" t="s">
        <v>55</v>
      </c>
      <c r="J67" s="83">
        <v>50.17</v>
      </c>
      <c r="L67" s="84"/>
      <c r="M67" s="84"/>
      <c r="P67"/>
      <c r="R67"/>
      <c r="S67" s="82" t="s">
        <v>56</v>
      </c>
      <c r="T67" s="82" t="s">
        <v>57</v>
      </c>
      <c r="U67" s="77" t="s">
        <v>305</v>
      </c>
      <c r="V67" s="77" t="s">
        <v>49</v>
      </c>
      <c r="W67" s="77" t="s">
        <v>314</v>
      </c>
      <c r="X67"/>
    </row>
    <row r="68" spans="2:24" x14ac:dyDescent="0.3">
      <c r="B68" s="81">
        <v>37281</v>
      </c>
      <c r="C68" s="81" t="s">
        <v>45</v>
      </c>
      <c r="D68" s="77" t="s">
        <v>110</v>
      </c>
      <c r="E68" s="82" t="s">
        <v>113</v>
      </c>
      <c r="F68" s="77" t="s">
        <v>111</v>
      </c>
      <c r="G68" s="77" t="s">
        <v>435</v>
      </c>
      <c r="H68" s="77" t="s">
        <v>102</v>
      </c>
      <c r="I68" s="82" t="s">
        <v>55</v>
      </c>
      <c r="J68" s="83">
        <v>20.09</v>
      </c>
      <c r="L68" s="84"/>
      <c r="M68" s="84"/>
      <c r="P68"/>
      <c r="R68"/>
      <c r="S68" s="82" t="s">
        <v>56</v>
      </c>
      <c r="T68" s="82" t="s">
        <v>57</v>
      </c>
      <c r="U68" s="77" t="s">
        <v>305</v>
      </c>
      <c r="V68" s="77" t="s">
        <v>49</v>
      </c>
      <c r="W68" s="77" t="s">
        <v>318</v>
      </c>
      <c r="X68"/>
    </row>
    <row r="69" spans="2:24" x14ac:dyDescent="0.3">
      <c r="B69" s="81">
        <v>37281</v>
      </c>
      <c r="C69" s="81" t="s">
        <v>45</v>
      </c>
      <c r="D69" s="77" t="s">
        <v>155</v>
      </c>
      <c r="E69" s="82" t="s">
        <v>157</v>
      </c>
      <c r="F69" s="77" t="s">
        <v>111</v>
      </c>
      <c r="G69" s="77" t="s">
        <v>435</v>
      </c>
      <c r="H69" s="77" t="s">
        <v>102</v>
      </c>
      <c r="I69" s="82" t="s">
        <v>55</v>
      </c>
      <c r="J69" s="83">
        <v>52.75</v>
      </c>
      <c r="L69" s="84"/>
      <c r="M69" s="84"/>
      <c r="P69"/>
      <c r="R69"/>
      <c r="S69" s="82" t="s">
        <v>56</v>
      </c>
      <c r="T69" s="82" t="s">
        <v>57</v>
      </c>
      <c r="U69" s="77" t="s">
        <v>305</v>
      </c>
      <c r="V69" s="77" t="s">
        <v>49</v>
      </c>
      <c r="W69" s="77" t="s">
        <v>322</v>
      </c>
      <c r="X69"/>
    </row>
    <row r="70" spans="2:24" x14ac:dyDescent="0.3">
      <c r="B70" s="81">
        <v>37284</v>
      </c>
      <c r="C70" s="81" t="s">
        <v>45</v>
      </c>
      <c r="D70" s="77" t="s">
        <v>46</v>
      </c>
      <c r="E70" s="82" t="s">
        <v>53</v>
      </c>
      <c r="F70" s="77" t="s">
        <v>47</v>
      </c>
      <c r="G70" s="77" t="s">
        <v>435</v>
      </c>
      <c r="H70" s="77" t="s">
        <v>54</v>
      </c>
      <c r="I70" s="82" t="s">
        <v>55</v>
      </c>
      <c r="J70" s="83">
        <v>48.32</v>
      </c>
      <c r="L70" s="84"/>
      <c r="M70" s="84"/>
      <c r="P70"/>
      <c r="R70"/>
      <c r="S70" s="82" t="s">
        <v>56</v>
      </c>
      <c r="T70" s="82" t="s">
        <v>57</v>
      </c>
      <c r="U70" s="77" t="s">
        <v>325</v>
      </c>
      <c r="V70" s="77" t="s">
        <v>49</v>
      </c>
      <c r="W70" s="77" t="s">
        <v>326</v>
      </c>
      <c r="X70"/>
    </row>
    <row r="71" spans="2:24" x14ac:dyDescent="0.3">
      <c r="B71" s="81">
        <v>37284</v>
      </c>
      <c r="C71" s="81" t="s">
        <v>45</v>
      </c>
      <c r="D71" s="77" t="s">
        <v>46</v>
      </c>
      <c r="E71" s="82" t="s">
        <v>53</v>
      </c>
      <c r="F71" s="77" t="s">
        <v>47</v>
      </c>
      <c r="G71" s="77" t="s">
        <v>435</v>
      </c>
      <c r="H71" s="77" t="s">
        <v>54</v>
      </c>
      <c r="I71" s="82" t="s">
        <v>55</v>
      </c>
      <c r="J71" s="83">
        <v>101.32</v>
      </c>
      <c r="L71" s="84"/>
      <c r="M71" s="84"/>
      <c r="P71"/>
      <c r="R71"/>
      <c r="S71" s="82" t="s">
        <v>56</v>
      </c>
      <c r="T71" s="82" t="s">
        <v>57</v>
      </c>
      <c r="U71" s="77" t="s">
        <v>325</v>
      </c>
      <c r="V71" s="77" t="s">
        <v>49</v>
      </c>
      <c r="W71" s="77" t="s">
        <v>331</v>
      </c>
      <c r="X71"/>
    </row>
    <row r="72" spans="2:24" x14ac:dyDescent="0.3">
      <c r="B72" s="81">
        <v>37284</v>
      </c>
      <c r="C72" s="81" t="s">
        <v>45</v>
      </c>
      <c r="D72" s="77" t="s">
        <v>46</v>
      </c>
      <c r="E72" s="82" t="s">
        <v>53</v>
      </c>
      <c r="F72" s="77" t="s">
        <v>47</v>
      </c>
      <c r="G72" s="77" t="s">
        <v>435</v>
      </c>
      <c r="H72" s="77" t="s">
        <v>54</v>
      </c>
      <c r="I72" s="82" t="s">
        <v>55</v>
      </c>
      <c r="J72" s="83">
        <v>30.46</v>
      </c>
      <c r="L72" s="84"/>
      <c r="M72" s="84"/>
      <c r="P72"/>
      <c r="R72"/>
      <c r="S72" s="82" t="s">
        <v>56</v>
      </c>
      <c r="T72" s="82" t="s">
        <v>57</v>
      </c>
      <c r="U72" s="77" t="s">
        <v>325</v>
      </c>
      <c r="V72" s="77" t="s">
        <v>49</v>
      </c>
      <c r="W72" s="77" t="s">
        <v>335</v>
      </c>
      <c r="X72"/>
    </row>
    <row r="73" spans="2:24" x14ac:dyDescent="0.3">
      <c r="B73" s="81">
        <v>37284</v>
      </c>
      <c r="C73" s="81" t="s">
        <v>45</v>
      </c>
      <c r="D73" s="77" t="s">
        <v>46</v>
      </c>
      <c r="E73" s="82" t="s">
        <v>53</v>
      </c>
      <c r="F73" s="77" t="s">
        <v>47</v>
      </c>
      <c r="G73" s="77" t="s">
        <v>435</v>
      </c>
      <c r="H73" s="77" t="s">
        <v>54</v>
      </c>
      <c r="I73" s="82" t="s">
        <v>55</v>
      </c>
      <c r="J73" s="83">
        <v>29.75</v>
      </c>
      <c r="L73" s="84"/>
      <c r="M73" s="84"/>
      <c r="P73"/>
      <c r="R73"/>
      <c r="S73" s="82" t="s">
        <v>56</v>
      </c>
      <c r="T73" s="82" t="s">
        <v>57</v>
      </c>
      <c r="U73" s="77" t="s">
        <v>325</v>
      </c>
      <c r="V73" s="77" t="s">
        <v>49</v>
      </c>
      <c r="W73" s="77" t="s">
        <v>338</v>
      </c>
      <c r="X73"/>
    </row>
    <row r="74" spans="2:24" x14ac:dyDescent="0.3">
      <c r="B74" s="81">
        <v>37284</v>
      </c>
      <c r="C74" s="81" t="s">
        <v>45</v>
      </c>
      <c r="D74" s="77" t="s">
        <v>46</v>
      </c>
      <c r="E74" s="82" t="s">
        <v>53</v>
      </c>
      <c r="F74" s="77" t="s">
        <v>47</v>
      </c>
      <c r="G74" s="77" t="s">
        <v>435</v>
      </c>
      <c r="H74" s="77" t="s">
        <v>54</v>
      </c>
      <c r="I74" s="82" t="s">
        <v>55</v>
      </c>
      <c r="J74" s="83">
        <v>3.01</v>
      </c>
      <c r="L74" s="84"/>
      <c r="M74" s="84"/>
      <c r="P74"/>
      <c r="R74"/>
      <c r="S74" s="82" t="s">
        <v>56</v>
      </c>
      <c r="T74" s="82" t="s">
        <v>57</v>
      </c>
      <c r="U74" s="77" t="s">
        <v>325</v>
      </c>
      <c r="V74" s="77" t="s">
        <v>49</v>
      </c>
      <c r="W74" s="77" t="s">
        <v>341</v>
      </c>
      <c r="X74"/>
    </row>
    <row r="75" spans="2:24" x14ac:dyDescent="0.3">
      <c r="B75" s="81">
        <v>37284</v>
      </c>
      <c r="C75" s="81" t="s">
        <v>45</v>
      </c>
      <c r="D75" s="77" t="s">
        <v>46</v>
      </c>
      <c r="E75" s="82" t="s">
        <v>53</v>
      </c>
      <c r="F75" s="77" t="s">
        <v>47</v>
      </c>
      <c r="G75" s="77" t="s">
        <v>435</v>
      </c>
      <c r="H75" s="77" t="s">
        <v>54</v>
      </c>
      <c r="I75" s="82" t="s">
        <v>55</v>
      </c>
      <c r="J75" s="83">
        <v>35.590000000000003</v>
      </c>
      <c r="L75" s="84"/>
      <c r="M75" s="84"/>
      <c r="P75"/>
      <c r="R75"/>
      <c r="S75" s="82" t="s">
        <v>56</v>
      </c>
      <c r="T75" s="82" t="s">
        <v>57</v>
      </c>
      <c r="U75" s="77" t="s">
        <v>325</v>
      </c>
      <c r="V75" s="77" t="s">
        <v>49</v>
      </c>
      <c r="W75" s="77" t="s">
        <v>344</v>
      </c>
      <c r="X75"/>
    </row>
    <row r="76" spans="2:24" x14ac:dyDescent="0.3">
      <c r="B76" s="81">
        <v>37284</v>
      </c>
      <c r="C76" s="81" t="s">
        <v>45</v>
      </c>
      <c r="D76" s="77" t="s">
        <v>46</v>
      </c>
      <c r="E76" s="82" t="s">
        <v>53</v>
      </c>
      <c r="F76" s="77" t="s">
        <v>47</v>
      </c>
      <c r="G76" s="77" t="s">
        <v>435</v>
      </c>
      <c r="H76" s="77" t="s">
        <v>54</v>
      </c>
      <c r="I76" s="82" t="s">
        <v>55</v>
      </c>
      <c r="J76" s="83">
        <v>3.85</v>
      </c>
      <c r="L76" s="84"/>
      <c r="M76" s="84"/>
      <c r="P76"/>
      <c r="R76"/>
      <c r="S76" s="82" t="s">
        <v>56</v>
      </c>
      <c r="T76" s="82" t="s">
        <v>57</v>
      </c>
      <c r="U76" s="77" t="s">
        <v>325</v>
      </c>
      <c r="V76" s="77" t="s">
        <v>49</v>
      </c>
      <c r="W76" s="77" t="s">
        <v>347</v>
      </c>
      <c r="X76"/>
    </row>
    <row r="77" spans="2:24" x14ac:dyDescent="0.3">
      <c r="B77" s="81">
        <v>37284</v>
      </c>
      <c r="C77" s="81" t="s">
        <v>45</v>
      </c>
      <c r="D77" s="77" t="s">
        <v>75</v>
      </c>
      <c r="E77" s="82" t="s">
        <v>78</v>
      </c>
      <c r="F77" s="77" t="s">
        <v>76</v>
      </c>
      <c r="G77" s="77" t="s">
        <v>435</v>
      </c>
      <c r="H77" s="77" t="s">
        <v>54</v>
      </c>
      <c r="I77" s="82" t="s">
        <v>55</v>
      </c>
      <c r="J77" s="83">
        <v>27.93</v>
      </c>
      <c r="L77" s="84"/>
      <c r="M77" s="84"/>
      <c r="P77"/>
      <c r="R77"/>
      <c r="S77" s="82" t="s">
        <v>56</v>
      </c>
      <c r="T77" s="82" t="s">
        <v>57</v>
      </c>
      <c r="U77" s="77" t="s">
        <v>325</v>
      </c>
      <c r="V77" s="77" t="s">
        <v>49</v>
      </c>
      <c r="W77" s="77" t="s">
        <v>350</v>
      </c>
      <c r="X77"/>
    </row>
    <row r="78" spans="2:24" x14ac:dyDescent="0.3">
      <c r="B78" s="81">
        <v>37284</v>
      </c>
      <c r="C78" s="81" t="s">
        <v>45</v>
      </c>
      <c r="D78" s="77" t="s">
        <v>75</v>
      </c>
      <c r="E78" s="82" t="s">
        <v>78</v>
      </c>
      <c r="F78" s="77" t="s">
        <v>76</v>
      </c>
      <c r="G78" s="77" t="s">
        <v>435</v>
      </c>
      <c r="H78" s="77" t="s">
        <v>54</v>
      </c>
      <c r="I78" s="82" t="s">
        <v>55</v>
      </c>
      <c r="J78" s="83">
        <v>170.17</v>
      </c>
      <c r="L78" s="84"/>
      <c r="M78" s="84"/>
      <c r="P78"/>
      <c r="R78"/>
      <c r="S78" s="82" t="s">
        <v>56</v>
      </c>
      <c r="T78" s="82" t="s">
        <v>57</v>
      </c>
      <c r="U78" s="77" t="s">
        <v>325</v>
      </c>
      <c r="V78" s="77" t="s">
        <v>49</v>
      </c>
      <c r="W78" s="77" t="s">
        <v>353</v>
      </c>
      <c r="X78"/>
    </row>
    <row r="79" spans="2:24" x14ac:dyDescent="0.3">
      <c r="B79" s="81">
        <v>37284</v>
      </c>
      <c r="C79" s="81" t="s">
        <v>45</v>
      </c>
      <c r="D79" s="77" t="s">
        <v>90</v>
      </c>
      <c r="E79" s="82" t="s">
        <v>93</v>
      </c>
      <c r="F79" s="77" t="s">
        <v>91</v>
      </c>
      <c r="G79" s="77" t="s">
        <v>435</v>
      </c>
      <c r="H79" s="77" t="s">
        <v>54</v>
      </c>
      <c r="I79" s="82" t="s">
        <v>55</v>
      </c>
      <c r="J79" s="83">
        <v>552.5</v>
      </c>
      <c r="L79" s="84"/>
      <c r="M79" s="84"/>
      <c r="P79"/>
      <c r="R79"/>
      <c r="S79" s="82" t="s">
        <v>56</v>
      </c>
      <c r="T79" s="82" t="s">
        <v>57</v>
      </c>
      <c r="U79" s="77" t="s">
        <v>325</v>
      </c>
      <c r="V79" s="77" t="s">
        <v>49</v>
      </c>
      <c r="W79" s="77" t="s">
        <v>356</v>
      </c>
      <c r="X79"/>
    </row>
    <row r="80" spans="2:24" x14ac:dyDescent="0.3">
      <c r="B80" s="81">
        <v>37284</v>
      </c>
      <c r="C80" s="81" t="s">
        <v>45</v>
      </c>
      <c r="D80" s="77" t="s">
        <v>90</v>
      </c>
      <c r="E80" s="82" t="s">
        <v>93</v>
      </c>
      <c r="F80" s="77" t="s">
        <v>91</v>
      </c>
      <c r="G80" s="77" t="s">
        <v>435</v>
      </c>
      <c r="H80" s="77" t="s">
        <v>54</v>
      </c>
      <c r="I80" s="82" t="s">
        <v>55</v>
      </c>
      <c r="J80" s="83">
        <v>903.2</v>
      </c>
      <c r="L80" s="84"/>
      <c r="M80" s="84"/>
      <c r="P80"/>
      <c r="R80"/>
      <c r="S80" s="82" t="s">
        <v>56</v>
      </c>
      <c r="T80" s="82" t="s">
        <v>57</v>
      </c>
      <c r="U80" s="77" t="s">
        <v>325</v>
      </c>
      <c r="V80" s="77" t="s">
        <v>49</v>
      </c>
      <c r="W80" s="77" t="s">
        <v>359</v>
      </c>
      <c r="X80"/>
    </row>
    <row r="81" spans="2:24" x14ac:dyDescent="0.3">
      <c r="B81" s="81">
        <v>37284</v>
      </c>
      <c r="C81" s="81" t="s">
        <v>45</v>
      </c>
      <c r="D81" s="77" t="s">
        <v>362</v>
      </c>
      <c r="E81" s="82" t="s">
        <v>365</v>
      </c>
      <c r="F81" s="77" t="s">
        <v>363</v>
      </c>
      <c r="G81" s="77" t="s">
        <v>435</v>
      </c>
      <c r="H81" s="77" t="s">
        <v>54</v>
      </c>
      <c r="I81" s="82" t="s">
        <v>55</v>
      </c>
      <c r="J81" s="83">
        <v>711.75</v>
      </c>
      <c r="L81" s="84"/>
      <c r="M81" s="84"/>
      <c r="P81"/>
      <c r="R81"/>
      <c r="S81" s="82" t="s">
        <v>56</v>
      </c>
      <c r="T81" s="82" t="s">
        <v>57</v>
      </c>
      <c r="U81" s="77" t="s">
        <v>325</v>
      </c>
      <c r="V81" s="77" t="s">
        <v>49</v>
      </c>
      <c r="W81" s="77" t="s">
        <v>364</v>
      </c>
      <c r="X81"/>
    </row>
    <row r="82" spans="2:24" x14ac:dyDescent="0.3">
      <c r="B82" s="81">
        <v>37284</v>
      </c>
      <c r="C82" s="81" t="s">
        <v>45</v>
      </c>
      <c r="D82" s="77" t="s">
        <v>98</v>
      </c>
      <c r="E82" s="82" t="s">
        <v>101</v>
      </c>
      <c r="F82" s="77" t="s">
        <v>99</v>
      </c>
      <c r="G82" s="77" t="s">
        <v>435</v>
      </c>
      <c r="H82" s="77" t="s">
        <v>102</v>
      </c>
      <c r="I82" s="82" t="s">
        <v>55</v>
      </c>
      <c r="J82" s="83">
        <v>414.54</v>
      </c>
      <c r="L82" s="84"/>
      <c r="M82" s="84"/>
      <c r="P82"/>
      <c r="R82"/>
      <c r="S82" s="82" t="s">
        <v>56</v>
      </c>
      <c r="T82" s="82" t="s">
        <v>57</v>
      </c>
      <c r="U82" s="77" t="s">
        <v>325</v>
      </c>
      <c r="V82" s="77" t="s">
        <v>49</v>
      </c>
      <c r="W82" s="77" t="s">
        <v>369</v>
      </c>
      <c r="X82"/>
    </row>
    <row r="83" spans="2:24" x14ac:dyDescent="0.3">
      <c r="B83" s="81">
        <v>37284</v>
      </c>
      <c r="C83" s="81" t="s">
        <v>45</v>
      </c>
      <c r="D83" s="77" t="s">
        <v>373</v>
      </c>
      <c r="E83" s="82" t="s">
        <v>113</v>
      </c>
      <c r="F83" s="77" t="s">
        <v>374</v>
      </c>
      <c r="G83" s="77" t="s">
        <v>435</v>
      </c>
      <c r="H83" s="77" t="s">
        <v>102</v>
      </c>
      <c r="I83" s="82" t="s">
        <v>130</v>
      </c>
      <c r="J83" s="83">
        <v>341.57</v>
      </c>
      <c r="L83" s="84"/>
      <c r="M83" s="84"/>
      <c r="P83"/>
      <c r="R83"/>
      <c r="S83" s="82" t="s">
        <v>56</v>
      </c>
      <c r="T83" s="82" t="s">
        <v>57</v>
      </c>
      <c r="U83" s="77" t="s">
        <v>375</v>
      </c>
      <c r="V83" s="77" t="s">
        <v>49</v>
      </c>
      <c r="W83" s="77" t="s">
        <v>376</v>
      </c>
      <c r="X83"/>
    </row>
    <row r="84" spans="2:24" x14ac:dyDescent="0.3">
      <c r="B84" s="81">
        <v>37284</v>
      </c>
      <c r="C84" s="81" t="s">
        <v>45</v>
      </c>
      <c r="D84" s="77" t="s">
        <v>373</v>
      </c>
      <c r="E84" s="82" t="s">
        <v>113</v>
      </c>
      <c r="F84" s="77" t="s">
        <v>374</v>
      </c>
      <c r="G84" s="77" t="s">
        <v>435</v>
      </c>
      <c r="H84" s="77" t="s">
        <v>102</v>
      </c>
      <c r="I84" s="82" t="s">
        <v>130</v>
      </c>
      <c r="J84" s="83">
        <v>134.77000000000001</v>
      </c>
      <c r="L84" s="84"/>
      <c r="M84" s="84"/>
      <c r="P84"/>
      <c r="R84"/>
      <c r="S84" s="82" t="s">
        <v>56</v>
      </c>
      <c r="T84" s="82" t="s">
        <v>57</v>
      </c>
      <c r="U84" s="77" t="s">
        <v>375</v>
      </c>
      <c r="V84" s="77" t="s">
        <v>49</v>
      </c>
      <c r="W84" s="77" t="s">
        <v>381</v>
      </c>
      <c r="X84"/>
    </row>
    <row r="85" spans="2:24" x14ac:dyDescent="0.3">
      <c r="B85" s="81">
        <v>37284</v>
      </c>
      <c r="C85" s="81" t="s">
        <v>45</v>
      </c>
      <c r="D85" s="77" t="s">
        <v>118</v>
      </c>
      <c r="E85" s="82" t="s">
        <v>121</v>
      </c>
      <c r="F85" s="77" t="s">
        <v>119</v>
      </c>
      <c r="G85" s="77" t="s">
        <v>435</v>
      </c>
      <c r="H85" s="77" t="s">
        <v>102</v>
      </c>
      <c r="I85" s="82" t="s">
        <v>55</v>
      </c>
      <c r="J85" s="83">
        <v>10.76</v>
      </c>
      <c r="L85" s="84"/>
      <c r="M85" s="84"/>
      <c r="P85"/>
      <c r="R85"/>
      <c r="S85" s="82" t="s">
        <v>56</v>
      </c>
      <c r="T85" s="82" t="s">
        <v>57</v>
      </c>
      <c r="U85" s="77" t="s">
        <v>325</v>
      </c>
      <c r="V85" s="77" t="s">
        <v>49</v>
      </c>
      <c r="W85" s="77" t="s">
        <v>384</v>
      </c>
      <c r="X85"/>
    </row>
    <row r="86" spans="2:24" x14ac:dyDescent="0.3">
      <c r="B86" s="81">
        <v>37284</v>
      </c>
      <c r="C86" s="81" t="s">
        <v>45</v>
      </c>
      <c r="D86" s="77" t="s">
        <v>118</v>
      </c>
      <c r="E86" s="82" t="s">
        <v>121</v>
      </c>
      <c r="F86" s="77" t="s">
        <v>119</v>
      </c>
      <c r="G86" s="77" t="s">
        <v>435</v>
      </c>
      <c r="H86" s="77" t="s">
        <v>102</v>
      </c>
      <c r="I86" s="82" t="s">
        <v>55</v>
      </c>
      <c r="J86" s="83">
        <v>10.76</v>
      </c>
      <c r="L86" s="84"/>
      <c r="M86" s="84"/>
      <c r="P86"/>
      <c r="R86"/>
      <c r="S86" s="82" t="s">
        <v>56</v>
      </c>
      <c r="T86" s="82" t="s">
        <v>57</v>
      </c>
      <c r="U86" s="77" t="s">
        <v>325</v>
      </c>
      <c r="V86" s="77" t="s">
        <v>49</v>
      </c>
      <c r="W86" s="77" t="s">
        <v>387</v>
      </c>
      <c r="X86"/>
    </row>
    <row r="87" spans="2:24" x14ac:dyDescent="0.3">
      <c r="B87" s="81">
        <v>37284</v>
      </c>
      <c r="C87" s="81" t="s">
        <v>45</v>
      </c>
      <c r="D87" s="77" t="s">
        <v>136</v>
      </c>
      <c r="E87" s="82" t="s">
        <v>138</v>
      </c>
      <c r="F87" s="77" t="s">
        <v>91</v>
      </c>
      <c r="G87" s="77" t="s">
        <v>435</v>
      </c>
      <c r="H87" s="77" t="s">
        <v>139</v>
      </c>
      <c r="I87" s="82" t="s">
        <v>55</v>
      </c>
      <c r="J87" s="83">
        <v>47.13</v>
      </c>
      <c r="L87" s="84"/>
      <c r="M87" s="84"/>
      <c r="P87"/>
      <c r="R87"/>
      <c r="S87" s="82" t="s">
        <v>56</v>
      </c>
      <c r="T87" s="82" t="s">
        <v>57</v>
      </c>
      <c r="U87" s="77" t="s">
        <v>325</v>
      </c>
      <c r="V87" s="77" t="s">
        <v>49</v>
      </c>
      <c r="W87" s="77" t="s">
        <v>390</v>
      </c>
      <c r="X87"/>
    </row>
    <row r="88" spans="2:24" x14ac:dyDescent="0.3">
      <c r="B88" s="81">
        <v>37284</v>
      </c>
      <c r="C88" s="81" t="s">
        <v>45</v>
      </c>
      <c r="D88" s="77" t="s">
        <v>241</v>
      </c>
      <c r="E88" s="82" t="s">
        <v>244</v>
      </c>
      <c r="F88" s="77" t="s">
        <v>242</v>
      </c>
      <c r="G88" s="77" t="s">
        <v>435</v>
      </c>
      <c r="H88" s="77" t="s">
        <v>139</v>
      </c>
      <c r="I88" s="82" t="s">
        <v>55</v>
      </c>
      <c r="J88" s="83">
        <v>25.14</v>
      </c>
      <c r="L88" s="84"/>
      <c r="M88" s="84"/>
      <c r="P88"/>
      <c r="R88"/>
      <c r="S88" s="82" t="s">
        <v>56</v>
      </c>
      <c r="T88" s="82" t="s">
        <v>57</v>
      </c>
      <c r="U88" s="77" t="s">
        <v>325</v>
      </c>
      <c r="V88" s="77" t="s">
        <v>49</v>
      </c>
      <c r="W88" s="77" t="s">
        <v>393</v>
      </c>
      <c r="X88"/>
    </row>
    <row r="89" spans="2:24" x14ac:dyDescent="0.3">
      <c r="B89" s="81">
        <v>37284</v>
      </c>
      <c r="C89" s="81" t="s">
        <v>45</v>
      </c>
      <c r="D89" s="77" t="s">
        <v>241</v>
      </c>
      <c r="E89" s="82" t="s">
        <v>244</v>
      </c>
      <c r="F89" s="77" t="s">
        <v>242</v>
      </c>
      <c r="G89" s="77" t="s">
        <v>435</v>
      </c>
      <c r="H89" s="77" t="s">
        <v>139</v>
      </c>
      <c r="I89" s="82" t="s">
        <v>55</v>
      </c>
      <c r="J89" s="83">
        <v>67.959999999999994</v>
      </c>
      <c r="L89" s="84"/>
      <c r="M89" s="84"/>
      <c r="P89"/>
      <c r="R89"/>
      <c r="S89" s="82" t="s">
        <v>56</v>
      </c>
      <c r="T89" s="82" t="s">
        <v>57</v>
      </c>
      <c r="U89" s="77" t="s">
        <v>325</v>
      </c>
      <c r="V89" s="77" t="s">
        <v>49</v>
      </c>
      <c r="W89" s="77" t="s">
        <v>397</v>
      </c>
      <c r="X89"/>
    </row>
    <row r="90" spans="2:24" x14ac:dyDescent="0.3">
      <c r="B90" s="81">
        <v>37285</v>
      </c>
      <c r="C90" s="81" t="s">
        <v>45</v>
      </c>
      <c r="D90" s="77" t="s">
        <v>400</v>
      </c>
      <c r="E90" s="82" t="s">
        <v>53</v>
      </c>
      <c r="F90" s="77" t="s">
        <v>401</v>
      </c>
      <c r="G90" s="77" t="s">
        <v>435</v>
      </c>
      <c r="H90" s="77" t="s">
        <v>54</v>
      </c>
      <c r="I90" s="82" t="s">
        <v>130</v>
      </c>
      <c r="J90" s="83">
        <v>296.45</v>
      </c>
      <c r="L90" s="84"/>
      <c r="M90" s="84"/>
      <c r="P90"/>
      <c r="R90"/>
      <c r="S90" s="82" t="s">
        <v>56</v>
      </c>
      <c r="T90" s="82" t="s">
        <v>57</v>
      </c>
      <c r="U90" s="77" t="s">
        <v>402</v>
      </c>
      <c r="V90" s="77" t="s">
        <v>49</v>
      </c>
      <c r="W90" s="77" t="s">
        <v>403</v>
      </c>
      <c r="X90"/>
    </row>
    <row r="91" spans="2:24" x14ac:dyDescent="0.3">
      <c r="B91" s="81">
        <v>37286</v>
      </c>
      <c r="C91" s="81" t="s">
        <v>45</v>
      </c>
      <c r="D91" s="77" t="s">
        <v>118</v>
      </c>
      <c r="E91" s="82" t="s">
        <v>121</v>
      </c>
      <c r="F91" s="77" t="s">
        <v>119</v>
      </c>
      <c r="G91" s="77" t="s">
        <v>435</v>
      </c>
      <c r="H91" s="77" t="s">
        <v>102</v>
      </c>
      <c r="I91" s="82" t="s">
        <v>55</v>
      </c>
      <c r="J91" s="83">
        <v>26.72</v>
      </c>
      <c r="L91" s="84"/>
      <c r="M91" s="84"/>
      <c r="P91"/>
      <c r="R91"/>
      <c r="S91" s="82" t="s">
        <v>56</v>
      </c>
      <c r="T91" s="82" t="s">
        <v>57</v>
      </c>
      <c r="U91" s="77" t="s">
        <v>409</v>
      </c>
      <c r="V91" s="77" t="s">
        <v>49</v>
      </c>
      <c r="W91" s="77" t="s">
        <v>410</v>
      </c>
      <c r="X91"/>
    </row>
    <row r="92" spans="2:24" x14ac:dyDescent="0.3">
      <c r="B92" s="81">
        <v>37287</v>
      </c>
      <c r="C92" s="81" t="s">
        <v>45</v>
      </c>
      <c r="D92" s="77" t="s">
        <v>415</v>
      </c>
      <c r="E92" s="82" t="s">
        <v>419</v>
      </c>
      <c r="F92" s="77" t="s">
        <v>416</v>
      </c>
      <c r="G92" s="77" t="s">
        <v>435</v>
      </c>
      <c r="H92" s="77" t="s">
        <v>420</v>
      </c>
      <c r="I92" s="82" t="s">
        <v>130</v>
      </c>
      <c r="J92" s="83">
        <v>-5966.9</v>
      </c>
      <c r="L92" s="84"/>
      <c r="M92" s="84"/>
      <c r="P92"/>
      <c r="R92"/>
      <c r="S92" s="82" t="s">
        <v>56</v>
      </c>
      <c r="T92" s="82" t="s">
        <v>57</v>
      </c>
      <c r="U92" s="77" t="s">
        <v>417</v>
      </c>
      <c r="V92" s="77" t="s">
        <v>418</v>
      </c>
      <c r="W92" s="77" t="s">
        <v>418</v>
      </c>
      <c r="X92"/>
    </row>
    <row r="93" spans="2:24" x14ac:dyDescent="0.3">
      <c r="B93" s="81">
        <v>37287</v>
      </c>
      <c r="C93" s="81" t="s">
        <v>45</v>
      </c>
      <c r="D93" s="77" t="s">
        <v>422</v>
      </c>
      <c r="E93" s="82" t="s">
        <v>424</v>
      </c>
      <c r="F93" s="77" t="s">
        <v>423</v>
      </c>
      <c r="G93" s="77" t="s">
        <v>435</v>
      </c>
      <c r="H93" s="77" t="s">
        <v>425</v>
      </c>
      <c r="I93" s="82" t="s">
        <v>130</v>
      </c>
      <c r="J93" s="83">
        <v>-11484.1</v>
      </c>
      <c r="L93" s="84"/>
      <c r="M93" s="84"/>
      <c r="P93"/>
      <c r="R93"/>
      <c r="S93" s="82" t="s">
        <v>56</v>
      </c>
      <c r="T93" s="82" t="s">
        <v>57</v>
      </c>
      <c r="U93" s="77" t="s">
        <v>417</v>
      </c>
      <c r="V93" s="77" t="s">
        <v>418</v>
      </c>
      <c r="W93" s="77" t="s">
        <v>418</v>
      </c>
      <c r="X93"/>
    </row>
    <row r="94" spans="2:24" x14ac:dyDescent="0.3">
      <c r="B94" s="81">
        <v>37287</v>
      </c>
      <c r="C94" s="81" t="s">
        <v>45</v>
      </c>
      <c r="D94" s="77" t="s">
        <v>427</v>
      </c>
      <c r="E94" s="82" t="s">
        <v>433</v>
      </c>
      <c r="F94" s="77" t="s">
        <v>428</v>
      </c>
      <c r="G94" s="77" t="s">
        <v>435</v>
      </c>
      <c r="H94" s="77" t="s">
        <v>420</v>
      </c>
      <c r="I94" s="82" t="s">
        <v>55</v>
      </c>
      <c r="J94" s="83">
        <v>-24500</v>
      </c>
      <c r="L94" s="84"/>
      <c r="M94" s="84"/>
      <c r="P94"/>
      <c r="R94"/>
      <c r="S94" s="82" t="s">
        <v>56</v>
      </c>
      <c r="T94" s="82" t="s">
        <v>57</v>
      </c>
      <c r="U94" s="77" t="s">
        <v>429</v>
      </c>
      <c r="V94" s="77" t="s">
        <v>430</v>
      </c>
      <c r="W94" s="77" t="s">
        <v>431</v>
      </c>
      <c r="X94"/>
    </row>
    <row r="95" spans="2:24" x14ac:dyDescent="0.3">
      <c r="B95" s="81">
        <v>37287</v>
      </c>
      <c r="C95" s="81" t="s">
        <v>45</v>
      </c>
      <c r="D95" s="77" t="s">
        <v>427</v>
      </c>
      <c r="E95" s="82" t="s">
        <v>433</v>
      </c>
      <c r="F95" s="77" t="s">
        <v>428</v>
      </c>
      <c r="G95" s="77" t="s">
        <v>435</v>
      </c>
      <c r="H95" s="77" t="s">
        <v>420</v>
      </c>
      <c r="I95" s="82" t="s">
        <v>55</v>
      </c>
      <c r="J95" s="83">
        <v>-26800</v>
      </c>
      <c r="L95" s="84"/>
      <c r="M95" s="84"/>
      <c r="P95"/>
      <c r="R95"/>
      <c r="S95" s="82" t="s">
        <v>56</v>
      </c>
      <c r="T95" s="82" t="s">
        <v>57</v>
      </c>
      <c r="U95" s="77" t="s">
        <v>429</v>
      </c>
      <c r="V95" s="77" t="s">
        <v>430</v>
      </c>
      <c r="W95" s="77" t="s">
        <v>437</v>
      </c>
      <c r="X95"/>
    </row>
    <row r="96" spans="2:24" x14ac:dyDescent="0.3">
      <c r="B96" s="81">
        <v>37287</v>
      </c>
      <c r="C96" s="81" t="s">
        <v>45</v>
      </c>
      <c r="D96" s="77" t="s">
        <v>427</v>
      </c>
      <c r="E96" s="82" t="s">
        <v>433</v>
      </c>
      <c r="F96" s="77" t="s">
        <v>428</v>
      </c>
      <c r="G96" s="77" t="s">
        <v>435</v>
      </c>
      <c r="H96" s="77" t="s">
        <v>420</v>
      </c>
      <c r="I96" s="82" t="s">
        <v>55</v>
      </c>
      <c r="J96" s="83">
        <v>-48000</v>
      </c>
      <c r="L96" s="84"/>
      <c r="M96" s="84"/>
      <c r="P96"/>
      <c r="R96"/>
      <c r="S96" s="82" t="s">
        <v>56</v>
      </c>
      <c r="T96" s="82" t="s">
        <v>57</v>
      </c>
      <c r="U96" s="77" t="s">
        <v>429</v>
      </c>
      <c r="V96" s="77" t="s">
        <v>430</v>
      </c>
      <c r="W96" s="77" t="s">
        <v>438</v>
      </c>
      <c r="X96"/>
    </row>
    <row r="97" spans="2:24" x14ac:dyDescent="0.3">
      <c r="B97" s="81">
        <v>37287</v>
      </c>
      <c r="C97" s="81" t="s">
        <v>45</v>
      </c>
      <c r="D97" s="77" t="s">
        <v>427</v>
      </c>
      <c r="E97" s="82" t="s">
        <v>433</v>
      </c>
      <c r="F97" s="77" t="s">
        <v>428</v>
      </c>
      <c r="G97" s="77" t="s">
        <v>435</v>
      </c>
      <c r="H97" s="77" t="s">
        <v>420</v>
      </c>
      <c r="I97" s="82" t="s">
        <v>55</v>
      </c>
      <c r="J97" s="83">
        <v>-5700</v>
      </c>
      <c r="L97" s="84"/>
      <c r="M97" s="84"/>
      <c r="P97"/>
      <c r="R97"/>
      <c r="S97" s="82" t="s">
        <v>56</v>
      </c>
      <c r="T97" s="82" t="s">
        <v>57</v>
      </c>
      <c r="U97" s="77" t="s">
        <v>429</v>
      </c>
      <c r="V97" s="77" t="s">
        <v>430</v>
      </c>
      <c r="W97" s="77" t="s">
        <v>439</v>
      </c>
      <c r="X97"/>
    </row>
    <row r="98" spans="2:24" x14ac:dyDescent="0.3">
      <c r="B98" s="81">
        <v>37287</v>
      </c>
      <c r="C98" s="81" t="s">
        <v>45</v>
      </c>
      <c r="D98" s="77" t="s">
        <v>427</v>
      </c>
      <c r="E98" s="82" t="s">
        <v>433</v>
      </c>
      <c r="F98" s="77" t="s">
        <v>428</v>
      </c>
      <c r="G98" s="77" t="s">
        <v>435</v>
      </c>
      <c r="H98" s="77" t="s">
        <v>420</v>
      </c>
      <c r="I98" s="82" t="s">
        <v>55</v>
      </c>
      <c r="J98" s="83">
        <v>357.45</v>
      </c>
      <c r="L98" s="84"/>
      <c r="M98" s="84"/>
      <c r="P98"/>
      <c r="R98"/>
      <c r="S98" s="82" t="s">
        <v>56</v>
      </c>
      <c r="T98" s="82" t="s">
        <v>57</v>
      </c>
      <c r="U98" s="77" t="s">
        <v>429</v>
      </c>
      <c r="V98" s="77" t="s">
        <v>430</v>
      </c>
      <c r="W98" s="77" t="s">
        <v>440</v>
      </c>
      <c r="X98"/>
    </row>
    <row r="99" spans="2:24" x14ac:dyDescent="0.3">
      <c r="B99" s="81">
        <v>37287</v>
      </c>
      <c r="C99" s="81" t="s">
        <v>45</v>
      </c>
      <c r="D99" s="77" t="s">
        <v>441</v>
      </c>
      <c r="E99" s="82" t="s">
        <v>433</v>
      </c>
      <c r="F99" s="77" t="s">
        <v>442</v>
      </c>
      <c r="G99" s="77" t="s">
        <v>435</v>
      </c>
      <c r="H99" s="77" t="s">
        <v>420</v>
      </c>
      <c r="I99" s="82" t="s">
        <v>130</v>
      </c>
      <c r="J99" s="83">
        <v>-316.41000000000003</v>
      </c>
      <c r="L99" s="84"/>
      <c r="M99" s="84"/>
      <c r="P99"/>
      <c r="R99"/>
      <c r="S99" s="82" t="s">
        <v>56</v>
      </c>
      <c r="T99" s="82" t="s">
        <v>57</v>
      </c>
      <c r="U99" s="77" t="s">
        <v>417</v>
      </c>
      <c r="V99" s="77" t="s">
        <v>418</v>
      </c>
      <c r="W99" s="77" t="s">
        <v>418</v>
      </c>
      <c r="X99"/>
    </row>
    <row r="100" spans="2:24" x14ac:dyDescent="0.3">
      <c r="B100" s="81">
        <v>37287</v>
      </c>
      <c r="C100" s="81" t="s">
        <v>45</v>
      </c>
      <c r="D100" s="77" t="s">
        <v>441</v>
      </c>
      <c r="E100" s="82" t="s">
        <v>433</v>
      </c>
      <c r="F100" s="77" t="s">
        <v>442</v>
      </c>
      <c r="G100" s="77" t="s">
        <v>435</v>
      </c>
      <c r="H100" s="77" t="s">
        <v>420</v>
      </c>
      <c r="I100" s="82" t="s">
        <v>130</v>
      </c>
      <c r="J100" s="83">
        <v>-20600</v>
      </c>
      <c r="L100" s="84"/>
      <c r="M100" s="84"/>
      <c r="P100"/>
      <c r="R100"/>
      <c r="S100" s="82" t="s">
        <v>56</v>
      </c>
      <c r="T100" s="82" t="s">
        <v>57</v>
      </c>
      <c r="U100" s="77" t="s">
        <v>444</v>
      </c>
      <c r="V100" s="77" t="s">
        <v>445</v>
      </c>
      <c r="W100" s="77" t="s">
        <v>446</v>
      </c>
      <c r="X100"/>
    </row>
    <row r="101" spans="2:24" x14ac:dyDescent="0.3">
      <c r="B101" s="81">
        <v>37287</v>
      </c>
      <c r="C101" s="81" t="s">
        <v>45</v>
      </c>
      <c r="D101" s="77" t="s">
        <v>447</v>
      </c>
      <c r="E101" s="82" t="s">
        <v>449</v>
      </c>
      <c r="F101" s="77" t="s">
        <v>448</v>
      </c>
      <c r="G101" s="77" t="s">
        <v>435</v>
      </c>
      <c r="H101" s="77" t="s">
        <v>420</v>
      </c>
      <c r="I101" s="82" t="s">
        <v>130</v>
      </c>
      <c r="J101" s="83">
        <v>-816.31</v>
      </c>
      <c r="L101" s="84"/>
      <c r="M101" s="84"/>
      <c r="P101"/>
      <c r="R101"/>
      <c r="S101" s="82" t="s">
        <v>56</v>
      </c>
      <c r="T101" s="82" t="s">
        <v>57</v>
      </c>
      <c r="U101" s="77" t="s">
        <v>417</v>
      </c>
      <c r="V101" s="77" t="s">
        <v>418</v>
      </c>
      <c r="W101" s="77" t="s">
        <v>418</v>
      </c>
      <c r="X101"/>
    </row>
    <row r="102" spans="2:24" x14ac:dyDescent="0.3">
      <c r="B102" s="81">
        <v>37287</v>
      </c>
      <c r="C102" s="81" t="s">
        <v>45</v>
      </c>
      <c r="D102" s="77" t="s">
        <v>447</v>
      </c>
      <c r="E102" s="82" t="s">
        <v>449</v>
      </c>
      <c r="F102" s="77" t="s">
        <v>448</v>
      </c>
      <c r="G102" s="77" t="s">
        <v>435</v>
      </c>
      <c r="H102" s="77" t="s">
        <v>420</v>
      </c>
      <c r="I102" s="82" t="s">
        <v>130</v>
      </c>
      <c r="J102" s="83">
        <v>-38331.33</v>
      </c>
      <c r="L102" s="84"/>
      <c r="M102" s="84"/>
      <c r="P102"/>
      <c r="R102"/>
      <c r="S102" s="82" t="s">
        <v>56</v>
      </c>
      <c r="T102" s="82" t="s">
        <v>57</v>
      </c>
      <c r="U102" s="77" t="s">
        <v>417</v>
      </c>
      <c r="V102" s="77" t="s">
        <v>418</v>
      </c>
      <c r="W102" s="77" t="s">
        <v>418</v>
      </c>
      <c r="X102"/>
    </row>
    <row r="103" spans="2:24" x14ac:dyDescent="0.3">
      <c r="B103" s="81">
        <v>37287</v>
      </c>
      <c r="C103" s="81" t="s">
        <v>45</v>
      </c>
      <c r="D103" s="77" t="s">
        <v>451</v>
      </c>
      <c r="E103" s="82" t="s">
        <v>454</v>
      </c>
      <c r="F103" s="77" t="s">
        <v>452</v>
      </c>
      <c r="G103" s="77" t="s">
        <v>435</v>
      </c>
      <c r="H103" s="77" t="s">
        <v>420</v>
      </c>
      <c r="I103" s="82" t="s">
        <v>55</v>
      </c>
      <c r="J103" s="83">
        <v>-327.14999999999998</v>
      </c>
      <c r="L103" s="84"/>
      <c r="M103" s="84"/>
      <c r="P103"/>
      <c r="R103"/>
      <c r="S103" s="82" t="s">
        <v>56</v>
      </c>
      <c r="T103" s="82" t="s">
        <v>57</v>
      </c>
      <c r="U103" s="77" t="s">
        <v>429</v>
      </c>
      <c r="V103" s="77" t="s">
        <v>430</v>
      </c>
      <c r="W103" s="77" t="s">
        <v>453</v>
      </c>
      <c r="X103"/>
    </row>
    <row r="104" spans="2:24" x14ac:dyDescent="0.3">
      <c r="B104" s="81">
        <v>37287</v>
      </c>
      <c r="C104" s="81" t="s">
        <v>45</v>
      </c>
      <c r="D104" s="77" t="s">
        <v>456</v>
      </c>
      <c r="E104" s="82" t="s">
        <v>461</v>
      </c>
      <c r="F104" s="77" t="s">
        <v>457</v>
      </c>
      <c r="G104" s="77" t="s">
        <v>435</v>
      </c>
      <c r="H104" s="77" t="s">
        <v>425</v>
      </c>
      <c r="I104" s="82" t="s">
        <v>55</v>
      </c>
      <c r="J104" s="83">
        <v>-6</v>
      </c>
      <c r="L104" s="84"/>
      <c r="M104" s="84"/>
      <c r="P104"/>
      <c r="R104"/>
      <c r="S104" s="82" t="s">
        <v>56</v>
      </c>
      <c r="T104" s="82" t="s">
        <v>57</v>
      </c>
      <c r="U104" s="77" t="s">
        <v>458</v>
      </c>
      <c r="V104" s="77" t="s">
        <v>459</v>
      </c>
      <c r="W104" s="77" t="s">
        <v>460</v>
      </c>
      <c r="X104"/>
    </row>
    <row r="105" spans="2:24" x14ac:dyDescent="0.3">
      <c r="B105" s="81">
        <v>37287</v>
      </c>
      <c r="C105" s="81" t="s">
        <v>45</v>
      </c>
      <c r="D105" s="77" t="s">
        <v>464</v>
      </c>
      <c r="E105" s="82" t="s">
        <v>461</v>
      </c>
      <c r="F105" s="77" t="s">
        <v>465</v>
      </c>
      <c r="G105" s="77" t="s">
        <v>435</v>
      </c>
      <c r="H105" s="77" t="s">
        <v>425</v>
      </c>
      <c r="I105" s="82" t="s">
        <v>130</v>
      </c>
      <c r="J105" s="83">
        <v>-74.81</v>
      </c>
      <c r="L105" s="84"/>
      <c r="M105" s="84"/>
      <c r="P105"/>
      <c r="R105"/>
      <c r="S105" s="82" t="s">
        <v>56</v>
      </c>
      <c r="T105" s="82" t="s">
        <v>57</v>
      </c>
      <c r="U105" s="77" t="s">
        <v>417</v>
      </c>
      <c r="V105" s="77" t="s">
        <v>418</v>
      </c>
      <c r="W105" s="77" t="s">
        <v>418</v>
      </c>
      <c r="X105"/>
    </row>
    <row r="106" spans="2:24" x14ac:dyDescent="0.3">
      <c r="B106" s="81">
        <v>37287</v>
      </c>
      <c r="C106" s="81" t="s">
        <v>45</v>
      </c>
      <c r="D106" s="77" t="s">
        <v>467</v>
      </c>
      <c r="E106" s="82" t="s">
        <v>471</v>
      </c>
      <c r="F106" s="77" t="s">
        <v>468</v>
      </c>
      <c r="G106" s="77" t="s">
        <v>435</v>
      </c>
      <c r="H106" s="77" t="s">
        <v>472</v>
      </c>
      <c r="I106" s="82" t="s">
        <v>55</v>
      </c>
      <c r="J106" s="83">
        <v>34437.879999999997</v>
      </c>
      <c r="L106" s="84"/>
      <c r="M106" s="84"/>
      <c r="P106"/>
      <c r="R106"/>
      <c r="S106" s="82" t="s">
        <v>56</v>
      </c>
      <c r="T106" s="82" t="s">
        <v>57</v>
      </c>
      <c r="U106" s="77" t="s">
        <v>469</v>
      </c>
      <c r="V106" s="77" t="s">
        <v>470</v>
      </c>
      <c r="W106" s="77" t="s">
        <v>470</v>
      </c>
      <c r="X106"/>
    </row>
    <row r="107" spans="2:24" x14ac:dyDescent="0.3">
      <c r="B107" s="81">
        <v>37287</v>
      </c>
      <c r="C107" s="81" t="s">
        <v>45</v>
      </c>
      <c r="D107" s="77" t="s">
        <v>474</v>
      </c>
      <c r="E107" s="82" t="s">
        <v>471</v>
      </c>
      <c r="F107" s="77" t="s">
        <v>475</v>
      </c>
      <c r="G107" s="77" t="s">
        <v>435</v>
      </c>
      <c r="H107" s="77" t="s">
        <v>472</v>
      </c>
      <c r="I107" s="82" t="s">
        <v>130</v>
      </c>
      <c r="J107" s="83">
        <v>41709.300000000003</v>
      </c>
      <c r="L107" s="84"/>
      <c r="M107" s="84"/>
      <c r="P107"/>
      <c r="R107"/>
      <c r="S107" s="82" t="s">
        <v>56</v>
      </c>
      <c r="T107" s="82" t="s">
        <v>57</v>
      </c>
      <c r="U107" s="77" t="s">
        <v>476</v>
      </c>
      <c r="V107" s="77" t="s">
        <v>477</v>
      </c>
      <c r="W107" s="77" t="s">
        <v>478</v>
      </c>
      <c r="X107"/>
    </row>
    <row r="108" spans="2:24" x14ac:dyDescent="0.3">
      <c r="B108" s="81">
        <v>37287</v>
      </c>
      <c r="C108" s="81" t="s">
        <v>45</v>
      </c>
      <c r="D108" s="77" t="s">
        <v>480</v>
      </c>
      <c r="E108" s="82" t="s">
        <v>485</v>
      </c>
      <c r="F108" s="77" t="s">
        <v>481</v>
      </c>
      <c r="G108" s="77" t="s">
        <v>435</v>
      </c>
      <c r="H108" s="77" t="s">
        <v>472</v>
      </c>
      <c r="I108" s="82" t="s">
        <v>130</v>
      </c>
      <c r="J108" s="83">
        <v>4850</v>
      </c>
      <c r="L108" s="84"/>
      <c r="M108" s="84"/>
      <c r="P108"/>
      <c r="R108"/>
      <c r="S108" s="82" t="s">
        <v>56</v>
      </c>
      <c r="T108" s="82" t="s">
        <v>57</v>
      </c>
      <c r="U108" s="77" t="s">
        <v>482</v>
      </c>
      <c r="V108" s="77" t="s">
        <v>483</v>
      </c>
      <c r="W108" s="77" t="s">
        <v>484</v>
      </c>
      <c r="X108"/>
    </row>
    <row r="109" spans="2:24" x14ac:dyDescent="0.3">
      <c r="B109" s="81">
        <v>37287</v>
      </c>
      <c r="C109" s="81" t="s">
        <v>45</v>
      </c>
      <c r="D109" s="77" t="s">
        <v>487</v>
      </c>
      <c r="E109" s="82" t="s">
        <v>492</v>
      </c>
      <c r="F109" s="77" t="s">
        <v>488</v>
      </c>
      <c r="G109" s="77" t="s">
        <v>435</v>
      </c>
      <c r="H109" s="77" t="s">
        <v>472</v>
      </c>
      <c r="I109" s="82" t="s">
        <v>55</v>
      </c>
      <c r="J109" s="83">
        <v>1488.22</v>
      </c>
      <c r="L109" s="84"/>
      <c r="M109" s="84"/>
      <c r="P109"/>
      <c r="R109"/>
      <c r="S109" s="82" t="s">
        <v>56</v>
      </c>
      <c r="T109" s="82" t="s">
        <v>57</v>
      </c>
      <c r="U109" s="77" t="s">
        <v>489</v>
      </c>
      <c r="V109" s="77" t="s">
        <v>490</v>
      </c>
      <c r="W109" s="77" t="s">
        <v>491</v>
      </c>
      <c r="X109"/>
    </row>
    <row r="110" spans="2:24" x14ac:dyDescent="0.3">
      <c r="B110" s="81">
        <v>37287</v>
      </c>
      <c r="C110" s="81" t="s">
        <v>45</v>
      </c>
      <c r="D110" s="77" t="s">
        <v>495</v>
      </c>
      <c r="E110" s="82" t="s">
        <v>492</v>
      </c>
      <c r="F110" s="77" t="s">
        <v>496</v>
      </c>
      <c r="G110" s="77" t="s">
        <v>435</v>
      </c>
      <c r="H110" s="77" t="s">
        <v>472</v>
      </c>
      <c r="I110" s="82" t="s">
        <v>130</v>
      </c>
      <c r="J110" s="83">
        <v>1163.8499999999999</v>
      </c>
      <c r="L110" s="84"/>
      <c r="M110" s="84"/>
      <c r="P110"/>
      <c r="R110"/>
      <c r="S110" s="82" t="s">
        <v>56</v>
      </c>
      <c r="T110" s="82" t="s">
        <v>57</v>
      </c>
      <c r="U110" s="77" t="s">
        <v>482</v>
      </c>
      <c r="V110" s="77" t="s">
        <v>483</v>
      </c>
      <c r="W110" s="77" t="s">
        <v>497</v>
      </c>
      <c r="X110"/>
    </row>
    <row r="111" spans="2:24" x14ac:dyDescent="0.3">
      <c r="B111" s="81">
        <v>37287</v>
      </c>
      <c r="C111" s="81" t="s">
        <v>45</v>
      </c>
      <c r="D111" s="77" t="s">
        <v>499</v>
      </c>
      <c r="E111" s="82" t="s">
        <v>270</v>
      </c>
      <c r="F111" s="77" t="s">
        <v>500</v>
      </c>
      <c r="G111" s="77" t="s">
        <v>435</v>
      </c>
      <c r="H111" s="77" t="s">
        <v>271</v>
      </c>
      <c r="I111" s="82" t="s">
        <v>55</v>
      </c>
      <c r="J111" s="83">
        <v>-4825</v>
      </c>
      <c r="L111" s="84"/>
      <c r="M111" s="84"/>
      <c r="P111"/>
      <c r="R111"/>
      <c r="S111" s="82" t="s">
        <v>56</v>
      </c>
      <c r="T111" s="82" t="s">
        <v>57</v>
      </c>
      <c r="U111" s="77" t="s">
        <v>501</v>
      </c>
      <c r="V111" s="77" t="s">
        <v>502</v>
      </c>
      <c r="W111" s="77" t="s">
        <v>503</v>
      </c>
      <c r="X111"/>
    </row>
    <row r="112" spans="2:24" x14ac:dyDescent="0.3">
      <c r="B112" s="81">
        <v>37287</v>
      </c>
      <c r="C112" s="81" t="s">
        <v>45</v>
      </c>
      <c r="D112" s="77" t="s">
        <v>499</v>
      </c>
      <c r="E112" s="82" t="s">
        <v>270</v>
      </c>
      <c r="F112" s="77" t="s">
        <v>500</v>
      </c>
      <c r="G112" s="77" t="s">
        <v>435</v>
      </c>
      <c r="H112" s="77" t="s">
        <v>271</v>
      </c>
      <c r="I112" s="82" t="s">
        <v>55</v>
      </c>
      <c r="J112" s="83">
        <v>5638</v>
      </c>
      <c r="L112" s="84"/>
      <c r="M112" s="84"/>
      <c r="P112"/>
      <c r="R112"/>
      <c r="S112" s="82" t="s">
        <v>56</v>
      </c>
      <c r="T112" s="82" t="s">
        <v>57</v>
      </c>
      <c r="U112" s="77" t="s">
        <v>507</v>
      </c>
      <c r="V112" s="77" t="s">
        <v>508</v>
      </c>
      <c r="W112" s="77" t="s">
        <v>509</v>
      </c>
      <c r="X112"/>
    </row>
    <row r="113" spans="2:24" x14ac:dyDescent="0.3">
      <c r="B113" s="81">
        <v>37287</v>
      </c>
      <c r="C113" s="81" t="s">
        <v>45</v>
      </c>
      <c r="D113" s="77" t="s">
        <v>499</v>
      </c>
      <c r="E113" s="82" t="s">
        <v>270</v>
      </c>
      <c r="F113" s="77" t="s">
        <v>500</v>
      </c>
      <c r="G113" s="77" t="s">
        <v>435</v>
      </c>
      <c r="H113" s="77" t="s">
        <v>271</v>
      </c>
      <c r="I113" s="82" t="s">
        <v>55</v>
      </c>
      <c r="J113" s="83">
        <v>11636.82</v>
      </c>
      <c r="L113" s="84"/>
      <c r="M113" s="84"/>
      <c r="P113"/>
      <c r="R113"/>
      <c r="S113" s="82" t="s">
        <v>56</v>
      </c>
      <c r="T113" s="82" t="s">
        <v>57</v>
      </c>
      <c r="U113" s="77" t="s">
        <v>458</v>
      </c>
      <c r="V113" s="77" t="s">
        <v>459</v>
      </c>
      <c r="W113" s="77" t="s">
        <v>510</v>
      </c>
      <c r="X113"/>
    </row>
    <row r="114" spans="2:24" x14ac:dyDescent="0.3">
      <c r="B114" s="81">
        <v>37287</v>
      </c>
      <c r="C114" s="81" t="s">
        <v>45</v>
      </c>
      <c r="D114" s="77" t="s">
        <v>499</v>
      </c>
      <c r="E114" s="82" t="s">
        <v>270</v>
      </c>
      <c r="F114" s="77" t="s">
        <v>500</v>
      </c>
      <c r="G114" s="77" t="s">
        <v>435</v>
      </c>
      <c r="H114" s="77" t="s">
        <v>271</v>
      </c>
      <c r="I114" s="82" t="s">
        <v>55</v>
      </c>
      <c r="J114" s="83">
        <v>1324</v>
      </c>
      <c r="L114" s="84"/>
      <c r="M114" s="84"/>
      <c r="P114"/>
      <c r="R114"/>
      <c r="S114" s="82" t="s">
        <v>56</v>
      </c>
      <c r="T114" s="82" t="s">
        <v>57</v>
      </c>
      <c r="U114" s="77" t="s">
        <v>458</v>
      </c>
      <c r="V114" s="77" t="s">
        <v>459</v>
      </c>
      <c r="W114" s="77" t="s">
        <v>511</v>
      </c>
      <c r="X114"/>
    </row>
    <row r="115" spans="2:24" x14ac:dyDescent="0.3">
      <c r="B115" s="81">
        <v>37287</v>
      </c>
      <c r="C115" s="81" t="s">
        <v>45</v>
      </c>
      <c r="D115" s="77" t="s">
        <v>263</v>
      </c>
      <c r="E115" s="82" t="s">
        <v>270</v>
      </c>
      <c r="F115" s="77" t="s">
        <v>264</v>
      </c>
      <c r="G115" s="77" t="s">
        <v>435</v>
      </c>
      <c r="H115" s="77" t="s">
        <v>271</v>
      </c>
      <c r="I115" s="82" t="s">
        <v>130</v>
      </c>
      <c r="J115" s="83">
        <v>-418.96</v>
      </c>
      <c r="L115" s="84"/>
      <c r="M115" s="84"/>
      <c r="P115"/>
      <c r="R115"/>
      <c r="S115" s="82" t="s">
        <v>56</v>
      </c>
      <c r="T115" s="82" t="s">
        <v>57</v>
      </c>
      <c r="U115" s="77" t="s">
        <v>512</v>
      </c>
      <c r="V115" s="77" t="s">
        <v>513</v>
      </c>
      <c r="W115" s="77" t="s">
        <v>514</v>
      </c>
      <c r="X115"/>
    </row>
    <row r="116" spans="2:24" x14ac:dyDescent="0.3">
      <c r="B116" s="81">
        <v>37287</v>
      </c>
      <c r="C116" s="81" t="s">
        <v>45</v>
      </c>
      <c r="D116" s="77" t="s">
        <v>263</v>
      </c>
      <c r="E116" s="82" t="s">
        <v>270</v>
      </c>
      <c r="F116" s="77" t="s">
        <v>264</v>
      </c>
      <c r="G116" s="77" t="s">
        <v>435</v>
      </c>
      <c r="H116" s="77" t="s">
        <v>271</v>
      </c>
      <c r="I116" s="82" t="s">
        <v>130</v>
      </c>
      <c r="J116" s="83">
        <v>2779.92</v>
      </c>
      <c r="L116" s="84"/>
      <c r="M116" s="84"/>
      <c r="P116"/>
      <c r="R116"/>
      <c r="S116" s="82" t="s">
        <v>56</v>
      </c>
      <c r="T116" s="82" t="s">
        <v>57</v>
      </c>
      <c r="U116" s="77" t="s">
        <v>516</v>
      </c>
      <c r="V116" s="77" t="s">
        <v>517</v>
      </c>
      <c r="W116" s="77" t="s">
        <v>518</v>
      </c>
      <c r="X116"/>
    </row>
    <row r="117" spans="2:24" x14ac:dyDescent="0.3">
      <c r="B117" s="81">
        <v>37287</v>
      </c>
      <c r="C117" s="81" t="s">
        <v>45</v>
      </c>
      <c r="D117" s="77" t="s">
        <v>263</v>
      </c>
      <c r="E117" s="82" t="s">
        <v>270</v>
      </c>
      <c r="F117" s="77" t="s">
        <v>264</v>
      </c>
      <c r="G117" s="77" t="s">
        <v>435</v>
      </c>
      <c r="H117" s="77" t="s">
        <v>271</v>
      </c>
      <c r="I117" s="82" t="s">
        <v>130</v>
      </c>
      <c r="J117" s="83">
        <v>1230.75</v>
      </c>
      <c r="L117" s="84"/>
      <c r="M117" s="84"/>
      <c r="P117"/>
      <c r="R117"/>
      <c r="S117" s="82" t="s">
        <v>56</v>
      </c>
      <c r="T117" s="82" t="s">
        <v>57</v>
      </c>
      <c r="U117" s="77" t="s">
        <v>516</v>
      </c>
      <c r="V117" s="77" t="s">
        <v>517</v>
      </c>
      <c r="W117" s="77" t="s">
        <v>519</v>
      </c>
      <c r="X117"/>
    </row>
    <row r="118" spans="2:24" x14ac:dyDescent="0.3">
      <c r="B118" s="81">
        <v>37287</v>
      </c>
      <c r="C118" s="81" t="s">
        <v>45</v>
      </c>
      <c r="D118" s="77" t="s">
        <v>263</v>
      </c>
      <c r="E118" s="82" t="s">
        <v>270</v>
      </c>
      <c r="F118" s="77" t="s">
        <v>264</v>
      </c>
      <c r="G118" s="77" t="s">
        <v>435</v>
      </c>
      <c r="H118" s="77" t="s">
        <v>271</v>
      </c>
      <c r="I118" s="82" t="s">
        <v>130</v>
      </c>
      <c r="J118" s="83">
        <v>1557.76</v>
      </c>
      <c r="L118" s="84"/>
      <c r="M118" s="84"/>
      <c r="P118"/>
      <c r="R118"/>
      <c r="S118" s="82" t="s">
        <v>56</v>
      </c>
      <c r="T118" s="82" t="s">
        <v>57</v>
      </c>
      <c r="U118" s="77" t="s">
        <v>520</v>
      </c>
      <c r="V118" s="77" t="s">
        <v>521</v>
      </c>
      <c r="W118" s="77" t="s">
        <v>522</v>
      </c>
      <c r="X118"/>
    </row>
    <row r="119" spans="2:24" x14ac:dyDescent="0.3">
      <c r="B119" s="81">
        <v>37287</v>
      </c>
      <c r="C119" s="81" t="s">
        <v>45</v>
      </c>
      <c r="D119" s="77" t="s">
        <v>523</v>
      </c>
      <c r="E119" s="82" t="s">
        <v>278</v>
      </c>
      <c r="F119" s="77" t="s">
        <v>276</v>
      </c>
      <c r="G119" s="77" t="s">
        <v>435</v>
      </c>
      <c r="H119" s="77" t="s">
        <v>271</v>
      </c>
      <c r="I119" s="82" t="s">
        <v>55</v>
      </c>
      <c r="J119" s="83">
        <v>715.31</v>
      </c>
      <c r="L119" s="84"/>
      <c r="M119" s="84"/>
      <c r="P119"/>
      <c r="R119"/>
      <c r="S119" s="82" t="s">
        <v>56</v>
      </c>
      <c r="T119" s="82" t="s">
        <v>57</v>
      </c>
      <c r="U119" s="77" t="s">
        <v>458</v>
      </c>
      <c r="V119" s="77" t="s">
        <v>459</v>
      </c>
      <c r="W119" s="77" t="s">
        <v>524</v>
      </c>
      <c r="X119"/>
    </row>
    <row r="120" spans="2:24" x14ac:dyDescent="0.3">
      <c r="B120" s="81">
        <v>37287</v>
      </c>
      <c r="C120" s="81" t="s">
        <v>45</v>
      </c>
      <c r="D120" s="77" t="s">
        <v>275</v>
      </c>
      <c r="E120" s="82" t="s">
        <v>278</v>
      </c>
      <c r="F120" s="77" t="s">
        <v>276</v>
      </c>
      <c r="G120" s="77" t="s">
        <v>435</v>
      </c>
      <c r="H120" s="77" t="s">
        <v>271</v>
      </c>
      <c r="I120" s="82" t="s">
        <v>130</v>
      </c>
      <c r="J120" s="83">
        <v>121.51</v>
      </c>
      <c r="L120" s="84"/>
      <c r="M120" s="84"/>
      <c r="P120"/>
      <c r="R120"/>
      <c r="S120" s="82" t="s">
        <v>56</v>
      </c>
      <c r="T120" s="82" t="s">
        <v>57</v>
      </c>
      <c r="U120" s="77" t="s">
        <v>516</v>
      </c>
      <c r="V120" s="77" t="s">
        <v>517</v>
      </c>
      <c r="W120" s="77" t="s">
        <v>526</v>
      </c>
      <c r="X120"/>
    </row>
    <row r="121" spans="2:24" x14ac:dyDescent="0.3">
      <c r="B121" s="81">
        <v>37287</v>
      </c>
      <c r="C121" s="81" t="s">
        <v>45</v>
      </c>
      <c r="D121" s="77" t="s">
        <v>275</v>
      </c>
      <c r="E121" s="82" t="s">
        <v>278</v>
      </c>
      <c r="F121" s="77" t="s">
        <v>276</v>
      </c>
      <c r="G121" s="77" t="s">
        <v>435</v>
      </c>
      <c r="H121" s="77" t="s">
        <v>271</v>
      </c>
      <c r="I121" s="82" t="s">
        <v>130</v>
      </c>
      <c r="J121" s="83">
        <v>23.3</v>
      </c>
      <c r="L121" s="84"/>
      <c r="M121" s="84"/>
      <c r="P121"/>
      <c r="R121"/>
      <c r="S121" s="82" t="s">
        <v>56</v>
      </c>
      <c r="T121" s="82" t="s">
        <v>57</v>
      </c>
      <c r="U121" s="77" t="s">
        <v>516</v>
      </c>
      <c r="V121" s="77" t="s">
        <v>517</v>
      </c>
      <c r="W121" s="77" t="s">
        <v>527</v>
      </c>
      <c r="X121"/>
    </row>
    <row r="122" spans="2:24" x14ac:dyDescent="0.3">
      <c r="B122" s="81">
        <v>37287</v>
      </c>
      <c r="C122" s="81" t="s">
        <v>45</v>
      </c>
      <c r="D122" s="77" t="s">
        <v>528</v>
      </c>
      <c r="E122" s="82" t="s">
        <v>530</v>
      </c>
      <c r="F122" s="77" t="s">
        <v>529</v>
      </c>
      <c r="G122" s="77" t="s">
        <v>435</v>
      </c>
      <c r="H122" s="77" t="s">
        <v>271</v>
      </c>
      <c r="I122" s="82" t="s">
        <v>130</v>
      </c>
      <c r="J122" s="83">
        <v>200</v>
      </c>
      <c r="L122" s="84"/>
      <c r="M122" s="84"/>
      <c r="P122"/>
      <c r="R122"/>
      <c r="S122" s="82" t="s">
        <v>56</v>
      </c>
      <c r="T122" s="82" t="s">
        <v>57</v>
      </c>
      <c r="U122" s="77" t="s">
        <v>482</v>
      </c>
      <c r="V122" s="77" t="s">
        <v>483</v>
      </c>
      <c r="W122" s="77" t="s">
        <v>483</v>
      </c>
      <c r="X122"/>
    </row>
    <row r="123" spans="2:24" x14ac:dyDescent="0.3">
      <c r="B123" s="81">
        <v>37287</v>
      </c>
      <c r="C123" s="81" t="s">
        <v>45</v>
      </c>
      <c r="D123" s="77" t="s">
        <v>532</v>
      </c>
      <c r="E123" s="82" t="s">
        <v>283</v>
      </c>
      <c r="F123" s="77" t="s">
        <v>533</v>
      </c>
      <c r="G123" s="77" t="s">
        <v>435</v>
      </c>
      <c r="H123" s="77" t="s">
        <v>271</v>
      </c>
      <c r="I123" s="82" t="s">
        <v>55</v>
      </c>
      <c r="J123" s="83">
        <v>2392.61</v>
      </c>
      <c r="L123" s="84"/>
      <c r="M123" s="84"/>
      <c r="P123"/>
      <c r="R123"/>
      <c r="S123" s="82" t="s">
        <v>56</v>
      </c>
      <c r="T123" s="82" t="s">
        <v>57</v>
      </c>
      <c r="U123" s="77" t="s">
        <v>458</v>
      </c>
      <c r="V123" s="77" t="s">
        <v>459</v>
      </c>
      <c r="W123" s="77" t="s">
        <v>534</v>
      </c>
      <c r="X123"/>
    </row>
    <row r="124" spans="2:24" x14ac:dyDescent="0.3">
      <c r="B124" s="81">
        <v>37287</v>
      </c>
      <c r="C124" s="81" t="s">
        <v>45</v>
      </c>
      <c r="D124" s="77" t="s">
        <v>532</v>
      </c>
      <c r="E124" s="82" t="s">
        <v>283</v>
      </c>
      <c r="F124" s="77" t="s">
        <v>533</v>
      </c>
      <c r="G124" s="77" t="s">
        <v>435</v>
      </c>
      <c r="H124" s="77" t="s">
        <v>271</v>
      </c>
      <c r="I124" s="82" t="s">
        <v>55</v>
      </c>
      <c r="J124" s="83">
        <v>353.76</v>
      </c>
      <c r="L124" s="84"/>
      <c r="M124" s="84"/>
      <c r="P124"/>
      <c r="R124"/>
      <c r="S124" s="82" t="s">
        <v>56</v>
      </c>
      <c r="T124" s="82" t="s">
        <v>57</v>
      </c>
      <c r="U124" s="77" t="s">
        <v>458</v>
      </c>
      <c r="V124" s="77" t="s">
        <v>459</v>
      </c>
      <c r="W124" s="77" t="s">
        <v>536</v>
      </c>
      <c r="X124"/>
    </row>
    <row r="125" spans="2:24" x14ac:dyDescent="0.3">
      <c r="B125" s="81">
        <v>37287</v>
      </c>
      <c r="C125" s="81" t="s">
        <v>45</v>
      </c>
      <c r="D125" s="77" t="s">
        <v>532</v>
      </c>
      <c r="E125" s="82" t="s">
        <v>283</v>
      </c>
      <c r="F125" s="77" t="s">
        <v>533</v>
      </c>
      <c r="G125" s="77" t="s">
        <v>435</v>
      </c>
      <c r="H125" s="77" t="s">
        <v>271</v>
      </c>
      <c r="I125" s="82" t="s">
        <v>55</v>
      </c>
      <c r="J125" s="83">
        <v>250.21</v>
      </c>
      <c r="L125" s="84"/>
      <c r="M125" s="84"/>
      <c r="P125"/>
      <c r="R125"/>
      <c r="S125" s="82" t="s">
        <v>56</v>
      </c>
      <c r="T125" s="82" t="s">
        <v>57</v>
      </c>
      <c r="U125" s="77" t="s">
        <v>458</v>
      </c>
      <c r="V125" s="77" t="s">
        <v>459</v>
      </c>
      <c r="W125" s="77" t="s">
        <v>537</v>
      </c>
      <c r="X125"/>
    </row>
    <row r="126" spans="2:24" x14ac:dyDescent="0.3">
      <c r="B126" s="81">
        <v>37287</v>
      </c>
      <c r="C126" s="81" t="s">
        <v>45</v>
      </c>
      <c r="D126" s="77" t="s">
        <v>532</v>
      </c>
      <c r="E126" s="82" t="s">
        <v>283</v>
      </c>
      <c r="F126" s="77" t="s">
        <v>533</v>
      </c>
      <c r="G126" s="77" t="s">
        <v>435</v>
      </c>
      <c r="H126" s="77" t="s">
        <v>271</v>
      </c>
      <c r="I126" s="82" t="s">
        <v>55</v>
      </c>
      <c r="J126" s="83">
        <v>1010</v>
      </c>
      <c r="L126" s="84"/>
      <c r="M126" s="84"/>
      <c r="P126"/>
      <c r="R126"/>
      <c r="S126" s="82" t="s">
        <v>56</v>
      </c>
      <c r="T126" s="82" t="s">
        <v>57</v>
      </c>
      <c r="U126" s="77" t="s">
        <v>507</v>
      </c>
      <c r="V126" s="77" t="s">
        <v>508</v>
      </c>
      <c r="W126" s="77" t="s">
        <v>538</v>
      </c>
      <c r="X126"/>
    </row>
    <row r="127" spans="2:24" x14ac:dyDescent="0.3">
      <c r="B127" s="81">
        <v>37287</v>
      </c>
      <c r="C127" s="81" t="s">
        <v>45</v>
      </c>
      <c r="D127" s="77" t="s">
        <v>532</v>
      </c>
      <c r="E127" s="82" t="s">
        <v>283</v>
      </c>
      <c r="F127" s="77" t="s">
        <v>533</v>
      </c>
      <c r="G127" s="77" t="s">
        <v>435</v>
      </c>
      <c r="H127" s="77" t="s">
        <v>271</v>
      </c>
      <c r="I127" s="82" t="s">
        <v>55</v>
      </c>
      <c r="J127" s="83">
        <v>224</v>
      </c>
      <c r="L127" s="84"/>
      <c r="M127" s="84"/>
      <c r="P127"/>
      <c r="R127"/>
      <c r="S127" s="82" t="s">
        <v>56</v>
      </c>
      <c r="T127" s="82" t="s">
        <v>57</v>
      </c>
      <c r="U127" s="77" t="s">
        <v>507</v>
      </c>
      <c r="V127" s="77" t="s">
        <v>508</v>
      </c>
      <c r="W127" s="77" t="s">
        <v>539</v>
      </c>
      <c r="X127"/>
    </row>
    <row r="128" spans="2:24" x14ac:dyDescent="0.3">
      <c r="B128" s="81">
        <v>37287</v>
      </c>
      <c r="C128" s="81" t="s">
        <v>45</v>
      </c>
      <c r="D128" s="77" t="s">
        <v>532</v>
      </c>
      <c r="E128" s="82" t="s">
        <v>283</v>
      </c>
      <c r="F128" s="77" t="s">
        <v>533</v>
      </c>
      <c r="G128" s="77" t="s">
        <v>435</v>
      </c>
      <c r="H128" s="77" t="s">
        <v>271</v>
      </c>
      <c r="I128" s="82" t="s">
        <v>55</v>
      </c>
      <c r="J128" s="83">
        <v>106</v>
      </c>
      <c r="L128" s="84"/>
      <c r="M128" s="84"/>
      <c r="P128"/>
      <c r="R128"/>
      <c r="S128" s="82" t="s">
        <v>56</v>
      </c>
      <c r="T128" s="82" t="s">
        <v>57</v>
      </c>
      <c r="U128" s="77" t="s">
        <v>507</v>
      </c>
      <c r="V128" s="77" t="s">
        <v>508</v>
      </c>
      <c r="W128" s="77" t="s">
        <v>540</v>
      </c>
      <c r="X128"/>
    </row>
    <row r="129" spans="2:24" x14ac:dyDescent="0.3">
      <c r="B129" s="81">
        <v>37287</v>
      </c>
      <c r="C129" s="81" t="s">
        <v>45</v>
      </c>
      <c r="D129" s="77" t="s">
        <v>532</v>
      </c>
      <c r="E129" s="82" t="s">
        <v>283</v>
      </c>
      <c r="F129" s="77" t="s">
        <v>533</v>
      </c>
      <c r="G129" s="77" t="s">
        <v>435</v>
      </c>
      <c r="H129" s="77" t="s">
        <v>271</v>
      </c>
      <c r="I129" s="82" t="s">
        <v>55</v>
      </c>
      <c r="J129" s="83">
        <v>-784</v>
      </c>
      <c r="L129" s="84"/>
      <c r="M129" s="84"/>
      <c r="P129"/>
      <c r="R129"/>
      <c r="S129" s="82" t="s">
        <v>56</v>
      </c>
      <c r="T129" s="82" t="s">
        <v>57</v>
      </c>
      <c r="U129" s="77" t="s">
        <v>501</v>
      </c>
      <c r="V129" s="77" t="s">
        <v>502</v>
      </c>
      <c r="W129" s="77" t="s">
        <v>541</v>
      </c>
      <c r="X129"/>
    </row>
    <row r="130" spans="2:24" x14ac:dyDescent="0.3">
      <c r="B130" s="81">
        <v>37287</v>
      </c>
      <c r="C130" s="81" t="s">
        <v>45</v>
      </c>
      <c r="D130" s="77" t="s">
        <v>532</v>
      </c>
      <c r="E130" s="82" t="s">
        <v>283</v>
      </c>
      <c r="F130" s="77" t="s">
        <v>533</v>
      </c>
      <c r="G130" s="77" t="s">
        <v>435</v>
      </c>
      <c r="H130" s="77" t="s">
        <v>271</v>
      </c>
      <c r="I130" s="82" t="s">
        <v>55</v>
      </c>
      <c r="J130" s="83">
        <v>-102</v>
      </c>
      <c r="L130" s="84"/>
      <c r="M130" s="84"/>
      <c r="P130"/>
      <c r="R130"/>
      <c r="S130" s="82" t="s">
        <v>56</v>
      </c>
      <c r="T130" s="82" t="s">
        <v>57</v>
      </c>
      <c r="U130" s="77" t="s">
        <v>501</v>
      </c>
      <c r="V130" s="77" t="s">
        <v>502</v>
      </c>
      <c r="W130" s="77" t="s">
        <v>542</v>
      </c>
      <c r="X130"/>
    </row>
    <row r="131" spans="2:24" x14ac:dyDescent="0.3">
      <c r="B131" s="81">
        <v>37287</v>
      </c>
      <c r="C131" s="81" t="s">
        <v>45</v>
      </c>
      <c r="D131" s="77" t="s">
        <v>532</v>
      </c>
      <c r="E131" s="82" t="s">
        <v>283</v>
      </c>
      <c r="F131" s="77" t="s">
        <v>533</v>
      </c>
      <c r="G131" s="77" t="s">
        <v>435</v>
      </c>
      <c r="H131" s="77" t="s">
        <v>271</v>
      </c>
      <c r="I131" s="82" t="s">
        <v>55</v>
      </c>
      <c r="J131" s="83">
        <v>-82</v>
      </c>
      <c r="L131" s="84"/>
      <c r="M131" s="84"/>
      <c r="P131"/>
      <c r="R131"/>
      <c r="S131" s="82" t="s">
        <v>56</v>
      </c>
      <c r="T131" s="82" t="s">
        <v>57</v>
      </c>
      <c r="U131" s="77" t="s">
        <v>501</v>
      </c>
      <c r="V131" s="77" t="s">
        <v>502</v>
      </c>
      <c r="W131" s="77" t="s">
        <v>543</v>
      </c>
      <c r="X131"/>
    </row>
    <row r="132" spans="2:24" x14ac:dyDescent="0.3">
      <c r="B132" s="81">
        <v>37287</v>
      </c>
      <c r="C132" s="81" t="s">
        <v>45</v>
      </c>
      <c r="D132" s="77" t="s">
        <v>280</v>
      </c>
      <c r="E132" s="82" t="s">
        <v>283</v>
      </c>
      <c r="F132" s="77" t="s">
        <v>281</v>
      </c>
      <c r="G132" s="77" t="s">
        <v>435</v>
      </c>
      <c r="H132" s="77" t="s">
        <v>271</v>
      </c>
      <c r="I132" s="82" t="s">
        <v>130</v>
      </c>
      <c r="J132" s="83">
        <v>-41.9</v>
      </c>
      <c r="L132" s="84"/>
      <c r="M132" s="84"/>
      <c r="P132"/>
      <c r="R132"/>
      <c r="S132" s="82" t="s">
        <v>56</v>
      </c>
      <c r="T132" s="82" t="s">
        <v>57</v>
      </c>
      <c r="U132" s="77" t="s">
        <v>512</v>
      </c>
      <c r="V132" s="77" t="s">
        <v>513</v>
      </c>
      <c r="W132" s="77" t="s">
        <v>544</v>
      </c>
      <c r="X132"/>
    </row>
    <row r="133" spans="2:24" x14ac:dyDescent="0.3">
      <c r="B133" s="81">
        <v>37287</v>
      </c>
      <c r="C133" s="81" t="s">
        <v>45</v>
      </c>
      <c r="D133" s="77" t="s">
        <v>280</v>
      </c>
      <c r="E133" s="82" t="s">
        <v>283</v>
      </c>
      <c r="F133" s="77" t="s">
        <v>281</v>
      </c>
      <c r="G133" s="77" t="s">
        <v>435</v>
      </c>
      <c r="H133" s="77" t="s">
        <v>271</v>
      </c>
      <c r="I133" s="82" t="s">
        <v>130</v>
      </c>
      <c r="J133" s="83">
        <v>289.63</v>
      </c>
      <c r="L133" s="84"/>
      <c r="M133" s="84"/>
      <c r="P133"/>
      <c r="R133"/>
      <c r="S133" s="82" t="s">
        <v>56</v>
      </c>
      <c r="T133" s="82" t="s">
        <v>57</v>
      </c>
      <c r="U133" s="77" t="s">
        <v>516</v>
      </c>
      <c r="V133" s="77" t="s">
        <v>517</v>
      </c>
      <c r="W133" s="77" t="s">
        <v>545</v>
      </c>
      <c r="X133"/>
    </row>
    <row r="134" spans="2:24" x14ac:dyDescent="0.3">
      <c r="B134" s="81">
        <v>37287</v>
      </c>
      <c r="C134" s="81" t="s">
        <v>45</v>
      </c>
      <c r="D134" s="77" t="s">
        <v>280</v>
      </c>
      <c r="E134" s="82" t="s">
        <v>283</v>
      </c>
      <c r="F134" s="77" t="s">
        <v>281</v>
      </c>
      <c r="G134" s="77" t="s">
        <v>435</v>
      </c>
      <c r="H134" s="77" t="s">
        <v>271</v>
      </c>
      <c r="I134" s="82" t="s">
        <v>130</v>
      </c>
      <c r="J134" s="83">
        <v>125.89</v>
      </c>
      <c r="L134" s="84"/>
      <c r="M134" s="84"/>
      <c r="P134"/>
      <c r="R134"/>
      <c r="S134" s="82" t="s">
        <v>56</v>
      </c>
      <c r="T134" s="82" t="s">
        <v>57</v>
      </c>
      <c r="U134" s="77" t="s">
        <v>516</v>
      </c>
      <c r="V134" s="77" t="s">
        <v>517</v>
      </c>
      <c r="W134" s="77" t="s">
        <v>546</v>
      </c>
      <c r="X134"/>
    </row>
    <row r="135" spans="2:24" x14ac:dyDescent="0.3">
      <c r="B135" s="81">
        <v>37287</v>
      </c>
      <c r="C135" s="81" t="s">
        <v>45</v>
      </c>
      <c r="D135" s="77" t="s">
        <v>280</v>
      </c>
      <c r="E135" s="82" t="s">
        <v>283</v>
      </c>
      <c r="F135" s="77" t="s">
        <v>281</v>
      </c>
      <c r="G135" s="77" t="s">
        <v>435</v>
      </c>
      <c r="H135" s="77" t="s">
        <v>271</v>
      </c>
      <c r="I135" s="82" t="s">
        <v>130</v>
      </c>
      <c r="J135" s="83">
        <v>155.78</v>
      </c>
      <c r="L135" s="84"/>
      <c r="M135" s="84"/>
      <c r="P135"/>
      <c r="R135"/>
      <c r="S135" s="82" t="s">
        <v>56</v>
      </c>
      <c r="T135" s="82" t="s">
        <v>57</v>
      </c>
      <c r="U135" s="77" t="s">
        <v>520</v>
      </c>
      <c r="V135" s="77" t="s">
        <v>521</v>
      </c>
      <c r="W135" s="77" t="s">
        <v>547</v>
      </c>
      <c r="X135"/>
    </row>
    <row r="136" spans="2:24" x14ac:dyDescent="0.3">
      <c r="B136" s="81">
        <v>37287</v>
      </c>
      <c r="C136" s="81" t="s">
        <v>45</v>
      </c>
      <c r="D136" s="77" t="s">
        <v>548</v>
      </c>
      <c r="E136" s="82" t="s">
        <v>289</v>
      </c>
      <c r="F136" s="77" t="s">
        <v>549</v>
      </c>
      <c r="G136" s="77" t="s">
        <v>435</v>
      </c>
      <c r="H136" s="77" t="s">
        <v>290</v>
      </c>
      <c r="I136" s="82" t="s">
        <v>55</v>
      </c>
      <c r="J136" s="83">
        <v>5405</v>
      </c>
      <c r="L136" s="84"/>
      <c r="M136" s="84"/>
      <c r="P136"/>
      <c r="R136"/>
      <c r="S136" s="82" t="s">
        <v>56</v>
      </c>
      <c r="T136" s="82" t="s">
        <v>57</v>
      </c>
      <c r="U136" s="77" t="s">
        <v>550</v>
      </c>
      <c r="V136" s="77" t="s">
        <v>551</v>
      </c>
      <c r="W136" s="77" t="s">
        <v>552</v>
      </c>
      <c r="X136"/>
    </row>
    <row r="137" spans="2:24" x14ac:dyDescent="0.3">
      <c r="B137" s="81">
        <v>37287</v>
      </c>
      <c r="C137" s="81" t="s">
        <v>45</v>
      </c>
      <c r="D137" s="77" t="s">
        <v>548</v>
      </c>
      <c r="E137" s="82" t="s">
        <v>289</v>
      </c>
      <c r="F137" s="77" t="s">
        <v>549</v>
      </c>
      <c r="G137" s="77" t="s">
        <v>435</v>
      </c>
      <c r="H137" s="77" t="s">
        <v>290</v>
      </c>
      <c r="I137" s="82" t="s">
        <v>55</v>
      </c>
      <c r="J137" s="83">
        <v>-643</v>
      </c>
      <c r="L137" s="84"/>
      <c r="M137" s="84"/>
      <c r="P137"/>
      <c r="R137"/>
      <c r="S137" s="82" t="s">
        <v>56</v>
      </c>
      <c r="T137" s="82" t="s">
        <v>57</v>
      </c>
      <c r="U137" s="77" t="s">
        <v>458</v>
      </c>
      <c r="V137" s="77" t="s">
        <v>459</v>
      </c>
      <c r="W137" s="77" t="s">
        <v>556</v>
      </c>
      <c r="X137"/>
    </row>
    <row r="138" spans="2:24" x14ac:dyDescent="0.3">
      <c r="B138" s="81">
        <v>37287</v>
      </c>
      <c r="C138" s="81" t="s">
        <v>45</v>
      </c>
      <c r="D138" s="77" t="s">
        <v>286</v>
      </c>
      <c r="E138" s="82" t="s">
        <v>289</v>
      </c>
      <c r="F138" s="77" t="s">
        <v>287</v>
      </c>
      <c r="G138" s="77" t="s">
        <v>435</v>
      </c>
      <c r="H138" s="77" t="s">
        <v>290</v>
      </c>
      <c r="I138" s="82" t="s">
        <v>130</v>
      </c>
      <c r="J138" s="83">
        <v>1385</v>
      </c>
      <c r="L138" s="84"/>
      <c r="M138" s="84"/>
      <c r="P138"/>
      <c r="R138"/>
      <c r="S138" s="82" t="s">
        <v>56</v>
      </c>
      <c r="T138" s="82" t="s">
        <v>57</v>
      </c>
      <c r="U138" s="77" t="s">
        <v>550</v>
      </c>
      <c r="V138" s="77" t="s">
        <v>551</v>
      </c>
      <c r="W138" s="77" t="s">
        <v>557</v>
      </c>
      <c r="X138"/>
    </row>
    <row r="139" spans="2:24" x14ac:dyDescent="0.3">
      <c r="B139" s="81">
        <v>37287</v>
      </c>
      <c r="C139" s="81" t="s">
        <v>45</v>
      </c>
      <c r="D139" s="77" t="s">
        <v>286</v>
      </c>
      <c r="E139" s="82" t="s">
        <v>289</v>
      </c>
      <c r="F139" s="77" t="s">
        <v>287</v>
      </c>
      <c r="G139" s="77" t="s">
        <v>435</v>
      </c>
      <c r="H139" s="77" t="s">
        <v>290</v>
      </c>
      <c r="I139" s="82" t="s">
        <v>130</v>
      </c>
      <c r="J139" s="83">
        <v>-98.5</v>
      </c>
      <c r="L139" s="84"/>
      <c r="M139" s="84"/>
      <c r="P139"/>
      <c r="R139"/>
      <c r="S139" s="82" t="s">
        <v>56</v>
      </c>
      <c r="T139" s="82" t="s">
        <v>57</v>
      </c>
      <c r="U139" s="77" t="s">
        <v>516</v>
      </c>
      <c r="V139" s="77" t="s">
        <v>517</v>
      </c>
      <c r="W139" s="77" t="s">
        <v>558</v>
      </c>
      <c r="X139"/>
    </row>
    <row r="140" spans="2:24" x14ac:dyDescent="0.3">
      <c r="B140" s="81">
        <v>37287</v>
      </c>
      <c r="C140" s="81" t="s">
        <v>45</v>
      </c>
      <c r="D140" s="77" t="s">
        <v>559</v>
      </c>
      <c r="E140" s="82" t="s">
        <v>295</v>
      </c>
      <c r="F140" s="77" t="s">
        <v>560</v>
      </c>
      <c r="G140" s="77" t="s">
        <v>435</v>
      </c>
      <c r="H140" s="77" t="s">
        <v>290</v>
      </c>
      <c r="I140" s="82" t="s">
        <v>55</v>
      </c>
      <c r="J140" s="83">
        <v>106</v>
      </c>
      <c r="L140" s="84"/>
      <c r="M140" s="84"/>
      <c r="P140"/>
      <c r="R140"/>
      <c r="S140" s="82" t="s">
        <v>56</v>
      </c>
      <c r="T140" s="82" t="s">
        <v>57</v>
      </c>
      <c r="U140" s="77" t="s">
        <v>458</v>
      </c>
      <c r="V140" s="77" t="s">
        <v>459</v>
      </c>
      <c r="W140" s="77" t="s">
        <v>561</v>
      </c>
      <c r="X140"/>
    </row>
    <row r="141" spans="2:24" x14ac:dyDescent="0.3">
      <c r="B141" s="81">
        <v>37287</v>
      </c>
      <c r="C141" s="81" t="s">
        <v>45</v>
      </c>
      <c r="D141" s="77" t="s">
        <v>563</v>
      </c>
      <c r="E141" s="82" t="s">
        <v>568</v>
      </c>
      <c r="F141" s="77" t="s">
        <v>564</v>
      </c>
      <c r="G141" s="77" t="s">
        <v>435</v>
      </c>
      <c r="H141" s="77" t="s">
        <v>290</v>
      </c>
      <c r="I141" s="82" t="s">
        <v>55</v>
      </c>
      <c r="J141" s="83">
        <v>334.38</v>
      </c>
      <c r="L141" s="84"/>
      <c r="M141" s="84"/>
      <c r="P141"/>
      <c r="R141"/>
      <c r="S141" s="82" t="s">
        <v>56</v>
      </c>
      <c r="T141" s="82" t="s">
        <v>57</v>
      </c>
      <c r="U141" s="77" t="s">
        <v>565</v>
      </c>
      <c r="V141" s="77" t="s">
        <v>566</v>
      </c>
      <c r="W141" s="77" t="s">
        <v>567</v>
      </c>
      <c r="X141"/>
    </row>
    <row r="142" spans="2:24" x14ac:dyDescent="0.3">
      <c r="B142" s="81">
        <v>37287</v>
      </c>
      <c r="C142" s="81" t="s">
        <v>45</v>
      </c>
      <c r="D142" s="77" t="s">
        <v>571</v>
      </c>
      <c r="E142" s="82" t="s">
        <v>577</v>
      </c>
      <c r="F142" s="77" t="s">
        <v>572</v>
      </c>
      <c r="G142" s="77" t="s">
        <v>435</v>
      </c>
      <c r="H142" s="77" t="s">
        <v>578</v>
      </c>
      <c r="I142" s="82" t="s">
        <v>55</v>
      </c>
      <c r="J142" s="83">
        <v>3625.01</v>
      </c>
      <c r="L142" s="84"/>
      <c r="M142" s="84"/>
      <c r="P142"/>
      <c r="R142"/>
      <c r="S142" s="82" t="s">
        <v>579</v>
      </c>
      <c r="T142" s="82" t="s">
        <v>57</v>
      </c>
      <c r="U142" s="77" t="s">
        <v>573</v>
      </c>
      <c r="V142" s="77" t="s">
        <v>574</v>
      </c>
      <c r="W142" s="77" t="s">
        <v>575</v>
      </c>
      <c r="X142"/>
    </row>
    <row r="143" spans="2:24" x14ac:dyDescent="0.3">
      <c r="B143" s="81">
        <v>37287</v>
      </c>
      <c r="C143" s="81" t="s">
        <v>45</v>
      </c>
      <c r="D143" s="77" t="s">
        <v>571</v>
      </c>
      <c r="E143" s="82" t="s">
        <v>577</v>
      </c>
      <c r="F143" s="77" t="s">
        <v>572</v>
      </c>
      <c r="G143" s="77" t="s">
        <v>435</v>
      </c>
      <c r="H143" s="77" t="s">
        <v>578</v>
      </c>
      <c r="I143" s="82" t="s">
        <v>55</v>
      </c>
      <c r="J143" s="83">
        <v>166.66</v>
      </c>
      <c r="L143" s="84"/>
      <c r="M143" s="84"/>
      <c r="P143"/>
      <c r="R143"/>
      <c r="S143" s="82" t="s">
        <v>579</v>
      </c>
      <c r="T143" s="82" t="s">
        <v>57</v>
      </c>
      <c r="U143" s="77" t="s">
        <v>573</v>
      </c>
      <c r="V143" s="77" t="s">
        <v>574</v>
      </c>
      <c r="W143" s="77" t="s">
        <v>575</v>
      </c>
      <c r="X143"/>
    </row>
    <row r="144" spans="2:24" x14ac:dyDescent="0.3">
      <c r="B144" s="81">
        <v>37287</v>
      </c>
      <c r="C144" s="81" t="s">
        <v>45</v>
      </c>
      <c r="D144" s="77" t="s">
        <v>582</v>
      </c>
      <c r="E144" s="82" t="s">
        <v>577</v>
      </c>
      <c r="F144" s="77" t="s">
        <v>583</v>
      </c>
      <c r="G144" s="77" t="s">
        <v>435</v>
      </c>
      <c r="H144" s="77" t="s">
        <v>578</v>
      </c>
      <c r="I144" s="82" t="s">
        <v>130</v>
      </c>
      <c r="J144" s="83">
        <v>666.67</v>
      </c>
      <c r="L144" s="84"/>
      <c r="M144" s="84"/>
      <c r="P144"/>
      <c r="R144"/>
      <c r="S144" s="82" t="s">
        <v>56</v>
      </c>
      <c r="T144" s="82" t="s">
        <v>57</v>
      </c>
      <c r="U144" s="77" t="s">
        <v>584</v>
      </c>
      <c r="V144" s="77" t="s">
        <v>585</v>
      </c>
      <c r="W144" s="77" t="s">
        <v>586</v>
      </c>
      <c r="X144"/>
    </row>
    <row r="145" spans="2:24" x14ac:dyDescent="0.3">
      <c r="B145" s="81">
        <v>37287</v>
      </c>
      <c r="C145" s="81" t="s">
        <v>45</v>
      </c>
      <c r="D145" s="77" t="s">
        <v>589</v>
      </c>
      <c r="E145" s="82" t="s">
        <v>594</v>
      </c>
      <c r="F145" s="77" t="s">
        <v>590</v>
      </c>
      <c r="G145" s="77" t="s">
        <v>435</v>
      </c>
      <c r="H145" s="77" t="s">
        <v>54</v>
      </c>
      <c r="I145" s="82" t="s">
        <v>55</v>
      </c>
      <c r="J145" s="83">
        <v>363</v>
      </c>
      <c r="L145" s="84"/>
      <c r="M145" s="84"/>
      <c r="P145"/>
      <c r="R145"/>
      <c r="S145" s="82" t="s">
        <v>56</v>
      </c>
      <c r="T145" s="82" t="s">
        <v>57</v>
      </c>
      <c r="U145" s="77" t="s">
        <v>591</v>
      </c>
      <c r="V145" s="77" t="s">
        <v>592</v>
      </c>
      <c r="W145" s="77" t="s">
        <v>593</v>
      </c>
      <c r="X145"/>
    </row>
    <row r="146" spans="2:24" x14ac:dyDescent="0.3">
      <c r="B146" s="81">
        <v>37287</v>
      </c>
      <c r="C146" s="81" t="s">
        <v>45</v>
      </c>
      <c r="D146" s="77" t="s">
        <v>589</v>
      </c>
      <c r="E146" s="82" t="s">
        <v>594</v>
      </c>
      <c r="F146" s="77" t="s">
        <v>590</v>
      </c>
      <c r="G146" s="77" t="s">
        <v>435</v>
      </c>
      <c r="H146" s="77" t="s">
        <v>54</v>
      </c>
      <c r="I146" s="82" t="s">
        <v>55</v>
      </c>
      <c r="J146" s="83">
        <v>45.83</v>
      </c>
      <c r="L146" s="84"/>
      <c r="M146" s="84"/>
      <c r="P146"/>
      <c r="R146"/>
      <c r="S146" s="82" t="s">
        <v>56</v>
      </c>
      <c r="T146" s="82" t="s">
        <v>57</v>
      </c>
      <c r="U146" s="77" t="s">
        <v>591</v>
      </c>
      <c r="V146" s="77" t="s">
        <v>592</v>
      </c>
      <c r="W146" s="77" t="s">
        <v>597</v>
      </c>
      <c r="X146"/>
    </row>
    <row r="147" spans="2:24" x14ac:dyDescent="0.3">
      <c r="B147" s="81">
        <v>37287</v>
      </c>
      <c r="C147" s="81" t="s">
        <v>45</v>
      </c>
      <c r="D147" s="77" t="s">
        <v>598</v>
      </c>
      <c r="E147" s="82" t="s">
        <v>594</v>
      </c>
      <c r="F147" s="77" t="s">
        <v>590</v>
      </c>
      <c r="G147" s="77" t="s">
        <v>435</v>
      </c>
      <c r="H147" s="77" t="s">
        <v>54</v>
      </c>
      <c r="I147" s="82" t="s">
        <v>130</v>
      </c>
      <c r="J147" s="83">
        <v>614</v>
      </c>
      <c r="L147" s="84"/>
      <c r="M147" s="84"/>
      <c r="P147"/>
      <c r="R147"/>
      <c r="S147" s="82" t="s">
        <v>56</v>
      </c>
      <c r="T147" s="82" t="s">
        <v>57</v>
      </c>
      <c r="U147" s="77" t="s">
        <v>482</v>
      </c>
      <c r="V147" s="77" t="s">
        <v>483</v>
      </c>
      <c r="W147" s="77" t="s">
        <v>483</v>
      </c>
      <c r="X147"/>
    </row>
    <row r="148" spans="2:24" x14ac:dyDescent="0.3">
      <c r="B148" s="81">
        <v>37287</v>
      </c>
      <c r="C148" s="81" t="s">
        <v>45</v>
      </c>
      <c r="D148" s="77" t="s">
        <v>600</v>
      </c>
      <c r="E148" s="82" t="s">
        <v>299</v>
      </c>
      <c r="F148" s="77" t="s">
        <v>500</v>
      </c>
      <c r="G148" s="77" t="s">
        <v>435</v>
      </c>
      <c r="H148" s="77" t="s">
        <v>271</v>
      </c>
      <c r="I148" s="82" t="s">
        <v>55</v>
      </c>
      <c r="J148" s="83">
        <v>6991.5</v>
      </c>
      <c r="L148" s="84"/>
      <c r="M148" s="84"/>
      <c r="P148"/>
      <c r="R148"/>
      <c r="S148" s="82" t="s">
        <v>56</v>
      </c>
      <c r="T148" s="82" t="s">
        <v>57</v>
      </c>
      <c r="U148" s="77" t="s">
        <v>458</v>
      </c>
      <c r="V148" s="77" t="s">
        <v>459</v>
      </c>
      <c r="W148" s="77" t="s">
        <v>601</v>
      </c>
      <c r="X148"/>
    </row>
    <row r="149" spans="2:24" x14ac:dyDescent="0.3">
      <c r="B149" s="81">
        <v>37287</v>
      </c>
      <c r="C149" s="81" t="s">
        <v>45</v>
      </c>
      <c r="D149" s="77" t="s">
        <v>600</v>
      </c>
      <c r="E149" s="82" t="s">
        <v>299</v>
      </c>
      <c r="F149" s="77" t="s">
        <v>500</v>
      </c>
      <c r="G149" s="77" t="s">
        <v>435</v>
      </c>
      <c r="H149" s="77" t="s">
        <v>271</v>
      </c>
      <c r="I149" s="82" t="s">
        <v>55</v>
      </c>
      <c r="J149" s="83">
        <v>782</v>
      </c>
      <c r="L149" s="84"/>
      <c r="M149" s="84"/>
      <c r="P149"/>
      <c r="R149"/>
      <c r="S149" s="82" t="s">
        <v>56</v>
      </c>
      <c r="T149" s="82" t="s">
        <v>57</v>
      </c>
      <c r="U149" s="77" t="s">
        <v>458</v>
      </c>
      <c r="V149" s="77" t="s">
        <v>459</v>
      </c>
      <c r="W149" s="77" t="s">
        <v>603</v>
      </c>
      <c r="X149"/>
    </row>
    <row r="150" spans="2:24" x14ac:dyDescent="0.3">
      <c r="B150" s="81">
        <v>37287</v>
      </c>
      <c r="C150" s="81" t="s">
        <v>45</v>
      </c>
      <c r="D150" s="77" t="s">
        <v>600</v>
      </c>
      <c r="E150" s="82" t="s">
        <v>299</v>
      </c>
      <c r="F150" s="77" t="s">
        <v>500</v>
      </c>
      <c r="G150" s="77" t="s">
        <v>435</v>
      </c>
      <c r="H150" s="77" t="s">
        <v>271</v>
      </c>
      <c r="I150" s="82" t="s">
        <v>55</v>
      </c>
      <c r="J150" s="83">
        <v>3456</v>
      </c>
      <c r="L150" s="84"/>
      <c r="M150" s="84"/>
      <c r="P150"/>
      <c r="R150"/>
      <c r="S150" s="82" t="s">
        <v>56</v>
      </c>
      <c r="T150" s="82" t="s">
        <v>57</v>
      </c>
      <c r="U150" s="77" t="s">
        <v>507</v>
      </c>
      <c r="V150" s="77" t="s">
        <v>508</v>
      </c>
      <c r="W150" s="77" t="s">
        <v>604</v>
      </c>
      <c r="X150"/>
    </row>
    <row r="151" spans="2:24" x14ac:dyDescent="0.3">
      <c r="B151" s="81">
        <v>37287</v>
      </c>
      <c r="C151" s="81" t="s">
        <v>45</v>
      </c>
      <c r="D151" s="77" t="s">
        <v>600</v>
      </c>
      <c r="E151" s="82" t="s">
        <v>299</v>
      </c>
      <c r="F151" s="77" t="s">
        <v>500</v>
      </c>
      <c r="G151" s="77" t="s">
        <v>435</v>
      </c>
      <c r="H151" s="77" t="s">
        <v>271</v>
      </c>
      <c r="I151" s="82" t="s">
        <v>55</v>
      </c>
      <c r="J151" s="83">
        <v>-2720</v>
      </c>
      <c r="L151" s="84"/>
      <c r="M151" s="84"/>
      <c r="P151"/>
      <c r="R151"/>
      <c r="S151" s="82" t="s">
        <v>56</v>
      </c>
      <c r="T151" s="82" t="s">
        <v>57</v>
      </c>
      <c r="U151" s="77" t="s">
        <v>501</v>
      </c>
      <c r="V151" s="77" t="s">
        <v>502</v>
      </c>
      <c r="W151" s="77" t="s">
        <v>605</v>
      </c>
      <c r="X151"/>
    </row>
    <row r="152" spans="2:24" x14ac:dyDescent="0.3">
      <c r="B152" s="81">
        <v>37287</v>
      </c>
      <c r="C152" s="81" t="s">
        <v>45</v>
      </c>
      <c r="D152" s="77" t="s">
        <v>606</v>
      </c>
      <c r="E152" s="82" t="s">
        <v>608</v>
      </c>
      <c r="F152" s="77" t="s">
        <v>276</v>
      </c>
      <c r="G152" s="77" t="s">
        <v>435</v>
      </c>
      <c r="H152" s="77" t="s">
        <v>271</v>
      </c>
      <c r="I152" s="82" t="s">
        <v>55</v>
      </c>
      <c r="J152" s="83">
        <v>674.67</v>
      </c>
      <c r="L152" s="84"/>
      <c r="M152" s="84"/>
      <c r="P152"/>
      <c r="R152"/>
      <c r="S152" s="82" t="s">
        <v>56</v>
      </c>
      <c r="T152" s="82" t="s">
        <v>57</v>
      </c>
      <c r="U152" s="77" t="s">
        <v>458</v>
      </c>
      <c r="V152" s="77" t="s">
        <v>459</v>
      </c>
      <c r="W152" s="77" t="s">
        <v>607</v>
      </c>
      <c r="X152"/>
    </row>
    <row r="153" spans="2:24" x14ac:dyDescent="0.3">
      <c r="B153" s="81">
        <v>37287</v>
      </c>
      <c r="C153" s="81" t="s">
        <v>45</v>
      </c>
      <c r="D153" s="77" t="s">
        <v>610</v>
      </c>
      <c r="E153" s="82" t="s">
        <v>614</v>
      </c>
      <c r="F153" s="77" t="s">
        <v>611</v>
      </c>
      <c r="G153" s="77" t="s">
        <v>435</v>
      </c>
      <c r="H153" s="77" t="s">
        <v>290</v>
      </c>
      <c r="I153" s="82" t="s">
        <v>55</v>
      </c>
      <c r="J153" s="83">
        <v>29.5</v>
      </c>
      <c r="L153" s="84"/>
      <c r="M153" s="84"/>
      <c r="P153"/>
      <c r="R153"/>
      <c r="S153" s="82" t="s">
        <v>56</v>
      </c>
      <c r="T153" s="82" t="s">
        <v>57</v>
      </c>
      <c r="U153" s="77" t="s">
        <v>612</v>
      </c>
      <c r="V153" s="77" t="s">
        <v>49</v>
      </c>
      <c r="W153" s="77" t="s">
        <v>613</v>
      </c>
      <c r="X153"/>
    </row>
    <row r="154" spans="2:24" x14ac:dyDescent="0.3">
      <c r="B154" s="81">
        <v>37287</v>
      </c>
      <c r="C154" s="81" t="s">
        <v>45</v>
      </c>
      <c r="D154" s="77" t="s">
        <v>620</v>
      </c>
      <c r="E154" s="82" t="s">
        <v>623</v>
      </c>
      <c r="F154" s="77" t="s">
        <v>621</v>
      </c>
      <c r="G154" s="77" t="s">
        <v>435</v>
      </c>
      <c r="H154" s="77" t="s">
        <v>290</v>
      </c>
      <c r="I154" s="82" t="s">
        <v>130</v>
      </c>
      <c r="J154" s="83">
        <v>252.16</v>
      </c>
      <c r="L154" s="84"/>
      <c r="M154" s="84"/>
      <c r="P154"/>
      <c r="R154"/>
      <c r="S154" s="82" t="s">
        <v>56</v>
      </c>
      <c r="T154" s="82" t="s">
        <v>57</v>
      </c>
      <c r="U154" s="77" t="s">
        <v>622</v>
      </c>
      <c r="V154" s="77" t="s">
        <v>477</v>
      </c>
      <c r="W154" s="77" t="s">
        <v>478</v>
      </c>
      <c r="X154"/>
    </row>
    <row r="155" spans="2:24" x14ac:dyDescent="0.3">
      <c r="B155" s="81">
        <v>37287</v>
      </c>
      <c r="C155" s="81" t="s">
        <v>45</v>
      </c>
      <c r="D155" s="77" t="s">
        <v>46</v>
      </c>
      <c r="E155" s="82" t="s">
        <v>53</v>
      </c>
      <c r="F155" s="77" t="s">
        <v>47</v>
      </c>
      <c r="G155" s="77" t="s">
        <v>435</v>
      </c>
      <c r="H155" s="77" t="s">
        <v>54</v>
      </c>
      <c r="I155" s="82" t="s">
        <v>55</v>
      </c>
      <c r="J155" s="83">
        <v>169.76</v>
      </c>
      <c r="L155" s="84"/>
      <c r="M155" s="84"/>
      <c r="P155"/>
      <c r="R155"/>
      <c r="S155" s="82" t="s">
        <v>56</v>
      </c>
      <c r="T155" s="82" t="s">
        <v>57</v>
      </c>
      <c r="U155" s="77" t="s">
        <v>469</v>
      </c>
      <c r="V155" s="77" t="s">
        <v>470</v>
      </c>
      <c r="W155" s="77" t="s">
        <v>470</v>
      </c>
      <c r="X155"/>
    </row>
    <row r="156" spans="2:24" x14ac:dyDescent="0.3">
      <c r="B156" s="81">
        <v>37287</v>
      </c>
      <c r="C156" s="81" t="s">
        <v>45</v>
      </c>
      <c r="D156" s="77" t="s">
        <v>46</v>
      </c>
      <c r="E156" s="82" t="s">
        <v>53</v>
      </c>
      <c r="F156" s="77" t="s">
        <v>47</v>
      </c>
      <c r="G156" s="77" t="s">
        <v>435</v>
      </c>
      <c r="H156" s="77" t="s">
        <v>54</v>
      </c>
      <c r="I156" s="82" t="s">
        <v>55</v>
      </c>
      <c r="J156" s="83">
        <v>45.4</v>
      </c>
      <c r="L156" s="84"/>
      <c r="M156" s="84"/>
      <c r="P156"/>
      <c r="R156"/>
      <c r="S156" s="82" t="s">
        <v>56</v>
      </c>
      <c r="T156" s="82" t="s">
        <v>57</v>
      </c>
      <c r="U156" s="77" t="s">
        <v>625</v>
      </c>
      <c r="V156" s="77" t="s">
        <v>49</v>
      </c>
      <c r="W156" s="77" t="s">
        <v>626</v>
      </c>
      <c r="X156"/>
    </row>
    <row r="157" spans="2:24" x14ac:dyDescent="0.3">
      <c r="B157" s="81">
        <v>37287</v>
      </c>
      <c r="C157" s="81" t="s">
        <v>45</v>
      </c>
      <c r="D157" s="77" t="s">
        <v>46</v>
      </c>
      <c r="E157" s="82" t="s">
        <v>53</v>
      </c>
      <c r="F157" s="77" t="s">
        <v>47</v>
      </c>
      <c r="G157" s="77" t="s">
        <v>435</v>
      </c>
      <c r="H157" s="77" t="s">
        <v>54</v>
      </c>
      <c r="I157" s="82" t="s">
        <v>55</v>
      </c>
      <c r="J157" s="83">
        <v>5.29</v>
      </c>
      <c r="L157" s="84"/>
      <c r="M157" s="84"/>
      <c r="P157"/>
      <c r="R157"/>
      <c r="S157" s="82" t="s">
        <v>56</v>
      </c>
      <c r="T157" s="82" t="s">
        <v>57</v>
      </c>
      <c r="U157" s="77" t="s">
        <v>625</v>
      </c>
      <c r="V157" s="77" t="s">
        <v>49</v>
      </c>
      <c r="W157" s="77" t="s">
        <v>630</v>
      </c>
      <c r="X157"/>
    </row>
    <row r="158" spans="2:24" x14ac:dyDescent="0.3">
      <c r="B158" s="81">
        <v>37287</v>
      </c>
      <c r="C158" s="81" t="s">
        <v>45</v>
      </c>
      <c r="D158" s="77" t="s">
        <v>46</v>
      </c>
      <c r="E158" s="82" t="s">
        <v>53</v>
      </c>
      <c r="F158" s="77" t="s">
        <v>47</v>
      </c>
      <c r="G158" s="77" t="s">
        <v>435</v>
      </c>
      <c r="H158" s="77" t="s">
        <v>54</v>
      </c>
      <c r="I158" s="82" t="s">
        <v>55</v>
      </c>
      <c r="J158" s="83">
        <v>83.23</v>
      </c>
      <c r="L158" s="84"/>
      <c r="M158" s="84"/>
      <c r="P158"/>
      <c r="R158"/>
      <c r="S158" s="82" t="s">
        <v>56</v>
      </c>
      <c r="T158" s="82" t="s">
        <v>57</v>
      </c>
      <c r="U158" s="77" t="s">
        <v>625</v>
      </c>
      <c r="V158" s="77" t="s">
        <v>49</v>
      </c>
      <c r="W158" s="77" t="s">
        <v>633</v>
      </c>
      <c r="X158"/>
    </row>
    <row r="159" spans="2:24" x14ac:dyDescent="0.3">
      <c r="B159" s="81">
        <v>37287</v>
      </c>
      <c r="C159" s="81" t="s">
        <v>45</v>
      </c>
      <c r="D159" s="77" t="s">
        <v>46</v>
      </c>
      <c r="E159" s="82" t="s">
        <v>53</v>
      </c>
      <c r="F159" s="77" t="s">
        <v>47</v>
      </c>
      <c r="G159" s="77" t="s">
        <v>435</v>
      </c>
      <c r="H159" s="77" t="s">
        <v>54</v>
      </c>
      <c r="I159" s="82" t="s">
        <v>55</v>
      </c>
      <c r="J159" s="83">
        <v>22.12</v>
      </c>
      <c r="L159" s="84"/>
      <c r="M159" s="84"/>
      <c r="P159"/>
      <c r="R159"/>
      <c r="S159" s="82" t="s">
        <v>56</v>
      </c>
      <c r="T159" s="82" t="s">
        <v>57</v>
      </c>
      <c r="U159" s="77" t="s">
        <v>625</v>
      </c>
      <c r="V159" s="77" t="s">
        <v>49</v>
      </c>
      <c r="W159" s="77" t="s">
        <v>636</v>
      </c>
      <c r="X159"/>
    </row>
    <row r="160" spans="2:24" x14ac:dyDescent="0.3">
      <c r="B160" s="81">
        <v>37287</v>
      </c>
      <c r="C160" s="81" t="s">
        <v>45</v>
      </c>
      <c r="D160" s="77" t="s">
        <v>46</v>
      </c>
      <c r="E160" s="82" t="s">
        <v>53</v>
      </c>
      <c r="F160" s="77" t="s">
        <v>47</v>
      </c>
      <c r="G160" s="77" t="s">
        <v>435</v>
      </c>
      <c r="H160" s="77" t="s">
        <v>54</v>
      </c>
      <c r="I160" s="82" t="s">
        <v>55</v>
      </c>
      <c r="J160" s="83">
        <v>44.1</v>
      </c>
      <c r="L160" s="84"/>
      <c r="M160" s="84"/>
      <c r="P160"/>
      <c r="R160"/>
      <c r="S160" s="82" t="s">
        <v>56</v>
      </c>
      <c r="T160" s="82" t="s">
        <v>57</v>
      </c>
      <c r="U160" s="77" t="s">
        <v>625</v>
      </c>
      <c r="V160" s="77" t="s">
        <v>49</v>
      </c>
      <c r="W160" s="77" t="s">
        <v>640</v>
      </c>
      <c r="X160"/>
    </row>
    <row r="161" spans="2:24" x14ac:dyDescent="0.3">
      <c r="B161" s="81">
        <v>37287</v>
      </c>
      <c r="C161" s="81" t="s">
        <v>45</v>
      </c>
      <c r="D161" s="77" t="s">
        <v>400</v>
      </c>
      <c r="E161" s="82" t="s">
        <v>53</v>
      </c>
      <c r="F161" s="77" t="s">
        <v>401</v>
      </c>
      <c r="G161" s="77" t="s">
        <v>435</v>
      </c>
      <c r="H161" s="77" t="s">
        <v>54</v>
      </c>
      <c r="I161" s="82" t="s">
        <v>130</v>
      </c>
      <c r="J161" s="83">
        <v>19.87</v>
      </c>
      <c r="L161" s="84"/>
      <c r="M161" s="84"/>
      <c r="P161"/>
      <c r="R161"/>
      <c r="S161" s="82" t="s">
        <v>56</v>
      </c>
      <c r="T161" s="82" t="s">
        <v>57</v>
      </c>
      <c r="U161" s="77" t="s">
        <v>622</v>
      </c>
      <c r="V161" s="77" t="s">
        <v>477</v>
      </c>
      <c r="W161" s="77" t="s">
        <v>478</v>
      </c>
      <c r="X161"/>
    </row>
    <row r="162" spans="2:24" x14ac:dyDescent="0.3">
      <c r="B162" s="81">
        <v>37287</v>
      </c>
      <c r="C162" s="81" t="s">
        <v>45</v>
      </c>
      <c r="D162" s="77" t="s">
        <v>75</v>
      </c>
      <c r="E162" s="82" t="s">
        <v>78</v>
      </c>
      <c r="F162" s="77" t="s">
        <v>76</v>
      </c>
      <c r="G162" s="77" t="s">
        <v>435</v>
      </c>
      <c r="H162" s="77" t="s">
        <v>54</v>
      </c>
      <c r="I162" s="82" t="s">
        <v>55</v>
      </c>
      <c r="J162" s="83">
        <v>8.61</v>
      </c>
      <c r="L162" s="84"/>
      <c r="M162" s="84"/>
      <c r="P162"/>
      <c r="R162"/>
      <c r="S162" s="82" t="s">
        <v>56</v>
      </c>
      <c r="T162" s="82" t="s">
        <v>57</v>
      </c>
      <c r="U162" s="77" t="s">
        <v>625</v>
      </c>
      <c r="V162" s="77" t="s">
        <v>49</v>
      </c>
      <c r="W162" s="77" t="s">
        <v>643</v>
      </c>
      <c r="X162"/>
    </row>
    <row r="163" spans="2:24" x14ac:dyDescent="0.3">
      <c r="B163" s="81">
        <v>37287</v>
      </c>
      <c r="C163" s="81" t="s">
        <v>45</v>
      </c>
      <c r="D163" s="77" t="s">
        <v>75</v>
      </c>
      <c r="E163" s="82" t="s">
        <v>78</v>
      </c>
      <c r="F163" s="77" t="s">
        <v>76</v>
      </c>
      <c r="G163" s="77" t="s">
        <v>435</v>
      </c>
      <c r="H163" s="77" t="s">
        <v>54</v>
      </c>
      <c r="I163" s="82" t="s">
        <v>55</v>
      </c>
      <c r="J163" s="83">
        <v>51.82</v>
      </c>
      <c r="L163" s="84"/>
      <c r="M163" s="84"/>
      <c r="P163"/>
      <c r="R163"/>
      <c r="S163" s="82" t="s">
        <v>56</v>
      </c>
      <c r="T163" s="82" t="s">
        <v>57</v>
      </c>
      <c r="U163" s="77" t="s">
        <v>625</v>
      </c>
      <c r="V163" s="77" t="s">
        <v>49</v>
      </c>
      <c r="W163" s="77" t="s">
        <v>646</v>
      </c>
      <c r="X163"/>
    </row>
    <row r="164" spans="2:24" x14ac:dyDescent="0.3">
      <c r="B164" s="81">
        <v>37287</v>
      </c>
      <c r="C164" s="81" t="s">
        <v>45</v>
      </c>
      <c r="D164" s="77" t="s">
        <v>649</v>
      </c>
      <c r="E164" s="82" t="s">
        <v>78</v>
      </c>
      <c r="F164" s="77" t="s">
        <v>650</v>
      </c>
      <c r="G164" s="77" t="s">
        <v>435</v>
      </c>
      <c r="H164" s="77" t="s">
        <v>54</v>
      </c>
      <c r="I164" s="82" t="s">
        <v>130</v>
      </c>
      <c r="J164" s="83">
        <v>17.5</v>
      </c>
      <c r="L164" s="84"/>
      <c r="M164" s="84"/>
      <c r="P164"/>
      <c r="R164"/>
      <c r="S164" s="82" t="s">
        <v>56</v>
      </c>
      <c r="T164" s="82" t="s">
        <v>57</v>
      </c>
      <c r="U164" s="77" t="s">
        <v>651</v>
      </c>
      <c r="V164" s="77" t="s">
        <v>49</v>
      </c>
      <c r="W164" s="77" t="s">
        <v>652</v>
      </c>
      <c r="X164"/>
    </row>
    <row r="165" spans="2:24" x14ac:dyDescent="0.3">
      <c r="B165" s="81">
        <v>37287</v>
      </c>
      <c r="C165" s="81" t="s">
        <v>45</v>
      </c>
      <c r="D165" s="77" t="s">
        <v>649</v>
      </c>
      <c r="E165" s="82" t="s">
        <v>78</v>
      </c>
      <c r="F165" s="77" t="s">
        <v>650</v>
      </c>
      <c r="G165" s="77" t="s">
        <v>435</v>
      </c>
      <c r="H165" s="77" t="s">
        <v>54</v>
      </c>
      <c r="I165" s="82" t="s">
        <v>130</v>
      </c>
      <c r="J165" s="83">
        <v>21.5</v>
      </c>
      <c r="L165" s="84"/>
      <c r="M165" s="84"/>
      <c r="P165"/>
      <c r="R165"/>
      <c r="S165" s="82" t="s">
        <v>56</v>
      </c>
      <c r="T165" s="82" t="s">
        <v>57</v>
      </c>
      <c r="U165" s="77" t="s">
        <v>622</v>
      </c>
      <c r="V165" s="77" t="s">
        <v>477</v>
      </c>
      <c r="W165" s="77" t="s">
        <v>478</v>
      </c>
      <c r="X165"/>
    </row>
    <row r="166" spans="2:24" x14ac:dyDescent="0.3">
      <c r="B166" s="81">
        <v>37287</v>
      </c>
      <c r="C166" s="81" t="s">
        <v>45</v>
      </c>
      <c r="D166" s="77" t="s">
        <v>649</v>
      </c>
      <c r="E166" s="82" t="s">
        <v>78</v>
      </c>
      <c r="F166" s="77" t="s">
        <v>650</v>
      </c>
      <c r="G166" s="77" t="s">
        <v>435</v>
      </c>
      <c r="H166" s="77" t="s">
        <v>54</v>
      </c>
      <c r="I166" s="82" t="s">
        <v>130</v>
      </c>
      <c r="J166" s="83">
        <v>-15.75</v>
      </c>
      <c r="L166" s="84"/>
      <c r="M166" s="84"/>
      <c r="P166"/>
      <c r="R166"/>
      <c r="S166" s="82" t="s">
        <v>56</v>
      </c>
      <c r="T166" s="82" t="s">
        <v>57</v>
      </c>
      <c r="U166" s="77" t="s">
        <v>658</v>
      </c>
      <c r="V166" s="77" t="s">
        <v>659</v>
      </c>
      <c r="W166" s="77" t="s">
        <v>659</v>
      </c>
      <c r="X166"/>
    </row>
    <row r="167" spans="2:24" x14ac:dyDescent="0.3">
      <c r="B167" s="81">
        <v>37287</v>
      </c>
      <c r="C167" s="81" t="s">
        <v>45</v>
      </c>
      <c r="D167" s="77" t="s">
        <v>661</v>
      </c>
      <c r="E167" s="82" t="s">
        <v>663</v>
      </c>
      <c r="F167" s="77" t="s">
        <v>662</v>
      </c>
      <c r="G167" s="77" t="s">
        <v>435</v>
      </c>
      <c r="H167" s="77" t="s">
        <v>54</v>
      </c>
      <c r="I167" s="82" t="s">
        <v>55</v>
      </c>
      <c r="J167" s="83">
        <v>944.13</v>
      </c>
      <c r="L167" s="84"/>
      <c r="M167" s="84"/>
      <c r="P167"/>
      <c r="R167"/>
      <c r="S167" s="82" t="s">
        <v>56</v>
      </c>
      <c r="T167" s="82" t="s">
        <v>57</v>
      </c>
      <c r="U167" s="77" t="s">
        <v>469</v>
      </c>
      <c r="V167" s="77" t="s">
        <v>470</v>
      </c>
      <c r="W167" s="77" t="s">
        <v>470</v>
      </c>
      <c r="X167"/>
    </row>
    <row r="168" spans="2:24" x14ac:dyDescent="0.3">
      <c r="B168" s="81">
        <v>37287</v>
      </c>
      <c r="C168" s="81" t="s">
        <v>45</v>
      </c>
      <c r="D168" s="77" t="s">
        <v>665</v>
      </c>
      <c r="E168" s="82" t="s">
        <v>663</v>
      </c>
      <c r="F168" s="77" t="s">
        <v>662</v>
      </c>
      <c r="G168" s="77" t="s">
        <v>435</v>
      </c>
      <c r="H168" s="77" t="s">
        <v>54</v>
      </c>
      <c r="I168" s="82" t="s">
        <v>130</v>
      </c>
      <c r="J168" s="83">
        <v>29.11</v>
      </c>
      <c r="L168" s="84"/>
      <c r="M168" s="84"/>
      <c r="P168"/>
      <c r="R168"/>
      <c r="S168" s="82" t="s">
        <v>56</v>
      </c>
      <c r="T168" s="82" t="s">
        <v>57</v>
      </c>
      <c r="U168" s="77" t="s">
        <v>622</v>
      </c>
      <c r="V168" s="77" t="s">
        <v>477</v>
      </c>
      <c r="W168" s="77" t="s">
        <v>478</v>
      </c>
      <c r="X168"/>
    </row>
    <row r="169" spans="2:24" x14ac:dyDescent="0.3">
      <c r="B169" s="81">
        <v>37287</v>
      </c>
      <c r="C169" s="81" t="s">
        <v>45</v>
      </c>
      <c r="D169" s="77" t="s">
        <v>90</v>
      </c>
      <c r="E169" s="82" t="s">
        <v>93</v>
      </c>
      <c r="F169" s="77" t="s">
        <v>91</v>
      </c>
      <c r="G169" s="77" t="s">
        <v>435</v>
      </c>
      <c r="H169" s="77" t="s">
        <v>54</v>
      </c>
      <c r="I169" s="82" t="s">
        <v>55</v>
      </c>
      <c r="J169" s="83">
        <v>850</v>
      </c>
      <c r="L169" s="84"/>
      <c r="M169" s="84"/>
      <c r="P169"/>
      <c r="R169"/>
      <c r="S169" s="82" t="s">
        <v>56</v>
      </c>
      <c r="T169" s="82" t="s">
        <v>57</v>
      </c>
      <c r="U169" s="77" t="s">
        <v>469</v>
      </c>
      <c r="V169" s="77" t="s">
        <v>470</v>
      </c>
      <c r="W169" s="77" t="s">
        <v>470</v>
      </c>
      <c r="X169"/>
    </row>
    <row r="170" spans="2:24" x14ac:dyDescent="0.3">
      <c r="B170" s="81">
        <v>37287</v>
      </c>
      <c r="C170" s="81" t="s">
        <v>45</v>
      </c>
      <c r="D170" s="77" t="s">
        <v>90</v>
      </c>
      <c r="E170" s="82" t="s">
        <v>93</v>
      </c>
      <c r="F170" s="77" t="s">
        <v>91</v>
      </c>
      <c r="G170" s="77" t="s">
        <v>435</v>
      </c>
      <c r="H170" s="77" t="s">
        <v>54</v>
      </c>
      <c r="I170" s="82" t="s">
        <v>55</v>
      </c>
      <c r="J170" s="83">
        <v>39.200000000000003</v>
      </c>
      <c r="L170" s="84"/>
      <c r="M170" s="84"/>
      <c r="P170"/>
      <c r="R170"/>
      <c r="S170" s="82" t="s">
        <v>56</v>
      </c>
      <c r="T170" s="82" t="s">
        <v>57</v>
      </c>
      <c r="U170" s="77" t="s">
        <v>625</v>
      </c>
      <c r="V170" s="77" t="s">
        <v>49</v>
      </c>
      <c r="W170" s="77" t="s">
        <v>667</v>
      </c>
      <c r="X170"/>
    </row>
    <row r="171" spans="2:24" x14ac:dyDescent="0.3">
      <c r="B171" s="81">
        <v>37287</v>
      </c>
      <c r="C171" s="81" t="s">
        <v>45</v>
      </c>
      <c r="D171" s="77" t="s">
        <v>90</v>
      </c>
      <c r="E171" s="82" t="s">
        <v>93</v>
      </c>
      <c r="F171" s="77" t="s">
        <v>91</v>
      </c>
      <c r="G171" s="77" t="s">
        <v>435</v>
      </c>
      <c r="H171" s="77" t="s">
        <v>54</v>
      </c>
      <c r="I171" s="82" t="s">
        <v>55</v>
      </c>
      <c r="J171" s="83">
        <v>809.2</v>
      </c>
      <c r="L171" s="84"/>
      <c r="M171" s="84"/>
      <c r="P171"/>
      <c r="R171"/>
      <c r="S171" s="82" t="s">
        <v>56</v>
      </c>
      <c r="T171" s="82" t="s">
        <v>57</v>
      </c>
      <c r="U171" s="77" t="s">
        <v>625</v>
      </c>
      <c r="V171" s="77" t="s">
        <v>49</v>
      </c>
      <c r="W171" s="77" t="s">
        <v>670</v>
      </c>
      <c r="X171"/>
    </row>
    <row r="172" spans="2:24" x14ac:dyDescent="0.3">
      <c r="B172" s="81">
        <v>37287</v>
      </c>
      <c r="C172" s="81" t="s">
        <v>45</v>
      </c>
      <c r="D172" s="77" t="s">
        <v>673</v>
      </c>
      <c r="E172" s="82" t="s">
        <v>93</v>
      </c>
      <c r="F172" s="77" t="s">
        <v>674</v>
      </c>
      <c r="G172" s="77" t="s">
        <v>435</v>
      </c>
      <c r="H172" s="77" t="s">
        <v>54</v>
      </c>
      <c r="I172" s="82" t="s">
        <v>130</v>
      </c>
      <c r="J172" s="83">
        <v>1893.21</v>
      </c>
      <c r="L172" s="84"/>
      <c r="M172" s="84"/>
      <c r="P172"/>
      <c r="R172"/>
      <c r="S172" s="82" t="s">
        <v>56</v>
      </c>
      <c r="T172" s="82" t="s">
        <v>57</v>
      </c>
      <c r="U172" s="77" t="s">
        <v>622</v>
      </c>
      <c r="V172" s="77" t="s">
        <v>477</v>
      </c>
      <c r="W172" s="77" t="s">
        <v>478</v>
      </c>
      <c r="X172"/>
    </row>
    <row r="173" spans="2:24" x14ac:dyDescent="0.3">
      <c r="B173" s="81">
        <v>37287</v>
      </c>
      <c r="C173" s="81" t="s">
        <v>45</v>
      </c>
      <c r="D173" s="77" t="s">
        <v>673</v>
      </c>
      <c r="E173" s="82" t="s">
        <v>93</v>
      </c>
      <c r="F173" s="77" t="s">
        <v>674</v>
      </c>
      <c r="G173" s="77" t="s">
        <v>435</v>
      </c>
      <c r="H173" s="77" t="s">
        <v>54</v>
      </c>
      <c r="I173" s="82" t="s">
        <v>130</v>
      </c>
      <c r="J173" s="83">
        <v>-662.66</v>
      </c>
      <c r="L173" s="84"/>
      <c r="M173" s="84"/>
      <c r="P173"/>
      <c r="R173"/>
      <c r="S173" s="82" t="s">
        <v>56</v>
      </c>
      <c r="T173" s="82" t="s">
        <v>57</v>
      </c>
      <c r="U173" s="77" t="s">
        <v>658</v>
      </c>
      <c r="V173" s="77" t="s">
        <v>659</v>
      </c>
      <c r="W173" s="77" t="s">
        <v>659</v>
      </c>
      <c r="X173"/>
    </row>
    <row r="174" spans="2:24" x14ac:dyDescent="0.3">
      <c r="B174" s="81">
        <v>37287</v>
      </c>
      <c r="C174" s="81" t="s">
        <v>45</v>
      </c>
      <c r="D174" s="77" t="s">
        <v>98</v>
      </c>
      <c r="E174" s="82" t="s">
        <v>101</v>
      </c>
      <c r="F174" s="77" t="s">
        <v>99</v>
      </c>
      <c r="G174" s="77" t="s">
        <v>435</v>
      </c>
      <c r="H174" s="77" t="s">
        <v>102</v>
      </c>
      <c r="I174" s="82" t="s">
        <v>55</v>
      </c>
      <c r="J174" s="83">
        <v>-354.95</v>
      </c>
      <c r="L174" s="84"/>
      <c r="M174" s="84"/>
      <c r="P174"/>
      <c r="R174"/>
      <c r="S174" s="82" t="s">
        <v>56</v>
      </c>
      <c r="T174" s="82" t="s">
        <v>57</v>
      </c>
      <c r="U174" s="77" t="s">
        <v>676</v>
      </c>
      <c r="V174" s="77" t="s">
        <v>659</v>
      </c>
      <c r="W174" s="77" t="s">
        <v>659</v>
      </c>
      <c r="X174"/>
    </row>
    <row r="175" spans="2:24" x14ac:dyDescent="0.3">
      <c r="B175" s="81">
        <v>37287</v>
      </c>
      <c r="C175" s="81" t="s">
        <v>45</v>
      </c>
      <c r="D175" s="77" t="s">
        <v>98</v>
      </c>
      <c r="E175" s="82" t="s">
        <v>101</v>
      </c>
      <c r="F175" s="77" t="s">
        <v>99</v>
      </c>
      <c r="G175" s="77" t="s">
        <v>435</v>
      </c>
      <c r="H175" s="77" t="s">
        <v>102</v>
      </c>
      <c r="I175" s="82" t="s">
        <v>55</v>
      </c>
      <c r="J175" s="83">
        <v>15.53</v>
      </c>
      <c r="L175" s="84"/>
      <c r="M175" s="84"/>
      <c r="P175"/>
      <c r="R175"/>
      <c r="S175" s="82" t="s">
        <v>56</v>
      </c>
      <c r="T175" s="82" t="s">
        <v>57</v>
      </c>
      <c r="U175" s="77" t="s">
        <v>625</v>
      </c>
      <c r="V175" s="77" t="s">
        <v>49</v>
      </c>
      <c r="W175" s="77" t="s">
        <v>678</v>
      </c>
      <c r="X175"/>
    </row>
    <row r="176" spans="2:24" x14ac:dyDescent="0.3">
      <c r="B176" s="81">
        <v>37287</v>
      </c>
      <c r="C176" s="81" t="s">
        <v>45</v>
      </c>
      <c r="D176" s="77" t="s">
        <v>98</v>
      </c>
      <c r="E176" s="82" t="s">
        <v>101</v>
      </c>
      <c r="F176" s="77" t="s">
        <v>99</v>
      </c>
      <c r="G176" s="77" t="s">
        <v>435</v>
      </c>
      <c r="H176" s="77" t="s">
        <v>102</v>
      </c>
      <c r="I176" s="82" t="s">
        <v>55</v>
      </c>
      <c r="J176" s="83">
        <v>210.06</v>
      </c>
      <c r="L176" s="84"/>
      <c r="M176" s="84"/>
      <c r="P176"/>
      <c r="R176"/>
      <c r="S176" s="82" t="s">
        <v>56</v>
      </c>
      <c r="T176" s="82" t="s">
        <v>57</v>
      </c>
      <c r="U176" s="77" t="s">
        <v>612</v>
      </c>
      <c r="V176" s="77" t="s">
        <v>49</v>
      </c>
      <c r="W176" s="77" t="s">
        <v>682</v>
      </c>
      <c r="X176"/>
    </row>
    <row r="177" spans="2:24" x14ac:dyDescent="0.3">
      <c r="B177" s="81">
        <v>37287</v>
      </c>
      <c r="C177" s="81" t="s">
        <v>45</v>
      </c>
      <c r="D177" s="77" t="s">
        <v>98</v>
      </c>
      <c r="E177" s="82" t="s">
        <v>101</v>
      </c>
      <c r="F177" s="77" t="s">
        <v>99</v>
      </c>
      <c r="G177" s="77" t="s">
        <v>435</v>
      </c>
      <c r="H177" s="77" t="s">
        <v>102</v>
      </c>
      <c r="I177" s="82" t="s">
        <v>55</v>
      </c>
      <c r="J177" s="83">
        <v>148.06</v>
      </c>
      <c r="L177" s="84"/>
      <c r="M177" s="84"/>
      <c r="P177"/>
      <c r="R177"/>
      <c r="S177" s="82" t="s">
        <v>56</v>
      </c>
      <c r="T177" s="82" t="s">
        <v>57</v>
      </c>
      <c r="U177" s="77" t="s">
        <v>612</v>
      </c>
      <c r="V177" s="77" t="s">
        <v>49</v>
      </c>
      <c r="W177" s="77" t="s">
        <v>685</v>
      </c>
      <c r="X177"/>
    </row>
    <row r="178" spans="2:24" x14ac:dyDescent="0.3">
      <c r="B178" s="81">
        <v>37287</v>
      </c>
      <c r="C178" s="81" t="s">
        <v>45</v>
      </c>
      <c r="D178" s="77" t="s">
        <v>110</v>
      </c>
      <c r="E178" s="82" t="s">
        <v>113</v>
      </c>
      <c r="F178" s="77" t="s">
        <v>111</v>
      </c>
      <c r="G178" s="77" t="s">
        <v>435</v>
      </c>
      <c r="H178" s="77" t="s">
        <v>102</v>
      </c>
      <c r="I178" s="82" t="s">
        <v>55</v>
      </c>
      <c r="J178" s="83">
        <v>108.1</v>
      </c>
      <c r="L178" s="84"/>
      <c r="M178" s="84"/>
      <c r="P178"/>
      <c r="R178"/>
      <c r="S178" s="82" t="s">
        <v>56</v>
      </c>
      <c r="T178" s="82" t="s">
        <v>57</v>
      </c>
      <c r="U178" s="77" t="s">
        <v>688</v>
      </c>
      <c r="V178" s="77" t="s">
        <v>49</v>
      </c>
      <c r="W178" s="77" t="s">
        <v>689</v>
      </c>
      <c r="X178"/>
    </row>
    <row r="179" spans="2:24" x14ac:dyDescent="0.3">
      <c r="B179" s="81">
        <v>37287</v>
      </c>
      <c r="C179" s="81" t="s">
        <v>45</v>
      </c>
      <c r="D179" s="77" t="s">
        <v>694</v>
      </c>
      <c r="E179" s="82" t="s">
        <v>697</v>
      </c>
      <c r="F179" s="77" t="s">
        <v>695</v>
      </c>
      <c r="G179" s="77" t="s">
        <v>435</v>
      </c>
      <c r="H179" s="77" t="s">
        <v>54</v>
      </c>
      <c r="I179" s="82" t="s">
        <v>130</v>
      </c>
      <c r="J179" s="83">
        <v>15.48</v>
      </c>
      <c r="L179" s="84"/>
      <c r="M179" s="84"/>
      <c r="P179"/>
      <c r="R179"/>
      <c r="S179" s="82" t="s">
        <v>56</v>
      </c>
      <c r="T179" s="82" t="s">
        <v>57</v>
      </c>
      <c r="U179" s="77" t="s">
        <v>651</v>
      </c>
      <c r="V179" s="77" t="s">
        <v>49</v>
      </c>
      <c r="W179" s="77" t="s">
        <v>696</v>
      </c>
      <c r="X179"/>
    </row>
    <row r="180" spans="2:24" x14ac:dyDescent="0.3">
      <c r="B180" s="81">
        <v>37287</v>
      </c>
      <c r="C180" s="81" t="s">
        <v>45</v>
      </c>
      <c r="D180" s="77" t="s">
        <v>118</v>
      </c>
      <c r="E180" s="82" t="s">
        <v>121</v>
      </c>
      <c r="F180" s="77" t="s">
        <v>119</v>
      </c>
      <c r="G180" s="77" t="s">
        <v>435</v>
      </c>
      <c r="H180" s="77" t="s">
        <v>102</v>
      </c>
      <c r="I180" s="82" t="s">
        <v>55</v>
      </c>
      <c r="J180" s="83">
        <v>16.14</v>
      </c>
      <c r="L180" s="84"/>
      <c r="M180" s="84"/>
      <c r="P180"/>
      <c r="R180"/>
      <c r="S180" s="82" t="s">
        <v>56</v>
      </c>
      <c r="T180" s="82" t="s">
        <v>57</v>
      </c>
      <c r="U180" s="77" t="s">
        <v>625</v>
      </c>
      <c r="V180" s="77" t="s">
        <v>49</v>
      </c>
      <c r="W180" s="77" t="s">
        <v>701</v>
      </c>
      <c r="X180"/>
    </row>
    <row r="181" spans="2:24" x14ac:dyDescent="0.3">
      <c r="B181" s="81">
        <v>37287</v>
      </c>
      <c r="C181" s="81" t="s">
        <v>45</v>
      </c>
      <c r="D181" s="77" t="s">
        <v>704</v>
      </c>
      <c r="E181" s="82" t="s">
        <v>705</v>
      </c>
      <c r="F181" s="77" t="s">
        <v>572</v>
      </c>
      <c r="G181" s="77" t="s">
        <v>435</v>
      </c>
      <c r="H181" s="77" t="s">
        <v>578</v>
      </c>
      <c r="I181" s="82" t="s">
        <v>55</v>
      </c>
      <c r="J181" s="83">
        <v>375.12</v>
      </c>
      <c r="L181" s="84"/>
      <c r="M181" s="84"/>
      <c r="P181"/>
      <c r="R181"/>
      <c r="S181" s="82" t="s">
        <v>579</v>
      </c>
      <c r="T181" s="82" t="s">
        <v>57</v>
      </c>
      <c r="U181" s="77" t="s">
        <v>573</v>
      </c>
      <c r="V181" s="77" t="s">
        <v>574</v>
      </c>
      <c r="W181" s="77" t="s">
        <v>575</v>
      </c>
      <c r="X181"/>
    </row>
    <row r="182" spans="2:24" x14ac:dyDescent="0.3">
      <c r="B182" s="81">
        <v>37287</v>
      </c>
      <c r="C182" s="81" t="s">
        <v>45</v>
      </c>
      <c r="D182" s="77" t="s">
        <v>707</v>
      </c>
      <c r="E182" s="82" t="s">
        <v>705</v>
      </c>
      <c r="F182" s="77" t="s">
        <v>708</v>
      </c>
      <c r="G182" s="77" t="s">
        <v>435</v>
      </c>
      <c r="H182" s="77" t="s">
        <v>578</v>
      </c>
      <c r="I182" s="82" t="s">
        <v>55</v>
      </c>
      <c r="J182" s="83">
        <v>364.58</v>
      </c>
      <c r="L182" s="84"/>
      <c r="M182" s="84"/>
      <c r="P182"/>
      <c r="R182"/>
      <c r="S182" s="82" t="s">
        <v>710</v>
      </c>
      <c r="T182" s="82" t="s">
        <v>57</v>
      </c>
      <c r="U182" s="77" t="s">
        <v>573</v>
      </c>
      <c r="V182" s="77" t="s">
        <v>574</v>
      </c>
      <c r="W182" s="77" t="s">
        <v>709</v>
      </c>
      <c r="X182"/>
    </row>
    <row r="183" spans="2:24" x14ac:dyDescent="0.3">
      <c r="B183" s="81">
        <v>37287</v>
      </c>
      <c r="C183" s="81" t="s">
        <v>45</v>
      </c>
      <c r="D183" s="77" t="s">
        <v>712</v>
      </c>
      <c r="E183" s="82" t="s">
        <v>705</v>
      </c>
      <c r="F183" s="77" t="s">
        <v>713</v>
      </c>
      <c r="G183" s="77" t="s">
        <v>435</v>
      </c>
      <c r="H183" s="77" t="s">
        <v>578</v>
      </c>
      <c r="I183" s="82" t="s">
        <v>55</v>
      </c>
      <c r="J183" s="83">
        <v>393.75</v>
      </c>
      <c r="L183" s="84"/>
      <c r="M183" s="84"/>
      <c r="P183"/>
      <c r="R183"/>
      <c r="S183" s="82" t="s">
        <v>715</v>
      </c>
      <c r="T183" s="82" t="s">
        <v>57</v>
      </c>
      <c r="U183" s="77" t="s">
        <v>573</v>
      </c>
      <c r="V183" s="77" t="s">
        <v>574</v>
      </c>
      <c r="W183" s="77" t="s">
        <v>714</v>
      </c>
      <c r="X183"/>
    </row>
    <row r="184" spans="2:24" x14ac:dyDescent="0.3">
      <c r="B184" s="81">
        <v>37287</v>
      </c>
      <c r="C184" s="81" t="s">
        <v>45</v>
      </c>
      <c r="D184" s="77" t="s">
        <v>717</v>
      </c>
      <c r="E184" s="82" t="s">
        <v>705</v>
      </c>
      <c r="F184" s="77" t="s">
        <v>583</v>
      </c>
      <c r="G184" s="77" t="s">
        <v>435</v>
      </c>
      <c r="H184" s="77" t="s">
        <v>578</v>
      </c>
      <c r="I184" s="82" t="s">
        <v>130</v>
      </c>
      <c r="J184" s="83">
        <v>387.65</v>
      </c>
      <c r="L184" s="84"/>
      <c r="M184" s="84"/>
      <c r="P184"/>
      <c r="R184"/>
      <c r="S184" s="82" t="s">
        <v>56</v>
      </c>
      <c r="T184" s="82" t="s">
        <v>57</v>
      </c>
      <c r="U184" s="77" t="s">
        <v>584</v>
      </c>
      <c r="V184" s="77" t="s">
        <v>585</v>
      </c>
      <c r="W184" s="77" t="s">
        <v>718</v>
      </c>
      <c r="X184"/>
    </row>
    <row r="185" spans="2:24" x14ac:dyDescent="0.3">
      <c r="B185" s="81">
        <v>37287</v>
      </c>
      <c r="C185" s="81" t="s">
        <v>45</v>
      </c>
      <c r="D185" s="77" t="s">
        <v>720</v>
      </c>
      <c r="E185" s="82" t="s">
        <v>725</v>
      </c>
      <c r="F185" s="77" t="s">
        <v>721</v>
      </c>
      <c r="G185" s="77" t="s">
        <v>435</v>
      </c>
      <c r="H185" s="77" t="s">
        <v>102</v>
      </c>
      <c r="I185" s="82" t="s">
        <v>55</v>
      </c>
      <c r="J185" s="83">
        <v>80</v>
      </c>
      <c r="L185" s="84"/>
      <c r="M185" s="84"/>
      <c r="P185"/>
      <c r="R185"/>
      <c r="S185" s="82" t="s">
        <v>56</v>
      </c>
      <c r="T185" s="82" t="s">
        <v>57</v>
      </c>
      <c r="U185" s="77" t="s">
        <v>722</v>
      </c>
      <c r="V185" s="77" t="s">
        <v>723</v>
      </c>
      <c r="W185" s="77" t="s">
        <v>724</v>
      </c>
      <c r="X185"/>
    </row>
    <row r="186" spans="2:24" x14ac:dyDescent="0.3">
      <c r="B186" s="81">
        <v>37287</v>
      </c>
      <c r="C186" s="81" t="s">
        <v>45</v>
      </c>
      <c r="D186" s="77" t="s">
        <v>728</v>
      </c>
      <c r="E186" s="82" t="s">
        <v>725</v>
      </c>
      <c r="F186" s="77" t="s">
        <v>729</v>
      </c>
      <c r="G186" s="77" t="s">
        <v>435</v>
      </c>
      <c r="H186" s="77" t="s">
        <v>102</v>
      </c>
      <c r="I186" s="82" t="s">
        <v>130</v>
      </c>
      <c r="J186" s="83">
        <v>150</v>
      </c>
      <c r="L186" s="84"/>
      <c r="M186" s="84"/>
      <c r="P186"/>
      <c r="R186"/>
      <c r="S186" s="82" t="s">
        <v>56</v>
      </c>
      <c r="T186" s="82" t="s">
        <v>57</v>
      </c>
      <c r="U186" s="77" t="s">
        <v>482</v>
      </c>
      <c r="V186" s="77" t="s">
        <v>483</v>
      </c>
      <c r="W186" s="77" t="s">
        <v>483</v>
      </c>
      <c r="X186"/>
    </row>
    <row r="187" spans="2:24" x14ac:dyDescent="0.3">
      <c r="B187" s="81">
        <v>37287</v>
      </c>
      <c r="C187" s="81" t="s">
        <v>45</v>
      </c>
      <c r="D187" s="77" t="s">
        <v>731</v>
      </c>
      <c r="E187" s="82" t="s">
        <v>734</v>
      </c>
      <c r="F187" s="77" t="s">
        <v>732</v>
      </c>
      <c r="G187" s="77" t="s">
        <v>435</v>
      </c>
      <c r="H187" s="77" t="s">
        <v>271</v>
      </c>
      <c r="I187" s="82" t="s">
        <v>55</v>
      </c>
      <c r="J187" s="83">
        <v>4215.3999999999996</v>
      </c>
      <c r="L187" s="84"/>
      <c r="M187" s="84"/>
      <c r="P187"/>
      <c r="R187"/>
      <c r="S187" s="82" t="s">
        <v>56</v>
      </c>
      <c r="T187" s="82" t="s">
        <v>57</v>
      </c>
      <c r="U187" s="77" t="s">
        <v>458</v>
      </c>
      <c r="V187" s="77" t="s">
        <v>459</v>
      </c>
      <c r="W187" s="77" t="s">
        <v>733</v>
      </c>
      <c r="X187"/>
    </row>
    <row r="188" spans="2:24" x14ac:dyDescent="0.3">
      <c r="B188" s="81">
        <v>37287</v>
      </c>
      <c r="C188" s="81" t="s">
        <v>45</v>
      </c>
      <c r="D188" s="77" t="s">
        <v>731</v>
      </c>
      <c r="E188" s="82" t="s">
        <v>734</v>
      </c>
      <c r="F188" s="77" t="s">
        <v>732</v>
      </c>
      <c r="G188" s="77" t="s">
        <v>435</v>
      </c>
      <c r="H188" s="77" t="s">
        <v>271</v>
      </c>
      <c r="I188" s="82" t="s">
        <v>55</v>
      </c>
      <c r="J188" s="83">
        <v>1897</v>
      </c>
      <c r="L188" s="84"/>
      <c r="M188" s="84"/>
      <c r="P188"/>
      <c r="R188"/>
      <c r="S188" s="82" t="s">
        <v>56</v>
      </c>
      <c r="T188" s="82" t="s">
        <v>57</v>
      </c>
      <c r="U188" s="77" t="s">
        <v>507</v>
      </c>
      <c r="V188" s="77" t="s">
        <v>508</v>
      </c>
      <c r="W188" s="77" t="s">
        <v>736</v>
      </c>
      <c r="X188"/>
    </row>
    <row r="189" spans="2:24" x14ac:dyDescent="0.3">
      <c r="B189" s="81">
        <v>37287</v>
      </c>
      <c r="C189" s="81" t="s">
        <v>45</v>
      </c>
      <c r="D189" s="77" t="s">
        <v>731</v>
      </c>
      <c r="E189" s="82" t="s">
        <v>734</v>
      </c>
      <c r="F189" s="77" t="s">
        <v>732</v>
      </c>
      <c r="G189" s="77" t="s">
        <v>435</v>
      </c>
      <c r="H189" s="77" t="s">
        <v>271</v>
      </c>
      <c r="I189" s="82" t="s">
        <v>55</v>
      </c>
      <c r="J189" s="83">
        <v>-1266</v>
      </c>
      <c r="L189" s="84"/>
      <c r="M189" s="84"/>
      <c r="P189"/>
      <c r="R189"/>
      <c r="S189" s="82" t="s">
        <v>56</v>
      </c>
      <c r="T189" s="82" t="s">
        <v>57</v>
      </c>
      <c r="U189" s="77" t="s">
        <v>501</v>
      </c>
      <c r="V189" s="77" t="s">
        <v>502</v>
      </c>
      <c r="W189" s="77" t="s">
        <v>737</v>
      </c>
      <c r="X189"/>
    </row>
    <row r="190" spans="2:24" x14ac:dyDescent="0.3">
      <c r="B190" s="81">
        <v>37287</v>
      </c>
      <c r="C190" s="81" t="s">
        <v>45</v>
      </c>
      <c r="D190" s="77" t="s">
        <v>738</v>
      </c>
      <c r="E190" s="82" t="s">
        <v>740</v>
      </c>
      <c r="F190" s="77" t="s">
        <v>500</v>
      </c>
      <c r="G190" s="77" t="s">
        <v>435</v>
      </c>
      <c r="H190" s="77" t="s">
        <v>271</v>
      </c>
      <c r="I190" s="82" t="s">
        <v>55</v>
      </c>
      <c r="J190" s="83">
        <v>-1434</v>
      </c>
      <c r="L190" s="84"/>
      <c r="M190" s="84"/>
      <c r="P190"/>
      <c r="R190"/>
      <c r="S190" s="82" t="s">
        <v>56</v>
      </c>
      <c r="T190" s="82" t="s">
        <v>57</v>
      </c>
      <c r="U190" s="77" t="s">
        <v>501</v>
      </c>
      <c r="V190" s="77" t="s">
        <v>502</v>
      </c>
      <c r="W190" s="77" t="s">
        <v>739</v>
      </c>
      <c r="X190"/>
    </row>
    <row r="191" spans="2:24" x14ac:dyDescent="0.3">
      <c r="B191" s="81">
        <v>37287</v>
      </c>
      <c r="C191" s="81" t="s">
        <v>45</v>
      </c>
      <c r="D191" s="77" t="s">
        <v>738</v>
      </c>
      <c r="E191" s="82" t="s">
        <v>740</v>
      </c>
      <c r="F191" s="77" t="s">
        <v>500</v>
      </c>
      <c r="G191" s="77" t="s">
        <v>435</v>
      </c>
      <c r="H191" s="77" t="s">
        <v>271</v>
      </c>
      <c r="I191" s="82" t="s">
        <v>55</v>
      </c>
      <c r="J191" s="83">
        <v>2150</v>
      </c>
      <c r="L191" s="84"/>
      <c r="M191" s="84"/>
      <c r="P191"/>
      <c r="R191"/>
      <c r="S191" s="82" t="s">
        <v>56</v>
      </c>
      <c r="T191" s="82" t="s">
        <v>57</v>
      </c>
      <c r="U191" s="77" t="s">
        <v>507</v>
      </c>
      <c r="V191" s="77" t="s">
        <v>508</v>
      </c>
      <c r="W191" s="77" t="s">
        <v>742</v>
      </c>
      <c r="X191"/>
    </row>
    <row r="192" spans="2:24" x14ac:dyDescent="0.3">
      <c r="B192" s="81">
        <v>37287</v>
      </c>
      <c r="C192" s="81" t="s">
        <v>45</v>
      </c>
      <c r="D192" s="77" t="s">
        <v>738</v>
      </c>
      <c r="E192" s="82" t="s">
        <v>740</v>
      </c>
      <c r="F192" s="77" t="s">
        <v>500</v>
      </c>
      <c r="G192" s="77" t="s">
        <v>435</v>
      </c>
      <c r="H192" s="77" t="s">
        <v>271</v>
      </c>
      <c r="I192" s="82" t="s">
        <v>55</v>
      </c>
      <c r="J192" s="83">
        <v>4776.92</v>
      </c>
      <c r="L192" s="84"/>
      <c r="M192" s="84"/>
      <c r="P192"/>
      <c r="R192"/>
      <c r="S192" s="82" t="s">
        <v>56</v>
      </c>
      <c r="T192" s="82" t="s">
        <v>57</v>
      </c>
      <c r="U192" s="77" t="s">
        <v>458</v>
      </c>
      <c r="V192" s="77" t="s">
        <v>459</v>
      </c>
      <c r="W192" s="77" t="s">
        <v>743</v>
      </c>
      <c r="X192"/>
    </row>
    <row r="193" spans="2:24" x14ac:dyDescent="0.3">
      <c r="B193" s="81">
        <v>37287</v>
      </c>
      <c r="C193" s="81" t="s">
        <v>45</v>
      </c>
      <c r="D193" s="77" t="s">
        <v>744</v>
      </c>
      <c r="E193" s="82" t="s">
        <v>740</v>
      </c>
      <c r="F193" s="77" t="s">
        <v>745</v>
      </c>
      <c r="G193" s="77" t="s">
        <v>435</v>
      </c>
      <c r="H193" s="77" t="s">
        <v>271</v>
      </c>
      <c r="I193" s="82" t="s">
        <v>55</v>
      </c>
      <c r="J193" s="83">
        <v>500</v>
      </c>
      <c r="L193" s="84"/>
      <c r="M193" s="84"/>
      <c r="P193"/>
      <c r="R193"/>
      <c r="S193" s="82" t="s">
        <v>715</v>
      </c>
      <c r="T193" s="82" t="s">
        <v>57</v>
      </c>
      <c r="U193" s="77" t="s">
        <v>746</v>
      </c>
      <c r="V193" s="77" t="s">
        <v>747</v>
      </c>
      <c r="W193" s="77" t="s">
        <v>747</v>
      </c>
      <c r="X193"/>
    </row>
    <row r="194" spans="2:24" x14ac:dyDescent="0.3">
      <c r="B194" s="81">
        <v>37287</v>
      </c>
      <c r="C194" s="81" t="s">
        <v>45</v>
      </c>
      <c r="D194" s="77" t="s">
        <v>751</v>
      </c>
      <c r="E194" s="82" t="s">
        <v>756</v>
      </c>
      <c r="F194" s="77" t="s">
        <v>752</v>
      </c>
      <c r="G194" s="77" t="s">
        <v>435</v>
      </c>
      <c r="H194" s="77" t="s">
        <v>271</v>
      </c>
      <c r="I194" s="82" t="s">
        <v>55</v>
      </c>
      <c r="J194" s="83">
        <v>300</v>
      </c>
      <c r="L194" s="84"/>
      <c r="M194" s="84"/>
      <c r="P194"/>
      <c r="R194"/>
      <c r="S194" s="82" t="s">
        <v>56</v>
      </c>
      <c r="T194" s="82" t="s">
        <v>57</v>
      </c>
      <c r="U194" s="77" t="s">
        <v>753</v>
      </c>
      <c r="V194" s="77" t="s">
        <v>754</v>
      </c>
      <c r="W194" s="77" t="s">
        <v>755</v>
      </c>
      <c r="X194"/>
    </row>
    <row r="195" spans="2:24" x14ac:dyDescent="0.3">
      <c r="B195" s="81">
        <v>37287</v>
      </c>
      <c r="C195" s="81" t="s">
        <v>45</v>
      </c>
      <c r="D195" s="77" t="s">
        <v>758</v>
      </c>
      <c r="E195" s="82" t="s">
        <v>760</v>
      </c>
      <c r="F195" s="77" t="s">
        <v>759</v>
      </c>
      <c r="G195" s="77" t="s">
        <v>435</v>
      </c>
      <c r="H195" s="77" t="s">
        <v>271</v>
      </c>
      <c r="I195" s="82" t="s">
        <v>55</v>
      </c>
      <c r="J195" s="83">
        <v>100</v>
      </c>
      <c r="L195" s="84"/>
      <c r="M195" s="84"/>
      <c r="P195"/>
      <c r="R195"/>
      <c r="S195" s="82" t="s">
        <v>715</v>
      </c>
      <c r="T195" s="82" t="s">
        <v>57</v>
      </c>
      <c r="U195" s="77" t="s">
        <v>746</v>
      </c>
      <c r="V195" s="77" t="s">
        <v>747</v>
      </c>
      <c r="W195" s="77" t="s">
        <v>747</v>
      </c>
      <c r="X195"/>
    </row>
    <row r="196" spans="2:24" x14ac:dyDescent="0.3">
      <c r="B196" s="81">
        <v>37287</v>
      </c>
      <c r="C196" s="81" t="s">
        <v>45</v>
      </c>
      <c r="D196" s="77" t="s">
        <v>136</v>
      </c>
      <c r="E196" s="82" t="s">
        <v>138</v>
      </c>
      <c r="F196" s="77" t="s">
        <v>91</v>
      </c>
      <c r="G196" s="77" t="s">
        <v>435</v>
      </c>
      <c r="H196" s="77" t="s">
        <v>139</v>
      </c>
      <c r="I196" s="82" t="s">
        <v>55</v>
      </c>
      <c r="J196" s="83">
        <v>57.64</v>
      </c>
      <c r="L196" s="84"/>
      <c r="M196" s="84"/>
      <c r="P196"/>
      <c r="R196"/>
      <c r="S196" s="82" t="s">
        <v>56</v>
      </c>
      <c r="T196" s="82" t="s">
        <v>57</v>
      </c>
      <c r="U196" s="77" t="s">
        <v>625</v>
      </c>
      <c r="V196" s="77" t="s">
        <v>49</v>
      </c>
      <c r="W196" s="77" t="s">
        <v>762</v>
      </c>
      <c r="X196"/>
    </row>
    <row r="197" spans="2:24" x14ac:dyDescent="0.3">
      <c r="B197" s="81">
        <v>37287</v>
      </c>
      <c r="C197" s="81" t="s">
        <v>45</v>
      </c>
      <c r="D197" s="77" t="s">
        <v>765</v>
      </c>
      <c r="E197" s="82" t="s">
        <v>766</v>
      </c>
      <c r="F197" s="77" t="s">
        <v>99</v>
      </c>
      <c r="G197" s="77" t="s">
        <v>435</v>
      </c>
      <c r="H197" s="77" t="s">
        <v>139</v>
      </c>
      <c r="I197" s="82" t="s">
        <v>130</v>
      </c>
      <c r="J197" s="83">
        <v>714.19</v>
      </c>
      <c r="L197" s="84"/>
      <c r="M197" s="84"/>
      <c r="P197"/>
      <c r="R197"/>
      <c r="S197" s="82" t="s">
        <v>56</v>
      </c>
      <c r="T197" s="82" t="s">
        <v>57</v>
      </c>
      <c r="U197" s="77" t="s">
        <v>622</v>
      </c>
      <c r="V197" s="77" t="s">
        <v>477</v>
      </c>
      <c r="W197" s="77" t="s">
        <v>478</v>
      </c>
      <c r="X197"/>
    </row>
    <row r="198" spans="2:24" x14ac:dyDescent="0.3">
      <c r="B198" s="81">
        <v>37287</v>
      </c>
      <c r="C198" s="81" t="s">
        <v>45</v>
      </c>
      <c r="D198" s="77" t="s">
        <v>768</v>
      </c>
      <c r="E198" s="82" t="s">
        <v>770</v>
      </c>
      <c r="F198" s="77" t="s">
        <v>769</v>
      </c>
      <c r="G198" s="77" t="s">
        <v>435</v>
      </c>
      <c r="H198" s="77" t="s">
        <v>139</v>
      </c>
      <c r="I198" s="82" t="s">
        <v>55</v>
      </c>
      <c r="J198" s="83">
        <v>1909.72</v>
      </c>
      <c r="L198" s="84"/>
      <c r="M198" s="84"/>
      <c r="P198"/>
      <c r="R198"/>
      <c r="S198" s="82" t="s">
        <v>56</v>
      </c>
      <c r="T198" s="82" t="s">
        <v>57</v>
      </c>
      <c r="U198" s="77" t="s">
        <v>573</v>
      </c>
      <c r="V198" s="77" t="s">
        <v>574</v>
      </c>
      <c r="W198" s="77" t="s">
        <v>575</v>
      </c>
      <c r="X198"/>
    </row>
    <row r="199" spans="2:24" x14ac:dyDescent="0.3">
      <c r="B199" s="81">
        <v>37287</v>
      </c>
      <c r="C199" s="81" t="s">
        <v>45</v>
      </c>
      <c r="D199" s="77" t="s">
        <v>772</v>
      </c>
      <c r="E199" s="82" t="s">
        <v>774</v>
      </c>
      <c r="F199" s="77" t="s">
        <v>721</v>
      </c>
      <c r="G199" s="77" t="s">
        <v>435</v>
      </c>
      <c r="H199" s="77" t="s">
        <v>139</v>
      </c>
      <c r="I199" s="82" t="s">
        <v>55</v>
      </c>
      <c r="J199" s="83">
        <v>480</v>
      </c>
      <c r="L199" s="84"/>
      <c r="M199" s="84"/>
      <c r="P199"/>
      <c r="R199"/>
      <c r="S199" s="82" t="s">
        <v>56</v>
      </c>
      <c r="T199" s="82" t="s">
        <v>57</v>
      </c>
      <c r="U199" s="77" t="s">
        <v>722</v>
      </c>
      <c r="V199" s="77" t="s">
        <v>723</v>
      </c>
      <c r="W199" s="77" t="s">
        <v>773</v>
      </c>
      <c r="X199"/>
    </row>
    <row r="200" spans="2:24" x14ac:dyDescent="0.3">
      <c r="B200" s="81">
        <v>37287</v>
      </c>
      <c r="C200" s="81" t="s">
        <v>45</v>
      </c>
      <c r="D200" s="77" t="s">
        <v>776</v>
      </c>
      <c r="E200" s="82" t="s">
        <v>778</v>
      </c>
      <c r="F200" s="77" t="s">
        <v>777</v>
      </c>
      <c r="G200" s="77" t="s">
        <v>435</v>
      </c>
      <c r="H200" s="77" t="s">
        <v>779</v>
      </c>
      <c r="I200" s="82" t="s">
        <v>130</v>
      </c>
      <c r="J200" s="83">
        <v>20.83</v>
      </c>
      <c r="L200" s="84"/>
      <c r="M200" s="84"/>
      <c r="P200"/>
      <c r="R200"/>
      <c r="S200" s="82" t="s">
        <v>56</v>
      </c>
      <c r="T200" s="82" t="s">
        <v>57</v>
      </c>
      <c r="U200" s="77" t="s">
        <v>482</v>
      </c>
      <c r="V200" s="77" t="s">
        <v>483</v>
      </c>
      <c r="W200" s="77" t="s">
        <v>483</v>
      </c>
      <c r="X200"/>
    </row>
    <row r="201" spans="2:24" x14ac:dyDescent="0.3">
      <c r="B201" s="81">
        <v>37287</v>
      </c>
      <c r="C201" s="81" t="s">
        <v>45</v>
      </c>
      <c r="D201" s="77" t="s">
        <v>781</v>
      </c>
      <c r="E201" s="82" t="s">
        <v>786</v>
      </c>
      <c r="F201" s="77" t="s">
        <v>782</v>
      </c>
      <c r="G201" s="77" t="s">
        <v>435</v>
      </c>
      <c r="H201" s="77" t="s">
        <v>779</v>
      </c>
      <c r="I201" s="82" t="s">
        <v>55</v>
      </c>
      <c r="J201" s="83">
        <v>2445</v>
      </c>
      <c r="L201" s="84"/>
      <c r="M201" s="84"/>
      <c r="P201"/>
      <c r="R201"/>
      <c r="S201" s="82" t="s">
        <v>56</v>
      </c>
      <c r="T201" s="82" t="s">
        <v>57</v>
      </c>
      <c r="U201" s="77" t="s">
        <v>783</v>
      </c>
      <c r="V201" s="77" t="s">
        <v>784</v>
      </c>
      <c r="W201" s="77" t="s">
        <v>785</v>
      </c>
      <c r="X201"/>
    </row>
    <row r="202" spans="2:24" x14ac:dyDescent="0.3">
      <c r="B202" s="81">
        <v>37287</v>
      </c>
      <c r="C202" s="81" t="s">
        <v>45</v>
      </c>
      <c r="D202" s="77" t="s">
        <v>790</v>
      </c>
      <c r="E202" s="82" t="s">
        <v>786</v>
      </c>
      <c r="F202" s="77" t="s">
        <v>791</v>
      </c>
      <c r="G202" s="77" t="s">
        <v>435</v>
      </c>
      <c r="H202" s="77" t="s">
        <v>779</v>
      </c>
      <c r="I202" s="82" t="s">
        <v>130</v>
      </c>
      <c r="J202" s="83">
        <v>1300</v>
      </c>
      <c r="L202" s="84"/>
      <c r="M202" s="84"/>
      <c r="P202"/>
      <c r="R202"/>
      <c r="S202" s="82" t="s">
        <v>56</v>
      </c>
      <c r="T202" s="82" t="s">
        <v>57</v>
      </c>
      <c r="U202" s="77" t="s">
        <v>783</v>
      </c>
      <c r="V202" s="77" t="s">
        <v>784</v>
      </c>
      <c r="W202" s="77" t="s">
        <v>792</v>
      </c>
      <c r="X202"/>
    </row>
    <row r="203" spans="2:24" x14ac:dyDescent="0.3">
      <c r="B203" s="81">
        <v>37287</v>
      </c>
      <c r="C203" s="81" t="s">
        <v>45</v>
      </c>
      <c r="D203" s="77" t="s">
        <v>794</v>
      </c>
      <c r="E203" s="82" t="s">
        <v>799</v>
      </c>
      <c r="F203" s="77" t="s">
        <v>795</v>
      </c>
      <c r="G203" s="77" t="s">
        <v>435</v>
      </c>
      <c r="H203" s="77" t="s">
        <v>779</v>
      </c>
      <c r="I203" s="82" t="s">
        <v>55</v>
      </c>
      <c r="J203" s="83">
        <v>250</v>
      </c>
      <c r="L203" s="84"/>
      <c r="M203" s="84"/>
      <c r="P203"/>
      <c r="R203"/>
      <c r="S203" s="82" t="s">
        <v>56</v>
      </c>
      <c r="T203" s="82" t="s">
        <v>57</v>
      </c>
      <c r="U203" s="77" t="s">
        <v>796</v>
      </c>
      <c r="V203" s="77" t="s">
        <v>797</v>
      </c>
      <c r="W203" s="77" t="s">
        <v>798</v>
      </c>
      <c r="X203"/>
    </row>
    <row r="204" spans="2:24" x14ac:dyDescent="0.3">
      <c r="B204" s="81">
        <v>37287</v>
      </c>
      <c r="C204" s="81" t="s">
        <v>45</v>
      </c>
      <c r="D204" s="77" t="s">
        <v>802</v>
      </c>
      <c r="E204" s="82" t="s">
        <v>805</v>
      </c>
      <c r="F204" s="77" t="s">
        <v>803</v>
      </c>
      <c r="G204" s="77" t="s">
        <v>435</v>
      </c>
      <c r="H204" s="77" t="s">
        <v>779</v>
      </c>
      <c r="I204" s="82" t="s">
        <v>55</v>
      </c>
      <c r="J204" s="83">
        <v>2013.16</v>
      </c>
      <c r="L204" s="84"/>
      <c r="M204" s="84"/>
      <c r="P204"/>
      <c r="R204"/>
      <c r="S204" s="82" t="s">
        <v>56</v>
      </c>
      <c r="T204" s="82" t="s">
        <v>57</v>
      </c>
      <c r="U204" s="77" t="s">
        <v>458</v>
      </c>
      <c r="V204" s="77" t="s">
        <v>459</v>
      </c>
      <c r="W204" s="77" t="s">
        <v>804</v>
      </c>
      <c r="X204"/>
    </row>
    <row r="205" spans="2:24" x14ac:dyDescent="0.3">
      <c r="B205" s="81">
        <v>37287</v>
      </c>
      <c r="C205" s="81" t="s">
        <v>45</v>
      </c>
      <c r="D205" s="77" t="s">
        <v>802</v>
      </c>
      <c r="E205" s="82" t="s">
        <v>805</v>
      </c>
      <c r="F205" s="77" t="s">
        <v>803</v>
      </c>
      <c r="G205" s="77" t="s">
        <v>435</v>
      </c>
      <c r="H205" s="77" t="s">
        <v>779</v>
      </c>
      <c r="I205" s="82" t="s">
        <v>55</v>
      </c>
      <c r="J205" s="83">
        <v>-756</v>
      </c>
      <c r="L205" s="84"/>
      <c r="M205" s="84"/>
      <c r="P205"/>
      <c r="R205"/>
      <c r="S205" s="82" t="s">
        <v>56</v>
      </c>
      <c r="T205" s="82" t="s">
        <v>57</v>
      </c>
      <c r="U205" s="77" t="s">
        <v>501</v>
      </c>
      <c r="V205" s="77" t="s">
        <v>502</v>
      </c>
      <c r="W205" s="77" t="s">
        <v>807</v>
      </c>
      <c r="X205"/>
    </row>
    <row r="206" spans="2:24" x14ac:dyDescent="0.3">
      <c r="B206" s="81">
        <v>37287</v>
      </c>
      <c r="C206" s="81" t="s">
        <v>45</v>
      </c>
      <c r="D206" s="77" t="s">
        <v>802</v>
      </c>
      <c r="E206" s="82" t="s">
        <v>805</v>
      </c>
      <c r="F206" s="77" t="s">
        <v>803</v>
      </c>
      <c r="G206" s="77" t="s">
        <v>435</v>
      </c>
      <c r="H206" s="77" t="s">
        <v>779</v>
      </c>
      <c r="I206" s="82" t="s">
        <v>55</v>
      </c>
      <c r="J206" s="83">
        <v>906</v>
      </c>
      <c r="L206" s="84"/>
      <c r="M206" s="84"/>
      <c r="P206"/>
      <c r="R206"/>
      <c r="S206" s="82" t="s">
        <v>56</v>
      </c>
      <c r="T206" s="82" t="s">
        <v>57</v>
      </c>
      <c r="U206" s="77" t="s">
        <v>507</v>
      </c>
      <c r="V206" s="77" t="s">
        <v>508</v>
      </c>
      <c r="W206" s="77" t="s">
        <v>808</v>
      </c>
      <c r="X206"/>
    </row>
    <row r="207" spans="2:24" x14ac:dyDescent="0.3">
      <c r="B207" s="81">
        <v>37287</v>
      </c>
      <c r="C207" s="81" t="s">
        <v>45</v>
      </c>
      <c r="D207" s="77" t="s">
        <v>809</v>
      </c>
      <c r="E207" s="82" t="s">
        <v>805</v>
      </c>
      <c r="F207" s="77" t="s">
        <v>810</v>
      </c>
      <c r="G207" s="77" t="s">
        <v>435</v>
      </c>
      <c r="H207" s="77" t="s">
        <v>779</v>
      </c>
      <c r="I207" s="82" t="s">
        <v>130</v>
      </c>
      <c r="J207" s="83">
        <v>828</v>
      </c>
      <c r="L207" s="84"/>
      <c r="M207" s="84"/>
      <c r="P207"/>
      <c r="R207"/>
      <c r="S207" s="82" t="s">
        <v>56</v>
      </c>
      <c r="T207" s="82" t="s">
        <v>57</v>
      </c>
      <c r="U207" s="77" t="s">
        <v>482</v>
      </c>
      <c r="V207" s="77" t="s">
        <v>483</v>
      </c>
      <c r="W207" s="77" t="s">
        <v>483</v>
      </c>
      <c r="X207"/>
    </row>
    <row r="208" spans="2:24" x14ac:dyDescent="0.3">
      <c r="B208" s="81">
        <v>37287</v>
      </c>
      <c r="C208" s="81" t="s">
        <v>45</v>
      </c>
      <c r="D208" s="77" t="s">
        <v>812</v>
      </c>
      <c r="E208" s="82" t="s">
        <v>815</v>
      </c>
      <c r="F208" s="77" t="s">
        <v>732</v>
      </c>
      <c r="G208" s="77" t="s">
        <v>435</v>
      </c>
      <c r="H208" s="77" t="s">
        <v>271</v>
      </c>
      <c r="I208" s="82" t="s">
        <v>55</v>
      </c>
      <c r="J208" s="83">
        <v>-187.38</v>
      </c>
      <c r="L208" s="84"/>
      <c r="M208" s="84"/>
      <c r="P208"/>
      <c r="R208"/>
      <c r="S208" s="82" t="s">
        <v>56</v>
      </c>
      <c r="T208" s="82" t="s">
        <v>57</v>
      </c>
      <c r="U208" s="77" t="s">
        <v>813</v>
      </c>
      <c r="V208" s="77" t="s">
        <v>814</v>
      </c>
      <c r="W208" s="77" t="s">
        <v>814</v>
      </c>
      <c r="X208"/>
    </row>
    <row r="209" spans="2:24" x14ac:dyDescent="0.3">
      <c r="B209" s="81">
        <v>37287</v>
      </c>
      <c r="C209" s="81" t="s">
        <v>45</v>
      </c>
      <c r="D209" s="77" t="s">
        <v>812</v>
      </c>
      <c r="E209" s="82" t="s">
        <v>815</v>
      </c>
      <c r="F209" s="77" t="s">
        <v>732</v>
      </c>
      <c r="G209" s="77" t="s">
        <v>435</v>
      </c>
      <c r="H209" s="77" t="s">
        <v>271</v>
      </c>
      <c r="I209" s="82" t="s">
        <v>55</v>
      </c>
      <c r="J209" s="83">
        <v>500</v>
      </c>
      <c r="L209" s="84"/>
      <c r="M209" s="84"/>
      <c r="P209"/>
      <c r="R209"/>
      <c r="S209" s="82" t="s">
        <v>56</v>
      </c>
      <c r="T209" s="82" t="s">
        <v>57</v>
      </c>
      <c r="U209" s="77" t="s">
        <v>817</v>
      </c>
      <c r="V209" s="77" t="s">
        <v>818</v>
      </c>
      <c r="W209" s="77" t="s">
        <v>818</v>
      </c>
      <c r="X209"/>
    </row>
    <row r="210" spans="2:24" x14ac:dyDescent="0.3">
      <c r="B210" s="81">
        <v>37287</v>
      </c>
      <c r="C210" s="81" t="s">
        <v>45</v>
      </c>
      <c r="D210" s="77" t="s">
        <v>812</v>
      </c>
      <c r="E210" s="82" t="s">
        <v>815</v>
      </c>
      <c r="F210" s="77" t="s">
        <v>732</v>
      </c>
      <c r="G210" s="77" t="s">
        <v>435</v>
      </c>
      <c r="H210" s="77" t="s">
        <v>271</v>
      </c>
      <c r="I210" s="82" t="s">
        <v>55</v>
      </c>
      <c r="J210" s="83">
        <v>58</v>
      </c>
      <c r="L210" s="84"/>
      <c r="M210" s="84"/>
      <c r="P210"/>
      <c r="R210"/>
      <c r="S210" s="82" t="s">
        <v>56</v>
      </c>
      <c r="T210" s="82" t="s">
        <v>57</v>
      </c>
      <c r="U210" s="77" t="s">
        <v>507</v>
      </c>
      <c r="V210" s="77" t="s">
        <v>508</v>
      </c>
      <c r="W210" s="77" t="s">
        <v>820</v>
      </c>
      <c r="X210"/>
    </row>
    <row r="211" spans="2:24" x14ac:dyDescent="0.3">
      <c r="B211" s="81">
        <v>37287</v>
      </c>
      <c r="C211" s="81" t="s">
        <v>45</v>
      </c>
      <c r="D211" s="77" t="s">
        <v>812</v>
      </c>
      <c r="E211" s="82" t="s">
        <v>815</v>
      </c>
      <c r="F211" s="77" t="s">
        <v>732</v>
      </c>
      <c r="G211" s="77" t="s">
        <v>435</v>
      </c>
      <c r="H211" s="77" t="s">
        <v>271</v>
      </c>
      <c r="I211" s="82" t="s">
        <v>55</v>
      </c>
      <c r="J211" s="83">
        <v>129.38</v>
      </c>
      <c r="L211" s="84"/>
      <c r="M211" s="84"/>
      <c r="P211"/>
      <c r="R211"/>
      <c r="S211" s="82" t="s">
        <v>56</v>
      </c>
      <c r="T211" s="82" t="s">
        <v>57</v>
      </c>
      <c r="U211" s="77" t="s">
        <v>458</v>
      </c>
      <c r="V211" s="77" t="s">
        <v>459</v>
      </c>
      <c r="W211" s="77" t="s">
        <v>821</v>
      </c>
      <c r="X211"/>
    </row>
    <row r="212" spans="2:24" x14ac:dyDescent="0.3">
      <c r="B212" s="81">
        <v>37287</v>
      </c>
      <c r="C212" s="81" t="s">
        <v>45</v>
      </c>
      <c r="D212" s="77" t="s">
        <v>822</v>
      </c>
      <c r="E212" s="82" t="s">
        <v>815</v>
      </c>
      <c r="F212" s="77" t="s">
        <v>823</v>
      </c>
      <c r="G212" s="77" t="s">
        <v>435</v>
      </c>
      <c r="H212" s="77" t="s">
        <v>271</v>
      </c>
      <c r="I212" s="82" t="s">
        <v>55</v>
      </c>
      <c r="J212" s="83">
        <v>-500</v>
      </c>
      <c r="L212" s="84"/>
      <c r="M212" s="84"/>
      <c r="P212"/>
      <c r="R212"/>
      <c r="S212" s="82" t="s">
        <v>579</v>
      </c>
      <c r="T212" s="82" t="s">
        <v>57</v>
      </c>
      <c r="U212" s="77" t="s">
        <v>817</v>
      </c>
      <c r="V212" s="77" t="s">
        <v>818</v>
      </c>
      <c r="W212" s="77" t="s">
        <v>818</v>
      </c>
      <c r="X212"/>
    </row>
    <row r="213" spans="2:24" x14ac:dyDescent="0.3">
      <c r="B213" s="81">
        <v>37287</v>
      </c>
      <c r="C213" s="81" t="s">
        <v>45</v>
      </c>
      <c r="D213" s="77" t="s">
        <v>822</v>
      </c>
      <c r="E213" s="82" t="s">
        <v>815</v>
      </c>
      <c r="F213" s="77" t="s">
        <v>823</v>
      </c>
      <c r="G213" s="77" t="s">
        <v>435</v>
      </c>
      <c r="H213" s="77" t="s">
        <v>271</v>
      </c>
      <c r="I213" s="82" t="s">
        <v>55</v>
      </c>
      <c r="J213" s="83">
        <v>500</v>
      </c>
      <c r="L213" s="84"/>
      <c r="M213" s="84"/>
      <c r="P213"/>
      <c r="R213"/>
      <c r="S213" s="82" t="s">
        <v>579</v>
      </c>
      <c r="T213" s="82" t="s">
        <v>57</v>
      </c>
      <c r="U213" s="77" t="s">
        <v>746</v>
      </c>
      <c r="V213" s="77" t="s">
        <v>747</v>
      </c>
      <c r="W213" s="77" t="s">
        <v>747</v>
      </c>
      <c r="X213"/>
    </row>
    <row r="214" spans="2:24" x14ac:dyDescent="0.3">
      <c r="B214" s="81">
        <v>37287</v>
      </c>
      <c r="C214" s="81" t="s">
        <v>45</v>
      </c>
      <c r="D214" s="77" t="s">
        <v>825</v>
      </c>
      <c r="E214" s="82" t="s">
        <v>815</v>
      </c>
      <c r="F214" s="77" t="s">
        <v>826</v>
      </c>
      <c r="G214" s="77" t="s">
        <v>435</v>
      </c>
      <c r="H214" s="77" t="s">
        <v>271</v>
      </c>
      <c r="I214" s="82" t="s">
        <v>55</v>
      </c>
      <c r="J214" s="83">
        <v>200</v>
      </c>
      <c r="L214" s="84"/>
      <c r="M214" s="84"/>
      <c r="P214"/>
      <c r="R214"/>
      <c r="S214" s="82" t="s">
        <v>710</v>
      </c>
      <c r="T214" s="82" t="s">
        <v>57</v>
      </c>
      <c r="U214" s="77" t="s">
        <v>746</v>
      </c>
      <c r="V214" s="77" t="s">
        <v>747</v>
      </c>
      <c r="W214" s="77" t="s">
        <v>747</v>
      </c>
      <c r="X214"/>
    </row>
    <row r="215" spans="2:24" x14ac:dyDescent="0.3">
      <c r="B215" s="81">
        <v>37287</v>
      </c>
      <c r="C215" s="81" t="s">
        <v>45</v>
      </c>
      <c r="D215" s="77" t="s">
        <v>825</v>
      </c>
      <c r="E215" s="82" t="s">
        <v>815</v>
      </c>
      <c r="F215" s="77" t="s">
        <v>826</v>
      </c>
      <c r="G215" s="77" t="s">
        <v>435</v>
      </c>
      <c r="H215" s="77" t="s">
        <v>271</v>
      </c>
      <c r="I215" s="82" t="s">
        <v>55</v>
      </c>
      <c r="J215" s="83">
        <v>-200</v>
      </c>
      <c r="L215" s="84"/>
      <c r="M215" s="84"/>
      <c r="P215"/>
      <c r="R215"/>
      <c r="S215" s="82" t="s">
        <v>710</v>
      </c>
      <c r="T215" s="82" t="s">
        <v>57</v>
      </c>
      <c r="U215" s="77" t="s">
        <v>817</v>
      </c>
      <c r="V215" s="77" t="s">
        <v>818</v>
      </c>
      <c r="W215" s="77" t="s">
        <v>818</v>
      </c>
      <c r="X215"/>
    </row>
    <row r="216" spans="2:24" x14ac:dyDescent="0.3">
      <c r="B216" s="81">
        <v>37287</v>
      </c>
      <c r="C216" s="81" t="s">
        <v>45</v>
      </c>
      <c r="D216" s="77" t="s">
        <v>828</v>
      </c>
      <c r="E216" s="82" t="s">
        <v>815</v>
      </c>
      <c r="F216" s="77" t="s">
        <v>829</v>
      </c>
      <c r="G216" s="77" t="s">
        <v>435</v>
      </c>
      <c r="H216" s="77" t="s">
        <v>271</v>
      </c>
      <c r="I216" s="82" t="s">
        <v>55</v>
      </c>
      <c r="J216" s="83">
        <v>500</v>
      </c>
      <c r="L216" s="84"/>
      <c r="M216" s="84"/>
      <c r="P216"/>
      <c r="R216"/>
      <c r="S216" s="82" t="s">
        <v>715</v>
      </c>
      <c r="T216" s="82" t="s">
        <v>57</v>
      </c>
      <c r="U216" s="77" t="s">
        <v>746</v>
      </c>
      <c r="V216" s="77" t="s">
        <v>747</v>
      </c>
      <c r="W216" s="77" t="s">
        <v>747</v>
      </c>
      <c r="X216"/>
    </row>
    <row r="217" spans="2:24" x14ac:dyDescent="0.3">
      <c r="B217" s="81">
        <v>37287</v>
      </c>
      <c r="C217" s="81" t="s">
        <v>45</v>
      </c>
      <c r="D217" s="77" t="s">
        <v>828</v>
      </c>
      <c r="E217" s="82" t="s">
        <v>815</v>
      </c>
      <c r="F217" s="77" t="s">
        <v>829</v>
      </c>
      <c r="G217" s="77" t="s">
        <v>435</v>
      </c>
      <c r="H217" s="77" t="s">
        <v>271</v>
      </c>
      <c r="I217" s="82" t="s">
        <v>55</v>
      </c>
      <c r="J217" s="83">
        <v>-500</v>
      </c>
      <c r="L217" s="84"/>
      <c r="M217" s="84"/>
      <c r="P217"/>
      <c r="R217"/>
      <c r="S217" s="82" t="s">
        <v>715</v>
      </c>
      <c r="T217" s="82" t="s">
        <v>57</v>
      </c>
      <c r="U217" s="77" t="s">
        <v>817</v>
      </c>
      <c r="V217" s="77" t="s">
        <v>818</v>
      </c>
      <c r="W217" s="77" t="s">
        <v>818</v>
      </c>
      <c r="X217"/>
    </row>
    <row r="218" spans="2:24" x14ac:dyDescent="0.3">
      <c r="B218" s="81">
        <v>37287</v>
      </c>
      <c r="C218" s="81" t="s">
        <v>45</v>
      </c>
      <c r="D218" s="77" t="s">
        <v>831</v>
      </c>
      <c r="E218" s="82" t="s">
        <v>815</v>
      </c>
      <c r="F218" s="77" t="s">
        <v>732</v>
      </c>
      <c r="G218" s="77" t="s">
        <v>435</v>
      </c>
      <c r="H218" s="77" t="s">
        <v>271</v>
      </c>
      <c r="I218" s="82" t="s">
        <v>130</v>
      </c>
      <c r="J218" s="83">
        <v>200</v>
      </c>
      <c r="L218" s="84"/>
      <c r="M218" s="84"/>
      <c r="P218"/>
      <c r="R218"/>
      <c r="S218" s="82" t="s">
        <v>56</v>
      </c>
      <c r="T218" s="82" t="s">
        <v>57</v>
      </c>
      <c r="U218" s="77" t="s">
        <v>817</v>
      </c>
      <c r="V218" s="77" t="s">
        <v>818</v>
      </c>
      <c r="W218" s="77" t="s">
        <v>818</v>
      </c>
      <c r="X218"/>
    </row>
    <row r="219" spans="2:24" x14ac:dyDescent="0.3">
      <c r="B219" s="81">
        <v>37287</v>
      </c>
      <c r="C219" s="81" t="s">
        <v>45</v>
      </c>
      <c r="D219" s="77" t="s">
        <v>833</v>
      </c>
      <c r="E219" s="82" t="s">
        <v>834</v>
      </c>
      <c r="F219" s="77" t="s">
        <v>500</v>
      </c>
      <c r="G219" s="77" t="s">
        <v>435</v>
      </c>
      <c r="H219" s="77" t="s">
        <v>271</v>
      </c>
      <c r="I219" s="82" t="s">
        <v>55</v>
      </c>
      <c r="J219" s="83">
        <v>187.38</v>
      </c>
      <c r="L219" s="84"/>
      <c r="M219" s="84"/>
      <c r="P219"/>
      <c r="R219"/>
      <c r="S219" s="82" t="s">
        <v>56</v>
      </c>
      <c r="T219" s="82" t="s">
        <v>57</v>
      </c>
      <c r="U219" s="77" t="s">
        <v>813</v>
      </c>
      <c r="V219" s="77" t="s">
        <v>814</v>
      </c>
      <c r="W219" s="77" t="s">
        <v>814</v>
      </c>
      <c r="X219"/>
    </row>
    <row r="220" spans="2:24" x14ac:dyDescent="0.3">
      <c r="B220" s="81">
        <v>37287</v>
      </c>
      <c r="C220" s="81" t="s">
        <v>45</v>
      </c>
      <c r="D220" s="77" t="s">
        <v>836</v>
      </c>
      <c r="E220" s="82" t="s">
        <v>834</v>
      </c>
      <c r="F220" s="77" t="s">
        <v>264</v>
      </c>
      <c r="G220" s="77" t="s">
        <v>435</v>
      </c>
      <c r="H220" s="77" t="s">
        <v>271</v>
      </c>
      <c r="I220" s="82" t="s">
        <v>130</v>
      </c>
      <c r="J220" s="83">
        <v>850</v>
      </c>
      <c r="L220" s="84"/>
      <c r="M220" s="84"/>
      <c r="P220"/>
      <c r="R220"/>
      <c r="S220" s="82" t="s">
        <v>56</v>
      </c>
      <c r="T220" s="82" t="s">
        <v>57</v>
      </c>
      <c r="U220" s="77" t="s">
        <v>837</v>
      </c>
      <c r="V220" s="77" t="s">
        <v>838</v>
      </c>
      <c r="W220" s="77" t="s">
        <v>838</v>
      </c>
      <c r="X220"/>
    </row>
    <row r="221" spans="2:24" x14ac:dyDescent="0.3">
      <c r="B221" s="81">
        <v>37287</v>
      </c>
      <c r="C221" s="81" t="s">
        <v>45</v>
      </c>
      <c r="D221" s="77" t="s">
        <v>836</v>
      </c>
      <c r="E221" s="82" t="s">
        <v>834</v>
      </c>
      <c r="F221" s="77" t="s">
        <v>264</v>
      </c>
      <c r="G221" s="77" t="s">
        <v>435</v>
      </c>
      <c r="H221" s="77" t="s">
        <v>271</v>
      </c>
      <c r="I221" s="82" t="s">
        <v>130</v>
      </c>
      <c r="J221" s="83">
        <v>336</v>
      </c>
      <c r="L221" s="84"/>
      <c r="M221" s="84"/>
      <c r="P221"/>
      <c r="R221"/>
      <c r="S221" s="82" t="s">
        <v>56</v>
      </c>
      <c r="T221" s="82" t="s">
        <v>57</v>
      </c>
      <c r="U221" s="77" t="s">
        <v>520</v>
      </c>
      <c r="V221" s="77" t="s">
        <v>521</v>
      </c>
      <c r="W221" s="77" t="s">
        <v>841</v>
      </c>
      <c r="X221"/>
    </row>
    <row r="222" spans="2:24" x14ac:dyDescent="0.3">
      <c r="B222" s="81">
        <v>37287</v>
      </c>
      <c r="C222" s="81" t="s">
        <v>45</v>
      </c>
      <c r="D222" s="77" t="s">
        <v>836</v>
      </c>
      <c r="E222" s="82" t="s">
        <v>834</v>
      </c>
      <c r="F222" s="77" t="s">
        <v>264</v>
      </c>
      <c r="G222" s="77" t="s">
        <v>435</v>
      </c>
      <c r="H222" s="77" t="s">
        <v>271</v>
      </c>
      <c r="I222" s="82" t="s">
        <v>130</v>
      </c>
      <c r="J222" s="83">
        <v>840</v>
      </c>
      <c r="L222" s="84"/>
      <c r="M222" s="84"/>
      <c r="P222"/>
      <c r="R222"/>
      <c r="S222" s="82" t="s">
        <v>56</v>
      </c>
      <c r="T222" s="82" t="s">
        <v>57</v>
      </c>
      <c r="U222" s="77" t="s">
        <v>516</v>
      </c>
      <c r="V222" s="77" t="s">
        <v>517</v>
      </c>
      <c r="W222" s="77" t="s">
        <v>842</v>
      </c>
      <c r="X222"/>
    </row>
    <row r="223" spans="2:24" x14ac:dyDescent="0.3">
      <c r="B223" s="81">
        <v>37287</v>
      </c>
      <c r="C223" s="81" t="s">
        <v>45</v>
      </c>
      <c r="D223" s="77" t="s">
        <v>836</v>
      </c>
      <c r="E223" s="82" t="s">
        <v>834</v>
      </c>
      <c r="F223" s="77" t="s">
        <v>264</v>
      </c>
      <c r="G223" s="77" t="s">
        <v>435</v>
      </c>
      <c r="H223" s="77" t="s">
        <v>271</v>
      </c>
      <c r="I223" s="82" t="s">
        <v>130</v>
      </c>
      <c r="J223" s="83">
        <v>-84</v>
      </c>
      <c r="L223" s="84"/>
      <c r="M223" s="84"/>
      <c r="P223"/>
      <c r="R223"/>
      <c r="S223" s="82" t="s">
        <v>56</v>
      </c>
      <c r="T223" s="82" t="s">
        <v>57</v>
      </c>
      <c r="U223" s="77" t="s">
        <v>512</v>
      </c>
      <c r="V223" s="77" t="s">
        <v>513</v>
      </c>
      <c r="W223" s="77" t="s">
        <v>843</v>
      </c>
      <c r="X223"/>
    </row>
    <row r="224" spans="2:24" x14ac:dyDescent="0.3">
      <c r="B224" s="81">
        <v>37287</v>
      </c>
      <c r="C224" s="81" t="s">
        <v>45</v>
      </c>
      <c r="D224" s="77" t="s">
        <v>844</v>
      </c>
      <c r="E224" s="82" t="s">
        <v>846</v>
      </c>
      <c r="F224" s="77" t="s">
        <v>276</v>
      </c>
      <c r="G224" s="77" t="s">
        <v>435</v>
      </c>
      <c r="H224" s="77" t="s">
        <v>271</v>
      </c>
      <c r="I224" s="82" t="s">
        <v>130</v>
      </c>
      <c r="J224" s="83">
        <v>19.690000000000001</v>
      </c>
      <c r="L224" s="84"/>
      <c r="M224" s="84"/>
      <c r="P224"/>
      <c r="R224"/>
      <c r="S224" s="82" t="s">
        <v>56</v>
      </c>
      <c r="T224" s="82" t="s">
        <v>57</v>
      </c>
      <c r="U224" s="77" t="s">
        <v>516</v>
      </c>
      <c r="V224" s="77" t="s">
        <v>517</v>
      </c>
      <c r="W224" s="77" t="s">
        <v>845</v>
      </c>
      <c r="X224"/>
    </row>
    <row r="225" spans="2:24" x14ac:dyDescent="0.3">
      <c r="B225" s="81">
        <v>37287</v>
      </c>
      <c r="C225" s="81" t="s">
        <v>45</v>
      </c>
      <c r="D225" s="77" t="s">
        <v>848</v>
      </c>
      <c r="E225" s="82" t="s">
        <v>849</v>
      </c>
      <c r="F225" s="77" t="s">
        <v>529</v>
      </c>
      <c r="G225" s="77" t="s">
        <v>435</v>
      </c>
      <c r="H225" s="77" t="s">
        <v>271</v>
      </c>
      <c r="I225" s="82" t="s">
        <v>130</v>
      </c>
      <c r="J225" s="83">
        <v>50</v>
      </c>
      <c r="L225" s="84"/>
      <c r="M225" s="84"/>
      <c r="P225"/>
      <c r="R225"/>
      <c r="S225" s="82" t="s">
        <v>56</v>
      </c>
      <c r="T225" s="82" t="s">
        <v>57</v>
      </c>
      <c r="U225" s="77" t="s">
        <v>482</v>
      </c>
      <c r="V225" s="77" t="s">
        <v>483</v>
      </c>
      <c r="W225" s="77" t="s">
        <v>483</v>
      </c>
      <c r="X225"/>
    </row>
    <row r="226" spans="2:24" x14ac:dyDescent="0.3">
      <c r="B226" s="81">
        <v>37287</v>
      </c>
      <c r="C226" s="81" t="s">
        <v>45</v>
      </c>
      <c r="D226" s="77" t="s">
        <v>851</v>
      </c>
      <c r="E226" s="82" t="s">
        <v>853</v>
      </c>
      <c r="F226" s="77" t="s">
        <v>852</v>
      </c>
      <c r="G226" s="77" t="s">
        <v>435</v>
      </c>
      <c r="H226" s="77" t="s">
        <v>271</v>
      </c>
      <c r="I226" s="82" t="s">
        <v>55</v>
      </c>
      <c r="J226" s="83">
        <v>50</v>
      </c>
      <c r="L226" s="84"/>
      <c r="M226" s="84"/>
      <c r="P226"/>
      <c r="R226"/>
      <c r="S226" s="82" t="s">
        <v>579</v>
      </c>
      <c r="T226" s="82" t="s">
        <v>57</v>
      </c>
      <c r="U226" s="77" t="s">
        <v>746</v>
      </c>
      <c r="V226" s="77" t="s">
        <v>747</v>
      </c>
      <c r="W226" s="77" t="s">
        <v>747</v>
      </c>
      <c r="X226"/>
    </row>
    <row r="227" spans="2:24" x14ac:dyDescent="0.3">
      <c r="B227" s="81">
        <v>37287</v>
      </c>
      <c r="C227" s="81" t="s">
        <v>45</v>
      </c>
      <c r="D227" s="77" t="s">
        <v>855</v>
      </c>
      <c r="E227" s="82" t="s">
        <v>853</v>
      </c>
      <c r="F227" s="77" t="s">
        <v>856</v>
      </c>
      <c r="G227" s="77" t="s">
        <v>435</v>
      </c>
      <c r="H227" s="77" t="s">
        <v>271</v>
      </c>
      <c r="I227" s="82" t="s">
        <v>55</v>
      </c>
      <c r="J227" s="83">
        <v>15</v>
      </c>
      <c r="L227" s="84"/>
      <c r="M227" s="84"/>
      <c r="P227"/>
      <c r="R227"/>
      <c r="S227" s="82" t="s">
        <v>710</v>
      </c>
      <c r="T227" s="82" t="s">
        <v>57</v>
      </c>
      <c r="U227" s="77" t="s">
        <v>746</v>
      </c>
      <c r="V227" s="77" t="s">
        <v>747</v>
      </c>
      <c r="W227" s="77" t="s">
        <v>747</v>
      </c>
      <c r="X227"/>
    </row>
    <row r="228" spans="2:24" x14ac:dyDescent="0.3">
      <c r="B228" s="81">
        <v>37287</v>
      </c>
      <c r="C228" s="81" t="s">
        <v>45</v>
      </c>
      <c r="D228" s="77" t="s">
        <v>858</v>
      </c>
      <c r="E228" s="82" t="s">
        <v>853</v>
      </c>
      <c r="F228" s="77" t="s">
        <v>759</v>
      </c>
      <c r="G228" s="77" t="s">
        <v>435</v>
      </c>
      <c r="H228" s="77" t="s">
        <v>271</v>
      </c>
      <c r="I228" s="82" t="s">
        <v>55</v>
      </c>
      <c r="J228" s="83">
        <v>50</v>
      </c>
      <c r="L228" s="84"/>
      <c r="M228" s="84"/>
      <c r="P228"/>
      <c r="R228"/>
      <c r="S228" s="82" t="s">
        <v>715</v>
      </c>
      <c r="T228" s="82" t="s">
        <v>57</v>
      </c>
      <c r="U228" s="77" t="s">
        <v>746</v>
      </c>
      <c r="V228" s="77" t="s">
        <v>747</v>
      </c>
      <c r="W228" s="77" t="s">
        <v>747</v>
      </c>
      <c r="X228"/>
    </row>
    <row r="229" spans="2:24" x14ac:dyDescent="0.3">
      <c r="B229" s="81">
        <v>37287</v>
      </c>
      <c r="C229" s="81" t="s">
        <v>45</v>
      </c>
      <c r="D229" s="77" t="s">
        <v>860</v>
      </c>
      <c r="E229" s="82" t="s">
        <v>853</v>
      </c>
      <c r="F229" s="77" t="s">
        <v>281</v>
      </c>
      <c r="G229" s="77" t="s">
        <v>435</v>
      </c>
      <c r="H229" s="77" t="s">
        <v>271</v>
      </c>
      <c r="I229" s="82" t="s">
        <v>130</v>
      </c>
      <c r="J229" s="83">
        <v>85.18</v>
      </c>
      <c r="L229" s="84"/>
      <c r="M229" s="84"/>
      <c r="P229"/>
      <c r="R229"/>
      <c r="S229" s="82" t="s">
        <v>56</v>
      </c>
      <c r="T229" s="82" t="s">
        <v>57</v>
      </c>
      <c r="U229" s="77" t="s">
        <v>516</v>
      </c>
      <c r="V229" s="77" t="s">
        <v>517</v>
      </c>
      <c r="W229" s="77" t="s">
        <v>861</v>
      </c>
      <c r="X229"/>
    </row>
    <row r="230" spans="2:24" x14ac:dyDescent="0.3">
      <c r="B230" s="81">
        <v>37287</v>
      </c>
      <c r="C230" s="81" t="s">
        <v>45</v>
      </c>
      <c r="D230" s="77" t="s">
        <v>860</v>
      </c>
      <c r="E230" s="82" t="s">
        <v>853</v>
      </c>
      <c r="F230" s="77" t="s">
        <v>281</v>
      </c>
      <c r="G230" s="77" t="s">
        <v>435</v>
      </c>
      <c r="H230" s="77" t="s">
        <v>271</v>
      </c>
      <c r="I230" s="82" t="s">
        <v>130</v>
      </c>
      <c r="J230" s="83">
        <v>33.6</v>
      </c>
      <c r="L230" s="84"/>
      <c r="M230" s="84"/>
      <c r="P230"/>
      <c r="R230"/>
      <c r="S230" s="82" t="s">
        <v>56</v>
      </c>
      <c r="T230" s="82" t="s">
        <v>57</v>
      </c>
      <c r="U230" s="77" t="s">
        <v>520</v>
      </c>
      <c r="V230" s="77" t="s">
        <v>521</v>
      </c>
      <c r="W230" s="77" t="s">
        <v>863</v>
      </c>
      <c r="X230"/>
    </row>
    <row r="231" spans="2:24" x14ac:dyDescent="0.3">
      <c r="B231" s="81">
        <v>37287</v>
      </c>
      <c r="C231" s="81" t="s">
        <v>45</v>
      </c>
      <c r="D231" s="77" t="s">
        <v>860</v>
      </c>
      <c r="E231" s="82" t="s">
        <v>853</v>
      </c>
      <c r="F231" s="77" t="s">
        <v>281</v>
      </c>
      <c r="G231" s="77" t="s">
        <v>435</v>
      </c>
      <c r="H231" s="77" t="s">
        <v>271</v>
      </c>
      <c r="I231" s="82" t="s">
        <v>130</v>
      </c>
      <c r="J231" s="83">
        <v>-8.4</v>
      </c>
      <c r="L231" s="84"/>
      <c r="M231" s="84"/>
      <c r="P231"/>
      <c r="R231"/>
      <c r="S231" s="82" t="s">
        <v>56</v>
      </c>
      <c r="T231" s="82" t="s">
        <v>57</v>
      </c>
      <c r="U231" s="77" t="s">
        <v>512</v>
      </c>
      <c r="V231" s="77" t="s">
        <v>513</v>
      </c>
      <c r="W231" s="77" t="s">
        <v>864</v>
      </c>
      <c r="X231"/>
    </row>
    <row r="232" spans="2:24" x14ac:dyDescent="0.3">
      <c r="B232" s="81">
        <v>37287</v>
      </c>
      <c r="C232" s="81" t="s">
        <v>45</v>
      </c>
      <c r="D232" s="77" t="s">
        <v>865</v>
      </c>
      <c r="E232" s="82" t="s">
        <v>870</v>
      </c>
      <c r="F232" s="77" t="s">
        <v>866</v>
      </c>
      <c r="G232" s="77" t="s">
        <v>435</v>
      </c>
      <c r="H232" s="77" t="s">
        <v>139</v>
      </c>
      <c r="I232" s="82" t="s">
        <v>55</v>
      </c>
      <c r="J232" s="83">
        <v>2215</v>
      </c>
      <c r="L232" s="84"/>
      <c r="M232" s="84"/>
      <c r="P232"/>
      <c r="R232"/>
      <c r="S232" s="82" t="s">
        <v>56</v>
      </c>
      <c r="T232" s="82" t="s">
        <v>57</v>
      </c>
      <c r="U232" s="77" t="s">
        <v>867</v>
      </c>
      <c r="V232" s="77" t="s">
        <v>868</v>
      </c>
      <c r="W232" s="77" t="s">
        <v>869</v>
      </c>
      <c r="X232"/>
    </row>
    <row r="233" spans="2:24" x14ac:dyDescent="0.3">
      <c r="B233" s="81">
        <v>37287</v>
      </c>
      <c r="C233" s="81" t="s">
        <v>45</v>
      </c>
      <c r="D233" s="77" t="s">
        <v>874</v>
      </c>
      <c r="E233" s="82" t="s">
        <v>870</v>
      </c>
      <c r="F233" s="77" t="s">
        <v>875</v>
      </c>
      <c r="G233" s="77" t="s">
        <v>435</v>
      </c>
      <c r="H233" s="77" t="s">
        <v>139</v>
      </c>
      <c r="I233" s="82" t="s">
        <v>130</v>
      </c>
      <c r="J233" s="83">
        <v>1709</v>
      </c>
      <c r="L233" s="84"/>
      <c r="M233" s="84"/>
      <c r="P233"/>
      <c r="R233"/>
      <c r="S233" s="82" t="s">
        <v>56</v>
      </c>
      <c r="T233" s="82" t="s">
        <v>57</v>
      </c>
      <c r="U233" s="77" t="s">
        <v>867</v>
      </c>
      <c r="V233" s="77" t="s">
        <v>868</v>
      </c>
      <c r="W233" s="77" t="s">
        <v>876</v>
      </c>
      <c r="X233"/>
    </row>
    <row r="234" spans="2:24" x14ac:dyDescent="0.3">
      <c r="B234" s="81">
        <v>37287</v>
      </c>
      <c r="C234" s="81" t="s">
        <v>45</v>
      </c>
      <c r="D234" s="77" t="s">
        <v>878</v>
      </c>
      <c r="E234" s="82" t="s">
        <v>197</v>
      </c>
      <c r="F234" s="77" t="s">
        <v>194</v>
      </c>
      <c r="G234" s="77" t="s">
        <v>435</v>
      </c>
      <c r="H234" s="77" t="s">
        <v>139</v>
      </c>
      <c r="I234" s="82" t="s">
        <v>55</v>
      </c>
      <c r="J234" s="83">
        <v>185</v>
      </c>
      <c r="L234" s="84"/>
      <c r="M234" s="84"/>
      <c r="P234"/>
      <c r="R234"/>
      <c r="S234" s="82" t="s">
        <v>56</v>
      </c>
      <c r="T234" s="82" t="s">
        <v>57</v>
      </c>
      <c r="U234" s="77" t="s">
        <v>469</v>
      </c>
      <c r="V234" s="77" t="s">
        <v>470</v>
      </c>
      <c r="W234" s="77" t="s">
        <v>470</v>
      </c>
      <c r="X234"/>
    </row>
    <row r="235" spans="2:24" x14ac:dyDescent="0.3">
      <c r="B235" s="81">
        <v>37287</v>
      </c>
      <c r="C235" s="81" t="s">
        <v>45</v>
      </c>
      <c r="D235" s="77" t="s">
        <v>193</v>
      </c>
      <c r="E235" s="82" t="s">
        <v>197</v>
      </c>
      <c r="F235" s="77" t="s">
        <v>194</v>
      </c>
      <c r="G235" s="77" t="s">
        <v>435</v>
      </c>
      <c r="H235" s="77" t="s">
        <v>139</v>
      </c>
      <c r="I235" s="82" t="s">
        <v>130</v>
      </c>
      <c r="J235" s="83">
        <v>320</v>
      </c>
      <c r="L235" s="84"/>
      <c r="M235" s="84"/>
      <c r="P235"/>
      <c r="R235"/>
      <c r="S235" s="82" t="s">
        <v>56</v>
      </c>
      <c r="T235" s="82" t="s">
        <v>57</v>
      </c>
      <c r="U235" s="77" t="s">
        <v>880</v>
      </c>
      <c r="V235" s="77" t="s">
        <v>881</v>
      </c>
      <c r="W235" s="77" t="s">
        <v>882</v>
      </c>
      <c r="X235"/>
    </row>
    <row r="236" spans="2:24" x14ac:dyDescent="0.3">
      <c r="B236" s="81">
        <v>37287</v>
      </c>
      <c r="C236" s="81" t="s">
        <v>45</v>
      </c>
      <c r="D236" s="77" t="s">
        <v>193</v>
      </c>
      <c r="E236" s="82" t="s">
        <v>197</v>
      </c>
      <c r="F236" s="77" t="s">
        <v>194</v>
      </c>
      <c r="G236" s="77" t="s">
        <v>435</v>
      </c>
      <c r="H236" s="77" t="s">
        <v>139</v>
      </c>
      <c r="I236" s="82" t="s">
        <v>130</v>
      </c>
      <c r="J236" s="83">
        <v>9.7899999999999991</v>
      </c>
      <c r="L236" s="84"/>
      <c r="M236" s="84"/>
      <c r="P236"/>
      <c r="R236"/>
      <c r="S236" s="82" t="s">
        <v>56</v>
      </c>
      <c r="T236" s="82" t="s">
        <v>57</v>
      </c>
      <c r="U236" s="77" t="s">
        <v>884</v>
      </c>
      <c r="V236" s="77" t="s">
        <v>49</v>
      </c>
      <c r="W236" s="77" t="s">
        <v>885</v>
      </c>
      <c r="X236"/>
    </row>
    <row r="237" spans="2:24" x14ac:dyDescent="0.3">
      <c r="B237" s="81">
        <v>37287</v>
      </c>
      <c r="C237" s="81" t="s">
        <v>45</v>
      </c>
      <c r="D237" s="77" t="s">
        <v>241</v>
      </c>
      <c r="E237" s="82" t="s">
        <v>244</v>
      </c>
      <c r="F237" s="77" t="s">
        <v>242</v>
      </c>
      <c r="G237" s="77" t="s">
        <v>435</v>
      </c>
      <c r="H237" s="77" t="s">
        <v>139</v>
      </c>
      <c r="I237" s="82" t="s">
        <v>55</v>
      </c>
      <c r="J237" s="83">
        <v>67.959999999999994</v>
      </c>
      <c r="L237" s="84"/>
      <c r="M237" s="84"/>
      <c r="P237"/>
      <c r="R237"/>
      <c r="S237" s="82" t="s">
        <v>56</v>
      </c>
      <c r="T237" s="82" t="s">
        <v>57</v>
      </c>
      <c r="U237" s="77" t="s">
        <v>625</v>
      </c>
      <c r="V237" s="77" t="s">
        <v>49</v>
      </c>
      <c r="W237" s="77" t="s">
        <v>889</v>
      </c>
      <c r="X237"/>
    </row>
    <row r="238" spans="2:24" x14ac:dyDescent="0.3">
      <c r="B238" s="81">
        <v>37287</v>
      </c>
      <c r="C238" s="81" t="s">
        <v>45</v>
      </c>
      <c r="D238" s="77" t="s">
        <v>241</v>
      </c>
      <c r="E238" s="82" t="s">
        <v>244</v>
      </c>
      <c r="F238" s="77" t="s">
        <v>242</v>
      </c>
      <c r="G238" s="77" t="s">
        <v>435</v>
      </c>
      <c r="H238" s="77" t="s">
        <v>139</v>
      </c>
      <c r="I238" s="82" t="s">
        <v>55</v>
      </c>
      <c r="J238" s="83">
        <v>67.959999999999994</v>
      </c>
      <c r="L238" s="84"/>
      <c r="M238" s="84"/>
      <c r="P238"/>
      <c r="R238"/>
      <c r="S238" s="82" t="s">
        <v>56</v>
      </c>
      <c r="T238" s="82" t="s">
        <v>57</v>
      </c>
      <c r="U238" s="77" t="s">
        <v>625</v>
      </c>
      <c r="V238" s="77" t="s">
        <v>49</v>
      </c>
      <c r="W238" s="77" t="s">
        <v>892</v>
      </c>
      <c r="X238"/>
    </row>
    <row r="239" spans="2:24" x14ac:dyDescent="0.3">
      <c r="B239" s="81">
        <v>37287</v>
      </c>
      <c r="C239" s="81" t="s">
        <v>45</v>
      </c>
      <c r="D239" s="77" t="s">
        <v>895</v>
      </c>
      <c r="E239" s="82" t="s">
        <v>244</v>
      </c>
      <c r="F239" s="77" t="s">
        <v>896</v>
      </c>
      <c r="G239" s="77" t="s">
        <v>435</v>
      </c>
      <c r="H239" s="77" t="s">
        <v>139</v>
      </c>
      <c r="I239" s="82" t="s">
        <v>130</v>
      </c>
      <c r="J239" s="83">
        <v>85</v>
      </c>
      <c r="L239" s="84"/>
      <c r="M239" s="84"/>
      <c r="P239"/>
      <c r="R239"/>
      <c r="S239" s="82" t="s">
        <v>56</v>
      </c>
      <c r="T239" s="82" t="s">
        <v>57</v>
      </c>
      <c r="U239" s="77" t="s">
        <v>897</v>
      </c>
      <c r="V239" s="77" t="s">
        <v>898</v>
      </c>
      <c r="W239" s="77" t="s">
        <v>898</v>
      </c>
      <c r="X239"/>
    </row>
    <row r="240" spans="2:24" x14ac:dyDescent="0.3">
      <c r="B240" s="81">
        <v>37287</v>
      </c>
      <c r="C240" s="81" t="s">
        <v>45</v>
      </c>
      <c r="D240" s="77" t="s">
        <v>895</v>
      </c>
      <c r="E240" s="82" t="s">
        <v>244</v>
      </c>
      <c r="F240" s="77" t="s">
        <v>896</v>
      </c>
      <c r="G240" s="77" t="s">
        <v>435</v>
      </c>
      <c r="H240" s="77" t="s">
        <v>139</v>
      </c>
      <c r="I240" s="82" t="s">
        <v>130</v>
      </c>
      <c r="J240" s="83">
        <v>26.24</v>
      </c>
      <c r="L240" s="84"/>
      <c r="M240" s="84"/>
      <c r="P240"/>
      <c r="R240"/>
      <c r="S240" s="82" t="s">
        <v>56</v>
      </c>
      <c r="T240" s="82" t="s">
        <v>57</v>
      </c>
      <c r="U240" s="77" t="s">
        <v>622</v>
      </c>
      <c r="V240" s="77" t="s">
        <v>477</v>
      </c>
      <c r="W240" s="77" t="s">
        <v>478</v>
      </c>
      <c r="X240"/>
    </row>
    <row r="241" spans="2:24" x14ac:dyDescent="0.3">
      <c r="B241" s="81">
        <v>37287</v>
      </c>
      <c r="C241" s="81" t="s">
        <v>45</v>
      </c>
      <c r="D241" s="77" t="s">
        <v>901</v>
      </c>
      <c r="E241" s="82" t="s">
        <v>905</v>
      </c>
      <c r="F241" s="77" t="s">
        <v>902</v>
      </c>
      <c r="G241" s="77" t="s">
        <v>435</v>
      </c>
      <c r="H241" s="77" t="s">
        <v>139</v>
      </c>
      <c r="I241" s="82" t="s">
        <v>130</v>
      </c>
      <c r="J241" s="83">
        <v>960</v>
      </c>
      <c r="L241" s="84"/>
      <c r="M241" s="84"/>
      <c r="P241"/>
      <c r="R241"/>
      <c r="S241" s="82" t="s">
        <v>56</v>
      </c>
      <c r="T241" s="82" t="s">
        <v>57</v>
      </c>
      <c r="U241" s="77" t="s">
        <v>903</v>
      </c>
      <c r="V241" s="77" t="s">
        <v>49</v>
      </c>
      <c r="W241" s="77" t="s">
        <v>904</v>
      </c>
      <c r="X241"/>
    </row>
    <row r="242" spans="2:24" x14ac:dyDescent="0.3">
      <c r="B242" s="81">
        <v>37287</v>
      </c>
      <c r="C242" s="81" t="s">
        <v>45</v>
      </c>
      <c r="D242" s="77" t="s">
        <v>911</v>
      </c>
      <c r="E242" s="82" t="s">
        <v>913</v>
      </c>
      <c r="F242" s="77" t="s">
        <v>769</v>
      </c>
      <c r="G242" s="77" t="s">
        <v>435</v>
      </c>
      <c r="H242" s="77" t="s">
        <v>578</v>
      </c>
      <c r="I242" s="82" t="s">
        <v>55</v>
      </c>
      <c r="J242" s="83">
        <v>97.41</v>
      </c>
      <c r="L242" s="84"/>
      <c r="M242" s="84"/>
      <c r="P242"/>
      <c r="R242"/>
      <c r="S242" s="82" t="s">
        <v>56</v>
      </c>
      <c r="T242" s="82" t="s">
        <v>57</v>
      </c>
      <c r="U242" s="77" t="s">
        <v>573</v>
      </c>
      <c r="V242" s="77" t="s">
        <v>574</v>
      </c>
      <c r="W242" s="77" t="s">
        <v>912</v>
      </c>
      <c r="X242"/>
    </row>
    <row r="243" spans="2:24" x14ac:dyDescent="0.3">
      <c r="B243" s="81">
        <v>37287</v>
      </c>
      <c r="C243" s="81" t="s">
        <v>45</v>
      </c>
      <c r="D243" s="77" t="s">
        <v>915</v>
      </c>
      <c r="E243" s="82" t="s">
        <v>917</v>
      </c>
      <c r="F243" s="77" t="s">
        <v>916</v>
      </c>
      <c r="G243" s="77" t="s">
        <v>435</v>
      </c>
      <c r="H243" s="77" t="s">
        <v>918</v>
      </c>
      <c r="I243" s="82" t="s">
        <v>55</v>
      </c>
      <c r="J243" s="83">
        <v>416.67</v>
      </c>
      <c r="L243" s="84"/>
      <c r="M243" s="84"/>
      <c r="P243"/>
      <c r="R243"/>
      <c r="S243" s="82" t="s">
        <v>56</v>
      </c>
      <c r="T243" s="82" t="s">
        <v>57</v>
      </c>
      <c r="U243" s="77" t="s">
        <v>573</v>
      </c>
      <c r="V243" s="77" t="s">
        <v>574</v>
      </c>
      <c r="W243" s="77" t="s">
        <v>575</v>
      </c>
      <c r="X243"/>
    </row>
    <row r="244" spans="2:24" x14ac:dyDescent="0.3">
      <c r="B244" s="81">
        <v>37287</v>
      </c>
      <c r="C244" s="81" t="s">
        <v>45</v>
      </c>
      <c r="D244" s="77" t="s">
        <v>920</v>
      </c>
      <c r="E244" s="82" t="s">
        <v>922</v>
      </c>
      <c r="F244" s="77" t="s">
        <v>921</v>
      </c>
      <c r="G244" s="77" t="s">
        <v>435</v>
      </c>
      <c r="H244" s="77" t="s">
        <v>578</v>
      </c>
      <c r="I244" s="82" t="s">
        <v>55</v>
      </c>
      <c r="J244" s="83">
        <v>256.41000000000003</v>
      </c>
      <c r="L244" s="84"/>
      <c r="M244" s="84"/>
      <c r="P244"/>
      <c r="R244"/>
      <c r="S244" s="82" t="s">
        <v>56</v>
      </c>
      <c r="T244" s="82" t="s">
        <v>57</v>
      </c>
      <c r="U244" s="77" t="s">
        <v>573</v>
      </c>
      <c r="V244" s="77" t="s">
        <v>574</v>
      </c>
      <c r="W244" s="77" t="s">
        <v>575</v>
      </c>
      <c r="X244"/>
    </row>
    <row r="245" spans="2:24" x14ac:dyDescent="0.3">
      <c r="B245" s="81">
        <v>37287</v>
      </c>
      <c r="C245" s="81" t="s">
        <v>45</v>
      </c>
      <c r="D245" s="77" t="s">
        <v>924</v>
      </c>
      <c r="E245" s="82" t="s">
        <v>927</v>
      </c>
      <c r="F245" s="77" t="s">
        <v>925</v>
      </c>
      <c r="G245" s="77" t="s">
        <v>435</v>
      </c>
      <c r="H245" s="77" t="s">
        <v>928</v>
      </c>
      <c r="I245" s="82" t="s">
        <v>130</v>
      </c>
      <c r="J245" s="83">
        <v>121.42</v>
      </c>
      <c r="L245" s="84"/>
      <c r="M245" s="84"/>
      <c r="P245"/>
      <c r="R245"/>
      <c r="S245" s="82" t="s">
        <v>56</v>
      </c>
      <c r="T245" s="82" t="s">
        <v>57</v>
      </c>
      <c r="U245" s="77" t="s">
        <v>482</v>
      </c>
      <c r="V245" s="77" t="s">
        <v>483</v>
      </c>
      <c r="W245" s="77" t="s">
        <v>926</v>
      </c>
      <c r="X245"/>
    </row>
    <row r="246" spans="2:24" x14ac:dyDescent="0.3">
      <c r="B246" s="81">
        <v>37294</v>
      </c>
      <c r="C246" s="81" t="s">
        <v>930</v>
      </c>
      <c r="D246" s="77" t="s">
        <v>467</v>
      </c>
      <c r="E246" s="82" t="s">
        <v>471</v>
      </c>
      <c r="F246" s="77" t="s">
        <v>468</v>
      </c>
      <c r="G246" s="77" t="s">
        <v>435</v>
      </c>
      <c r="H246" s="77" t="s">
        <v>472</v>
      </c>
      <c r="I246" s="82" t="s">
        <v>55</v>
      </c>
      <c r="J246" s="83">
        <v>34437.879999999997</v>
      </c>
      <c r="L246" s="84"/>
      <c r="M246" s="84"/>
      <c r="P246"/>
      <c r="R246"/>
      <c r="S246" s="82" t="s">
        <v>56</v>
      </c>
      <c r="T246" s="82" t="s">
        <v>57</v>
      </c>
      <c r="U246" s="77" t="s">
        <v>931</v>
      </c>
      <c r="V246" s="77" t="s">
        <v>49</v>
      </c>
      <c r="W246" s="77" t="s">
        <v>932</v>
      </c>
      <c r="X246"/>
    </row>
    <row r="247" spans="2:24" x14ac:dyDescent="0.3">
      <c r="B247" s="81">
        <v>37298</v>
      </c>
      <c r="C247" s="81" t="s">
        <v>930</v>
      </c>
      <c r="D247" s="77" t="s">
        <v>765</v>
      </c>
      <c r="E247" s="82" t="s">
        <v>766</v>
      </c>
      <c r="F247" s="77" t="s">
        <v>99</v>
      </c>
      <c r="G247" s="77" t="s">
        <v>435</v>
      </c>
      <c r="H247" s="77" t="s">
        <v>139</v>
      </c>
      <c r="I247" s="82" t="s">
        <v>130</v>
      </c>
      <c r="J247" s="83">
        <v>364.19</v>
      </c>
      <c r="L247" s="84"/>
      <c r="M247" s="84"/>
      <c r="P247"/>
      <c r="R247"/>
      <c r="S247" s="82" t="s">
        <v>56</v>
      </c>
      <c r="T247" s="82" t="s">
        <v>57</v>
      </c>
      <c r="U247" s="77" t="s">
        <v>937</v>
      </c>
      <c r="V247" s="77" t="s">
        <v>49</v>
      </c>
      <c r="W247" s="77" t="s">
        <v>938</v>
      </c>
      <c r="X247"/>
    </row>
    <row r="248" spans="2:24" x14ac:dyDescent="0.3">
      <c r="B248" s="81">
        <v>37299</v>
      </c>
      <c r="C248" s="81" t="s">
        <v>930</v>
      </c>
      <c r="D248" s="77" t="s">
        <v>620</v>
      </c>
      <c r="E248" s="82" t="s">
        <v>623</v>
      </c>
      <c r="F248" s="77" t="s">
        <v>621</v>
      </c>
      <c r="G248" s="77" t="s">
        <v>435</v>
      </c>
      <c r="H248" s="77" t="s">
        <v>290</v>
      </c>
      <c r="I248" s="82" t="s">
        <v>130</v>
      </c>
      <c r="J248" s="83">
        <v>47.65</v>
      </c>
      <c r="L248" s="84"/>
      <c r="M248" s="84"/>
      <c r="P248"/>
      <c r="R248"/>
      <c r="S248" s="82" t="s">
        <v>56</v>
      </c>
      <c r="T248" s="82" t="s">
        <v>57</v>
      </c>
      <c r="U248" s="77" t="s">
        <v>943</v>
      </c>
      <c r="V248" s="77" t="s">
        <v>49</v>
      </c>
      <c r="W248" s="77" t="s">
        <v>944</v>
      </c>
      <c r="X248"/>
    </row>
    <row r="249" spans="2:24" x14ac:dyDescent="0.3">
      <c r="B249" s="81">
        <v>37299</v>
      </c>
      <c r="C249" s="81" t="s">
        <v>930</v>
      </c>
      <c r="D249" s="77" t="s">
        <v>620</v>
      </c>
      <c r="E249" s="82" t="s">
        <v>623</v>
      </c>
      <c r="F249" s="77" t="s">
        <v>621</v>
      </c>
      <c r="G249" s="77" t="s">
        <v>435</v>
      </c>
      <c r="H249" s="77" t="s">
        <v>290</v>
      </c>
      <c r="I249" s="82" t="s">
        <v>130</v>
      </c>
      <c r="J249" s="83">
        <v>51.09</v>
      </c>
      <c r="L249" s="84"/>
      <c r="M249" s="84"/>
      <c r="P249"/>
      <c r="R249"/>
      <c r="S249" s="82" t="s">
        <v>56</v>
      </c>
      <c r="T249" s="82" t="s">
        <v>57</v>
      </c>
      <c r="U249" s="77" t="s">
        <v>943</v>
      </c>
      <c r="V249" s="77" t="s">
        <v>49</v>
      </c>
      <c r="W249" s="77" t="s">
        <v>949</v>
      </c>
      <c r="X249"/>
    </row>
    <row r="250" spans="2:24" x14ac:dyDescent="0.3">
      <c r="B250" s="81">
        <v>37299</v>
      </c>
      <c r="C250" s="81" t="s">
        <v>930</v>
      </c>
      <c r="D250" s="77" t="s">
        <v>620</v>
      </c>
      <c r="E250" s="82" t="s">
        <v>623</v>
      </c>
      <c r="F250" s="77" t="s">
        <v>621</v>
      </c>
      <c r="G250" s="77" t="s">
        <v>435</v>
      </c>
      <c r="H250" s="77" t="s">
        <v>290</v>
      </c>
      <c r="I250" s="82" t="s">
        <v>130</v>
      </c>
      <c r="J250" s="83">
        <v>51.14</v>
      </c>
      <c r="L250" s="84"/>
      <c r="M250" s="84"/>
      <c r="P250"/>
      <c r="R250"/>
      <c r="S250" s="82" t="s">
        <v>56</v>
      </c>
      <c r="T250" s="82" t="s">
        <v>57</v>
      </c>
      <c r="U250" s="77" t="s">
        <v>943</v>
      </c>
      <c r="V250" s="77" t="s">
        <v>49</v>
      </c>
      <c r="W250" s="77" t="s">
        <v>952</v>
      </c>
      <c r="X250"/>
    </row>
    <row r="251" spans="2:24" x14ac:dyDescent="0.3">
      <c r="B251" s="81">
        <v>37299</v>
      </c>
      <c r="C251" s="81" t="s">
        <v>930</v>
      </c>
      <c r="D251" s="77" t="s">
        <v>620</v>
      </c>
      <c r="E251" s="82" t="s">
        <v>623</v>
      </c>
      <c r="F251" s="77" t="s">
        <v>621</v>
      </c>
      <c r="G251" s="77" t="s">
        <v>435</v>
      </c>
      <c r="H251" s="77" t="s">
        <v>290</v>
      </c>
      <c r="I251" s="82" t="s">
        <v>130</v>
      </c>
      <c r="J251" s="83">
        <v>51.14</v>
      </c>
      <c r="L251" s="84"/>
      <c r="M251" s="84"/>
      <c r="P251"/>
      <c r="R251"/>
      <c r="S251" s="82" t="s">
        <v>56</v>
      </c>
      <c r="T251" s="82" t="s">
        <v>57</v>
      </c>
      <c r="U251" s="77" t="s">
        <v>943</v>
      </c>
      <c r="V251" s="77" t="s">
        <v>49</v>
      </c>
      <c r="W251" s="77" t="s">
        <v>955</v>
      </c>
      <c r="X251"/>
    </row>
    <row r="252" spans="2:24" x14ac:dyDescent="0.3">
      <c r="B252" s="81">
        <v>37299</v>
      </c>
      <c r="C252" s="81" t="s">
        <v>930</v>
      </c>
      <c r="D252" s="77" t="s">
        <v>620</v>
      </c>
      <c r="E252" s="82" t="s">
        <v>623</v>
      </c>
      <c r="F252" s="77" t="s">
        <v>621</v>
      </c>
      <c r="G252" s="77" t="s">
        <v>435</v>
      </c>
      <c r="H252" s="77" t="s">
        <v>290</v>
      </c>
      <c r="I252" s="82" t="s">
        <v>130</v>
      </c>
      <c r="J252" s="83">
        <v>51.14</v>
      </c>
      <c r="L252" s="84"/>
      <c r="M252" s="84"/>
      <c r="P252"/>
      <c r="R252"/>
      <c r="S252" s="82" t="s">
        <v>56</v>
      </c>
      <c r="T252" s="82" t="s">
        <v>57</v>
      </c>
      <c r="U252" s="77" t="s">
        <v>943</v>
      </c>
      <c r="V252" s="77" t="s">
        <v>49</v>
      </c>
      <c r="W252" s="77" t="s">
        <v>958</v>
      </c>
      <c r="X252"/>
    </row>
    <row r="253" spans="2:24" x14ac:dyDescent="0.3">
      <c r="B253" s="81">
        <v>37299</v>
      </c>
      <c r="C253" s="81" t="s">
        <v>930</v>
      </c>
      <c r="D253" s="77" t="s">
        <v>400</v>
      </c>
      <c r="E253" s="82" t="s">
        <v>53</v>
      </c>
      <c r="F253" s="77" t="s">
        <v>401</v>
      </c>
      <c r="G253" s="77" t="s">
        <v>435</v>
      </c>
      <c r="H253" s="77" t="s">
        <v>54</v>
      </c>
      <c r="I253" s="82" t="s">
        <v>130</v>
      </c>
      <c r="J253" s="83">
        <v>17.079999999999998</v>
      </c>
      <c r="L253" s="84"/>
      <c r="M253" s="84"/>
      <c r="P253"/>
      <c r="R253"/>
      <c r="S253" s="82" t="s">
        <v>56</v>
      </c>
      <c r="T253" s="82" t="s">
        <v>57</v>
      </c>
      <c r="U253" s="77" t="s">
        <v>943</v>
      </c>
      <c r="V253" s="77" t="s">
        <v>49</v>
      </c>
      <c r="W253" s="77" t="s">
        <v>961</v>
      </c>
      <c r="X253"/>
    </row>
    <row r="254" spans="2:24" x14ac:dyDescent="0.3">
      <c r="B254" s="81">
        <v>37299</v>
      </c>
      <c r="C254" s="81" t="s">
        <v>930</v>
      </c>
      <c r="D254" s="77" t="s">
        <v>649</v>
      </c>
      <c r="E254" s="82" t="s">
        <v>78</v>
      </c>
      <c r="F254" s="77" t="s">
        <v>650</v>
      </c>
      <c r="G254" s="77" t="s">
        <v>435</v>
      </c>
      <c r="H254" s="77" t="s">
        <v>54</v>
      </c>
      <c r="I254" s="82" t="s">
        <v>130</v>
      </c>
      <c r="J254" s="83">
        <v>21.5</v>
      </c>
      <c r="L254" s="84"/>
      <c r="M254" s="84"/>
      <c r="P254"/>
      <c r="R254"/>
      <c r="S254" s="82" t="s">
        <v>56</v>
      </c>
      <c r="T254" s="82" t="s">
        <v>57</v>
      </c>
      <c r="U254" s="77" t="s">
        <v>943</v>
      </c>
      <c r="V254" s="77" t="s">
        <v>49</v>
      </c>
      <c r="W254" s="77" t="s">
        <v>965</v>
      </c>
      <c r="X254"/>
    </row>
    <row r="255" spans="2:24" x14ac:dyDescent="0.3">
      <c r="B255" s="81">
        <v>37299</v>
      </c>
      <c r="C255" s="81" t="s">
        <v>930</v>
      </c>
      <c r="D255" s="77" t="s">
        <v>665</v>
      </c>
      <c r="E255" s="82" t="s">
        <v>663</v>
      </c>
      <c r="F255" s="77" t="s">
        <v>662</v>
      </c>
      <c r="G255" s="77" t="s">
        <v>435</v>
      </c>
      <c r="H255" s="77" t="s">
        <v>54</v>
      </c>
      <c r="I255" s="82" t="s">
        <v>130</v>
      </c>
      <c r="J255" s="83">
        <v>29.11</v>
      </c>
      <c r="L255" s="84"/>
      <c r="M255" s="84"/>
      <c r="P255"/>
      <c r="R255"/>
      <c r="S255" s="82" t="s">
        <v>56</v>
      </c>
      <c r="T255" s="82" t="s">
        <v>57</v>
      </c>
      <c r="U255" s="77" t="s">
        <v>943</v>
      </c>
      <c r="V255" s="77" t="s">
        <v>49</v>
      </c>
      <c r="W255" s="77" t="s">
        <v>969</v>
      </c>
      <c r="X255"/>
    </row>
    <row r="256" spans="2:24" x14ac:dyDescent="0.3">
      <c r="B256" s="81">
        <v>37299</v>
      </c>
      <c r="C256" s="81" t="s">
        <v>930</v>
      </c>
      <c r="D256" s="77" t="s">
        <v>673</v>
      </c>
      <c r="E256" s="82" t="s">
        <v>93</v>
      </c>
      <c r="F256" s="77" t="s">
        <v>674</v>
      </c>
      <c r="G256" s="77" t="s">
        <v>435</v>
      </c>
      <c r="H256" s="77" t="s">
        <v>54</v>
      </c>
      <c r="I256" s="82" t="s">
        <v>130</v>
      </c>
      <c r="J256" s="83">
        <v>1722.18</v>
      </c>
      <c r="L256" s="84"/>
      <c r="M256" s="84"/>
      <c r="P256"/>
      <c r="R256"/>
      <c r="S256" s="82" t="s">
        <v>56</v>
      </c>
      <c r="T256" s="82" t="s">
        <v>57</v>
      </c>
      <c r="U256" s="77" t="s">
        <v>943</v>
      </c>
      <c r="V256" s="77" t="s">
        <v>49</v>
      </c>
      <c r="W256" s="77" t="s">
        <v>973</v>
      </c>
      <c r="X256"/>
    </row>
    <row r="257" spans="2:24" x14ac:dyDescent="0.3">
      <c r="B257" s="81">
        <v>37299</v>
      </c>
      <c r="C257" s="81" t="s">
        <v>930</v>
      </c>
      <c r="D257" s="77" t="s">
        <v>373</v>
      </c>
      <c r="E257" s="82" t="s">
        <v>113</v>
      </c>
      <c r="F257" s="77" t="s">
        <v>374</v>
      </c>
      <c r="G257" s="77" t="s">
        <v>435</v>
      </c>
      <c r="H257" s="77" t="s">
        <v>102</v>
      </c>
      <c r="I257" s="82" t="s">
        <v>130</v>
      </c>
      <c r="J257" s="83">
        <v>50</v>
      </c>
      <c r="L257" s="84"/>
      <c r="M257" s="84"/>
      <c r="P257"/>
      <c r="R257"/>
      <c r="S257" s="82" t="s">
        <v>56</v>
      </c>
      <c r="T257" s="82" t="s">
        <v>57</v>
      </c>
      <c r="U257" s="77" t="s">
        <v>943</v>
      </c>
      <c r="V257" s="77" t="s">
        <v>49</v>
      </c>
      <c r="W257" s="77" t="s">
        <v>977</v>
      </c>
      <c r="X257"/>
    </row>
    <row r="258" spans="2:24" x14ac:dyDescent="0.3">
      <c r="B258" s="81">
        <v>37299</v>
      </c>
      <c r="C258" s="81" t="s">
        <v>930</v>
      </c>
      <c r="D258" s="77" t="s">
        <v>895</v>
      </c>
      <c r="E258" s="82" t="s">
        <v>244</v>
      </c>
      <c r="F258" s="77" t="s">
        <v>896</v>
      </c>
      <c r="G258" s="77" t="s">
        <v>435</v>
      </c>
      <c r="H258" s="77" t="s">
        <v>139</v>
      </c>
      <c r="I258" s="82" t="s">
        <v>130</v>
      </c>
      <c r="J258" s="83">
        <v>4.82</v>
      </c>
      <c r="L258" s="84"/>
      <c r="M258" s="84"/>
      <c r="P258"/>
      <c r="R258"/>
      <c r="S258" s="82" t="s">
        <v>56</v>
      </c>
      <c r="T258" s="82" t="s">
        <v>57</v>
      </c>
      <c r="U258" s="77" t="s">
        <v>943</v>
      </c>
      <c r="V258" s="77" t="s">
        <v>49</v>
      </c>
      <c r="W258" s="77" t="s">
        <v>981</v>
      </c>
      <c r="X258"/>
    </row>
    <row r="259" spans="2:24" x14ac:dyDescent="0.3">
      <c r="B259" s="81">
        <v>37299</v>
      </c>
      <c r="C259" s="81" t="s">
        <v>930</v>
      </c>
      <c r="D259" s="77" t="s">
        <v>895</v>
      </c>
      <c r="E259" s="82" t="s">
        <v>244</v>
      </c>
      <c r="F259" s="77" t="s">
        <v>896</v>
      </c>
      <c r="G259" s="77" t="s">
        <v>435</v>
      </c>
      <c r="H259" s="77" t="s">
        <v>139</v>
      </c>
      <c r="I259" s="82" t="s">
        <v>130</v>
      </c>
      <c r="J259" s="83">
        <v>21.42</v>
      </c>
      <c r="L259" s="84"/>
      <c r="M259" s="84"/>
      <c r="P259"/>
      <c r="R259"/>
      <c r="S259" s="82" t="s">
        <v>56</v>
      </c>
      <c r="T259" s="82" t="s">
        <v>57</v>
      </c>
      <c r="U259" s="77" t="s">
        <v>943</v>
      </c>
      <c r="V259" s="77" t="s">
        <v>49</v>
      </c>
      <c r="W259" s="77" t="s">
        <v>985</v>
      </c>
      <c r="X259"/>
    </row>
    <row r="260" spans="2:24" x14ac:dyDescent="0.3">
      <c r="B260" s="81">
        <v>37300</v>
      </c>
      <c r="C260" s="81" t="s">
        <v>930</v>
      </c>
      <c r="D260" s="77" t="s">
        <v>193</v>
      </c>
      <c r="E260" s="82" t="s">
        <v>197</v>
      </c>
      <c r="F260" s="77" t="s">
        <v>194</v>
      </c>
      <c r="G260" s="77" t="s">
        <v>435</v>
      </c>
      <c r="H260" s="77" t="s">
        <v>139</v>
      </c>
      <c r="I260" s="82" t="s">
        <v>130</v>
      </c>
      <c r="J260" s="83">
        <v>365</v>
      </c>
      <c r="L260" s="84"/>
      <c r="M260" s="84"/>
      <c r="P260"/>
      <c r="R260"/>
      <c r="S260" s="82" t="s">
        <v>56</v>
      </c>
      <c r="T260" s="82" t="s">
        <v>57</v>
      </c>
      <c r="U260" s="77" t="s">
        <v>988</v>
      </c>
      <c r="V260" s="77" t="s">
        <v>49</v>
      </c>
      <c r="W260" s="77" t="s">
        <v>989</v>
      </c>
      <c r="X260"/>
    </row>
    <row r="261" spans="2:24" x14ac:dyDescent="0.3">
      <c r="B261" s="81">
        <v>37300</v>
      </c>
      <c r="C261" s="81" t="s">
        <v>930</v>
      </c>
      <c r="D261" s="77" t="s">
        <v>193</v>
      </c>
      <c r="E261" s="82" t="s">
        <v>197</v>
      </c>
      <c r="F261" s="77" t="s">
        <v>194</v>
      </c>
      <c r="G261" s="77" t="s">
        <v>435</v>
      </c>
      <c r="H261" s="77" t="s">
        <v>139</v>
      </c>
      <c r="I261" s="82" t="s">
        <v>130</v>
      </c>
      <c r="J261" s="83">
        <v>13.16</v>
      </c>
      <c r="L261" s="84"/>
      <c r="M261" s="84"/>
      <c r="P261"/>
      <c r="R261"/>
      <c r="S261" s="82" t="s">
        <v>56</v>
      </c>
      <c r="T261" s="82" t="s">
        <v>57</v>
      </c>
      <c r="U261" s="77" t="s">
        <v>994</v>
      </c>
      <c r="V261" s="77" t="s">
        <v>49</v>
      </c>
      <c r="W261" s="77" t="s">
        <v>995</v>
      </c>
      <c r="X261"/>
    </row>
    <row r="262" spans="2:24" x14ac:dyDescent="0.3">
      <c r="B262" s="81">
        <v>37300</v>
      </c>
      <c r="C262" s="81" t="s">
        <v>930</v>
      </c>
      <c r="D262" s="77" t="s">
        <v>901</v>
      </c>
      <c r="E262" s="82" t="s">
        <v>905</v>
      </c>
      <c r="F262" s="77" t="s">
        <v>902</v>
      </c>
      <c r="G262" s="77" t="s">
        <v>435</v>
      </c>
      <c r="H262" s="77" t="s">
        <v>139</v>
      </c>
      <c r="I262" s="82" t="s">
        <v>130</v>
      </c>
      <c r="J262" s="83">
        <v>-960</v>
      </c>
      <c r="L262" s="84"/>
      <c r="M262" s="84"/>
      <c r="P262"/>
      <c r="R262"/>
      <c r="S262" s="82" t="s">
        <v>56</v>
      </c>
      <c r="T262" s="82" t="s">
        <v>57</v>
      </c>
      <c r="U262" s="77" t="s">
        <v>999</v>
      </c>
      <c r="V262" s="77" t="s">
        <v>1000</v>
      </c>
      <c r="W262" s="77" t="s">
        <v>1001</v>
      </c>
      <c r="X262"/>
    </row>
    <row r="263" spans="2:24" x14ac:dyDescent="0.3">
      <c r="B263" s="81">
        <v>37301</v>
      </c>
      <c r="C263" s="81" t="s">
        <v>930</v>
      </c>
      <c r="D263" s="77" t="s">
        <v>1004</v>
      </c>
      <c r="E263" s="82" t="s">
        <v>1008</v>
      </c>
      <c r="F263" s="77" t="s">
        <v>1005</v>
      </c>
      <c r="G263" s="77" t="s">
        <v>435</v>
      </c>
      <c r="H263" s="77" t="s">
        <v>472</v>
      </c>
      <c r="I263" s="82" t="s">
        <v>55</v>
      </c>
      <c r="J263" s="83">
        <v>135</v>
      </c>
      <c r="L263" s="84"/>
      <c r="M263" s="84"/>
      <c r="P263"/>
      <c r="R263"/>
      <c r="S263" s="82" t="s">
        <v>579</v>
      </c>
      <c r="T263" s="82" t="s">
        <v>57</v>
      </c>
      <c r="U263" s="77" t="s">
        <v>1006</v>
      </c>
      <c r="V263" s="77" t="s">
        <v>49</v>
      </c>
      <c r="W263" s="77" t="s">
        <v>1007</v>
      </c>
      <c r="X263"/>
    </row>
    <row r="264" spans="2:24" x14ac:dyDescent="0.3">
      <c r="B264" s="81">
        <v>37301</v>
      </c>
      <c r="C264" s="81" t="s">
        <v>930</v>
      </c>
      <c r="D264" s="77" t="s">
        <v>46</v>
      </c>
      <c r="E264" s="82" t="s">
        <v>53</v>
      </c>
      <c r="F264" s="77" t="s">
        <v>47</v>
      </c>
      <c r="G264" s="77" t="s">
        <v>435</v>
      </c>
      <c r="H264" s="77" t="s">
        <v>54</v>
      </c>
      <c r="I264" s="82" t="s">
        <v>55</v>
      </c>
      <c r="J264" s="83">
        <v>5.29</v>
      </c>
      <c r="L264" s="84"/>
      <c r="M264" s="84"/>
      <c r="P264"/>
      <c r="R264"/>
      <c r="S264" s="82" t="s">
        <v>56</v>
      </c>
      <c r="T264" s="82" t="s">
        <v>57</v>
      </c>
      <c r="U264" s="77" t="s">
        <v>1014</v>
      </c>
      <c r="V264" s="77" t="s">
        <v>49</v>
      </c>
      <c r="W264" s="77" t="s">
        <v>1015</v>
      </c>
      <c r="X264"/>
    </row>
    <row r="265" spans="2:24" x14ac:dyDescent="0.3">
      <c r="B265" s="81">
        <v>37301</v>
      </c>
      <c r="C265" s="81" t="s">
        <v>930</v>
      </c>
      <c r="D265" s="77" t="s">
        <v>649</v>
      </c>
      <c r="E265" s="82" t="s">
        <v>78</v>
      </c>
      <c r="F265" s="77" t="s">
        <v>650</v>
      </c>
      <c r="G265" s="77" t="s">
        <v>435</v>
      </c>
      <c r="H265" s="77" t="s">
        <v>54</v>
      </c>
      <c r="I265" s="82" t="s">
        <v>130</v>
      </c>
      <c r="J265" s="83">
        <v>-111.68</v>
      </c>
      <c r="L265" s="84"/>
      <c r="M265" s="84"/>
      <c r="P265"/>
      <c r="R265"/>
      <c r="S265" s="82" t="s">
        <v>56</v>
      </c>
      <c r="T265" s="82" t="s">
        <v>57</v>
      </c>
      <c r="U265" s="77" t="s">
        <v>1019</v>
      </c>
      <c r="V265" s="77" t="s">
        <v>1020</v>
      </c>
      <c r="W265" s="77" t="s">
        <v>1021</v>
      </c>
      <c r="X265"/>
    </row>
    <row r="266" spans="2:24" x14ac:dyDescent="0.3">
      <c r="B266" s="81">
        <v>37301</v>
      </c>
      <c r="C266" s="81" t="s">
        <v>930</v>
      </c>
      <c r="D266" s="77" t="s">
        <v>649</v>
      </c>
      <c r="E266" s="82" t="s">
        <v>78</v>
      </c>
      <c r="F266" s="77" t="s">
        <v>650</v>
      </c>
      <c r="G266" s="77" t="s">
        <v>435</v>
      </c>
      <c r="H266" s="77" t="s">
        <v>54</v>
      </c>
      <c r="I266" s="82" t="s">
        <v>130</v>
      </c>
      <c r="J266" s="83">
        <v>6.04</v>
      </c>
      <c r="L266" s="84"/>
      <c r="M266" s="84"/>
      <c r="P266"/>
      <c r="R266"/>
      <c r="S266" s="82" t="s">
        <v>56</v>
      </c>
      <c r="T266" s="82" t="s">
        <v>57</v>
      </c>
      <c r="U266" s="77" t="s">
        <v>1024</v>
      </c>
      <c r="V266" s="77" t="s">
        <v>49</v>
      </c>
      <c r="W266" s="77" t="s">
        <v>1025</v>
      </c>
      <c r="X266"/>
    </row>
    <row r="267" spans="2:24" x14ac:dyDescent="0.3">
      <c r="B267" s="81">
        <v>37301</v>
      </c>
      <c r="C267" s="81" t="s">
        <v>930</v>
      </c>
      <c r="D267" s="77" t="s">
        <v>649</v>
      </c>
      <c r="E267" s="82" t="s">
        <v>78</v>
      </c>
      <c r="F267" s="77" t="s">
        <v>650</v>
      </c>
      <c r="G267" s="77" t="s">
        <v>435</v>
      </c>
      <c r="H267" s="77" t="s">
        <v>54</v>
      </c>
      <c r="I267" s="82" t="s">
        <v>130</v>
      </c>
      <c r="J267" s="83">
        <v>1.5</v>
      </c>
      <c r="L267" s="84"/>
      <c r="M267" s="84"/>
      <c r="P267"/>
      <c r="R267"/>
      <c r="S267" s="82" t="s">
        <v>56</v>
      </c>
      <c r="T267" s="82" t="s">
        <v>57</v>
      </c>
      <c r="U267" s="77" t="s">
        <v>1024</v>
      </c>
      <c r="V267" s="77" t="s">
        <v>49</v>
      </c>
      <c r="W267" s="77" t="s">
        <v>1030</v>
      </c>
      <c r="X267"/>
    </row>
    <row r="268" spans="2:24" x14ac:dyDescent="0.3">
      <c r="B268" s="81">
        <v>37301</v>
      </c>
      <c r="C268" s="81" t="s">
        <v>930</v>
      </c>
      <c r="D268" s="77" t="s">
        <v>110</v>
      </c>
      <c r="E268" s="82" t="s">
        <v>113</v>
      </c>
      <c r="F268" s="77" t="s">
        <v>111</v>
      </c>
      <c r="G268" s="77" t="s">
        <v>435</v>
      </c>
      <c r="H268" s="77" t="s">
        <v>102</v>
      </c>
      <c r="I268" s="82" t="s">
        <v>55</v>
      </c>
      <c r="J268" s="83">
        <v>52.75</v>
      </c>
      <c r="L268" s="84"/>
      <c r="M268" s="84"/>
      <c r="P268"/>
      <c r="R268"/>
      <c r="S268" s="82" t="s">
        <v>56</v>
      </c>
      <c r="T268" s="82" t="s">
        <v>57</v>
      </c>
      <c r="U268" s="77" t="s">
        <v>1014</v>
      </c>
      <c r="V268" s="77" t="s">
        <v>49</v>
      </c>
      <c r="W268" s="77" t="s">
        <v>1033</v>
      </c>
      <c r="X268"/>
    </row>
    <row r="269" spans="2:24" x14ac:dyDescent="0.3">
      <c r="B269" s="81">
        <v>37301</v>
      </c>
      <c r="C269" s="81" t="s">
        <v>930</v>
      </c>
      <c r="D269" s="77" t="s">
        <v>118</v>
      </c>
      <c r="E269" s="82" t="s">
        <v>121</v>
      </c>
      <c r="F269" s="77" t="s">
        <v>119</v>
      </c>
      <c r="G269" s="77" t="s">
        <v>435</v>
      </c>
      <c r="H269" s="77" t="s">
        <v>102</v>
      </c>
      <c r="I269" s="82" t="s">
        <v>55</v>
      </c>
      <c r="J269" s="83">
        <v>27.92</v>
      </c>
      <c r="L269" s="84"/>
      <c r="M269" s="84"/>
      <c r="P269"/>
      <c r="R269"/>
      <c r="S269" s="82" t="s">
        <v>56</v>
      </c>
      <c r="T269" s="82" t="s">
        <v>57</v>
      </c>
      <c r="U269" s="77" t="s">
        <v>1036</v>
      </c>
      <c r="V269" s="77" t="s">
        <v>49</v>
      </c>
      <c r="W269" s="77" t="s">
        <v>1037</v>
      </c>
      <c r="X269"/>
    </row>
    <row r="270" spans="2:24" x14ac:dyDescent="0.3">
      <c r="B270" s="81">
        <v>37301</v>
      </c>
      <c r="C270" s="81" t="s">
        <v>930</v>
      </c>
      <c r="D270" s="77" t="s">
        <v>1041</v>
      </c>
      <c r="E270" s="82" t="s">
        <v>1043</v>
      </c>
      <c r="F270" s="77" t="s">
        <v>76</v>
      </c>
      <c r="G270" s="77" t="s">
        <v>435</v>
      </c>
      <c r="H270" s="77" t="s">
        <v>102</v>
      </c>
      <c r="I270" s="82" t="s">
        <v>55</v>
      </c>
      <c r="J270" s="83">
        <v>717.9</v>
      </c>
      <c r="L270" s="84"/>
      <c r="M270" s="84"/>
      <c r="P270"/>
      <c r="R270"/>
      <c r="S270" s="82" t="s">
        <v>56</v>
      </c>
      <c r="T270" s="82" t="s">
        <v>57</v>
      </c>
      <c r="U270" s="77" t="s">
        <v>1014</v>
      </c>
      <c r="V270" s="77" t="s">
        <v>49</v>
      </c>
      <c r="W270" s="77" t="s">
        <v>1042</v>
      </c>
      <c r="X270"/>
    </row>
    <row r="271" spans="2:24" x14ac:dyDescent="0.3">
      <c r="B271" s="81">
        <v>37301</v>
      </c>
      <c r="C271" s="81" t="s">
        <v>930</v>
      </c>
      <c r="D271" s="77" t="s">
        <v>765</v>
      </c>
      <c r="E271" s="82" t="s">
        <v>766</v>
      </c>
      <c r="F271" s="77" t="s">
        <v>99</v>
      </c>
      <c r="G271" s="77" t="s">
        <v>435</v>
      </c>
      <c r="H271" s="77" t="s">
        <v>139</v>
      </c>
      <c r="I271" s="82" t="s">
        <v>130</v>
      </c>
      <c r="J271" s="83">
        <v>58.2</v>
      </c>
      <c r="L271" s="84"/>
      <c r="M271" s="84"/>
      <c r="P271"/>
      <c r="R271"/>
      <c r="S271" s="82" t="s">
        <v>56</v>
      </c>
      <c r="T271" s="82" t="s">
        <v>57</v>
      </c>
      <c r="U271" s="77" t="s">
        <v>1048</v>
      </c>
      <c r="V271" s="77" t="s">
        <v>49</v>
      </c>
      <c r="W271" s="77" t="s">
        <v>1049</v>
      </c>
      <c r="X271"/>
    </row>
    <row r="272" spans="2:24" x14ac:dyDescent="0.3">
      <c r="B272" s="81">
        <v>37301</v>
      </c>
      <c r="C272" s="81" t="s">
        <v>930</v>
      </c>
      <c r="D272" s="77" t="s">
        <v>1054</v>
      </c>
      <c r="E272" s="82" t="s">
        <v>1056</v>
      </c>
      <c r="F272" s="77" t="s">
        <v>1055</v>
      </c>
      <c r="G272" s="77" t="s">
        <v>435</v>
      </c>
      <c r="H272" s="77" t="s">
        <v>139</v>
      </c>
      <c r="I272" s="82" t="s">
        <v>55</v>
      </c>
      <c r="J272" s="83">
        <v>50</v>
      </c>
      <c r="L272" s="84"/>
      <c r="M272" s="84"/>
      <c r="P272"/>
      <c r="R272"/>
      <c r="S272" s="82" t="s">
        <v>56</v>
      </c>
      <c r="T272" s="82" t="s">
        <v>57</v>
      </c>
      <c r="U272" s="77" t="s">
        <v>1014</v>
      </c>
      <c r="V272" s="77" t="s">
        <v>49</v>
      </c>
      <c r="W272" s="77" t="s">
        <v>169</v>
      </c>
      <c r="X272"/>
    </row>
    <row r="273" spans="2:24" x14ac:dyDescent="0.3">
      <c r="B273" s="81">
        <v>37302</v>
      </c>
      <c r="C273" s="81" t="s">
        <v>930</v>
      </c>
      <c r="D273" s="77" t="s">
        <v>90</v>
      </c>
      <c r="E273" s="82" t="s">
        <v>93</v>
      </c>
      <c r="F273" s="77" t="s">
        <v>91</v>
      </c>
      <c r="G273" s="77" t="s">
        <v>435</v>
      </c>
      <c r="H273" s="77" t="s">
        <v>54</v>
      </c>
      <c r="I273" s="82" t="s">
        <v>55</v>
      </c>
      <c r="J273" s="83">
        <v>37.200000000000003</v>
      </c>
      <c r="L273" s="84"/>
      <c r="M273" s="84"/>
      <c r="P273"/>
      <c r="R273"/>
      <c r="S273" s="82" t="s">
        <v>56</v>
      </c>
      <c r="T273" s="82" t="s">
        <v>57</v>
      </c>
      <c r="U273" s="77" t="s">
        <v>1060</v>
      </c>
      <c r="V273" s="77" t="s">
        <v>49</v>
      </c>
      <c r="W273" s="77" t="s">
        <v>1061</v>
      </c>
      <c r="X273"/>
    </row>
    <row r="274" spans="2:24" x14ac:dyDescent="0.3">
      <c r="B274" s="81">
        <v>37302</v>
      </c>
      <c r="C274" s="81" t="s">
        <v>930</v>
      </c>
      <c r="D274" s="77" t="s">
        <v>1065</v>
      </c>
      <c r="E274" s="82" t="s">
        <v>1069</v>
      </c>
      <c r="F274" s="77" t="s">
        <v>1066</v>
      </c>
      <c r="G274" s="77" t="s">
        <v>435</v>
      </c>
      <c r="H274" s="77" t="s">
        <v>102</v>
      </c>
      <c r="I274" s="82" t="s">
        <v>55</v>
      </c>
      <c r="J274" s="83">
        <v>168.17</v>
      </c>
      <c r="L274" s="84"/>
      <c r="M274" s="84"/>
      <c r="P274"/>
      <c r="R274"/>
      <c r="S274" s="82" t="s">
        <v>56</v>
      </c>
      <c r="T274" s="82" t="s">
        <v>57</v>
      </c>
      <c r="U274" s="77" t="s">
        <v>1067</v>
      </c>
      <c r="V274" s="77" t="s">
        <v>49</v>
      </c>
      <c r="W274" s="77" t="s">
        <v>1068</v>
      </c>
      <c r="X274"/>
    </row>
    <row r="275" spans="2:24" x14ac:dyDescent="0.3">
      <c r="B275" s="81">
        <v>37305</v>
      </c>
      <c r="C275" s="81" t="s">
        <v>930</v>
      </c>
      <c r="D275" s="77" t="s">
        <v>373</v>
      </c>
      <c r="E275" s="82" t="s">
        <v>113</v>
      </c>
      <c r="F275" s="77" t="s">
        <v>374</v>
      </c>
      <c r="G275" s="77" t="s">
        <v>435</v>
      </c>
      <c r="H275" s="77" t="s">
        <v>102</v>
      </c>
      <c r="I275" s="82" t="s">
        <v>130</v>
      </c>
      <c r="J275" s="83">
        <v>107.4</v>
      </c>
      <c r="L275" s="84"/>
      <c r="M275" s="84"/>
      <c r="P275"/>
      <c r="R275"/>
      <c r="S275" s="82" t="s">
        <v>56</v>
      </c>
      <c r="T275" s="82" t="s">
        <v>57</v>
      </c>
      <c r="U275" s="77" t="s">
        <v>1075</v>
      </c>
      <c r="V275" s="77" t="s">
        <v>49</v>
      </c>
      <c r="W275" s="77" t="s">
        <v>1076</v>
      </c>
      <c r="X275"/>
    </row>
    <row r="276" spans="2:24" x14ac:dyDescent="0.3">
      <c r="B276" s="81">
        <v>37305</v>
      </c>
      <c r="C276" s="81" t="s">
        <v>930</v>
      </c>
      <c r="D276" s="77" t="s">
        <v>694</v>
      </c>
      <c r="E276" s="82" t="s">
        <v>697</v>
      </c>
      <c r="F276" s="77" t="s">
        <v>695</v>
      </c>
      <c r="G276" s="77" t="s">
        <v>435</v>
      </c>
      <c r="H276" s="77" t="s">
        <v>54</v>
      </c>
      <c r="I276" s="82" t="s">
        <v>130</v>
      </c>
      <c r="J276" s="83">
        <v>15.49</v>
      </c>
      <c r="L276" s="84"/>
      <c r="M276" s="84"/>
      <c r="P276"/>
      <c r="R276"/>
      <c r="S276" s="82" t="s">
        <v>56</v>
      </c>
      <c r="T276" s="82" t="s">
        <v>57</v>
      </c>
      <c r="U276" s="77" t="s">
        <v>1075</v>
      </c>
      <c r="V276" s="77" t="s">
        <v>49</v>
      </c>
      <c r="W276" s="77" t="s">
        <v>1082</v>
      </c>
      <c r="X276"/>
    </row>
    <row r="277" spans="2:24" x14ac:dyDescent="0.3">
      <c r="B277" s="81">
        <v>37305</v>
      </c>
      <c r="C277" s="81" t="s">
        <v>930</v>
      </c>
      <c r="D277" s="77" t="s">
        <v>1086</v>
      </c>
      <c r="E277" s="82" t="s">
        <v>1091</v>
      </c>
      <c r="F277" s="77" t="s">
        <v>1087</v>
      </c>
      <c r="G277" s="77" t="s">
        <v>435</v>
      </c>
      <c r="H277" s="77" t="s">
        <v>1092</v>
      </c>
      <c r="I277" s="82" t="s">
        <v>55</v>
      </c>
      <c r="J277" s="83">
        <v>-720</v>
      </c>
      <c r="L277" s="84"/>
      <c r="M277" s="84"/>
      <c r="P277"/>
      <c r="R277"/>
      <c r="S277" s="82" t="s">
        <v>56</v>
      </c>
      <c r="T277" s="82" t="s">
        <v>57</v>
      </c>
      <c r="U277" s="77" t="s">
        <v>1088</v>
      </c>
      <c r="V277" s="77" t="s">
        <v>1089</v>
      </c>
      <c r="W277" s="77" t="s">
        <v>1090</v>
      </c>
      <c r="X277"/>
    </row>
    <row r="278" spans="2:24" x14ac:dyDescent="0.3">
      <c r="B278" s="81">
        <v>37306</v>
      </c>
      <c r="C278" s="81" t="s">
        <v>930</v>
      </c>
      <c r="D278" s="77" t="s">
        <v>1096</v>
      </c>
      <c r="E278" s="82" t="s">
        <v>1100</v>
      </c>
      <c r="F278" s="77" t="s">
        <v>1097</v>
      </c>
      <c r="G278" s="77" t="s">
        <v>435</v>
      </c>
      <c r="H278" s="77" t="s">
        <v>290</v>
      </c>
      <c r="I278" s="82" t="s">
        <v>55</v>
      </c>
      <c r="J278" s="83">
        <v>60</v>
      </c>
      <c r="L278" s="84"/>
      <c r="M278" s="84"/>
      <c r="P278"/>
      <c r="R278"/>
      <c r="S278" s="82" t="s">
        <v>56</v>
      </c>
      <c r="T278" s="82" t="s">
        <v>57</v>
      </c>
      <c r="U278" s="77" t="s">
        <v>1098</v>
      </c>
      <c r="V278" s="77" t="s">
        <v>49</v>
      </c>
      <c r="W278" s="77" t="s">
        <v>1099</v>
      </c>
      <c r="X278"/>
    </row>
    <row r="279" spans="2:24" x14ac:dyDescent="0.3">
      <c r="B279" s="81">
        <v>37306</v>
      </c>
      <c r="C279" s="81" t="s">
        <v>930</v>
      </c>
      <c r="D279" s="77" t="s">
        <v>46</v>
      </c>
      <c r="E279" s="82" t="s">
        <v>53</v>
      </c>
      <c r="F279" s="77" t="s">
        <v>47</v>
      </c>
      <c r="G279" s="77" t="s">
        <v>435</v>
      </c>
      <c r="H279" s="77" t="s">
        <v>54</v>
      </c>
      <c r="I279" s="82" t="s">
        <v>55</v>
      </c>
      <c r="J279" s="83">
        <v>81.73</v>
      </c>
      <c r="L279" s="84"/>
      <c r="M279" s="84"/>
      <c r="P279"/>
      <c r="R279"/>
      <c r="S279" s="82" t="s">
        <v>56</v>
      </c>
      <c r="T279" s="82" t="s">
        <v>57</v>
      </c>
      <c r="U279" s="77" t="s">
        <v>1098</v>
      </c>
      <c r="V279" s="77" t="s">
        <v>49</v>
      </c>
      <c r="W279" s="77" t="s">
        <v>1106</v>
      </c>
      <c r="X279"/>
    </row>
    <row r="280" spans="2:24" x14ac:dyDescent="0.3">
      <c r="B280" s="81">
        <v>37306</v>
      </c>
      <c r="C280" s="81" t="s">
        <v>930</v>
      </c>
      <c r="D280" s="77" t="s">
        <v>46</v>
      </c>
      <c r="E280" s="82" t="s">
        <v>53</v>
      </c>
      <c r="F280" s="77" t="s">
        <v>47</v>
      </c>
      <c r="G280" s="77" t="s">
        <v>435</v>
      </c>
      <c r="H280" s="77" t="s">
        <v>54</v>
      </c>
      <c r="I280" s="82" t="s">
        <v>55</v>
      </c>
      <c r="J280" s="83">
        <v>152.68</v>
      </c>
      <c r="L280" s="84"/>
      <c r="M280" s="84"/>
      <c r="P280"/>
      <c r="R280"/>
      <c r="S280" s="82" t="s">
        <v>56</v>
      </c>
      <c r="T280" s="82" t="s">
        <v>57</v>
      </c>
      <c r="U280" s="77" t="s">
        <v>1098</v>
      </c>
      <c r="V280" s="77" t="s">
        <v>49</v>
      </c>
      <c r="W280" s="77" t="s">
        <v>1109</v>
      </c>
      <c r="X280"/>
    </row>
    <row r="281" spans="2:24" x14ac:dyDescent="0.3">
      <c r="B281" s="81">
        <v>37306</v>
      </c>
      <c r="C281" s="81" t="s">
        <v>930</v>
      </c>
      <c r="D281" s="77" t="s">
        <v>46</v>
      </c>
      <c r="E281" s="82" t="s">
        <v>53</v>
      </c>
      <c r="F281" s="77" t="s">
        <v>47</v>
      </c>
      <c r="G281" s="77" t="s">
        <v>435</v>
      </c>
      <c r="H281" s="77" t="s">
        <v>54</v>
      </c>
      <c r="I281" s="82" t="s">
        <v>55</v>
      </c>
      <c r="J281" s="83">
        <v>251.69</v>
      </c>
      <c r="L281" s="84"/>
      <c r="M281" s="84"/>
      <c r="P281"/>
      <c r="R281"/>
      <c r="S281" s="82" t="s">
        <v>56</v>
      </c>
      <c r="T281" s="82" t="s">
        <v>57</v>
      </c>
      <c r="U281" s="77" t="s">
        <v>1098</v>
      </c>
      <c r="V281" s="77" t="s">
        <v>49</v>
      </c>
      <c r="W281" s="77" t="s">
        <v>1113</v>
      </c>
      <c r="X281"/>
    </row>
    <row r="282" spans="2:24" x14ac:dyDescent="0.3">
      <c r="B282" s="81">
        <v>37306</v>
      </c>
      <c r="C282" s="81" t="s">
        <v>930</v>
      </c>
      <c r="D282" s="77" t="s">
        <v>46</v>
      </c>
      <c r="E282" s="82" t="s">
        <v>53</v>
      </c>
      <c r="F282" s="77" t="s">
        <v>47</v>
      </c>
      <c r="G282" s="77" t="s">
        <v>435</v>
      </c>
      <c r="H282" s="77" t="s">
        <v>54</v>
      </c>
      <c r="I282" s="82" t="s">
        <v>55</v>
      </c>
      <c r="J282" s="83">
        <v>102.17</v>
      </c>
      <c r="L282" s="84"/>
      <c r="M282" s="84"/>
      <c r="P282"/>
      <c r="R282"/>
      <c r="S282" s="82" t="s">
        <v>56</v>
      </c>
      <c r="T282" s="82" t="s">
        <v>57</v>
      </c>
      <c r="U282" s="77" t="s">
        <v>1098</v>
      </c>
      <c r="V282" s="77" t="s">
        <v>49</v>
      </c>
      <c r="W282" s="77" t="s">
        <v>1116</v>
      </c>
      <c r="X282"/>
    </row>
    <row r="283" spans="2:24" x14ac:dyDescent="0.3">
      <c r="B283" s="81">
        <v>37306</v>
      </c>
      <c r="C283" s="81" t="s">
        <v>930</v>
      </c>
      <c r="D283" s="77" t="s">
        <v>75</v>
      </c>
      <c r="E283" s="82" t="s">
        <v>78</v>
      </c>
      <c r="F283" s="77" t="s">
        <v>76</v>
      </c>
      <c r="G283" s="77" t="s">
        <v>435</v>
      </c>
      <c r="H283" s="77" t="s">
        <v>54</v>
      </c>
      <c r="I283" s="82" t="s">
        <v>55</v>
      </c>
      <c r="J283" s="83">
        <v>180.18</v>
      </c>
      <c r="L283" s="84"/>
      <c r="M283" s="84"/>
      <c r="P283"/>
      <c r="R283"/>
      <c r="S283" s="82" t="s">
        <v>56</v>
      </c>
      <c r="T283" s="82" t="s">
        <v>57</v>
      </c>
      <c r="U283" s="77" t="s">
        <v>1098</v>
      </c>
      <c r="V283" s="77" t="s">
        <v>49</v>
      </c>
      <c r="W283" s="77" t="s">
        <v>1119</v>
      </c>
      <c r="X283"/>
    </row>
    <row r="284" spans="2:24" x14ac:dyDescent="0.3">
      <c r="B284" s="81">
        <v>37306</v>
      </c>
      <c r="C284" s="81" t="s">
        <v>930</v>
      </c>
      <c r="D284" s="77" t="s">
        <v>75</v>
      </c>
      <c r="E284" s="82" t="s">
        <v>78</v>
      </c>
      <c r="F284" s="77" t="s">
        <v>76</v>
      </c>
      <c r="G284" s="77" t="s">
        <v>435</v>
      </c>
      <c r="H284" s="77" t="s">
        <v>54</v>
      </c>
      <c r="I284" s="82" t="s">
        <v>55</v>
      </c>
      <c r="J284" s="83">
        <v>20.88</v>
      </c>
      <c r="L284" s="84"/>
      <c r="M284" s="84"/>
      <c r="P284"/>
      <c r="R284"/>
      <c r="S284" s="82" t="s">
        <v>56</v>
      </c>
      <c r="T284" s="82" t="s">
        <v>57</v>
      </c>
      <c r="U284" s="77" t="s">
        <v>1098</v>
      </c>
      <c r="V284" s="77" t="s">
        <v>49</v>
      </c>
      <c r="W284" s="77" t="s">
        <v>1122</v>
      </c>
      <c r="X284"/>
    </row>
    <row r="285" spans="2:24" x14ac:dyDescent="0.3">
      <c r="B285" s="81">
        <v>37306</v>
      </c>
      <c r="C285" s="81" t="s">
        <v>930</v>
      </c>
      <c r="D285" s="77" t="s">
        <v>75</v>
      </c>
      <c r="E285" s="82" t="s">
        <v>78</v>
      </c>
      <c r="F285" s="77" t="s">
        <v>76</v>
      </c>
      <c r="G285" s="77" t="s">
        <v>435</v>
      </c>
      <c r="H285" s="77" t="s">
        <v>54</v>
      </c>
      <c r="I285" s="82" t="s">
        <v>55</v>
      </c>
      <c r="J285" s="83">
        <v>30.07</v>
      </c>
      <c r="L285" s="84"/>
      <c r="M285" s="84"/>
      <c r="P285"/>
      <c r="R285"/>
      <c r="S285" s="82" t="s">
        <v>56</v>
      </c>
      <c r="T285" s="82" t="s">
        <v>57</v>
      </c>
      <c r="U285" s="77" t="s">
        <v>1098</v>
      </c>
      <c r="V285" s="77" t="s">
        <v>49</v>
      </c>
      <c r="W285" s="77" t="s">
        <v>1125</v>
      </c>
      <c r="X285"/>
    </row>
    <row r="286" spans="2:24" x14ac:dyDescent="0.3">
      <c r="B286" s="81">
        <v>37306</v>
      </c>
      <c r="C286" s="81" t="s">
        <v>930</v>
      </c>
      <c r="D286" s="77" t="s">
        <v>75</v>
      </c>
      <c r="E286" s="82" t="s">
        <v>78</v>
      </c>
      <c r="F286" s="77" t="s">
        <v>76</v>
      </c>
      <c r="G286" s="77" t="s">
        <v>435</v>
      </c>
      <c r="H286" s="77" t="s">
        <v>54</v>
      </c>
      <c r="I286" s="82" t="s">
        <v>55</v>
      </c>
      <c r="J286" s="83">
        <v>29.37</v>
      </c>
      <c r="L286" s="84"/>
      <c r="M286" s="84"/>
      <c r="P286"/>
      <c r="R286"/>
      <c r="S286" s="82" t="s">
        <v>56</v>
      </c>
      <c r="T286" s="82" t="s">
        <v>57</v>
      </c>
      <c r="U286" s="77" t="s">
        <v>1098</v>
      </c>
      <c r="V286" s="77" t="s">
        <v>49</v>
      </c>
      <c r="W286" s="77" t="s">
        <v>1128</v>
      </c>
      <c r="X286"/>
    </row>
    <row r="287" spans="2:24" x14ac:dyDescent="0.3">
      <c r="B287" s="81">
        <v>37306</v>
      </c>
      <c r="C287" s="81" t="s">
        <v>930</v>
      </c>
      <c r="D287" s="77" t="s">
        <v>75</v>
      </c>
      <c r="E287" s="82" t="s">
        <v>78</v>
      </c>
      <c r="F287" s="77" t="s">
        <v>76</v>
      </c>
      <c r="G287" s="77" t="s">
        <v>435</v>
      </c>
      <c r="H287" s="77" t="s">
        <v>54</v>
      </c>
      <c r="I287" s="82" t="s">
        <v>55</v>
      </c>
      <c r="J287" s="83">
        <v>53.13</v>
      </c>
      <c r="L287" s="84"/>
      <c r="M287" s="84"/>
      <c r="P287"/>
      <c r="R287"/>
      <c r="S287" s="82" t="s">
        <v>56</v>
      </c>
      <c r="T287" s="82" t="s">
        <v>57</v>
      </c>
      <c r="U287" s="77" t="s">
        <v>1098</v>
      </c>
      <c r="V287" s="77" t="s">
        <v>49</v>
      </c>
      <c r="W287" s="77" t="s">
        <v>1131</v>
      </c>
      <c r="X287"/>
    </row>
    <row r="288" spans="2:24" x14ac:dyDescent="0.3">
      <c r="B288" s="81">
        <v>37306</v>
      </c>
      <c r="C288" s="81" t="s">
        <v>930</v>
      </c>
      <c r="D288" s="77" t="s">
        <v>75</v>
      </c>
      <c r="E288" s="82" t="s">
        <v>78</v>
      </c>
      <c r="F288" s="77" t="s">
        <v>76</v>
      </c>
      <c r="G288" s="77" t="s">
        <v>435</v>
      </c>
      <c r="H288" s="77" t="s">
        <v>54</v>
      </c>
      <c r="I288" s="82" t="s">
        <v>55</v>
      </c>
      <c r="J288" s="83">
        <v>49.12</v>
      </c>
      <c r="L288" s="84"/>
      <c r="M288" s="84"/>
      <c r="P288"/>
      <c r="R288"/>
      <c r="S288" s="82" t="s">
        <v>56</v>
      </c>
      <c r="T288" s="82" t="s">
        <v>57</v>
      </c>
      <c r="U288" s="77" t="s">
        <v>1098</v>
      </c>
      <c r="V288" s="77" t="s">
        <v>49</v>
      </c>
      <c r="W288" s="77" t="s">
        <v>1134</v>
      </c>
      <c r="X288"/>
    </row>
    <row r="289" spans="2:24" x14ac:dyDescent="0.3">
      <c r="B289" s="81">
        <v>37306</v>
      </c>
      <c r="C289" s="81" t="s">
        <v>930</v>
      </c>
      <c r="D289" s="77" t="s">
        <v>75</v>
      </c>
      <c r="E289" s="82" t="s">
        <v>78</v>
      </c>
      <c r="F289" s="77" t="s">
        <v>76</v>
      </c>
      <c r="G289" s="77" t="s">
        <v>435</v>
      </c>
      <c r="H289" s="77" t="s">
        <v>54</v>
      </c>
      <c r="I289" s="82" t="s">
        <v>55</v>
      </c>
      <c r="J289" s="83">
        <v>527.11</v>
      </c>
      <c r="L289" s="84"/>
      <c r="M289" s="84"/>
      <c r="P289"/>
      <c r="R289"/>
      <c r="S289" s="82" t="s">
        <v>56</v>
      </c>
      <c r="T289" s="82" t="s">
        <v>57</v>
      </c>
      <c r="U289" s="77" t="s">
        <v>1098</v>
      </c>
      <c r="V289" s="77" t="s">
        <v>49</v>
      </c>
      <c r="W289" s="77" t="s">
        <v>1137</v>
      </c>
      <c r="X289"/>
    </row>
    <row r="290" spans="2:24" x14ac:dyDescent="0.3">
      <c r="B290" s="81">
        <v>37306</v>
      </c>
      <c r="C290" s="81" t="s">
        <v>930</v>
      </c>
      <c r="D290" s="77" t="s">
        <v>661</v>
      </c>
      <c r="E290" s="82" t="s">
        <v>663</v>
      </c>
      <c r="F290" s="77" t="s">
        <v>662</v>
      </c>
      <c r="G290" s="77" t="s">
        <v>435</v>
      </c>
      <c r="H290" s="77" t="s">
        <v>54</v>
      </c>
      <c r="I290" s="82" t="s">
        <v>55</v>
      </c>
      <c r="J290" s="83">
        <v>944.13</v>
      </c>
      <c r="L290" s="84"/>
      <c r="M290" s="84"/>
      <c r="P290"/>
      <c r="R290"/>
      <c r="S290" s="82" t="s">
        <v>56</v>
      </c>
      <c r="T290" s="82" t="s">
        <v>57</v>
      </c>
      <c r="U290" s="77" t="s">
        <v>1098</v>
      </c>
      <c r="V290" s="77" t="s">
        <v>49</v>
      </c>
      <c r="W290" s="77" t="s">
        <v>1141</v>
      </c>
      <c r="X290"/>
    </row>
    <row r="291" spans="2:24" x14ac:dyDescent="0.3">
      <c r="B291" s="81">
        <v>37306</v>
      </c>
      <c r="C291" s="81" t="s">
        <v>930</v>
      </c>
      <c r="D291" s="77" t="s">
        <v>90</v>
      </c>
      <c r="E291" s="82" t="s">
        <v>93</v>
      </c>
      <c r="F291" s="77" t="s">
        <v>91</v>
      </c>
      <c r="G291" s="77" t="s">
        <v>435</v>
      </c>
      <c r="H291" s="77" t="s">
        <v>54</v>
      </c>
      <c r="I291" s="82" t="s">
        <v>55</v>
      </c>
      <c r="J291" s="83">
        <v>846.3</v>
      </c>
      <c r="L291" s="84"/>
      <c r="M291" s="84"/>
      <c r="P291"/>
      <c r="R291"/>
      <c r="S291" s="82" t="s">
        <v>56</v>
      </c>
      <c r="T291" s="82" t="s">
        <v>57</v>
      </c>
      <c r="U291" s="77" t="s">
        <v>1098</v>
      </c>
      <c r="V291" s="77" t="s">
        <v>49</v>
      </c>
      <c r="W291" s="77" t="s">
        <v>1145</v>
      </c>
      <c r="X291"/>
    </row>
    <row r="292" spans="2:24" x14ac:dyDescent="0.3">
      <c r="B292" s="81">
        <v>37306</v>
      </c>
      <c r="C292" s="81" t="s">
        <v>930</v>
      </c>
      <c r="D292" s="77" t="s">
        <v>90</v>
      </c>
      <c r="E292" s="82" t="s">
        <v>93</v>
      </c>
      <c r="F292" s="77" t="s">
        <v>91</v>
      </c>
      <c r="G292" s="77" t="s">
        <v>435</v>
      </c>
      <c r="H292" s="77" t="s">
        <v>54</v>
      </c>
      <c r="I292" s="82" t="s">
        <v>55</v>
      </c>
      <c r="J292" s="83">
        <v>38.49</v>
      </c>
      <c r="L292" s="84"/>
      <c r="M292" s="84"/>
      <c r="P292"/>
      <c r="R292"/>
      <c r="S292" s="82" t="s">
        <v>56</v>
      </c>
      <c r="T292" s="82" t="s">
        <v>57</v>
      </c>
      <c r="U292" s="77" t="s">
        <v>1098</v>
      </c>
      <c r="V292" s="77" t="s">
        <v>49</v>
      </c>
      <c r="W292" s="77" t="s">
        <v>1148</v>
      </c>
      <c r="X292"/>
    </row>
    <row r="293" spans="2:24" x14ac:dyDescent="0.3">
      <c r="B293" s="81">
        <v>37306</v>
      </c>
      <c r="C293" s="81" t="s">
        <v>930</v>
      </c>
      <c r="D293" s="77" t="s">
        <v>110</v>
      </c>
      <c r="E293" s="82" t="s">
        <v>113</v>
      </c>
      <c r="F293" s="77" t="s">
        <v>111</v>
      </c>
      <c r="G293" s="77" t="s">
        <v>435</v>
      </c>
      <c r="H293" s="77" t="s">
        <v>102</v>
      </c>
      <c r="I293" s="82" t="s">
        <v>55</v>
      </c>
      <c r="J293" s="83">
        <v>97.2</v>
      </c>
      <c r="L293" s="84"/>
      <c r="M293" s="84"/>
      <c r="P293"/>
      <c r="R293"/>
      <c r="S293" s="82" t="s">
        <v>56</v>
      </c>
      <c r="T293" s="82" t="s">
        <v>57</v>
      </c>
      <c r="U293" s="77" t="s">
        <v>1098</v>
      </c>
      <c r="V293" s="77" t="s">
        <v>49</v>
      </c>
      <c r="W293" s="77" t="s">
        <v>1151</v>
      </c>
      <c r="X293"/>
    </row>
    <row r="294" spans="2:24" x14ac:dyDescent="0.3">
      <c r="B294" s="81">
        <v>37306</v>
      </c>
      <c r="C294" s="81" t="s">
        <v>930</v>
      </c>
      <c r="D294" s="77" t="s">
        <v>110</v>
      </c>
      <c r="E294" s="82" t="s">
        <v>113</v>
      </c>
      <c r="F294" s="77" t="s">
        <v>111</v>
      </c>
      <c r="G294" s="77" t="s">
        <v>435</v>
      </c>
      <c r="H294" s="77" t="s">
        <v>102</v>
      </c>
      <c r="I294" s="82" t="s">
        <v>55</v>
      </c>
      <c r="J294" s="83">
        <v>45.17</v>
      </c>
      <c r="L294" s="84"/>
      <c r="M294" s="84"/>
      <c r="P294"/>
      <c r="R294"/>
      <c r="S294" s="82" t="s">
        <v>56</v>
      </c>
      <c r="T294" s="82" t="s">
        <v>57</v>
      </c>
      <c r="U294" s="77" t="s">
        <v>1098</v>
      </c>
      <c r="V294" s="77" t="s">
        <v>49</v>
      </c>
      <c r="W294" s="77" t="s">
        <v>1154</v>
      </c>
      <c r="X294"/>
    </row>
    <row r="295" spans="2:24" x14ac:dyDescent="0.3">
      <c r="B295" s="81">
        <v>37306</v>
      </c>
      <c r="C295" s="81" t="s">
        <v>930</v>
      </c>
      <c r="D295" s="77" t="s">
        <v>118</v>
      </c>
      <c r="E295" s="82" t="s">
        <v>121</v>
      </c>
      <c r="F295" s="77" t="s">
        <v>119</v>
      </c>
      <c r="G295" s="77" t="s">
        <v>435</v>
      </c>
      <c r="H295" s="77" t="s">
        <v>102</v>
      </c>
      <c r="I295" s="82" t="s">
        <v>55</v>
      </c>
      <c r="J295" s="83">
        <v>17.760000000000002</v>
      </c>
      <c r="L295" s="84"/>
      <c r="M295" s="84"/>
      <c r="P295"/>
      <c r="R295"/>
      <c r="S295" s="82" t="s">
        <v>56</v>
      </c>
      <c r="T295" s="82" t="s">
        <v>57</v>
      </c>
      <c r="U295" s="77" t="s">
        <v>1098</v>
      </c>
      <c r="V295" s="77" t="s">
        <v>49</v>
      </c>
      <c r="W295" s="77" t="s">
        <v>1157</v>
      </c>
      <c r="X295"/>
    </row>
    <row r="296" spans="2:24" x14ac:dyDescent="0.3">
      <c r="B296" s="81">
        <v>37306</v>
      </c>
      <c r="C296" s="81" t="s">
        <v>930</v>
      </c>
      <c r="D296" s="77" t="s">
        <v>118</v>
      </c>
      <c r="E296" s="82" t="s">
        <v>121</v>
      </c>
      <c r="F296" s="77" t="s">
        <v>119</v>
      </c>
      <c r="G296" s="77" t="s">
        <v>435</v>
      </c>
      <c r="H296" s="77" t="s">
        <v>102</v>
      </c>
      <c r="I296" s="82" t="s">
        <v>55</v>
      </c>
      <c r="J296" s="83">
        <v>5.38</v>
      </c>
      <c r="L296" s="84"/>
      <c r="M296" s="84"/>
      <c r="P296"/>
      <c r="R296"/>
      <c r="S296" s="82" t="s">
        <v>56</v>
      </c>
      <c r="T296" s="82" t="s">
        <v>57</v>
      </c>
      <c r="U296" s="77" t="s">
        <v>1098</v>
      </c>
      <c r="V296" s="77" t="s">
        <v>49</v>
      </c>
      <c r="W296" s="77" t="s">
        <v>1160</v>
      </c>
      <c r="X296"/>
    </row>
    <row r="297" spans="2:24" x14ac:dyDescent="0.3">
      <c r="B297" s="81">
        <v>37306</v>
      </c>
      <c r="C297" s="81" t="s">
        <v>930</v>
      </c>
      <c r="D297" s="77" t="s">
        <v>1163</v>
      </c>
      <c r="E297" s="82" t="s">
        <v>1166</v>
      </c>
      <c r="F297" s="77" t="s">
        <v>1164</v>
      </c>
      <c r="G297" s="77" t="s">
        <v>435</v>
      </c>
      <c r="H297" s="77" t="s">
        <v>1092</v>
      </c>
      <c r="I297" s="82" t="s">
        <v>55</v>
      </c>
      <c r="J297" s="83">
        <v>123.2</v>
      </c>
      <c r="L297" s="84"/>
      <c r="M297" s="84"/>
      <c r="P297"/>
      <c r="R297"/>
      <c r="S297" s="82" t="s">
        <v>56</v>
      </c>
      <c r="T297" s="82" t="s">
        <v>57</v>
      </c>
      <c r="U297" s="77" t="s">
        <v>1098</v>
      </c>
      <c r="V297" s="77" t="s">
        <v>49</v>
      </c>
      <c r="W297" s="77" t="s">
        <v>1165</v>
      </c>
      <c r="X297"/>
    </row>
    <row r="298" spans="2:24" x14ac:dyDescent="0.3">
      <c r="B298" s="81">
        <v>37306</v>
      </c>
      <c r="C298" s="81" t="s">
        <v>930</v>
      </c>
      <c r="D298" s="77" t="s">
        <v>1171</v>
      </c>
      <c r="E298" s="82" t="s">
        <v>1172</v>
      </c>
      <c r="F298" s="77" t="s">
        <v>99</v>
      </c>
      <c r="G298" s="77" t="s">
        <v>435</v>
      </c>
      <c r="H298" s="77" t="s">
        <v>102</v>
      </c>
      <c r="I298" s="82" t="s">
        <v>55</v>
      </c>
      <c r="J298" s="83">
        <v>50.03</v>
      </c>
      <c r="L298" s="84"/>
      <c r="M298" s="84"/>
      <c r="P298"/>
      <c r="R298"/>
      <c r="S298" s="82" t="s">
        <v>56</v>
      </c>
      <c r="T298" s="82" t="s">
        <v>57</v>
      </c>
      <c r="U298" s="77" t="s">
        <v>1098</v>
      </c>
      <c r="V298" s="77" t="s">
        <v>49</v>
      </c>
      <c r="W298" s="77" t="s">
        <v>71</v>
      </c>
      <c r="X298"/>
    </row>
    <row r="299" spans="2:24" x14ac:dyDescent="0.3">
      <c r="B299" s="81">
        <v>37306</v>
      </c>
      <c r="C299" s="81" t="s">
        <v>930</v>
      </c>
      <c r="D299" s="77" t="s">
        <v>155</v>
      </c>
      <c r="E299" s="82" t="s">
        <v>157</v>
      </c>
      <c r="F299" s="77" t="s">
        <v>111</v>
      </c>
      <c r="G299" s="77" t="s">
        <v>435</v>
      </c>
      <c r="H299" s="77" t="s">
        <v>102</v>
      </c>
      <c r="I299" s="82" t="s">
        <v>55</v>
      </c>
      <c r="J299" s="83">
        <v>64.48</v>
      </c>
      <c r="L299" s="84"/>
      <c r="M299" s="84"/>
      <c r="P299"/>
      <c r="R299"/>
      <c r="S299" s="82" t="s">
        <v>56</v>
      </c>
      <c r="T299" s="82" t="s">
        <v>57</v>
      </c>
      <c r="U299" s="77" t="s">
        <v>1098</v>
      </c>
      <c r="V299" s="77" t="s">
        <v>49</v>
      </c>
      <c r="W299" s="77" t="s">
        <v>1176</v>
      </c>
      <c r="X299"/>
    </row>
    <row r="300" spans="2:24" x14ac:dyDescent="0.3">
      <c r="B300" s="81">
        <v>37306</v>
      </c>
      <c r="C300" s="81" t="s">
        <v>930</v>
      </c>
      <c r="D300" s="77" t="s">
        <v>155</v>
      </c>
      <c r="E300" s="82" t="s">
        <v>157</v>
      </c>
      <c r="F300" s="77" t="s">
        <v>111</v>
      </c>
      <c r="G300" s="77" t="s">
        <v>435</v>
      </c>
      <c r="H300" s="77" t="s">
        <v>102</v>
      </c>
      <c r="I300" s="82" t="s">
        <v>55</v>
      </c>
      <c r="J300" s="83">
        <v>26.62</v>
      </c>
      <c r="L300" s="84"/>
      <c r="M300" s="84"/>
      <c r="P300"/>
      <c r="R300"/>
      <c r="S300" s="82" t="s">
        <v>56</v>
      </c>
      <c r="T300" s="82" t="s">
        <v>57</v>
      </c>
      <c r="U300" s="77" t="s">
        <v>1098</v>
      </c>
      <c r="V300" s="77" t="s">
        <v>49</v>
      </c>
      <c r="W300" s="77" t="s">
        <v>1179</v>
      </c>
      <c r="X300"/>
    </row>
    <row r="301" spans="2:24" x14ac:dyDescent="0.3">
      <c r="B301" s="81">
        <v>37306</v>
      </c>
      <c r="C301" s="81" t="s">
        <v>930</v>
      </c>
      <c r="D301" s="77" t="s">
        <v>155</v>
      </c>
      <c r="E301" s="82" t="s">
        <v>157</v>
      </c>
      <c r="F301" s="77" t="s">
        <v>111</v>
      </c>
      <c r="G301" s="77" t="s">
        <v>435</v>
      </c>
      <c r="H301" s="77" t="s">
        <v>102</v>
      </c>
      <c r="I301" s="82" t="s">
        <v>55</v>
      </c>
      <c r="J301" s="83">
        <v>43.2</v>
      </c>
      <c r="L301" s="84"/>
      <c r="M301" s="84"/>
      <c r="P301"/>
      <c r="R301"/>
      <c r="S301" s="82" t="s">
        <v>56</v>
      </c>
      <c r="T301" s="82" t="s">
        <v>57</v>
      </c>
      <c r="U301" s="77" t="s">
        <v>1098</v>
      </c>
      <c r="V301" s="77" t="s">
        <v>49</v>
      </c>
      <c r="W301" s="77" t="s">
        <v>1183</v>
      </c>
      <c r="X301"/>
    </row>
    <row r="302" spans="2:24" x14ac:dyDescent="0.3">
      <c r="B302" s="81">
        <v>37306</v>
      </c>
      <c r="C302" s="81" t="s">
        <v>930</v>
      </c>
      <c r="D302" s="77" t="s">
        <v>241</v>
      </c>
      <c r="E302" s="82" t="s">
        <v>244</v>
      </c>
      <c r="F302" s="77" t="s">
        <v>242</v>
      </c>
      <c r="G302" s="77" t="s">
        <v>435</v>
      </c>
      <c r="H302" s="77" t="s">
        <v>139</v>
      </c>
      <c r="I302" s="82" t="s">
        <v>55</v>
      </c>
      <c r="J302" s="83">
        <v>67.959999999999994</v>
      </c>
      <c r="L302" s="84"/>
      <c r="M302" s="84"/>
      <c r="P302"/>
      <c r="R302"/>
      <c r="S302" s="82" t="s">
        <v>56</v>
      </c>
      <c r="T302" s="82" t="s">
        <v>57</v>
      </c>
      <c r="U302" s="77" t="s">
        <v>1098</v>
      </c>
      <c r="V302" s="77" t="s">
        <v>49</v>
      </c>
      <c r="W302" s="77" t="s">
        <v>1186</v>
      </c>
      <c r="X302"/>
    </row>
    <row r="303" spans="2:24" x14ac:dyDescent="0.3">
      <c r="B303" s="81">
        <v>37308</v>
      </c>
      <c r="C303" s="81" t="s">
        <v>930</v>
      </c>
      <c r="D303" s="77" t="s">
        <v>193</v>
      </c>
      <c r="E303" s="82" t="s">
        <v>197</v>
      </c>
      <c r="F303" s="77" t="s">
        <v>194</v>
      </c>
      <c r="G303" s="77" t="s">
        <v>435</v>
      </c>
      <c r="H303" s="77" t="s">
        <v>139</v>
      </c>
      <c r="I303" s="82" t="s">
        <v>130</v>
      </c>
      <c r="J303" s="83">
        <v>9.69</v>
      </c>
      <c r="L303" s="84"/>
      <c r="M303" s="84"/>
      <c r="P303"/>
      <c r="R303"/>
      <c r="S303" s="82" t="s">
        <v>56</v>
      </c>
      <c r="T303" s="82" t="s">
        <v>57</v>
      </c>
      <c r="U303" s="77" t="s">
        <v>1189</v>
      </c>
      <c r="V303" s="77" t="s">
        <v>49</v>
      </c>
      <c r="W303" s="77" t="s">
        <v>1190</v>
      </c>
      <c r="X303"/>
    </row>
    <row r="304" spans="2:24" x14ac:dyDescent="0.3">
      <c r="B304" s="81">
        <v>37309</v>
      </c>
      <c r="C304" s="81" t="s">
        <v>930</v>
      </c>
      <c r="D304" s="77" t="s">
        <v>110</v>
      </c>
      <c r="E304" s="82" t="s">
        <v>113</v>
      </c>
      <c r="F304" s="77" t="s">
        <v>111</v>
      </c>
      <c r="G304" s="77" t="s">
        <v>435</v>
      </c>
      <c r="H304" s="77" t="s">
        <v>102</v>
      </c>
      <c r="I304" s="82" t="s">
        <v>55</v>
      </c>
      <c r="J304" s="83">
        <v>110.36</v>
      </c>
      <c r="L304" s="84"/>
      <c r="M304" s="84"/>
      <c r="P304"/>
      <c r="R304"/>
      <c r="S304" s="82" t="s">
        <v>56</v>
      </c>
      <c r="T304" s="82" t="s">
        <v>57</v>
      </c>
      <c r="U304" s="77" t="s">
        <v>1194</v>
      </c>
      <c r="V304" s="77" t="s">
        <v>49</v>
      </c>
      <c r="W304" s="77" t="s">
        <v>1195</v>
      </c>
      <c r="X304"/>
    </row>
    <row r="305" spans="2:24" x14ac:dyDescent="0.3">
      <c r="B305" s="81">
        <v>37309</v>
      </c>
      <c r="C305" s="81" t="s">
        <v>930</v>
      </c>
      <c r="D305" s="77" t="s">
        <v>118</v>
      </c>
      <c r="E305" s="82" t="s">
        <v>121</v>
      </c>
      <c r="F305" s="77" t="s">
        <v>119</v>
      </c>
      <c r="G305" s="77" t="s">
        <v>435</v>
      </c>
      <c r="H305" s="77" t="s">
        <v>102</v>
      </c>
      <c r="I305" s="82" t="s">
        <v>55</v>
      </c>
      <c r="J305" s="83">
        <v>15.25</v>
      </c>
      <c r="L305" s="84"/>
      <c r="M305" s="84"/>
      <c r="P305"/>
      <c r="R305"/>
      <c r="S305" s="82" t="s">
        <v>56</v>
      </c>
      <c r="T305" s="82" t="s">
        <v>57</v>
      </c>
      <c r="U305" s="77" t="s">
        <v>1199</v>
      </c>
      <c r="V305" s="77" t="s">
        <v>49</v>
      </c>
      <c r="W305" s="77" t="s">
        <v>1200</v>
      </c>
      <c r="X305"/>
    </row>
    <row r="306" spans="2:24" x14ac:dyDescent="0.3">
      <c r="B306" s="81">
        <v>37310</v>
      </c>
      <c r="C306" s="81" t="s">
        <v>930</v>
      </c>
      <c r="D306" s="77" t="s">
        <v>253</v>
      </c>
      <c r="E306" s="82" t="s">
        <v>257</v>
      </c>
      <c r="F306" s="77" t="s">
        <v>254</v>
      </c>
      <c r="G306" s="77" t="s">
        <v>435</v>
      </c>
      <c r="H306" s="77" t="s">
        <v>102</v>
      </c>
      <c r="I306" s="82" t="s">
        <v>130</v>
      </c>
      <c r="J306" s="83">
        <v>1090</v>
      </c>
      <c r="L306" s="84"/>
      <c r="M306" s="84"/>
      <c r="P306"/>
      <c r="R306"/>
      <c r="S306" s="82" t="s">
        <v>56</v>
      </c>
      <c r="T306" s="82" t="s">
        <v>57</v>
      </c>
      <c r="U306" s="77" t="s">
        <v>1205</v>
      </c>
      <c r="V306" s="77" t="s">
        <v>49</v>
      </c>
      <c r="W306" s="77" t="s">
        <v>1206</v>
      </c>
      <c r="X306"/>
    </row>
    <row r="307" spans="2:24" x14ac:dyDescent="0.3">
      <c r="B307" s="81">
        <v>37312</v>
      </c>
      <c r="C307" s="81" t="s">
        <v>930</v>
      </c>
      <c r="D307" s="77" t="s">
        <v>610</v>
      </c>
      <c r="E307" s="82" t="s">
        <v>614</v>
      </c>
      <c r="F307" s="77" t="s">
        <v>611</v>
      </c>
      <c r="G307" s="77" t="s">
        <v>435</v>
      </c>
      <c r="H307" s="77" t="s">
        <v>290</v>
      </c>
      <c r="I307" s="82" t="s">
        <v>55</v>
      </c>
      <c r="J307" s="83">
        <v>13.99</v>
      </c>
      <c r="L307" s="84"/>
      <c r="M307" s="84"/>
      <c r="P307"/>
      <c r="R307"/>
      <c r="S307" s="82" t="s">
        <v>56</v>
      </c>
      <c r="T307" s="82" t="s">
        <v>57</v>
      </c>
      <c r="U307" s="77" t="s">
        <v>1210</v>
      </c>
      <c r="V307" s="77" t="s">
        <v>49</v>
      </c>
      <c r="W307" s="77" t="s">
        <v>1211</v>
      </c>
      <c r="X307"/>
    </row>
    <row r="308" spans="2:24" x14ac:dyDescent="0.3">
      <c r="B308" s="81">
        <v>37312</v>
      </c>
      <c r="C308" s="81" t="s">
        <v>930</v>
      </c>
      <c r="D308" s="77" t="s">
        <v>46</v>
      </c>
      <c r="E308" s="82" t="s">
        <v>53</v>
      </c>
      <c r="F308" s="77" t="s">
        <v>47</v>
      </c>
      <c r="G308" s="77" t="s">
        <v>435</v>
      </c>
      <c r="H308" s="77" t="s">
        <v>54</v>
      </c>
      <c r="I308" s="82" t="s">
        <v>55</v>
      </c>
      <c r="J308" s="83">
        <v>0.89</v>
      </c>
      <c r="L308" s="84"/>
      <c r="M308" s="84"/>
      <c r="P308"/>
      <c r="R308"/>
      <c r="S308" s="82" t="s">
        <v>56</v>
      </c>
      <c r="T308" s="82" t="s">
        <v>57</v>
      </c>
      <c r="U308" s="77" t="s">
        <v>1210</v>
      </c>
      <c r="V308" s="77" t="s">
        <v>49</v>
      </c>
      <c r="W308" s="77" t="s">
        <v>1216</v>
      </c>
      <c r="X308"/>
    </row>
    <row r="309" spans="2:24" x14ac:dyDescent="0.3">
      <c r="B309" s="81">
        <v>37312</v>
      </c>
      <c r="C309" s="81" t="s">
        <v>930</v>
      </c>
      <c r="D309" s="77" t="s">
        <v>46</v>
      </c>
      <c r="E309" s="82" t="s">
        <v>53</v>
      </c>
      <c r="F309" s="77" t="s">
        <v>47</v>
      </c>
      <c r="G309" s="77" t="s">
        <v>435</v>
      </c>
      <c r="H309" s="77" t="s">
        <v>54</v>
      </c>
      <c r="I309" s="82" t="s">
        <v>55</v>
      </c>
      <c r="J309" s="83">
        <v>17.04</v>
      </c>
      <c r="L309" s="84"/>
      <c r="M309" s="84"/>
      <c r="P309"/>
      <c r="R309"/>
      <c r="S309" s="82" t="s">
        <v>56</v>
      </c>
      <c r="T309" s="82" t="s">
        <v>57</v>
      </c>
      <c r="U309" s="77" t="s">
        <v>1210</v>
      </c>
      <c r="V309" s="77" t="s">
        <v>49</v>
      </c>
      <c r="W309" s="77" t="s">
        <v>1217</v>
      </c>
      <c r="X309"/>
    </row>
    <row r="310" spans="2:24" x14ac:dyDescent="0.3">
      <c r="B310" s="81">
        <v>37312</v>
      </c>
      <c r="C310" s="81" t="s">
        <v>930</v>
      </c>
      <c r="D310" s="77" t="s">
        <v>75</v>
      </c>
      <c r="E310" s="82" t="s">
        <v>78</v>
      </c>
      <c r="F310" s="77" t="s">
        <v>76</v>
      </c>
      <c r="G310" s="77" t="s">
        <v>435</v>
      </c>
      <c r="H310" s="77" t="s">
        <v>54</v>
      </c>
      <c r="I310" s="82" t="s">
        <v>55</v>
      </c>
      <c r="J310" s="83">
        <v>107.7</v>
      </c>
      <c r="L310" s="84"/>
      <c r="M310" s="84"/>
      <c r="P310"/>
      <c r="R310"/>
      <c r="S310" s="82" t="s">
        <v>56</v>
      </c>
      <c r="T310" s="82" t="s">
        <v>57</v>
      </c>
      <c r="U310" s="77" t="s">
        <v>1210</v>
      </c>
      <c r="V310" s="77" t="s">
        <v>49</v>
      </c>
      <c r="W310" s="77" t="s">
        <v>1220</v>
      </c>
      <c r="X310"/>
    </row>
    <row r="311" spans="2:24" x14ac:dyDescent="0.3">
      <c r="B311" s="81">
        <v>37312</v>
      </c>
      <c r="C311" s="81" t="s">
        <v>930</v>
      </c>
      <c r="D311" s="77" t="s">
        <v>90</v>
      </c>
      <c r="E311" s="82" t="s">
        <v>93</v>
      </c>
      <c r="F311" s="77" t="s">
        <v>91</v>
      </c>
      <c r="G311" s="77" t="s">
        <v>435</v>
      </c>
      <c r="H311" s="77" t="s">
        <v>54</v>
      </c>
      <c r="I311" s="82" t="s">
        <v>55</v>
      </c>
      <c r="J311" s="83">
        <v>951.2</v>
      </c>
      <c r="L311" s="84"/>
      <c r="M311" s="84"/>
      <c r="P311"/>
      <c r="R311"/>
      <c r="S311" s="82" t="s">
        <v>56</v>
      </c>
      <c r="T311" s="82" t="s">
        <v>57</v>
      </c>
      <c r="U311" s="77" t="s">
        <v>1210</v>
      </c>
      <c r="V311" s="77" t="s">
        <v>49</v>
      </c>
      <c r="W311" s="77" t="s">
        <v>1223</v>
      </c>
      <c r="X311"/>
    </row>
    <row r="312" spans="2:24" x14ac:dyDescent="0.3">
      <c r="B312" s="81">
        <v>37312</v>
      </c>
      <c r="C312" s="81" t="s">
        <v>930</v>
      </c>
      <c r="D312" s="77" t="s">
        <v>98</v>
      </c>
      <c r="E312" s="82" t="s">
        <v>101</v>
      </c>
      <c r="F312" s="77" t="s">
        <v>99</v>
      </c>
      <c r="G312" s="77" t="s">
        <v>435</v>
      </c>
      <c r="H312" s="77" t="s">
        <v>102</v>
      </c>
      <c r="I312" s="82" t="s">
        <v>55</v>
      </c>
      <c r="J312" s="83">
        <v>203.95</v>
      </c>
      <c r="L312" s="84"/>
      <c r="M312" s="84"/>
      <c r="P312"/>
      <c r="R312"/>
      <c r="S312" s="82" t="s">
        <v>56</v>
      </c>
      <c r="T312" s="82" t="s">
        <v>57</v>
      </c>
      <c r="U312" s="77" t="s">
        <v>1210</v>
      </c>
      <c r="V312" s="77" t="s">
        <v>49</v>
      </c>
      <c r="W312" s="77" t="s">
        <v>1226</v>
      </c>
      <c r="X312"/>
    </row>
    <row r="313" spans="2:24" x14ac:dyDescent="0.3">
      <c r="B313" s="81">
        <v>37312</v>
      </c>
      <c r="C313" s="81" t="s">
        <v>930</v>
      </c>
      <c r="D313" s="77" t="s">
        <v>118</v>
      </c>
      <c r="E313" s="82" t="s">
        <v>121</v>
      </c>
      <c r="F313" s="77" t="s">
        <v>119</v>
      </c>
      <c r="G313" s="77" t="s">
        <v>435</v>
      </c>
      <c r="H313" s="77" t="s">
        <v>102</v>
      </c>
      <c r="I313" s="82" t="s">
        <v>55</v>
      </c>
      <c r="J313" s="83">
        <v>108.3</v>
      </c>
      <c r="L313" s="84"/>
      <c r="M313" s="84"/>
      <c r="P313"/>
      <c r="R313"/>
      <c r="S313" s="82" t="s">
        <v>56</v>
      </c>
      <c r="T313" s="82" t="s">
        <v>57</v>
      </c>
      <c r="U313" s="77" t="s">
        <v>1210</v>
      </c>
      <c r="V313" s="77" t="s">
        <v>49</v>
      </c>
      <c r="W313" s="77" t="s">
        <v>1229</v>
      </c>
      <c r="X313"/>
    </row>
    <row r="314" spans="2:24" x14ac:dyDescent="0.3">
      <c r="B314" s="81">
        <v>37312</v>
      </c>
      <c r="C314" s="81" t="s">
        <v>930</v>
      </c>
      <c r="D314" s="77" t="s">
        <v>118</v>
      </c>
      <c r="E314" s="82" t="s">
        <v>121</v>
      </c>
      <c r="F314" s="77" t="s">
        <v>119</v>
      </c>
      <c r="G314" s="77" t="s">
        <v>435</v>
      </c>
      <c r="H314" s="77" t="s">
        <v>102</v>
      </c>
      <c r="I314" s="82" t="s">
        <v>55</v>
      </c>
      <c r="J314" s="83">
        <v>15.25</v>
      </c>
      <c r="L314" s="84"/>
      <c r="M314" s="84"/>
      <c r="P314"/>
      <c r="R314"/>
      <c r="S314" s="82" t="s">
        <v>56</v>
      </c>
      <c r="T314" s="82" t="s">
        <v>57</v>
      </c>
      <c r="U314" s="77" t="s">
        <v>1230</v>
      </c>
      <c r="V314" s="77" t="s">
        <v>49</v>
      </c>
      <c r="W314" s="77" t="s">
        <v>1231</v>
      </c>
      <c r="X314"/>
    </row>
    <row r="315" spans="2:24" x14ac:dyDescent="0.3">
      <c r="B315" s="81">
        <v>37312</v>
      </c>
      <c r="C315" s="81" t="s">
        <v>930</v>
      </c>
      <c r="D315" s="77" t="s">
        <v>136</v>
      </c>
      <c r="E315" s="82" t="s">
        <v>138</v>
      </c>
      <c r="F315" s="77" t="s">
        <v>91</v>
      </c>
      <c r="G315" s="77" t="s">
        <v>435</v>
      </c>
      <c r="H315" s="77" t="s">
        <v>139</v>
      </c>
      <c r="I315" s="82" t="s">
        <v>55</v>
      </c>
      <c r="J315" s="83">
        <v>53.5</v>
      </c>
      <c r="L315" s="84"/>
      <c r="M315" s="84"/>
      <c r="P315"/>
      <c r="R315"/>
      <c r="S315" s="82" t="s">
        <v>56</v>
      </c>
      <c r="T315" s="82" t="s">
        <v>57</v>
      </c>
      <c r="U315" s="77" t="s">
        <v>1210</v>
      </c>
      <c r="V315" s="77" t="s">
        <v>49</v>
      </c>
      <c r="W315" s="77" t="s">
        <v>1235</v>
      </c>
      <c r="X315"/>
    </row>
    <row r="316" spans="2:24" x14ac:dyDescent="0.3">
      <c r="B316" s="81">
        <v>37312</v>
      </c>
      <c r="C316" s="81" t="s">
        <v>930</v>
      </c>
      <c r="D316" s="77" t="s">
        <v>188</v>
      </c>
      <c r="E316" s="82" t="s">
        <v>191</v>
      </c>
      <c r="F316" s="77" t="s">
        <v>189</v>
      </c>
      <c r="G316" s="77" t="s">
        <v>435</v>
      </c>
      <c r="H316" s="77" t="s">
        <v>139</v>
      </c>
      <c r="I316" s="82" t="s">
        <v>55</v>
      </c>
      <c r="J316" s="83">
        <v>50</v>
      </c>
      <c r="L316" s="84"/>
      <c r="M316" s="84"/>
      <c r="P316"/>
      <c r="R316"/>
      <c r="S316" s="82" t="s">
        <v>56</v>
      </c>
      <c r="T316" s="82" t="s">
        <v>57</v>
      </c>
      <c r="U316" s="77" t="s">
        <v>1210</v>
      </c>
      <c r="V316" s="77" t="s">
        <v>49</v>
      </c>
      <c r="W316" s="77" t="s">
        <v>1238</v>
      </c>
      <c r="X316"/>
    </row>
    <row r="317" spans="2:24" x14ac:dyDescent="0.3">
      <c r="B317" s="81">
        <v>37312</v>
      </c>
      <c r="C317" s="81" t="s">
        <v>930</v>
      </c>
      <c r="D317" s="77" t="s">
        <v>147</v>
      </c>
      <c r="E317" s="82" t="s">
        <v>150</v>
      </c>
      <c r="F317" s="77" t="s">
        <v>148</v>
      </c>
      <c r="G317" s="77" t="s">
        <v>435</v>
      </c>
      <c r="H317" s="77" t="s">
        <v>102</v>
      </c>
      <c r="I317" s="82" t="s">
        <v>55</v>
      </c>
      <c r="J317" s="83">
        <v>40</v>
      </c>
      <c r="L317" s="84"/>
      <c r="M317" s="84"/>
      <c r="P317"/>
      <c r="R317"/>
      <c r="S317" s="82" t="s">
        <v>56</v>
      </c>
      <c r="T317" s="82" t="s">
        <v>57</v>
      </c>
      <c r="U317" s="77" t="s">
        <v>1210</v>
      </c>
      <c r="V317" s="77" t="s">
        <v>49</v>
      </c>
      <c r="W317" s="77" t="s">
        <v>1239</v>
      </c>
      <c r="X317"/>
    </row>
    <row r="318" spans="2:24" x14ac:dyDescent="0.3">
      <c r="B318" s="81">
        <v>37312</v>
      </c>
      <c r="C318" s="81" t="s">
        <v>930</v>
      </c>
      <c r="D318" s="77" t="s">
        <v>241</v>
      </c>
      <c r="E318" s="82" t="s">
        <v>244</v>
      </c>
      <c r="F318" s="77" t="s">
        <v>242</v>
      </c>
      <c r="G318" s="77" t="s">
        <v>435</v>
      </c>
      <c r="H318" s="77" t="s">
        <v>139</v>
      </c>
      <c r="I318" s="82" t="s">
        <v>55</v>
      </c>
      <c r="J318" s="83">
        <v>21.52</v>
      </c>
      <c r="L318" s="84"/>
      <c r="M318" s="84"/>
      <c r="P318"/>
      <c r="R318"/>
      <c r="S318" s="82" t="s">
        <v>56</v>
      </c>
      <c r="T318" s="82" t="s">
        <v>57</v>
      </c>
      <c r="U318" s="77" t="s">
        <v>1210</v>
      </c>
      <c r="V318" s="77" t="s">
        <v>49</v>
      </c>
      <c r="W318" s="77" t="s">
        <v>1242</v>
      </c>
      <c r="X318"/>
    </row>
    <row r="319" spans="2:24" x14ac:dyDescent="0.3">
      <c r="B319" s="81">
        <v>37312</v>
      </c>
      <c r="C319" s="81" t="s">
        <v>930</v>
      </c>
      <c r="D319" s="77" t="s">
        <v>241</v>
      </c>
      <c r="E319" s="82" t="s">
        <v>244</v>
      </c>
      <c r="F319" s="77" t="s">
        <v>242</v>
      </c>
      <c r="G319" s="77" t="s">
        <v>435</v>
      </c>
      <c r="H319" s="77" t="s">
        <v>139</v>
      </c>
      <c r="I319" s="82" t="s">
        <v>55</v>
      </c>
      <c r="J319" s="83">
        <v>67.959999999999994</v>
      </c>
      <c r="L319" s="84"/>
      <c r="M319" s="84"/>
      <c r="P319"/>
      <c r="R319"/>
      <c r="S319" s="82" t="s">
        <v>56</v>
      </c>
      <c r="T319" s="82" t="s">
        <v>57</v>
      </c>
      <c r="U319" s="77" t="s">
        <v>1210</v>
      </c>
      <c r="V319" s="77" t="s">
        <v>49</v>
      </c>
      <c r="W319" s="77" t="s">
        <v>1245</v>
      </c>
      <c r="X319"/>
    </row>
    <row r="320" spans="2:24" x14ac:dyDescent="0.3">
      <c r="B320" s="81">
        <v>37313</v>
      </c>
      <c r="C320" s="81" t="s">
        <v>930</v>
      </c>
      <c r="D320" s="77" t="s">
        <v>589</v>
      </c>
      <c r="E320" s="82" t="s">
        <v>594</v>
      </c>
      <c r="F320" s="77" t="s">
        <v>590</v>
      </c>
      <c r="G320" s="77" t="s">
        <v>435</v>
      </c>
      <c r="H320" s="77" t="s">
        <v>54</v>
      </c>
      <c r="I320" s="82" t="s">
        <v>55</v>
      </c>
      <c r="J320" s="83">
        <v>450</v>
      </c>
      <c r="L320" s="84"/>
      <c r="M320" s="84"/>
      <c r="P320"/>
      <c r="R320"/>
      <c r="S320" s="82" t="s">
        <v>56</v>
      </c>
      <c r="T320" s="82" t="s">
        <v>57</v>
      </c>
      <c r="U320" s="77" t="s">
        <v>1248</v>
      </c>
      <c r="V320" s="77" t="s">
        <v>49</v>
      </c>
      <c r="W320" s="77" t="s">
        <v>1249</v>
      </c>
      <c r="X320"/>
    </row>
    <row r="321" spans="2:24" x14ac:dyDescent="0.3">
      <c r="B321" s="81">
        <v>37313</v>
      </c>
      <c r="C321" s="81" t="s">
        <v>930</v>
      </c>
      <c r="D321" s="77" t="s">
        <v>765</v>
      </c>
      <c r="E321" s="82" t="s">
        <v>766</v>
      </c>
      <c r="F321" s="77" t="s">
        <v>99</v>
      </c>
      <c r="G321" s="77" t="s">
        <v>435</v>
      </c>
      <c r="H321" s="77" t="s">
        <v>139</v>
      </c>
      <c r="I321" s="82" t="s">
        <v>130</v>
      </c>
      <c r="J321" s="83">
        <v>404.65</v>
      </c>
      <c r="L321" s="84"/>
      <c r="M321" s="84"/>
      <c r="P321"/>
      <c r="R321"/>
      <c r="S321" s="82" t="s">
        <v>56</v>
      </c>
      <c r="T321" s="82" t="s">
        <v>57</v>
      </c>
      <c r="U321" s="77" t="s">
        <v>1254</v>
      </c>
      <c r="V321" s="77" t="s">
        <v>49</v>
      </c>
      <c r="W321" s="77" t="s">
        <v>1255</v>
      </c>
      <c r="X321"/>
    </row>
    <row r="322" spans="2:24" x14ac:dyDescent="0.3">
      <c r="B322" s="81">
        <v>37314</v>
      </c>
      <c r="C322" s="81" t="s">
        <v>930</v>
      </c>
      <c r="D322" s="77" t="s">
        <v>1259</v>
      </c>
      <c r="E322" s="82" t="s">
        <v>1262</v>
      </c>
      <c r="F322" s="77" t="s">
        <v>621</v>
      </c>
      <c r="G322" s="77" t="s">
        <v>435</v>
      </c>
      <c r="H322" s="77" t="s">
        <v>290</v>
      </c>
      <c r="I322" s="82" t="s">
        <v>130</v>
      </c>
      <c r="J322" s="83">
        <v>242.01</v>
      </c>
      <c r="L322" s="84"/>
      <c r="M322" s="84"/>
      <c r="P322"/>
      <c r="R322"/>
      <c r="S322" s="82" t="s">
        <v>56</v>
      </c>
      <c r="T322" s="82" t="s">
        <v>57</v>
      </c>
      <c r="U322" s="77" t="s">
        <v>1260</v>
      </c>
      <c r="V322" s="77" t="s">
        <v>49</v>
      </c>
      <c r="W322" s="77" t="s">
        <v>1261</v>
      </c>
      <c r="X322"/>
    </row>
    <row r="323" spans="2:24" x14ac:dyDescent="0.3">
      <c r="B323" s="81">
        <v>37314</v>
      </c>
      <c r="C323" s="81" t="s">
        <v>930</v>
      </c>
      <c r="D323" s="77" t="s">
        <v>765</v>
      </c>
      <c r="E323" s="82" t="s">
        <v>766</v>
      </c>
      <c r="F323" s="77" t="s">
        <v>99</v>
      </c>
      <c r="G323" s="77" t="s">
        <v>435</v>
      </c>
      <c r="H323" s="77" t="s">
        <v>139</v>
      </c>
      <c r="I323" s="82" t="s">
        <v>130</v>
      </c>
      <c r="J323" s="83">
        <v>61.46</v>
      </c>
      <c r="L323" s="84"/>
      <c r="M323" s="84"/>
      <c r="P323"/>
      <c r="R323"/>
      <c r="S323" s="82" t="s">
        <v>56</v>
      </c>
      <c r="T323" s="82" t="s">
        <v>57</v>
      </c>
      <c r="U323" s="77" t="s">
        <v>1260</v>
      </c>
      <c r="V323" s="77" t="s">
        <v>49</v>
      </c>
      <c r="W323" s="77" t="s">
        <v>1268</v>
      </c>
      <c r="X323"/>
    </row>
    <row r="324" spans="2:24" x14ac:dyDescent="0.3">
      <c r="B324" s="81">
        <v>37315</v>
      </c>
      <c r="C324" s="81" t="s">
        <v>930</v>
      </c>
      <c r="D324" s="77" t="s">
        <v>415</v>
      </c>
      <c r="E324" s="82" t="s">
        <v>419</v>
      </c>
      <c r="F324" s="77" t="s">
        <v>416</v>
      </c>
      <c r="G324" s="77" t="s">
        <v>435</v>
      </c>
      <c r="H324" s="77" t="s">
        <v>420</v>
      </c>
      <c r="I324" s="82" t="s">
        <v>130</v>
      </c>
      <c r="J324" s="83">
        <v>-5500</v>
      </c>
      <c r="L324" s="84"/>
      <c r="M324" s="84"/>
      <c r="P324"/>
      <c r="R324"/>
      <c r="S324" s="82" t="s">
        <v>56</v>
      </c>
      <c r="T324" s="82" t="s">
        <v>57</v>
      </c>
      <c r="U324" s="77" t="s">
        <v>1271</v>
      </c>
      <c r="V324" s="77" t="s">
        <v>1272</v>
      </c>
      <c r="W324" s="77" t="s">
        <v>1272</v>
      </c>
      <c r="X324"/>
    </row>
    <row r="325" spans="2:24" x14ac:dyDescent="0.3">
      <c r="B325" s="81">
        <v>37315</v>
      </c>
      <c r="C325" s="81" t="s">
        <v>930</v>
      </c>
      <c r="D325" s="77" t="s">
        <v>415</v>
      </c>
      <c r="E325" s="82" t="s">
        <v>419</v>
      </c>
      <c r="F325" s="77" t="s">
        <v>416</v>
      </c>
      <c r="G325" s="77" t="s">
        <v>435</v>
      </c>
      <c r="H325" s="77" t="s">
        <v>420</v>
      </c>
      <c r="I325" s="82" t="s">
        <v>130</v>
      </c>
      <c r="J325" s="83">
        <v>5500</v>
      </c>
      <c r="L325" s="84"/>
      <c r="M325" s="84"/>
      <c r="P325"/>
      <c r="R325"/>
      <c r="S325" s="82" t="s">
        <v>56</v>
      </c>
      <c r="T325" s="82" t="s">
        <v>57</v>
      </c>
      <c r="U325" s="77" t="s">
        <v>1273</v>
      </c>
      <c r="V325" s="77" t="s">
        <v>1272</v>
      </c>
      <c r="W325" s="77" t="s">
        <v>1272</v>
      </c>
      <c r="X325"/>
    </row>
    <row r="326" spans="2:24" x14ac:dyDescent="0.3">
      <c r="B326" s="81">
        <v>37315</v>
      </c>
      <c r="C326" s="81" t="s">
        <v>930</v>
      </c>
      <c r="D326" s="77" t="s">
        <v>415</v>
      </c>
      <c r="E326" s="82" t="s">
        <v>419</v>
      </c>
      <c r="F326" s="77" t="s">
        <v>416</v>
      </c>
      <c r="G326" s="77" t="s">
        <v>435</v>
      </c>
      <c r="H326" s="77" t="s">
        <v>420</v>
      </c>
      <c r="I326" s="82" t="s">
        <v>130</v>
      </c>
      <c r="J326" s="83">
        <v>-5708.2</v>
      </c>
      <c r="L326" s="84"/>
      <c r="M326" s="84"/>
      <c r="P326"/>
      <c r="R326"/>
      <c r="S326" s="82" t="s">
        <v>56</v>
      </c>
      <c r="T326" s="82" t="s">
        <v>57</v>
      </c>
      <c r="U326" s="77" t="s">
        <v>1274</v>
      </c>
      <c r="V326" s="77" t="s">
        <v>1275</v>
      </c>
      <c r="W326" s="77" t="s">
        <v>1275</v>
      </c>
      <c r="X326"/>
    </row>
    <row r="327" spans="2:24" x14ac:dyDescent="0.3">
      <c r="B327" s="81">
        <v>37315</v>
      </c>
      <c r="C327" s="81" t="s">
        <v>930</v>
      </c>
      <c r="D327" s="77" t="s">
        <v>422</v>
      </c>
      <c r="E327" s="82" t="s">
        <v>424</v>
      </c>
      <c r="F327" s="77" t="s">
        <v>423</v>
      </c>
      <c r="G327" s="77" t="s">
        <v>435</v>
      </c>
      <c r="H327" s="77" t="s">
        <v>425</v>
      </c>
      <c r="I327" s="82" t="s">
        <v>130</v>
      </c>
      <c r="J327" s="83">
        <v>-9863.7800000000007</v>
      </c>
      <c r="L327" s="84"/>
      <c r="M327" s="84"/>
      <c r="P327"/>
      <c r="R327"/>
      <c r="S327" s="82" t="s">
        <v>56</v>
      </c>
      <c r="T327" s="82" t="s">
        <v>57</v>
      </c>
      <c r="U327" s="77" t="s">
        <v>1274</v>
      </c>
      <c r="V327" s="77" t="s">
        <v>1275</v>
      </c>
      <c r="W327" s="77" t="s">
        <v>1275</v>
      </c>
      <c r="X327"/>
    </row>
    <row r="328" spans="2:24" x14ac:dyDescent="0.3">
      <c r="B328" s="81">
        <v>37315</v>
      </c>
      <c r="C328" s="81" t="s">
        <v>930</v>
      </c>
      <c r="D328" s="77" t="s">
        <v>422</v>
      </c>
      <c r="E328" s="82" t="s">
        <v>424</v>
      </c>
      <c r="F328" s="77" t="s">
        <v>423</v>
      </c>
      <c r="G328" s="77" t="s">
        <v>435</v>
      </c>
      <c r="H328" s="77" t="s">
        <v>425</v>
      </c>
      <c r="I328" s="82" t="s">
        <v>130</v>
      </c>
      <c r="J328" s="83">
        <v>12400</v>
      </c>
      <c r="L328" s="84"/>
      <c r="M328" s="84"/>
      <c r="P328"/>
      <c r="R328"/>
      <c r="S328" s="82" t="s">
        <v>56</v>
      </c>
      <c r="T328" s="82" t="s">
        <v>57</v>
      </c>
      <c r="U328" s="77" t="s">
        <v>1273</v>
      </c>
      <c r="V328" s="77" t="s">
        <v>1272</v>
      </c>
      <c r="W328" s="77" t="s">
        <v>1272</v>
      </c>
      <c r="X328"/>
    </row>
    <row r="329" spans="2:24" x14ac:dyDescent="0.3">
      <c r="B329" s="81">
        <v>37315</v>
      </c>
      <c r="C329" s="81" t="s">
        <v>930</v>
      </c>
      <c r="D329" s="77" t="s">
        <v>422</v>
      </c>
      <c r="E329" s="82" t="s">
        <v>424</v>
      </c>
      <c r="F329" s="77" t="s">
        <v>423</v>
      </c>
      <c r="G329" s="77" t="s">
        <v>435</v>
      </c>
      <c r="H329" s="77" t="s">
        <v>425</v>
      </c>
      <c r="I329" s="82" t="s">
        <v>130</v>
      </c>
      <c r="J329" s="83">
        <v>-12400</v>
      </c>
      <c r="L329" s="84"/>
      <c r="M329" s="84"/>
      <c r="P329"/>
      <c r="R329"/>
      <c r="S329" s="82" t="s">
        <v>56</v>
      </c>
      <c r="T329" s="82" t="s">
        <v>57</v>
      </c>
      <c r="U329" s="77" t="s">
        <v>1271</v>
      </c>
      <c r="V329" s="77" t="s">
        <v>1272</v>
      </c>
      <c r="W329" s="77" t="s">
        <v>1272</v>
      </c>
      <c r="X329"/>
    </row>
    <row r="330" spans="2:24" x14ac:dyDescent="0.3">
      <c r="B330" s="81">
        <v>37315</v>
      </c>
      <c r="C330" s="81" t="s">
        <v>930</v>
      </c>
      <c r="D330" s="77" t="s">
        <v>427</v>
      </c>
      <c r="E330" s="82" t="s">
        <v>433</v>
      </c>
      <c r="F330" s="77" t="s">
        <v>428</v>
      </c>
      <c r="G330" s="77" t="s">
        <v>435</v>
      </c>
      <c r="H330" s="77" t="s">
        <v>420</v>
      </c>
      <c r="I330" s="82" t="s">
        <v>55</v>
      </c>
      <c r="J330" s="83">
        <v>-25500</v>
      </c>
      <c r="L330" s="84"/>
      <c r="M330" s="84"/>
      <c r="P330"/>
      <c r="R330"/>
      <c r="S330" s="82" t="s">
        <v>56</v>
      </c>
      <c r="T330" s="82" t="s">
        <v>57</v>
      </c>
      <c r="U330" s="77" t="s">
        <v>1276</v>
      </c>
      <c r="V330" s="77" t="s">
        <v>1277</v>
      </c>
      <c r="W330" s="77" t="s">
        <v>1278</v>
      </c>
      <c r="X330"/>
    </row>
    <row r="331" spans="2:24" x14ac:dyDescent="0.3">
      <c r="B331" s="81">
        <v>37315</v>
      </c>
      <c r="C331" s="81" t="s">
        <v>930</v>
      </c>
      <c r="D331" s="77" t="s">
        <v>427</v>
      </c>
      <c r="E331" s="82" t="s">
        <v>433</v>
      </c>
      <c r="F331" s="77" t="s">
        <v>428</v>
      </c>
      <c r="G331" s="77" t="s">
        <v>435</v>
      </c>
      <c r="H331" s="77" t="s">
        <v>420</v>
      </c>
      <c r="I331" s="82" t="s">
        <v>55</v>
      </c>
      <c r="J331" s="83">
        <v>-31782.44</v>
      </c>
      <c r="L331" s="84"/>
      <c r="M331" s="84"/>
      <c r="P331"/>
      <c r="R331"/>
      <c r="S331" s="82" t="s">
        <v>56</v>
      </c>
      <c r="T331" s="82" t="s">
        <v>57</v>
      </c>
      <c r="U331" s="77" t="s">
        <v>1276</v>
      </c>
      <c r="V331" s="77" t="s">
        <v>1277</v>
      </c>
      <c r="W331" s="77" t="s">
        <v>437</v>
      </c>
      <c r="X331"/>
    </row>
    <row r="332" spans="2:24" x14ac:dyDescent="0.3">
      <c r="B332" s="81">
        <v>37315</v>
      </c>
      <c r="C332" s="81" t="s">
        <v>930</v>
      </c>
      <c r="D332" s="77" t="s">
        <v>427</v>
      </c>
      <c r="E332" s="82" t="s">
        <v>433</v>
      </c>
      <c r="F332" s="77" t="s">
        <v>428</v>
      </c>
      <c r="G332" s="77" t="s">
        <v>435</v>
      </c>
      <c r="H332" s="77" t="s">
        <v>420</v>
      </c>
      <c r="I332" s="82" t="s">
        <v>55</v>
      </c>
      <c r="J332" s="83">
        <v>-49500</v>
      </c>
      <c r="L332" s="84"/>
      <c r="M332" s="84"/>
      <c r="P332"/>
      <c r="R332"/>
      <c r="S332" s="82" t="s">
        <v>56</v>
      </c>
      <c r="T332" s="82" t="s">
        <v>57</v>
      </c>
      <c r="U332" s="77" t="s">
        <v>1276</v>
      </c>
      <c r="V332" s="77" t="s">
        <v>1277</v>
      </c>
      <c r="W332" s="77" t="s">
        <v>1279</v>
      </c>
      <c r="X332"/>
    </row>
    <row r="333" spans="2:24" x14ac:dyDescent="0.3">
      <c r="B333" s="81">
        <v>37315</v>
      </c>
      <c r="C333" s="81" t="s">
        <v>930</v>
      </c>
      <c r="D333" s="77" t="s">
        <v>427</v>
      </c>
      <c r="E333" s="82" t="s">
        <v>433</v>
      </c>
      <c r="F333" s="77" t="s">
        <v>428</v>
      </c>
      <c r="G333" s="77" t="s">
        <v>435</v>
      </c>
      <c r="H333" s="77" t="s">
        <v>420</v>
      </c>
      <c r="I333" s="82" t="s">
        <v>55</v>
      </c>
      <c r="J333" s="83">
        <v>-5700</v>
      </c>
      <c r="L333" s="84"/>
      <c r="M333" s="84"/>
      <c r="P333"/>
      <c r="R333"/>
      <c r="S333" s="82" t="s">
        <v>56</v>
      </c>
      <c r="T333" s="82" t="s">
        <v>57</v>
      </c>
      <c r="U333" s="77" t="s">
        <v>1276</v>
      </c>
      <c r="V333" s="77" t="s">
        <v>1277</v>
      </c>
      <c r="W333" s="77" t="s">
        <v>1280</v>
      </c>
      <c r="X333"/>
    </row>
    <row r="334" spans="2:24" x14ac:dyDescent="0.3">
      <c r="B334" s="81">
        <v>37315</v>
      </c>
      <c r="C334" s="81" t="s">
        <v>930</v>
      </c>
      <c r="D334" s="77" t="s">
        <v>427</v>
      </c>
      <c r="E334" s="82" t="s">
        <v>433</v>
      </c>
      <c r="F334" s="77" t="s">
        <v>428</v>
      </c>
      <c r="G334" s="77" t="s">
        <v>435</v>
      </c>
      <c r="H334" s="77" t="s">
        <v>420</v>
      </c>
      <c r="I334" s="82" t="s">
        <v>55</v>
      </c>
      <c r="J334" s="83">
        <v>807.82</v>
      </c>
      <c r="L334" s="84"/>
      <c r="M334" s="84"/>
      <c r="P334"/>
      <c r="R334"/>
      <c r="S334" s="82" t="s">
        <v>56</v>
      </c>
      <c r="T334" s="82" t="s">
        <v>57</v>
      </c>
      <c r="U334" s="77" t="s">
        <v>1276</v>
      </c>
      <c r="V334" s="77" t="s">
        <v>1277</v>
      </c>
      <c r="W334" s="77" t="s">
        <v>440</v>
      </c>
      <c r="X334"/>
    </row>
    <row r="335" spans="2:24" x14ac:dyDescent="0.3">
      <c r="B335" s="81">
        <v>37315</v>
      </c>
      <c r="C335" s="81" t="s">
        <v>930</v>
      </c>
      <c r="D335" s="77" t="s">
        <v>441</v>
      </c>
      <c r="E335" s="82" t="s">
        <v>433</v>
      </c>
      <c r="F335" s="77" t="s">
        <v>442</v>
      </c>
      <c r="G335" s="77" t="s">
        <v>435</v>
      </c>
      <c r="H335" s="77" t="s">
        <v>420</v>
      </c>
      <c r="I335" s="82" t="s">
        <v>130</v>
      </c>
      <c r="J335" s="83">
        <v>-20900</v>
      </c>
      <c r="L335" s="84"/>
      <c r="M335" s="84"/>
      <c r="P335"/>
      <c r="R335"/>
      <c r="S335" s="82" t="s">
        <v>56</v>
      </c>
      <c r="T335" s="82" t="s">
        <v>57</v>
      </c>
      <c r="U335" s="77" t="s">
        <v>1271</v>
      </c>
      <c r="V335" s="77" t="s">
        <v>1272</v>
      </c>
      <c r="W335" s="77" t="s">
        <v>1272</v>
      </c>
      <c r="X335"/>
    </row>
    <row r="336" spans="2:24" x14ac:dyDescent="0.3">
      <c r="B336" s="81">
        <v>37315</v>
      </c>
      <c r="C336" s="81" t="s">
        <v>930</v>
      </c>
      <c r="D336" s="77" t="s">
        <v>441</v>
      </c>
      <c r="E336" s="82" t="s">
        <v>433</v>
      </c>
      <c r="F336" s="77" t="s">
        <v>442</v>
      </c>
      <c r="G336" s="77" t="s">
        <v>435</v>
      </c>
      <c r="H336" s="77" t="s">
        <v>420</v>
      </c>
      <c r="I336" s="82" t="s">
        <v>130</v>
      </c>
      <c r="J336" s="83">
        <v>20900</v>
      </c>
      <c r="L336" s="84"/>
      <c r="M336" s="84"/>
      <c r="P336"/>
      <c r="R336"/>
      <c r="S336" s="82" t="s">
        <v>56</v>
      </c>
      <c r="T336" s="82" t="s">
        <v>57</v>
      </c>
      <c r="U336" s="77" t="s">
        <v>1273</v>
      </c>
      <c r="V336" s="77" t="s">
        <v>1272</v>
      </c>
      <c r="W336" s="77" t="s">
        <v>1272</v>
      </c>
      <c r="X336"/>
    </row>
    <row r="337" spans="2:24" x14ac:dyDescent="0.3">
      <c r="B337" s="81">
        <v>37315</v>
      </c>
      <c r="C337" s="81" t="s">
        <v>930</v>
      </c>
      <c r="D337" s="77" t="s">
        <v>441</v>
      </c>
      <c r="E337" s="82" t="s">
        <v>433</v>
      </c>
      <c r="F337" s="77" t="s">
        <v>442</v>
      </c>
      <c r="G337" s="77" t="s">
        <v>435</v>
      </c>
      <c r="H337" s="77" t="s">
        <v>420</v>
      </c>
      <c r="I337" s="82" t="s">
        <v>130</v>
      </c>
      <c r="J337" s="83">
        <v>-20700</v>
      </c>
      <c r="L337" s="84"/>
      <c r="M337" s="84"/>
      <c r="P337"/>
      <c r="R337"/>
      <c r="S337" s="82" t="s">
        <v>56</v>
      </c>
      <c r="T337" s="82" t="s">
        <v>57</v>
      </c>
      <c r="U337" s="77" t="s">
        <v>1274</v>
      </c>
      <c r="V337" s="77" t="s">
        <v>1275</v>
      </c>
      <c r="W337" s="77" t="s">
        <v>1281</v>
      </c>
      <c r="X337"/>
    </row>
    <row r="338" spans="2:24" x14ac:dyDescent="0.3">
      <c r="B338" s="81">
        <v>37315</v>
      </c>
      <c r="C338" s="81" t="s">
        <v>930</v>
      </c>
      <c r="D338" s="77" t="s">
        <v>441</v>
      </c>
      <c r="E338" s="82" t="s">
        <v>433</v>
      </c>
      <c r="F338" s="77" t="s">
        <v>442</v>
      </c>
      <c r="G338" s="77" t="s">
        <v>435</v>
      </c>
      <c r="H338" s="77" t="s">
        <v>420</v>
      </c>
      <c r="I338" s="82" t="s">
        <v>130</v>
      </c>
      <c r="J338" s="83">
        <v>-924.54</v>
      </c>
      <c r="L338" s="84"/>
      <c r="M338" s="84"/>
      <c r="P338"/>
      <c r="R338"/>
      <c r="S338" s="82" t="s">
        <v>56</v>
      </c>
      <c r="T338" s="82" t="s">
        <v>57</v>
      </c>
      <c r="U338" s="77" t="s">
        <v>1274</v>
      </c>
      <c r="V338" s="77" t="s">
        <v>1275</v>
      </c>
      <c r="W338" s="77" t="s">
        <v>1282</v>
      </c>
      <c r="X338"/>
    </row>
    <row r="339" spans="2:24" x14ac:dyDescent="0.3">
      <c r="B339" s="81">
        <v>37315</v>
      </c>
      <c r="C339" s="81" t="s">
        <v>930</v>
      </c>
      <c r="D339" s="77" t="s">
        <v>447</v>
      </c>
      <c r="E339" s="82" t="s">
        <v>449</v>
      </c>
      <c r="F339" s="77" t="s">
        <v>448</v>
      </c>
      <c r="G339" s="77" t="s">
        <v>435</v>
      </c>
      <c r="H339" s="77" t="s">
        <v>420</v>
      </c>
      <c r="I339" s="82" t="s">
        <v>130</v>
      </c>
      <c r="J339" s="83">
        <v>-2396</v>
      </c>
      <c r="L339" s="84"/>
      <c r="M339" s="84"/>
      <c r="P339"/>
      <c r="R339"/>
      <c r="S339" s="82" t="s">
        <v>56</v>
      </c>
      <c r="T339" s="82" t="s">
        <v>57</v>
      </c>
      <c r="U339" s="77" t="s">
        <v>1274</v>
      </c>
      <c r="V339" s="77" t="s">
        <v>1275</v>
      </c>
      <c r="W339" s="77" t="s">
        <v>1283</v>
      </c>
      <c r="X339"/>
    </row>
    <row r="340" spans="2:24" x14ac:dyDescent="0.3">
      <c r="B340" s="81">
        <v>37315</v>
      </c>
      <c r="C340" s="81" t="s">
        <v>930</v>
      </c>
      <c r="D340" s="77" t="s">
        <v>447</v>
      </c>
      <c r="E340" s="82" t="s">
        <v>449</v>
      </c>
      <c r="F340" s="77" t="s">
        <v>448</v>
      </c>
      <c r="G340" s="77" t="s">
        <v>435</v>
      </c>
      <c r="H340" s="77" t="s">
        <v>420</v>
      </c>
      <c r="I340" s="82" t="s">
        <v>130</v>
      </c>
      <c r="J340" s="83">
        <v>2375</v>
      </c>
      <c r="L340" s="84"/>
      <c r="M340" s="84"/>
      <c r="P340"/>
      <c r="R340"/>
      <c r="S340" s="82" t="s">
        <v>56</v>
      </c>
      <c r="T340" s="82" t="s">
        <v>57</v>
      </c>
      <c r="U340" s="77" t="s">
        <v>1274</v>
      </c>
      <c r="V340" s="77" t="s">
        <v>1275</v>
      </c>
      <c r="W340" s="77" t="s">
        <v>1284</v>
      </c>
      <c r="X340"/>
    </row>
    <row r="341" spans="2:24" x14ac:dyDescent="0.3">
      <c r="B341" s="81">
        <v>37315</v>
      </c>
      <c r="C341" s="81" t="s">
        <v>930</v>
      </c>
      <c r="D341" s="77" t="s">
        <v>447</v>
      </c>
      <c r="E341" s="82" t="s">
        <v>449</v>
      </c>
      <c r="F341" s="77" t="s">
        <v>448</v>
      </c>
      <c r="G341" s="77" t="s">
        <v>435</v>
      </c>
      <c r="H341" s="77" t="s">
        <v>420</v>
      </c>
      <c r="I341" s="82" t="s">
        <v>130</v>
      </c>
      <c r="J341" s="83">
        <v>43900</v>
      </c>
      <c r="L341" s="84"/>
      <c r="M341" s="84"/>
      <c r="P341"/>
      <c r="R341"/>
      <c r="S341" s="82" t="s">
        <v>56</v>
      </c>
      <c r="T341" s="82" t="s">
        <v>57</v>
      </c>
      <c r="U341" s="77" t="s">
        <v>1273</v>
      </c>
      <c r="V341" s="77" t="s">
        <v>1272</v>
      </c>
      <c r="W341" s="77" t="s">
        <v>1272</v>
      </c>
      <c r="X341"/>
    </row>
    <row r="342" spans="2:24" x14ac:dyDescent="0.3">
      <c r="B342" s="81">
        <v>37315</v>
      </c>
      <c r="C342" s="81" t="s">
        <v>930</v>
      </c>
      <c r="D342" s="77" t="s">
        <v>447</v>
      </c>
      <c r="E342" s="82" t="s">
        <v>449</v>
      </c>
      <c r="F342" s="77" t="s">
        <v>448</v>
      </c>
      <c r="G342" s="77" t="s">
        <v>435</v>
      </c>
      <c r="H342" s="77" t="s">
        <v>420</v>
      </c>
      <c r="I342" s="82" t="s">
        <v>130</v>
      </c>
      <c r="J342" s="83">
        <v>-5746.81</v>
      </c>
      <c r="L342" s="84"/>
      <c r="M342" s="84"/>
      <c r="P342"/>
      <c r="R342"/>
      <c r="S342" s="82" t="s">
        <v>56</v>
      </c>
      <c r="T342" s="82" t="s">
        <v>57</v>
      </c>
      <c r="U342" s="77" t="s">
        <v>1274</v>
      </c>
      <c r="V342" s="77" t="s">
        <v>1275</v>
      </c>
      <c r="W342" s="77" t="s">
        <v>1275</v>
      </c>
      <c r="X342"/>
    </row>
    <row r="343" spans="2:24" x14ac:dyDescent="0.3">
      <c r="B343" s="81">
        <v>37315</v>
      </c>
      <c r="C343" s="81" t="s">
        <v>930</v>
      </c>
      <c r="D343" s="77" t="s">
        <v>447</v>
      </c>
      <c r="E343" s="82" t="s">
        <v>449</v>
      </c>
      <c r="F343" s="77" t="s">
        <v>448</v>
      </c>
      <c r="G343" s="77" t="s">
        <v>435</v>
      </c>
      <c r="H343" s="77" t="s">
        <v>420</v>
      </c>
      <c r="I343" s="82" t="s">
        <v>130</v>
      </c>
      <c r="J343" s="83">
        <v>-40048.18</v>
      </c>
      <c r="L343" s="84"/>
      <c r="M343" s="84"/>
      <c r="P343"/>
      <c r="R343"/>
      <c r="S343" s="82" t="s">
        <v>56</v>
      </c>
      <c r="T343" s="82" t="s">
        <v>57</v>
      </c>
      <c r="U343" s="77" t="s">
        <v>1274</v>
      </c>
      <c r="V343" s="77" t="s">
        <v>1275</v>
      </c>
      <c r="W343" s="77" t="s">
        <v>1275</v>
      </c>
      <c r="X343"/>
    </row>
    <row r="344" spans="2:24" x14ac:dyDescent="0.3">
      <c r="B344" s="81">
        <v>37315</v>
      </c>
      <c r="C344" s="81" t="s">
        <v>930</v>
      </c>
      <c r="D344" s="77" t="s">
        <v>447</v>
      </c>
      <c r="E344" s="82" t="s">
        <v>449</v>
      </c>
      <c r="F344" s="77" t="s">
        <v>448</v>
      </c>
      <c r="G344" s="77" t="s">
        <v>435</v>
      </c>
      <c r="H344" s="77" t="s">
        <v>420</v>
      </c>
      <c r="I344" s="82" t="s">
        <v>130</v>
      </c>
      <c r="J344" s="83">
        <v>-43900</v>
      </c>
      <c r="L344" s="84"/>
      <c r="M344" s="84"/>
      <c r="P344"/>
      <c r="R344"/>
      <c r="S344" s="82" t="s">
        <v>56</v>
      </c>
      <c r="T344" s="82" t="s">
        <v>57</v>
      </c>
      <c r="U344" s="77" t="s">
        <v>1271</v>
      </c>
      <c r="V344" s="77" t="s">
        <v>1272</v>
      </c>
      <c r="W344" s="77" t="s">
        <v>1272</v>
      </c>
      <c r="X344"/>
    </row>
    <row r="345" spans="2:24" x14ac:dyDescent="0.3">
      <c r="B345" s="81">
        <v>37315</v>
      </c>
      <c r="C345" s="81" t="s">
        <v>930</v>
      </c>
      <c r="D345" s="77" t="s">
        <v>451</v>
      </c>
      <c r="E345" s="82" t="s">
        <v>454</v>
      </c>
      <c r="F345" s="77" t="s">
        <v>452</v>
      </c>
      <c r="G345" s="77" t="s">
        <v>435</v>
      </c>
      <c r="H345" s="77" t="s">
        <v>420</v>
      </c>
      <c r="I345" s="82" t="s">
        <v>55</v>
      </c>
      <c r="J345" s="83">
        <v>-421.75</v>
      </c>
      <c r="L345" s="84"/>
      <c r="M345" s="84"/>
      <c r="P345"/>
      <c r="R345"/>
      <c r="S345" s="82" t="s">
        <v>56</v>
      </c>
      <c r="T345" s="82" t="s">
        <v>57</v>
      </c>
      <c r="U345" s="77" t="s">
        <v>1285</v>
      </c>
      <c r="V345" s="77" t="s">
        <v>1286</v>
      </c>
      <c r="W345" s="77" t="s">
        <v>1287</v>
      </c>
      <c r="X345"/>
    </row>
    <row r="346" spans="2:24" x14ac:dyDescent="0.3">
      <c r="B346" s="81">
        <v>37315</v>
      </c>
      <c r="C346" s="81" t="s">
        <v>930</v>
      </c>
      <c r="D346" s="77" t="s">
        <v>451</v>
      </c>
      <c r="E346" s="82" t="s">
        <v>454</v>
      </c>
      <c r="F346" s="77" t="s">
        <v>452</v>
      </c>
      <c r="G346" s="77" t="s">
        <v>435</v>
      </c>
      <c r="H346" s="77" t="s">
        <v>420</v>
      </c>
      <c r="I346" s="82" t="s">
        <v>55</v>
      </c>
      <c r="J346" s="83">
        <v>-1552.6</v>
      </c>
      <c r="L346" s="84"/>
      <c r="M346" s="84"/>
      <c r="P346"/>
      <c r="R346"/>
      <c r="S346" s="82" t="s">
        <v>56</v>
      </c>
      <c r="T346" s="82" t="s">
        <v>57</v>
      </c>
      <c r="U346" s="77" t="s">
        <v>1276</v>
      </c>
      <c r="V346" s="77" t="s">
        <v>1277</v>
      </c>
      <c r="W346" s="77" t="s">
        <v>1288</v>
      </c>
      <c r="X346"/>
    </row>
    <row r="347" spans="2:24" x14ac:dyDescent="0.3">
      <c r="B347" s="81">
        <v>37315</v>
      </c>
      <c r="C347" s="81" t="s">
        <v>930</v>
      </c>
      <c r="D347" s="77" t="s">
        <v>456</v>
      </c>
      <c r="E347" s="82" t="s">
        <v>461</v>
      </c>
      <c r="F347" s="77" t="s">
        <v>457</v>
      </c>
      <c r="G347" s="77" t="s">
        <v>435</v>
      </c>
      <c r="H347" s="77" t="s">
        <v>425</v>
      </c>
      <c r="I347" s="82" t="s">
        <v>55</v>
      </c>
      <c r="J347" s="83">
        <v>-6</v>
      </c>
      <c r="L347" s="84"/>
      <c r="M347" s="84"/>
      <c r="P347"/>
      <c r="R347"/>
      <c r="S347" s="82" t="s">
        <v>56</v>
      </c>
      <c r="T347" s="82" t="s">
        <v>57</v>
      </c>
      <c r="U347" s="77" t="s">
        <v>1289</v>
      </c>
      <c r="V347" s="77" t="s">
        <v>1290</v>
      </c>
      <c r="W347" s="77" t="s">
        <v>1291</v>
      </c>
      <c r="X347"/>
    </row>
    <row r="348" spans="2:24" x14ac:dyDescent="0.3">
      <c r="B348" s="81">
        <v>37315</v>
      </c>
      <c r="C348" s="81" t="s">
        <v>930</v>
      </c>
      <c r="D348" s="77" t="s">
        <v>464</v>
      </c>
      <c r="E348" s="82" t="s">
        <v>461</v>
      </c>
      <c r="F348" s="77" t="s">
        <v>465</v>
      </c>
      <c r="G348" s="77" t="s">
        <v>435</v>
      </c>
      <c r="H348" s="77" t="s">
        <v>425</v>
      </c>
      <c r="I348" s="82" t="s">
        <v>130</v>
      </c>
      <c r="J348" s="83">
        <v>-75</v>
      </c>
      <c r="L348" s="84"/>
      <c r="M348" s="84"/>
      <c r="P348"/>
      <c r="R348"/>
      <c r="S348" s="82" t="s">
        <v>56</v>
      </c>
      <c r="T348" s="82" t="s">
        <v>57</v>
      </c>
      <c r="U348" s="77" t="s">
        <v>1271</v>
      </c>
      <c r="V348" s="77" t="s">
        <v>1272</v>
      </c>
      <c r="W348" s="77" t="s">
        <v>1272</v>
      </c>
      <c r="X348"/>
    </row>
    <row r="349" spans="2:24" x14ac:dyDescent="0.3">
      <c r="B349" s="81">
        <v>37315</v>
      </c>
      <c r="C349" s="81" t="s">
        <v>930</v>
      </c>
      <c r="D349" s="77" t="s">
        <v>464</v>
      </c>
      <c r="E349" s="82" t="s">
        <v>461</v>
      </c>
      <c r="F349" s="77" t="s">
        <v>465</v>
      </c>
      <c r="G349" s="77" t="s">
        <v>435</v>
      </c>
      <c r="H349" s="77" t="s">
        <v>425</v>
      </c>
      <c r="I349" s="82" t="s">
        <v>130</v>
      </c>
      <c r="J349" s="83">
        <v>-96.93</v>
      </c>
      <c r="L349" s="84"/>
      <c r="M349" s="84"/>
      <c r="P349"/>
      <c r="R349"/>
      <c r="S349" s="82" t="s">
        <v>56</v>
      </c>
      <c r="T349" s="82" t="s">
        <v>57</v>
      </c>
      <c r="U349" s="77" t="s">
        <v>1274</v>
      </c>
      <c r="V349" s="77" t="s">
        <v>1275</v>
      </c>
      <c r="W349" s="77" t="s">
        <v>1292</v>
      </c>
      <c r="X349"/>
    </row>
    <row r="350" spans="2:24" x14ac:dyDescent="0.3">
      <c r="B350" s="81">
        <v>37315</v>
      </c>
      <c r="C350" s="81" t="s">
        <v>930</v>
      </c>
      <c r="D350" s="77" t="s">
        <v>464</v>
      </c>
      <c r="E350" s="82" t="s">
        <v>461</v>
      </c>
      <c r="F350" s="77" t="s">
        <v>465</v>
      </c>
      <c r="G350" s="77" t="s">
        <v>435</v>
      </c>
      <c r="H350" s="77" t="s">
        <v>425</v>
      </c>
      <c r="I350" s="82" t="s">
        <v>130</v>
      </c>
      <c r="J350" s="83">
        <v>75</v>
      </c>
      <c r="L350" s="84"/>
      <c r="M350" s="84"/>
      <c r="P350"/>
      <c r="R350"/>
      <c r="S350" s="82" t="s">
        <v>56</v>
      </c>
      <c r="T350" s="82" t="s">
        <v>57</v>
      </c>
      <c r="U350" s="77" t="s">
        <v>1273</v>
      </c>
      <c r="V350" s="77" t="s">
        <v>1272</v>
      </c>
      <c r="W350" s="77" t="s">
        <v>1272</v>
      </c>
      <c r="X350"/>
    </row>
    <row r="351" spans="2:24" x14ac:dyDescent="0.3">
      <c r="B351" s="81">
        <v>37315</v>
      </c>
      <c r="C351" s="81" t="s">
        <v>930</v>
      </c>
      <c r="D351" s="77" t="s">
        <v>467</v>
      </c>
      <c r="E351" s="82" t="s">
        <v>471</v>
      </c>
      <c r="F351" s="77" t="s">
        <v>468</v>
      </c>
      <c r="G351" s="77" t="s">
        <v>435</v>
      </c>
      <c r="H351" s="77" t="s">
        <v>472</v>
      </c>
      <c r="I351" s="82" t="s">
        <v>55</v>
      </c>
      <c r="J351" s="83">
        <v>35965.61</v>
      </c>
      <c r="L351" s="84"/>
      <c r="M351" s="84"/>
      <c r="P351"/>
      <c r="R351"/>
      <c r="S351" s="82" t="s">
        <v>56</v>
      </c>
      <c r="T351" s="82" t="s">
        <v>57</v>
      </c>
      <c r="U351" s="77" t="s">
        <v>1293</v>
      </c>
      <c r="V351" s="77" t="s">
        <v>49</v>
      </c>
      <c r="W351" s="77" t="s">
        <v>1294</v>
      </c>
      <c r="X351"/>
    </row>
    <row r="352" spans="2:24" x14ac:dyDescent="0.3">
      <c r="B352" s="81">
        <v>37315</v>
      </c>
      <c r="C352" s="81" t="s">
        <v>930</v>
      </c>
      <c r="D352" s="77" t="s">
        <v>467</v>
      </c>
      <c r="E352" s="82" t="s">
        <v>471</v>
      </c>
      <c r="F352" s="77" t="s">
        <v>468</v>
      </c>
      <c r="G352" s="77" t="s">
        <v>435</v>
      </c>
      <c r="H352" s="77" t="s">
        <v>472</v>
      </c>
      <c r="I352" s="82" t="s">
        <v>55</v>
      </c>
      <c r="J352" s="83">
        <v>-34437.879999999997</v>
      </c>
      <c r="L352" s="84"/>
      <c r="M352" s="84"/>
      <c r="P352"/>
      <c r="R352"/>
      <c r="S352" s="82" t="s">
        <v>56</v>
      </c>
      <c r="T352" s="82" t="s">
        <v>57</v>
      </c>
      <c r="U352" s="77" t="s">
        <v>1298</v>
      </c>
      <c r="V352" s="77" t="s">
        <v>470</v>
      </c>
      <c r="W352" s="77" t="s">
        <v>470</v>
      </c>
      <c r="X352"/>
    </row>
    <row r="353" spans="2:24" x14ac:dyDescent="0.3">
      <c r="B353" s="81">
        <v>37315</v>
      </c>
      <c r="C353" s="81" t="s">
        <v>930</v>
      </c>
      <c r="D353" s="77" t="s">
        <v>474</v>
      </c>
      <c r="E353" s="82" t="s">
        <v>471</v>
      </c>
      <c r="F353" s="77" t="s">
        <v>475</v>
      </c>
      <c r="G353" s="77" t="s">
        <v>435</v>
      </c>
      <c r="H353" s="77" t="s">
        <v>472</v>
      </c>
      <c r="I353" s="82" t="s">
        <v>130</v>
      </c>
      <c r="J353" s="83">
        <v>-41709.300000000003</v>
      </c>
      <c r="L353" s="84"/>
      <c r="M353" s="84"/>
      <c r="P353"/>
      <c r="R353"/>
      <c r="S353" s="82" t="s">
        <v>56</v>
      </c>
      <c r="T353" s="82" t="s">
        <v>57</v>
      </c>
      <c r="U353" s="77" t="s">
        <v>1299</v>
      </c>
      <c r="V353" s="77" t="s">
        <v>477</v>
      </c>
      <c r="W353" s="77" t="s">
        <v>478</v>
      </c>
      <c r="X353"/>
    </row>
    <row r="354" spans="2:24" x14ac:dyDescent="0.3">
      <c r="B354" s="81">
        <v>37315</v>
      </c>
      <c r="C354" s="81" t="s">
        <v>930</v>
      </c>
      <c r="D354" s="77" t="s">
        <v>474</v>
      </c>
      <c r="E354" s="82" t="s">
        <v>471</v>
      </c>
      <c r="F354" s="77" t="s">
        <v>475</v>
      </c>
      <c r="G354" s="77" t="s">
        <v>435</v>
      </c>
      <c r="H354" s="77" t="s">
        <v>472</v>
      </c>
      <c r="I354" s="82" t="s">
        <v>130</v>
      </c>
      <c r="J354" s="83">
        <v>41709.300000000003</v>
      </c>
      <c r="L354" s="84"/>
      <c r="M354" s="84"/>
      <c r="P354"/>
      <c r="R354"/>
      <c r="S354" s="82" t="s">
        <v>56</v>
      </c>
      <c r="T354" s="82" t="s">
        <v>57</v>
      </c>
      <c r="U354" s="77" t="s">
        <v>1300</v>
      </c>
      <c r="V354" s="77" t="s">
        <v>477</v>
      </c>
      <c r="W354" s="77" t="s">
        <v>418</v>
      </c>
      <c r="X354"/>
    </row>
    <row r="355" spans="2:24" x14ac:dyDescent="0.3">
      <c r="B355" s="81">
        <v>37315</v>
      </c>
      <c r="C355" s="81" t="s">
        <v>930</v>
      </c>
      <c r="D355" s="77" t="s">
        <v>474</v>
      </c>
      <c r="E355" s="82" t="s">
        <v>471</v>
      </c>
      <c r="F355" s="77" t="s">
        <v>475</v>
      </c>
      <c r="G355" s="77" t="s">
        <v>435</v>
      </c>
      <c r="H355" s="77" t="s">
        <v>472</v>
      </c>
      <c r="I355" s="82" t="s">
        <v>130</v>
      </c>
      <c r="J355" s="83">
        <v>36409.800000000003</v>
      </c>
      <c r="L355" s="84"/>
      <c r="M355" s="84"/>
      <c r="P355"/>
      <c r="R355"/>
      <c r="S355" s="82" t="s">
        <v>56</v>
      </c>
      <c r="T355" s="82" t="s">
        <v>57</v>
      </c>
      <c r="U355" s="77" t="s">
        <v>1300</v>
      </c>
      <c r="V355" s="77" t="s">
        <v>477</v>
      </c>
      <c r="W355" s="77" t="s">
        <v>1275</v>
      </c>
      <c r="X355"/>
    </row>
    <row r="356" spans="2:24" x14ac:dyDescent="0.3">
      <c r="B356" s="81">
        <v>37315</v>
      </c>
      <c r="C356" s="81" t="s">
        <v>930</v>
      </c>
      <c r="D356" s="77" t="s">
        <v>480</v>
      </c>
      <c r="E356" s="82" t="s">
        <v>485</v>
      </c>
      <c r="F356" s="77" t="s">
        <v>481</v>
      </c>
      <c r="G356" s="77" t="s">
        <v>435</v>
      </c>
      <c r="H356" s="77" t="s">
        <v>472</v>
      </c>
      <c r="I356" s="82" t="s">
        <v>130</v>
      </c>
      <c r="J356" s="83">
        <v>5194.34</v>
      </c>
      <c r="L356" s="84"/>
      <c r="M356" s="84"/>
      <c r="P356"/>
      <c r="R356"/>
      <c r="S356" s="82" t="s">
        <v>56</v>
      </c>
      <c r="T356" s="82" t="s">
        <v>57</v>
      </c>
      <c r="U356" s="77" t="s">
        <v>1301</v>
      </c>
      <c r="V356" s="77" t="s">
        <v>1302</v>
      </c>
      <c r="W356" s="77" t="s">
        <v>484</v>
      </c>
      <c r="X356"/>
    </row>
    <row r="357" spans="2:24" x14ac:dyDescent="0.3">
      <c r="B357" s="81">
        <v>37315</v>
      </c>
      <c r="C357" s="81" t="s">
        <v>930</v>
      </c>
      <c r="D357" s="77" t="s">
        <v>487</v>
      </c>
      <c r="E357" s="82" t="s">
        <v>492</v>
      </c>
      <c r="F357" s="77" t="s">
        <v>488</v>
      </c>
      <c r="G357" s="77" t="s">
        <v>435</v>
      </c>
      <c r="H357" s="77" t="s">
        <v>472</v>
      </c>
      <c r="I357" s="82" t="s">
        <v>55</v>
      </c>
      <c r="J357" s="83">
        <v>1170.44</v>
      </c>
      <c r="L357" s="84"/>
      <c r="M357" s="84"/>
      <c r="P357"/>
      <c r="R357"/>
      <c r="S357" s="82" t="s">
        <v>56</v>
      </c>
      <c r="T357" s="82" t="s">
        <v>57</v>
      </c>
      <c r="U357" s="77" t="s">
        <v>1303</v>
      </c>
      <c r="V357" s="77" t="s">
        <v>1304</v>
      </c>
      <c r="W357" s="77" t="s">
        <v>1305</v>
      </c>
      <c r="X357"/>
    </row>
    <row r="358" spans="2:24" x14ac:dyDescent="0.3">
      <c r="B358" s="81">
        <v>37315</v>
      </c>
      <c r="C358" s="81" t="s">
        <v>930</v>
      </c>
      <c r="D358" s="77" t="s">
        <v>495</v>
      </c>
      <c r="E358" s="82" t="s">
        <v>492</v>
      </c>
      <c r="F358" s="77" t="s">
        <v>496</v>
      </c>
      <c r="G358" s="77" t="s">
        <v>435</v>
      </c>
      <c r="H358" s="77" t="s">
        <v>472</v>
      </c>
      <c r="I358" s="82" t="s">
        <v>130</v>
      </c>
      <c r="J358" s="83">
        <v>1246.6400000000001</v>
      </c>
      <c r="L358" s="84"/>
      <c r="M358" s="84"/>
      <c r="P358"/>
      <c r="R358"/>
      <c r="S358" s="82" t="s">
        <v>56</v>
      </c>
      <c r="T358" s="82" t="s">
        <v>57</v>
      </c>
      <c r="U358" s="77" t="s">
        <v>1301</v>
      </c>
      <c r="V358" s="77" t="s">
        <v>1302</v>
      </c>
      <c r="W358" s="77" t="s">
        <v>1306</v>
      </c>
      <c r="X358"/>
    </row>
    <row r="359" spans="2:24" x14ac:dyDescent="0.3">
      <c r="B359" s="81">
        <v>37315</v>
      </c>
      <c r="C359" s="81" t="s">
        <v>930</v>
      </c>
      <c r="D359" s="77" t="s">
        <v>1307</v>
      </c>
      <c r="E359" s="82" t="s">
        <v>1008</v>
      </c>
      <c r="F359" s="77" t="s">
        <v>1005</v>
      </c>
      <c r="G359" s="77" t="s">
        <v>435</v>
      </c>
      <c r="H359" s="77" t="s">
        <v>472</v>
      </c>
      <c r="I359" s="82" t="s">
        <v>55</v>
      </c>
      <c r="J359" s="83">
        <v>135</v>
      </c>
      <c r="L359" s="84"/>
      <c r="M359" s="84"/>
      <c r="P359"/>
      <c r="R359"/>
      <c r="S359" s="82" t="s">
        <v>56</v>
      </c>
      <c r="T359" s="82" t="s">
        <v>57</v>
      </c>
      <c r="U359" s="77" t="s">
        <v>1308</v>
      </c>
      <c r="V359" s="77" t="s">
        <v>1309</v>
      </c>
      <c r="W359" s="77" t="s">
        <v>1309</v>
      </c>
      <c r="X359"/>
    </row>
    <row r="360" spans="2:24" x14ac:dyDescent="0.3">
      <c r="B360" s="81">
        <v>37315</v>
      </c>
      <c r="C360" s="81" t="s">
        <v>930</v>
      </c>
      <c r="D360" s="77" t="s">
        <v>1307</v>
      </c>
      <c r="E360" s="82" t="s">
        <v>1008</v>
      </c>
      <c r="F360" s="77" t="s">
        <v>1005</v>
      </c>
      <c r="G360" s="77" t="s">
        <v>435</v>
      </c>
      <c r="H360" s="77" t="s">
        <v>472</v>
      </c>
      <c r="I360" s="82" t="s">
        <v>55</v>
      </c>
      <c r="J360" s="83">
        <v>-135</v>
      </c>
      <c r="L360" s="84"/>
      <c r="M360" s="84"/>
      <c r="P360"/>
      <c r="R360"/>
      <c r="S360" s="82" t="s">
        <v>56</v>
      </c>
      <c r="T360" s="82" t="s">
        <v>57</v>
      </c>
      <c r="U360" s="77" t="s">
        <v>1311</v>
      </c>
      <c r="V360" s="77" t="s">
        <v>1309</v>
      </c>
      <c r="W360" s="77" t="s">
        <v>1309</v>
      </c>
      <c r="X360"/>
    </row>
    <row r="361" spans="2:24" x14ac:dyDescent="0.3">
      <c r="B361" s="81">
        <v>37315</v>
      </c>
      <c r="C361" s="81" t="s">
        <v>930</v>
      </c>
      <c r="D361" s="77" t="s">
        <v>1004</v>
      </c>
      <c r="E361" s="82" t="s">
        <v>1008</v>
      </c>
      <c r="F361" s="77" t="s">
        <v>1005</v>
      </c>
      <c r="G361" s="77" t="s">
        <v>435</v>
      </c>
      <c r="H361" s="77" t="s">
        <v>472</v>
      </c>
      <c r="I361" s="82" t="s">
        <v>55</v>
      </c>
      <c r="J361" s="83">
        <v>-135</v>
      </c>
      <c r="L361" s="84"/>
      <c r="M361" s="84"/>
      <c r="P361"/>
      <c r="R361"/>
      <c r="S361" s="82" t="s">
        <v>579</v>
      </c>
      <c r="T361" s="82" t="s">
        <v>57</v>
      </c>
      <c r="U361" s="77" t="s">
        <v>1308</v>
      </c>
      <c r="V361" s="77" t="s">
        <v>1309</v>
      </c>
      <c r="W361" s="77" t="s">
        <v>1309</v>
      </c>
      <c r="X361"/>
    </row>
    <row r="362" spans="2:24" x14ac:dyDescent="0.3">
      <c r="B362" s="81">
        <v>37315</v>
      </c>
      <c r="C362" s="81" t="s">
        <v>930</v>
      </c>
      <c r="D362" s="77" t="s">
        <v>499</v>
      </c>
      <c r="E362" s="82" t="s">
        <v>270</v>
      </c>
      <c r="F362" s="77" t="s">
        <v>500</v>
      </c>
      <c r="G362" s="77" t="s">
        <v>435</v>
      </c>
      <c r="H362" s="77" t="s">
        <v>271</v>
      </c>
      <c r="I362" s="82" t="s">
        <v>55</v>
      </c>
      <c r="J362" s="83">
        <v>6129</v>
      </c>
      <c r="L362" s="84"/>
      <c r="M362" s="84"/>
      <c r="P362"/>
      <c r="R362"/>
      <c r="S362" s="82" t="s">
        <v>56</v>
      </c>
      <c r="T362" s="82" t="s">
        <v>57</v>
      </c>
      <c r="U362" s="77" t="s">
        <v>1312</v>
      </c>
      <c r="V362" s="77" t="s">
        <v>1313</v>
      </c>
      <c r="W362" s="77" t="s">
        <v>1314</v>
      </c>
      <c r="X362"/>
    </row>
    <row r="363" spans="2:24" x14ac:dyDescent="0.3">
      <c r="B363" s="81">
        <v>37315</v>
      </c>
      <c r="C363" s="81" t="s">
        <v>930</v>
      </c>
      <c r="D363" s="77" t="s">
        <v>499</v>
      </c>
      <c r="E363" s="82" t="s">
        <v>270</v>
      </c>
      <c r="F363" s="77" t="s">
        <v>500</v>
      </c>
      <c r="G363" s="77" t="s">
        <v>435</v>
      </c>
      <c r="H363" s="77" t="s">
        <v>271</v>
      </c>
      <c r="I363" s="82" t="s">
        <v>55</v>
      </c>
      <c r="J363" s="83">
        <v>-5638</v>
      </c>
      <c r="L363" s="84"/>
      <c r="M363" s="84"/>
      <c r="P363"/>
      <c r="R363"/>
      <c r="S363" s="82" t="s">
        <v>56</v>
      </c>
      <c r="T363" s="82" t="s">
        <v>57</v>
      </c>
      <c r="U363" s="77" t="s">
        <v>1315</v>
      </c>
      <c r="V363" s="77" t="s">
        <v>1316</v>
      </c>
      <c r="W363" s="77" t="s">
        <v>1317</v>
      </c>
      <c r="X363"/>
    </row>
    <row r="364" spans="2:24" x14ac:dyDescent="0.3">
      <c r="B364" s="81">
        <v>37315</v>
      </c>
      <c r="C364" s="81" t="s">
        <v>930</v>
      </c>
      <c r="D364" s="77" t="s">
        <v>499</v>
      </c>
      <c r="E364" s="82" t="s">
        <v>270</v>
      </c>
      <c r="F364" s="77" t="s">
        <v>500</v>
      </c>
      <c r="G364" s="77" t="s">
        <v>435</v>
      </c>
      <c r="H364" s="77" t="s">
        <v>271</v>
      </c>
      <c r="I364" s="82" t="s">
        <v>55</v>
      </c>
      <c r="J364" s="83">
        <v>12453.22</v>
      </c>
      <c r="L364" s="84"/>
      <c r="M364" s="84"/>
      <c r="P364"/>
      <c r="R364"/>
      <c r="S364" s="82" t="s">
        <v>56</v>
      </c>
      <c r="T364" s="82" t="s">
        <v>57</v>
      </c>
      <c r="U364" s="77" t="s">
        <v>1289</v>
      </c>
      <c r="V364" s="77" t="s">
        <v>1290</v>
      </c>
      <c r="W364" s="77" t="s">
        <v>1318</v>
      </c>
      <c r="X364"/>
    </row>
    <row r="365" spans="2:24" x14ac:dyDescent="0.3">
      <c r="B365" s="81">
        <v>37315</v>
      </c>
      <c r="C365" s="81" t="s">
        <v>930</v>
      </c>
      <c r="D365" s="77" t="s">
        <v>263</v>
      </c>
      <c r="E365" s="82" t="s">
        <v>270</v>
      </c>
      <c r="F365" s="77" t="s">
        <v>264</v>
      </c>
      <c r="G365" s="77" t="s">
        <v>435</v>
      </c>
      <c r="H365" s="77" t="s">
        <v>271</v>
      </c>
      <c r="I365" s="82" t="s">
        <v>130</v>
      </c>
      <c r="J365" s="83">
        <v>-1557.76</v>
      </c>
      <c r="L365" s="84"/>
      <c r="M365" s="84"/>
      <c r="P365"/>
      <c r="R365"/>
      <c r="S365" s="82" t="s">
        <v>56</v>
      </c>
      <c r="T365" s="82" t="s">
        <v>57</v>
      </c>
      <c r="U365" s="77" t="s">
        <v>1319</v>
      </c>
      <c r="V365" s="77" t="s">
        <v>1320</v>
      </c>
      <c r="W365" s="77" t="s">
        <v>1320</v>
      </c>
      <c r="X365"/>
    </row>
    <row r="366" spans="2:24" x14ac:dyDescent="0.3">
      <c r="B366" s="81">
        <v>37315</v>
      </c>
      <c r="C366" s="81" t="s">
        <v>930</v>
      </c>
      <c r="D366" s="77" t="s">
        <v>263</v>
      </c>
      <c r="E366" s="82" t="s">
        <v>270</v>
      </c>
      <c r="F366" s="77" t="s">
        <v>264</v>
      </c>
      <c r="G366" s="77" t="s">
        <v>435</v>
      </c>
      <c r="H366" s="77" t="s">
        <v>271</v>
      </c>
      <c r="I366" s="82" t="s">
        <v>130</v>
      </c>
      <c r="J366" s="83">
        <v>2774.72</v>
      </c>
      <c r="L366" s="84"/>
      <c r="M366" s="84"/>
      <c r="P366"/>
      <c r="R366"/>
      <c r="S366" s="82" t="s">
        <v>56</v>
      </c>
      <c r="T366" s="82" t="s">
        <v>57</v>
      </c>
      <c r="U366" s="77" t="s">
        <v>1321</v>
      </c>
      <c r="V366" s="77" t="s">
        <v>1322</v>
      </c>
      <c r="W366" s="77" t="s">
        <v>1323</v>
      </c>
      <c r="X366"/>
    </row>
    <row r="367" spans="2:24" x14ac:dyDescent="0.3">
      <c r="B367" s="81">
        <v>37315</v>
      </c>
      <c r="C367" s="81" t="s">
        <v>930</v>
      </c>
      <c r="D367" s="77" t="s">
        <v>263</v>
      </c>
      <c r="E367" s="82" t="s">
        <v>270</v>
      </c>
      <c r="F367" s="77" t="s">
        <v>264</v>
      </c>
      <c r="G367" s="77" t="s">
        <v>435</v>
      </c>
      <c r="H367" s="77" t="s">
        <v>271</v>
      </c>
      <c r="I367" s="82" t="s">
        <v>130</v>
      </c>
      <c r="J367" s="83">
        <v>990.04</v>
      </c>
      <c r="L367" s="84"/>
      <c r="M367" s="84"/>
      <c r="P367"/>
      <c r="R367"/>
      <c r="S367" s="82" t="s">
        <v>56</v>
      </c>
      <c r="T367" s="82" t="s">
        <v>57</v>
      </c>
      <c r="U367" s="77" t="s">
        <v>1321</v>
      </c>
      <c r="V367" s="77" t="s">
        <v>1322</v>
      </c>
      <c r="W367" s="77" t="s">
        <v>1324</v>
      </c>
      <c r="X367"/>
    </row>
    <row r="368" spans="2:24" x14ac:dyDescent="0.3">
      <c r="B368" s="81">
        <v>37315</v>
      </c>
      <c r="C368" s="81" t="s">
        <v>930</v>
      </c>
      <c r="D368" s="77" t="s">
        <v>263</v>
      </c>
      <c r="E368" s="82" t="s">
        <v>270</v>
      </c>
      <c r="F368" s="77" t="s">
        <v>264</v>
      </c>
      <c r="G368" s="77" t="s">
        <v>435</v>
      </c>
      <c r="H368" s="77" t="s">
        <v>271</v>
      </c>
      <c r="I368" s="82" t="s">
        <v>130</v>
      </c>
      <c r="J368" s="83">
        <v>1610.9</v>
      </c>
      <c r="L368" s="84"/>
      <c r="M368" s="84"/>
      <c r="P368"/>
      <c r="R368"/>
      <c r="S368" s="82" t="s">
        <v>56</v>
      </c>
      <c r="T368" s="82" t="s">
        <v>57</v>
      </c>
      <c r="U368" s="77" t="s">
        <v>1325</v>
      </c>
      <c r="V368" s="77" t="s">
        <v>1326</v>
      </c>
      <c r="W368" s="77" t="s">
        <v>1327</v>
      </c>
      <c r="X368"/>
    </row>
    <row r="369" spans="2:24" x14ac:dyDescent="0.3">
      <c r="B369" s="81">
        <v>37315</v>
      </c>
      <c r="C369" s="81" t="s">
        <v>930</v>
      </c>
      <c r="D369" s="77" t="s">
        <v>263</v>
      </c>
      <c r="E369" s="82" t="s">
        <v>270</v>
      </c>
      <c r="F369" s="77" t="s">
        <v>264</v>
      </c>
      <c r="G369" s="77" t="s">
        <v>435</v>
      </c>
      <c r="H369" s="77" t="s">
        <v>271</v>
      </c>
      <c r="I369" s="82" t="s">
        <v>130</v>
      </c>
      <c r="J369" s="83">
        <v>2730.38</v>
      </c>
      <c r="L369" s="84"/>
      <c r="M369" s="84"/>
      <c r="P369"/>
      <c r="R369"/>
      <c r="S369" s="82" t="s">
        <v>56</v>
      </c>
      <c r="T369" s="82" t="s">
        <v>57</v>
      </c>
      <c r="U369" s="77" t="s">
        <v>1328</v>
      </c>
      <c r="V369" s="77" t="s">
        <v>1329</v>
      </c>
      <c r="W369" s="77" t="s">
        <v>1330</v>
      </c>
      <c r="X369"/>
    </row>
    <row r="370" spans="2:24" x14ac:dyDescent="0.3">
      <c r="B370" s="81">
        <v>37315</v>
      </c>
      <c r="C370" s="81" t="s">
        <v>930</v>
      </c>
      <c r="D370" s="77" t="s">
        <v>263</v>
      </c>
      <c r="E370" s="82" t="s">
        <v>270</v>
      </c>
      <c r="F370" s="77" t="s">
        <v>264</v>
      </c>
      <c r="G370" s="77" t="s">
        <v>435</v>
      </c>
      <c r="H370" s="77" t="s">
        <v>271</v>
      </c>
      <c r="I370" s="82" t="s">
        <v>130</v>
      </c>
      <c r="J370" s="83">
        <v>1234.6400000000001</v>
      </c>
      <c r="L370" s="84"/>
      <c r="M370" s="84"/>
      <c r="P370"/>
      <c r="R370"/>
      <c r="S370" s="82" t="s">
        <v>56</v>
      </c>
      <c r="T370" s="82" t="s">
        <v>57</v>
      </c>
      <c r="U370" s="77" t="s">
        <v>1328</v>
      </c>
      <c r="V370" s="77" t="s">
        <v>1329</v>
      </c>
      <c r="W370" s="77" t="s">
        <v>1331</v>
      </c>
      <c r="X370"/>
    </row>
    <row r="371" spans="2:24" x14ac:dyDescent="0.3">
      <c r="B371" s="81">
        <v>37315</v>
      </c>
      <c r="C371" s="81" t="s">
        <v>930</v>
      </c>
      <c r="D371" s="77" t="s">
        <v>523</v>
      </c>
      <c r="E371" s="82" t="s">
        <v>278</v>
      </c>
      <c r="F371" s="77" t="s">
        <v>276</v>
      </c>
      <c r="G371" s="77" t="s">
        <v>435</v>
      </c>
      <c r="H371" s="77" t="s">
        <v>271</v>
      </c>
      <c r="I371" s="82" t="s">
        <v>55</v>
      </c>
      <c r="J371" s="83">
        <v>257.11</v>
      </c>
      <c r="L371" s="84"/>
      <c r="M371" s="84"/>
      <c r="P371"/>
      <c r="R371"/>
      <c r="S371" s="82" t="s">
        <v>56</v>
      </c>
      <c r="T371" s="82" t="s">
        <v>57</v>
      </c>
      <c r="U371" s="77" t="s">
        <v>1289</v>
      </c>
      <c r="V371" s="77" t="s">
        <v>1290</v>
      </c>
      <c r="W371" s="77" t="s">
        <v>1332</v>
      </c>
      <c r="X371"/>
    </row>
    <row r="372" spans="2:24" x14ac:dyDescent="0.3">
      <c r="B372" s="81">
        <v>37315</v>
      </c>
      <c r="C372" s="81" t="s">
        <v>930</v>
      </c>
      <c r="D372" s="77" t="s">
        <v>275</v>
      </c>
      <c r="E372" s="82" t="s">
        <v>278</v>
      </c>
      <c r="F372" s="77" t="s">
        <v>276</v>
      </c>
      <c r="G372" s="77" t="s">
        <v>435</v>
      </c>
      <c r="H372" s="77" t="s">
        <v>271</v>
      </c>
      <c r="I372" s="82" t="s">
        <v>130</v>
      </c>
      <c r="J372" s="83">
        <v>81</v>
      </c>
      <c r="L372" s="84"/>
      <c r="M372" s="84"/>
      <c r="P372"/>
      <c r="R372"/>
      <c r="S372" s="82" t="s">
        <v>56</v>
      </c>
      <c r="T372" s="82" t="s">
        <v>57</v>
      </c>
      <c r="U372" s="77" t="s">
        <v>1328</v>
      </c>
      <c r="V372" s="77" t="s">
        <v>1329</v>
      </c>
      <c r="W372" s="77" t="s">
        <v>1333</v>
      </c>
      <c r="X372"/>
    </row>
    <row r="373" spans="2:24" x14ac:dyDescent="0.3">
      <c r="B373" s="81">
        <v>37315</v>
      </c>
      <c r="C373" s="81" t="s">
        <v>930</v>
      </c>
      <c r="D373" s="77" t="s">
        <v>275</v>
      </c>
      <c r="E373" s="82" t="s">
        <v>278</v>
      </c>
      <c r="F373" s="77" t="s">
        <v>276</v>
      </c>
      <c r="G373" s="77" t="s">
        <v>435</v>
      </c>
      <c r="H373" s="77" t="s">
        <v>271</v>
      </c>
      <c r="I373" s="82" t="s">
        <v>130</v>
      </c>
      <c r="J373" s="83">
        <v>55.69</v>
      </c>
      <c r="L373" s="84"/>
      <c r="M373" s="84"/>
      <c r="P373"/>
      <c r="R373"/>
      <c r="S373" s="82" t="s">
        <v>56</v>
      </c>
      <c r="T373" s="82" t="s">
        <v>57</v>
      </c>
      <c r="U373" s="77" t="s">
        <v>1321</v>
      </c>
      <c r="V373" s="77" t="s">
        <v>1322</v>
      </c>
      <c r="W373" s="77" t="s">
        <v>1334</v>
      </c>
      <c r="X373"/>
    </row>
    <row r="374" spans="2:24" x14ac:dyDescent="0.3">
      <c r="B374" s="81">
        <v>37315</v>
      </c>
      <c r="C374" s="81" t="s">
        <v>930</v>
      </c>
      <c r="D374" s="77" t="s">
        <v>275</v>
      </c>
      <c r="E374" s="82" t="s">
        <v>278</v>
      </c>
      <c r="F374" s="77" t="s">
        <v>276</v>
      </c>
      <c r="G374" s="77" t="s">
        <v>435</v>
      </c>
      <c r="H374" s="77" t="s">
        <v>271</v>
      </c>
      <c r="I374" s="82" t="s">
        <v>130</v>
      </c>
      <c r="J374" s="83">
        <v>5.82</v>
      </c>
      <c r="L374" s="84"/>
      <c r="M374" s="84"/>
      <c r="P374"/>
      <c r="R374"/>
      <c r="S374" s="82" t="s">
        <v>56</v>
      </c>
      <c r="T374" s="82" t="s">
        <v>57</v>
      </c>
      <c r="U374" s="77" t="s">
        <v>1321</v>
      </c>
      <c r="V374" s="77" t="s">
        <v>1322</v>
      </c>
      <c r="W374" s="77" t="s">
        <v>1335</v>
      </c>
      <c r="X374"/>
    </row>
    <row r="375" spans="2:24" x14ac:dyDescent="0.3">
      <c r="B375" s="81">
        <v>37315</v>
      </c>
      <c r="C375" s="81" t="s">
        <v>930</v>
      </c>
      <c r="D375" s="77" t="s">
        <v>528</v>
      </c>
      <c r="E375" s="82" t="s">
        <v>530</v>
      </c>
      <c r="F375" s="77" t="s">
        <v>529</v>
      </c>
      <c r="G375" s="77" t="s">
        <v>435</v>
      </c>
      <c r="H375" s="77" t="s">
        <v>271</v>
      </c>
      <c r="I375" s="82" t="s">
        <v>130</v>
      </c>
      <c r="J375" s="83">
        <v>380</v>
      </c>
      <c r="L375" s="84"/>
      <c r="M375" s="84"/>
      <c r="P375"/>
      <c r="R375"/>
      <c r="S375" s="82" t="s">
        <v>56</v>
      </c>
      <c r="T375" s="82" t="s">
        <v>57</v>
      </c>
      <c r="U375" s="77" t="s">
        <v>1301</v>
      </c>
      <c r="V375" s="77" t="s">
        <v>1302</v>
      </c>
      <c r="W375" s="77" t="s">
        <v>1302</v>
      </c>
      <c r="X375"/>
    </row>
    <row r="376" spans="2:24" x14ac:dyDescent="0.3">
      <c r="B376" s="81">
        <v>37315</v>
      </c>
      <c r="C376" s="81" t="s">
        <v>930</v>
      </c>
      <c r="D376" s="77" t="s">
        <v>532</v>
      </c>
      <c r="E376" s="82" t="s">
        <v>283</v>
      </c>
      <c r="F376" s="77" t="s">
        <v>533</v>
      </c>
      <c r="G376" s="77" t="s">
        <v>435</v>
      </c>
      <c r="H376" s="77" t="s">
        <v>271</v>
      </c>
      <c r="I376" s="82" t="s">
        <v>55</v>
      </c>
      <c r="J376" s="83">
        <v>41</v>
      </c>
      <c r="L376" s="84"/>
      <c r="M376" s="84"/>
      <c r="P376"/>
      <c r="R376"/>
      <c r="S376" s="82" t="s">
        <v>56</v>
      </c>
      <c r="T376" s="82" t="s">
        <v>57</v>
      </c>
      <c r="U376" s="77" t="s">
        <v>1336</v>
      </c>
      <c r="V376" s="77" t="s">
        <v>747</v>
      </c>
      <c r="W376" s="77" t="s">
        <v>747</v>
      </c>
      <c r="X376"/>
    </row>
    <row r="377" spans="2:24" x14ac:dyDescent="0.3">
      <c r="B377" s="81">
        <v>37315</v>
      </c>
      <c r="C377" s="81" t="s">
        <v>930</v>
      </c>
      <c r="D377" s="77" t="s">
        <v>532</v>
      </c>
      <c r="E377" s="82" t="s">
        <v>283</v>
      </c>
      <c r="F377" s="77" t="s">
        <v>533</v>
      </c>
      <c r="G377" s="77" t="s">
        <v>435</v>
      </c>
      <c r="H377" s="77" t="s">
        <v>271</v>
      </c>
      <c r="I377" s="82" t="s">
        <v>55</v>
      </c>
      <c r="J377" s="83">
        <v>2354.21</v>
      </c>
      <c r="L377" s="84"/>
      <c r="M377" s="84"/>
      <c r="P377"/>
      <c r="R377"/>
      <c r="S377" s="82" t="s">
        <v>56</v>
      </c>
      <c r="T377" s="82" t="s">
        <v>57</v>
      </c>
      <c r="U377" s="77" t="s">
        <v>1289</v>
      </c>
      <c r="V377" s="77" t="s">
        <v>1290</v>
      </c>
      <c r="W377" s="77" t="s">
        <v>1338</v>
      </c>
      <c r="X377"/>
    </row>
    <row r="378" spans="2:24" x14ac:dyDescent="0.3">
      <c r="B378" s="81">
        <v>37315</v>
      </c>
      <c r="C378" s="81" t="s">
        <v>930</v>
      </c>
      <c r="D378" s="77" t="s">
        <v>532</v>
      </c>
      <c r="E378" s="82" t="s">
        <v>283</v>
      </c>
      <c r="F378" s="77" t="s">
        <v>533</v>
      </c>
      <c r="G378" s="77" t="s">
        <v>435</v>
      </c>
      <c r="H378" s="77" t="s">
        <v>271</v>
      </c>
      <c r="I378" s="82" t="s">
        <v>55</v>
      </c>
      <c r="J378" s="83">
        <v>524.45000000000005</v>
      </c>
      <c r="L378" s="84"/>
      <c r="M378" s="84"/>
      <c r="P378"/>
      <c r="R378"/>
      <c r="S378" s="82" t="s">
        <v>56</v>
      </c>
      <c r="T378" s="82" t="s">
        <v>57</v>
      </c>
      <c r="U378" s="77" t="s">
        <v>1289</v>
      </c>
      <c r="V378" s="77" t="s">
        <v>1290</v>
      </c>
      <c r="W378" s="77" t="s">
        <v>1339</v>
      </c>
      <c r="X378"/>
    </row>
    <row r="379" spans="2:24" x14ac:dyDescent="0.3">
      <c r="B379" s="81">
        <v>37315</v>
      </c>
      <c r="C379" s="81" t="s">
        <v>930</v>
      </c>
      <c r="D379" s="77" t="s">
        <v>532</v>
      </c>
      <c r="E379" s="82" t="s">
        <v>283</v>
      </c>
      <c r="F379" s="77" t="s">
        <v>533</v>
      </c>
      <c r="G379" s="77" t="s">
        <v>435</v>
      </c>
      <c r="H379" s="77" t="s">
        <v>271</v>
      </c>
      <c r="I379" s="82" t="s">
        <v>55</v>
      </c>
      <c r="J379" s="83">
        <v>209.7</v>
      </c>
      <c r="L379" s="84"/>
      <c r="M379" s="84"/>
      <c r="P379"/>
      <c r="R379"/>
      <c r="S379" s="82" t="s">
        <v>56</v>
      </c>
      <c r="T379" s="82" t="s">
        <v>57</v>
      </c>
      <c r="U379" s="77" t="s">
        <v>1289</v>
      </c>
      <c r="V379" s="77" t="s">
        <v>1290</v>
      </c>
      <c r="W379" s="77" t="s">
        <v>1340</v>
      </c>
      <c r="X379"/>
    </row>
    <row r="380" spans="2:24" x14ac:dyDescent="0.3">
      <c r="B380" s="81">
        <v>37315</v>
      </c>
      <c r="C380" s="81" t="s">
        <v>930</v>
      </c>
      <c r="D380" s="77" t="s">
        <v>532</v>
      </c>
      <c r="E380" s="82" t="s">
        <v>283</v>
      </c>
      <c r="F380" s="77" t="s">
        <v>533</v>
      </c>
      <c r="G380" s="77" t="s">
        <v>435</v>
      </c>
      <c r="H380" s="77" t="s">
        <v>271</v>
      </c>
      <c r="I380" s="82" t="s">
        <v>55</v>
      </c>
      <c r="J380" s="83">
        <v>1062</v>
      </c>
      <c r="L380" s="84"/>
      <c r="M380" s="84"/>
      <c r="P380"/>
      <c r="R380"/>
      <c r="S380" s="82" t="s">
        <v>56</v>
      </c>
      <c r="T380" s="82" t="s">
        <v>57</v>
      </c>
      <c r="U380" s="77" t="s">
        <v>1312</v>
      </c>
      <c r="V380" s="77" t="s">
        <v>1313</v>
      </c>
      <c r="W380" s="77" t="s">
        <v>1341</v>
      </c>
      <c r="X380"/>
    </row>
    <row r="381" spans="2:24" x14ac:dyDescent="0.3">
      <c r="B381" s="81">
        <v>37315</v>
      </c>
      <c r="C381" s="81" t="s">
        <v>930</v>
      </c>
      <c r="D381" s="77" t="s">
        <v>532</v>
      </c>
      <c r="E381" s="82" t="s">
        <v>283</v>
      </c>
      <c r="F381" s="77" t="s">
        <v>533</v>
      </c>
      <c r="G381" s="77" t="s">
        <v>435</v>
      </c>
      <c r="H381" s="77" t="s">
        <v>271</v>
      </c>
      <c r="I381" s="82" t="s">
        <v>55</v>
      </c>
      <c r="J381" s="83">
        <v>236</v>
      </c>
      <c r="L381" s="84"/>
      <c r="M381" s="84"/>
      <c r="P381"/>
      <c r="R381"/>
      <c r="S381" s="82" t="s">
        <v>56</v>
      </c>
      <c r="T381" s="82" t="s">
        <v>57</v>
      </c>
      <c r="U381" s="77" t="s">
        <v>1312</v>
      </c>
      <c r="V381" s="77" t="s">
        <v>1313</v>
      </c>
      <c r="W381" s="77" t="s">
        <v>1342</v>
      </c>
      <c r="X381"/>
    </row>
    <row r="382" spans="2:24" x14ac:dyDescent="0.3">
      <c r="B382" s="81">
        <v>37315</v>
      </c>
      <c r="C382" s="81" t="s">
        <v>930</v>
      </c>
      <c r="D382" s="77" t="s">
        <v>532</v>
      </c>
      <c r="E382" s="82" t="s">
        <v>283</v>
      </c>
      <c r="F382" s="77" t="s">
        <v>533</v>
      </c>
      <c r="G382" s="77" t="s">
        <v>435</v>
      </c>
      <c r="H382" s="77" t="s">
        <v>271</v>
      </c>
      <c r="I382" s="82" t="s">
        <v>55</v>
      </c>
      <c r="J382" s="83">
        <v>111</v>
      </c>
      <c r="L382" s="84"/>
      <c r="M382" s="84"/>
      <c r="P382"/>
      <c r="R382"/>
      <c r="S382" s="82" t="s">
        <v>56</v>
      </c>
      <c r="T382" s="82" t="s">
        <v>57</v>
      </c>
      <c r="U382" s="77" t="s">
        <v>1312</v>
      </c>
      <c r="V382" s="77" t="s">
        <v>1313</v>
      </c>
      <c r="W382" s="77" t="s">
        <v>1343</v>
      </c>
      <c r="X382"/>
    </row>
    <row r="383" spans="2:24" x14ac:dyDescent="0.3">
      <c r="B383" s="81">
        <v>37315</v>
      </c>
      <c r="C383" s="81" t="s">
        <v>930</v>
      </c>
      <c r="D383" s="77" t="s">
        <v>532</v>
      </c>
      <c r="E383" s="82" t="s">
        <v>283</v>
      </c>
      <c r="F383" s="77" t="s">
        <v>533</v>
      </c>
      <c r="G383" s="77" t="s">
        <v>435</v>
      </c>
      <c r="H383" s="77" t="s">
        <v>271</v>
      </c>
      <c r="I383" s="82" t="s">
        <v>55</v>
      </c>
      <c r="J383" s="83">
        <v>-1010</v>
      </c>
      <c r="L383" s="84"/>
      <c r="M383" s="84"/>
      <c r="P383"/>
      <c r="R383"/>
      <c r="S383" s="82" t="s">
        <v>56</v>
      </c>
      <c r="T383" s="82" t="s">
        <v>57</v>
      </c>
      <c r="U383" s="77" t="s">
        <v>1315</v>
      </c>
      <c r="V383" s="77" t="s">
        <v>1316</v>
      </c>
      <c r="W383" s="77" t="s">
        <v>1344</v>
      </c>
      <c r="X383"/>
    </row>
    <row r="384" spans="2:24" x14ac:dyDescent="0.3">
      <c r="B384" s="81">
        <v>37315</v>
      </c>
      <c r="C384" s="81" t="s">
        <v>930</v>
      </c>
      <c r="D384" s="77" t="s">
        <v>532</v>
      </c>
      <c r="E384" s="82" t="s">
        <v>283</v>
      </c>
      <c r="F384" s="77" t="s">
        <v>533</v>
      </c>
      <c r="G384" s="77" t="s">
        <v>435</v>
      </c>
      <c r="H384" s="77" t="s">
        <v>271</v>
      </c>
      <c r="I384" s="82" t="s">
        <v>55</v>
      </c>
      <c r="J384" s="83">
        <v>-224</v>
      </c>
      <c r="L384" s="84"/>
      <c r="M384" s="84"/>
      <c r="P384"/>
      <c r="R384"/>
      <c r="S384" s="82" t="s">
        <v>56</v>
      </c>
      <c r="T384" s="82" t="s">
        <v>57</v>
      </c>
      <c r="U384" s="77" t="s">
        <v>1315</v>
      </c>
      <c r="V384" s="77" t="s">
        <v>1316</v>
      </c>
      <c r="W384" s="77" t="s">
        <v>1345</v>
      </c>
      <c r="X384"/>
    </row>
    <row r="385" spans="2:24" x14ac:dyDescent="0.3">
      <c r="B385" s="81">
        <v>37315</v>
      </c>
      <c r="C385" s="81" t="s">
        <v>930</v>
      </c>
      <c r="D385" s="77" t="s">
        <v>532</v>
      </c>
      <c r="E385" s="82" t="s">
        <v>283</v>
      </c>
      <c r="F385" s="77" t="s">
        <v>533</v>
      </c>
      <c r="G385" s="77" t="s">
        <v>435</v>
      </c>
      <c r="H385" s="77" t="s">
        <v>271</v>
      </c>
      <c r="I385" s="82" t="s">
        <v>55</v>
      </c>
      <c r="J385" s="83">
        <v>-106</v>
      </c>
      <c r="L385" s="84"/>
      <c r="M385" s="84"/>
      <c r="P385"/>
      <c r="R385"/>
      <c r="S385" s="82" t="s">
        <v>56</v>
      </c>
      <c r="T385" s="82" t="s">
        <v>57</v>
      </c>
      <c r="U385" s="77" t="s">
        <v>1315</v>
      </c>
      <c r="V385" s="77" t="s">
        <v>1316</v>
      </c>
      <c r="W385" s="77" t="s">
        <v>1346</v>
      </c>
      <c r="X385"/>
    </row>
    <row r="386" spans="2:24" x14ac:dyDescent="0.3">
      <c r="B386" s="81">
        <v>37315</v>
      </c>
      <c r="C386" s="81" t="s">
        <v>930</v>
      </c>
      <c r="D386" s="77" t="s">
        <v>280</v>
      </c>
      <c r="E386" s="82" t="s">
        <v>283</v>
      </c>
      <c r="F386" s="77" t="s">
        <v>281</v>
      </c>
      <c r="G386" s="77" t="s">
        <v>435</v>
      </c>
      <c r="H386" s="77" t="s">
        <v>271</v>
      </c>
      <c r="I386" s="82" t="s">
        <v>130</v>
      </c>
      <c r="J386" s="83">
        <v>-155.78</v>
      </c>
      <c r="L386" s="84"/>
      <c r="M386" s="84"/>
      <c r="P386"/>
      <c r="R386"/>
      <c r="S386" s="82" t="s">
        <v>56</v>
      </c>
      <c r="T386" s="82" t="s">
        <v>57</v>
      </c>
      <c r="U386" s="77" t="s">
        <v>1319</v>
      </c>
      <c r="V386" s="77" t="s">
        <v>1320</v>
      </c>
      <c r="W386" s="77" t="s">
        <v>1347</v>
      </c>
      <c r="X386"/>
    </row>
    <row r="387" spans="2:24" x14ac:dyDescent="0.3">
      <c r="B387" s="81">
        <v>37315</v>
      </c>
      <c r="C387" s="81" t="s">
        <v>930</v>
      </c>
      <c r="D387" s="77" t="s">
        <v>280</v>
      </c>
      <c r="E387" s="82" t="s">
        <v>283</v>
      </c>
      <c r="F387" s="77" t="s">
        <v>281</v>
      </c>
      <c r="G387" s="77" t="s">
        <v>435</v>
      </c>
      <c r="H387" s="77" t="s">
        <v>271</v>
      </c>
      <c r="I387" s="82" t="s">
        <v>130</v>
      </c>
      <c r="J387" s="83">
        <v>280.49</v>
      </c>
      <c r="L387" s="84"/>
      <c r="M387" s="84"/>
      <c r="P387"/>
      <c r="R387"/>
      <c r="S387" s="82" t="s">
        <v>56</v>
      </c>
      <c r="T387" s="82" t="s">
        <v>57</v>
      </c>
      <c r="U387" s="77" t="s">
        <v>1328</v>
      </c>
      <c r="V387" s="77" t="s">
        <v>1329</v>
      </c>
      <c r="W387" s="77" t="s">
        <v>1348</v>
      </c>
      <c r="X387"/>
    </row>
    <row r="388" spans="2:24" x14ac:dyDescent="0.3">
      <c r="B388" s="81">
        <v>37315</v>
      </c>
      <c r="C388" s="81" t="s">
        <v>930</v>
      </c>
      <c r="D388" s="77" t="s">
        <v>280</v>
      </c>
      <c r="E388" s="82" t="s">
        <v>283</v>
      </c>
      <c r="F388" s="77" t="s">
        <v>281</v>
      </c>
      <c r="G388" s="77" t="s">
        <v>435</v>
      </c>
      <c r="H388" s="77" t="s">
        <v>271</v>
      </c>
      <c r="I388" s="82" t="s">
        <v>130</v>
      </c>
      <c r="J388" s="83">
        <v>123.92</v>
      </c>
      <c r="L388" s="84"/>
      <c r="M388" s="84"/>
      <c r="P388"/>
      <c r="R388"/>
      <c r="S388" s="82" t="s">
        <v>56</v>
      </c>
      <c r="T388" s="82" t="s">
        <v>57</v>
      </c>
      <c r="U388" s="77" t="s">
        <v>1328</v>
      </c>
      <c r="V388" s="77" t="s">
        <v>1329</v>
      </c>
      <c r="W388" s="77" t="s">
        <v>1349</v>
      </c>
      <c r="X388"/>
    </row>
    <row r="389" spans="2:24" x14ac:dyDescent="0.3">
      <c r="B389" s="81">
        <v>37315</v>
      </c>
      <c r="C389" s="81" t="s">
        <v>930</v>
      </c>
      <c r="D389" s="77" t="s">
        <v>280</v>
      </c>
      <c r="E389" s="82" t="s">
        <v>283</v>
      </c>
      <c r="F389" s="77" t="s">
        <v>281</v>
      </c>
      <c r="G389" s="77" t="s">
        <v>435</v>
      </c>
      <c r="H389" s="77" t="s">
        <v>271</v>
      </c>
      <c r="I389" s="82" t="s">
        <v>130</v>
      </c>
      <c r="J389" s="83">
        <v>161.09</v>
      </c>
      <c r="L389" s="84"/>
      <c r="M389" s="84"/>
      <c r="P389"/>
      <c r="R389"/>
      <c r="S389" s="82" t="s">
        <v>56</v>
      </c>
      <c r="T389" s="82" t="s">
        <v>57</v>
      </c>
      <c r="U389" s="77" t="s">
        <v>1325</v>
      </c>
      <c r="V389" s="77" t="s">
        <v>1326</v>
      </c>
      <c r="W389" s="77" t="s">
        <v>1350</v>
      </c>
      <c r="X389"/>
    </row>
    <row r="390" spans="2:24" x14ac:dyDescent="0.3">
      <c r="B390" s="81">
        <v>37315</v>
      </c>
      <c r="C390" s="81" t="s">
        <v>930</v>
      </c>
      <c r="D390" s="77" t="s">
        <v>280</v>
      </c>
      <c r="E390" s="82" t="s">
        <v>283</v>
      </c>
      <c r="F390" s="77" t="s">
        <v>281</v>
      </c>
      <c r="G390" s="77" t="s">
        <v>435</v>
      </c>
      <c r="H390" s="77" t="s">
        <v>271</v>
      </c>
      <c r="I390" s="82" t="s">
        <v>130</v>
      </c>
      <c r="J390" s="83">
        <v>282.43</v>
      </c>
      <c r="L390" s="84"/>
      <c r="M390" s="84"/>
      <c r="P390"/>
      <c r="R390"/>
      <c r="S390" s="82" t="s">
        <v>56</v>
      </c>
      <c r="T390" s="82" t="s">
        <v>57</v>
      </c>
      <c r="U390" s="77" t="s">
        <v>1321</v>
      </c>
      <c r="V390" s="77" t="s">
        <v>1322</v>
      </c>
      <c r="W390" s="77" t="s">
        <v>1351</v>
      </c>
      <c r="X390"/>
    </row>
    <row r="391" spans="2:24" x14ac:dyDescent="0.3">
      <c r="B391" s="81">
        <v>37315</v>
      </c>
      <c r="C391" s="81" t="s">
        <v>930</v>
      </c>
      <c r="D391" s="77" t="s">
        <v>280</v>
      </c>
      <c r="E391" s="82" t="s">
        <v>283</v>
      </c>
      <c r="F391" s="77" t="s">
        <v>281</v>
      </c>
      <c r="G391" s="77" t="s">
        <v>435</v>
      </c>
      <c r="H391" s="77" t="s">
        <v>271</v>
      </c>
      <c r="I391" s="82" t="s">
        <v>130</v>
      </c>
      <c r="J391" s="83">
        <v>124.9</v>
      </c>
      <c r="L391" s="84"/>
      <c r="M391" s="84"/>
      <c r="P391"/>
      <c r="R391"/>
      <c r="S391" s="82" t="s">
        <v>56</v>
      </c>
      <c r="T391" s="82" t="s">
        <v>57</v>
      </c>
      <c r="U391" s="77" t="s">
        <v>1321</v>
      </c>
      <c r="V391" s="77" t="s">
        <v>1322</v>
      </c>
      <c r="W391" s="77" t="s">
        <v>1352</v>
      </c>
      <c r="X391"/>
    </row>
    <row r="392" spans="2:24" x14ac:dyDescent="0.3">
      <c r="B392" s="81">
        <v>37315</v>
      </c>
      <c r="C392" s="81" t="s">
        <v>930</v>
      </c>
      <c r="D392" s="77" t="s">
        <v>548</v>
      </c>
      <c r="E392" s="82" t="s">
        <v>289</v>
      </c>
      <c r="F392" s="77" t="s">
        <v>549</v>
      </c>
      <c r="G392" s="77" t="s">
        <v>435</v>
      </c>
      <c r="H392" s="77" t="s">
        <v>290</v>
      </c>
      <c r="I392" s="82" t="s">
        <v>55</v>
      </c>
      <c r="J392" s="83">
        <v>5405</v>
      </c>
      <c r="L392" s="84"/>
      <c r="M392" s="84"/>
      <c r="P392"/>
      <c r="R392"/>
      <c r="S392" s="82" t="s">
        <v>56</v>
      </c>
      <c r="T392" s="82" t="s">
        <v>57</v>
      </c>
      <c r="U392" s="77" t="s">
        <v>1353</v>
      </c>
      <c r="V392" s="77" t="s">
        <v>1354</v>
      </c>
      <c r="W392" s="77" t="s">
        <v>1355</v>
      </c>
      <c r="X392"/>
    </row>
    <row r="393" spans="2:24" x14ac:dyDescent="0.3">
      <c r="B393" s="81">
        <v>37315</v>
      </c>
      <c r="C393" s="81" t="s">
        <v>930</v>
      </c>
      <c r="D393" s="77" t="s">
        <v>548</v>
      </c>
      <c r="E393" s="82" t="s">
        <v>289</v>
      </c>
      <c r="F393" s="77" t="s">
        <v>549</v>
      </c>
      <c r="G393" s="77" t="s">
        <v>435</v>
      </c>
      <c r="H393" s="77" t="s">
        <v>290</v>
      </c>
      <c r="I393" s="82" t="s">
        <v>55</v>
      </c>
      <c r="J393" s="83">
        <v>-643</v>
      </c>
      <c r="L393" s="84"/>
      <c r="M393" s="84"/>
      <c r="P393"/>
      <c r="R393"/>
      <c r="S393" s="82" t="s">
        <v>56</v>
      </c>
      <c r="T393" s="82" t="s">
        <v>57</v>
      </c>
      <c r="U393" s="77" t="s">
        <v>1289</v>
      </c>
      <c r="V393" s="77" t="s">
        <v>1290</v>
      </c>
      <c r="W393" s="77" t="s">
        <v>1357</v>
      </c>
      <c r="X393"/>
    </row>
    <row r="394" spans="2:24" x14ac:dyDescent="0.3">
      <c r="B394" s="81">
        <v>37315</v>
      </c>
      <c r="C394" s="81" t="s">
        <v>930</v>
      </c>
      <c r="D394" s="77" t="s">
        <v>286</v>
      </c>
      <c r="E394" s="82" t="s">
        <v>289</v>
      </c>
      <c r="F394" s="77" t="s">
        <v>287</v>
      </c>
      <c r="G394" s="77" t="s">
        <v>435</v>
      </c>
      <c r="H394" s="77" t="s">
        <v>290</v>
      </c>
      <c r="I394" s="82" t="s">
        <v>130</v>
      </c>
      <c r="J394" s="83">
        <v>1365</v>
      </c>
      <c r="L394" s="84"/>
      <c r="M394" s="84"/>
      <c r="P394"/>
      <c r="R394"/>
      <c r="S394" s="82" t="s">
        <v>56</v>
      </c>
      <c r="T394" s="82" t="s">
        <v>57</v>
      </c>
      <c r="U394" s="77" t="s">
        <v>1353</v>
      </c>
      <c r="V394" s="77" t="s">
        <v>1354</v>
      </c>
      <c r="W394" s="77" t="s">
        <v>552</v>
      </c>
      <c r="X394"/>
    </row>
    <row r="395" spans="2:24" x14ac:dyDescent="0.3">
      <c r="B395" s="81">
        <v>37315</v>
      </c>
      <c r="C395" s="81" t="s">
        <v>930</v>
      </c>
      <c r="D395" s="77" t="s">
        <v>286</v>
      </c>
      <c r="E395" s="82" t="s">
        <v>289</v>
      </c>
      <c r="F395" s="77" t="s">
        <v>287</v>
      </c>
      <c r="G395" s="77" t="s">
        <v>435</v>
      </c>
      <c r="H395" s="77" t="s">
        <v>290</v>
      </c>
      <c r="I395" s="82" t="s">
        <v>130</v>
      </c>
      <c r="J395" s="83">
        <v>-98.5</v>
      </c>
      <c r="L395" s="84"/>
      <c r="M395" s="84"/>
      <c r="P395"/>
      <c r="R395"/>
      <c r="S395" s="82" t="s">
        <v>56</v>
      </c>
      <c r="T395" s="82" t="s">
        <v>57</v>
      </c>
      <c r="U395" s="77" t="s">
        <v>1328</v>
      </c>
      <c r="V395" s="77" t="s">
        <v>1329</v>
      </c>
      <c r="W395" s="77" t="s">
        <v>1358</v>
      </c>
      <c r="X395"/>
    </row>
    <row r="396" spans="2:24" x14ac:dyDescent="0.3">
      <c r="B396" s="81">
        <v>37315</v>
      </c>
      <c r="C396" s="81" t="s">
        <v>930</v>
      </c>
      <c r="D396" s="77" t="s">
        <v>286</v>
      </c>
      <c r="E396" s="82" t="s">
        <v>289</v>
      </c>
      <c r="F396" s="77" t="s">
        <v>287</v>
      </c>
      <c r="G396" s="77" t="s">
        <v>435</v>
      </c>
      <c r="H396" s="77" t="s">
        <v>290</v>
      </c>
      <c r="I396" s="82" t="s">
        <v>130</v>
      </c>
      <c r="J396" s="83">
        <v>-98.5</v>
      </c>
      <c r="L396" s="84"/>
      <c r="M396" s="84"/>
      <c r="P396"/>
      <c r="R396"/>
      <c r="S396" s="82" t="s">
        <v>56</v>
      </c>
      <c r="T396" s="82" t="s">
        <v>57</v>
      </c>
      <c r="U396" s="77" t="s">
        <v>1321</v>
      </c>
      <c r="V396" s="77" t="s">
        <v>1322</v>
      </c>
      <c r="W396" s="77" t="s">
        <v>1359</v>
      </c>
      <c r="X396"/>
    </row>
    <row r="397" spans="2:24" x14ac:dyDescent="0.3">
      <c r="B397" s="81">
        <v>37315</v>
      </c>
      <c r="C397" s="81" t="s">
        <v>930</v>
      </c>
      <c r="D397" s="77" t="s">
        <v>559</v>
      </c>
      <c r="E397" s="82" t="s">
        <v>295</v>
      </c>
      <c r="F397" s="77" t="s">
        <v>560</v>
      </c>
      <c r="G397" s="77" t="s">
        <v>435</v>
      </c>
      <c r="H397" s="77" t="s">
        <v>290</v>
      </c>
      <c r="I397" s="82" t="s">
        <v>55</v>
      </c>
      <c r="J397" s="83">
        <v>682</v>
      </c>
      <c r="L397" s="84"/>
      <c r="M397" s="84"/>
      <c r="P397"/>
      <c r="R397"/>
      <c r="S397" s="82" t="s">
        <v>56</v>
      </c>
      <c r="T397" s="82" t="s">
        <v>57</v>
      </c>
      <c r="U397" s="77" t="s">
        <v>1289</v>
      </c>
      <c r="V397" s="77" t="s">
        <v>1290</v>
      </c>
      <c r="W397" s="77" t="s">
        <v>1360</v>
      </c>
      <c r="X397"/>
    </row>
    <row r="398" spans="2:24" x14ac:dyDescent="0.3">
      <c r="B398" s="81">
        <v>37315</v>
      </c>
      <c r="C398" s="81" t="s">
        <v>930</v>
      </c>
      <c r="D398" s="77" t="s">
        <v>292</v>
      </c>
      <c r="E398" s="82" t="s">
        <v>295</v>
      </c>
      <c r="F398" s="77" t="s">
        <v>293</v>
      </c>
      <c r="G398" s="77" t="s">
        <v>435</v>
      </c>
      <c r="H398" s="77" t="s">
        <v>290</v>
      </c>
      <c r="I398" s="82" t="s">
        <v>130</v>
      </c>
      <c r="J398" s="83">
        <v>248.48</v>
      </c>
      <c r="L398" s="84"/>
      <c r="M398" s="84"/>
      <c r="P398"/>
      <c r="R398"/>
      <c r="S398" s="82" t="s">
        <v>56</v>
      </c>
      <c r="T398" s="82" t="s">
        <v>57</v>
      </c>
      <c r="U398" s="77" t="s">
        <v>1321</v>
      </c>
      <c r="V398" s="77" t="s">
        <v>1322</v>
      </c>
      <c r="W398" s="77" t="s">
        <v>1361</v>
      </c>
      <c r="X398"/>
    </row>
    <row r="399" spans="2:24" x14ac:dyDescent="0.3">
      <c r="B399" s="81">
        <v>37315</v>
      </c>
      <c r="C399" s="81" t="s">
        <v>930</v>
      </c>
      <c r="D399" s="77" t="s">
        <v>1362</v>
      </c>
      <c r="E399" s="82" t="s">
        <v>1365</v>
      </c>
      <c r="F399" s="77" t="s">
        <v>1363</v>
      </c>
      <c r="G399" s="77" t="s">
        <v>435</v>
      </c>
      <c r="H399" s="77" t="s">
        <v>290</v>
      </c>
      <c r="I399" s="82" t="s">
        <v>55</v>
      </c>
      <c r="J399" s="83">
        <v>226.56</v>
      </c>
      <c r="L399" s="84"/>
      <c r="M399" s="84"/>
      <c r="P399"/>
      <c r="R399"/>
      <c r="S399" s="82" t="s">
        <v>56</v>
      </c>
      <c r="T399" s="82" t="s">
        <v>57</v>
      </c>
      <c r="U399" s="77" t="s">
        <v>1289</v>
      </c>
      <c r="V399" s="77" t="s">
        <v>1290</v>
      </c>
      <c r="W399" s="77" t="s">
        <v>1364</v>
      </c>
      <c r="X399"/>
    </row>
    <row r="400" spans="2:24" x14ac:dyDescent="0.3">
      <c r="B400" s="81">
        <v>37315</v>
      </c>
      <c r="C400" s="81" t="s">
        <v>930</v>
      </c>
      <c r="D400" s="77" t="s">
        <v>1367</v>
      </c>
      <c r="E400" s="82" t="s">
        <v>1371</v>
      </c>
      <c r="F400" s="77" t="s">
        <v>1368</v>
      </c>
      <c r="G400" s="77" t="s">
        <v>435</v>
      </c>
      <c r="H400" s="77" t="s">
        <v>290</v>
      </c>
      <c r="I400" s="82" t="s">
        <v>130</v>
      </c>
      <c r="J400" s="83">
        <v>18.28</v>
      </c>
      <c r="L400" s="84"/>
      <c r="M400" s="84"/>
      <c r="P400"/>
      <c r="R400"/>
      <c r="S400" s="82" t="s">
        <v>56</v>
      </c>
      <c r="T400" s="82" t="s">
        <v>57</v>
      </c>
      <c r="U400" s="77" t="s">
        <v>1369</v>
      </c>
      <c r="V400" s="77" t="s">
        <v>49</v>
      </c>
      <c r="W400" s="77" t="s">
        <v>1370</v>
      </c>
      <c r="X400"/>
    </row>
    <row r="401" spans="2:24" x14ac:dyDescent="0.3">
      <c r="B401" s="81">
        <v>37315</v>
      </c>
      <c r="C401" s="81" t="s">
        <v>930</v>
      </c>
      <c r="D401" s="77" t="s">
        <v>1259</v>
      </c>
      <c r="E401" s="82" t="s">
        <v>1262</v>
      </c>
      <c r="F401" s="77" t="s">
        <v>621</v>
      </c>
      <c r="G401" s="77" t="s">
        <v>435</v>
      </c>
      <c r="H401" s="77" t="s">
        <v>290</v>
      </c>
      <c r="I401" s="82" t="s">
        <v>130</v>
      </c>
      <c r="J401" s="83">
        <v>51.14</v>
      </c>
      <c r="L401" s="84"/>
      <c r="M401" s="84"/>
      <c r="P401"/>
      <c r="R401"/>
      <c r="S401" s="82" t="s">
        <v>56</v>
      </c>
      <c r="T401" s="82" t="s">
        <v>57</v>
      </c>
      <c r="U401" s="77" t="s">
        <v>1369</v>
      </c>
      <c r="V401" s="77" t="s">
        <v>49</v>
      </c>
      <c r="W401" s="77" t="s">
        <v>1377</v>
      </c>
      <c r="X401"/>
    </row>
    <row r="402" spans="2:24" x14ac:dyDescent="0.3">
      <c r="B402" s="81">
        <v>37315</v>
      </c>
      <c r="C402" s="81" t="s">
        <v>930</v>
      </c>
      <c r="D402" s="77" t="s">
        <v>1259</v>
      </c>
      <c r="E402" s="82" t="s">
        <v>1262</v>
      </c>
      <c r="F402" s="77" t="s">
        <v>621</v>
      </c>
      <c r="G402" s="77" t="s">
        <v>435</v>
      </c>
      <c r="H402" s="77" t="s">
        <v>290</v>
      </c>
      <c r="I402" s="82" t="s">
        <v>130</v>
      </c>
      <c r="J402" s="83">
        <v>51.14</v>
      </c>
      <c r="L402" s="84"/>
      <c r="M402" s="84"/>
      <c r="P402"/>
      <c r="R402"/>
      <c r="S402" s="82" t="s">
        <v>56</v>
      </c>
      <c r="T402" s="82" t="s">
        <v>57</v>
      </c>
      <c r="U402" s="77" t="s">
        <v>1369</v>
      </c>
      <c r="V402" s="77" t="s">
        <v>49</v>
      </c>
      <c r="W402" s="77" t="s">
        <v>1380</v>
      </c>
      <c r="X402"/>
    </row>
    <row r="403" spans="2:24" x14ac:dyDescent="0.3">
      <c r="B403" s="81">
        <v>37315</v>
      </c>
      <c r="C403" s="81" t="s">
        <v>930</v>
      </c>
      <c r="D403" s="77" t="s">
        <v>1259</v>
      </c>
      <c r="E403" s="82" t="s">
        <v>1262</v>
      </c>
      <c r="F403" s="77" t="s">
        <v>621</v>
      </c>
      <c r="G403" s="77" t="s">
        <v>435</v>
      </c>
      <c r="H403" s="77" t="s">
        <v>290</v>
      </c>
      <c r="I403" s="82" t="s">
        <v>130</v>
      </c>
      <c r="J403" s="83">
        <v>51.14</v>
      </c>
      <c r="L403" s="84"/>
      <c r="M403" s="84"/>
      <c r="P403"/>
      <c r="R403"/>
      <c r="S403" s="82" t="s">
        <v>56</v>
      </c>
      <c r="T403" s="82" t="s">
        <v>57</v>
      </c>
      <c r="U403" s="77" t="s">
        <v>1369</v>
      </c>
      <c r="V403" s="77" t="s">
        <v>49</v>
      </c>
      <c r="W403" s="77" t="s">
        <v>1383</v>
      </c>
      <c r="X403"/>
    </row>
    <row r="404" spans="2:24" x14ac:dyDescent="0.3">
      <c r="B404" s="81">
        <v>37315</v>
      </c>
      <c r="C404" s="81" t="s">
        <v>930</v>
      </c>
      <c r="D404" s="77" t="s">
        <v>1259</v>
      </c>
      <c r="E404" s="82" t="s">
        <v>1262</v>
      </c>
      <c r="F404" s="77" t="s">
        <v>621</v>
      </c>
      <c r="G404" s="77" t="s">
        <v>435</v>
      </c>
      <c r="H404" s="77" t="s">
        <v>290</v>
      </c>
      <c r="I404" s="82" t="s">
        <v>130</v>
      </c>
      <c r="J404" s="83">
        <v>173.61</v>
      </c>
      <c r="L404" s="84"/>
      <c r="M404" s="84"/>
      <c r="P404"/>
      <c r="R404"/>
      <c r="S404" s="82" t="s">
        <v>56</v>
      </c>
      <c r="T404" s="82" t="s">
        <v>57</v>
      </c>
      <c r="U404" s="77" t="s">
        <v>1369</v>
      </c>
      <c r="V404" s="77" t="s">
        <v>49</v>
      </c>
      <c r="W404" s="77" t="s">
        <v>1386</v>
      </c>
      <c r="X404"/>
    </row>
    <row r="405" spans="2:24" x14ac:dyDescent="0.3">
      <c r="B405" s="81">
        <v>37315</v>
      </c>
      <c r="C405" s="81" t="s">
        <v>930</v>
      </c>
      <c r="D405" s="77" t="s">
        <v>1259</v>
      </c>
      <c r="E405" s="82" t="s">
        <v>1262</v>
      </c>
      <c r="F405" s="77" t="s">
        <v>621</v>
      </c>
      <c r="G405" s="77" t="s">
        <v>435</v>
      </c>
      <c r="H405" s="77" t="s">
        <v>290</v>
      </c>
      <c r="I405" s="82" t="s">
        <v>130</v>
      </c>
      <c r="J405" s="83">
        <v>138.08000000000001</v>
      </c>
      <c r="L405" s="84"/>
      <c r="M405" s="84"/>
      <c r="P405"/>
      <c r="R405"/>
      <c r="S405" s="82" t="s">
        <v>56</v>
      </c>
      <c r="T405" s="82" t="s">
        <v>57</v>
      </c>
      <c r="U405" s="77" t="s">
        <v>1301</v>
      </c>
      <c r="V405" s="77" t="s">
        <v>1302</v>
      </c>
      <c r="W405" s="77" t="s">
        <v>1302</v>
      </c>
      <c r="X405"/>
    </row>
    <row r="406" spans="2:24" x14ac:dyDescent="0.3">
      <c r="B406" s="81">
        <v>37315</v>
      </c>
      <c r="C406" s="81" t="s">
        <v>930</v>
      </c>
      <c r="D406" s="77" t="s">
        <v>563</v>
      </c>
      <c r="E406" s="82" t="s">
        <v>568</v>
      </c>
      <c r="F406" s="77" t="s">
        <v>564</v>
      </c>
      <c r="G406" s="77" t="s">
        <v>435</v>
      </c>
      <c r="H406" s="77" t="s">
        <v>290</v>
      </c>
      <c r="I406" s="82" t="s">
        <v>55</v>
      </c>
      <c r="J406" s="83">
        <v>334.38</v>
      </c>
      <c r="L406" s="84"/>
      <c r="M406" s="84"/>
      <c r="P406"/>
      <c r="R406"/>
      <c r="S406" s="82" t="s">
        <v>56</v>
      </c>
      <c r="T406" s="82" t="s">
        <v>57</v>
      </c>
      <c r="U406" s="77" t="s">
        <v>1390</v>
      </c>
      <c r="V406" s="77" t="s">
        <v>1391</v>
      </c>
      <c r="W406" s="77" t="s">
        <v>1392</v>
      </c>
      <c r="X406"/>
    </row>
    <row r="407" spans="2:24" x14ac:dyDescent="0.3">
      <c r="B407" s="81">
        <v>37315</v>
      </c>
      <c r="C407" s="81" t="s">
        <v>930</v>
      </c>
      <c r="D407" s="77" t="s">
        <v>571</v>
      </c>
      <c r="E407" s="82" t="s">
        <v>577</v>
      </c>
      <c r="F407" s="77" t="s">
        <v>572</v>
      </c>
      <c r="G407" s="77" t="s">
        <v>435</v>
      </c>
      <c r="H407" s="77" t="s">
        <v>578</v>
      </c>
      <c r="I407" s="82" t="s">
        <v>55</v>
      </c>
      <c r="J407" s="83">
        <v>3624.99</v>
      </c>
      <c r="L407" s="84"/>
      <c r="M407" s="84"/>
      <c r="P407"/>
      <c r="R407"/>
      <c r="S407" s="82" t="s">
        <v>579</v>
      </c>
      <c r="T407" s="82" t="s">
        <v>57</v>
      </c>
      <c r="U407" s="77" t="s">
        <v>1393</v>
      </c>
      <c r="V407" s="77" t="s">
        <v>1394</v>
      </c>
      <c r="W407" s="77" t="s">
        <v>575</v>
      </c>
      <c r="X407"/>
    </row>
    <row r="408" spans="2:24" x14ac:dyDescent="0.3">
      <c r="B408" s="81">
        <v>37315</v>
      </c>
      <c r="C408" s="81" t="s">
        <v>930</v>
      </c>
      <c r="D408" s="77" t="s">
        <v>571</v>
      </c>
      <c r="E408" s="82" t="s">
        <v>577</v>
      </c>
      <c r="F408" s="77" t="s">
        <v>572</v>
      </c>
      <c r="G408" s="77" t="s">
        <v>435</v>
      </c>
      <c r="H408" s="77" t="s">
        <v>578</v>
      </c>
      <c r="I408" s="82" t="s">
        <v>55</v>
      </c>
      <c r="J408" s="83">
        <v>166.68</v>
      </c>
      <c r="L408" s="84"/>
      <c r="M408" s="84"/>
      <c r="P408"/>
      <c r="R408"/>
      <c r="S408" s="82" t="s">
        <v>579</v>
      </c>
      <c r="T408" s="82" t="s">
        <v>57</v>
      </c>
      <c r="U408" s="77" t="s">
        <v>1393</v>
      </c>
      <c r="V408" s="77" t="s">
        <v>1394</v>
      </c>
      <c r="W408" s="77" t="s">
        <v>575</v>
      </c>
      <c r="X408"/>
    </row>
    <row r="409" spans="2:24" x14ac:dyDescent="0.3">
      <c r="B409" s="81">
        <v>37315</v>
      </c>
      <c r="C409" s="81" t="s">
        <v>930</v>
      </c>
      <c r="D409" s="77" t="s">
        <v>582</v>
      </c>
      <c r="E409" s="82" t="s">
        <v>577</v>
      </c>
      <c r="F409" s="77" t="s">
        <v>583</v>
      </c>
      <c r="G409" s="77" t="s">
        <v>435</v>
      </c>
      <c r="H409" s="77" t="s">
        <v>578</v>
      </c>
      <c r="I409" s="82" t="s">
        <v>130</v>
      </c>
      <c r="J409" s="83">
        <v>666.66</v>
      </c>
      <c r="L409" s="84"/>
      <c r="M409" s="84"/>
      <c r="P409"/>
      <c r="R409"/>
      <c r="S409" s="82" t="s">
        <v>56</v>
      </c>
      <c r="T409" s="82" t="s">
        <v>57</v>
      </c>
      <c r="U409" s="77" t="s">
        <v>1395</v>
      </c>
      <c r="V409" s="77" t="s">
        <v>1396</v>
      </c>
      <c r="W409" s="77" t="s">
        <v>1397</v>
      </c>
      <c r="X409"/>
    </row>
    <row r="410" spans="2:24" x14ac:dyDescent="0.3">
      <c r="B410" s="81">
        <v>37315</v>
      </c>
      <c r="C410" s="81" t="s">
        <v>930</v>
      </c>
      <c r="D410" s="77" t="s">
        <v>589</v>
      </c>
      <c r="E410" s="82" t="s">
        <v>594</v>
      </c>
      <c r="F410" s="77" t="s">
        <v>590</v>
      </c>
      <c r="G410" s="77" t="s">
        <v>435</v>
      </c>
      <c r="H410" s="77" t="s">
        <v>54</v>
      </c>
      <c r="I410" s="82" t="s">
        <v>55</v>
      </c>
      <c r="J410" s="83">
        <v>363</v>
      </c>
      <c r="L410" s="84"/>
      <c r="M410" s="84"/>
      <c r="P410"/>
      <c r="R410"/>
      <c r="S410" s="82" t="s">
        <v>56</v>
      </c>
      <c r="T410" s="82" t="s">
        <v>57</v>
      </c>
      <c r="U410" s="77" t="s">
        <v>1398</v>
      </c>
      <c r="V410" s="77" t="s">
        <v>1399</v>
      </c>
      <c r="W410" s="77" t="s">
        <v>593</v>
      </c>
      <c r="X410"/>
    </row>
    <row r="411" spans="2:24" x14ac:dyDescent="0.3">
      <c r="B411" s="81">
        <v>37315</v>
      </c>
      <c r="C411" s="81" t="s">
        <v>930</v>
      </c>
      <c r="D411" s="77" t="s">
        <v>589</v>
      </c>
      <c r="E411" s="82" t="s">
        <v>594</v>
      </c>
      <c r="F411" s="77" t="s">
        <v>590</v>
      </c>
      <c r="G411" s="77" t="s">
        <v>435</v>
      </c>
      <c r="H411" s="77" t="s">
        <v>54</v>
      </c>
      <c r="I411" s="82" t="s">
        <v>55</v>
      </c>
      <c r="J411" s="83">
        <v>45.83</v>
      </c>
      <c r="L411" s="84"/>
      <c r="M411" s="84"/>
      <c r="P411"/>
      <c r="R411"/>
      <c r="S411" s="82" t="s">
        <v>56</v>
      </c>
      <c r="T411" s="82" t="s">
        <v>57</v>
      </c>
      <c r="U411" s="77" t="s">
        <v>1398</v>
      </c>
      <c r="V411" s="77" t="s">
        <v>1399</v>
      </c>
      <c r="W411" s="77" t="s">
        <v>1400</v>
      </c>
      <c r="X411"/>
    </row>
    <row r="412" spans="2:24" x14ac:dyDescent="0.3">
      <c r="B412" s="81">
        <v>37315</v>
      </c>
      <c r="C412" s="81" t="s">
        <v>930</v>
      </c>
      <c r="D412" s="77" t="s">
        <v>589</v>
      </c>
      <c r="E412" s="82" t="s">
        <v>594</v>
      </c>
      <c r="F412" s="77" t="s">
        <v>590</v>
      </c>
      <c r="G412" s="77" t="s">
        <v>435</v>
      </c>
      <c r="H412" s="77" t="s">
        <v>54</v>
      </c>
      <c r="I412" s="82" t="s">
        <v>55</v>
      </c>
      <c r="J412" s="83">
        <v>-450</v>
      </c>
      <c r="L412" s="84"/>
      <c r="M412" s="84"/>
      <c r="P412"/>
      <c r="R412"/>
      <c r="S412" s="82" t="s">
        <v>56</v>
      </c>
      <c r="T412" s="82" t="s">
        <v>57</v>
      </c>
      <c r="U412" s="77" t="s">
        <v>1401</v>
      </c>
      <c r="V412" s="77" t="s">
        <v>1309</v>
      </c>
      <c r="W412" s="77" t="s">
        <v>1309</v>
      </c>
      <c r="X412"/>
    </row>
    <row r="413" spans="2:24" x14ac:dyDescent="0.3">
      <c r="B413" s="81">
        <v>37315</v>
      </c>
      <c r="C413" s="81" t="s">
        <v>930</v>
      </c>
      <c r="D413" s="77" t="s">
        <v>598</v>
      </c>
      <c r="E413" s="82" t="s">
        <v>594</v>
      </c>
      <c r="F413" s="77" t="s">
        <v>590</v>
      </c>
      <c r="G413" s="77" t="s">
        <v>435</v>
      </c>
      <c r="H413" s="77" t="s">
        <v>54</v>
      </c>
      <c r="I413" s="82" t="s">
        <v>130</v>
      </c>
      <c r="J413" s="83">
        <v>614</v>
      </c>
      <c r="L413" s="84"/>
      <c r="M413" s="84"/>
      <c r="P413"/>
      <c r="R413"/>
      <c r="S413" s="82" t="s">
        <v>56</v>
      </c>
      <c r="T413" s="82" t="s">
        <v>57</v>
      </c>
      <c r="U413" s="77" t="s">
        <v>1301</v>
      </c>
      <c r="V413" s="77" t="s">
        <v>1302</v>
      </c>
      <c r="W413" s="77" t="s">
        <v>1302</v>
      </c>
      <c r="X413"/>
    </row>
    <row r="414" spans="2:24" x14ac:dyDescent="0.3">
      <c r="B414" s="81">
        <v>37315</v>
      </c>
      <c r="C414" s="81" t="s">
        <v>930</v>
      </c>
      <c r="D414" s="77" t="s">
        <v>600</v>
      </c>
      <c r="E414" s="82" t="s">
        <v>299</v>
      </c>
      <c r="F414" s="77" t="s">
        <v>500</v>
      </c>
      <c r="G414" s="77" t="s">
        <v>435</v>
      </c>
      <c r="H414" s="77" t="s">
        <v>271</v>
      </c>
      <c r="I414" s="82" t="s">
        <v>55</v>
      </c>
      <c r="J414" s="83">
        <v>7964.75</v>
      </c>
      <c r="L414" s="84"/>
      <c r="M414" s="84"/>
      <c r="P414"/>
      <c r="R414"/>
      <c r="S414" s="82" t="s">
        <v>56</v>
      </c>
      <c r="T414" s="82" t="s">
        <v>57</v>
      </c>
      <c r="U414" s="77" t="s">
        <v>1289</v>
      </c>
      <c r="V414" s="77" t="s">
        <v>1290</v>
      </c>
      <c r="W414" s="77" t="s">
        <v>1402</v>
      </c>
      <c r="X414"/>
    </row>
    <row r="415" spans="2:24" x14ac:dyDescent="0.3">
      <c r="B415" s="81">
        <v>37315</v>
      </c>
      <c r="C415" s="81" t="s">
        <v>930</v>
      </c>
      <c r="D415" s="77" t="s">
        <v>600</v>
      </c>
      <c r="E415" s="82" t="s">
        <v>299</v>
      </c>
      <c r="F415" s="77" t="s">
        <v>500</v>
      </c>
      <c r="G415" s="77" t="s">
        <v>435</v>
      </c>
      <c r="H415" s="77" t="s">
        <v>271</v>
      </c>
      <c r="I415" s="82" t="s">
        <v>55</v>
      </c>
      <c r="J415" s="83">
        <v>3667</v>
      </c>
      <c r="L415" s="84"/>
      <c r="M415" s="84"/>
      <c r="P415"/>
      <c r="R415"/>
      <c r="S415" s="82" t="s">
        <v>56</v>
      </c>
      <c r="T415" s="82" t="s">
        <v>57</v>
      </c>
      <c r="U415" s="77" t="s">
        <v>1312</v>
      </c>
      <c r="V415" s="77" t="s">
        <v>1313</v>
      </c>
      <c r="W415" s="77" t="s">
        <v>1403</v>
      </c>
      <c r="X415"/>
    </row>
    <row r="416" spans="2:24" x14ac:dyDescent="0.3">
      <c r="B416" s="81">
        <v>37315</v>
      </c>
      <c r="C416" s="81" t="s">
        <v>930</v>
      </c>
      <c r="D416" s="77" t="s">
        <v>600</v>
      </c>
      <c r="E416" s="82" t="s">
        <v>299</v>
      </c>
      <c r="F416" s="77" t="s">
        <v>500</v>
      </c>
      <c r="G416" s="77" t="s">
        <v>435</v>
      </c>
      <c r="H416" s="77" t="s">
        <v>271</v>
      </c>
      <c r="I416" s="82" t="s">
        <v>55</v>
      </c>
      <c r="J416" s="83">
        <v>-3456</v>
      </c>
      <c r="L416" s="84"/>
      <c r="M416" s="84"/>
      <c r="P416"/>
      <c r="R416"/>
      <c r="S416" s="82" t="s">
        <v>56</v>
      </c>
      <c r="T416" s="82" t="s">
        <v>57</v>
      </c>
      <c r="U416" s="77" t="s">
        <v>1315</v>
      </c>
      <c r="V416" s="77" t="s">
        <v>1316</v>
      </c>
      <c r="W416" s="77" t="s">
        <v>1404</v>
      </c>
      <c r="X416"/>
    </row>
    <row r="417" spans="2:24" x14ac:dyDescent="0.3">
      <c r="B417" s="81">
        <v>37315</v>
      </c>
      <c r="C417" s="81" t="s">
        <v>930</v>
      </c>
      <c r="D417" s="77" t="s">
        <v>606</v>
      </c>
      <c r="E417" s="82" t="s">
        <v>608</v>
      </c>
      <c r="F417" s="77" t="s">
        <v>276</v>
      </c>
      <c r="G417" s="77" t="s">
        <v>435</v>
      </c>
      <c r="H417" s="77" t="s">
        <v>271</v>
      </c>
      <c r="I417" s="82" t="s">
        <v>55</v>
      </c>
      <c r="J417" s="83">
        <v>183.28</v>
      </c>
      <c r="L417" s="84"/>
      <c r="M417" s="84"/>
      <c r="P417"/>
      <c r="R417"/>
      <c r="S417" s="82" t="s">
        <v>56</v>
      </c>
      <c r="T417" s="82" t="s">
        <v>57</v>
      </c>
      <c r="U417" s="77" t="s">
        <v>1289</v>
      </c>
      <c r="V417" s="77" t="s">
        <v>1290</v>
      </c>
      <c r="W417" s="77" t="s">
        <v>1405</v>
      </c>
      <c r="X417"/>
    </row>
    <row r="418" spans="2:24" x14ac:dyDescent="0.3">
      <c r="B418" s="81">
        <v>37315</v>
      </c>
      <c r="C418" s="81" t="s">
        <v>930</v>
      </c>
      <c r="D418" s="77" t="s">
        <v>620</v>
      </c>
      <c r="E418" s="82" t="s">
        <v>623</v>
      </c>
      <c r="F418" s="77" t="s">
        <v>621</v>
      </c>
      <c r="G418" s="77" t="s">
        <v>435</v>
      </c>
      <c r="H418" s="77" t="s">
        <v>290</v>
      </c>
      <c r="I418" s="82" t="s">
        <v>130</v>
      </c>
      <c r="J418" s="83">
        <v>-252.16</v>
      </c>
      <c r="L418" s="84"/>
      <c r="M418" s="84"/>
      <c r="P418"/>
      <c r="R418"/>
      <c r="S418" s="82" t="s">
        <v>56</v>
      </c>
      <c r="T418" s="82" t="s">
        <v>57</v>
      </c>
      <c r="U418" s="77" t="s">
        <v>1406</v>
      </c>
      <c r="V418" s="77" t="s">
        <v>477</v>
      </c>
      <c r="W418" s="77" t="s">
        <v>478</v>
      </c>
      <c r="X418"/>
    </row>
    <row r="419" spans="2:24" x14ac:dyDescent="0.3">
      <c r="B419" s="81">
        <v>37315</v>
      </c>
      <c r="C419" s="81" t="s">
        <v>930</v>
      </c>
      <c r="D419" s="77" t="s">
        <v>620</v>
      </c>
      <c r="E419" s="82" t="s">
        <v>623</v>
      </c>
      <c r="F419" s="77" t="s">
        <v>621</v>
      </c>
      <c r="G419" s="77" t="s">
        <v>435</v>
      </c>
      <c r="H419" s="77" t="s">
        <v>290</v>
      </c>
      <c r="I419" s="82" t="s">
        <v>130</v>
      </c>
      <c r="J419" s="83">
        <v>47.17</v>
      </c>
      <c r="L419" s="84"/>
      <c r="M419" s="84"/>
      <c r="P419"/>
      <c r="R419"/>
      <c r="S419" s="82" t="s">
        <v>56</v>
      </c>
      <c r="T419" s="82" t="s">
        <v>57</v>
      </c>
      <c r="U419" s="77" t="s">
        <v>1369</v>
      </c>
      <c r="V419" s="77" t="s">
        <v>49</v>
      </c>
      <c r="W419" s="77" t="s">
        <v>1407</v>
      </c>
      <c r="X419"/>
    </row>
    <row r="420" spans="2:24" x14ac:dyDescent="0.3">
      <c r="B420" s="81">
        <v>37315</v>
      </c>
      <c r="C420" s="81" t="s">
        <v>930</v>
      </c>
      <c r="D420" s="77" t="s">
        <v>620</v>
      </c>
      <c r="E420" s="82" t="s">
        <v>623</v>
      </c>
      <c r="F420" s="77" t="s">
        <v>621</v>
      </c>
      <c r="G420" s="77" t="s">
        <v>435</v>
      </c>
      <c r="H420" s="77" t="s">
        <v>290</v>
      </c>
      <c r="I420" s="82" t="s">
        <v>130</v>
      </c>
      <c r="J420" s="83">
        <v>47.65</v>
      </c>
      <c r="L420" s="84"/>
      <c r="M420" s="84"/>
      <c r="P420"/>
      <c r="R420"/>
      <c r="S420" s="82" t="s">
        <v>56</v>
      </c>
      <c r="T420" s="82" t="s">
        <v>57</v>
      </c>
      <c r="U420" s="77" t="s">
        <v>1369</v>
      </c>
      <c r="V420" s="77" t="s">
        <v>49</v>
      </c>
      <c r="W420" s="77" t="s">
        <v>1410</v>
      </c>
      <c r="X420"/>
    </row>
    <row r="421" spans="2:24" x14ac:dyDescent="0.3">
      <c r="B421" s="81">
        <v>37315</v>
      </c>
      <c r="C421" s="81" t="s">
        <v>930</v>
      </c>
      <c r="D421" s="77" t="s">
        <v>620</v>
      </c>
      <c r="E421" s="82" t="s">
        <v>623</v>
      </c>
      <c r="F421" s="77" t="s">
        <v>621</v>
      </c>
      <c r="G421" s="77" t="s">
        <v>435</v>
      </c>
      <c r="H421" s="77" t="s">
        <v>290</v>
      </c>
      <c r="I421" s="82" t="s">
        <v>130</v>
      </c>
      <c r="J421" s="83">
        <v>47.65</v>
      </c>
      <c r="L421" s="84"/>
      <c r="M421" s="84"/>
      <c r="P421"/>
      <c r="R421"/>
      <c r="S421" s="82" t="s">
        <v>56</v>
      </c>
      <c r="T421" s="82" t="s">
        <v>57</v>
      </c>
      <c r="U421" s="77" t="s">
        <v>1369</v>
      </c>
      <c r="V421" s="77" t="s">
        <v>49</v>
      </c>
      <c r="W421" s="77" t="s">
        <v>1413</v>
      </c>
      <c r="X421"/>
    </row>
    <row r="422" spans="2:24" x14ac:dyDescent="0.3">
      <c r="B422" s="81">
        <v>37315</v>
      </c>
      <c r="C422" s="81" t="s">
        <v>930</v>
      </c>
      <c r="D422" s="77" t="s">
        <v>620</v>
      </c>
      <c r="E422" s="82" t="s">
        <v>623</v>
      </c>
      <c r="F422" s="77" t="s">
        <v>621</v>
      </c>
      <c r="G422" s="77" t="s">
        <v>435</v>
      </c>
      <c r="H422" s="77" t="s">
        <v>290</v>
      </c>
      <c r="I422" s="82" t="s">
        <v>130</v>
      </c>
      <c r="J422" s="83">
        <v>47.65</v>
      </c>
      <c r="L422" s="84"/>
      <c r="M422" s="84"/>
      <c r="P422"/>
      <c r="R422"/>
      <c r="S422" s="82" t="s">
        <v>56</v>
      </c>
      <c r="T422" s="82" t="s">
        <v>57</v>
      </c>
      <c r="U422" s="77" t="s">
        <v>1369</v>
      </c>
      <c r="V422" s="77" t="s">
        <v>49</v>
      </c>
      <c r="W422" s="77" t="s">
        <v>1416</v>
      </c>
      <c r="X422"/>
    </row>
    <row r="423" spans="2:24" x14ac:dyDescent="0.3">
      <c r="B423" s="81">
        <v>37315</v>
      </c>
      <c r="C423" s="81" t="s">
        <v>930</v>
      </c>
      <c r="D423" s="77" t="s">
        <v>46</v>
      </c>
      <c r="E423" s="82" t="s">
        <v>53</v>
      </c>
      <c r="F423" s="77" t="s">
        <v>47</v>
      </c>
      <c r="G423" s="77" t="s">
        <v>435</v>
      </c>
      <c r="H423" s="77" t="s">
        <v>54</v>
      </c>
      <c r="I423" s="82" t="s">
        <v>55</v>
      </c>
      <c r="J423" s="83">
        <v>143.24</v>
      </c>
      <c r="L423" s="84"/>
      <c r="M423" s="84"/>
      <c r="P423"/>
      <c r="R423"/>
      <c r="S423" s="82" t="s">
        <v>56</v>
      </c>
      <c r="T423" s="82" t="s">
        <v>57</v>
      </c>
      <c r="U423" s="77" t="s">
        <v>1419</v>
      </c>
      <c r="V423" s="77" t="s">
        <v>49</v>
      </c>
      <c r="W423" s="77" t="s">
        <v>1420</v>
      </c>
      <c r="X423"/>
    </row>
    <row r="424" spans="2:24" x14ac:dyDescent="0.3">
      <c r="B424" s="81">
        <v>37315</v>
      </c>
      <c r="C424" s="81" t="s">
        <v>930</v>
      </c>
      <c r="D424" s="77" t="s">
        <v>46</v>
      </c>
      <c r="E424" s="82" t="s">
        <v>53</v>
      </c>
      <c r="F424" s="77" t="s">
        <v>47</v>
      </c>
      <c r="G424" s="77" t="s">
        <v>435</v>
      </c>
      <c r="H424" s="77" t="s">
        <v>54</v>
      </c>
      <c r="I424" s="82" t="s">
        <v>55</v>
      </c>
      <c r="J424" s="83">
        <v>198.41</v>
      </c>
      <c r="L424" s="84"/>
      <c r="M424" s="84"/>
      <c r="P424"/>
      <c r="R424"/>
      <c r="S424" s="82" t="s">
        <v>56</v>
      </c>
      <c r="T424" s="82" t="s">
        <v>57</v>
      </c>
      <c r="U424" s="77" t="s">
        <v>1419</v>
      </c>
      <c r="V424" s="77" t="s">
        <v>49</v>
      </c>
      <c r="W424" s="77" t="s">
        <v>1424</v>
      </c>
      <c r="X424"/>
    </row>
    <row r="425" spans="2:24" x14ac:dyDescent="0.3">
      <c r="B425" s="81">
        <v>37315</v>
      </c>
      <c r="C425" s="81" t="s">
        <v>930</v>
      </c>
      <c r="D425" s="77" t="s">
        <v>46</v>
      </c>
      <c r="E425" s="82" t="s">
        <v>53</v>
      </c>
      <c r="F425" s="77" t="s">
        <v>47</v>
      </c>
      <c r="G425" s="77" t="s">
        <v>435</v>
      </c>
      <c r="H425" s="77" t="s">
        <v>54</v>
      </c>
      <c r="I425" s="82" t="s">
        <v>55</v>
      </c>
      <c r="J425" s="83">
        <v>386.29</v>
      </c>
      <c r="L425" s="84"/>
      <c r="M425" s="84"/>
      <c r="P425"/>
      <c r="R425"/>
      <c r="S425" s="82" t="s">
        <v>56</v>
      </c>
      <c r="T425" s="82" t="s">
        <v>57</v>
      </c>
      <c r="U425" s="77" t="s">
        <v>1427</v>
      </c>
      <c r="V425" s="77" t="s">
        <v>1428</v>
      </c>
      <c r="W425" s="77" t="s">
        <v>1428</v>
      </c>
      <c r="X425"/>
    </row>
    <row r="426" spans="2:24" x14ac:dyDescent="0.3">
      <c r="B426" s="81">
        <v>37315</v>
      </c>
      <c r="C426" s="81" t="s">
        <v>930</v>
      </c>
      <c r="D426" s="77" t="s">
        <v>46</v>
      </c>
      <c r="E426" s="82" t="s">
        <v>53</v>
      </c>
      <c r="F426" s="77" t="s">
        <v>47</v>
      </c>
      <c r="G426" s="77" t="s">
        <v>435</v>
      </c>
      <c r="H426" s="77" t="s">
        <v>54</v>
      </c>
      <c r="I426" s="82" t="s">
        <v>55</v>
      </c>
      <c r="J426" s="83">
        <v>56.68</v>
      </c>
      <c r="L426" s="84"/>
      <c r="M426" s="84"/>
      <c r="P426"/>
      <c r="R426"/>
      <c r="S426" s="82" t="s">
        <v>56</v>
      </c>
      <c r="T426" s="82" t="s">
        <v>57</v>
      </c>
      <c r="U426" s="77" t="s">
        <v>1429</v>
      </c>
      <c r="V426" s="77" t="s">
        <v>49</v>
      </c>
      <c r="W426" s="77" t="s">
        <v>1430</v>
      </c>
      <c r="X426"/>
    </row>
    <row r="427" spans="2:24" x14ac:dyDescent="0.3">
      <c r="B427" s="81">
        <v>37315</v>
      </c>
      <c r="C427" s="81" t="s">
        <v>930</v>
      </c>
      <c r="D427" s="77" t="s">
        <v>46</v>
      </c>
      <c r="E427" s="82" t="s">
        <v>53</v>
      </c>
      <c r="F427" s="77" t="s">
        <v>47</v>
      </c>
      <c r="G427" s="77" t="s">
        <v>435</v>
      </c>
      <c r="H427" s="77" t="s">
        <v>54</v>
      </c>
      <c r="I427" s="82" t="s">
        <v>55</v>
      </c>
      <c r="J427" s="83">
        <v>37.75</v>
      </c>
      <c r="L427" s="84"/>
      <c r="M427" s="84"/>
      <c r="P427"/>
      <c r="R427"/>
      <c r="S427" s="82" t="s">
        <v>56</v>
      </c>
      <c r="T427" s="82" t="s">
        <v>57</v>
      </c>
      <c r="U427" s="77" t="s">
        <v>1429</v>
      </c>
      <c r="V427" s="77" t="s">
        <v>49</v>
      </c>
      <c r="W427" s="77" t="s">
        <v>1434</v>
      </c>
      <c r="X427"/>
    </row>
    <row r="428" spans="2:24" x14ac:dyDescent="0.3">
      <c r="B428" s="81">
        <v>37315</v>
      </c>
      <c r="C428" s="81" t="s">
        <v>930</v>
      </c>
      <c r="D428" s="77" t="s">
        <v>46</v>
      </c>
      <c r="E428" s="82" t="s">
        <v>53</v>
      </c>
      <c r="F428" s="77" t="s">
        <v>47</v>
      </c>
      <c r="G428" s="77" t="s">
        <v>435</v>
      </c>
      <c r="H428" s="77" t="s">
        <v>54</v>
      </c>
      <c r="I428" s="82" t="s">
        <v>55</v>
      </c>
      <c r="J428" s="83">
        <v>39.35</v>
      </c>
      <c r="L428" s="84"/>
      <c r="M428" s="84"/>
      <c r="P428"/>
      <c r="R428"/>
      <c r="S428" s="82" t="s">
        <v>56</v>
      </c>
      <c r="T428" s="82" t="s">
        <v>57</v>
      </c>
      <c r="U428" s="77" t="s">
        <v>1429</v>
      </c>
      <c r="V428" s="77" t="s">
        <v>49</v>
      </c>
      <c r="W428" s="77" t="s">
        <v>1437</v>
      </c>
      <c r="X428"/>
    </row>
    <row r="429" spans="2:24" x14ac:dyDescent="0.3">
      <c r="B429" s="81">
        <v>37315</v>
      </c>
      <c r="C429" s="81" t="s">
        <v>930</v>
      </c>
      <c r="D429" s="77" t="s">
        <v>46</v>
      </c>
      <c r="E429" s="82" t="s">
        <v>53</v>
      </c>
      <c r="F429" s="77" t="s">
        <v>47</v>
      </c>
      <c r="G429" s="77" t="s">
        <v>435</v>
      </c>
      <c r="H429" s="77" t="s">
        <v>54</v>
      </c>
      <c r="I429" s="82" t="s">
        <v>55</v>
      </c>
      <c r="J429" s="83">
        <v>131.88999999999999</v>
      </c>
      <c r="L429" s="84"/>
      <c r="M429" s="84"/>
      <c r="P429"/>
      <c r="R429"/>
      <c r="S429" s="82" t="s">
        <v>56</v>
      </c>
      <c r="T429" s="82" t="s">
        <v>57</v>
      </c>
      <c r="U429" s="77" t="s">
        <v>1429</v>
      </c>
      <c r="V429" s="77" t="s">
        <v>49</v>
      </c>
      <c r="W429" s="77" t="s">
        <v>1440</v>
      </c>
      <c r="X429"/>
    </row>
    <row r="430" spans="2:24" x14ac:dyDescent="0.3">
      <c r="B430" s="81">
        <v>37315</v>
      </c>
      <c r="C430" s="81" t="s">
        <v>930</v>
      </c>
      <c r="D430" s="77" t="s">
        <v>46</v>
      </c>
      <c r="E430" s="82" t="s">
        <v>53</v>
      </c>
      <c r="F430" s="77" t="s">
        <v>47</v>
      </c>
      <c r="G430" s="77" t="s">
        <v>435</v>
      </c>
      <c r="H430" s="77" t="s">
        <v>54</v>
      </c>
      <c r="I430" s="82" t="s">
        <v>55</v>
      </c>
      <c r="J430" s="83">
        <v>-169.76</v>
      </c>
      <c r="L430" s="84"/>
      <c r="M430" s="84"/>
      <c r="P430"/>
      <c r="R430"/>
      <c r="S430" s="82" t="s">
        <v>56</v>
      </c>
      <c r="T430" s="82" t="s">
        <v>57</v>
      </c>
      <c r="U430" s="77" t="s">
        <v>1298</v>
      </c>
      <c r="V430" s="77" t="s">
        <v>470</v>
      </c>
      <c r="W430" s="77" t="s">
        <v>470</v>
      </c>
      <c r="X430"/>
    </row>
    <row r="431" spans="2:24" x14ac:dyDescent="0.3">
      <c r="B431" s="81">
        <v>37315</v>
      </c>
      <c r="C431" s="81" t="s">
        <v>930</v>
      </c>
      <c r="D431" s="77" t="s">
        <v>400</v>
      </c>
      <c r="E431" s="82" t="s">
        <v>53</v>
      </c>
      <c r="F431" s="77" t="s">
        <v>401</v>
      </c>
      <c r="G431" s="77" t="s">
        <v>435</v>
      </c>
      <c r="H431" s="77" t="s">
        <v>54</v>
      </c>
      <c r="I431" s="82" t="s">
        <v>130</v>
      </c>
      <c r="J431" s="83">
        <v>-19.87</v>
      </c>
      <c r="L431" s="84"/>
      <c r="M431" s="84"/>
      <c r="P431"/>
      <c r="R431"/>
      <c r="S431" s="82" t="s">
        <v>56</v>
      </c>
      <c r="T431" s="82" t="s">
        <v>57</v>
      </c>
      <c r="U431" s="77" t="s">
        <v>1406</v>
      </c>
      <c r="V431" s="77" t="s">
        <v>477</v>
      </c>
      <c r="W431" s="77" t="s">
        <v>478</v>
      </c>
      <c r="X431"/>
    </row>
    <row r="432" spans="2:24" x14ac:dyDescent="0.3">
      <c r="B432" s="81">
        <v>37315</v>
      </c>
      <c r="C432" s="81" t="s">
        <v>930</v>
      </c>
      <c r="D432" s="77" t="s">
        <v>400</v>
      </c>
      <c r="E432" s="82" t="s">
        <v>53</v>
      </c>
      <c r="F432" s="77" t="s">
        <v>401</v>
      </c>
      <c r="G432" s="77" t="s">
        <v>435</v>
      </c>
      <c r="H432" s="77" t="s">
        <v>54</v>
      </c>
      <c r="I432" s="82" t="s">
        <v>130</v>
      </c>
      <c r="J432" s="83">
        <v>81.95</v>
      </c>
      <c r="L432" s="84"/>
      <c r="M432" s="84"/>
      <c r="P432"/>
      <c r="R432"/>
      <c r="S432" s="82" t="s">
        <v>56</v>
      </c>
      <c r="T432" s="82" t="s">
        <v>57</v>
      </c>
      <c r="U432" s="77" t="s">
        <v>1369</v>
      </c>
      <c r="V432" s="77" t="s">
        <v>49</v>
      </c>
      <c r="W432" s="77" t="s">
        <v>1443</v>
      </c>
      <c r="X432"/>
    </row>
    <row r="433" spans="2:24" x14ac:dyDescent="0.3">
      <c r="B433" s="81">
        <v>37315</v>
      </c>
      <c r="C433" s="81" t="s">
        <v>930</v>
      </c>
      <c r="D433" s="77" t="s">
        <v>400</v>
      </c>
      <c r="E433" s="82" t="s">
        <v>53</v>
      </c>
      <c r="F433" s="77" t="s">
        <v>401</v>
      </c>
      <c r="G433" s="77" t="s">
        <v>435</v>
      </c>
      <c r="H433" s="77" t="s">
        <v>54</v>
      </c>
      <c r="I433" s="82" t="s">
        <v>130</v>
      </c>
      <c r="J433" s="83">
        <v>25.38</v>
      </c>
      <c r="L433" s="84"/>
      <c r="M433" s="84"/>
      <c r="P433"/>
      <c r="R433"/>
      <c r="S433" s="82" t="s">
        <v>56</v>
      </c>
      <c r="T433" s="82" t="s">
        <v>57</v>
      </c>
      <c r="U433" s="77" t="s">
        <v>1369</v>
      </c>
      <c r="V433" s="77" t="s">
        <v>49</v>
      </c>
      <c r="W433" s="77" t="s">
        <v>1447</v>
      </c>
      <c r="X433"/>
    </row>
    <row r="434" spans="2:24" x14ac:dyDescent="0.3">
      <c r="B434" s="81">
        <v>37315</v>
      </c>
      <c r="C434" s="81" t="s">
        <v>930</v>
      </c>
      <c r="D434" s="77" t="s">
        <v>400</v>
      </c>
      <c r="E434" s="82" t="s">
        <v>53</v>
      </c>
      <c r="F434" s="77" t="s">
        <v>401</v>
      </c>
      <c r="G434" s="77" t="s">
        <v>435</v>
      </c>
      <c r="H434" s="77" t="s">
        <v>54</v>
      </c>
      <c r="I434" s="82" t="s">
        <v>130</v>
      </c>
      <c r="J434" s="83">
        <v>11.48</v>
      </c>
      <c r="L434" s="84"/>
      <c r="M434" s="84"/>
      <c r="P434"/>
      <c r="R434"/>
      <c r="S434" s="82" t="s">
        <v>56</v>
      </c>
      <c r="T434" s="82" t="s">
        <v>57</v>
      </c>
      <c r="U434" s="77" t="s">
        <v>1369</v>
      </c>
      <c r="V434" s="77" t="s">
        <v>49</v>
      </c>
      <c r="W434" s="77" t="s">
        <v>1450</v>
      </c>
      <c r="X434"/>
    </row>
    <row r="435" spans="2:24" x14ac:dyDescent="0.3">
      <c r="B435" s="81">
        <v>37315</v>
      </c>
      <c r="C435" s="81" t="s">
        <v>930</v>
      </c>
      <c r="D435" s="77" t="s">
        <v>400</v>
      </c>
      <c r="E435" s="82" t="s">
        <v>53</v>
      </c>
      <c r="F435" s="77" t="s">
        <v>401</v>
      </c>
      <c r="G435" s="77" t="s">
        <v>435</v>
      </c>
      <c r="H435" s="77" t="s">
        <v>54</v>
      </c>
      <c r="I435" s="82" t="s">
        <v>130</v>
      </c>
      <c r="J435" s="83">
        <v>24.73</v>
      </c>
      <c r="L435" s="84"/>
      <c r="M435" s="84"/>
      <c r="P435"/>
      <c r="R435"/>
      <c r="S435" s="82" t="s">
        <v>56</v>
      </c>
      <c r="T435" s="82" t="s">
        <v>57</v>
      </c>
      <c r="U435" s="77" t="s">
        <v>1369</v>
      </c>
      <c r="V435" s="77" t="s">
        <v>49</v>
      </c>
      <c r="W435" s="77" t="s">
        <v>1453</v>
      </c>
      <c r="X435"/>
    </row>
    <row r="436" spans="2:24" x14ac:dyDescent="0.3">
      <c r="B436" s="81">
        <v>37315</v>
      </c>
      <c r="C436" s="81" t="s">
        <v>930</v>
      </c>
      <c r="D436" s="77" t="s">
        <v>400</v>
      </c>
      <c r="E436" s="82" t="s">
        <v>53</v>
      </c>
      <c r="F436" s="77" t="s">
        <v>401</v>
      </c>
      <c r="G436" s="77" t="s">
        <v>435</v>
      </c>
      <c r="H436" s="77" t="s">
        <v>54</v>
      </c>
      <c r="I436" s="82" t="s">
        <v>130</v>
      </c>
      <c r="J436" s="83">
        <v>26.55</v>
      </c>
      <c r="L436" s="84"/>
      <c r="M436" s="84"/>
      <c r="P436"/>
      <c r="R436"/>
      <c r="S436" s="82" t="s">
        <v>56</v>
      </c>
      <c r="T436" s="82" t="s">
        <v>57</v>
      </c>
      <c r="U436" s="77" t="s">
        <v>1369</v>
      </c>
      <c r="V436" s="77" t="s">
        <v>49</v>
      </c>
      <c r="W436" s="77" t="s">
        <v>1456</v>
      </c>
      <c r="X436"/>
    </row>
    <row r="437" spans="2:24" x14ac:dyDescent="0.3">
      <c r="B437" s="81">
        <v>37315</v>
      </c>
      <c r="C437" s="81" t="s">
        <v>930</v>
      </c>
      <c r="D437" s="77" t="s">
        <v>400</v>
      </c>
      <c r="E437" s="82" t="s">
        <v>53</v>
      </c>
      <c r="F437" s="77" t="s">
        <v>401</v>
      </c>
      <c r="G437" s="77" t="s">
        <v>435</v>
      </c>
      <c r="H437" s="77" t="s">
        <v>54</v>
      </c>
      <c r="I437" s="82" t="s">
        <v>130</v>
      </c>
      <c r="J437" s="83">
        <v>300</v>
      </c>
      <c r="L437" s="84"/>
      <c r="M437" s="84"/>
      <c r="P437"/>
      <c r="R437"/>
      <c r="S437" s="82" t="s">
        <v>56</v>
      </c>
      <c r="T437" s="82" t="s">
        <v>57</v>
      </c>
      <c r="U437" s="77" t="s">
        <v>1300</v>
      </c>
      <c r="V437" s="77" t="s">
        <v>477</v>
      </c>
      <c r="W437" s="77" t="s">
        <v>478</v>
      </c>
      <c r="X437"/>
    </row>
    <row r="438" spans="2:24" x14ac:dyDescent="0.3">
      <c r="B438" s="81">
        <v>37315</v>
      </c>
      <c r="C438" s="81" t="s">
        <v>930</v>
      </c>
      <c r="D438" s="77" t="s">
        <v>75</v>
      </c>
      <c r="E438" s="82" t="s">
        <v>78</v>
      </c>
      <c r="F438" s="77" t="s">
        <v>76</v>
      </c>
      <c r="G438" s="77" t="s">
        <v>435</v>
      </c>
      <c r="H438" s="77" t="s">
        <v>54</v>
      </c>
      <c r="I438" s="82" t="s">
        <v>55</v>
      </c>
      <c r="J438" s="83">
        <v>18.47</v>
      </c>
      <c r="L438" s="84"/>
      <c r="M438" s="84"/>
      <c r="P438"/>
      <c r="R438"/>
      <c r="S438" s="82" t="s">
        <v>56</v>
      </c>
      <c r="T438" s="82" t="s">
        <v>57</v>
      </c>
      <c r="U438" s="77" t="s">
        <v>1429</v>
      </c>
      <c r="V438" s="77" t="s">
        <v>49</v>
      </c>
      <c r="W438" s="77" t="s">
        <v>1460</v>
      </c>
      <c r="X438"/>
    </row>
    <row r="439" spans="2:24" x14ac:dyDescent="0.3">
      <c r="B439" s="81">
        <v>37315</v>
      </c>
      <c r="C439" s="81" t="s">
        <v>930</v>
      </c>
      <c r="D439" s="77" t="s">
        <v>75</v>
      </c>
      <c r="E439" s="82" t="s">
        <v>78</v>
      </c>
      <c r="F439" s="77" t="s">
        <v>76</v>
      </c>
      <c r="G439" s="77" t="s">
        <v>435</v>
      </c>
      <c r="H439" s="77" t="s">
        <v>54</v>
      </c>
      <c r="I439" s="82" t="s">
        <v>55</v>
      </c>
      <c r="J439" s="83">
        <v>83.83</v>
      </c>
      <c r="L439" s="84"/>
      <c r="M439" s="84"/>
      <c r="P439"/>
      <c r="R439"/>
      <c r="S439" s="82" t="s">
        <v>56</v>
      </c>
      <c r="T439" s="82" t="s">
        <v>57</v>
      </c>
      <c r="U439" s="77" t="s">
        <v>1429</v>
      </c>
      <c r="V439" s="77" t="s">
        <v>49</v>
      </c>
      <c r="W439" s="77" t="s">
        <v>1463</v>
      </c>
      <c r="X439"/>
    </row>
    <row r="440" spans="2:24" x14ac:dyDescent="0.3">
      <c r="B440" s="81">
        <v>37315</v>
      </c>
      <c r="C440" s="81" t="s">
        <v>930</v>
      </c>
      <c r="D440" s="77" t="s">
        <v>75</v>
      </c>
      <c r="E440" s="82" t="s">
        <v>78</v>
      </c>
      <c r="F440" s="77" t="s">
        <v>76</v>
      </c>
      <c r="G440" s="77" t="s">
        <v>435</v>
      </c>
      <c r="H440" s="77" t="s">
        <v>54</v>
      </c>
      <c r="I440" s="82" t="s">
        <v>55</v>
      </c>
      <c r="J440" s="83">
        <v>49.58</v>
      </c>
      <c r="L440" s="84"/>
      <c r="M440" s="84"/>
      <c r="P440"/>
      <c r="R440"/>
      <c r="S440" s="82" t="s">
        <v>56</v>
      </c>
      <c r="T440" s="82" t="s">
        <v>57</v>
      </c>
      <c r="U440" s="77" t="s">
        <v>1427</v>
      </c>
      <c r="V440" s="77" t="s">
        <v>1428</v>
      </c>
      <c r="W440" s="77" t="s">
        <v>1428</v>
      </c>
      <c r="X440"/>
    </row>
    <row r="441" spans="2:24" x14ac:dyDescent="0.3">
      <c r="B441" s="81">
        <v>37315</v>
      </c>
      <c r="C441" s="81" t="s">
        <v>930</v>
      </c>
      <c r="D441" s="77" t="s">
        <v>75</v>
      </c>
      <c r="E441" s="82" t="s">
        <v>78</v>
      </c>
      <c r="F441" s="77" t="s">
        <v>76</v>
      </c>
      <c r="G441" s="77" t="s">
        <v>435</v>
      </c>
      <c r="H441" s="77" t="s">
        <v>54</v>
      </c>
      <c r="I441" s="82" t="s">
        <v>55</v>
      </c>
      <c r="J441" s="83">
        <v>135</v>
      </c>
      <c r="L441" s="84"/>
      <c r="M441" s="84"/>
      <c r="P441"/>
      <c r="R441"/>
      <c r="S441" s="82" t="s">
        <v>56</v>
      </c>
      <c r="T441" s="82" t="s">
        <v>57</v>
      </c>
      <c r="U441" s="77" t="s">
        <v>1311</v>
      </c>
      <c r="V441" s="77" t="s">
        <v>1309</v>
      </c>
      <c r="W441" s="77" t="s">
        <v>1309</v>
      </c>
      <c r="X441"/>
    </row>
    <row r="442" spans="2:24" x14ac:dyDescent="0.3">
      <c r="B442" s="81">
        <v>37315</v>
      </c>
      <c r="C442" s="81" t="s">
        <v>930</v>
      </c>
      <c r="D442" s="77" t="s">
        <v>75</v>
      </c>
      <c r="E442" s="82" t="s">
        <v>78</v>
      </c>
      <c r="F442" s="77" t="s">
        <v>76</v>
      </c>
      <c r="G442" s="77" t="s">
        <v>435</v>
      </c>
      <c r="H442" s="77" t="s">
        <v>54</v>
      </c>
      <c r="I442" s="82" t="s">
        <v>55</v>
      </c>
      <c r="J442" s="83">
        <v>113.31</v>
      </c>
      <c r="L442" s="84"/>
      <c r="M442" s="84"/>
      <c r="P442"/>
      <c r="R442"/>
      <c r="S442" s="82" t="s">
        <v>56</v>
      </c>
      <c r="T442" s="82" t="s">
        <v>57</v>
      </c>
      <c r="U442" s="77" t="s">
        <v>1429</v>
      </c>
      <c r="V442" s="77" t="s">
        <v>49</v>
      </c>
      <c r="W442" s="77" t="s">
        <v>1467</v>
      </c>
      <c r="X442"/>
    </row>
    <row r="443" spans="2:24" x14ac:dyDescent="0.3">
      <c r="B443" s="81">
        <v>37315</v>
      </c>
      <c r="C443" s="81" t="s">
        <v>930</v>
      </c>
      <c r="D443" s="77" t="s">
        <v>649</v>
      </c>
      <c r="E443" s="82" t="s">
        <v>78</v>
      </c>
      <c r="F443" s="77" t="s">
        <v>650</v>
      </c>
      <c r="G443" s="77" t="s">
        <v>435</v>
      </c>
      <c r="H443" s="77" t="s">
        <v>54</v>
      </c>
      <c r="I443" s="82" t="s">
        <v>130</v>
      </c>
      <c r="J443" s="83">
        <v>19.32</v>
      </c>
      <c r="L443" s="84"/>
      <c r="M443" s="84"/>
      <c r="P443"/>
      <c r="R443"/>
      <c r="S443" s="82" t="s">
        <v>56</v>
      </c>
      <c r="T443" s="82" t="s">
        <v>57</v>
      </c>
      <c r="U443" s="77" t="s">
        <v>1369</v>
      </c>
      <c r="V443" s="77" t="s">
        <v>49</v>
      </c>
      <c r="W443" s="77" t="s">
        <v>1470</v>
      </c>
      <c r="X443"/>
    </row>
    <row r="444" spans="2:24" x14ac:dyDescent="0.3">
      <c r="B444" s="81">
        <v>37315</v>
      </c>
      <c r="C444" s="81" t="s">
        <v>930</v>
      </c>
      <c r="D444" s="77" t="s">
        <v>649</v>
      </c>
      <c r="E444" s="82" t="s">
        <v>78</v>
      </c>
      <c r="F444" s="77" t="s">
        <v>650</v>
      </c>
      <c r="G444" s="77" t="s">
        <v>435</v>
      </c>
      <c r="H444" s="77" t="s">
        <v>54</v>
      </c>
      <c r="I444" s="82" t="s">
        <v>130</v>
      </c>
      <c r="J444" s="83">
        <v>19.32</v>
      </c>
      <c r="L444" s="84"/>
      <c r="M444" s="84"/>
      <c r="P444"/>
      <c r="R444"/>
      <c r="S444" s="82" t="s">
        <v>56</v>
      </c>
      <c r="T444" s="82" t="s">
        <v>57</v>
      </c>
      <c r="U444" s="77" t="s">
        <v>1369</v>
      </c>
      <c r="V444" s="77" t="s">
        <v>49</v>
      </c>
      <c r="W444" s="77" t="s">
        <v>1473</v>
      </c>
      <c r="X444"/>
    </row>
    <row r="445" spans="2:24" x14ac:dyDescent="0.3">
      <c r="B445" s="81">
        <v>37315</v>
      </c>
      <c r="C445" s="81" t="s">
        <v>930</v>
      </c>
      <c r="D445" s="77" t="s">
        <v>649</v>
      </c>
      <c r="E445" s="82" t="s">
        <v>78</v>
      </c>
      <c r="F445" s="77" t="s">
        <v>650</v>
      </c>
      <c r="G445" s="77" t="s">
        <v>435</v>
      </c>
      <c r="H445" s="77" t="s">
        <v>54</v>
      </c>
      <c r="I445" s="82" t="s">
        <v>130</v>
      </c>
      <c r="J445" s="83">
        <v>12.28</v>
      </c>
      <c r="L445" s="84"/>
      <c r="M445" s="84"/>
      <c r="P445"/>
      <c r="R445"/>
      <c r="S445" s="82" t="s">
        <v>56</v>
      </c>
      <c r="T445" s="82" t="s">
        <v>57</v>
      </c>
      <c r="U445" s="77" t="s">
        <v>1369</v>
      </c>
      <c r="V445" s="77" t="s">
        <v>49</v>
      </c>
      <c r="W445" s="77" t="s">
        <v>1476</v>
      </c>
      <c r="X445"/>
    </row>
    <row r="446" spans="2:24" x14ac:dyDescent="0.3">
      <c r="B446" s="81">
        <v>37315</v>
      </c>
      <c r="C446" s="81" t="s">
        <v>930</v>
      </c>
      <c r="D446" s="77" t="s">
        <v>649</v>
      </c>
      <c r="E446" s="82" t="s">
        <v>78</v>
      </c>
      <c r="F446" s="77" t="s">
        <v>650</v>
      </c>
      <c r="G446" s="77" t="s">
        <v>435</v>
      </c>
      <c r="H446" s="77" t="s">
        <v>54</v>
      </c>
      <c r="I446" s="82" t="s">
        <v>130</v>
      </c>
      <c r="J446" s="83">
        <v>200</v>
      </c>
      <c r="L446" s="84"/>
      <c r="M446" s="84"/>
      <c r="P446"/>
      <c r="R446"/>
      <c r="S446" s="82" t="s">
        <v>56</v>
      </c>
      <c r="T446" s="82" t="s">
        <v>57</v>
      </c>
      <c r="U446" s="77" t="s">
        <v>1300</v>
      </c>
      <c r="V446" s="77" t="s">
        <v>477</v>
      </c>
      <c r="W446" s="77" t="s">
        <v>478</v>
      </c>
      <c r="X446"/>
    </row>
    <row r="447" spans="2:24" x14ac:dyDescent="0.3">
      <c r="B447" s="81">
        <v>37315</v>
      </c>
      <c r="C447" s="81" t="s">
        <v>930</v>
      </c>
      <c r="D447" s="77" t="s">
        <v>649</v>
      </c>
      <c r="E447" s="82" t="s">
        <v>78</v>
      </c>
      <c r="F447" s="77" t="s">
        <v>650</v>
      </c>
      <c r="G447" s="77" t="s">
        <v>435</v>
      </c>
      <c r="H447" s="77" t="s">
        <v>54</v>
      </c>
      <c r="I447" s="82" t="s">
        <v>130</v>
      </c>
      <c r="J447" s="83">
        <v>-21.5</v>
      </c>
      <c r="L447" s="84"/>
      <c r="M447" s="84"/>
      <c r="P447"/>
      <c r="R447"/>
      <c r="S447" s="82" t="s">
        <v>56</v>
      </c>
      <c r="T447" s="82" t="s">
        <v>57</v>
      </c>
      <c r="U447" s="77" t="s">
        <v>1406</v>
      </c>
      <c r="V447" s="77" t="s">
        <v>477</v>
      </c>
      <c r="W447" s="77" t="s">
        <v>478</v>
      </c>
      <c r="X447"/>
    </row>
    <row r="448" spans="2:24" x14ac:dyDescent="0.3">
      <c r="B448" s="81">
        <v>37315</v>
      </c>
      <c r="C448" s="81" t="s">
        <v>930</v>
      </c>
      <c r="D448" s="77" t="s">
        <v>1479</v>
      </c>
      <c r="E448" s="82" t="s">
        <v>1482</v>
      </c>
      <c r="F448" s="77" t="s">
        <v>1480</v>
      </c>
      <c r="G448" s="77" t="s">
        <v>435</v>
      </c>
      <c r="H448" s="77" t="s">
        <v>54</v>
      </c>
      <c r="I448" s="82" t="s">
        <v>130</v>
      </c>
      <c r="J448" s="83">
        <v>64.62</v>
      </c>
      <c r="L448" s="84"/>
      <c r="M448" s="84"/>
      <c r="P448"/>
      <c r="R448"/>
      <c r="S448" s="82" t="s">
        <v>56</v>
      </c>
      <c r="T448" s="82" t="s">
        <v>57</v>
      </c>
      <c r="U448" s="77" t="s">
        <v>1369</v>
      </c>
      <c r="V448" s="77" t="s">
        <v>49</v>
      </c>
      <c r="W448" s="77" t="s">
        <v>1481</v>
      </c>
      <c r="X448"/>
    </row>
    <row r="449" spans="2:24" x14ac:dyDescent="0.3">
      <c r="B449" s="81">
        <v>37315</v>
      </c>
      <c r="C449" s="81" t="s">
        <v>930</v>
      </c>
      <c r="D449" s="77" t="s">
        <v>661</v>
      </c>
      <c r="E449" s="82" t="s">
        <v>663</v>
      </c>
      <c r="F449" s="77" t="s">
        <v>662</v>
      </c>
      <c r="G449" s="77" t="s">
        <v>435</v>
      </c>
      <c r="H449" s="77" t="s">
        <v>54</v>
      </c>
      <c r="I449" s="82" t="s">
        <v>55</v>
      </c>
      <c r="J449" s="83">
        <v>445</v>
      </c>
      <c r="L449" s="84"/>
      <c r="M449" s="84"/>
      <c r="P449"/>
      <c r="R449"/>
      <c r="S449" s="82" t="s">
        <v>56</v>
      </c>
      <c r="T449" s="82" t="s">
        <v>57</v>
      </c>
      <c r="U449" s="77" t="s">
        <v>1427</v>
      </c>
      <c r="V449" s="77" t="s">
        <v>1428</v>
      </c>
      <c r="W449" s="77" t="s">
        <v>1428</v>
      </c>
      <c r="X449"/>
    </row>
    <row r="450" spans="2:24" x14ac:dyDescent="0.3">
      <c r="B450" s="81">
        <v>37315</v>
      </c>
      <c r="C450" s="81" t="s">
        <v>930</v>
      </c>
      <c r="D450" s="77" t="s">
        <v>661</v>
      </c>
      <c r="E450" s="82" t="s">
        <v>663</v>
      </c>
      <c r="F450" s="77" t="s">
        <v>662</v>
      </c>
      <c r="G450" s="77" t="s">
        <v>435</v>
      </c>
      <c r="H450" s="77" t="s">
        <v>54</v>
      </c>
      <c r="I450" s="82" t="s">
        <v>55</v>
      </c>
      <c r="J450" s="83">
        <v>-944.13</v>
      </c>
      <c r="L450" s="84"/>
      <c r="M450" s="84"/>
      <c r="P450"/>
      <c r="R450"/>
      <c r="S450" s="82" t="s">
        <v>56</v>
      </c>
      <c r="T450" s="82" t="s">
        <v>57</v>
      </c>
      <c r="U450" s="77" t="s">
        <v>1298</v>
      </c>
      <c r="V450" s="77" t="s">
        <v>470</v>
      </c>
      <c r="W450" s="77" t="s">
        <v>470</v>
      </c>
      <c r="X450"/>
    </row>
    <row r="451" spans="2:24" x14ac:dyDescent="0.3">
      <c r="B451" s="81">
        <v>37315</v>
      </c>
      <c r="C451" s="81" t="s">
        <v>930</v>
      </c>
      <c r="D451" s="77" t="s">
        <v>665</v>
      </c>
      <c r="E451" s="82" t="s">
        <v>663</v>
      </c>
      <c r="F451" s="77" t="s">
        <v>662</v>
      </c>
      <c r="G451" s="77" t="s">
        <v>435</v>
      </c>
      <c r="H451" s="77" t="s">
        <v>54</v>
      </c>
      <c r="I451" s="82" t="s">
        <v>130</v>
      </c>
      <c r="J451" s="83">
        <v>-29.11</v>
      </c>
      <c r="L451" s="84"/>
      <c r="M451" s="84"/>
      <c r="P451"/>
      <c r="R451"/>
      <c r="S451" s="82" t="s">
        <v>56</v>
      </c>
      <c r="T451" s="82" t="s">
        <v>57</v>
      </c>
      <c r="U451" s="77" t="s">
        <v>1406</v>
      </c>
      <c r="V451" s="77" t="s">
        <v>477</v>
      </c>
      <c r="W451" s="77" t="s">
        <v>478</v>
      </c>
      <c r="X451"/>
    </row>
    <row r="452" spans="2:24" x14ac:dyDescent="0.3">
      <c r="B452" s="81">
        <v>37315</v>
      </c>
      <c r="C452" s="81" t="s">
        <v>930</v>
      </c>
      <c r="D452" s="77" t="s">
        <v>665</v>
      </c>
      <c r="E452" s="82" t="s">
        <v>663</v>
      </c>
      <c r="F452" s="77" t="s">
        <v>662</v>
      </c>
      <c r="G452" s="77" t="s">
        <v>435</v>
      </c>
      <c r="H452" s="77" t="s">
        <v>54</v>
      </c>
      <c r="I452" s="82" t="s">
        <v>130</v>
      </c>
      <c r="J452" s="83">
        <v>423.12</v>
      </c>
      <c r="L452" s="84"/>
      <c r="M452" s="84"/>
      <c r="P452"/>
      <c r="R452"/>
      <c r="S452" s="82" t="s">
        <v>56</v>
      </c>
      <c r="T452" s="82" t="s">
        <v>57</v>
      </c>
      <c r="U452" s="77" t="s">
        <v>1369</v>
      </c>
      <c r="V452" s="77" t="s">
        <v>49</v>
      </c>
      <c r="W452" s="77" t="s">
        <v>1487</v>
      </c>
      <c r="X452"/>
    </row>
    <row r="453" spans="2:24" x14ac:dyDescent="0.3">
      <c r="B453" s="81">
        <v>37315</v>
      </c>
      <c r="C453" s="81" t="s">
        <v>930</v>
      </c>
      <c r="D453" s="77" t="s">
        <v>90</v>
      </c>
      <c r="E453" s="82" t="s">
        <v>93</v>
      </c>
      <c r="F453" s="77" t="s">
        <v>91</v>
      </c>
      <c r="G453" s="77" t="s">
        <v>435</v>
      </c>
      <c r="H453" s="77" t="s">
        <v>54</v>
      </c>
      <c r="I453" s="82" t="s">
        <v>55</v>
      </c>
      <c r="J453" s="83">
        <v>645.15</v>
      </c>
      <c r="L453" s="84"/>
      <c r="M453" s="84"/>
      <c r="P453"/>
      <c r="R453"/>
      <c r="S453" s="82" t="s">
        <v>56</v>
      </c>
      <c r="T453" s="82" t="s">
        <v>57</v>
      </c>
      <c r="U453" s="77" t="s">
        <v>1429</v>
      </c>
      <c r="V453" s="77" t="s">
        <v>49</v>
      </c>
      <c r="W453" s="77" t="s">
        <v>1490</v>
      </c>
      <c r="X453"/>
    </row>
    <row r="454" spans="2:24" x14ac:dyDescent="0.3">
      <c r="B454" s="81">
        <v>37315</v>
      </c>
      <c r="C454" s="81" t="s">
        <v>930</v>
      </c>
      <c r="D454" s="77" t="s">
        <v>90</v>
      </c>
      <c r="E454" s="82" t="s">
        <v>93</v>
      </c>
      <c r="F454" s="77" t="s">
        <v>91</v>
      </c>
      <c r="G454" s="77" t="s">
        <v>435</v>
      </c>
      <c r="H454" s="77" t="s">
        <v>54</v>
      </c>
      <c r="I454" s="82" t="s">
        <v>55</v>
      </c>
      <c r="J454" s="83">
        <v>849.1</v>
      </c>
      <c r="L454" s="84"/>
      <c r="M454" s="84"/>
      <c r="P454"/>
      <c r="R454"/>
      <c r="S454" s="82" t="s">
        <v>56</v>
      </c>
      <c r="T454" s="82" t="s">
        <v>57</v>
      </c>
      <c r="U454" s="77" t="s">
        <v>1427</v>
      </c>
      <c r="V454" s="77" t="s">
        <v>1428</v>
      </c>
      <c r="W454" s="77" t="s">
        <v>1428</v>
      </c>
      <c r="X454"/>
    </row>
    <row r="455" spans="2:24" x14ac:dyDescent="0.3">
      <c r="B455" s="81">
        <v>37315</v>
      </c>
      <c r="C455" s="81" t="s">
        <v>930</v>
      </c>
      <c r="D455" s="77" t="s">
        <v>90</v>
      </c>
      <c r="E455" s="82" t="s">
        <v>93</v>
      </c>
      <c r="F455" s="77" t="s">
        <v>91</v>
      </c>
      <c r="G455" s="77" t="s">
        <v>435</v>
      </c>
      <c r="H455" s="77" t="s">
        <v>54</v>
      </c>
      <c r="I455" s="82" t="s">
        <v>55</v>
      </c>
      <c r="J455" s="83">
        <v>-42.79</v>
      </c>
      <c r="L455" s="84"/>
      <c r="M455" s="84"/>
      <c r="P455"/>
      <c r="R455"/>
      <c r="S455" s="82" t="s">
        <v>56</v>
      </c>
      <c r="T455" s="82" t="s">
        <v>57</v>
      </c>
      <c r="U455" s="77" t="s">
        <v>1493</v>
      </c>
      <c r="V455" s="77" t="s">
        <v>1494</v>
      </c>
      <c r="W455" s="77" t="s">
        <v>169</v>
      </c>
      <c r="X455"/>
    </row>
    <row r="456" spans="2:24" x14ac:dyDescent="0.3">
      <c r="B456" s="81">
        <v>37315</v>
      </c>
      <c r="C456" s="81" t="s">
        <v>930</v>
      </c>
      <c r="D456" s="77" t="s">
        <v>90</v>
      </c>
      <c r="E456" s="82" t="s">
        <v>93</v>
      </c>
      <c r="F456" s="77" t="s">
        <v>91</v>
      </c>
      <c r="G456" s="77" t="s">
        <v>435</v>
      </c>
      <c r="H456" s="77" t="s">
        <v>54</v>
      </c>
      <c r="I456" s="82" t="s">
        <v>55</v>
      </c>
      <c r="J456" s="83">
        <v>-850</v>
      </c>
      <c r="L456" s="84"/>
      <c r="M456" s="84"/>
      <c r="P456"/>
      <c r="R456"/>
      <c r="S456" s="82" t="s">
        <v>56</v>
      </c>
      <c r="T456" s="82" t="s">
        <v>57</v>
      </c>
      <c r="U456" s="77" t="s">
        <v>1298</v>
      </c>
      <c r="V456" s="77" t="s">
        <v>470</v>
      </c>
      <c r="W456" s="77" t="s">
        <v>470</v>
      </c>
      <c r="X456"/>
    </row>
    <row r="457" spans="2:24" x14ac:dyDescent="0.3">
      <c r="B457" s="81">
        <v>37315</v>
      </c>
      <c r="C457" s="81" t="s">
        <v>930</v>
      </c>
      <c r="D457" s="77" t="s">
        <v>673</v>
      </c>
      <c r="E457" s="82" t="s">
        <v>93</v>
      </c>
      <c r="F457" s="77" t="s">
        <v>674</v>
      </c>
      <c r="G457" s="77" t="s">
        <v>435</v>
      </c>
      <c r="H457" s="77" t="s">
        <v>54</v>
      </c>
      <c r="I457" s="82" t="s">
        <v>130</v>
      </c>
      <c r="J457" s="83">
        <v>-1893.21</v>
      </c>
      <c r="L457" s="84"/>
      <c r="M457" s="84"/>
      <c r="P457"/>
      <c r="R457"/>
      <c r="S457" s="82" t="s">
        <v>56</v>
      </c>
      <c r="T457" s="82" t="s">
        <v>57</v>
      </c>
      <c r="U457" s="77" t="s">
        <v>1406</v>
      </c>
      <c r="V457" s="77" t="s">
        <v>477</v>
      </c>
      <c r="W457" s="77" t="s">
        <v>478</v>
      </c>
      <c r="X457"/>
    </row>
    <row r="458" spans="2:24" x14ac:dyDescent="0.3">
      <c r="B458" s="81">
        <v>37315</v>
      </c>
      <c r="C458" s="81" t="s">
        <v>930</v>
      </c>
      <c r="D458" s="77" t="s">
        <v>673</v>
      </c>
      <c r="E458" s="82" t="s">
        <v>93</v>
      </c>
      <c r="F458" s="77" t="s">
        <v>674</v>
      </c>
      <c r="G458" s="77" t="s">
        <v>435</v>
      </c>
      <c r="H458" s="77" t="s">
        <v>54</v>
      </c>
      <c r="I458" s="82" t="s">
        <v>130</v>
      </c>
      <c r="J458" s="83">
        <v>849.84</v>
      </c>
      <c r="L458" s="84"/>
      <c r="M458" s="84"/>
      <c r="P458"/>
      <c r="R458"/>
      <c r="S458" s="82" t="s">
        <v>56</v>
      </c>
      <c r="T458" s="82" t="s">
        <v>57</v>
      </c>
      <c r="U458" s="77" t="s">
        <v>1369</v>
      </c>
      <c r="V458" s="77" t="s">
        <v>49</v>
      </c>
      <c r="W458" s="77" t="s">
        <v>1497</v>
      </c>
      <c r="X458"/>
    </row>
    <row r="459" spans="2:24" x14ac:dyDescent="0.3">
      <c r="B459" s="81">
        <v>37315</v>
      </c>
      <c r="C459" s="81" t="s">
        <v>930</v>
      </c>
      <c r="D459" s="77" t="s">
        <v>673</v>
      </c>
      <c r="E459" s="82" t="s">
        <v>93</v>
      </c>
      <c r="F459" s="77" t="s">
        <v>674</v>
      </c>
      <c r="G459" s="77" t="s">
        <v>435</v>
      </c>
      <c r="H459" s="77" t="s">
        <v>54</v>
      </c>
      <c r="I459" s="82" t="s">
        <v>130</v>
      </c>
      <c r="J459" s="83">
        <v>110.31</v>
      </c>
      <c r="L459" s="84"/>
      <c r="M459" s="84"/>
      <c r="P459"/>
      <c r="R459"/>
      <c r="S459" s="82" t="s">
        <v>56</v>
      </c>
      <c r="T459" s="82" t="s">
        <v>57</v>
      </c>
      <c r="U459" s="77" t="s">
        <v>1300</v>
      </c>
      <c r="V459" s="77" t="s">
        <v>477</v>
      </c>
      <c r="W459" s="77" t="s">
        <v>1500</v>
      </c>
      <c r="X459"/>
    </row>
    <row r="460" spans="2:24" x14ac:dyDescent="0.3">
      <c r="B460" s="81">
        <v>37315</v>
      </c>
      <c r="C460" s="81" t="s">
        <v>930</v>
      </c>
      <c r="D460" s="77" t="s">
        <v>98</v>
      </c>
      <c r="E460" s="82" t="s">
        <v>101</v>
      </c>
      <c r="F460" s="77" t="s">
        <v>99</v>
      </c>
      <c r="G460" s="77" t="s">
        <v>435</v>
      </c>
      <c r="H460" s="77" t="s">
        <v>102</v>
      </c>
      <c r="I460" s="82" t="s">
        <v>55</v>
      </c>
      <c r="J460" s="83">
        <v>15.53</v>
      </c>
      <c r="L460" s="84"/>
      <c r="M460" s="84"/>
      <c r="P460"/>
      <c r="R460"/>
      <c r="S460" s="82" t="s">
        <v>56</v>
      </c>
      <c r="T460" s="82" t="s">
        <v>57</v>
      </c>
      <c r="U460" s="77" t="s">
        <v>1419</v>
      </c>
      <c r="V460" s="77" t="s">
        <v>49</v>
      </c>
      <c r="W460" s="77" t="s">
        <v>1501</v>
      </c>
      <c r="X460"/>
    </row>
    <row r="461" spans="2:24" x14ac:dyDescent="0.3">
      <c r="B461" s="81">
        <v>37315</v>
      </c>
      <c r="C461" s="81" t="s">
        <v>930</v>
      </c>
      <c r="D461" s="77" t="s">
        <v>373</v>
      </c>
      <c r="E461" s="82" t="s">
        <v>113</v>
      </c>
      <c r="F461" s="77" t="s">
        <v>374</v>
      </c>
      <c r="G461" s="77" t="s">
        <v>435</v>
      </c>
      <c r="H461" s="77" t="s">
        <v>102</v>
      </c>
      <c r="I461" s="82" t="s">
        <v>130</v>
      </c>
      <c r="J461" s="83">
        <v>135</v>
      </c>
      <c r="L461" s="84"/>
      <c r="M461" s="84"/>
      <c r="P461"/>
      <c r="R461"/>
      <c r="S461" s="82" t="s">
        <v>56</v>
      </c>
      <c r="T461" s="82" t="s">
        <v>57</v>
      </c>
      <c r="U461" s="77" t="s">
        <v>1300</v>
      </c>
      <c r="V461" s="77" t="s">
        <v>477</v>
      </c>
      <c r="W461" s="77" t="s">
        <v>1504</v>
      </c>
      <c r="X461"/>
    </row>
    <row r="462" spans="2:24" x14ac:dyDescent="0.3">
      <c r="B462" s="81">
        <v>37315</v>
      </c>
      <c r="C462" s="81" t="s">
        <v>930</v>
      </c>
      <c r="D462" s="77" t="s">
        <v>694</v>
      </c>
      <c r="E462" s="82" t="s">
        <v>697</v>
      </c>
      <c r="F462" s="77" t="s">
        <v>695</v>
      </c>
      <c r="G462" s="77" t="s">
        <v>435</v>
      </c>
      <c r="H462" s="77" t="s">
        <v>54</v>
      </c>
      <c r="I462" s="82" t="s">
        <v>130</v>
      </c>
      <c r="J462" s="83">
        <v>-15.94</v>
      </c>
      <c r="L462" s="84"/>
      <c r="M462" s="84"/>
      <c r="P462"/>
      <c r="R462"/>
      <c r="S462" s="82" t="s">
        <v>56</v>
      </c>
      <c r="T462" s="82" t="s">
        <v>57</v>
      </c>
      <c r="U462" s="77" t="s">
        <v>1493</v>
      </c>
      <c r="V462" s="77" t="s">
        <v>1494</v>
      </c>
      <c r="W462" s="77" t="s">
        <v>1505</v>
      </c>
      <c r="X462"/>
    </row>
    <row r="463" spans="2:24" x14ac:dyDescent="0.3">
      <c r="B463" s="81">
        <v>37315</v>
      </c>
      <c r="C463" s="81" t="s">
        <v>930</v>
      </c>
      <c r="D463" s="77" t="s">
        <v>704</v>
      </c>
      <c r="E463" s="82" t="s">
        <v>705</v>
      </c>
      <c r="F463" s="77" t="s">
        <v>572</v>
      </c>
      <c r="G463" s="77" t="s">
        <v>435</v>
      </c>
      <c r="H463" s="77" t="s">
        <v>578</v>
      </c>
      <c r="I463" s="82" t="s">
        <v>55</v>
      </c>
      <c r="J463" s="83">
        <v>375.11</v>
      </c>
      <c r="L463" s="84"/>
      <c r="M463" s="84"/>
      <c r="P463"/>
      <c r="R463"/>
      <c r="S463" s="82" t="s">
        <v>579</v>
      </c>
      <c r="T463" s="82" t="s">
        <v>57</v>
      </c>
      <c r="U463" s="77" t="s">
        <v>1393</v>
      </c>
      <c r="V463" s="77" t="s">
        <v>1394</v>
      </c>
      <c r="W463" s="77" t="s">
        <v>575</v>
      </c>
      <c r="X463"/>
    </row>
    <row r="464" spans="2:24" x14ac:dyDescent="0.3">
      <c r="B464" s="81">
        <v>37315</v>
      </c>
      <c r="C464" s="81" t="s">
        <v>930</v>
      </c>
      <c r="D464" s="77" t="s">
        <v>707</v>
      </c>
      <c r="E464" s="82" t="s">
        <v>705</v>
      </c>
      <c r="F464" s="77" t="s">
        <v>708</v>
      </c>
      <c r="G464" s="77" t="s">
        <v>435</v>
      </c>
      <c r="H464" s="77" t="s">
        <v>578</v>
      </c>
      <c r="I464" s="82" t="s">
        <v>55</v>
      </c>
      <c r="J464" s="83">
        <v>364.59</v>
      </c>
      <c r="L464" s="84"/>
      <c r="M464" s="84"/>
      <c r="P464"/>
      <c r="R464"/>
      <c r="S464" s="82" t="s">
        <v>710</v>
      </c>
      <c r="T464" s="82" t="s">
        <v>57</v>
      </c>
      <c r="U464" s="77" t="s">
        <v>1393</v>
      </c>
      <c r="V464" s="77" t="s">
        <v>1394</v>
      </c>
      <c r="W464" s="77" t="s">
        <v>1507</v>
      </c>
      <c r="X464"/>
    </row>
    <row r="465" spans="2:24" x14ac:dyDescent="0.3">
      <c r="B465" s="81">
        <v>37315</v>
      </c>
      <c r="C465" s="81" t="s">
        <v>930</v>
      </c>
      <c r="D465" s="77" t="s">
        <v>712</v>
      </c>
      <c r="E465" s="82" t="s">
        <v>705</v>
      </c>
      <c r="F465" s="77" t="s">
        <v>713</v>
      </c>
      <c r="G465" s="77" t="s">
        <v>435</v>
      </c>
      <c r="H465" s="77" t="s">
        <v>578</v>
      </c>
      <c r="I465" s="82" t="s">
        <v>55</v>
      </c>
      <c r="J465" s="83">
        <v>393.75</v>
      </c>
      <c r="L465" s="84"/>
      <c r="M465" s="84"/>
      <c r="P465"/>
      <c r="R465"/>
      <c r="S465" s="82" t="s">
        <v>715</v>
      </c>
      <c r="T465" s="82" t="s">
        <v>57</v>
      </c>
      <c r="U465" s="77" t="s">
        <v>1393</v>
      </c>
      <c r="V465" s="77" t="s">
        <v>1394</v>
      </c>
      <c r="W465" s="77" t="s">
        <v>1508</v>
      </c>
      <c r="X465"/>
    </row>
    <row r="466" spans="2:24" x14ac:dyDescent="0.3">
      <c r="B466" s="81">
        <v>37315</v>
      </c>
      <c r="C466" s="81" t="s">
        <v>930</v>
      </c>
      <c r="D466" s="77" t="s">
        <v>717</v>
      </c>
      <c r="E466" s="82" t="s">
        <v>705</v>
      </c>
      <c r="F466" s="77" t="s">
        <v>583</v>
      </c>
      <c r="G466" s="77" t="s">
        <v>435</v>
      </c>
      <c r="H466" s="77" t="s">
        <v>578</v>
      </c>
      <c r="I466" s="82" t="s">
        <v>130</v>
      </c>
      <c r="J466" s="83">
        <v>387.64</v>
      </c>
      <c r="L466" s="84"/>
      <c r="M466" s="84"/>
      <c r="P466"/>
      <c r="R466"/>
      <c r="S466" s="82" t="s">
        <v>56</v>
      </c>
      <c r="T466" s="82" t="s">
        <v>57</v>
      </c>
      <c r="U466" s="77" t="s">
        <v>1395</v>
      </c>
      <c r="V466" s="77" t="s">
        <v>1396</v>
      </c>
      <c r="W466" s="77" t="s">
        <v>1509</v>
      </c>
      <c r="X466"/>
    </row>
    <row r="467" spans="2:24" x14ac:dyDescent="0.3">
      <c r="B467" s="81">
        <v>37315</v>
      </c>
      <c r="C467" s="81" t="s">
        <v>930</v>
      </c>
      <c r="D467" s="77" t="s">
        <v>720</v>
      </c>
      <c r="E467" s="82" t="s">
        <v>725</v>
      </c>
      <c r="F467" s="77" t="s">
        <v>721</v>
      </c>
      <c r="G467" s="77" t="s">
        <v>435</v>
      </c>
      <c r="H467" s="77" t="s">
        <v>102</v>
      </c>
      <c r="I467" s="82" t="s">
        <v>55</v>
      </c>
      <c r="J467" s="83">
        <v>80</v>
      </c>
      <c r="L467" s="84"/>
      <c r="M467" s="84"/>
      <c r="P467"/>
      <c r="R467"/>
      <c r="S467" s="82" t="s">
        <v>56</v>
      </c>
      <c r="T467" s="82" t="s">
        <v>57</v>
      </c>
      <c r="U467" s="77" t="s">
        <v>1510</v>
      </c>
      <c r="V467" s="77" t="s">
        <v>1511</v>
      </c>
      <c r="W467" s="77" t="s">
        <v>1512</v>
      </c>
      <c r="X467"/>
    </row>
    <row r="468" spans="2:24" x14ac:dyDescent="0.3">
      <c r="B468" s="81">
        <v>37315</v>
      </c>
      <c r="C468" s="81" t="s">
        <v>930</v>
      </c>
      <c r="D468" s="77" t="s">
        <v>728</v>
      </c>
      <c r="E468" s="82" t="s">
        <v>725</v>
      </c>
      <c r="F468" s="77" t="s">
        <v>729</v>
      </c>
      <c r="G468" s="77" t="s">
        <v>435</v>
      </c>
      <c r="H468" s="77" t="s">
        <v>102</v>
      </c>
      <c r="I468" s="82" t="s">
        <v>130</v>
      </c>
      <c r="J468" s="83">
        <v>150</v>
      </c>
      <c r="L468" s="84"/>
      <c r="M468" s="84"/>
      <c r="P468"/>
      <c r="R468"/>
      <c r="S468" s="82" t="s">
        <v>56</v>
      </c>
      <c r="T468" s="82" t="s">
        <v>57</v>
      </c>
      <c r="U468" s="77" t="s">
        <v>1301</v>
      </c>
      <c r="V468" s="77" t="s">
        <v>1302</v>
      </c>
      <c r="W468" s="77" t="s">
        <v>1302</v>
      </c>
      <c r="X468"/>
    </row>
    <row r="469" spans="2:24" x14ac:dyDescent="0.3">
      <c r="B469" s="81">
        <v>37315</v>
      </c>
      <c r="C469" s="81" t="s">
        <v>930</v>
      </c>
      <c r="D469" s="77" t="s">
        <v>731</v>
      </c>
      <c r="E469" s="82" t="s">
        <v>734</v>
      </c>
      <c r="F469" s="77" t="s">
        <v>732</v>
      </c>
      <c r="G469" s="77" t="s">
        <v>435</v>
      </c>
      <c r="H469" s="77" t="s">
        <v>271</v>
      </c>
      <c r="I469" s="82" t="s">
        <v>55</v>
      </c>
      <c r="J469" s="83">
        <v>4215.3999999999996</v>
      </c>
      <c r="L469" s="84"/>
      <c r="M469" s="84"/>
      <c r="P469"/>
      <c r="R469"/>
      <c r="S469" s="82" t="s">
        <v>56</v>
      </c>
      <c r="T469" s="82" t="s">
        <v>57</v>
      </c>
      <c r="U469" s="77" t="s">
        <v>1289</v>
      </c>
      <c r="V469" s="77" t="s">
        <v>1290</v>
      </c>
      <c r="W469" s="77" t="s">
        <v>1513</v>
      </c>
      <c r="X469"/>
    </row>
    <row r="470" spans="2:24" x14ac:dyDescent="0.3">
      <c r="B470" s="81">
        <v>37315</v>
      </c>
      <c r="C470" s="81" t="s">
        <v>930</v>
      </c>
      <c r="D470" s="77" t="s">
        <v>731</v>
      </c>
      <c r="E470" s="82" t="s">
        <v>734</v>
      </c>
      <c r="F470" s="77" t="s">
        <v>732</v>
      </c>
      <c r="G470" s="77" t="s">
        <v>435</v>
      </c>
      <c r="H470" s="77" t="s">
        <v>271</v>
      </c>
      <c r="I470" s="82" t="s">
        <v>55</v>
      </c>
      <c r="J470" s="83">
        <v>1897</v>
      </c>
      <c r="L470" s="84"/>
      <c r="M470" s="84"/>
      <c r="P470"/>
      <c r="R470"/>
      <c r="S470" s="82" t="s">
        <v>56</v>
      </c>
      <c r="T470" s="82" t="s">
        <v>57</v>
      </c>
      <c r="U470" s="77" t="s">
        <v>1312</v>
      </c>
      <c r="V470" s="77" t="s">
        <v>1313</v>
      </c>
      <c r="W470" s="77" t="s">
        <v>1514</v>
      </c>
      <c r="X470"/>
    </row>
    <row r="471" spans="2:24" x14ac:dyDescent="0.3">
      <c r="B471" s="81">
        <v>37315</v>
      </c>
      <c r="C471" s="81" t="s">
        <v>930</v>
      </c>
      <c r="D471" s="77" t="s">
        <v>731</v>
      </c>
      <c r="E471" s="82" t="s">
        <v>734</v>
      </c>
      <c r="F471" s="77" t="s">
        <v>732</v>
      </c>
      <c r="G471" s="77" t="s">
        <v>435</v>
      </c>
      <c r="H471" s="77" t="s">
        <v>271</v>
      </c>
      <c r="I471" s="82" t="s">
        <v>55</v>
      </c>
      <c r="J471" s="83">
        <v>-1897</v>
      </c>
      <c r="L471" s="84"/>
      <c r="M471" s="84"/>
      <c r="P471"/>
      <c r="R471"/>
      <c r="S471" s="82" t="s">
        <v>56</v>
      </c>
      <c r="T471" s="82" t="s">
        <v>57</v>
      </c>
      <c r="U471" s="77" t="s">
        <v>1315</v>
      </c>
      <c r="V471" s="77" t="s">
        <v>1316</v>
      </c>
      <c r="W471" s="77" t="s">
        <v>1515</v>
      </c>
      <c r="X471"/>
    </row>
    <row r="472" spans="2:24" x14ac:dyDescent="0.3">
      <c r="B472" s="81">
        <v>37315</v>
      </c>
      <c r="C472" s="81" t="s">
        <v>930</v>
      </c>
      <c r="D472" s="77" t="s">
        <v>738</v>
      </c>
      <c r="E472" s="82" t="s">
        <v>740</v>
      </c>
      <c r="F472" s="77" t="s">
        <v>500</v>
      </c>
      <c r="G472" s="77" t="s">
        <v>435</v>
      </c>
      <c r="H472" s="77" t="s">
        <v>271</v>
      </c>
      <c r="I472" s="82" t="s">
        <v>55</v>
      </c>
      <c r="J472" s="83">
        <v>-2150</v>
      </c>
      <c r="L472" s="84"/>
      <c r="M472" s="84"/>
      <c r="P472"/>
      <c r="R472"/>
      <c r="S472" s="82" t="s">
        <v>56</v>
      </c>
      <c r="T472" s="82" t="s">
        <v>57</v>
      </c>
      <c r="U472" s="77" t="s">
        <v>1315</v>
      </c>
      <c r="V472" s="77" t="s">
        <v>1316</v>
      </c>
      <c r="W472" s="77" t="s">
        <v>1516</v>
      </c>
      <c r="X472"/>
    </row>
    <row r="473" spans="2:24" x14ac:dyDescent="0.3">
      <c r="B473" s="81">
        <v>37315</v>
      </c>
      <c r="C473" s="81" t="s">
        <v>930</v>
      </c>
      <c r="D473" s="77" t="s">
        <v>738</v>
      </c>
      <c r="E473" s="82" t="s">
        <v>740</v>
      </c>
      <c r="F473" s="77" t="s">
        <v>500</v>
      </c>
      <c r="G473" s="77" t="s">
        <v>435</v>
      </c>
      <c r="H473" s="77" t="s">
        <v>271</v>
      </c>
      <c r="I473" s="82" t="s">
        <v>55</v>
      </c>
      <c r="J473" s="83">
        <v>2150</v>
      </c>
      <c r="L473" s="84"/>
      <c r="M473" s="84"/>
      <c r="P473"/>
      <c r="R473"/>
      <c r="S473" s="82" t="s">
        <v>56</v>
      </c>
      <c r="T473" s="82" t="s">
        <v>57</v>
      </c>
      <c r="U473" s="77" t="s">
        <v>1312</v>
      </c>
      <c r="V473" s="77" t="s">
        <v>1313</v>
      </c>
      <c r="W473" s="77" t="s">
        <v>1517</v>
      </c>
      <c r="X473"/>
    </row>
    <row r="474" spans="2:24" x14ac:dyDescent="0.3">
      <c r="B474" s="81">
        <v>37315</v>
      </c>
      <c r="C474" s="81" t="s">
        <v>930</v>
      </c>
      <c r="D474" s="77" t="s">
        <v>738</v>
      </c>
      <c r="E474" s="82" t="s">
        <v>740</v>
      </c>
      <c r="F474" s="77" t="s">
        <v>500</v>
      </c>
      <c r="G474" s="77" t="s">
        <v>435</v>
      </c>
      <c r="H474" s="77" t="s">
        <v>271</v>
      </c>
      <c r="I474" s="82" t="s">
        <v>55</v>
      </c>
      <c r="J474" s="83">
        <v>4776.92</v>
      </c>
      <c r="L474" s="84"/>
      <c r="M474" s="84"/>
      <c r="P474"/>
      <c r="R474"/>
      <c r="S474" s="82" t="s">
        <v>56</v>
      </c>
      <c r="T474" s="82" t="s">
        <v>57</v>
      </c>
      <c r="U474" s="77" t="s">
        <v>1289</v>
      </c>
      <c r="V474" s="77" t="s">
        <v>1290</v>
      </c>
      <c r="W474" s="77" t="s">
        <v>1518</v>
      </c>
      <c r="X474"/>
    </row>
    <row r="475" spans="2:24" x14ac:dyDescent="0.3">
      <c r="B475" s="81">
        <v>37315</v>
      </c>
      <c r="C475" s="81" t="s">
        <v>930</v>
      </c>
      <c r="D475" s="77" t="s">
        <v>751</v>
      </c>
      <c r="E475" s="82" t="s">
        <v>756</v>
      </c>
      <c r="F475" s="77" t="s">
        <v>752</v>
      </c>
      <c r="G475" s="77" t="s">
        <v>435</v>
      </c>
      <c r="H475" s="77" t="s">
        <v>271</v>
      </c>
      <c r="I475" s="82" t="s">
        <v>55</v>
      </c>
      <c r="J475" s="83">
        <v>200</v>
      </c>
      <c r="L475" s="84"/>
      <c r="M475" s="84"/>
      <c r="P475"/>
      <c r="R475"/>
      <c r="S475" s="82" t="s">
        <v>56</v>
      </c>
      <c r="T475" s="82" t="s">
        <v>57</v>
      </c>
      <c r="U475" s="77" t="s">
        <v>1519</v>
      </c>
      <c r="V475" s="77" t="s">
        <v>1520</v>
      </c>
      <c r="W475" s="77" t="s">
        <v>1521</v>
      </c>
      <c r="X475"/>
    </row>
    <row r="476" spans="2:24" x14ac:dyDescent="0.3">
      <c r="B476" s="81">
        <v>37315</v>
      </c>
      <c r="C476" s="81" t="s">
        <v>930</v>
      </c>
      <c r="D476" s="77" t="s">
        <v>1523</v>
      </c>
      <c r="E476" s="82" t="s">
        <v>1526</v>
      </c>
      <c r="F476" s="77" t="s">
        <v>1524</v>
      </c>
      <c r="G476" s="77" t="s">
        <v>435</v>
      </c>
      <c r="H476" s="77" t="s">
        <v>139</v>
      </c>
      <c r="I476" s="82" t="s">
        <v>130</v>
      </c>
      <c r="J476" s="83">
        <v>19.399999999999999</v>
      </c>
      <c r="L476" s="84"/>
      <c r="M476" s="84"/>
      <c r="P476"/>
      <c r="R476"/>
      <c r="S476" s="82" t="s">
        <v>56</v>
      </c>
      <c r="T476" s="82" t="s">
        <v>57</v>
      </c>
      <c r="U476" s="77" t="s">
        <v>1369</v>
      </c>
      <c r="V476" s="77" t="s">
        <v>49</v>
      </c>
      <c r="W476" s="77" t="s">
        <v>1525</v>
      </c>
      <c r="X476"/>
    </row>
    <row r="477" spans="2:24" x14ac:dyDescent="0.3">
      <c r="B477" s="81">
        <v>37315</v>
      </c>
      <c r="C477" s="81" t="s">
        <v>930</v>
      </c>
      <c r="D477" s="77" t="s">
        <v>765</v>
      </c>
      <c r="E477" s="82" t="s">
        <v>766</v>
      </c>
      <c r="F477" s="77" t="s">
        <v>99</v>
      </c>
      <c r="G477" s="77" t="s">
        <v>435</v>
      </c>
      <c r="H477" s="77" t="s">
        <v>139</v>
      </c>
      <c r="I477" s="82" t="s">
        <v>130</v>
      </c>
      <c r="J477" s="83">
        <v>150</v>
      </c>
      <c r="L477" s="84"/>
      <c r="M477" s="84"/>
      <c r="P477"/>
      <c r="R477"/>
      <c r="S477" s="82" t="s">
        <v>56</v>
      </c>
      <c r="T477" s="82" t="s">
        <v>57</v>
      </c>
      <c r="U477" s="77" t="s">
        <v>1300</v>
      </c>
      <c r="V477" s="77" t="s">
        <v>477</v>
      </c>
      <c r="W477" s="77" t="s">
        <v>1531</v>
      </c>
      <c r="X477"/>
    </row>
    <row r="478" spans="2:24" x14ac:dyDescent="0.3">
      <c r="B478" s="81">
        <v>37315</v>
      </c>
      <c r="C478" s="81" t="s">
        <v>930</v>
      </c>
      <c r="D478" s="77" t="s">
        <v>765</v>
      </c>
      <c r="E478" s="82" t="s">
        <v>766</v>
      </c>
      <c r="F478" s="77" t="s">
        <v>99</v>
      </c>
      <c r="G478" s="77" t="s">
        <v>435</v>
      </c>
      <c r="H478" s="77" t="s">
        <v>139</v>
      </c>
      <c r="I478" s="82" t="s">
        <v>130</v>
      </c>
      <c r="J478" s="83">
        <v>-714.19</v>
      </c>
      <c r="L478" s="84"/>
      <c r="M478" s="84"/>
      <c r="P478"/>
      <c r="R478"/>
      <c r="S478" s="82" t="s">
        <v>56</v>
      </c>
      <c r="T478" s="82" t="s">
        <v>57</v>
      </c>
      <c r="U478" s="77" t="s">
        <v>1406</v>
      </c>
      <c r="V478" s="77" t="s">
        <v>477</v>
      </c>
      <c r="W478" s="77" t="s">
        <v>478</v>
      </c>
      <c r="X478"/>
    </row>
    <row r="479" spans="2:24" x14ac:dyDescent="0.3">
      <c r="B479" s="81">
        <v>37315</v>
      </c>
      <c r="C479" s="81" t="s">
        <v>930</v>
      </c>
      <c r="D479" s="77" t="s">
        <v>768</v>
      </c>
      <c r="E479" s="82" t="s">
        <v>770</v>
      </c>
      <c r="F479" s="77" t="s">
        <v>769</v>
      </c>
      <c r="G479" s="77" t="s">
        <v>435</v>
      </c>
      <c r="H479" s="77" t="s">
        <v>139</v>
      </c>
      <c r="I479" s="82" t="s">
        <v>55</v>
      </c>
      <c r="J479" s="83">
        <v>1909.73</v>
      </c>
      <c r="L479" s="84"/>
      <c r="M479" s="84"/>
      <c r="P479"/>
      <c r="R479"/>
      <c r="S479" s="82" t="s">
        <v>56</v>
      </c>
      <c r="T479" s="82" t="s">
        <v>57</v>
      </c>
      <c r="U479" s="77" t="s">
        <v>1393</v>
      </c>
      <c r="V479" s="77" t="s">
        <v>1394</v>
      </c>
      <c r="W479" s="77" t="s">
        <v>575</v>
      </c>
      <c r="X479"/>
    </row>
    <row r="480" spans="2:24" x14ac:dyDescent="0.3">
      <c r="B480" s="81">
        <v>37315</v>
      </c>
      <c r="C480" s="81" t="s">
        <v>930</v>
      </c>
      <c r="D480" s="77" t="s">
        <v>772</v>
      </c>
      <c r="E480" s="82" t="s">
        <v>774</v>
      </c>
      <c r="F480" s="77" t="s">
        <v>721</v>
      </c>
      <c r="G480" s="77" t="s">
        <v>435</v>
      </c>
      <c r="H480" s="77" t="s">
        <v>139</v>
      </c>
      <c r="I480" s="82" t="s">
        <v>55</v>
      </c>
      <c r="J480" s="83">
        <v>480</v>
      </c>
      <c r="L480" s="84"/>
      <c r="M480" s="84"/>
      <c r="P480"/>
      <c r="R480"/>
      <c r="S480" s="82" t="s">
        <v>56</v>
      </c>
      <c r="T480" s="82" t="s">
        <v>57</v>
      </c>
      <c r="U480" s="77" t="s">
        <v>1510</v>
      </c>
      <c r="V480" s="77" t="s">
        <v>1511</v>
      </c>
      <c r="W480" s="77" t="s">
        <v>1532</v>
      </c>
      <c r="X480"/>
    </row>
    <row r="481" spans="2:24" x14ac:dyDescent="0.3">
      <c r="B481" s="81">
        <v>37315</v>
      </c>
      <c r="C481" s="81" t="s">
        <v>930</v>
      </c>
      <c r="D481" s="77" t="s">
        <v>1163</v>
      </c>
      <c r="E481" s="82" t="s">
        <v>1166</v>
      </c>
      <c r="F481" s="77" t="s">
        <v>1164</v>
      </c>
      <c r="G481" s="77" t="s">
        <v>435</v>
      </c>
      <c r="H481" s="77" t="s">
        <v>1092</v>
      </c>
      <c r="I481" s="82" t="s">
        <v>55</v>
      </c>
      <c r="J481" s="83">
        <v>-123.2</v>
      </c>
      <c r="L481" s="84"/>
      <c r="M481" s="84"/>
      <c r="P481"/>
      <c r="R481"/>
      <c r="S481" s="82" t="s">
        <v>56</v>
      </c>
      <c r="T481" s="82" t="s">
        <v>57</v>
      </c>
      <c r="U481" s="77" t="s">
        <v>1311</v>
      </c>
      <c r="V481" s="77" t="s">
        <v>1309</v>
      </c>
      <c r="W481" s="77" t="s">
        <v>1309</v>
      </c>
      <c r="X481"/>
    </row>
    <row r="482" spans="2:24" x14ac:dyDescent="0.3">
      <c r="B482" s="81">
        <v>37315</v>
      </c>
      <c r="C482" s="81" t="s">
        <v>930</v>
      </c>
      <c r="D482" s="77" t="s">
        <v>188</v>
      </c>
      <c r="E482" s="82" t="s">
        <v>191</v>
      </c>
      <c r="F482" s="77" t="s">
        <v>189</v>
      </c>
      <c r="G482" s="77" t="s">
        <v>435</v>
      </c>
      <c r="H482" s="77" t="s">
        <v>139</v>
      </c>
      <c r="I482" s="82" t="s">
        <v>55</v>
      </c>
      <c r="J482" s="83">
        <v>123.2</v>
      </c>
      <c r="L482" s="84"/>
      <c r="M482" s="84"/>
      <c r="P482"/>
      <c r="R482"/>
      <c r="S482" s="82" t="s">
        <v>56</v>
      </c>
      <c r="T482" s="82" t="s">
        <v>57</v>
      </c>
      <c r="U482" s="77" t="s">
        <v>1311</v>
      </c>
      <c r="V482" s="77" t="s">
        <v>1309</v>
      </c>
      <c r="W482" s="77" t="s">
        <v>1309</v>
      </c>
      <c r="X482"/>
    </row>
    <row r="483" spans="2:24" x14ac:dyDescent="0.3">
      <c r="B483" s="81">
        <v>37315</v>
      </c>
      <c r="C483" s="81" t="s">
        <v>930</v>
      </c>
      <c r="D483" s="77" t="s">
        <v>776</v>
      </c>
      <c r="E483" s="82" t="s">
        <v>778</v>
      </c>
      <c r="F483" s="77" t="s">
        <v>777</v>
      </c>
      <c r="G483" s="77" t="s">
        <v>435</v>
      </c>
      <c r="H483" s="77" t="s">
        <v>779</v>
      </c>
      <c r="I483" s="82" t="s">
        <v>130</v>
      </c>
      <c r="J483" s="83">
        <v>20.83</v>
      </c>
      <c r="L483" s="84"/>
      <c r="M483" s="84"/>
      <c r="P483"/>
      <c r="R483"/>
      <c r="S483" s="82" t="s">
        <v>56</v>
      </c>
      <c r="T483" s="82" t="s">
        <v>57</v>
      </c>
      <c r="U483" s="77" t="s">
        <v>1301</v>
      </c>
      <c r="V483" s="77" t="s">
        <v>1302</v>
      </c>
      <c r="W483" s="77" t="s">
        <v>1302</v>
      </c>
      <c r="X483"/>
    </row>
    <row r="484" spans="2:24" x14ac:dyDescent="0.3">
      <c r="B484" s="81">
        <v>37315</v>
      </c>
      <c r="C484" s="81" t="s">
        <v>930</v>
      </c>
      <c r="D484" s="77" t="s">
        <v>781</v>
      </c>
      <c r="E484" s="82" t="s">
        <v>786</v>
      </c>
      <c r="F484" s="77" t="s">
        <v>782</v>
      </c>
      <c r="G484" s="77" t="s">
        <v>435</v>
      </c>
      <c r="H484" s="77" t="s">
        <v>779</v>
      </c>
      <c r="I484" s="82" t="s">
        <v>55</v>
      </c>
      <c r="J484" s="83">
        <v>2445</v>
      </c>
      <c r="L484" s="84"/>
      <c r="M484" s="84"/>
      <c r="P484"/>
      <c r="R484"/>
      <c r="S484" s="82" t="s">
        <v>56</v>
      </c>
      <c r="T484" s="82" t="s">
        <v>57</v>
      </c>
      <c r="U484" s="77" t="s">
        <v>1533</v>
      </c>
      <c r="V484" s="77" t="s">
        <v>784</v>
      </c>
      <c r="W484" s="77" t="s">
        <v>1534</v>
      </c>
      <c r="X484"/>
    </row>
    <row r="485" spans="2:24" x14ac:dyDescent="0.3">
      <c r="B485" s="81">
        <v>37315</v>
      </c>
      <c r="C485" s="81" t="s">
        <v>930</v>
      </c>
      <c r="D485" s="77" t="s">
        <v>790</v>
      </c>
      <c r="E485" s="82" t="s">
        <v>786</v>
      </c>
      <c r="F485" s="77" t="s">
        <v>791</v>
      </c>
      <c r="G485" s="77" t="s">
        <v>435</v>
      </c>
      <c r="H485" s="77" t="s">
        <v>779</v>
      </c>
      <c r="I485" s="82" t="s">
        <v>130</v>
      </c>
      <c r="J485" s="83">
        <v>1300</v>
      </c>
      <c r="L485" s="84"/>
      <c r="M485" s="84"/>
      <c r="P485"/>
      <c r="R485"/>
      <c r="S485" s="82" t="s">
        <v>56</v>
      </c>
      <c r="T485" s="82" t="s">
        <v>57</v>
      </c>
      <c r="U485" s="77" t="s">
        <v>1533</v>
      </c>
      <c r="V485" s="77" t="s">
        <v>784</v>
      </c>
      <c r="W485" s="77" t="s">
        <v>1536</v>
      </c>
      <c r="X485"/>
    </row>
    <row r="486" spans="2:24" x14ac:dyDescent="0.3">
      <c r="B486" s="81">
        <v>37315</v>
      </c>
      <c r="C486" s="81" t="s">
        <v>930</v>
      </c>
      <c r="D486" s="77" t="s">
        <v>794</v>
      </c>
      <c r="E486" s="82" t="s">
        <v>799</v>
      </c>
      <c r="F486" s="77" t="s">
        <v>795</v>
      </c>
      <c r="G486" s="77" t="s">
        <v>435</v>
      </c>
      <c r="H486" s="77" t="s">
        <v>779</v>
      </c>
      <c r="I486" s="82" t="s">
        <v>55</v>
      </c>
      <c r="J486" s="83">
        <v>250</v>
      </c>
      <c r="L486" s="84"/>
      <c r="M486" s="84"/>
      <c r="P486"/>
      <c r="R486"/>
      <c r="S486" s="82" t="s">
        <v>56</v>
      </c>
      <c r="T486" s="82" t="s">
        <v>57</v>
      </c>
      <c r="U486" s="77" t="s">
        <v>1537</v>
      </c>
      <c r="V486" s="77" t="s">
        <v>1538</v>
      </c>
      <c r="W486" s="77" t="s">
        <v>1539</v>
      </c>
      <c r="X486"/>
    </row>
    <row r="487" spans="2:24" x14ac:dyDescent="0.3">
      <c r="B487" s="81">
        <v>37315</v>
      </c>
      <c r="C487" s="81" t="s">
        <v>930</v>
      </c>
      <c r="D487" s="77" t="s">
        <v>802</v>
      </c>
      <c r="E487" s="82" t="s">
        <v>805</v>
      </c>
      <c r="F487" s="77" t="s">
        <v>803</v>
      </c>
      <c r="G487" s="77" t="s">
        <v>435</v>
      </c>
      <c r="H487" s="77" t="s">
        <v>779</v>
      </c>
      <c r="I487" s="82" t="s">
        <v>55</v>
      </c>
      <c r="J487" s="83">
        <v>956</v>
      </c>
      <c r="L487" s="84"/>
      <c r="M487" s="84"/>
      <c r="P487"/>
      <c r="R487"/>
      <c r="S487" s="82" t="s">
        <v>56</v>
      </c>
      <c r="T487" s="82" t="s">
        <v>57</v>
      </c>
      <c r="U487" s="77" t="s">
        <v>1312</v>
      </c>
      <c r="V487" s="77" t="s">
        <v>1313</v>
      </c>
      <c r="W487" s="77" t="s">
        <v>1540</v>
      </c>
      <c r="X487"/>
    </row>
    <row r="488" spans="2:24" x14ac:dyDescent="0.3">
      <c r="B488" s="81">
        <v>37315</v>
      </c>
      <c r="C488" s="81" t="s">
        <v>930</v>
      </c>
      <c r="D488" s="77" t="s">
        <v>802</v>
      </c>
      <c r="E488" s="82" t="s">
        <v>805</v>
      </c>
      <c r="F488" s="77" t="s">
        <v>803</v>
      </c>
      <c r="G488" s="77" t="s">
        <v>435</v>
      </c>
      <c r="H488" s="77" t="s">
        <v>779</v>
      </c>
      <c r="I488" s="82" t="s">
        <v>55</v>
      </c>
      <c r="J488" s="83">
        <v>-906</v>
      </c>
      <c r="L488" s="84"/>
      <c r="M488" s="84"/>
      <c r="P488"/>
      <c r="R488"/>
      <c r="S488" s="82" t="s">
        <v>56</v>
      </c>
      <c r="T488" s="82" t="s">
        <v>57</v>
      </c>
      <c r="U488" s="77" t="s">
        <v>1315</v>
      </c>
      <c r="V488" s="77" t="s">
        <v>1316</v>
      </c>
      <c r="W488" s="77" t="s">
        <v>1541</v>
      </c>
      <c r="X488"/>
    </row>
    <row r="489" spans="2:24" x14ac:dyDescent="0.3">
      <c r="B489" s="81">
        <v>37315</v>
      </c>
      <c r="C489" s="81" t="s">
        <v>930</v>
      </c>
      <c r="D489" s="77" t="s">
        <v>802</v>
      </c>
      <c r="E489" s="82" t="s">
        <v>805</v>
      </c>
      <c r="F489" s="77" t="s">
        <v>803</v>
      </c>
      <c r="G489" s="77" t="s">
        <v>435</v>
      </c>
      <c r="H489" s="77" t="s">
        <v>779</v>
      </c>
      <c r="I489" s="82" t="s">
        <v>55</v>
      </c>
      <c r="J489" s="83">
        <v>2125.2800000000002</v>
      </c>
      <c r="L489" s="84"/>
      <c r="M489" s="84"/>
      <c r="P489"/>
      <c r="R489"/>
      <c r="S489" s="82" t="s">
        <v>56</v>
      </c>
      <c r="T489" s="82" t="s">
        <v>57</v>
      </c>
      <c r="U489" s="77" t="s">
        <v>1289</v>
      </c>
      <c r="V489" s="77" t="s">
        <v>1290</v>
      </c>
      <c r="W489" s="77" t="s">
        <v>1542</v>
      </c>
      <c r="X489"/>
    </row>
    <row r="490" spans="2:24" x14ac:dyDescent="0.3">
      <c r="B490" s="81">
        <v>37315</v>
      </c>
      <c r="C490" s="81" t="s">
        <v>930</v>
      </c>
      <c r="D490" s="77" t="s">
        <v>809</v>
      </c>
      <c r="E490" s="82" t="s">
        <v>805</v>
      </c>
      <c r="F490" s="77" t="s">
        <v>810</v>
      </c>
      <c r="G490" s="77" t="s">
        <v>435</v>
      </c>
      <c r="H490" s="77" t="s">
        <v>779</v>
      </c>
      <c r="I490" s="82" t="s">
        <v>130</v>
      </c>
      <c r="J490" s="83">
        <v>828</v>
      </c>
      <c r="L490" s="84"/>
      <c r="M490" s="84"/>
      <c r="P490"/>
      <c r="R490"/>
      <c r="S490" s="82" t="s">
        <v>56</v>
      </c>
      <c r="T490" s="82" t="s">
        <v>57</v>
      </c>
      <c r="U490" s="77" t="s">
        <v>1301</v>
      </c>
      <c r="V490" s="77" t="s">
        <v>1302</v>
      </c>
      <c r="W490" s="77" t="s">
        <v>1302</v>
      </c>
      <c r="X490"/>
    </row>
    <row r="491" spans="2:24" x14ac:dyDescent="0.3">
      <c r="B491" s="81">
        <v>37315</v>
      </c>
      <c r="C491" s="81" t="s">
        <v>930</v>
      </c>
      <c r="D491" s="77" t="s">
        <v>812</v>
      </c>
      <c r="E491" s="82" t="s">
        <v>815</v>
      </c>
      <c r="F491" s="77" t="s">
        <v>732</v>
      </c>
      <c r="G491" s="77" t="s">
        <v>435</v>
      </c>
      <c r="H491" s="77" t="s">
        <v>271</v>
      </c>
      <c r="I491" s="82" t="s">
        <v>55</v>
      </c>
      <c r="J491" s="83">
        <v>464</v>
      </c>
      <c r="L491" s="84"/>
      <c r="M491" s="84"/>
      <c r="P491"/>
      <c r="R491"/>
      <c r="S491" s="82" t="s">
        <v>56</v>
      </c>
      <c r="T491" s="82" t="s">
        <v>57</v>
      </c>
      <c r="U491" s="77" t="s">
        <v>1336</v>
      </c>
      <c r="V491" s="77" t="s">
        <v>747</v>
      </c>
      <c r="W491" s="77" t="s">
        <v>747</v>
      </c>
      <c r="X491"/>
    </row>
    <row r="492" spans="2:24" x14ac:dyDescent="0.3">
      <c r="B492" s="81">
        <v>37315</v>
      </c>
      <c r="C492" s="81" t="s">
        <v>930</v>
      </c>
      <c r="D492" s="77" t="s">
        <v>812</v>
      </c>
      <c r="E492" s="82" t="s">
        <v>815</v>
      </c>
      <c r="F492" s="77" t="s">
        <v>732</v>
      </c>
      <c r="G492" s="77" t="s">
        <v>435</v>
      </c>
      <c r="H492" s="77" t="s">
        <v>271</v>
      </c>
      <c r="I492" s="82" t="s">
        <v>55</v>
      </c>
      <c r="J492" s="83">
        <v>-73.73</v>
      </c>
      <c r="L492" s="84"/>
      <c r="M492" s="84"/>
      <c r="P492"/>
      <c r="R492"/>
      <c r="S492" s="82" t="s">
        <v>56</v>
      </c>
      <c r="T492" s="82" t="s">
        <v>57</v>
      </c>
      <c r="U492" s="77" t="s">
        <v>1543</v>
      </c>
      <c r="V492" s="77" t="s">
        <v>1544</v>
      </c>
      <c r="W492" s="77" t="s">
        <v>1545</v>
      </c>
      <c r="X492"/>
    </row>
    <row r="493" spans="2:24" x14ac:dyDescent="0.3">
      <c r="B493" s="81">
        <v>37315</v>
      </c>
      <c r="C493" s="81" t="s">
        <v>930</v>
      </c>
      <c r="D493" s="77" t="s">
        <v>812</v>
      </c>
      <c r="E493" s="82" t="s">
        <v>815</v>
      </c>
      <c r="F493" s="77" t="s">
        <v>732</v>
      </c>
      <c r="G493" s="77" t="s">
        <v>435</v>
      </c>
      <c r="H493" s="77" t="s">
        <v>271</v>
      </c>
      <c r="I493" s="82" t="s">
        <v>55</v>
      </c>
      <c r="J493" s="83">
        <v>90.73</v>
      </c>
      <c r="L493" s="84"/>
      <c r="M493" s="84"/>
      <c r="P493"/>
      <c r="R493"/>
      <c r="S493" s="82" t="s">
        <v>56</v>
      </c>
      <c r="T493" s="82" t="s">
        <v>57</v>
      </c>
      <c r="U493" s="77" t="s">
        <v>1289</v>
      </c>
      <c r="V493" s="77" t="s">
        <v>1290</v>
      </c>
      <c r="W493" s="77" t="s">
        <v>1546</v>
      </c>
      <c r="X493"/>
    </row>
    <row r="494" spans="2:24" x14ac:dyDescent="0.3">
      <c r="B494" s="81">
        <v>37315</v>
      </c>
      <c r="C494" s="81" t="s">
        <v>930</v>
      </c>
      <c r="D494" s="77" t="s">
        <v>812</v>
      </c>
      <c r="E494" s="82" t="s">
        <v>815</v>
      </c>
      <c r="F494" s="77" t="s">
        <v>732</v>
      </c>
      <c r="G494" s="77" t="s">
        <v>435</v>
      </c>
      <c r="H494" s="77" t="s">
        <v>271</v>
      </c>
      <c r="I494" s="82" t="s">
        <v>55</v>
      </c>
      <c r="J494" s="83">
        <v>-58</v>
      </c>
      <c r="L494" s="84"/>
      <c r="M494" s="84"/>
      <c r="P494"/>
      <c r="R494"/>
      <c r="S494" s="82" t="s">
        <v>56</v>
      </c>
      <c r="T494" s="82" t="s">
        <v>57</v>
      </c>
      <c r="U494" s="77" t="s">
        <v>1315</v>
      </c>
      <c r="V494" s="77" t="s">
        <v>1316</v>
      </c>
      <c r="W494" s="77" t="s">
        <v>1547</v>
      </c>
      <c r="X494"/>
    </row>
    <row r="495" spans="2:24" x14ac:dyDescent="0.3">
      <c r="B495" s="81">
        <v>37315</v>
      </c>
      <c r="C495" s="81" t="s">
        <v>930</v>
      </c>
      <c r="D495" s="77" t="s">
        <v>812</v>
      </c>
      <c r="E495" s="82" t="s">
        <v>815</v>
      </c>
      <c r="F495" s="77" t="s">
        <v>732</v>
      </c>
      <c r="G495" s="77" t="s">
        <v>435</v>
      </c>
      <c r="H495" s="77" t="s">
        <v>271</v>
      </c>
      <c r="I495" s="82" t="s">
        <v>55</v>
      </c>
      <c r="J495" s="83">
        <v>41</v>
      </c>
      <c r="L495" s="84"/>
      <c r="M495" s="84"/>
      <c r="P495"/>
      <c r="R495"/>
      <c r="S495" s="82" t="s">
        <v>56</v>
      </c>
      <c r="T495" s="82" t="s">
        <v>57</v>
      </c>
      <c r="U495" s="77" t="s">
        <v>1312</v>
      </c>
      <c r="V495" s="77" t="s">
        <v>1313</v>
      </c>
      <c r="W495" s="77" t="s">
        <v>1548</v>
      </c>
      <c r="X495"/>
    </row>
    <row r="496" spans="2:24" x14ac:dyDescent="0.3">
      <c r="B496" s="81">
        <v>37315</v>
      </c>
      <c r="C496" s="81" t="s">
        <v>930</v>
      </c>
      <c r="D496" s="77" t="s">
        <v>833</v>
      </c>
      <c r="E496" s="82" t="s">
        <v>834</v>
      </c>
      <c r="F496" s="77" t="s">
        <v>500</v>
      </c>
      <c r="G496" s="77" t="s">
        <v>435</v>
      </c>
      <c r="H496" s="77" t="s">
        <v>271</v>
      </c>
      <c r="I496" s="82" t="s">
        <v>55</v>
      </c>
      <c r="J496" s="83">
        <v>73.73</v>
      </c>
      <c r="L496" s="84"/>
      <c r="M496" s="84"/>
      <c r="P496"/>
      <c r="R496"/>
      <c r="S496" s="82" t="s">
        <v>56</v>
      </c>
      <c r="T496" s="82" t="s">
        <v>57</v>
      </c>
      <c r="U496" s="77" t="s">
        <v>1543</v>
      </c>
      <c r="V496" s="77" t="s">
        <v>1544</v>
      </c>
      <c r="W496" s="77" t="s">
        <v>1544</v>
      </c>
      <c r="X496"/>
    </row>
    <row r="497" spans="2:24" x14ac:dyDescent="0.3">
      <c r="B497" s="81">
        <v>37315</v>
      </c>
      <c r="C497" s="81" t="s">
        <v>930</v>
      </c>
      <c r="D497" s="77" t="s">
        <v>836</v>
      </c>
      <c r="E497" s="82" t="s">
        <v>834</v>
      </c>
      <c r="F497" s="77" t="s">
        <v>264</v>
      </c>
      <c r="G497" s="77" t="s">
        <v>435</v>
      </c>
      <c r="H497" s="77" t="s">
        <v>271</v>
      </c>
      <c r="I497" s="82" t="s">
        <v>130</v>
      </c>
      <c r="J497" s="83">
        <v>756</v>
      </c>
      <c r="L497" s="84"/>
      <c r="M497" s="84"/>
      <c r="P497"/>
      <c r="R497"/>
      <c r="S497" s="82" t="s">
        <v>56</v>
      </c>
      <c r="T497" s="82" t="s">
        <v>57</v>
      </c>
      <c r="U497" s="77" t="s">
        <v>1328</v>
      </c>
      <c r="V497" s="77" t="s">
        <v>1329</v>
      </c>
      <c r="W497" s="77" t="s">
        <v>1549</v>
      </c>
      <c r="X497"/>
    </row>
    <row r="498" spans="2:24" x14ac:dyDescent="0.3">
      <c r="B498" s="81">
        <v>37315</v>
      </c>
      <c r="C498" s="81" t="s">
        <v>930</v>
      </c>
      <c r="D498" s="77" t="s">
        <v>836</v>
      </c>
      <c r="E498" s="82" t="s">
        <v>834</v>
      </c>
      <c r="F498" s="77" t="s">
        <v>264</v>
      </c>
      <c r="G498" s="77" t="s">
        <v>435</v>
      </c>
      <c r="H498" s="77" t="s">
        <v>271</v>
      </c>
      <c r="I498" s="82" t="s">
        <v>130</v>
      </c>
      <c r="J498" s="83">
        <v>842.63</v>
      </c>
      <c r="L498" s="84"/>
      <c r="M498" s="84"/>
      <c r="P498"/>
      <c r="R498"/>
      <c r="S498" s="82" t="s">
        <v>56</v>
      </c>
      <c r="T498" s="82" t="s">
        <v>57</v>
      </c>
      <c r="U498" s="77" t="s">
        <v>1321</v>
      </c>
      <c r="V498" s="77" t="s">
        <v>1322</v>
      </c>
      <c r="W498" s="77" t="s">
        <v>1550</v>
      </c>
      <c r="X498"/>
    </row>
    <row r="499" spans="2:24" x14ac:dyDescent="0.3">
      <c r="B499" s="81">
        <v>37315</v>
      </c>
      <c r="C499" s="81" t="s">
        <v>930</v>
      </c>
      <c r="D499" s="77" t="s">
        <v>836</v>
      </c>
      <c r="E499" s="82" t="s">
        <v>834</v>
      </c>
      <c r="F499" s="77" t="s">
        <v>264</v>
      </c>
      <c r="G499" s="77" t="s">
        <v>435</v>
      </c>
      <c r="H499" s="77" t="s">
        <v>271</v>
      </c>
      <c r="I499" s="82" t="s">
        <v>130</v>
      </c>
      <c r="J499" s="83">
        <v>336</v>
      </c>
      <c r="L499" s="84"/>
      <c r="M499" s="84"/>
      <c r="P499"/>
      <c r="R499"/>
      <c r="S499" s="82" t="s">
        <v>56</v>
      </c>
      <c r="T499" s="82" t="s">
        <v>57</v>
      </c>
      <c r="U499" s="77" t="s">
        <v>1325</v>
      </c>
      <c r="V499" s="77" t="s">
        <v>1326</v>
      </c>
      <c r="W499" s="77" t="s">
        <v>1551</v>
      </c>
      <c r="X499"/>
    </row>
    <row r="500" spans="2:24" x14ac:dyDescent="0.3">
      <c r="B500" s="81">
        <v>37315</v>
      </c>
      <c r="C500" s="81" t="s">
        <v>930</v>
      </c>
      <c r="D500" s="77" t="s">
        <v>836</v>
      </c>
      <c r="E500" s="82" t="s">
        <v>834</v>
      </c>
      <c r="F500" s="77" t="s">
        <v>264</v>
      </c>
      <c r="G500" s="77" t="s">
        <v>435</v>
      </c>
      <c r="H500" s="77" t="s">
        <v>271</v>
      </c>
      <c r="I500" s="82" t="s">
        <v>130</v>
      </c>
      <c r="J500" s="83">
        <v>-336</v>
      </c>
      <c r="L500" s="84"/>
      <c r="M500" s="84"/>
      <c r="P500"/>
      <c r="R500"/>
      <c r="S500" s="82" t="s">
        <v>56</v>
      </c>
      <c r="T500" s="82" t="s">
        <v>57</v>
      </c>
      <c r="U500" s="77" t="s">
        <v>1319</v>
      </c>
      <c r="V500" s="77" t="s">
        <v>1320</v>
      </c>
      <c r="W500" s="77" t="s">
        <v>547</v>
      </c>
      <c r="X500"/>
    </row>
    <row r="501" spans="2:24" x14ac:dyDescent="0.3">
      <c r="B501" s="81">
        <v>37315</v>
      </c>
      <c r="C501" s="81" t="s">
        <v>930</v>
      </c>
      <c r="D501" s="77" t="s">
        <v>844</v>
      </c>
      <c r="E501" s="82" t="s">
        <v>846</v>
      </c>
      <c r="F501" s="77" t="s">
        <v>276</v>
      </c>
      <c r="G501" s="77" t="s">
        <v>435</v>
      </c>
      <c r="H501" s="77" t="s">
        <v>271</v>
      </c>
      <c r="I501" s="82" t="s">
        <v>130</v>
      </c>
      <c r="J501" s="83">
        <v>23.63</v>
      </c>
      <c r="L501" s="84"/>
      <c r="M501" s="84"/>
      <c r="P501"/>
      <c r="R501"/>
      <c r="S501" s="82" t="s">
        <v>56</v>
      </c>
      <c r="T501" s="82" t="s">
        <v>57</v>
      </c>
      <c r="U501" s="77" t="s">
        <v>1321</v>
      </c>
      <c r="V501" s="77" t="s">
        <v>1322</v>
      </c>
      <c r="W501" s="77" t="s">
        <v>1552</v>
      </c>
      <c r="X501"/>
    </row>
    <row r="502" spans="2:24" x14ac:dyDescent="0.3">
      <c r="B502" s="81">
        <v>37315</v>
      </c>
      <c r="C502" s="81" t="s">
        <v>930</v>
      </c>
      <c r="D502" s="77" t="s">
        <v>844</v>
      </c>
      <c r="E502" s="82" t="s">
        <v>846</v>
      </c>
      <c r="F502" s="77" t="s">
        <v>276</v>
      </c>
      <c r="G502" s="77" t="s">
        <v>435</v>
      </c>
      <c r="H502" s="77" t="s">
        <v>271</v>
      </c>
      <c r="I502" s="82" t="s">
        <v>130</v>
      </c>
      <c r="J502" s="83">
        <v>27.56</v>
      </c>
      <c r="L502" s="84"/>
      <c r="M502" s="84"/>
      <c r="P502"/>
      <c r="R502"/>
      <c r="S502" s="82" t="s">
        <v>56</v>
      </c>
      <c r="T502" s="82" t="s">
        <v>57</v>
      </c>
      <c r="U502" s="77" t="s">
        <v>1328</v>
      </c>
      <c r="V502" s="77" t="s">
        <v>1329</v>
      </c>
      <c r="W502" s="77" t="s">
        <v>1348</v>
      </c>
      <c r="X502"/>
    </row>
    <row r="503" spans="2:24" x14ac:dyDescent="0.3">
      <c r="B503" s="81">
        <v>37315</v>
      </c>
      <c r="C503" s="81" t="s">
        <v>930</v>
      </c>
      <c r="D503" s="77" t="s">
        <v>848</v>
      </c>
      <c r="E503" s="82" t="s">
        <v>849</v>
      </c>
      <c r="F503" s="77" t="s">
        <v>529</v>
      </c>
      <c r="G503" s="77" t="s">
        <v>435</v>
      </c>
      <c r="H503" s="77" t="s">
        <v>271</v>
      </c>
      <c r="I503" s="82" t="s">
        <v>130</v>
      </c>
      <c r="J503" s="83">
        <v>95</v>
      </c>
      <c r="L503" s="84"/>
      <c r="M503" s="84"/>
      <c r="P503"/>
      <c r="R503"/>
      <c r="S503" s="82" t="s">
        <v>56</v>
      </c>
      <c r="T503" s="82" t="s">
        <v>57</v>
      </c>
      <c r="U503" s="77" t="s">
        <v>1301</v>
      </c>
      <c r="V503" s="77" t="s">
        <v>1302</v>
      </c>
      <c r="W503" s="77" t="s">
        <v>1302</v>
      </c>
      <c r="X503"/>
    </row>
    <row r="504" spans="2:24" x14ac:dyDescent="0.3">
      <c r="B504" s="81">
        <v>37315</v>
      </c>
      <c r="C504" s="81" t="s">
        <v>930</v>
      </c>
      <c r="D504" s="77" t="s">
        <v>1553</v>
      </c>
      <c r="E504" s="82" t="s">
        <v>1557</v>
      </c>
      <c r="F504" s="77" t="s">
        <v>1554</v>
      </c>
      <c r="G504" s="77" t="s">
        <v>435</v>
      </c>
      <c r="H504" s="77" t="s">
        <v>271</v>
      </c>
      <c r="I504" s="82" t="s">
        <v>130</v>
      </c>
      <c r="J504" s="83">
        <v>720</v>
      </c>
      <c r="L504" s="84"/>
      <c r="M504" s="84"/>
      <c r="P504"/>
      <c r="R504"/>
      <c r="S504" s="82" t="s">
        <v>56</v>
      </c>
      <c r="T504" s="82" t="s">
        <v>57</v>
      </c>
      <c r="U504" s="77" t="s">
        <v>1555</v>
      </c>
      <c r="V504" s="77" t="s">
        <v>1556</v>
      </c>
      <c r="W504" s="77" t="s">
        <v>1556</v>
      </c>
      <c r="X504"/>
    </row>
    <row r="505" spans="2:24" x14ac:dyDescent="0.3">
      <c r="B505" s="81">
        <v>37315</v>
      </c>
      <c r="C505" s="81" t="s">
        <v>930</v>
      </c>
      <c r="D505" s="77" t="s">
        <v>860</v>
      </c>
      <c r="E505" s="82" t="s">
        <v>853</v>
      </c>
      <c r="F505" s="77" t="s">
        <v>281</v>
      </c>
      <c r="G505" s="77" t="s">
        <v>435</v>
      </c>
      <c r="H505" s="77" t="s">
        <v>271</v>
      </c>
      <c r="I505" s="82" t="s">
        <v>130</v>
      </c>
      <c r="J505" s="83">
        <v>85.86</v>
      </c>
      <c r="L505" s="84"/>
      <c r="M505" s="84"/>
      <c r="P505"/>
      <c r="R505"/>
      <c r="S505" s="82" t="s">
        <v>56</v>
      </c>
      <c r="T505" s="82" t="s">
        <v>57</v>
      </c>
      <c r="U505" s="77" t="s">
        <v>1321</v>
      </c>
      <c r="V505" s="77" t="s">
        <v>1322</v>
      </c>
      <c r="W505" s="77" t="s">
        <v>1560</v>
      </c>
      <c r="X505"/>
    </row>
    <row r="506" spans="2:24" x14ac:dyDescent="0.3">
      <c r="B506" s="81">
        <v>37315</v>
      </c>
      <c r="C506" s="81" t="s">
        <v>930</v>
      </c>
      <c r="D506" s="77" t="s">
        <v>860</v>
      </c>
      <c r="E506" s="82" t="s">
        <v>853</v>
      </c>
      <c r="F506" s="77" t="s">
        <v>281</v>
      </c>
      <c r="G506" s="77" t="s">
        <v>435</v>
      </c>
      <c r="H506" s="77" t="s">
        <v>271</v>
      </c>
      <c r="I506" s="82" t="s">
        <v>130</v>
      </c>
      <c r="J506" s="83">
        <v>33.6</v>
      </c>
      <c r="L506" s="84"/>
      <c r="M506" s="84"/>
      <c r="P506"/>
      <c r="R506"/>
      <c r="S506" s="82" t="s">
        <v>56</v>
      </c>
      <c r="T506" s="82" t="s">
        <v>57</v>
      </c>
      <c r="U506" s="77" t="s">
        <v>1325</v>
      </c>
      <c r="V506" s="77" t="s">
        <v>1326</v>
      </c>
      <c r="W506" s="77" t="s">
        <v>1561</v>
      </c>
      <c r="X506"/>
    </row>
    <row r="507" spans="2:24" x14ac:dyDescent="0.3">
      <c r="B507" s="81">
        <v>37315</v>
      </c>
      <c r="C507" s="81" t="s">
        <v>930</v>
      </c>
      <c r="D507" s="77" t="s">
        <v>860</v>
      </c>
      <c r="E507" s="82" t="s">
        <v>853</v>
      </c>
      <c r="F507" s="77" t="s">
        <v>281</v>
      </c>
      <c r="G507" s="77" t="s">
        <v>435</v>
      </c>
      <c r="H507" s="77" t="s">
        <v>271</v>
      </c>
      <c r="I507" s="82" t="s">
        <v>130</v>
      </c>
      <c r="J507" s="83">
        <v>85.98</v>
      </c>
      <c r="L507" s="84"/>
      <c r="M507" s="84"/>
      <c r="P507"/>
      <c r="R507"/>
      <c r="S507" s="82" t="s">
        <v>56</v>
      </c>
      <c r="T507" s="82" t="s">
        <v>57</v>
      </c>
      <c r="U507" s="77" t="s">
        <v>1328</v>
      </c>
      <c r="V507" s="77" t="s">
        <v>1329</v>
      </c>
      <c r="W507" s="77" t="s">
        <v>1562</v>
      </c>
      <c r="X507"/>
    </row>
    <row r="508" spans="2:24" x14ac:dyDescent="0.3">
      <c r="B508" s="81">
        <v>37315</v>
      </c>
      <c r="C508" s="81" t="s">
        <v>930</v>
      </c>
      <c r="D508" s="77" t="s">
        <v>860</v>
      </c>
      <c r="E508" s="82" t="s">
        <v>853</v>
      </c>
      <c r="F508" s="77" t="s">
        <v>281</v>
      </c>
      <c r="G508" s="77" t="s">
        <v>435</v>
      </c>
      <c r="H508" s="77" t="s">
        <v>271</v>
      </c>
      <c r="I508" s="82" t="s">
        <v>130</v>
      </c>
      <c r="J508" s="83">
        <v>-33.6</v>
      </c>
      <c r="L508" s="84"/>
      <c r="M508" s="84"/>
      <c r="P508"/>
      <c r="R508"/>
      <c r="S508" s="82" t="s">
        <v>56</v>
      </c>
      <c r="T508" s="82" t="s">
        <v>57</v>
      </c>
      <c r="U508" s="77" t="s">
        <v>1319</v>
      </c>
      <c r="V508" s="77" t="s">
        <v>1320</v>
      </c>
      <c r="W508" s="77" t="s">
        <v>1563</v>
      </c>
      <c r="X508"/>
    </row>
    <row r="509" spans="2:24" x14ac:dyDescent="0.3">
      <c r="B509" s="81">
        <v>37315</v>
      </c>
      <c r="C509" s="81" t="s">
        <v>930</v>
      </c>
      <c r="D509" s="77" t="s">
        <v>1564</v>
      </c>
      <c r="E509" s="82" t="s">
        <v>1566</v>
      </c>
      <c r="F509" s="77" t="s">
        <v>293</v>
      </c>
      <c r="G509" s="77" t="s">
        <v>435</v>
      </c>
      <c r="H509" s="77" t="s">
        <v>290</v>
      </c>
      <c r="I509" s="82" t="s">
        <v>130</v>
      </c>
      <c r="J509" s="83">
        <v>84</v>
      </c>
      <c r="L509" s="84"/>
      <c r="M509" s="84"/>
      <c r="P509"/>
      <c r="R509"/>
      <c r="S509" s="82" t="s">
        <v>56</v>
      </c>
      <c r="T509" s="82" t="s">
        <v>57</v>
      </c>
      <c r="U509" s="77" t="s">
        <v>1328</v>
      </c>
      <c r="V509" s="77" t="s">
        <v>1329</v>
      </c>
      <c r="W509" s="77" t="s">
        <v>1565</v>
      </c>
      <c r="X509"/>
    </row>
    <row r="510" spans="2:24" x14ac:dyDescent="0.3">
      <c r="B510" s="81">
        <v>37315</v>
      </c>
      <c r="C510" s="81" t="s">
        <v>930</v>
      </c>
      <c r="D510" s="77" t="s">
        <v>1568</v>
      </c>
      <c r="E510" s="82" t="s">
        <v>1571</v>
      </c>
      <c r="F510" s="77" t="s">
        <v>1569</v>
      </c>
      <c r="G510" s="77" t="s">
        <v>435</v>
      </c>
      <c r="H510" s="77" t="s">
        <v>139</v>
      </c>
      <c r="I510" s="82" t="s">
        <v>55</v>
      </c>
      <c r="J510" s="83">
        <v>150</v>
      </c>
      <c r="L510" s="84"/>
      <c r="M510" s="84"/>
      <c r="P510"/>
      <c r="R510"/>
      <c r="S510" s="82" t="s">
        <v>56</v>
      </c>
      <c r="T510" s="82" t="s">
        <v>57</v>
      </c>
      <c r="U510" s="77" t="s">
        <v>1419</v>
      </c>
      <c r="V510" s="77" t="s">
        <v>49</v>
      </c>
      <c r="W510" s="77" t="s">
        <v>1570</v>
      </c>
      <c r="X510"/>
    </row>
    <row r="511" spans="2:24" x14ac:dyDescent="0.3">
      <c r="B511" s="81">
        <v>37315</v>
      </c>
      <c r="C511" s="81" t="s">
        <v>930</v>
      </c>
      <c r="D511" s="77" t="s">
        <v>865</v>
      </c>
      <c r="E511" s="82" t="s">
        <v>870</v>
      </c>
      <c r="F511" s="77" t="s">
        <v>866</v>
      </c>
      <c r="G511" s="77" t="s">
        <v>435</v>
      </c>
      <c r="H511" s="77" t="s">
        <v>139</v>
      </c>
      <c r="I511" s="82" t="s">
        <v>55</v>
      </c>
      <c r="J511" s="83">
        <v>2227</v>
      </c>
      <c r="L511" s="84"/>
      <c r="M511" s="84"/>
      <c r="P511"/>
      <c r="R511"/>
      <c r="S511" s="82" t="s">
        <v>56</v>
      </c>
      <c r="T511" s="82" t="s">
        <v>57</v>
      </c>
      <c r="U511" s="77" t="s">
        <v>1576</v>
      </c>
      <c r="V511" s="77" t="s">
        <v>868</v>
      </c>
      <c r="W511" s="77" t="s">
        <v>869</v>
      </c>
      <c r="X511"/>
    </row>
    <row r="512" spans="2:24" x14ac:dyDescent="0.3">
      <c r="B512" s="81">
        <v>37315</v>
      </c>
      <c r="C512" s="81" t="s">
        <v>930</v>
      </c>
      <c r="D512" s="77" t="s">
        <v>874</v>
      </c>
      <c r="E512" s="82" t="s">
        <v>870</v>
      </c>
      <c r="F512" s="77" t="s">
        <v>875</v>
      </c>
      <c r="G512" s="77" t="s">
        <v>435</v>
      </c>
      <c r="H512" s="77" t="s">
        <v>139</v>
      </c>
      <c r="I512" s="82" t="s">
        <v>130</v>
      </c>
      <c r="J512" s="83">
        <v>1667</v>
      </c>
      <c r="L512" s="84"/>
      <c r="M512" s="84"/>
      <c r="P512"/>
      <c r="R512"/>
      <c r="S512" s="82" t="s">
        <v>56</v>
      </c>
      <c r="T512" s="82" t="s">
        <v>57</v>
      </c>
      <c r="U512" s="77" t="s">
        <v>1576</v>
      </c>
      <c r="V512" s="77" t="s">
        <v>868</v>
      </c>
      <c r="W512" s="77" t="s">
        <v>876</v>
      </c>
      <c r="X512"/>
    </row>
    <row r="513" spans="2:24" x14ac:dyDescent="0.3">
      <c r="B513" s="81">
        <v>37315</v>
      </c>
      <c r="C513" s="81" t="s">
        <v>930</v>
      </c>
      <c r="D513" s="77" t="s">
        <v>1065</v>
      </c>
      <c r="E513" s="82" t="s">
        <v>1069</v>
      </c>
      <c r="F513" s="77" t="s">
        <v>1066</v>
      </c>
      <c r="G513" s="77" t="s">
        <v>435</v>
      </c>
      <c r="H513" s="77" t="s">
        <v>102</v>
      </c>
      <c r="I513" s="82" t="s">
        <v>55</v>
      </c>
      <c r="J513" s="83">
        <v>208.78</v>
      </c>
      <c r="L513" s="84"/>
      <c r="M513" s="84"/>
      <c r="P513"/>
      <c r="R513"/>
      <c r="S513" s="82" t="s">
        <v>56</v>
      </c>
      <c r="T513" s="82" t="s">
        <v>57</v>
      </c>
      <c r="U513" s="77" t="s">
        <v>1578</v>
      </c>
      <c r="V513" s="77" t="s">
        <v>49</v>
      </c>
      <c r="W513" s="77" t="s">
        <v>1579</v>
      </c>
      <c r="X513"/>
    </row>
    <row r="514" spans="2:24" x14ac:dyDescent="0.3">
      <c r="B514" s="81">
        <v>37315</v>
      </c>
      <c r="C514" s="81" t="s">
        <v>930</v>
      </c>
      <c r="D514" s="77" t="s">
        <v>878</v>
      </c>
      <c r="E514" s="82" t="s">
        <v>197</v>
      </c>
      <c r="F514" s="77" t="s">
        <v>194</v>
      </c>
      <c r="G514" s="77" t="s">
        <v>435</v>
      </c>
      <c r="H514" s="77" t="s">
        <v>139</v>
      </c>
      <c r="I514" s="82" t="s">
        <v>55</v>
      </c>
      <c r="J514" s="83">
        <v>315</v>
      </c>
      <c r="L514" s="84"/>
      <c r="M514" s="84"/>
      <c r="P514"/>
      <c r="R514"/>
      <c r="S514" s="82" t="s">
        <v>56</v>
      </c>
      <c r="T514" s="82" t="s">
        <v>57</v>
      </c>
      <c r="U514" s="77" t="s">
        <v>1583</v>
      </c>
      <c r="V514" s="77" t="s">
        <v>1428</v>
      </c>
      <c r="W514" s="77" t="s">
        <v>1428</v>
      </c>
      <c r="X514"/>
    </row>
    <row r="515" spans="2:24" x14ac:dyDescent="0.3">
      <c r="B515" s="81">
        <v>37315</v>
      </c>
      <c r="C515" s="81" t="s">
        <v>930</v>
      </c>
      <c r="D515" s="77" t="s">
        <v>878</v>
      </c>
      <c r="E515" s="82" t="s">
        <v>197</v>
      </c>
      <c r="F515" s="77" t="s">
        <v>194</v>
      </c>
      <c r="G515" s="77" t="s">
        <v>435</v>
      </c>
      <c r="H515" s="77" t="s">
        <v>139</v>
      </c>
      <c r="I515" s="82" t="s">
        <v>55</v>
      </c>
      <c r="J515" s="83">
        <v>-185</v>
      </c>
      <c r="L515" s="84"/>
      <c r="M515" s="84"/>
      <c r="P515"/>
      <c r="R515"/>
      <c r="S515" s="82" t="s">
        <v>56</v>
      </c>
      <c r="T515" s="82" t="s">
        <v>57</v>
      </c>
      <c r="U515" s="77" t="s">
        <v>1298</v>
      </c>
      <c r="V515" s="77" t="s">
        <v>470</v>
      </c>
      <c r="W515" s="77" t="s">
        <v>470</v>
      </c>
      <c r="X515"/>
    </row>
    <row r="516" spans="2:24" x14ac:dyDescent="0.3">
      <c r="B516" s="81">
        <v>37315</v>
      </c>
      <c r="C516" s="81" t="s">
        <v>930</v>
      </c>
      <c r="D516" s="77" t="s">
        <v>241</v>
      </c>
      <c r="E516" s="82" t="s">
        <v>244</v>
      </c>
      <c r="F516" s="77" t="s">
        <v>242</v>
      </c>
      <c r="G516" s="77" t="s">
        <v>435</v>
      </c>
      <c r="H516" s="77" t="s">
        <v>139</v>
      </c>
      <c r="I516" s="82" t="s">
        <v>55</v>
      </c>
      <c r="J516" s="83">
        <v>16.14</v>
      </c>
      <c r="L516" s="84"/>
      <c r="M516" s="84"/>
      <c r="P516"/>
      <c r="R516"/>
      <c r="S516" s="82" t="s">
        <v>56</v>
      </c>
      <c r="T516" s="82" t="s">
        <v>57</v>
      </c>
      <c r="U516" s="77" t="s">
        <v>1429</v>
      </c>
      <c r="V516" s="77" t="s">
        <v>49</v>
      </c>
      <c r="W516" s="77" t="s">
        <v>1584</v>
      </c>
      <c r="X516"/>
    </row>
    <row r="517" spans="2:24" x14ac:dyDescent="0.3">
      <c r="B517" s="81">
        <v>37315</v>
      </c>
      <c r="C517" s="81" t="s">
        <v>930</v>
      </c>
      <c r="D517" s="77" t="s">
        <v>241</v>
      </c>
      <c r="E517" s="82" t="s">
        <v>244</v>
      </c>
      <c r="F517" s="77" t="s">
        <v>242</v>
      </c>
      <c r="G517" s="77" t="s">
        <v>435</v>
      </c>
      <c r="H517" s="77" t="s">
        <v>139</v>
      </c>
      <c r="I517" s="82" t="s">
        <v>55</v>
      </c>
      <c r="J517" s="83">
        <v>67.959999999999994</v>
      </c>
      <c r="L517" s="84"/>
      <c r="M517" s="84"/>
      <c r="P517"/>
      <c r="R517"/>
      <c r="S517" s="82" t="s">
        <v>56</v>
      </c>
      <c r="T517" s="82" t="s">
        <v>57</v>
      </c>
      <c r="U517" s="77" t="s">
        <v>1429</v>
      </c>
      <c r="V517" s="77" t="s">
        <v>49</v>
      </c>
      <c r="W517" s="77" t="s">
        <v>1587</v>
      </c>
      <c r="X517"/>
    </row>
    <row r="518" spans="2:24" x14ac:dyDescent="0.3">
      <c r="B518" s="81">
        <v>37315</v>
      </c>
      <c r="C518" s="81" t="s">
        <v>930</v>
      </c>
      <c r="D518" s="77" t="s">
        <v>895</v>
      </c>
      <c r="E518" s="82" t="s">
        <v>244</v>
      </c>
      <c r="F518" s="77" t="s">
        <v>896</v>
      </c>
      <c r="G518" s="77" t="s">
        <v>435</v>
      </c>
      <c r="H518" s="77" t="s">
        <v>139</v>
      </c>
      <c r="I518" s="82" t="s">
        <v>130</v>
      </c>
      <c r="J518" s="83">
        <v>23.26</v>
      </c>
      <c r="L518" s="84"/>
      <c r="M518" s="84"/>
      <c r="P518"/>
      <c r="R518"/>
      <c r="S518" s="82" t="s">
        <v>56</v>
      </c>
      <c r="T518" s="82" t="s">
        <v>57</v>
      </c>
      <c r="U518" s="77" t="s">
        <v>1369</v>
      </c>
      <c r="V518" s="77" t="s">
        <v>49</v>
      </c>
      <c r="W518" s="77" t="s">
        <v>1589</v>
      </c>
      <c r="X518"/>
    </row>
    <row r="519" spans="2:24" x14ac:dyDescent="0.3">
      <c r="B519" s="81">
        <v>37315</v>
      </c>
      <c r="C519" s="81" t="s">
        <v>930</v>
      </c>
      <c r="D519" s="77" t="s">
        <v>895</v>
      </c>
      <c r="E519" s="82" t="s">
        <v>244</v>
      </c>
      <c r="F519" s="77" t="s">
        <v>896</v>
      </c>
      <c r="G519" s="77" t="s">
        <v>435</v>
      </c>
      <c r="H519" s="77" t="s">
        <v>139</v>
      </c>
      <c r="I519" s="82" t="s">
        <v>130</v>
      </c>
      <c r="J519" s="83">
        <v>28.26</v>
      </c>
      <c r="L519" s="84"/>
      <c r="M519" s="84"/>
      <c r="P519"/>
      <c r="R519"/>
      <c r="S519" s="82" t="s">
        <v>56</v>
      </c>
      <c r="T519" s="82" t="s">
        <v>57</v>
      </c>
      <c r="U519" s="77" t="s">
        <v>1369</v>
      </c>
      <c r="V519" s="77" t="s">
        <v>49</v>
      </c>
      <c r="W519" s="77" t="s">
        <v>1592</v>
      </c>
      <c r="X519"/>
    </row>
    <row r="520" spans="2:24" x14ac:dyDescent="0.3">
      <c r="B520" s="81">
        <v>37315</v>
      </c>
      <c r="C520" s="81" t="s">
        <v>930</v>
      </c>
      <c r="D520" s="77" t="s">
        <v>895</v>
      </c>
      <c r="E520" s="82" t="s">
        <v>244</v>
      </c>
      <c r="F520" s="77" t="s">
        <v>896</v>
      </c>
      <c r="G520" s="77" t="s">
        <v>435</v>
      </c>
      <c r="H520" s="77" t="s">
        <v>139</v>
      </c>
      <c r="I520" s="82" t="s">
        <v>130</v>
      </c>
      <c r="J520" s="83">
        <v>87.9</v>
      </c>
      <c r="L520" s="84"/>
      <c r="M520" s="84"/>
      <c r="P520"/>
      <c r="R520"/>
      <c r="S520" s="82" t="s">
        <v>56</v>
      </c>
      <c r="T520" s="82" t="s">
        <v>57</v>
      </c>
      <c r="U520" s="77" t="s">
        <v>1369</v>
      </c>
      <c r="V520" s="77" t="s">
        <v>49</v>
      </c>
      <c r="W520" s="77" t="s">
        <v>1595</v>
      </c>
      <c r="X520"/>
    </row>
    <row r="521" spans="2:24" x14ac:dyDescent="0.3">
      <c r="B521" s="81">
        <v>37315</v>
      </c>
      <c r="C521" s="81" t="s">
        <v>930</v>
      </c>
      <c r="D521" s="77" t="s">
        <v>895</v>
      </c>
      <c r="E521" s="82" t="s">
        <v>244</v>
      </c>
      <c r="F521" s="77" t="s">
        <v>896</v>
      </c>
      <c r="G521" s="77" t="s">
        <v>435</v>
      </c>
      <c r="H521" s="77" t="s">
        <v>139</v>
      </c>
      <c r="I521" s="82" t="s">
        <v>130</v>
      </c>
      <c r="J521" s="83">
        <v>265.47000000000003</v>
      </c>
      <c r="L521" s="84"/>
      <c r="M521" s="84"/>
      <c r="P521"/>
      <c r="R521"/>
      <c r="S521" s="82" t="s">
        <v>56</v>
      </c>
      <c r="T521" s="82" t="s">
        <v>57</v>
      </c>
      <c r="U521" s="77" t="s">
        <v>1369</v>
      </c>
      <c r="V521" s="77" t="s">
        <v>49</v>
      </c>
      <c r="W521" s="77" t="s">
        <v>1598</v>
      </c>
      <c r="X521"/>
    </row>
    <row r="522" spans="2:24" x14ac:dyDescent="0.3">
      <c r="B522" s="81">
        <v>37315</v>
      </c>
      <c r="C522" s="81" t="s">
        <v>930</v>
      </c>
      <c r="D522" s="77" t="s">
        <v>895</v>
      </c>
      <c r="E522" s="82" t="s">
        <v>244</v>
      </c>
      <c r="F522" s="77" t="s">
        <v>896</v>
      </c>
      <c r="G522" s="77" t="s">
        <v>435</v>
      </c>
      <c r="H522" s="77" t="s">
        <v>139</v>
      </c>
      <c r="I522" s="82" t="s">
        <v>130</v>
      </c>
      <c r="J522" s="83">
        <v>235</v>
      </c>
      <c r="L522" s="84"/>
      <c r="M522" s="84"/>
      <c r="P522"/>
      <c r="R522"/>
      <c r="S522" s="82" t="s">
        <v>56</v>
      </c>
      <c r="T522" s="82" t="s">
        <v>57</v>
      </c>
      <c r="U522" s="77" t="s">
        <v>1555</v>
      </c>
      <c r="V522" s="77" t="s">
        <v>1556</v>
      </c>
      <c r="W522" s="77" t="s">
        <v>1556</v>
      </c>
      <c r="X522"/>
    </row>
    <row r="523" spans="2:24" x14ac:dyDescent="0.3">
      <c r="B523" s="81">
        <v>37315</v>
      </c>
      <c r="C523" s="81" t="s">
        <v>930</v>
      </c>
      <c r="D523" s="77" t="s">
        <v>895</v>
      </c>
      <c r="E523" s="82" t="s">
        <v>244</v>
      </c>
      <c r="F523" s="77" t="s">
        <v>896</v>
      </c>
      <c r="G523" s="77" t="s">
        <v>435</v>
      </c>
      <c r="H523" s="77" t="s">
        <v>139</v>
      </c>
      <c r="I523" s="82" t="s">
        <v>130</v>
      </c>
      <c r="J523" s="83">
        <v>-26.24</v>
      </c>
      <c r="L523" s="84"/>
      <c r="M523" s="84"/>
      <c r="P523"/>
      <c r="R523"/>
      <c r="S523" s="82" t="s">
        <v>56</v>
      </c>
      <c r="T523" s="82" t="s">
        <v>57</v>
      </c>
      <c r="U523" s="77" t="s">
        <v>1406</v>
      </c>
      <c r="V523" s="77" t="s">
        <v>477</v>
      </c>
      <c r="W523" s="77" t="s">
        <v>478</v>
      </c>
      <c r="X523"/>
    </row>
    <row r="524" spans="2:24" x14ac:dyDescent="0.3">
      <c r="B524" s="81">
        <v>37315</v>
      </c>
      <c r="C524" s="81" t="s">
        <v>930</v>
      </c>
      <c r="D524" s="77" t="s">
        <v>1086</v>
      </c>
      <c r="E524" s="82" t="s">
        <v>1091</v>
      </c>
      <c r="F524" s="77" t="s">
        <v>1087</v>
      </c>
      <c r="G524" s="77" t="s">
        <v>435</v>
      </c>
      <c r="H524" s="77" t="s">
        <v>1092</v>
      </c>
      <c r="I524" s="82" t="s">
        <v>55</v>
      </c>
      <c r="J524" s="83">
        <v>720</v>
      </c>
      <c r="L524" s="84"/>
      <c r="M524" s="84"/>
      <c r="P524"/>
      <c r="R524"/>
      <c r="S524" s="82" t="s">
        <v>56</v>
      </c>
      <c r="T524" s="82" t="s">
        <v>57</v>
      </c>
      <c r="U524" s="77" t="s">
        <v>1583</v>
      </c>
      <c r="V524" s="77" t="s">
        <v>1428</v>
      </c>
      <c r="W524" s="77" t="s">
        <v>1428</v>
      </c>
      <c r="X524"/>
    </row>
    <row r="525" spans="2:24" x14ac:dyDescent="0.3">
      <c r="B525" s="81">
        <v>37315</v>
      </c>
      <c r="C525" s="81" t="s">
        <v>930</v>
      </c>
      <c r="D525" s="77" t="s">
        <v>901</v>
      </c>
      <c r="E525" s="82" t="s">
        <v>905</v>
      </c>
      <c r="F525" s="77" t="s">
        <v>902</v>
      </c>
      <c r="G525" s="77" t="s">
        <v>435</v>
      </c>
      <c r="H525" s="77" t="s">
        <v>139</v>
      </c>
      <c r="I525" s="82" t="s">
        <v>130</v>
      </c>
      <c r="J525" s="83">
        <v>720</v>
      </c>
      <c r="L525" s="84"/>
      <c r="M525" s="84"/>
      <c r="P525"/>
      <c r="R525"/>
      <c r="S525" s="82" t="s">
        <v>56</v>
      </c>
      <c r="T525" s="82" t="s">
        <v>57</v>
      </c>
      <c r="U525" s="77" t="s">
        <v>1601</v>
      </c>
      <c r="V525" s="77" t="s">
        <v>49</v>
      </c>
      <c r="W525" s="77" t="s">
        <v>1602</v>
      </c>
      <c r="X525"/>
    </row>
    <row r="526" spans="2:24" x14ac:dyDescent="0.3">
      <c r="B526" s="81">
        <v>37315</v>
      </c>
      <c r="C526" s="81" t="s">
        <v>930</v>
      </c>
      <c r="D526" s="77" t="s">
        <v>911</v>
      </c>
      <c r="E526" s="82" t="s">
        <v>913</v>
      </c>
      <c r="F526" s="77" t="s">
        <v>769</v>
      </c>
      <c r="G526" s="77" t="s">
        <v>435</v>
      </c>
      <c r="H526" s="77" t="s">
        <v>578</v>
      </c>
      <c r="I526" s="82" t="s">
        <v>55</v>
      </c>
      <c r="J526" s="83">
        <v>97.4</v>
      </c>
      <c r="L526" s="84"/>
      <c r="M526" s="84"/>
      <c r="P526"/>
      <c r="R526"/>
      <c r="S526" s="82" t="s">
        <v>56</v>
      </c>
      <c r="T526" s="82" t="s">
        <v>57</v>
      </c>
      <c r="U526" s="77" t="s">
        <v>1393</v>
      </c>
      <c r="V526" s="77" t="s">
        <v>1394</v>
      </c>
      <c r="W526" s="77" t="s">
        <v>1607</v>
      </c>
      <c r="X526"/>
    </row>
    <row r="527" spans="2:24" x14ac:dyDescent="0.3">
      <c r="B527" s="81">
        <v>37315</v>
      </c>
      <c r="C527" s="81" t="s">
        <v>930</v>
      </c>
      <c r="D527" s="77" t="s">
        <v>915</v>
      </c>
      <c r="E527" s="82" t="s">
        <v>917</v>
      </c>
      <c r="F527" s="77" t="s">
        <v>916</v>
      </c>
      <c r="G527" s="77" t="s">
        <v>435</v>
      </c>
      <c r="H527" s="77" t="s">
        <v>918</v>
      </c>
      <c r="I527" s="82" t="s">
        <v>55</v>
      </c>
      <c r="J527" s="83">
        <v>416.66</v>
      </c>
      <c r="L527" s="84"/>
      <c r="M527" s="84"/>
      <c r="P527"/>
      <c r="R527"/>
      <c r="S527" s="82" t="s">
        <v>56</v>
      </c>
      <c r="T527" s="82" t="s">
        <v>57</v>
      </c>
      <c r="U527" s="77" t="s">
        <v>1393</v>
      </c>
      <c r="V527" s="77" t="s">
        <v>1394</v>
      </c>
      <c r="W527" s="77" t="s">
        <v>575</v>
      </c>
      <c r="X527"/>
    </row>
    <row r="528" spans="2:24" x14ac:dyDescent="0.3">
      <c r="B528" s="81">
        <v>37315</v>
      </c>
      <c r="C528" s="81" t="s">
        <v>930</v>
      </c>
      <c r="D528" s="77" t="s">
        <v>920</v>
      </c>
      <c r="E528" s="82" t="s">
        <v>922</v>
      </c>
      <c r="F528" s="77" t="s">
        <v>921</v>
      </c>
      <c r="G528" s="77" t="s">
        <v>435</v>
      </c>
      <c r="H528" s="77" t="s">
        <v>578</v>
      </c>
      <c r="I528" s="82" t="s">
        <v>55</v>
      </c>
      <c r="J528" s="83">
        <v>256.41000000000003</v>
      </c>
      <c r="L528" s="84"/>
      <c r="M528" s="84"/>
      <c r="P528"/>
      <c r="R528"/>
      <c r="S528" s="82" t="s">
        <v>56</v>
      </c>
      <c r="T528" s="82" t="s">
        <v>57</v>
      </c>
      <c r="U528" s="77" t="s">
        <v>1393</v>
      </c>
      <c r="V528" s="77" t="s">
        <v>1394</v>
      </c>
      <c r="W528" s="77" t="s">
        <v>575</v>
      </c>
      <c r="X528"/>
    </row>
    <row r="529" spans="2:24" x14ac:dyDescent="0.3">
      <c r="B529" s="81">
        <v>37315</v>
      </c>
      <c r="C529" s="81" t="s">
        <v>930</v>
      </c>
      <c r="D529" s="77" t="s">
        <v>1608</v>
      </c>
      <c r="E529" s="82" t="s">
        <v>1612</v>
      </c>
      <c r="F529" s="77" t="s">
        <v>1609</v>
      </c>
      <c r="G529" s="77" t="s">
        <v>435</v>
      </c>
      <c r="H529" s="77" t="s">
        <v>1613</v>
      </c>
      <c r="I529" s="82" t="s">
        <v>55</v>
      </c>
      <c r="J529" s="83">
        <v>-260.54000000000002</v>
      </c>
      <c r="L529" s="84"/>
      <c r="M529" s="84"/>
      <c r="P529"/>
      <c r="R529"/>
      <c r="S529" s="82" t="s">
        <v>56</v>
      </c>
      <c r="T529" s="82" t="s">
        <v>57</v>
      </c>
      <c r="U529" s="77" t="s">
        <v>1610</v>
      </c>
      <c r="V529" s="77" t="s">
        <v>1611</v>
      </c>
      <c r="W529" s="77" t="s">
        <v>1611</v>
      </c>
      <c r="X529"/>
    </row>
    <row r="530" spans="2:24" x14ac:dyDescent="0.3">
      <c r="B530" s="81">
        <v>37315</v>
      </c>
      <c r="C530" s="81" t="s">
        <v>930</v>
      </c>
      <c r="D530" s="77" t="s">
        <v>1617</v>
      </c>
      <c r="E530" s="82" t="s">
        <v>1612</v>
      </c>
      <c r="F530" s="77" t="s">
        <v>1618</v>
      </c>
      <c r="G530" s="77" t="s">
        <v>435</v>
      </c>
      <c r="H530" s="77" t="s">
        <v>1613</v>
      </c>
      <c r="I530" s="82" t="s">
        <v>130</v>
      </c>
      <c r="J530" s="83">
        <v>-301.13</v>
      </c>
      <c r="L530" s="84"/>
      <c r="M530" s="84"/>
      <c r="P530"/>
      <c r="R530"/>
      <c r="S530" s="82" t="s">
        <v>56</v>
      </c>
      <c r="T530" s="82" t="s">
        <v>57</v>
      </c>
      <c r="U530" s="77" t="s">
        <v>1610</v>
      </c>
      <c r="V530" s="77" t="s">
        <v>1611</v>
      </c>
      <c r="W530" s="77" t="s">
        <v>1619</v>
      </c>
      <c r="X530"/>
    </row>
    <row r="531" spans="2:24" x14ac:dyDescent="0.3">
      <c r="B531" s="81">
        <v>37321</v>
      </c>
      <c r="C531" s="81" t="s">
        <v>1621</v>
      </c>
      <c r="D531" s="77" t="s">
        <v>1622</v>
      </c>
      <c r="E531" s="82" t="s">
        <v>1626</v>
      </c>
      <c r="F531" s="77" t="s">
        <v>1623</v>
      </c>
      <c r="G531" s="77" t="s">
        <v>435</v>
      </c>
      <c r="H531" s="77" t="s">
        <v>139</v>
      </c>
      <c r="I531" s="82" t="s">
        <v>55</v>
      </c>
      <c r="J531" s="83">
        <v>491</v>
      </c>
      <c r="L531" s="84"/>
      <c r="M531" s="84"/>
      <c r="P531"/>
      <c r="R531"/>
      <c r="S531" s="82" t="s">
        <v>56</v>
      </c>
      <c r="T531" s="82" t="s">
        <v>57</v>
      </c>
      <c r="U531" s="77" t="s">
        <v>1624</v>
      </c>
      <c r="V531" s="77" t="s">
        <v>49</v>
      </c>
      <c r="W531" s="77" t="s">
        <v>1625</v>
      </c>
      <c r="X531"/>
    </row>
    <row r="532" spans="2:24" x14ac:dyDescent="0.3">
      <c r="B532" s="81">
        <v>37322</v>
      </c>
      <c r="C532" s="81" t="s">
        <v>1621</v>
      </c>
      <c r="D532" s="77" t="s">
        <v>188</v>
      </c>
      <c r="E532" s="82" t="s">
        <v>191</v>
      </c>
      <c r="F532" s="77" t="s">
        <v>189</v>
      </c>
      <c r="G532" s="77" t="s">
        <v>435</v>
      </c>
      <c r="H532" s="77" t="s">
        <v>139</v>
      </c>
      <c r="I532" s="82" t="s">
        <v>55</v>
      </c>
      <c r="J532" s="83">
        <v>756</v>
      </c>
      <c r="L532" s="84"/>
      <c r="M532" s="84"/>
      <c r="P532"/>
      <c r="R532"/>
      <c r="S532" s="82" t="s">
        <v>56</v>
      </c>
      <c r="T532" s="82" t="s">
        <v>57</v>
      </c>
      <c r="U532" s="77" t="s">
        <v>1632</v>
      </c>
      <c r="V532" s="77" t="s">
        <v>49</v>
      </c>
      <c r="W532" s="77" t="s">
        <v>169</v>
      </c>
      <c r="X532"/>
    </row>
    <row r="533" spans="2:24" x14ac:dyDescent="0.3">
      <c r="B533" s="81">
        <v>37322</v>
      </c>
      <c r="C533" s="81" t="s">
        <v>1621</v>
      </c>
      <c r="D533" s="77" t="s">
        <v>878</v>
      </c>
      <c r="E533" s="82" t="s">
        <v>197</v>
      </c>
      <c r="F533" s="77" t="s">
        <v>194</v>
      </c>
      <c r="G533" s="77" t="s">
        <v>435</v>
      </c>
      <c r="H533" s="77" t="s">
        <v>139</v>
      </c>
      <c r="I533" s="82" t="s">
        <v>55</v>
      </c>
      <c r="J533" s="83">
        <v>150</v>
      </c>
      <c r="L533" s="84"/>
      <c r="M533" s="84"/>
      <c r="P533"/>
      <c r="R533"/>
      <c r="S533" s="82" t="s">
        <v>56</v>
      </c>
      <c r="T533" s="82" t="s">
        <v>57</v>
      </c>
      <c r="U533" s="77" t="s">
        <v>1636</v>
      </c>
      <c r="V533" s="77" t="s">
        <v>49</v>
      </c>
      <c r="W533" s="77" t="s">
        <v>1637</v>
      </c>
      <c r="X533"/>
    </row>
    <row r="534" spans="2:24" x14ac:dyDescent="0.3">
      <c r="B534" s="81">
        <v>37327</v>
      </c>
      <c r="C534" s="81" t="s">
        <v>1621</v>
      </c>
      <c r="D534" s="77" t="s">
        <v>474</v>
      </c>
      <c r="E534" s="82" t="s">
        <v>471</v>
      </c>
      <c r="F534" s="77" t="s">
        <v>475</v>
      </c>
      <c r="G534" s="77" t="s">
        <v>435</v>
      </c>
      <c r="H534" s="77" t="s">
        <v>472</v>
      </c>
      <c r="I534" s="82" t="s">
        <v>130</v>
      </c>
      <c r="J534" s="83">
        <v>36409.800000000003</v>
      </c>
      <c r="L534" s="84"/>
      <c r="M534" s="84"/>
      <c r="P534"/>
      <c r="R534"/>
      <c r="S534" s="82" t="s">
        <v>56</v>
      </c>
      <c r="T534" s="82" t="s">
        <v>57</v>
      </c>
      <c r="U534" s="77" t="s">
        <v>1641</v>
      </c>
      <c r="V534" s="77" t="s">
        <v>49</v>
      </c>
      <c r="W534" s="77" t="s">
        <v>1642</v>
      </c>
      <c r="X534"/>
    </row>
    <row r="535" spans="2:24" x14ac:dyDescent="0.3">
      <c r="B535" s="81">
        <v>37327</v>
      </c>
      <c r="C535" s="81" t="s">
        <v>1621</v>
      </c>
      <c r="D535" s="77" t="s">
        <v>474</v>
      </c>
      <c r="E535" s="82" t="s">
        <v>471</v>
      </c>
      <c r="F535" s="77" t="s">
        <v>475</v>
      </c>
      <c r="G535" s="77" t="s">
        <v>435</v>
      </c>
      <c r="H535" s="77" t="s">
        <v>472</v>
      </c>
      <c r="I535" s="82" t="s">
        <v>130</v>
      </c>
      <c r="J535" s="83">
        <v>41709.300000000003</v>
      </c>
      <c r="L535" s="84"/>
      <c r="M535" s="84"/>
      <c r="P535"/>
      <c r="R535"/>
      <c r="S535" s="82" t="s">
        <v>56</v>
      </c>
      <c r="T535" s="82" t="s">
        <v>57</v>
      </c>
      <c r="U535" s="77" t="s">
        <v>1641</v>
      </c>
      <c r="V535" s="77" t="s">
        <v>49</v>
      </c>
      <c r="W535" s="77" t="s">
        <v>1647</v>
      </c>
      <c r="X535"/>
    </row>
    <row r="536" spans="2:24" x14ac:dyDescent="0.3">
      <c r="B536" s="81">
        <v>37327</v>
      </c>
      <c r="C536" s="81" t="s">
        <v>1621</v>
      </c>
      <c r="D536" s="77" t="s">
        <v>649</v>
      </c>
      <c r="E536" s="82" t="s">
        <v>78</v>
      </c>
      <c r="F536" s="77" t="s">
        <v>650</v>
      </c>
      <c r="G536" s="77" t="s">
        <v>435</v>
      </c>
      <c r="H536" s="77" t="s">
        <v>54</v>
      </c>
      <c r="I536" s="82" t="s">
        <v>130</v>
      </c>
      <c r="J536" s="83">
        <v>14.39</v>
      </c>
      <c r="L536" s="84"/>
      <c r="M536" s="84"/>
      <c r="P536"/>
      <c r="R536"/>
      <c r="S536" s="82" t="s">
        <v>56</v>
      </c>
      <c r="T536" s="82" t="s">
        <v>57</v>
      </c>
      <c r="U536" s="77" t="s">
        <v>1641</v>
      </c>
      <c r="V536" s="77" t="s">
        <v>49</v>
      </c>
      <c r="W536" s="77" t="s">
        <v>1650</v>
      </c>
      <c r="X536"/>
    </row>
    <row r="537" spans="2:24" x14ac:dyDescent="0.3">
      <c r="B537" s="81">
        <v>37327</v>
      </c>
      <c r="C537" s="81" t="s">
        <v>1621</v>
      </c>
      <c r="D537" s="77" t="s">
        <v>649</v>
      </c>
      <c r="E537" s="82" t="s">
        <v>78</v>
      </c>
      <c r="F537" s="77" t="s">
        <v>650</v>
      </c>
      <c r="G537" s="77" t="s">
        <v>435</v>
      </c>
      <c r="H537" s="77" t="s">
        <v>54</v>
      </c>
      <c r="I537" s="82" t="s">
        <v>130</v>
      </c>
      <c r="J537" s="83">
        <v>11.47</v>
      </c>
      <c r="L537" s="84"/>
      <c r="M537" s="84"/>
      <c r="P537"/>
      <c r="R537"/>
      <c r="S537" s="82" t="s">
        <v>56</v>
      </c>
      <c r="T537" s="82" t="s">
        <v>57</v>
      </c>
      <c r="U537" s="77" t="s">
        <v>1641</v>
      </c>
      <c r="V537" s="77" t="s">
        <v>49</v>
      </c>
      <c r="W537" s="77" t="s">
        <v>1653</v>
      </c>
      <c r="X537"/>
    </row>
    <row r="538" spans="2:24" x14ac:dyDescent="0.3">
      <c r="B538" s="81">
        <v>37327</v>
      </c>
      <c r="C538" s="81" t="s">
        <v>1621</v>
      </c>
      <c r="D538" s="77" t="s">
        <v>765</v>
      </c>
      <c r="E538" s="82" t="s">
        <v>766</v>
      </c>
      <c r="F538" s="77" t="s">
        <v>99</v>
      </c>
      <c r="G538" s="77" t="s">
        <v>435</v>
      </c>
      <c r="H538" s="77" t="s">
        <v>139</v>
      </c>
      <c r="I538" s="82" t="s">
        <v>130</v>
      </c>
      <c r="J538" s="83">
        <v>17.21</v>
      </c>
      <c r="L538" s="84"/>
      <c r="M538" s="84"/>
      <c r="P538"/>
      <c r="R538"/>
      <c r="S538" s="82" t="s">
        <v>56</v>
      </c>
      <c r="T538" s="82" t="s">
        <v>57</v>
      </c>
      <c r="U538" s="77" t="s">
        <v>1641</v>
      </c>
      <c r="V538" s="77" t="s">
        <v>49</v>
      </c>
      <c r="W538" s="77" t="s">
        <v>1656</v>
      </c>
      <c r="X538"/>
    </row>
    <row r="539" spans="2:24" x14ac:dyDescent="0.3">
      <c r="B539" s="81">
        <v>37327</v>
      </c>
      <c r="C539" s="81" t="s">
        <v>1621</v>
      </c>
      <c r="D539" s="77" t="s">
        <v>1660</v>
      </c>
      <c r="E539" s="82" t="s">
        <v>157</v>
      </c>
      <c r="F539" s="77" t="s">
        <v>374</v>
      </c>
      <c r="G539" s="77" t="s">
        <v>435</v>
      </c>
      <c r="H539" s="77" t="s">
        <v>102</v>
      </c>
      <c r="I539" s="82" t="s">
        <v>130</v>
      </c>
      <c r="J539" s="83">
        <v>105.33</v>
      </c>
      <c r="L539" s="84"/>
      <c r="M539" s="84"/>
      <c r="P539"/>
      <c r="R539"/>
      <c r="S539" s="82" t="s">
        <v>56</v>
      </c>
      <c r="T539" s="82" t="s">
        <v>57</v>
      </c>
      <c r="U539" s="77" t="s">
        <v>1641</v>
      </c>
      <c r="V539" s="77" t="s">
        <v>49</v>
      </c>
      <c r="W539" s="77" t="s">
        <v>1280</v>
      </c>
      <c r="X539"/>
    </row>
    <row r="540" spans="2:24" x14ac:dyDescent="0.3">
      <c r="B540" s="81">
        <v>37327</v>
      </c>
      <c r="C540" s="81" t="s">
        <v>1621</v>
      </c>
      <c r="D540" s="77" t="s">
        <v>193</v>
      </c>
      <c r="E540" s="82" t="s">
        <v>197</v>
      </c>
      <c r="F540" s="77" t="s">
        <v>194</v>
      </c>
      <c r="G540" s="77" t="s">
        <v>435</v>
      </c>
      <c r="H540" s="77" t="s">
        <v>139</v>
      </c>
      <c r="I540" s="82" t="s">
        <v>130</v>
      </c>
      <c r="J540" s="83">
        <v>9.69</v>
      </c>
      <c r="L540" s="84"/>
      <c r="M540" s="84"/>
      <c r="P540"/>
      <c r="R540"/>
      <c r="S540" s="82" t="s">
        <v>56</v>
      </c>
      <c r="T540" s="82" t="s">
        <v>57</v>
      </c>
      <c r="U540" s="77" t="s">
        <v>1665</v>
      </c>
      <c r="V540" s="77" t="s">
        <v>49</v>
      </c>
      <c r="W540" s="77" t="s">
        <v>1666</v>
      </c>
      <c r="X540"/>
    </row>
    <row r="541" spans="2:24" x14ac:dyDescent="0.3">
      <c r="B541" s="81">
        <v>37327</v>
      </c>
      <c r="C541" s="81" t="s">
        <v>1621</v>
      </c>
      <c r="D541" s="77" t="s">
        <v>193</v>
      </c>
      <c r="E541" s="82" t="s">
        <v>197</v>
      </c>
      <c r="F541" s="77" t="s">
        <v>194</v>
      </c>
      <c r="G541" s="77" t="s">
        <v>435</v>
      </c>
      <c r="H541" s="77" t="s">
        <v>139</v>
      </c>
      <c r="I541" s="82" t="s">
        <v>130</v>
      </c>
      <c r="J541" s="83">
        <v>12.05</v>
      </c>
      <c r="L541" s="84"/>
      <c r="M541" s="84"/>
      <c r="P541"/>
      <c r="R541"/>
      <c r="S541" s="82" t="s">
        <v>56</v>
      </c>
      <c r="T541" s="82" t="s">
        <v>57</v>
      </c>
      <c r="U541" s="77" t="s">
        <v>1670</v>
      </c>
      <c r="V541" s="77" t="s">
        <v>49</v>
      </c>
      <c r="W541" s="77" t="s">
        <v>1671</v>
      </c>
      <c r="X541"/>
    </row>
    <row r="542" spans="2:24" x14ac:dyDescent="0.3">
      <c r="B542" s="81">
        <v>37328</v>
      </c>
      <c r="C542" s="81" t="s">
        <v>1621</v>
      </c>
      <c r="D542" s="77" t="s">
        <v>46</v>
      </c>
      <c r="E542" s="82" t="s">
        <v>53</v>
      </c>
      <c r="F542" s="77" t="s">
        <v>47</v>
      </c>
      <c r="G542" s="77" t="s">
        <v>435</v>
      </c>
      <c r="H542" s="77" t="s">
        <v>54</v>
      </c>
      <c r="I542" s="82" t="s">
        <v>55</v>
      </c>
      <c r="J542" s="83">
        <v>552.57000000000005</v>
      </c>
      <c r="L542" s="84"/>
      <c r="M542" s="84"/>
      <c r="P542"/>
      <c r="R542"/>
      <c r="S542" s="82" t="s">
        <v>56</v>
      </c>
      <c r="T542" s="82" t="s">
        <v>57</v>
      </c>
      <c r="U542" s="77" t="s">
        <v>1675</v>
      </c>
      <c r="V542" s="77" t="s">
        <v>49</v>
      </c>
      <c r="W542" s="77" t="s">
        <v>1676</v>
      </c>
      <c r="X542"/>
    </row>
    <row r="543" spans="2:24" x14ac:dyDescent="0.3">
      <c r="B543" s="81">
        <v>37328</v>
      </c>
      <c r="C543" s="81" t="s">
        <v>1621</v>
      </c>
      <c r="D543" s="77" t="s">
        <v>46</v>
      </c>
      <c r="E543" s="82" t="s">
        <v>53</v>
      </c>
      <c r="F543" s="77" t="s">
        <v>47</v>
      </c>
      <c r="G543" s="77" t="s">
        <v>435</v>
      </c>
      <c r="H543" s="77" t="s">
        <v>54</v>
      </c>
      <c r="I543" s="82" t="s">
        <v>55</v>
      </c>
      <c r="J543" s="83">
        <v>51.36</v>
      </c>
      <c r="L543" s="84"/>
      <c r="M543" s="84"/>
      <c r="P543"/>
      <c r="R543"/>
      <c r="S543" s="82" t="s">
        <v>56</v>
      </c>
      <c r="T543" s="82" t="s">
        <v>57</v>
      </c>
      <c r="U543" s="77" t="s">
        <v>1675</v>
      </c>
      <c r="V543" s="77" t="s">
        <v>49</v>
      </c>
      <c r="W543" s="77" t="s">
        <v>1681</v>
      </c>
      <c r="X543"/>
    </row>
    <row r="544" spans="2:24" x14ac:dyDescent="0.3">
      <c r="B544" s="81">
        <v>37328</v>
      </c>
      <c r="C544" s="81" t="s">
        <v>1621</v>
      </c>
      <c r="D544" s="77" t="s">
        <v>75</v>
      </c>
      <c r="E544" s="82" t="s">
        <v>78</v>
      </c>
      <c r="F544" s="77" t="s">
        <v>76</v>
      </c>
      <c r="G544" s="77" t="s">
        <v>435</v>
      </c>
      <c r="H544" s="77" t="s">
        <v>54</v>
      </c>
      <c r="I544" s="82" t="s">
        <v>55</v>
      </c>
      <c r="J544" s="83">
        <v>4.41</v>
      </c>
      <c r="L544" s="84"/>
      <c r="M544" s="84"/>
      <c r="P544"/>
      <c r="R544"/>
      <c r="S544" s="82" t="s">
        <v>56</v>
      </c>
      <c r="T544" s="82" t="s">
        <v>57</v>
      </c>
      <c r="U544" s="77" t="s">
        <v>1675</v>
      </c>
      <c r="V544" s="77" t="s">
        <v>49</v>
      </c>
      <c r="W544" s="77" t="s">
        <v>1684</v>
      </c>
      <c r="X544"/>
    </row>
    <row r="545" spans="2:24" x14ac:dyDescent="0.3">
      <c r="B545" s="81">
        <v>37328</v>
      </c>
      <c r="C545" s="81" t="s">
        <v>1621</v>
      </c>
      <c r="D545" s="77" t="s">
        <v>75</v>
      </c>
      <c r="E545" s="82" t="s">
        <v>78</v>
      </c>
      <c r="F545" s="77" t="s">
        <v>76</v>
      </c>
      <c r="G545" s="77" t="s">
        <v>435</v>
      </c>
      <c r="H545" s="77" t="s">
        <v>54</v>
      </c>
      <c r="I545" s="82" t="s">
        <v>55</v>
      </c>
      <c r="J545" s="83">
        <v>39.81</v>
      </c>
      <c r="L545" s="84"/>
      <c r="M545" s="84"/>
      <c r="P545"/>
      <c r="R545"/>
      <c r="S545" s="82" t="s">
        <v>56</v>
      </c>
      <c r="T545" s="82" t="s">
        <v>57</v>
      </c>
      <c r="U545" s="77" t="s">
        <v>1675</v>
      </c>
      <c r="V545" s="77" t="s">
        <v>49</v>
      </c>
      <c r="W545" s="77" t="s">
        <v>1687</v>
      </c>
      <c r="X545"/>
    </row>
    <row r="546" spans="2:24" x14ac:dyDescent="0.3">
      <c r="B546" s="81">
        <v>37328</v>
      </c>
      <c r="C546" s="81" t="s">
        <v>1621</v>
      </c>
      <c r="D546" s="77" t="s">
        <v>661</v>
      </c>
      <c r="E546" s="82" t="s">
        <v>663</v>
      </c>
      <c r="F546" s="77" t="s">
        <v>662</v>
      </c>
      <c r="G546" s="77" t="s">
        <v>435</v>
      </c>
      <c r="H546" s="77" t="s">
        <v>54</v>
      </c>
      <c r="I546" s="82" t="s">
        <v>55</v>
      </c>
      <c r="J546" s="83">
        <v>475.89</v>
      </c>
      <c r="L546" s="84"/>
      <c r="M546" s="84"/>
      <c r="P546"/>
      <c r="R546"/>
      <c r="S546" s="82" t="s">
        <v>56</v>
      </c>
      <c r="T546" s="82" t="s">
        <v>57</v>
      </c>
      <c r="U546" s="77" t="s">
        <v>1675</v>
      </c>
      <c r="V546" s="77" t="s">
        <v>49</v>
      </c>
      <c r="W546" s="77" t="s">
        <v>1690</v>
      </c>
      <c r="X546"/>
    </row>
    <row r="547" spans="2:24" x14ac:dyDescent="0.3">
      <c r="B547" s="81">
        <v>37328</v>
      </c>
      <c r="C547" s="81" t="s">
        <v>1621</v>
      </c>
      <c r="D547" s="77" t="s">
        <v>661</v>
      </c>
      <c r="E547" s="82" t="s">
        <v>663</v>
      </c>
      <c r="F547" s="77" t="s">
        <v>662</v>
      </c>
      <c r="G547" s="77" t="s">
        <v>435</v>
      </c>
      <c r="H547" s="77" t="s">
        <v>54</v>
      </c>
      <c r="I547" s="82" t="s">
        <v>55</v>
      </c>
      <c r="J547" s="83">
        <v>52.87</v>
      </c>
      <c r="L547" s="84"/>
      <c r="M547" s="84"/>
      <c r="P547"/>
      <c r="R547"/>
      <c r="S547" s="82" t="s">
        <v>56</v>
      </c>
      <c r="T547" s="82" t="s">
        <v>57</v>
      </c>
      <c r="U547" s="77" t="s">
        <v>1675</v>
      </c>
      <c r="V547" s="77" t="s">
        <v>49</v>
      </c>
      <c r="W547" s="77" t="s">
        <v>1694</v>
      </c>
      <c r="X547"/>
    </row>
    <row r="548" spans="2:24" x14ac:dyDescent="0.3">
      <c r="B548" s="81">
        <v>37328</v>
      </c>
      <c r="C548" s="81" t="s">
        <v>1621</v>
      </c>
      <c r="D548" s="77" t="s">
        <v>90</v>
      </c>
      <c r="E548" s="82" t="s">
        <v>93</v>
      </c>
      <c r="F548" s="77" t="s">
        <v>91</v>
      </c>
      <c r="G548" s="77" t="s">
        <v>435</v>
      </c>
      <c r="H548" s="77" t="s">
        <v>54</v>
      </c>
      <c r="I548" s="82" t="s">
        <v>55</v>
      </c>
      <c r="J548" s="83">
        <v>849.1</v>
      </c>
      <c r="L548" s="84"/>
      <c r="M548" s="84"/>
      <c r="P548"/>
      <c r="R548"/>
      <c r="S548" s="82" t="s">
        <v>56</v>
      </c>
      <c r="T548" s="82" t="s">
        <v>57</v>
      </c>
      <c r="U548" s="77" t="s">
        <v>1675</v>
      </c>
      <c r="V548" s="77" t="s">
        <v>49</v>
      </c>
      <c r="W548" s="77" t="s">
        <v>1697</v>
      </c>
      <c r="X548"/>
    </row>
    <row r="549" spans="2:24" x14ac:dyDescent="0.3">
      <c r="B549" s="81">
        <v>37328</v>
      </c>
      <c r="C549" s="81" t="s">
        <v>1621</v>
      </c>
      <c r="D549" s="77" t="s">
        <v>110</v>
      </c>
      <c r="E549" s="82" t="s">
        <v>113</v>
      </c>
      <c r="F549" s="77" t="s">
        <v>111</v>
      </c>
      <c r="G549" s="77" t="s">
        <v>435</v>
      </c>
      <c r="H549" s="77" t="s">
        <v>102</v>
      </c>
      <c r="I549" s="82" t="s">
        <v>55</v>
      </c>
      <c r="J549" s="83">
        <v>249.32</v>
      </c>
      <c r="L549" s="84"/>
      <c r="M549" s="84"/>
      <c r="P549"/>
      <c r="R549"/>
      <c r="S549" s="82" t="s">
        <v>56</v>
      </c>
      <c r="T549" s="82" t="s">
        <v>57</v>
      </c>
      <c r="U549" s="77" t="s">
        <v>1675</v>
      </c>
      <c r="V549" s="77" t="s">
        <v>49</v>
      </c>
      <c r="W549" s="77" t="s">
        <v>1700</v>
      </c>
      <c r="X549"/>
    </row>
    <row r="550" spans="2:24" x14ac:dyDescent="0.3">
      <c r="B550" s="81">
        <v>37328</v>
      </c>
      <c r="C550" s="81" t="s">
        <v>1621</v>
      </c>
      <c r="D550" s="77" t="s">
        <v>110</v>
      </c>
      <c r="E550" s="82" t="s">
        <v>113</v>
      </c>
      <c r="F550" s="77" t="s">
        <v>111</v>
      </c>
      <c r="G550" s="77" t="s">
        <v>435</v>
      </c>
      <c r="H550" s="77" t="s">
        <v>102</v>
      </c>
      <c r="I550" s="82" t="s">
        <v>55</v>
      </c>
      <c r="J550" s="83">
        <v>90.34</v>
      </c>
      <c r="L550" s="84"/>
      <c r="M550" s="84"/>
      <c r="P550"/>
      <c r="R550"/>
      <c r="S550" s="82" t="s">
        <v>56</v>
      </c>
      <c r="T550" s="82" t="s">
        <v>57</v>
      </c>
      <c r="U550" s="77" t="s">
        <v>1675</v>
      </c>
      <c r="V550" s="77" t="s">
        <v>49</v>
      </c>
      <c r="W550" s="77" t="s">
        <v>1154</v>
      </c>
      <c r="X550"/>
    </row>
    <row r="551" spans="2:24" x14ac:dyDescent="0.3">
      <c r="B551" s="81">
        <v>37328</v>
      </c>
      <c r="C551" s="81" t="s">
        <v>1621</v>
      </c>
      <c r="D551" s="77" t="s">
        <v>110</v>
      </c>
      <c r="E551" s="82" t="s">
        <v>113</v>
      </c>
      <c r="F551" s="77" t="s">
        <v>111</v>
      </c>
      <c r="G551" s="77" t="s">
        <v>435</v>
      </c>
      <c r="H551" s="77" t="s">
        <v>102</v>
      </c>
      <c r="I551" s="82" t="s">
        <v>55</v>
      </c>
      <c r="J551" s="83">
        <v>52.75</v>
      </c>
      <c r="L551" s="84"/>
      <c r="M551" s="84"/>
      <c r="P551"/>
      <c r="R551"/>
      <c r="S551" s="82" t="s">
        <v>56</v>
      </c>
      <c r="T551" s="82" t="s">
        <v>57</v>
      </c>
      <c r="U551" s="77" t="s">
        <v>1675</v>
      </c>
      <c r="V551" s="77" t="s">
        <v>49</v>
      </c>
      <c r="W551" s="77" t="s">
        <v>1705</v>
      </c>
      <c r="X551"/>
    </row>
    <row r="552" spans="2:24" x14ac:dyDescent="0.3">
      <c r="B552" s="81">
        <v>37328</v>
      </c>
      <c r="C552" s="81" t="s">
        <v>1621</v>
      </c>
      <c r="D552" s="77" t="s">
        <v>118</v>
      </c>
      <c r="E552" s="82" t="s">
        <v>121</v>
      </c>
      <c r="F552" s="77" t="s">
        <v>119</v>
      </c>
      <c r="G552" s="77" t="s">
        <v>435</v>
      </c>
      <c r="H552" s="77" t="s">
        <v>102</v>
      </c>
      <c r="I552" s="82" t="s">
        <v>55</v>
      </c>
      <c r="J552" s="83">
        <v>17.16</v>
      </c>
      <c r="L552" s="84"/>
      <c r="M552" s="84"/>
      <c r="P552"/>
      <c r="R552"/>
      <c r="S552" s="82" t="s">
        <v>56</v>
      </c>
      <c r="T552" s="82" t="s">
        <v>57</v>
      </c>
      <c r="U552" s="77" t="s">
        <v>1675</v>
      </c>
      <c r="V552" s="77" t="s">
        <v>49</v>
      </c>
      <c r="W552" s="77" t="s">
        <v>1708</v>
      </c>
      <c r="X552"/>
    </row>
    <row r="553" spans="2:24" x14ac:dyDescent="0.3">
      <c r="B553" s="81">
        <v>37328</v>
      </c>
      <c r="C553" s="81" t="s">
        <v>1621</v>
      </c>
      <c r="D553" s="77" t="s">
        <v>1171</v>
      </c>
      <c r="E553" s="82" t="s">
        <v>1172</v>
      </c>
      <c r="F553" s="77" t="s">
        <v>99</v>
      </c>
      <c r="G553" s="77" t="s">
        <v>435</v>
      </c>
      <c r="H553" s="77" t="s">
        <v>102</v>
      </c>
      <c r="I553" s="82" t="s">
        <v>55</v>
      </c>
      <c r="J553" s="83">
        <v>98.72</v>
      </c>
      <c r="L553" s="84"/>
      <c r="M553" s="84"/>
      <c r="P553"/>
      <c r="R553"/>
      <c r="S553" s="82" t="s">
        <v>56</v>
      </c>
      <c r="T553" s="82" t="s">
        <v>57</v>
      </c>
      <c r="U553" s="77" t="s">
        <v>1675</v>
      </c>
      <c r="V553" s="77" t="s">
        <v>49</v>
      </c>
      <c r="W553" s="77" t="s">
        <v>1711</v>
      </c>
      <c r="X553"/>
    </row>
    <row r="554" spans="2:24" x14ac:dyDescent="0.3">
      <c r="B554" s="81">
        <v>37328</v>
      </c>
      <c r="C554" s="81" t="s">
        <v>1621</v>
      </c>
      <c r="D554" s="77" t="s">
        <v>155</v>
      </c>
      <c r="E554" s="82" t="s">
        <v>157</v>
      </c>
      <c r="F554" s="77" t="s">
        <v>111</v>
      </c>
      <c r="G554" s="77" t="s">
        <v>435</v>
      </c>
      <c r="H554" s="77" t="s">
        <v>102</v>
      </c>
      <c r="I554" s="82" t="s">
        <v>55</v>
      </c>
      <c r="J554" s="83">
        <v>30.78</v>
      </c>
      <c r="L554" s="84"/>
      <c r="M554" s="84"/>
      <c r="P554"/>
      <c r="R554"/>
      <c r="S554" s="82" t="s">
        <v>56</v>
      </c>
      <c r="T554" s="82" t="s">
        <v>57</v>
      </c>
      <c r="U554" s="77" t="s">
        <v>1675</v>
      </c>
      <c r="V554" s="77" t="s">
        <v>49</v>
      </c>
      <c r="W554" s="77" t="s">
        <v>1714</v>
      </c>
      <c r="X554"/>
    </row>
    <row r="555" spans="2:24" x14ac:dyDescent="0.3">
      <c r="B555" s="81">
        <v>37328</v>
      </c>
      <c r="C555" s="81" t="s">
        <v>1621</v>
      </c>
      <c r="D555" s="77" t="s">
        <v>241</v>
      </c>
      <c r="E555" s="82" t="s">
        <v>244</v>
      </c>
      <c r="F555" s="77" t="s">
        <v>242</v>
      </c>
      <c r="G555" s="77" t="s">
        <v>435</v>
      </c>
      <c r="H555" s="77" t="s">
        <v>139</v>
      </c>
      <c r="I555" s="82" t="s">
        <v>55</v>
      </c>
      <c r="J555" s="83">
        <v>5.38</v>
      </c>
      <c r="L555" s="84"/>
      <c r="M555" s="84"/>
      <c r="P555"/>
      <c r="R555"/>
      <c r="S555" s="82" t="s">
        <v>56</v>
      </c>
      <c r="T555" s="82" t="s">
        <v>57</v>
      </c>
      <c r="U555" s="77" t="s">
        <v>1675</v>
      </c>
      <c r="V555" s="77" t="s">
        <v>49</v>
      </c>
      <c r="W555" s="77" t="s">
        <v>1717</v>
      </c>
      <c r="X555"/>
    </row>
    <row r="556" spans="2:24" x14ac:dyDescent="0.3">
      <c r="B556" s="81">
        <v>37328</v>
      </c>
      <c r="C556" s="81" t="s">
        <v>1621</v>
      </c>
      <c r="D556" s="77" t="s">
        <v>241</v>
      </c>
      <c r="E556" s="82" t="s">
        <v>244</v>
      </c>
      <c r="F556" s="77" t="s">
        <v>242</v>
      </c>
      <c r="G556" s="77" t="s">
        <v>435</v>
      </c>
      <c r="H556" s="77" t="s">
        <v>139</v>
      </c>
      <c r="I556" s="82" t="s">
        <v>55</v>
      </c>
      <c r="J556" s="83">
        <v>67.959999999999994</v>
      </c>
      <c r="L556" s="84"/>
      <c r="M556" s="84"/>
      <c r="P556"/>
      <c r="R556"/>
      <c r="S556" s="82" t="s">
        <v>56</v>
      </c>
      <c r="T556" s="82" t="s">
        <v>57</v>
      </c>
      <c r="U556" s="77" t="s">
        <v>1675</v>
      </c>
      <c r="V556" s="77" t="s">
        <v>49</v>
      </c>
      <c r="W556" s="77" t="s">
        <v>1720</v>
      </c>
      <c r="X556"/>
    </row>
    <row r="557" spans="2:24" x14ac:dyDescent="0.3">
      <c r="B557" s="81">
        <v>37328</v>
      </c>
      <c r="C557" s="81" t="s">
        <v>1621</v>
      </c>
      <c r="D557" s="77" t="s">
        <v>241</v>
      </c>
      <c r="E557" s="82" t="s">
        <v>244</v>
      </c>
      <c r="F557" s="77" t="s">
        <v>242</v>
      </c>
      <c r="G557" s="77" t="s">
        <v>435</v>
      </c>
      <c r="H557" s="77" t="s">
        <v>139</v>
      </c>
      <c r="I557" s="82" t="s">
        <v>55</v>
      </c>
      <c r="J557" s="83">
        <v>67.959999999999994</v>
      </c>
      <c r="L557" s="84"/>
      <c r="M557" s="84"/>
      <c r="P557"/>
      <c r="R557"/>
      <c r="S557" s="82" t="s">
        <v>56</v>
      </c>
      <c r="T557" s="82" t="s">
        <v>57</v>
      </c>
      <c r="U557" s="77" t="s">
        <v>1675</v>
      </c>
      <c r="V557" s="77" t="s">
        <v>49</v>
      </c>
      <c r="W557" s="77" t="s">
        <v>1723</v>
      </c>
      <c r="X557"/>
    </row>
    <row r="558" spans="2:24" x14ac:dyDescent="0.3">
      <c r="B558" s="81">
        <v>37328</v>
      </c>
      <c r="C558" s="81" t="s">
        <v>1621</v>
      </c>
      <c r="D558" s="77" t="s">
        <v>241</v>
      </c>
      <c r="E558" s="82" t="s">
        <v>244</v>
      </c>
      <c r="F558" s="77" t="s">
        <v>242</v>
      </c>
      <c r="G558" s="77" t="s">
        <v>435</v>
      </c>
      <c r="H558" s="77" t="s">
        <v>139</v>
      </c>
      <c r="I558" s="82" t="s">
        <v>55</v>
      </c>
      <c r="J558" s="83">
        <v>67.959999999999994</v>
      </c>
      <c r="L558" s="84"/>
      <c r="M558" s="84"/>
      <c r="P558"/>
      <c r="R558"/>
      <c r="S558" s="82" t="s">
        <v>56</v>
      </c>
      <c r="T558" s="82" t="s">
        <v>57</v>
      </c>
      <c r="U558" s="77" t="s">
        <v>1675</v>
      </c>
      <c r="V558" s="77" t="s">
        <v>49</v>
      </c>
      <c r="W558" s="77" t="s">
        <v>1726</v>
      </c>
      <c r="X558"/>
    </row>
    <row r="559" spans="2:24" x14ac:dyDescent="0.3">
      <c r="B559" s="81">
        <v>37329</v>
      </c>
      <c r="C559" s="81" t="s">
        <v>1621</v>
      </c>
      <c r="D559" s="77" t="s">
        <v>1729</v>
      </c>
      <c r="E559" s="82" t="s">
        <v>1733</v>
      </c>
      <c r="F559" s="77" t="s">
        <v>1730</v>
      </c>
      <c r="G559" s="77" t="s">
        <v>435</v>
      </c>
      <c r="H559" s="77" t="s">
        <v>102</v>
      </c>
      <c r="I559" s="82" t="s">
        <v>55</v>
      </c>
      <c r="J559" s="83">
        <v>300</v>
      </c>
      <c r="L559" s="84"/>
      <c r="M559" s="84"/>
      <c r="P559"/>
      <c r="R559"/>
      <c r="S559" s="82" t="s">
        <v>56</v>
      </c>
      <c r="T559" s="82" t="s">
        <v>57</v>
      </c>
      <c r="U559" s="77" t="s">
        <v>1731</v>
      </c>
      <c r="V559" s="77" t="s">
        <v>49</v>
      </c>
      <c r="W559" s="77" t="s">
        <v>1732</v>
      </c>
      <c r="X559"/>
    </row>
    <row r="560" spans="2:24" x14ac:dyDescent="0.3">
      <c r="B560" s="81">
        <v>37335</v>
      </c>
      <c r="C560" s="81" t="s">
        <v>1621</v>
      </c>
      <c r="D560" s="77" t="s">
        <v>373</v>
      </c>
      <c r="E560" s="82" t="s">
        <v>113</v>
      </c>
      <c r="F560" s="77" t="s">
        <v>374</v>
      </c>
      <c r="G560" s="77" t="s">
        <v>435</v>
      </c>
      <c r="H560" s="77" t="s">
        <v>102</v>
      </c>
      <c r="I560" s="82" t="s">
        <v>130</v>
      </c>
      <c r="J560" s="83">
        <v>136.36000000000001</v>
      </c>
      <c r="L560" s="84"/>
      <c r="M560" s="84"/>
      <c r="P560"/>
      <c r="R560"/>
      <c r="S560" s="82" t="s">
        <v>56</v>
      </c>
      <c r="T560" s="82" t="s">
        <v>57</v>
      </c>
      <c r="U560" s="77" t="s">
        <v>1739</v>
      </c>
      <c r="V560" s="77" t="s">
        <v>49</v>
      </c>
      <c r="W560" s="77" t="s">
        <v>1740</v>
      </c>
      <c r="X560"/>
    </row>
    <row r="561" spans="2:24" x14ac:dyDescent="0.3">
      <c r="B561" s="81">
        <v>37335</v>
      </c>
      <c r="C561" s="81" t="s">
        <v>1621</v>
      </c>
      <c r="D561" s="77" t="s">
        <v>895</v>
      </c>
      <c r="E561" s="82" t="s">
        <v>244</v>
      </c>
      <c r="F561" s="77" t="s">
        <v>896</v>
      </c>
      <c r="G561" s="77" t="s">
        <v>435</v>
      </c>
      <c r="H561" s="77" t="s">
        <v>139</v>
      </c>
      <c r="I561" s="82" t="s">
        <v>130</v>
      </c>
      <c r="J561" s="83">
        <v>202.93</v>
      </c>
      <c r="L561" s="84"/>
      <c r="M561" s="84"/>
      <c r="P561"/>
      <c r="R561"/>
      <c r="S561" s="82" t="s">
        <v>56</v>
      </c>
      <c r="T561" s="82" t="s">
        <v>57</v>
      </c>
      <c r="U561" s="77" t="s">
        <v>1745</v>
      </c>
      <c r="V561" s="77" t="s">
        <v>49</v>
      </c>
      <c r="W561" s="77" t="s">
        <v>1746</v>
      </c>
      <c r="X561"/>
    </row>
    <row r="562" spans="2:24" x14ac:dyDescent="0.3">
      <c r="B562" s="81">
        <v>37336</v>
      </c>
      <c r="C562" s="81" t="s">
        <v>1621</v>
      </c>
      <c r="D562" s="77" t="s">
        <v>46</v>
      </c>
      <c r="E562" s="82" t="s">
        <v>53</v>
      </c>
      <c r="F562" s="77" t="s">
        <v>47</v>
      </c>
      <c r="G562" s="77" t="s">
        <v>435</v>
      </c>
      <c r="H562" s="77" t="s">
        <v>54</v>
      </c>
      <c r="I562" s="82" t="s">
        <v>55</v>
      </c>
      <c r="J562" s="83">
        <v>34.39</v>
      </c>
      <c r="L562" s="84"/>
      <c r="M562" s="84"/>
      <c r="P562"/>
      <c r="R562"/>
      <c r="S562" s="82" t="s">
        <v>56</v>
      </c>
      <c r="T562" s="82" t="s">
        <v>57</v>
      </c>
      <c r="U562" s="77" t="s">
        <v>1751</v>
      </c>
      <c r="V562" s="77" t="s">
        <v>49</v>
      </c>
      <c r="W562" s="77" t="s">
        <v>1752</v>
      </c>
      <c r="X562"/>
    </row>
    <row r="563" spans="2:24" x14ac:dyDescent="0.3">
      <c r="B563" s="81">
        <v>37336</v>
      </c>
      <c r="C563" s="81" t="s">
        <v>1621</v>
      </c>
      <c r="D563" s="77" t="s">
        <v>46</v>
      </c>
      <c r="E563" s="82" t="s">
        <v>53</v>
      </c>
      <c r="F563" s="77" t="s">
        <v>47</v>
      </c>
      <c r="G563" s="77" t="s">
        <v>435</v>
      </c>
      <c r="H563" s="77" t="s">
        <v>54</v>
      </c>
      <c r="I563" s="82" t="s">
        <v>55</v>
      </c>
      <c r="J563" s="83">
        <v>730.62</v>
      </c>
      <c r="L563" s="84"/>
      <c r="M563" s="84"/>
      <c r="P563"/>
      <c r="R563"/>
      <c r="S563" s="82" t="s">
        <v>56</v>
      </c>
      <c r="T563" s="82" t="s">
        <v>57</v>
      </c>
      <c r="U563" s="77" t="s">
        <v>1751</v>
      </c>
      <c r="V563" s="77" t="s">
        <v>49</v>
      </c>
      <c r="W563" s="77" t="s">
        <v>1756</v>
      </c>
      <c r="X563"/>
    </row>
    <row r="564" spans="2:24" x14ac:dyDescent="0.3">
      <c r="B564" s="81">
        <v>37336</v>
      </c>
      <c r="C564" s="81" t="s">
        <v>1621</v>
      </c>
      <c r="D564" s="77" t="s">
        <v>46</v>
      </c>
      <c r="E564" s="82" t="s">
        <v>53</v>
      </c>
      <c r="F564" s="77" t="s">
        <v>47</v>
      </c>
      <c r="G564" s="77" t="s">
        <v>435</v>
      </c>
      <c r="H564" s="77" t="s">
        <v>54</v>
      </c>
      <c r="I564" s="82" t="s">
        <v>55</v>
      </c>
      <c r="J564" s="83">
        <v>77.290000000000006</v>
      </c>
      <c r="L564" s="84"/>
      <c r="M564" s="84"/>
      <c r="P564"/>
      <c r="R564"/>
      <c r="S564" s="82" t="s">
        <v>56</v>
      </c>
      <c r="T564" s="82" t="s">
        <v>57</v>
      </c>
      <c r="U564" s="77" t="s">
        <v>1751</v>
      </c>
      <c r="V564" s="77" t="s">
        <v>49</v>
      </c>
      <c r="W564" s="77" t="s">
        <v>1760</v>
      </c>
      <c r="X564"/>
    </row>
    <row r="565" spans="2:24" x14ac:dyDescent="0.3">
      <c r="B565" s="81">
        <v>37336</v>
      </c>
      <c r="C565" s="81" t="s">
        <v>1621</v>
      </c>
      <c r="D565" s="77" t="s">
        <v>46</v>
      </c>
      <c r="E565" s="82" t="s">
        <v>53</v>
      </c>
      <c r="F565" s="77" t="s">
        <v>47</v>
      </c>
      <c r="G565" s="77" t="s">
        <v>435</v>
      </c>
      <c r="H565" s="77" t="s">
        <v>54</v>
      </c>
      <c r="I565" s="82" t="s">
        <v>55</v>
      </c>
      <c r="J565" s="83">
        <v>95.6</v>
      </c>
      <c r="L565" s="84"/>
      <c r="M565" s="84"/>
      <c r="P565"/>
      <c r="R565"/>
      <c r="S565" s="82" t="s">
        <v>56</v>
      </c>
      <c r="T565" s="82" t="s">
        <v>57</v>
      </c>
      <c r="U565" s="77" t="s">
        <v>1751</v>
      </c>
      <c r="V565" s="77" t="s">
        <v>49</v>
      </c>
      <c r="W565" s="77" t="s">
        <v>1763</v>
      </c>
      <c r="X565"/>
    </row>
    <row r="566" spans="2:24" x14ac:dyDescent="0.3">
      <c r="B566" s="81">
        <v>37336</v>
      </c>
      <c r="C566" s="81" t="s">
        <v>1621</v>
      </c>
      <c r="D566" s="77" t="s">
        <v>46</v>
      </c>
      <c r="E566" s="82" t="s">
        <v>53</v>
      </c>
      <c r="F566" s="77" t="s">
        <v>47</v>
      </c>
      <c r="G566" s="77" t="s">
        <v>435</v>
      </c>
      <c r="H566" s="77" t="s">
        <v>54</v>
      </c>
      <c r="I566" s="82" t="s">
        <v>55</v>
      </c>
      <c r="J566" s="83">
        <v>84.75</v>
      </c>
      <c r="L566" s="84"/>
      <c r="M566" s="84"/>
      <c r="P566"/>
      <c r="R566"/>
      <c r="S566" s="82" t="s">
        <v>56</v>
      </c>
      <c r="T566" s="82" t="s">
        <v>57</v>
      </c>
      <c r="U566" s="77" t="s">
        <v>1751</v>
      </c>
      <c r="V566" s="77" t="s">
        <v>49</v>
      </c>
      <c r="W566" s="77" t="s">
        <v>1766</v>
      </c>
      <c r="X566"/>
    </row>
    <row r="567" spans="2:24" x14ac:dyDescent="0.3">
      <c r="B567" s="81">
        <v>37336</v>
      </c>
      <c r="C567" s="81" t="s">
        <v>1621</v>
      </c>
      <c r="D567" s="77" t="s">
        <v>75</v>
      </c>
      <c r="E567" s="82" t="s">
        <v>78</v>
      </c>
      <c r="F567" s="77" t="s">
        <v>76</v>
      </c>
      <c r="G567" s="77" t="s">
        <v>435</v>
      </c>
      <c r="H567" s="77" t="s">
        <v>54</v>
      </c>
      <c r="I567" s="82" t="s">
        <v>55</v>
      </c>
      <c r="J567" s="83">
        <v>23.19</v>
      </c>
      <c r="L567" s="84"/>
      <c r="M567" s="84"/>
      <c r="P567"/>
      <c r="R567"/>
      <c r="S567" s="82" t="s">
        <v>56</v>
      </c>
      <c r="T567" s="82" t="s">
        <v>57</v>
      </c>
      <c r="U567" s="77" t="s">
        <v>1751</v>
      </c>
      <c r="V567" s="77" t="s">
        <v>49</v>
      </c>
      <c r="W567" s="77" t="s">
        <v>1769</v>
      </c>
      <c r="X567"/>
    </row>
    <row r="568" spans="2:24" x14ac:dyDescent="0.3">
      <c r="B568" s="81">
        <v>37336</v>
      </c>
      <c r="C568" s="81" t="s">
        <v>1621</v>
      </c>
      <c r="D568" s="77" t="s">
        <v>661</v>
      </c>
      <c r="E568" s="82" t="s">
        <v>663</v>
      </c>
      <c r="F568" s="77" t="s">
        <v>662</v>
      </c>
      <c r="G568" s="77" t="s">
        <v>435</v>
      </c>
      <c r="H568" s="77" t="s">
        <v>54</v>
      </c>
      <c r="I568" s="82" t="s">
        <v>55</v>
      </c>
      <c r="J568" s="83">
        <v>427.77</v>
      </c>
      <c r="L568" s="84"/>
      <c r="M568" s="84"/>
      <c r="P568"/>
      <c r="R568"/>
      <c r="S568" s="82" t="s">
        <v>56</v>
      </c>
      <c r="T568" s="82" t="s">
        <v>57</v>
      </c>
      <c r="U568" s="77" t="s">
        <v>1751</v>
      </c>
      <c r="V568" s="77" t="s">
        <v>49</v>
      </c>
      <c r="W568" s="77" t="s">
        <v>1772</v>
      </c>
      <c r="X568"/>
    </row>
    <row r="569" spans="2:24" x14ac:dyDescent="0.3">
      <c r="B569" s="81">
        <v>37336</v>
      </c>
      <c r="C569" s="81" t="s">
        <v>1621</v>
      </c>
      <c r="D569" s="77" t="s">
        <v>362</v>
      </c>
      <c r="E569" s="82" t="s">
        <v>365</v>
      </c>
      <c r="F569" s="77" t="s">
        <v>363</v>
      </c>
      <c r="G569" s="77" t="s">
        <v>435</v>
      </c>
      <c r="H569" s="77" t="s">
        <v>54</v>
      </c>
      <c r="I569" s="82" t="s">
        <v>55</v>
      </c>
      <c r="J569" s="83">
        <v>634.29999999999995</v>
      </c>
      <c r="L569" s="84"/>
      <c r="M569" s="84"/>
      <c r="P569"/>
      <c r="R569"/>
      <c r="S569" s="82" t="s">
        <v>56</v>
      </c>
      <c r="T569" s="82" t="s">
        <v>57</v>
      </c>
      <c r="U569" s="77" t="s">
        <v>1751</v>
      </c>
      <c r="V569" s="77" t="s">
        <v>49</v>
      </c>
      <c r="W569" s="77" t="s">
        <v>1775</v>
      </c>
      <c r="X569"/>
    </row>
    <row r="570" spans="2:24" x14ac:dyDescent="0.3">
      <c r="B570" s="81">
        <v>37336</v>
      </c>
      <c r="C570" s="81" t="s">
        <v>1621</v>
      </c>
      <c r="D570" s="77" t="s">
        <v>110</v>
      </c>
      <c r="E570" s="82" t="s">
        <v>113</v>
      </c>
      <c r="F570" s="77" t="s">
        <v>111</v>
      </c>
      <c r="G570" s="77" t="s">
        <v>435</v>
      </c>
      <c r="H570" s="77" t="s">
        <v>102</v>
      </c>
      <c r="I570" s="82" t="s">
        <v>55</v>
      </c>
      <c r="J570" s="83">
        <v>97.2</v>
      </c>
      <c r="L570" s="84"/>
      <c r="M570" s="84"/>
      <c r="P570"/>
      <c r="R570"/>
      <c r="S570" s="82" t="s">
        <v>56</v>
      </c>
      <c r="T570" s="82" t="s">
        <v>57</v>
      </c>
      <c r="U570" s="77" t="s">
        <v>1751</v>
      </c>
      <c r="V570" s="77" t="s">
        <v>49</v>
      </c>
      <c r="W570" s="77" t="s">
        <v>1778</v>
      </c>
      <c r="X570"/>
    </row>
    <row r="571" spans="2:24" x14ac:dyDescent="0.3">
      <c r="B571" s="81">
        <v>37336</v>
      </c>
      <c r="C571" s="81" t="s">
        <v>1621</v>
      </c>
      <c r="D571" s="77" t="s">
        <v>110</v>
      </c>
      <c r="E571" s="82" t="s">
        <v>113</v>
      </c>
      <c r="F571" s="77" t="s">
        <v>111</v>
      </c>
      <c r="G571" s="77" t="s">
        <v>435</v>
      </c>
      <c r="H571" s="77" t="s">
        <v>102</v>
      </c>
      <c r="I571" s="82" t="s">
        <v>55</v>
      </c>
      <c r="J571" s="83">
        <v>108.35</v>
      </c>
      <c r="L571" s="84"/>
      <c r="M571" s="84"/>
      <c r="P571"/>
      <c r="R571"/>
      <c r="S571" s="82" t="s">
        <v>56</v>
      </c>
      <c r="T571" s="82" t="s">
        <v>57</v>
      </c>
      <c r="U571" s="77" t="s">
        <v>1751</v>
      </c>
      <c r="V571" s="77" t="s">
        <v>49</v>
      </c>
      <c r="W571" s="77" t="s">
        <v>1781</v>
      </c>
      <c r="X571"/>
    </row>
    <row r="572" spans="2:24" x14ac:dyDescent="0.3">
      <c r="B572" s="81">
        <v>37336</v>
      </c>
      <c r="C572" s="81" t="s">
        <v>1621</v>
      </c>
      <c r="D572" s="77" t="s">
        <v>118</v>
      </c>
      <c r="E572" s="82" t="s">
        <v>121</v>
      </c>
      <c r="F572" s="77" t="s">
        <v>119</v>
      </c>
      <c r="G572" s="77" t="s">
        <v>435</v>
      </c>
      <c r="H572" s="77" t="s">
        <v>102</v>
      </c>
      <c r="I572" s="82" t="s">
        <v>55</v>
      </c>
      <c r="J572" s="83">
        <v>15.31</v>
      </c>
      <c r="L572" s="84"/>
      <c r="M572" s="84"/>
      <c r="P572"/>
      <c r="R572"/>
      <c r="S572" s="82" t="s">
        <v>56</v>
      </c>
      <c r="T572" s="82" t="s">
        <v>57</v>
      </c>
      <c r="U572" s="77" t="s">
        <v>1784</v>
      </c>
      <c r="V572" s="77" t="s">
        <v>49</v>
      </c>
      <c r="W572" s="77" t="s">
        <v>1785</v>
      </c>
      <c r="X572"/>
    </row>
    <row r="573" spans="2:24" x14ac:dyDescent="0.3">
      <c r="B573" s="81">
        <v>37336</v>
      </c>
      <c r="C573" s="81" t="s">
        <v>1621</v>
      </c>
      <c r="D573" s="77" t="s">
        <v>1789</v>
      </c>
      <c r="E573" s="82" t="s">
        <v>1791</v>
      </c>
      <c r="F573" s="77" t="s">
        <v>1790</v>
      </c>
      <c r="G573" s="77" t="s">
        <v>435</v>
      </c>
      <c r="H573" s="77" t="s">
        <v>290</v>
      </c>
      <c r="I573" s="82" t="s">
        <v>55</v>
      </c>
      <c r="J573" s="83">
        <v>200</v>
      </c>
      <c r="L573" s="84"/>
      <c r="M573" s="84"/>
      <c r="P573"/>
      <c r="R573"/>
      <c r="S573" s="82" t="s">
        <v>56</v>
      </c>
      <c r="T573" s="82" t="s">
        <v>57</v>
      </c>
      <c r="U573" s="77" t="s">
        <v>1751</v>
      </c>
      <c r="V573" s="77" t="s">
        <v>49</v>
      </c>
      <c r="W573" s="77" t="s">
        <v>169</v>
      </c>
      <c r="X573"/>
    </row>
    <row r="574" spans="2:24" x14ac:dyDescent="0.3">
      <c r="B574" s="81">
        <v>37336</v>
      </c>
      <c r="C574" s="81" t="s">
        <v>1621</v>
      </c>
      <c r="D574" s="77" t="s">
        <v>136</v>
      </c>
      <c r="E574" s="82" t="s">
        <v>138</v>
      </c>
      <c r="F574" s="77" t="s">
        <v>91</v>
      </c>
      <c r="G574" s="77" t="s">
        <v>435</v>
      </c>
      <c r="H574" s="77" t="s">
        <v>139</v>
      </c>
      <c r="I574" s="82" t="s">
        <v>55</v>
      </c>
      <c r="J574" s="83">
        <v>55.39</v>
      </c>
      <c r="L574" s="84"/>
      <c r="M574" s="84"/>
      <c r="P574"/>
      <c r="R574"/>
      <c r="S574" s="82" t="s">
        <v>56</v>
      </c>
      <c r="T574" s="82" t="s">
        <v>57</v>
      </c>
      <c r="U574" s="77" t="s">
        <v>1751</v>
      </c>
      <c r="V574" s="77" t="s">
        <v>49</v>
      </c>
      <c r="W574" s="77" t="s">
        <v>1795</v>
      </c>
      <c r="X574"/>
    </row>
    <row r="575" spans="2:24" x14ac:dyDescent="0.3">
      <c r="B575" s="81">
        <v>37336</v>
      </c>
      <c r="C575" s="81" t="s">
        <v>1621</v>
      </c>
      <c r="D575" s="77" t="s">
        <v>136</v>
      </c>
      <c r="E575" s="82" t="s">
        <v>138</v>
      </c>
      <c r="F575" s="77" t="s">
        <v>91</v>
      </c>
      <c r="G575" s="77" t="s">
        <v>435</v>
      </c>
      <c r="H575" s="77" t="s">
        <v>139</v>
      </c>
      <c r="I575" s="82" t="s">
        <v>55</v>
      </c>
      <c r="J575" s="83">
        <v>53.86</v>
      </c>
      <c r="L575" s="84"/>
      <c r="M575" s="84"/>
      <c r="P575"/>
      <c r="R575"/>
      <c r="S575" s="82" t="s">
        <v>56</v>
      </c>
      <c r="T575" s="82" t="s">
        <v>57</v>
      </c>
      <c r="U575" s="77" t="s">
        <v>1751</v>
      </c>
      <c r="V575" s="77" t="s">
        <v>49</v>
      </c>
      <c r="W575" s="77" t="s">
        <v>1798</v>
      </c>
      <c r="X575"/>
    </row>
    <row r="576" spans="2:24" x14ac:dyDescent="0.3">
      <c r="B576" s="81">
        <v>37336</v>
      </c>
      <c r="C576" s="81" t="s">
        <v>1621</v>
      </c>
      <c r="D576" s="77" t="s">
        <v>155</v>
      </c>
      <c r="E576" s="82" t="s">
        <v>157</v>
      </c>
      <c r="F576" s="77" t="s">
        <v>111</v>
      </c>
      <c r="G576" s="77" t="s">
        <v>435</v>
      </c>
      <c r="H576" s="77" t="s">
        <v>102</v>
      </c>
      <c r="I576" s="82" t="s">
        <v>55</v>
      </c>
      <c r="J576" s="83">
        <v>21.6</v>
      </c>
      <c r="L576" s="84"/>
      <c r="M576" s="84"/>
      <c r="P576"/>
      <c r="R576"/>
      <c r="S576" s="82" t="s">
        <v>56</v>
      </c>
      <c r="T576" s="82" t="s">
        <v>57</v>
      </c>
      <c r="U576" s="77" t="s">
        <v>1751</v>
      </c>
      <c r="V576" s="77" t="s">
        <v>49</v>
      </c>
      <c r="W576" s="77" t="s">
        <v>1801</v>
      </c>
      <c r="X576"/>
    </row>
    <row r="577" spans="2:24" x14ac:dyDescent="0.3">
      <c r="B577" s="81">
        <v>37338</v>
      </c>
      <c r="C577" s="81" t="s">
        <v>1621</v>
      </c>
      <c r="D577" s="77" t="s">
        <v>253</v>
      </c>
      <c r="E577" s="82" t="s">
        <v>257</v>
      </c>
      <c r="F577" s="77" t="s">
        <v>254</v>
      </c>
      <c r="G577" s="77" t="s">
        <v>435</v>
      </c>
      <c r="H577" s="77" t="s">
        <v>102</v>
      </c>
      <c r="I577" s="82" t="s">
        <v>130</v>
      </c>
      <c r="J577" s="83">
        <v>1090</v>
      </c>
      <c r="L577" s="84"/>
      <c r="M577" s="84"/>
      <c r="P577"/>
      <c r="R577"/>
      <c r="S577" s="82" t="s">
        <v>56</v>
      </c>
      <c r="T577" s="82" t="s">
        <v>57</v>
      </c>
      <c r="U577" s="77" t="s">
        <v>1804</v>
      </c>
      <c r="V577" s="77" t="s">
        <v>49</v>
      </c>
      <c r="W577" s="77" t="s">
        <v>1805</v>
      </c>
      <c r="X577"/>
    </row>
    <row r="578" spans="2:24" x14ac:dyDescent="0.3">
      <c r="B578" s="81">
        <v>37340</v>
      </c>
      <c r="C578" s="81" t="s">
        <v>1621</v>
      </c>
      <c r="D578" s="77" t="s">
        <v>46</v>
      </c>
      <c r="E578" s="82" t="s">
        <v>53</v>
      </c>
      <c r="F578" s="77" t="s">
        <v>47</v>
      </c>
      <c r="G578" s="77" t="s">
        <v>435</v>
      </c>
      <c r="H578" s="77" t="s">
        <v>54</v>
      </c>
      <c r="I578" s="82" t="s">
        <v>55</v>
      </c>
      <c r="J578" s="83">
        <v>75.34</v>
      </c>
      <c r="L578" s="84"/>
      <c r="M578" s="84"/>
      <c r="P578"/>
      <c r="R578"/>
      <c r="S578" s="82" t="s">
        <v>56</v>
      </c>
      <c r="T578" s="82" t="s">
        <v>57</v>
      </c>
      <c r="U578" s="77" t="s">
        <v>1809</v>
      </c>
      <c r="V578" s="77" t="s">
        <v>49</v>
      </c>
      <c r="W578" s="77" t="s">
        <v>1810</v>
      </c>
      <c r="X578"/>
    </row>
    <row r="579" spans="2:24" x14ac:dyDescent="0.3">
      <c r="B579" s="81">
        <v>37340</v>
      </c>
      <c r="C579" s="81" t="s">
        <v>1621</v>
      </c>
      <c r="D579" s="77" t="s">
        <v>46</v>
      </c>
      <c r="E579" s="82" t="s">
        <v>53</v>
      </c>
      <c r="F579" s="77" t="s">
        <v>47</v>
      </c>
      <c r="G579" s="77" t="s">
        <v>435</v>
      </c>
      <c r="H579" s="77" t="s">
        <v>54</v>
      </c>
      <c r="I579" s="82" t="s">
        <v>55</v>
      </c>
      <c r="J579" s="83">
        <v>89.41</v>
      </c>
      <c r="L579" s="84"/>
      <c r="M579" s="84"/>
      <c r="P579"/>
      <c r="R579"/>
      <c r="S579" s="82" t="s">
        <v>56</v>
      </c>
      <c r="T579" s="82" t="s">
        <v>57</v>
      </c>
      <c r="U579" s="77" t="s">
        <v>1809</v>
      </c>
      <c r="V579" s="77" t="s">
        <v>49</v>
      </c>
      <c r="W579" s="77" t="s">
        <v>1814</v>
      </c>
      <c r="X579"/>
    </row>
    <row r="580" spans="2:24" x14ac:dyDescent="0.3">
      <c r="B580" s="81">
        <v>37340</v>
      </c>
      <c r="C580" s="81" t="s">
        <v>1621</v>
      </c>
      <c r="D580" s="77" t="s">
        <v>75</v>
      </c>
      <c r="E580" s="82" t="s">
        <v>78</v>
      </c>
      <c r="F580" s="77" t="s">
        <v>76</v>
      </c>
      <c r="G580" s="77" t="s">
        <v>435</v>
      </c>
      <c r="H580" s="77" t="s">
        <v>54</v>
      </c>
      <c r="I580" s="82" t="s">
        <v>55</v>
      </c>
      <c r="J580" s="83">
        <v>30.76</v>
      </c>
      <c r="L580" s="84"/>
      <c r="M580" s="84"/>
      <c r="P580"/>
      <c r="R580"/>
      <c r="S580" s="82" t="s">
        <v>56</v>
      </c>
      <c r="T580" s="82" t="s">
        <v>57</v>
      </c>
      <c r="U580" s="77" t="s">
        <v>1809</v>
      </c>
      <c r="V580" s="77" t="s">
        <v>49</v>
      </c>
      <c r="W580" s="77" t="s">
        <v>1817</v>
      </c>
      <c r="X580"/>
    </row>
    <row r="581" spans="2:24" x14ac:dyDescent="0.3">
      <c r="B581" s="81">
        <v>37340</v>
      </c>
      <c r="C581" s="81" t="s">
        <v>1621</v>
      </c>
      <c r="D581" s="77" t="s">
        <v>649</v>
      </c>
      <c r="E581" s="82" t="s">
        <v>78</v>
      </c>
      <c r="F581" s="77" t="s">
        <v>650</v>
      </c>
      <c r="G581" s="77" t="s">
        <v>435</v>
      </c>
      <c r="H581" s="77" t="s">
        <v>54</v>
      </c>
      <c r="I581" s="82" t="s">
        <v>130</v>
      </c>
      <c r="J581" s="83">
        <v>85.54</v>
      </c>
      <c r="L581" s="84"/>
      <c r="M581" s="84"/>
      <c r="P581"/>
      <c r="R581"/>
      <c r="S581" s="82" t="s">
        <v>56</v>
      </c>
      <c r="T581" s="82" t="s">
        <v>57</v>
      </c>
      <c r="U581" s="77" t="s">
        <v>1820</v>
      </c>
      <c r="V581" s="77" t="s">
        <v>49</v>
      </c>
      <c r="W581" s="77" t="s">
        <v>1821</v>
      </c>
      <c r="X581"/>
    </row>
    <row r="582" spans="2:24" x14ac:dyDescent="0.3">
      <c r="B582" s="81">
        <v>37340</v>
      </c>
      <c r="C582" s="81" t="s">
        <v>1621</v>
      </c>
      <c r="D582" s="77" t="s">
        <v>90</v>
      </c>
      <c r="E582" s="82" t="s">
        <v>93</v>
      </c>
      <c r="F582" s="77" t="s">
        <v>91</v>
      </c>
      <c r="G582" s="77" t="s">
        <v>435</v>
      </c>
      <c r="H582" s="77" t="s">
        <v>54</v>
      </c>
      <c r="I582" s="82" t="s">
        <v>55</v>
      </c>
      <c r="J582" s="83">
        <v>715.55</v>
      </c>
      <c r="L582" s="84"/>
      <c r="M582" s="84"/>
      <c r="P582"/>
      <c r="R582"/>
      <c r="S582" s="82" t="s">
        <v>56</v>
      </c>
      <c r="T582" s="82" t="s">
        <v>57</v>
      </c>
      <c r="U582" s="77" t="s">
        <v>1809</v>
      </c>
      <c r="V582" s="77" t="s">
        <v>49</v>
      </c>
      <c r="W582" s="77" t="s">
        <v>1825</v>
      </c>
      <c r="X582"/>
    </row>
    <row r="583" spans="2:24" x14ac:dyDescent="0.3">
      <c r="B583" s="81">
        <v>37340</v>
      </c>
      <c r="C583" s="81" t="s">
        <v>1621</v>
      </c>
      <c r="D583" s="77" t="s">
        <v>90</v>
      </c>
      <c r="E583" s="82" t="s">
        <v>93</v>
      </c>
      <c r="F583" s="77" t="s">
        <v>91</v>
      </c>
      <c r="G583" s="77" t="s">
        <v>435</v>
      </c>
      <c r="H583" s="77" t="s">
        <v>54</v>
      </c>
      <c r="I583" s="82" t="s">
        <v>55</v>
      </c>
      <c r="J583" s="83">
        <v>1106.0999999999999</v>
      </c>
      <c r="L583" s="84"/>
      <c r="M583" s="84"/>
      <c r="P583"/>
      <c r="R583"/>
      <c r="S583" s="82" t="s">
        <v>56</v>
      </c>
      <c r="T583" s="82" t="s">
        <v>57</v>
      </c>
      <c r="U583" s="77" t="s">
        <v>1809</v>
      </c>
      <c r="V583" s="77" t="s">
        <v>49</v>
      </c>
      <c r="W583" s="77" t="s">
        <v>1828</v>
      </c>
      <c r="X583"/>
    </row>
    <row r="584" spans="2:24" x14ac:dyDescent="0.3">
      <c r="B584" s="81">
        <v>37340</v>
      </c>
      <c r="C584" s="81" t="s">
        <v>1621</v>
      </c>
      <c r="D584" s="77" t="s">
        <v>147</v>
      </c>
      <c r="E584" s="82" t="s">
        <v>150</v>
      </c>
      <c r="F584" s="77" t="s">
        <v>148</v>
      </c>
      <c r="G584" s="77" t="s">
        <v>435</v>
      </c>
      <c r="H584" s="77" t="s">
        <v>102</v>
      </c>
      <c r="I584" s="82" t="s">
        <v>55</v>
      </c>
      <c r="J584" s="83">
        <v>59.18</v>
      </c>
      <c r="L584" s="84"/>
      <c r="M584" s="84"/>
      <c r="P584"/>
      <c r="R584"/>
      <c r="S584" s="82" t="s">
        <v>56</v>
      </c>
      <c r="T584" s="82" t="s">
        <v>57</v>
      </c>
      <c r="U584" s="77" t="s">
        <v>1809</v>
      </c>
      <c r="V584" s="77" t="s">
        <v>49</v>
      </c>
      <c r="W584" s="77" t="s">
        <v>169</v>
      </c>
      <c r="X584"/>
    </row>
    <row r="585" spans="2:24" x14ac:dyDescent="0.3">
      <c r="B585" s="81">
        <v>37340</v>
      </c>
      <c r="C585" s="81" t="s">
        <v>1621</v>
      </c>
      <c r="D585" s="77" t="s">
        <v>147</v>
      </c>
      <c r="E585" s="82" t="s">
        <v>150</v>
      </c>
      <c r="F585" s="77" t="s">
        <v>148</v>
      </c>
      <c r="G585" s="77" t="s">
        <v>435</v>
      </c>
      <c r="H585" s="77" t="s">
        <v>102</v>
      </c>
      <c r="I585" s="82" t="s">
        <v>55</v>
      </c>
      <c r="J585" s="83">
        <v>45</v>
      </c>
      <c r="L585" s="84"/>
      <c r="M585" s="84"/>
      <c r="P585"/>
      <c r="R585"/>
      <c r="S585" s="82" t="s">
        <v>56</v>
      </c>
      <c r="T585" s="82" t="s">
        <v>57</v>
      </c>
      <c r="U585" s="77" t="s">
        <v>1809</v>
      </c>
      <c r="V585" s="77" t="s">
        <v>49</v>
      </c>
      <c r="W585" s="77" t="s">
        <v>1833</v>
      </c>
      <c r="X585"/>
    </row>
    <row r="586" spans="2:24" x14ac:dyDescent="0.3">
      <c r="B586" s="81">
        <v>37340</v>
      </c>
      <c r="C586" s="81" t="s">
        <v>1621</v>
      </c>
      <c r="D586" s="77" t="s">
        <v>155</v>
      </c>
      <c r="E586" s="82" t="s">
        <v>157</v>
      </c>
      <c r="F586" s="77" t="s">
        <v>111</v>
      </c>
      <c r="G586" s="77" t="s">
        <v>435</v>
      </c>
      <c r="H586" s="77" t="s">
        <v>102</v>
      </c>
      <c r="I586" s="82" t="s">
        <v>55</v>
      </c>
      <c r="J586" s="83">
        <v>64.48</v>
      </c>
      <c r="L586" s="84"/>
      <c r="M586" s="84"/>
      <c r="P586"/>
      <c r="R586"/>
      <c r="S586" s="82" t="s">
        <v>56</v>
      </c>
      <c r="T586" s="82" t="s">
        <v>57</v>
      </c>
      <c r="U586" s="77" t="s">
        <v>1809</v>
      </c>
      <c r="V586" s="77" t="s">
        <v>49</v>
      </c>
      <c r="W586" s="77" t="s">
        <v>1836</v>
      </c>
      <c r="X586"/>
    </row>
    <row r="587" spans="2:24" x14ac:dyDescent="0.3">
      <c r="B587" s="81">
        <v>37340</v>
      </c>
      <c r="C587" s="81" t="s">
        <v>1621</v>
      </c>
      <c r="D587" s="77" t="s">
        <v>241</v>
      </c>
      <c r="E587" s="82" t="s">
        <v>244</v>
      </c>
      <c r="F587" s="77" t="s">
        <v>242</v>
      </c>
      <c r="G587" s="77" t="s">
        <v>435</v>
      </c>
      <c r="H587" s="77" t="s">
        <v>139</v>
      </c>
      <c r="I587" s="82" t="s">
        <v>55</v>
      </c>
      <c r="J587" s="83">
        <v>21.52</v>
      </c>
      <c r="L587" s="84"/>
      <c r="M587" s="84"/>
      <c r="P587"/>
      <c r="R587"/>
      <c r="S587" s="82" t="s">
        <v>56</v>
      </c>
      <c r="T587" s="82" t="s">
        <v>57</v>
      </c>
      <c r="U587" s="77" t="s">
        <v>1809</v>
      </c>
      <c r="V587" s="77" t="s">
        <v>49</v>
      </c>
      <c r="W587" s="77" t="s">
        <v>1839</v>
      </c>
      <c r="X587"/>
    </row>
    <row r="588" spans="2:24" x14ac:dyDescent="0.3">
      <c r="B588" s="81">
        <v>37340</v>
      </c>
      <c r="C588" s="81" t="s">
        <v>1621</v>
      </c>
      <c r="D588" s="77" t="s">
        <v>241</v>
      </c>
      <c r="E588" s="82" t="s">
        <v>244</v>
      </c>
      <c r="F588" s="77" t="s">
        <v>242</v>
      </c>
      <c r="G588" s="77" t="s">
        <v>435</v>
      </c>
      <c r="H588" s="77" t="s">
        <v>139</v>
      </c>
      <c r="I588" s="82" t="s">
        <v>55</v>
      </c>
      <c r="J588" s="83">
        <v>18.29</v>
      </c>
      <c r="L588" s="84"/>
      <c r="M588" s="84"/>
      <c r="P588"/>
      <c r="R588"/>
      <c r="S588" s="82" t="s">
        <v>56</v>
      </c>
      <c r="T588" s="82" t="s">
        <v>57</v>
      </c>
      <c r="U588" s="77" t="s">
        <v>1809</v>
      </c>
      <c r="V588" s="77" t="s">
        <v>49</v>
      </c>
      <c r="W588" s="77" t="s">
        <v>1842</v>
      </c>
      <c r="X588"/>
    </row>
    <row r="589" spans="2:24" x14ac:dyDescent="0.3">
      <c r="B589" s="81">
        <v>37340</v>
      </c>
      <c r="C589" s="81" t="s">
        <v>1621</v>
      </c>
      <c r="D589" s="77" t="s">
        <v>241</v>
      </c>
      <c r="E589" s="82" t="s">
        <v>244</v>
      </c>
      <c r="F589" s="77" t="s">
        <v>242</v>
      </c>
      <c r="G589" s="77" t="s">
        <v>435</v>
      </c>
      <c r="H589" s="77" t="s">
        <v>139</v>
      </c>
      <c r="I589" s="82" t="s">
        <v>55</v>
      </c>
      <c r="J589" s="83">
        <v>15</v>
      </c>
      <c r="L589" s="84"/>
      <c r="M589" s="84"/>
      <c r="P589"/>
      <c r="R589"/>
      <c r="S589" s="82" t="s">
        <v>56</v>
      </c>
      <c r="T589" s="82" t="s">
        <v>57</v>
      </c>
      <c r="U589" s="77" t="s">
        <v>1809</v>
      </c>
      <c r="V589" s="77" t="s">
        <v>49</v>
      </c>
      <c r="W589" s="77" t="s">
        <v>1845</v>
      </c>
      <c r="X589"/>
    </row>
    <row r="590" spans="2:24" x14ac:dyDescent="0.3">
      <c r="B590" s="81">
        <v>37343</v>
      </c>
      <c r="C590" s="81" t="s">
        <v>1621</v>
      </c>
      <c r="D590" s="77" t="s">
        <v>1259</v>
      </c>
      <c r="E590" s="82" t="s">
        <v>1262</v>
      </c>
      <c r="F590" s="77" t="s">
        <v>621</v>
      </c>
      <c r="G590" s="77" t="s">
        <v>435</v>
      </c>
      <c r="H590" s="77" t="s">
        <v>290</v>
      </c>
      <c r="I590" s="82" t="s">
        <v>130</v>
      </c>
      <c r="J590" s="83">
        <v>51.14</v>
      </c>
      <c r="L590" s="84"/>
      <c r="M590" s="84"/>
      <c r="P590"/>
      <c r="R590"/>
      <c r="S590" s="82" t="s">
        <v>56</v>
      </c>
      <c r="T590" s="82" t="s">
        <v>57</v>
      </c>
      <c r="U590" s="77" t="s">
        <v>1848</v>
      </c>
      <c r="V590" s="77" t="s">
        <v>49</v>
      </c>
      <c r="W590" s="77" t="s">
        <v>1849</v>
      </c>
      <c r="X590"/>
    </row>
    <row r="591" spans="2:24" x14ac:dyDescent="0.3">
      <c r="B591" s="81">
        <v>37343</v>
      </c>
      <c r="C591" s="81" t="s">
        <v>1621</v>
      </c>
      <c r="D591" s="77" t="s">
        <v>1259</v>
      </c>
      <c r="E591" s="82" t="s">
        <v>1262</v>
      </c>
      <c r="F591" s="77" t="s">
        <v>621</v>
      </c>
      <c r="G591" s="77" t="s">
        <v>435</v>
      </c>
      <c r="H591" s="77" t="s">
        <v>290</v>
      </c>
      <c r="I591" s="82" t="s">
        <v>130</v>
      </c>
      <c r="J591" s="83">
        <v>51.14</v>
      </c>
      <c r="L591" s="84"/>
      <c r="M591" s="84"/>
      <c r="P591"/>
      <c r="R591"/>
      <c r="S591" s="82" t="s">
        <v>56</v>
      </c>
      <c r="T591" s="82" t="s">
        <v>57</v>
      </c>
      <c r="U591" s="77" t="s">
        <v>1848</v>
      </c>
      <c r="V591" s="77" t="s">
        <v>49</v>
      </c>
      <c r="W591" s="77" t="s">
        <v>1853</v>
      </c>
      <c r="X591"/>
    </row>
    <row r="592" spans="2:24" x14ac:dyDescent="0.3">
      <c r="B592" s="81">
        <v>37343</v>
      </c>
      <c r="C592" s="81" t="s">
        <v>1621</v>
      </c>
      <c r="D592" s="77" t="s">
        <v>1259</v>
      </c>
      <c r="E592" s="82" t="s">
        <v>1262</v>
      </c>
      <c r="F592" s="77" t="s">
        <v>621</v>
      </c>
      <c r="G592" s="77" t="s">
        <v>435</v>
      </c>
      <c r="H592" s="77" t="s">
        <v>290</v>
      </c>
      <c r="I592" s="82" t="s">
        <v>130</v>
      </c>
      <c r="J592" s="83">
        <v>53.88</v>
      </c>
      <c r="L592" s="84"/>
      <c r="M592" s="84"/>
      <c r="P592"/>
      <c r="R592"/>
      <c r="S592" s="82" t="s">
        <v>56</v>
      </c>
      <c r="T592" s="82" t="s">
        <v>57</v>
      </c>
      <c r="U592" s="77" t="s">
        <v>1848</v>
      </c>
      <c r="V592" s="77" t="s">
        <v>49</v>
      </c>
      <c r="W592" s="77" t="s">
        <v>1856</v>
      </c>
      <c r="X592"/>
    </row>
    <row r="593" spans="2:24" x14ac:dyDescent="0.3">
      <c r="B593" s="81">
        <v>37343</v>
      </c>
      <c r="C593" s="81" t="s">
        <v>1621</v>
      </c>
      <c r="D593" s="77" t="s">
        <v>1259</v>
      </c>
      <c r="E593" s="82" t="s">
        <v>1262</v>
      </c>
      <c r="F593" s="77" t="s">
        <v>621</v>
      </c>
      <c r="G593" s="77" t="s">
        <v>435</v>
      </c>
      <c r="H593" s="77" t="s">
        <v>290</v>
      </c>
      <c r="I593" s="82" t="s">
        <v>130</v>
      </c>
      <c r="J593" s="83">
        <v>727.65</v>
      </c>
      <c r="L593" s="84"/>
      <c r="M593" s="84"/>
      <c r="P593"/>
      <c r="R593"/>
      <c r="S593" s="82" t="s">
        <v>56</v>
      </c>
      <c r="T593" s="82" t="s">
        <v>57</v>
      </c>
      <c r="U593" s="77" t="s">
        <v>1848</v>
      </c>
      <c r="V593" s="77" t="s">
        <v>49</v>
      </c>
      <c r="W593" s="77" t="s">
        <v>1859</v>
      </c>
      <c r="X593"/>
    </row>
    <row r="594" spans="2:24" x14ac:dyDescent="0.3">
      <c r="B594" s="81">
        <v>37343</v>
      </c>
      <c r="C594" s="81" t="s">
        <v>1621</v>
      </c>
      <c r="D594" s="77" t="s">
        <v>400</v>
      </c>
      <c r="E594" s="82" t="s">
        <v>53</v>
      </c>
      <c r="F594" s="77" t="s">
        <v>401</v>
      </c>
      <c r="G594" s="77" t="s">
        <v>435</v>
      </c>
      <c r="H594" s="77" t="s">
        <v>54</v>
      </c>
      <c r="I594" s="82" t="s">
        <v>130</v>
      </c>
      <c r="J594" s="83">
        <v>70.06</v>
      </c>
      <c r="L594" s="84"/>
      <c r="M594" s="84"/>
      <c r="P594"/>
      <c r="R594"/>
      <c r="S594" s="82" t="s">
        <v>56</v>
      </c>
      <c r="T594" s="82" t="s">
        <v>57</v>
      </c>
      <c r="U594" s="77" t="s">
        <v>1848</v>
      </c>
      <c r="V594" s="77" t="s">
        <v>49</v>
      </c>
      <c r="W594" s="77" t="s">
        <v>1862</v>
      </c>
      <c r="X594"/>
    </row>
    <row r="595" spans="2:24" x14ac:dyDescent="0.3">
      <c r="B595" s="81">
        <v>37343</v>
      </c>
      <c r="C595" s="81" t="s">
        <v>1621</v>
      </c>
      <c r="D595" s="77" t="s">
        <v>400</v>
      </c>
      <c r="E595" s="82" t="s">
        <v>53</v>
      </c>
      <c r="F595" s="77" t="s">
        <v>401</v>
      </c>
      <c r="G595" s="77" t="s">
        <v>435</v>
      </c>
      <c r="H595" s="77" t="s">
        <v>54</v>
      </c>
      <c r="I595" s="82" t="s">
        <v>130</v>
      </c>
      <c r="J595" s="83">
        <v>34.450000000000003</v>
      </c>
      <c r="L595" s="84"/>
      <c r="M595" s="84"/>
      <c r="P595"/>
      <c r="R595"/>
      <c r="S595" s="82" t="s">
        <v>56</v>
      </c>
      <c r="T595" s="82" t="s">
        <v>57</v>
      </c>
      <c r="U595" s="77" t="s">
        <v>1848</v>
      </c>
      <c r="V595" s="77" t="s">
        <v>49</v>
      </c>
      <c r="W595" s="77" t="s">
        <v>1865</v>
      </c>
      <c r="X595"/>
    </row>
    <row r="596" spans="2:24" x14ac:dyDescent="0.3">
      <c r="B596" s="81">
        <v>37343</v>
      </c>
      <c r="C596" s="81" t="s">
        <v>1621</v>
      </c>
      <c r="D596" s="77" t="s">
        <v>400</v>
      </c>
      <c r="E596" s="82" t="s">
        <v>53</v>
      </c>
      <c r="F596" s="77" t="s">
        <v>401</v>
      </c>
      <c r="G596" s="77" t="s">
        <v>435</v>
      </c>
      <c r="H596" s="77" t="s">
        <v>54</v>
      </c>
      <c r="I596" s="82" t="s">
        <v>130</v>
      </c>
      <c r="J596" s="83">
        <v>12.79</v>
      </c>
      <c r="L596" s="84"/>
      <c r="M596" s="84"/>
      <c r="P596"/>
      <c r="R596"/>
      <c r="S596" s="82" t="s">
        <v>56</v>
      </c>
      <c r="T596" s="82" t="s">
        <v>57</v>
      </c>
      <c r="U596" s="77" t="s">
        <v>1848</v>
      </c>
      <c r="V596" s="77" t="s">
        <v>49</v>
      </c>
      <c r="W596" s="77" t="s">
        <v>1868</v>
      </c>
      <c r="X596"/>
    </row>
    <row r="597" spans="2:24" x14ac:dyDescent="0.3">
      <c r="B597" s="81">
        <v>37343</v>
      </c>
      <c r="C597" s="81" t="s">
        <v>1621</v>
      </c>
      <c r="D597" s="77" t="s">
        <v>649</v>
      </c>
      <c r="E597" s="82" t="s">
        <v>78</v>
      </c>
      <c r="F597" s="77" t="s">
        <v>650</v>
      </c>
      <c r="G597" s="77" t="s">
        <v>435</v>
      </c>
      <c r="H597" s="77" t="s">
        <v>54</v>
      </c>
      <c r="I597" s="82" t="s">
        <v>130</v>
      </c>
      <c r="J597" s="83">
        <v>49.4</v>
      </c>
      <c r="L597" s="84"/>
      <c r="M597" s="84"/>
      <c r="P597"/>
      <c r="R597"/>
      <c r="S597" s="82" t="s">
        <v>56</v>
      </c>
      <c r="T597" s="82" t="s">
        <v>57</v>
      </c>
      <c r="U597" s="77" t="s">
        <v>1848</v>
      </c>
      <c r="V597" s="77" t="s">
        <v>49</v>
      </c>
      <c r="W597" s="77" t="s">
        <v>1871</v>
      </c>
      <c r="X597"/>
    </row>
    <row r="598" spans="2:24" x14ac:dyDescent="0.3">
      <c r="B598" s="81">
        <v>37343</v>
      </c>
      <c r="C598" s="81" t="s">
        <v>1621</v>
      </c>
      <c r="D598" s="77" t="s">
        <v>649</v>
      </c>
      <c r="E598" s="82" t="s">
        <v>78</v>
      </c>
      <c r="F598" s="77" t="s">
        <v>650</v>
      </c>
      <c r="G598" s="77" t="s">
        <v>435</v>
      </c>
      <c r="H598" s="77" t="s">
        <v>54</v>
      </c>
      <c r="I598" s="82" t="s">
        <v>130</v>
      </c>
      <c r="J598" s="83">
        <v>29.29</v>
      </c>
      <c r="L598" s="84"/>
      <c r="M598" s="84"/>
      <c r="P598"/>
      <c r="R598"/>
      <c r="S598" s="82" t="s">
        <v>56</v>
      </c>
      <c r="T598" s="82" t="s">
        <v>57</v>
      </c>
      <c r="U598" s="77" t="s">
        <v>1848</v>
      </c>
      <c r="V598" s="77" t="s">
        <v>49</v>
      </c>
      <c r="W598" s="77" t="s">
        <v>1874</v>
      </c>
      <c r="X598"/>
    </row>
    <row r="599" spans="2:24" x14ac:dyDescent="0.3">
      <c r="B599" s="81">
        <v>37343</v>
      </c>
      <c r="C599" s="81" t="s">
        <v>1621</v>
      </c>
      <c r="D599" s="77" t="s">
        <v>90</v>
      </c>
      <c r="E599" s="82" t="s">
        <v>93</v>
      </c>
      <c r="F599" s="77" t="s">
        <v>91</v>
      </c>
      <c r="G599" s="77" t="s">
        <v>435</v>
      </c>
      <c r="H599" s="77" t="s">
        <v>54</v>
      </c>
      <c r="I599" s="82" t="s">
        <v>55</v>
      </c>
      <c r="J599" s="83">
        <v>-656.5</v>
      </c>
      <c r="L599" s="84"/>
      <c r="M599" s="84"/>
      <c r="P599"/>
      <c r="R599"/>
      <c r="S599" s="82" t="s">
        <v>56</v>
      </c>
      <c r="T599" s="82" t="s">
        <v>57</v>
      </c>
      <c r="U599" s="77" t="s">
        <v>1878</v>
      </c>
      <c r="V599" s="77" t="s">
        <v>1879</v>
      </c>
      <c r="W599" s="77" t="s">
        <v>1880</v>
      </c>
      <c r="X599"/>
    </row>
    <row r="600" spans="2:24" x14ac:dyDescent="0.3">
      <c r="B600" s="81">
        <v>37343</v>
      </c>
      <c r="C600" s="81" t="s">
        <v>1621</v>
      </c>
      <c r="D600" s="77" t="s">
        <v>1883</v>
      </c>
      <c r="E600" s="82" t="s">
        <v>365</v>
      </c>
      <c r="F600" s="77" t="s">
        <v>1884</v>
      </c>
      <c r="G600" s="77" t="s">
        <v>435</v>
      </c>
      <c r="H600" s="77" t="s">
        <v>54</v>
      </c>
      <c r="I600" s="82" t="s">
        <v>130</v>
      </c>
      <c r="J600" s="83">
        <v>40.86</v>
      </c>
      <c r="L600" s="84"/>
      <c r="M600" s="84"/>
      <c r="P600"/>
      <c r="R600"/>
      <c r="S600" s="82" t="s">
        <v>56</v>
      </c>
      <c r="T600" s="82" t="s">
        <v>57</v>
      </c>
      <c r="U600" s="77" t="s">
        <v>1848</v>
      </c>
      <c r="V600" s="77" t="s">
        <v>49</v>
      </c>
      <c r="W600" s="77" t="s">
        <v>1885</v>
      </c>
      <c r="X600"/>
    </row>
    <row r="601" spans="2:24" x14ac:dyDescent="0.3">
      <c r="B601" s="81">
        <v>37343</v>
      </c>
      <c r="C601" s="81" t="s">
        <v>1621</v>
      </c>
      <c r="D601" s="77" t="s">
        <v>253</v>
      </c>
      <c r="E601" s="82" t="s">
        <v>257</v>
      </c>
      <c r="F601" s="77" t="s">
        <v>254</v>
      </c>
      <c r="G601" s="77" t="s">
        <v>435</v>
      </c>
      <c r="H601" s="77" t="s">
        <v>102</v>
      </c>
      <c r="I601" s="82" t="s">
        <v>130</v>
      </c>
      <c r="J601" s="83">
        <v>35</v>
      </c>
      <c r="L601" s="84"/>
      <c r="M601" s="84"/>
      <c r="P601"/>
      <c r="R601"/>
      <c r="S601" s="82" t="s">
        <v>56</v>
      </c>
      <c r="T601" s="82" t="s">
        <v>57</v>
      </c>
      <c r="U601" s="77" t="s">
        <v>1889</v>
      </c>
      <c r="V601" s="77" t="s">
        <v>49</v>
      </c>
      <c r="W601" s="77" t="s">
        <v>1206</v>
      </c>
      <c r="X601"/>
    </row>
    <row r="602" spans="2:24" x14ac:dyDescent="0.3">
      <c r="B602" s="81">
        <v>37343</v>
      </c>
      <c r="C602" s="81" t="s">
        <v>1621</v>
      </c>
      <c r="D602" s="77" t="s">
        <v>118</v>
      </c>
      <c r="E602" s="82" t="s">
        <v>121</v>
      </c>
      <c r="F602" s="77" t="s">
        <v>119</v>
      </c>
      <c r="G602" s="77" t="s">
        <v>435</v>
      </c>
      <c r="H602" s="77" t="s">
        <v>102</v>
      </c>
      <c r="I602" s="82" t="s">
        <v>55</v>
      </c>
      <c r="J602" s="83">
        <v>-91</v>
      </c>
      <c r="L602" s="84"/>
      <c r="M602" s="84"/>
      <c r="P602"/>
      <c r="R602"/>
      <c r="S602" s="82" t="s">
        <v>56</v>
      </c>
      <c r="T602" s="82" t="s">
        <v>57</v>
      </c>
      <c r="U602" s="77" t="s">
        <v>1878</v>
      </c>
      <c r="V602" s="77" t="s">
        <v>1879</v>
      </c>
      <c r="W602" s="77" t="s">
        <v>1893</v>
      </c>
      <c r="X602"/>
    </row>
    <row r="603" spans="2:24" x14ac:dyDescent="0.3">
      <c r="B603" s="81">
        <v>37343</v>
      </c>
      <c r="C603" s="81" t="s">
        <v>1621</v>
      </c>
      <c r="D603" s="77" t="s">
        <v>118</v>
      </c>
      <c r="E603" s="82" t="s">
        <v>121</v>
      </c>
      <c r="F603" s="77" t="s">
        <v>119</v>
      </c>
      <c r="G603" s="77" t="s">
        <v>435</v>
      </c>
      <c r="H603" s="77" t="s">
        <v>102</v>
      </c>
      <c r="I603" s="82" t="s">
        <v>55</v>
      </c>
      <c r="J603" s="83">
        <v>-251.49</v>
      </c>
      <c r="L603" s="84"/>
      <c r="M603" s="84"/>
      <c r="P603"/>
      <c r="R603"/>
      <c r="S603" s="82" t="s">
        <v>56</v>
      </c>
      <c r="T603" s="82" t="s">
        <v>57</v>
      </c>
      <c r="U603" s="77" t="s">
        <v>1878</v>
      </c>
      <c r="V603" s="77" t="s">
        <v>1879</v>
      </c>
      <c r="W603" s="77" t="s">
        <v>1895</v>
      </c>
      <c r="X603"/>
    </row>
    <row r="604" spans="2:24" x14ac:dyDescent="0.3">
      <c r="B604" s="81">
        <v>37343</v>
      </c>
      <c r="C604" s="81" t="s">
        <v>1621</v>
      </c>
      <c r="D604" s="77" t="s">
        <v>1523</v>
      </c>
      <c r="E604" s="82" t="s">
        <v>1526</v>
      </c>
      <c r="F604" s="77" t="s">
        <v>1524</v>
      </c>
      <c r="G604" s="77" t="s">
        <v>435</v>
      </c>
      <c r="H604" s="77" t="s">
        <v>139</v>
      </c>
      <c r="I604" s="82" t="s">
        <v>130</v>
      </c>
      <c r="J604" s="83">
        <v>226.32</v>
      </c>
      <c r="L604" s="84"/>
      <c r="M604" s="84"/>
      <c r="P604"/>
      <c r="R604"/>
      <c r="S604" s="82" t="s">
        <v>56</v>
      </c>
      <c r="T604" s="82" t="s">
        <v>57</v>
      </c>
      <c r="U604" s="77" t="s">
        <v>1848</v>
      </c>
      <c r="V604" s="77" t="s">
        <v>49</v>
      </c>
      <c r="W604" s="77" t="s">
        <v>1897</v>
      </c>
      <c r="X604"/>
    </row>
    <row r="605" spans="2:24" x14ac:dyDescent="0.3">
      <c r="B605" s="81">
        <v>37343</v>
      </c>
      <c r="C605" s="81" t="s">
        <v>1621</v>
      </c>
      <c r="D605" s="77" t="s">
        <v>765</v>
      </c>
      <c r="E605" s="82" t="s">
        <v>766</v>
      </c>
      <c r="F605" s="77" t="s">
        <v>99</v>
      </c>
      <c r="G605" s="77" t="s">
        <v>435</v>
      </c>
      <c r="H605" s="77" t="s">
        <v>139</v>
      </c>
      <c r="I605" s="82" t="s">
        <v>130</v>
      </c>
      <c r="J605" s="83">
        <v>54.67</v>
      </c>
      <c r="L605" s="84"/>
      <c r="M605" s="84"/>
      <c r="P605"/>
      <c r="R605"/>
      <c r="S605" s="82" t="s">
        <v>56</v>
      </c>
      <c r="T605" s="82" t="s">
        <v>57</v>
      </c>
      <c r="U605" s="77" t="s">
        <v>1848</v>
      </c>
      <c r="V605" s="77" t="s">
        <v>49</v>
      </c>
      <c r="W605" s="77" t="s">
        <v>1901</v>
      </c>
      <c r="X605"/>
    </row>
    <row r="606" spans="2:24" x14ac:dyDescent="0.3">
      <c r="B606" s="81">
        <v>37343</v>
      </c>
      <c r="C606" s="81" t="s">
        <v>1621</v>
      </c>
      <c r="D606" s="77" t="s">
        <v>188</v>
      </c>
      <c r="E606" s="82" t="s">
        <v>191</v>
      </c>
      <c r="F606" s="77" t="s">
        <v>189</v>
      </c>
      <c r="G606" s="77" t="s">
        <v>435</v>
      </c>
      <c r="H606" s="77" t="s">
        <v>139</v>
      </c>
      <c r="I606" s="82" t="s">
        <v>55</v>
      </c>
      <c r="J606" s="83">
        <v>-21</v>
      </c>
      <c r="L606" s="84"/>
      <c r="M606" s="84"/>
      <c r="P606"/>
      <c r="R606"/>
      <c r="S606" s="82" t="s">
        <v>56</v>
      </c>
      <c r="T606" s="82" t="s">
        <v>57</v>
      </c>
      <c r="U606" s="77" t="s">
        <v>1878</v>
      </c>
      <c r="V606" s="77" t="s">
        <v>1879</v>
      </c>
      <c r="W606" s="77" t="s">
        <v>1904</v>
      </c>
      <c r="X606"/>
    </row>
    <row r="607" spans="2:24" x14ac:dyDescent="0.3">
      <c r="B607" s="81">
        <v>37343</v>
      </c>
      <c r="C607" s="81" t="s">
        <v>1621</v>
      </c>
      <c r="D607" s="77" t="s">
        <v>812</v>
      </c>
      <c r="E607" s="82" t="s">
        <v>815</v>
      </c>
      <c r="F607" s="77" t="s">
        <v>732</v>
      </c>
      <c r="G607" s="77" t="s">
        <v>435</v>
      </c>
      <c r="H607" s="77" t="s">
        <v>271</v>
      </c>
      <c r="I607" s="82" t="s">
        <v>55</v>
      </c>
      <c r="J607" s="83">
        <v>-41.98</v>
      </c>
      <c r="L607" s="84"/>
      <c r="M607" s="84"/>
      <c r="P607"/>
      <c r="R607"/>
      <c r="S607" s="82" t="s">
        <v>56</v>
      </c>
      <c r="T607" s="82" t="s">
        <v>57</v>
      </c>
      <c r="U607" s="77" t="s">
        <v>1905</v>
      </c>
      <c r="V607" s="77" t="s">
        <v>814</v>
      </c>
      <c r="W607" s="77" t="s">
        <v>814</v>
      </c>
      <c r="X607"/>
    </row>
    <row r="608" spans="2:24" x14ac:dyDescent="0.3">
      <c r="B608" s="81">
        <v>37343</v>
      </c>
      <c r="C608" s="81" t="s">
        <v>1621</v>
      </c>
      <c r="D608" s="77" t="s">
        <v>812</v>
      </c>
      <c r="E608" s="82" t="s">
        <v>815</v>
      </c>
      <c r="F608" s="77" t="s">
        <v>732</v>
      </c>
      <c r="G608" s="77" t="s">
        <v>435</v>
      </c>
      <c r="H608" s="77" t="s">
        <v>271</v>
      </c>
      <c r="I608" s="82" t="s">
        <v>55</v>
      </c>
      <c r="J608" s="83">
        <v>41</v>
      </c>
      <c r="L608" s="84"/>
      <c r="M608" s="84"/>
      <c r="P608"/>
      <c r="R608"/>
      <c r="S608" s="82" t="s">
        <v>56</v>
      </c>
      <c r="T608" s="82" t="s">
        <v>57</v>
      </c>
      <c r="U608" s="77" t="s">
        <v>1905</v>
      </c>
      <c r="V608" s="77" t="s">
        <v>814</v>
      </c>
      <c r="W608" s="77" t="s">
        <v>814</v>
      </c>
      <c r="X608"/>
    </row>
    <row r="609" spans="2:24" x14ac:dyDescent="0.3">
      <c r="B609" s="81">
        <v>37343</v>
      </c>
      <c r="C609" s="81" t="s">
        <v>1621</v>
      </c>
      <c r="D609" s="77" t="s">
        <v>833</v>
      </c>
      <c r="E609" s="82" t="s">
        <v>834</v>
      </c>
      <c r="F609" s="77" t="s">
        <v>500</v>
      </c>
      <c r="G609" s="77" t="s">
        <v>435</v>
      </c>
      <c r="H609" s="77" t="s">
        <v>271</v>
      </c>
      <c r="I609" s="82" t="s">
        <v>55</v>
      </c>
      <c r="J609" s="83">
        <v>-41</v>
      </c>
      <c r="L609" s="84"/>
      <c r="M609" s="84"/>
      <c r="P609"/>
      <c r="R609"/>
      <c r="S609" s="82" t="s">
        <v>56</v>
      </c>
      <c r="T609" s="82" t="s">
        <v>57</v>
      </c>
      <c r="U609" s="77" t="s">
        <v>1905</v>
      </c>
      <c r="V609" s="77" t="s">
        <v>814</v>
      </c>
      <c r="W609" s="77" t="s">
        <v>814</v>
      </c>
      <c r="X609"/>
    </row>
    <row r="610" spans="2:24" x14ac:dyDescent="0.3">
      <c r="B610" s="81">
        <v>37343</v>
      </c>
      <c r="C610" s="81" t="s">
        <v>1621</v>
      </c>
      <c r="D610" s="77" t="s">
        <v>833</v>
      </c>
      <c r="E610" s="82" t="s">
        <v>834</v>
      </c>
      <c r="F610" s="77" t="s">
        <v>500</v>
      </c>
      <c r="G610" s="77" t="s">
        <v>435</v>
      </c>
      <c r="H610" s="77" t="s">
        <v>271</v>
      </c>
      <c r="I610" s="82" t="s">
        <v>55</v>
      </c>
      <c r="J610" s="83">
        <v>41.98</v>
      </c>
      <c r="L610" s="84"/>
      <c r="M610" s="84"/>
      <c r="P610"/>
      <c r="R610"/>
      <c r="S610" s="82" t="s">
        <v>56</v>
      </c>
      <c r="T610" s="82" t="s">
        <v>57</v>
      </c>
      <c r="U610" s="77" t="s">
        <v>1905</v>
      </c>
      <c r="V610" s="77" t="s">
        <v>814</v>
      </c>
      <c r="W610" s="77" t="s">
        <v>814</v>
      </c>
      <c r="X610"/>
    </row>
    <row r="611" spans="2:24" x14ac:dyDescent="0.3">
      <c r="B611" s="81">
        <v>37343</v>
      </c>
      <c r="C611" s="81" t="s">
        <v>1621</v>
      </c>
      <c r="D611" s="77" t="s">
        <v>895</v>
      </c>
      <c r="E611" s="82" t="s">
        <v>244</v>
      </c>
      <c r="F611" s="77" t="s">
        <v>896</v>
      </c>
      <c r="G611" s="77" t="s">
        <v>435</v>
      </c>
      <c r="H611" s="77" t="s">
        <v>139</v>
      </c>
      <c r="I611" s="82" t="s">
        <v>130</v>
      </c>
      <c r="J611" s="83">
        <v>12.48</v>
      </c>
      <c r="L611" s="84"/>
      <c r="M611" s="84"/>
      <c r="P611"/>
      <c r="R611"/>
      <c r="S611" s="82" t="s">
        <v>56</v>
      </c>
      <c r="T611" s="82" t="s">
        <v>57</v>
      </c>
      <c r="U611" s="77" t="s">
        <v>1848</v>
      </c>
      <c r="V611" s="77" t="s">
        <v>49</v>
      </c>
      <c r="W611" s="77" t="s">
        <v>1906</v>
      </c>
      <c r="X611"/>
    </row>
    <row r="612" spans="2:24" x14ac:dyDescent="0.3">
      <c r="B612" s="81">
        <v>37343</v>
      </c>
      <c r="C612" s="81" t="s">
        <v>1621</v>
      </c>
      <c r="D612" s="77" t="s">
        <v>895</v>
      </c>
      <c r="E612" s="82" t="s">
        <v>244</v>
      </c>
      <c r="F612" s="77" t="s">
        <v>896</v>
      </c>
      <c r="G612" s="77" t="s">
        <v>435</v>
      </c>
      <c r="H612" s="77" t="s">
        <v>139</v>
      </c>
      <c r="I612" s="82" t="s">
        <v>130</v>
      </c>
      <c r="J612" s="83">
        <v>178.17</v>
      </c>
      <c r="L612" s="84"/>
      <c r="M612" s="84"/>
      <c r="P612"/>
      <c r="R612"/>
      <c r="S612" s="82" t="s">
        <v>56</v>
      </c>
      <c r="T612" s="82" t="s">
        <v>57</v>
      </c>
      <c r="U612" s="77" t="s">
        <v>1848</v>
      </c>
      <c r="V612" s="77" t="s">
        <v>49</v>
      </c>
      <c r="W612" s="77" t="s">
        <v>1909</v>
      </c>
      <c r="X612"/>
    </row>
    <row r="613" spans="2:24" x14ac:dyDescent="0.3">
      <c r="B613" s="81">
        <v>37343</v>
      </c>
      <c r="C613" s="81" t="s">
        <v>1621</v>
      </c>
      <c r="D613" s="77" t="s">
        <v>895</v>
      </c>
      <c r="E613" s="82" t="s">
        <v>244</v>
      </c>
      <c r="F613" s="77" t="s">
        <v>896</v>
      </c>
      <c r="G613" s="77" t="s">
        <v>435</v>
      </c>
      <c r="H613" s="77" t="s">
        <v>139</v>
      </c>
      <c r="I613" s="82" t="s">
        <v>130</v>
      </c>
      <c r="J613" s="83">
        <v>175</v>
      </c>
      <c r="L613" s="84"/>
      <c r="M613" s="84"/>
      <c r="P613"/>
      <c r="R613"/>
      <c r="S613" s="82" t="s">
        <v>56</v>
      </c>
      <c r="T613" s="82" t="s">
        <v>57</v>
      </c>
      <c r="U613" s="77" t="s">
        <v>1848</v>
      </c>
      <c r="V613" s="77" t="s">
        <v>49</v>
      </c>
      <c r="W613" s="77" t="s">
        <v>1912</v>
      </c>
      <c r="X613"/>
    </row>
    <row r="614" spans="2:24" x14ac:dyDescent="0.3">
      <c r="B614" s="81">
        <v>37344</v>
      </c>
      <c r="C614" s="81" t="s">
        <v>1621</v>
      </c>
      <c r="D614" s="77" t="s">
        <v>610</v>
      </c>
      <c r="E614" s="82" t="s">
        <v>614</v>
      </c>
      <c r="F614" s="77" t="s">
        <v>611</v>
      </c>
      <c r="G614" s="77" t="s">
        <v>435</v>
      </c>
      <c r="H614" s="77" t="s">
        <v>290</v>
      </c>
      <c r="I614" s="82" t="s">
        <v>55</v>
      </c>
      <c r="J614" s="83">
        <v>68.52</v>
      </c>
      <c r="L614" s="84"/>
      <c r="M614" s="84"/>
      <c r="P614"/>
      <c r="R614"/>
      <c r="S614" s="82" t="s">
        <v>56</v>
      </c>
      <c r="T614" s="82" t="s">
        <v>57</v>
      </c>
      <c r="U614" s="77" t="s">
        <v>1916</v>
      </c>
      <c r="V614" s="77" t="s">
        <v>49</v>
      </c>
      <c r="W614" s="77" t="s">
        <v>1917</v>
      </c>
      <c r="X614"/>
    </row>
    <row r="615" spans="2:24" x14ac:dyDescent="0.3">
      <c r="B615" s="81">
        <v>37344</v>
      </c>
      <c r="C615" s="81" t="s">
        <v>1621</v>
      </c>
      <c r="D615" s="77" t="s">
        <v>46</v>
      </c>
      <c r="E615" s="82" t="s">
        <v>53</v>
      </c>
      <c r="F615" s="77" t="s">
        <v>47</v>
      </c>
      <c r="G615" s="77" t="s">
        <v>435</v>
      </c>
      <c r="H615" s="77" t="s">
        <v>54</v>
      </c>
      <c r="I615" s="82" t="s">
        <v>55</v>
      </c>
      <c r="J615" s="83">
        <v>94.75</v>
      </c>
      <c r="L615" s="84"/>
      <c r="M615" s="84"/>
      <c r="P615"/>
      <c r="R615"/>
      <c r="S615" s="82" t="s">
        <v>56</v>
      </c>
      <c r="T615" s="82" t="s">
        <v>57</v>
      </c>
      <c r="U615" s="77" t="s">
        <v>1916</v>
      </c>
      <c r="V615" s="77" t="s">
        <v>49</v>
      </c>
      <c r="W615" s="77" t="s">
        <v>1922</v>
      </c>
      <c r="X615"/>
    </row>
    <row r="616" spans="2:24" x14ac:dyDescent="0.3">
      <c r="B616" s="81">
        <v>37344</v>
      </c>
      <c r="C616" s="81" t="s">
        <v>1621</v>
      </c>
      <c r="D616" s="77" t="s">
        <v>75</v>
      </c>
      <c r="E616" s="82" t="s">
        <v>78</v>
      </c>
      <c r="F616" s="77" t="s">
        <v>76</v>
      </c>
      <c r="G616" s="77" t="s">
        <v>435</v>
      </c>
      <c r="H616" s="77" t="s">
        <v>54</v>
      </c>
      <c r="I616" s="82" t="s">
        <v>55</v>
      </c>
      <c r="J616" s="83">
        <v>27.64</v>
      </c>
      <c r="L616" s="84"/>
      <c r="M616" s="84"/>
      <c r="P616"/>
      <c r="R616"/>
      <c r="S616" s="82" t="s">
        <v>56</v>
      </c>
      <c r="T616" s="82" t="s">
        <v>57</v>
      </c>
      <c r="U616" s="77" t="s">
        <v>1916</v>
      </c>
      <c r="V616" s="77" t="s">
        <v>49</v>
      </c>
      <c r="W616" s="77" t="s">
        <v>1925</v>
      </c>
      <c r="X616"/>
    </row>
    <row r="617" spans="2:24" x14ac:dyDescent="0.3">
      <c r="B617" s="81">
        <v>37344</v>
      </c>
      <c r="C617" s="81" t="s">
        <v>1621</v>
      </c>
      <c r="D617" s="77" t="s">
        <v>75</v>
      </c>
      <c r="E617" s="82" t="s">
        <v>78</v>
      </c>
      <c r="F617" s="77" t="s">
        <v>76</v>
      </c>
      <c r="G617" s="77" t="s">
        <v>435</v>
      </c>
      <c r="H617" s="77" t="s">
        <v>54</v>
      </c>
      <c r="I617" s="82" t="s">
        <v>55</v>
      </c>
      <c r="J617" s="83">
        <v>77.599999999999994</v>
      </c>
      <c r="L617" s="84"/>
      <c r="M617" s="84"/>
      <c r="P617"/>
      <c r="R617"/>
      <c r="S617" s="82" t="s">
        <v>56</v>
      </c>
      <c r="T617" s="82" t="s">
        <v>57</v>
      </c>
      <c r="U617" s="77" t="s">
        <v>1916</v>
      </c>
      <c r="V617" s="77" t="s">
        <v>49</v>
      </c>
      <c r="W617" s="77" t="s">
        <v>1928</v>
      </c>
      <c r="X617"/>
    </row>
    <row r="618" spans="2:24" x14ac:dyDescent="0.3">
      <c r="B618" s="81">
        <v>37344</v>
      </c>
      <c r="C618" s="81" t="s">
        <v>1621</v>
      </c>
      <c r="D618" s="77" t="s">
        <v>90</v>
      </c>
      <c r="E618" s="82" t="s">
        <v>93</v>
      </c>
      <c r="F618" s="77" t="s">
        <v>91</v>
      </c>
      <c r="G618" s="77" t="s">
        <v>435</v>
      </c>
      <c r="H618" s="77" t="s">
        <v>54</v>
      </c>
      <c r="I618" s="82" t="s">
        <v>55</v>
      </c>
      <c r="J618" s="83">
        <v>1212.3</v>
      </c>
      <c r="L618" s="84"/>
      <c r="M618" s="84"/>
      <c r="P618"/>
      <c r="R618"/>
      <c r="S618" s="82" t="s">
        <v>56</v>
      </c>
      <c r="T618" s="82" t="s">
        <v>57</v>
      </c>
      <c r="U618" s="77" t="s">
        <v>1931</v>
      </c>
      <c r="V618" s="77" t="s">
        <v>49</v>
      </c>
      <c r="W618" s="77" t="s">
        <v>1932</v>
      </c>
      <c r="X618"/>
    </row>
    <row r="619" spans="2:24" x14ac:dyDescent="0.3">
      <c r="B619" s="81">
        <v>37344</v>
      </c>
      <c r="C619" s="81" t="s">
        <v>1621</v>
      </c>
      <c r="D619" s="77" t="s">
        <v>98</v>
      </c>
      <c r="E619" s="82" t="s">
        <v>101</v>
      </c>
      <c r="F619" s="77" t="s">
        <v>99</v>
      </c>
      <c r="G619" s="77" t="s">
        <v>435</v>
      </c>
      <c r="H619" s="77" t="s">
        <v>102</v>
      </c>
      <c r="I619" s="82" t="s">
        <v>55</v>
      </c>
      <c r="J619" s="83">
        <v>88.22</v>
      </c>
      <c r="L619" s="84"/>
      <c r="M619" s="84"/>
      <c r="P619"/>
      <c r="R619"/>
      <c r="S619" s="82" t="s">
        <v>56</v>
      </c>
      <c r="T619" s="82" t="s">
        <v>57</v>
      </c>
      <c r="U619" s="77" t="s">
        <v>1916</v>
      </c>
      <c r="V619" s="77" t="s">
        <v>49</v>
      </c>
      <c r="W619" s="77" t="s">
        <v>1936</v>
      </c>
      <c r="X619"/>
    </row>
    <row r="620" spans="2:24" x14ac:dyDescent="0.3">
      <c r="B620" s="81">
        <v>37344</v>
      </c>
      <c r="C620" s="81" t="s">
        <v>1621</v>
      </c>
      <c r="D620" s="77" t="s">
        <v>136</v>
      </c>
      <c r="E620" s="82" t="s">
        <v>138</v>
      </c>
      <c r="F620" s="77" t="s">
        <v>91</v>
      </c>
      <c r="G620" s="77" t="s">
        <v>435</v>
      </c>
      <c r="H620" s="77" t="s">
        <v>139</v>
      </c>
      <c r="I620" s="82" t="s">
        <v>55</v>
      </c>
      <c r="J620" s="83">
        <v>45.55</v>
      </c>
      <c r="L620" s="84"/>
      <c r="M620" s="84"/>
      <c r="P620"/>
      <c r="R620"/>
      <c r="S620" s="82" t="s">
        <v>56</v>
      </c>
      <c r="T620" s="82" t="s">
        <v>57</v>
      </c>
      <c r="U620" s="77" t="s">
        <v>1916</v>
      </c>
      <c r="V620" s="77" t="s">
        <v>49</v>
      </c>
      <c r="W620" s="77" t="s">
        <v>1939</v>
      </c>
      <c r="X620"/>
    </row>
    <row r="621" spans="2:24" x14ac:dyDescent="0.3">
      <c r="B621" s="81">
        <v>37344</v>
      </c>
      <c r="C621" s="81" t="s">
        <v>1621</v>
      </c>
      <c r="D621" s="77" t="s">
        <v>241</v>
      </c>
      <c r="E621" s="82" t="s">
        <v>244</v>
      </c>
      <c r="F621" s="77" t="s">
        <v>242</v>
      </c>
      <c r="G621" s="77" t="s">
        <v>435</v>
      </c>
      <c r="H621" s="77" t="s">
        <v>139</v>
      </c>
      <c r="I621" s="82" t="s">
        <v>55</v>
      </c>
      <c r="J621" s="83">
        <v>4.84</v>
      </c>
      <c r="L621" s="84"/>
      <c r="M621" s="84"/>
      <c r="P621"/>
      <c r="R621"/>
      <c r="S621" s="82" t="s">
        <v>56</v>
      </c>
      <c r="T621" s="82" t="s">
        <v>57</v>
      </c>
      <c r="U621" s="77" t="s">
        <v>1916</v>
      </c>
      <c r="V621" s="77" t="s">
        <v>49</v>
      </c>
      <c r="W621" s="77" t="s">
        <v>1942</v>
      </c>
      <c r="X621"/>
    </row>
    <row r="622" spans="2:24" x14ac:dyDescent="0.3">
      <c r="B622" s="81">
        <v>37344</v>
      </c>
      <c r="C622" s="81" t="s">
        <v>1621</v>
      </c>
      <c r="D622" s="77" t="s">
        <v>241</v>
      </c>
      <c r="E622" s="82" t="s">
        <v>244</v>
      </c>
      <c r="F622" s="77" t="s">
        <v>242</v>
      </c>
      <c r="G622" s="77" t="s">
        <v>435</v>
      </c>
      <c r="H622" s="77" t="s">
        <v>139</v>
      </c>
      <c r="I622" s="82" t="s">
        <v>55</v>
      </c>
      <c r="J622" s="83">
        <v>67.959999999999994</v>
      </c>
      <c r="L622" s="84"/>
      <c r="M622" s="84"/>
      <c r="P622"/>
      <c r="R622"/>
      <c r="S622" s="82" t="s">
        <v>56</v>
      </c>
      <c r="T622" s="82" t="s">
        <v>57</v>
      </c>
      <c r="U622" s="77" t="s">
        <v>1916</v>
      </c>
      <c r="V622" s="77" t="s">
        <v>49</v>
      </c>
      <c r="W622" s="77" t="s">
        <v>1945</v>
      </c>
      <c r="X622"/>
    </row>
    <row r="623" spans="2:24" x14ac:dyDescent="0.3">
      <c r="B623" s="81">
        <v>37344</v>
      </c>
      <c r="C623" s="81" t="s">
        <v>1621</v>
      </c>
      <c r="D623" s="77" t="s">
        <v>241</v>
      </c>
      <c r="E623" s="82" t="s">
        <v>244</v>
      </c>
      <c r="F623" s="77" t="s">
        <v>242</v>
      </c>
      <c r="G623" s="77" t="s">
        <v>435</v>
      </c>
      <c r="H623" s="77" t="s">
        <v>139</v>
      </c>
      <c r="I623" s="82" t="s">
        <v>55</v>
      </c>
      <c r="J623" s="83">
        <v>67.959999999999994</v>
      </c>
      <c r="L623" s="84"/>
      <c r="M623" s="84"/>
      <c r="P623"/>
      <c r="R623"/>
      <c r="S623" s="82" t="s">
        <v>56</v>
      </c>
      <c r="T623" s="82" t="s">
        <v>57</v>
      </c>
      <c r="U623" s="77" t="s">
        <v>1916</v>
      </c>
      <c r="V623" s="77" t="s">
        <v>49</v>
      </c>
      <c r="W623" s="77" t="s">
        <v>1948</v>
      </c>
      <c r="X623"/>
    </row>
    <row r="624" spans="2:24" x14ac:dyDescent="0.3">
      <c r="B624" s="81">
        <v>37344</v>
      </c>
      <c r="C624" s="81" t="s">
        <v>1621</v>
      </c>
      <c r="D624" s="77" t="s">
        <v>241</v>
      </c>
      <c r="E624" s="82" t="s">
        <v>244</v>
      </c>
      <c r="F624" s="77" t="s">
        <v>242</v>
      </c>
      <c r="G624" s="77" t="s">
        <v>435</v>
      </c>
      <c r="H624" s="77" t="s">
        <v>139</v>
      </c>
      <c r="I624" s="82" t="s">
        <v>55</v>
      </c>
      <c r="J624" s="83">
        <v>5.38</v>
      </c>
      <c r="L624" s="84"/>
      <c r="M624" s="84"/>
      <c r="P624"/>
      <c r="R624"/>
      <c r="S624" s="82" t="s">
        <v>56</v>
      </c>
      <c r="T624" s="82" t="s">
        <v>57</v>
      </c>
      <c r="U624" s="77" t="s">
        <v>1916</v>
      </c>
      <c r="V624" s="77" t="s">
        <v>49</v>
      </c>
      <c r="W624" s="77" t="s">
        <v>1951</v>
      </c>
      <c r="X624"/>
    </row>
    <row r="625" spans="2:24" x14ac:dyDescent="0.3">
      <c r="B625" s="81">
        <v>37346</v>
      </c>
      <c r="C625" s="81" t="s">
        <v>1621</v>
      </c>
      <c r="D625" s="77" t="s">
        <v>415</v>
      </c>
      <c r="E625" s="82" t="s">
        <v>419</v>
      </c>
      <c r="F625" s="77" t="s">
        <v>416</v>
      </c>
      <c r="G625" s="77" t="s">
        <v>435</v>
      </c>
      <c r="H625" s="77" t="s">
        <v>420</v>
      </c>
      <c r="I625" s="82" t="s">
        <v>130</v>
      </c>
      <c r="J625" s="83">
        <v>-5843.5</v>
      </c>
      <c r="L625" s="84"/>
      <c r="M625" s="84"/>
      <c r="P625"/>
      <c r="R625"/>
      <c r="S625" s="82" t="s">
        <v>56</v>
      </c>
      <c r="T625" s="82" t="s">
        <v>57</v>
      </c>
      <c r="U625" s="77" t="s">
        <v>1954</v>
      </c>
      <c r="V625" s="77" t="s">
        <v>1955</v>
      </c>
      <c r="W625" s="77" t="s">
        <v>1956</v>
      </c>
      <c r="X625"/>
    </row>
    <row r="626" spans="2:24" x14ac:dyDescent="0.3">
      <c r="B626" s="81">
        <v>37346</v>
      </c>
      <c r="C626" s="81" t="s">
        <v>1621</v>
      </c>
      <c r="D626" s="77" t="s">
        <v>415</v>
      </c>
      <c r="E626" s="82" t="s">
        <v>419</v>
      </c>
      <c r="F626" s="77" t="s">
        <v>416</v>
      </c>
      <c r="G626" s="77" t="s">
        <v>435</v>
      </c>
      <c r="H626" s="77" t="s">
        <v>420</v>
      </c>
      <c r="I626" s="82" t="s">
        <v>130</v>
      </c>
      <c r="J626" s="83">
        <v>-5500</v>
      </c>
      <c r="L626" s="84"/>
      <c r="M626" s="84"/>
      <c r="P626"/>
      <c r="R626"/>
      <c r="S626" s="82" t="s">
        <v>56</v>
      </c>
      <c r="T626" s="82" t="s">
        <v>57</v>
      </c>
      <c r="U626" s="77" t="s">
        <v>1957</v>
      </c>
      <c r="V626" s="77" t="s">
        <v>1272</v>
      </c>
      <c r="W626" s="77" t="s">
        <v>1272</v>
      </c>
      <c r="X626"/>
    </row>
    <row r="627" spans="2:24" x14ac:dyDescent="0.3">
      <c r="B627" s="81">
        <v>37346</v>
      </c>
      <c r="C627" s="81" t="s">
        <v>1621</v>
      </c>
      <c r="D627" s="77" t="s">
        <v>415</v>
      </c>
      <c r="E627" s="82" t="s">
        <v>419</v>
      </c>
      <c r="F627" s="77" t="s">
        <v>416</v>
      </c>
      <c r="G627" s="77" t="s">
        <v>435</v>
      </c>
      <c r="H627" s="77" t="s">
        <v>420</v>
      </c>
      <c r="I627" s="82" t="s">
        <v>130</v>
      </c>
      <c r="J627" s="83">
        <v>5500</v>
      </c>
      <c r="L627" s="84"/>
      <c r="M627" s="84"/>
      <c r="P627"/>
      <c r="R627"/>
      <c r="S627" s="82" t="s">
        <v>56</v>
      </c>
      <c r="T627" s="82" t="s">
        <v>57</v>
      </c>
      <c r="U627" s="77" t="s">
        <v>1958</v>
      </c>
      <c r="V627" s="77" t="s">
        <v>1272</v>
      </c>
      <c r="W627" s="77" t="s">
        <v>1272</v>
      </c>
      <c r="X627"/>
    </row>
    <row r="628" spans="2:24" x14ac:dyDescent="0.3">
      <c r="B628" s="81">
        <v>37346</v>
      </c>
      <c r="C628" s="81" t="s">
        <v>1621</v>
      </c>
      <c r="D628" s="77" t="s">
        <v>422</v>
      </c>
      <c r="E628" s="82" t="s">
        <v>424</v>
      </c>
      <c r="F628" s="77" t="s">
        <v>423</v>
      </c>
      <c r="G628" s="77" t="s">
        <v>435</v>
      </c>
      <c r="H628" s="77" t="s">
        <v>425</v>
      </c>
      <c r="I628" s="82" t="s">
        <v>130</v>
      </c>
      <c r="J628" s="83">
        <v>12400</v>
      </c>
      <c r="L628" s="84"/>
      <c r="M628" s="84"/>
      <c r="P628"/>
      <c r="R628"/>
      <c r="S628" s="82" t="s">
        <v>56</v>
      </c>
      <c r="T628" s="82" t="s">
        <v>57</v>
      </c>
      <c r="U628" s="77" t="s">
        <v>1958</v>
      </c>
      <c r="V628" s="77" t="s">
        <v>1272</v>
      </c>
      <c r="W628" s="77" t="s">
        <v>1272</v>
      </c>
      <c r="X628"/>
    </row>
    <row r="629" spans="2:24" x14ac:dyDescent="0.3">
      <c r="B629" s="81">
        <v>37346</v>
      </c>
      <c r="C629" s="81" t="s">
        <v>1621</v>
      </c>
      <c r="D629" s="77" t="s">
        <v>422</v>
      </c>
      <c r="E629" s="82" t="s">
        <v>424</v>
      </c>
      <c r="F629" s="77" t="s">
        <v>423</v>
      </c>
      <c r="G629" s="77" t="s">
        <v>435</v>
      </c>
      <c r="H629" s="77" t="s">
        <v>425</v>
      </c>
      <c r="I629" s="82" t="s">
        <v>130</v>
      </c>
      <c r="J629" s="83">
        <v>-12400</v>
      </c>
      <c r="L629" s="84"/>
      <c r="M629" s="84"/>
      <c r="P629"/>
      <c r="R629"/>
      <c r="S629" s="82" t="s">
        <v>56</v>
      </c>
      <c r="T629" s="82" t="s">
        <v>57</v>
      </c>
      <c r="U629" s="77" t="s">
        <v>1957</v>
      </c>
      <c r="V629" s="77" t="s">
        <v>1272</v>
      </c>
      <c r="W629" s="77" t="s">
        <v>1272</v>
      </c>
      <c r="X629"/>
    </row>
    <row r="630" spans="2:24" x14ac:dyDescent="0.3">
      <c r="B630" s="81">
        <v>37346</v>
      </c>
      <c r="C630" s="81" t="s">
        <v>1621</v>
      </c>
      <c r="D630" s="77" t="s">
        <v>422</v>
      </c>
      <c r="E630" s="82" t="s">
        <v>424</v>
      </c>
      <c r="F630" s="77" t="s">
        <v>423</v>
      </c>
      <c r="G630" s="77" t="s">
        <v>435</v>
      </c>
      <c r="H630" s="77" t="s">
        <v>425</v>
      </c>
      <c r="I630" s="82" t="s">
        <v>130</v>
      </c>
      <c r="J630" s="83">
        <v>-10538.64</v>
      </c>
      <c r="L630" s="84"/>
      <c r="M630" s="84"/>
      <c r="P630"/>
      <c r="R630"/>
      <c r="S630" s="82" t="s">
        <v>56</v>
      </c>
      <c r="T630" s="82" t="s">
        <v>57</v>
      </c>
      <c r="U630" s="77" t="s">
        <v>1954</v>
      </c>
      <c r="V630" s="77" t="s">
        <v>1955</v>
      </c>
      <c r="W630" s="77" t="s">
        <v>1955</v>
      </c>
      <c r="X630"/>
    </row>
    <row r="631" spans="2:24" x14ac:dyDescent="0.3">
      <c r="B631" s="81">
        <v>37346</v>
      </c>
      <c r="C631" s="81" t="s">
        <v>1621</v>
      </c>
      <c r="D631" s="77" t="s">
        <v>427</v>
      </c>
      <c r="E631" s="82" t="s">
        <v>433</v>
      </c>
      <c r="F631" s="77" t="s">
        <v>428</v>
      </c>
      <c r="G631" s="77" t="s">
        <v>435</v>
      </c>
      <c r="H631" s="77" t="s">
        <v>420</v>
      </c>
      <c r="I631" s="82" t="s">
        <v>55</v>
      </c>
      <c r="J631" s="83">
        <v>-24900</v>
      </c>
      <c r="L631" s="84"/>
      <c r="M631" s="84"/>
      <c r="P631"/>
      <c r="R631"/>
      <c r="S631" s="82" t="s">
        <v>56</v>
      </c>
      <c r="T631" s="82" t="s">
        <v>57</v>
      </c>
      <c r="U631" s="77" t="s">
        <v>1959</v>
      </c>
      <c r="V631" s="77" t="s">
        <v>1960</v>
      </c>
      <c r="W631" s="77" t="s">
        <v>1961</v>
      </c>
      <c r="X631"/>
    </row>
    <row r="632" spans="2:24" x14ac:dyDescent="0.3">
      <c r="B632" s="81">
        <v>37346</v>
      </c>
      <c r="C632" s="81" t="s">
        <v>1621</v>
      </c>
      <c r="D632" s="77" t="s">
        <v>427</v>
      </c>
      <c r="E632" s="82" t="s">
        <v>433</v>
      </c>
      <c r="F632" s="77" t="s">
        <v>428</v>
      </c>
      <c r="G632" s="77" t="s">
        <v>435</v>
      </c>
      <c r="H632" s="77" t="s">
        <v>420</v>
      </c>
      <c r="I632" s="82" t="s">
        <v>55</v>
      </c>
      <c r="J632" s="83">
        <v>-32822.85</v>
      </c>
      <c r="L632" s="84"/>
      <c r="M632" s="84"/>
      <c r="P632"/>
      <c r="R632"/>
      <c r="S632" s="82" t="s">
        <v>56</v>
      </c>
      <c r="T632" s="82" t="s">
        <v>57</v>
      </c>
      <c r="U632" s="77" t="s">
        <v>1959</v>
      </c>
      <c r="V632" s="77" t="s">
        <v>1960</v>
      </c>
      <c r="W632" s="77" t="s">
        <v>1962</v>
      </c>
      <c r="X632"/>
    </row>
    <row r="633" spans="2:24" x14ac:dyDescent="0.3">
      <c r="B633" s="81">
        <v>37346</v>
      </c>
      <c r="C633" s="81" t="s">
        <v>1621</v>
      </c>
      <c r="D633" s="77" t="s">
        <v>427</v>
      </c>
      <c r="E633" s="82" t="s">
        <v>433</v>
      </c>
      <c r="F633" s="77" t="s">
        <v>428</v>
      </c>
      <c r="G633" s="77" t="s">
        <v>435</v>
      </c>
      <c r="H633" s="77" t="s">
        <v>420</v>
      </c>
      <c r="I633" s="82" t="s">
        <v>55</v>
      </c>
      <c r="J633" s="83">
        <v>-46902.86</v>
      </c>
      <c r="L633" s="84"/>
      <c r="M633" s="84"/>
      <c r="P633"/>
      <c r="R633"/>
      <c r="S633" s="82" t="s">
        <v>56</v>
      </c>
      <c r="T633" s="82" t="s">
        <v>57</v>
      </c>
      <c r="U633" s="77" t="s">
        <v>1959</v>
      </c>
      <c r="V633" s="77" t="s">
        <v>1960</v>
      </c>
      <c r="W633" s="77" t="s">
        <v>1963</v>
      </c>
      <c r="X633"/>
    </row>
    <row r="634" spans="2:24" x14ac:dyDescent="0.3">
      <c r="B634" s="81">
        <v>37346</v>
      </c>
      <c r="C634" s="81" t="s">
        <v>1621</v>
      </c>
      <c r="D634" s="77" t="s">
        <v>427</v>
      </c>
      <c r="E634" s="82" t="s">
        <v>433</v>
      </c>
      <c r="F634" s="77" t="s">
        <v>428</v>
      </c>
      <c r="G634" s="77" t="s">
        <v>435</v>
      </c>
      <c r="H634" s="77" t="s">
        <v>420</v>
      </c>
      <c r="I634" s="82" t="s">
        <v>55</v>
      </c>
      <c r="J634" s="83">
        <v>-6400</v>
      </c>
      <c r="L634" s="84"/>
      <c r="M634" s="84"/>
      <c r="P634"/>
      <c r="R634"/>
      <c r="S634" s="82" t="s">
        <v>56</v>
      </c>
      <c r="T634" s="82" t="s">
        <v>57</v>
      </c>
      <c r="U634" s="77" t="s">
        <v>1959</v>
      </c>
      <c r="V634" s="77" t="s">
        <v>1960</v>
      </c>
      <c r="W634" s="77" t="s">
        <v>1964</v>
      </c>
      <c r="X634"/>
    </row>
    <row r="635" spans="2:24" x14ac:dyDescent="0.3">
      <c r="B635" s="81">
        <v>37346</v>
      </c>
      <c r="C635" s="81" t="s">
        <v>1621</v>
      </c>
      <c r="D635" s="77" t="s">
        <v>427</v>
      </c>
      <c r="E635" s="82" t="s">
        <v>433</v>
      </c>
      <c r="F635" s="77" t="s">
        <v>428</v>
      </c>
      <c r="G635" s="77" t="s">
        <v>435</v>
      </c>
      <c r="H635" s="77" t="s">
        <v>420</v>
      </c>
      <c r="I635" s="82" t="s">
        <v>55</v>
      </c>
      <c r="J635" s="83">
        <v>393.35</v>
      </c>
      <c r="L635" s="84"/>
      <c r="M635" s="84"/>
      <c r="P635"/>
      <c r="R635"/>
      <c r="S635" s="82" t="s">
        <v>56</v>
      </c>
      <c r="T635" s="82" t="s">
        <v>57</v>
      </c>
      <c r="U635" s="77" t="s">
        <v>1959</v>
      </c>
      <c r="V635" s="77" t="s">
        <v>1960</v>
      </c>
      <c r="W635" s="77" t="s">
        <v>440</v>
      </c>
      <c r="X635"/>
    </row>
    <row r="636" spans="2:24" x14ac:dyDescent="0.3">
      <c r="B636" s="81">
        <v>37346</v>
      </c>
      <c r="C636" s="81" t="s">
        <v>1621</v>
      </c>
      <c r="D636" s="77" t="s">
        <v>441</v>
      </c>
      <c r="E636" s="82" t="s">
        <v>433</v>
      </c>
      <c r="F636" s="77" t="s">
        <v>442</v>
      </c>
      <c r="G636" s="77" t="s">
        <v>435</v>
      </c>
      <c r="H636" s="77" t="s">
        <v>420</v>
      </c>
      <c r="I636" s="82" t="s">
        <v>130</v>
      </c>
      <c r="J636" s="83">
        <v>-20900</v>
      </c>
      <c r="L636" s="84"/>
      <c r="M636" s="84"/>
      <c r="P636"/>
      <c r="R636"/>
      <c r="S636" s="82" t="s">
        <v>56</v>
      </c>
      <c r="T636" s="82" t="s">
        <v>57</v>
      </c>
      <c r="U636" s="77" t="s">
        <v>1957</v>
      </c>
      <c r="V636" s="77" t="s">
        <v>1272</v>
      </c>
      <c r="W636" s="77" t="s">
        <v>1272</v>
      </c>
      <c r="X636"/>
    </row>
    <row r="637" spans="2:24" x14ac:dyDescent="0.3">
      <c r="B637" s="81">
        <v>37346</v>
      </c>
      <c r="C637" s="81" t="s">
        <v>1621</v>
      </c>
      <c r="D637" s="77" t="s">
        <v>441</v>
      </c>
      <c r="E637" s="82" t="s">
        <v>433</v>
      </c>
      <c r="F637" s="77" t="s">
        <v>442</v>
      </c>
      <c r="G637" s="77" t="s">
        <v>435</v>
      </c>
      <c r="H637" s="77" t="s">
        <v>420</v>
      </c>
      <c r="I637" s="82" t="s">
        <v>130</v>
      </c>
      <c r="J637" s="83">
        <v>20900</v>
      </c>
      <c r="L637" s="84"/>
      <c r="M637" s="84"/>
      <c r="P637"/>
      <c r="R637"/>
      <c r="S637" s="82" t="s">
        <v>56</v>
      </c>
      <c r="T637" s="82" t="s">
        <v>57</v>
      </c>
      <c r="U637" s="77" t="s">
        <v>1958</v>
      </c>
      <c r="V637" s="77" t="s">
        <v>1272</v>
      </c>
      <c r="W637" s="77" t="s">
        <v>1272</v>
      </c>
      <c r="X637"/>
    </row>
    <row r="638" spans="2:24" x14ac:dyDescent="0.3">
      <c r="B638" s="81">
        <v>37346</v>
      </c>
      <c r="C638" s="81" t="s">
        <v>1621</v>
      </c>
      <c r="D638" s="77" t="s">
        <v>441</v>
      </c>
      <c r="E638" s="82" t="s">
        <v>433</v>
      </c>
      <c r="F638" s="77" t="s">
        <v>442</v>
      </c>
      <c r="G638" s="77" t="s">
        <v>435</v>
      </c>
      <c r="H638" s="77" t="s">
        <v>420</v>
      </c>
      <c r="I638" s="82" t="s">
        <v>130</v>
      </c>
      <c r="J638" s="83">
        <v>-20900</v>
      </c>
      <c r="L638" s="84"/>
      <c r="M638" s="84"/>
      <c r="P638"/>
      <c r="R638"/>
      <c r="S638" s="82" t="s">
        <v>56</v>
      </c>
      <c r="T638" s="82" t="s">
        <v>57</v>
      </c>
      <c r="U638" s="77" t="s">
        <v>1954</v>
      </c>
      <c r="V638" s="77" t="s">
        <v>1955</v>
      </c>
      <c r="W638" s="77" t="s">
        <v>1965</v>
      </c>
      <c r="X638"/>
    </row>
    <row r="639" spans="2:24" x14ac:dyDescent="0.3">
      <c r="B639" s="81">
        <v>37346</v>
      </c>
      <c r="C639" s="81" t="s">
        <v>1621</v>
      </c>
      <c r="D639" s="77" t="s">
        <v>441</v>
      </c>
      <c r="E639" s="82" t="s">
        <v>433</v>
      </c>
      <c r="F639" s="77" t="s">
        <v>442</v>
      </c>
      <c r="G639" s="77" t="s">
        <v>435</v>
      </c>
      <c r="H639" s="77" t="s">
        <v>420</v>
      </c>
      <c r="I639" s="82" t="s">
        <v>130</v>
      </c>
      <c r="J639" s="83">
        <v>-2545.37</v>
      </c>
      <c r="L639" s="84"/>
      <c r="M639" s="84"/>
      <c r="P639"/>
      <c r="R639"/>
      <c r="S639" s="82" t="s">
        <v>56</v>
      </c>
      <c r="T639" s="82" t="s">
        <v>57</v>
      </c>
      <c r="U639" s="77" t="s">
        <v>1954</v>
      </c>
      <c r="V639" s="77" t="s">
        <v>1955</v>
      </c>
      <c r="W639" s="77" t="s">
        <v>1966</v>
      </c>
      <c r="X639"/>
    </row>
    <row r="640" spans="2:24" x14ac:dyDescent="0.3">
      <c r="B640" s="81">
        <v>37346</v>
      </c>
      <c r="C640" s="81" t="s">
        <v>1621</v>
      </c>
      <c r="D640" s="77" t="s">
        <v>447</v>
      </c>
      <c r="E640" s="82" t="s">
        <v>449</v>
      </c>
      <c r="F640" s="77" t="s">
        <v>448</v>
      </c>
      <c r="G640" s="77" t="s">
        <v>435</v>
      </c>
      <c r="H640" s="77" t="s">
        <v>420</v>
      </c>
      <c r="I640" s="82" t="s">
        <v>130</v>
      </c>
      <c r="J640" s="83">
        <v>-2375</v>
      </c>
      <c r="L640" s="84"/>
      <c r="M640" s="84"/>
      <c r="P640"/>
      <c r="R640"/>
      <c r="S640" s="82" t="s">
        <v>56</v>
      </c>
      <c r="T640" s="82" t="s">
        <v>57</v>
      </c>
      <c r="U640" s="77" t="s">
        <v>1954</v>
      </c>
      <c r="V640" s="77" t="s">
        <v>1955</v>
      </c>
      <c r="W640" s="77" t="s">
        <v>1967</v>
      </c>
      <c r="X640"/>
    </row>
    <row r="641" spans="2:24" x14ac:dyDescent="0.3">
      <c r="B641" s="81">
        <v>37346</v>
      </c>
      <c r="C641" s="81" t="s">
        <v>1621</v>
      </c>
      <c r="D641" s="77" t="s">
        <v>447</v>
      </c>
      <c r="E641" s="82" t="s">
        <v>449</v>
      </c>
      <c r="F641" s="77" t="s">
        <v>448</v>
      </c>
      <c r="G641" s="77" t="s">
        <v>435</v>
      </c>
      <c r="H641" s="77" t="s">
        <v>420</v>
      </c>
      <c r="I641" s="82" t="s">
        <v>130</v>
      </c>
      <c r="J641" s="83">
        <v>-817.71</v>
      </c>
      <c r="L641" s="84"/>
      <c r="M641" s="84"/>
      <c r="P641"/>
      <c r="R641"/>
      <c r="S641" s="82" t="s">
        <v>56</v>
      </c>
      <c r="T641" s="82" t="s">
        <v>57</v>
      </c>
      <c r="U641" s="77" t="s">
        <v>1954</v>
      </c>
      <c r="V641" s="77" t="s">
        <v>1955</v>
      </c>
      <c r="W641" s="77" t="s">
        <v>1955</v>
      </c>
      <c r="X641"/>
    </row>
    <row r="642" spans="2:24" x14ac:dyDescent="0.3">
      <c r="B642" s="81">
        <v>37346</v>
      </c>
      <c r="C642" s="81" t="s">
        <v>1621</v>
      </c>
      <c r="D642" s="77" t="s">
        <v>447</v>
      </c>
      <c r="E642" s="82" t="s">
        <v>449</v>
      </c>
      <c r="F642" s="77" t="s">
        <v>448</v>
      </c>
      <c r="G642" s="77" t="s">
        <v>435</v>
      </c>
      <c r="H642" s="77" t="s">
        <v>420</v>
      </c>
      <c r="I642" s="82" t="s">
        <v>130</v>
      </c>
      <c r="J642" s="83">
        <v>-41280.97</v>
      </c>
      <c r="L642" s="84"/>
      <c r="M642" s="84"/>
      <c r="P642"/>
      <c r="R642"/>
      <c r="S642" s="82" t="s">
        <v>56</v>
      </c>
      <c r="T642" s="82" t="s">
        <v>57</v>
      </c>
      <c r="U642" s="77" t="s">
        <v>1954</v>
      </c>
      <c r="V642" s="77" t="s">
        <v>1955</v>
      </c>
      <c r="W642" s="77" t="s">
        <v>1955</v>
      </c>
      <c r="X642"/>
    </row>
    <row r="643" spans="2:24" x14ac:dyDescent="0.3">
      <c r="B643" s="81">
        <v>37346</v>
      </c>
      <c r="C643" s="81" t="s">
        <v>1621</v>
      </c>
      <c r="D643" s="77" t="s">
        <v>447</v>
      </c>
      <c r="E643" s="82" t="s">
        <v>449</v>
      </c>
      <c r="F643" s="77" t="s">
        <v>448</v>
      </c>
      <c r="G643" s="77" t="s">
        <v>435</v>
      </c>
      <c r="H643" s="77" t="s">
        <v>420</v>
      </c>
      <c r="I643" s="82" t="s">
        <v>130</v>
      </c>
      <c r="J643" s="83">
        <v>43900</v>
      </c>
      <c r="L643" s="84"/>
      <c r="M643" s="84"/>
      <c r="P643"/>
      <c r="R643"/>
      <c r="S643" s="82" t="s">
        <v>56</v>
      </c>
      <c r="T643" s="82" t="s">
        <v>57</v>
      </c>
      <c r="U643" s="77" t="s">
        <v>1958</v>
      </c>
      <c r="V643" s="77" t="s">
        <v>1272</v>
      </c>
      <c r="W643" s="77" t="s">
        <v>1272</v>
      </c>
      <c r="X643"/>
    </row>
    <row r="644" spans="2:24" x14ac:dyDescent="0.3">
      <c r="B644" s="81">
        <v>37346</v>
      </c>
      <c r="C644" s="81" t="s">
        <v>1621</v>
      </c>
      <c r="D644" s="77" t="s">
        <v>447</v>
      </c>
      <c r="E644" s="82" t="s">
        <v>449</v>
      </c>
      <c r="F644" s="77" t="s">
        <v>448</v>
      </c>
      <c r="G644" s="77" t="s">
        <v>435</v>
      </c>
      <c r="H644" s="77" t="s">
        <v>420</v>
      </c>
      <c r="I644" s="82" t="s">
        <v>130</v>
      </c>
      <c r="J644" s="83">
        <v>-43900</v>
      </c>
      <c r="L644" s="84"/>
      <c r="M644" s="84"/>
      <c r="P644"/>
      <c r="R644"/>
      <c r="S644" s="82" t="s">
        <v>56</v>
      </c>
      <c r="T644" s="82" t="s">
        <v>57</v>
      </c>
      <c r="U644" s="77" t="s">
        <v>1957</v>
      </c>
      <c r="V644" s="77" t="s">
        <v>1272</v>
      </c>
      <c r="W644" s="77" t="s">
        <v>1272</v>
      </c>
      <c r="X644"/>
    </row>
    <row r="645" spans="2:24" x14ac:dyDescent="0.3">
      <c r="B645" s="81">
        <v>37346</v>
      </c>
      <c r="C645" s="81" t="s">
        <v>1621</v>
      </c>
      <c r="D645" s="77" t="s">
        <v>451</v>
      </c>
      <c r="E645" s="82" t="s">
        <v>454</v>
      </c>
      <c r="F645" s="77" t="s">
        <v>452</v>
      </c>
      <c r="G645" s="77" t="s">
        <v>435</v>
      </c>
      <c r="H645" s="77" t="s">
        <v>420</v>
      </c>
      <c r="I645" s="82" t="s">
        <v>55</v>
      </c>
      <c r="J645" s="83">
        <v>-1620.8</v>
      </c>
      <c r="L645" s="84"/>
      <c r="M645" s="84"/>
      <c r="P645"/>
      <c r="R645"/>
      <c r="S645" s="82" t="s">
        <v>56</v>
      </c>
      <c r="T645" s="82" t="s">
        <v>57</v>
      </c>
      <c r="U645" s="77" t="s">
        <v>1959</v>
      </c>
      <c r="V645" s="77" t="s">
        <v>1960</v>
      </c>
      <c r="W645" s="77" t="s">
        <v>1968</v>
      </c>
      <c r="X645"/>
    </row>
    <row r="646" spans="2:24" x14ac:dyDescent="0.3">
      <c r="B646" s="81">
        <v>37346</v>
      </c>
      <c r="C646" s="81" t="s">
        <v>1621</v>
      </c>
      <c r="D646" s="77" t="s">
        <v>456</v>
      </c>
      <c r="E646" s="82" t="s">
        <v>461</v>
      </c>
      <c r="F646" s="77" t="s">
        <v>457</v>
      </c>
      <c r="G646" s="77" t="s">
        <v>435</v>
      </c>
      <c r="H646" s="77" t="s">
        <v>425</v>
      </c>
      <c r="I646" s="82" t="s">
        <v>55</v>
      </c>
      <c r="J646" s="83">
        <v>-6</v>
      </c>
      <c r="L646" s="84"/>
      <c r="M646" s="84"/>
      <c r="P646"/>
      <c r="R646"/>
      <c r="S646" s="82" t="s">
        <v>56</v>
      </c>
      <c r="T646" s="82" t="s">
        <v>57</v>
      </c>
      <c r="U646" s="77" t="s">
        <v>1969</v>
      </c>
      <c r="V646" s="77" t="s">
        <v>1970</v>
      </c>
      <c r="W646" s="77" t="s">
        <v>1971</v>
      </c>
      <c r="X646"/>
    </row>
    <row r="647" spans="2:24" x14ac:dyDescent="0.3">
      <c r="B647" s="81">
        <v>37346</v>
      </c>
      <c r="C647" s="81" t="s">
        <v>1621</v>
      </c>
      <c r="D647" s="77" t="s">
        <v>464</v>
      </c>
      <c r="E647" s="82" t="s">
        <v>461</v>
      </c>
      <c r="F647" s="77" t="s">
        <v>465</v>
      </c>
      <c r="G647" s="77" t="s">
        <v>435</v>
      </c>
      <c r="H647" s="77" t="s">
        <v>425</v>
      </c>
      <c r="I647" s="82" t="s">
        <v>130</v>
      </c>
      <c r="J647" s="83">
        <v>-75</v>
      </c>
      <c r="L647" s="84"/>
      <c r="M647" s="84"/>
      <c r="P647"/>
      <c r="R647"/>
      <c r="S647" s="82" t="s">
        <v>56</v>
      </c>
      <c r="T647" s="82" t="s">
        <v>57</v>
      </c>
      <c r="U647" s="77" t="s">
        <v>1957</v>
      </c>
      <c r="V647" s="77" t="s">
        <v>1272</v>
      </c>
      <c r="W647" s="77" t="s">
        <v>1272</v>
      </c>
      <c r="X647"/>
    </row>
    <row r="648" spans="2:24" x14ac:dyDescent="0.3">
      <c r="B648" s="81">
        <v>37346</v>
      </c>
      <c r="C648" s="81" t="s">
        <v>1621</v>
      </c>
      <c r="D648" s="77" t="s">
        <v>464</v>
      </c>
      <c r="E648" s="82" t="s">
        <v>461</v>
      </c>
      <c r="F648" s="77" t="s">
        <v>465</v>
      </c>
      <c r="G648" s="77" t="s">
        <v>435</v>
      </c>
      <c r="H648" s="77" t="s">
        <v>425</v>
      </c>
      <c r="I648" s="82" t="s">
        <v>130</v>
      </c>
      <c r="J648" s="83">
        <v>75</v>
      </c>
      <c r="L648" s="84"/>
      <c r="M648" s="84"/>
      <c r="P648"/>
      <c r="R648"/>
      <c r="S648" s="82" t="s">
        <v>56</v>
      </c>
      <c r="T648" s="82" t="s">
        <v>57</v>
      </c>
      <c r="U648" s="77" t="s">
        <v>1958</v>
      </c>
      <c r="V648" s="77" t="s">
        <v>1272</v>
      </c>
      <c r="W648" s="77" t="s">
        <v>1272</v>
      </c>
      <c r="X648"/>
    </row>
    <row r="649" spans="2:24" x14ac:dyDescent="0.3">
      <c r="B649" s="81">
        <v>37346</v>
      </c>
      <c r="C649" s="81" t="s">
        <v>1621</v>
      </c>
      <c r="D649" s="77" t="s">
        <v>464</v>
      </c>
      <c r="E649" s="82" t="s">
        <v>461</v>
      </c>
      <c r="F649" s="77" t="s">
        <v>465</v>
      </c>
      <c r="G649" s="77" t="s">
        <v>435</v>
      </c>
      <c r="H649" s="77" t="s">
        <v>425</v>
      </c>
      <c r="I649" s="82" t="s">
        <v>130</v>
      </c>
      <c r="J649" s="83">
        <v>-132.54</v>
      </c>
      <c r="L649" s="84"/>
      <c r="M649" s="84"/>
      <c r="P649"/>
      <c r="R649"/>
      <c r="S649" s="82" t="s">
        <v>56</v>
      </c>
      <c r="T649" s="82" t="s">
        <v>57</v>
      </c>
      <c r="U649" s="77" t="s">
        <v>1954</v>
      </c>
      <c r="V649" s="77" t="s">
        <v>1955</v>
      </c>
      <c r="W649" s="77" t="s">
        <v>1955</v>
      </c>
      <c r="X649"/>
    </row>
    <row r="650" spans="2:24" x14ac:dyDescent="0.3">
      <c r="B650" s="81">
        <v>37346</v>
      </c>
      <c r="C650" s="81" t="s">
        <v>1621</v>
      </c>
      <c r="D650" s="77" t="s">
        <v>467</v>
      </c>
      <c r="E650" s="82" t="s">
        <v>471</v>
      </c>
      <c r="F650" s="77" t="s">
        <v>468</v>
      </c>
      <c r="G650" s="77" t="s">
        <v>435</v>
      </c>
      <c r="H650" s="77" t="s">
        <v>472</v>
      </c>
      <c r="I650" s="82" t="s">
        <v>55</v>
      </c>
      <c r="J650" s="83">
        <v>33457.620000000003</v>
      </c>
      <c r="L650" s="84"/>
      <c r="M650" s="84"/>
      <c r="P650"/>
      <c r="R650"/>
      <c r="S650" s="82" t="s">
        <v>56</v>
      </c>
      <c r="T650" s="82" t="s">
        <v>57</v>
      </c>
      <c r="U650" s="77" t="s">
        <v>1972</v>
      </c>
      <c r="V650" s="77" t="s">
        <v>49</v>
      </c>
      <c r="W650" s="77" t="s">
        <v>1973</v>
      </c>
      <c r="X650"/>
    </row>
    <row r="651" spans="2:24" x14ac:dyDescent="0.3">
      <c r="B651" s="81">
        <v>37346</v>
      </c>
      <c r="C651" s="81" t="s">
        <v>1621</v>
      </c>
      <c r="D651" s="77" t="s">
        <v>474</v>
      </c>
      <c r="E651" s="82" t="s">
        <v>471</v>
      </c>
      <c r="F651" s="77" t="s">
        <v>475</v>
      </c>
      <c r="G651" s="77" t="s">
        <v>435</v>
      </c>
      <c r="H651" s="77" t="s">
        <v>472</v>
      </c>
      <c r="I651" s="82" t="s">
        <v>130</v>
      </c>
      <c r="J651" s="83">
        <v>38653.980000000003</v>
      </c>
      <c r="L651" s="84"/>
      <c r="M651" s="84"/>
      <c r="P651"/>
      <c r="R651"/>
      <c r="S651" s="82" t="s">
        <v>56</v>
      </c>
      <c r="T651" s="82" t="s">
        <v>57</v>
      </c>
      <c r="U651" s="77" t="s">
        <v>1977</v>
      </c>
      <c r="V651" s="77" t="s">
        <v>477</v>
      </c>
      <c r="W651" s="77" t="s">
        <v>478</v>
      </c>
      <c r="X651"/>
    </row>
    <row r="652" spans="2:24" x14ac:dyDescent="0.3">
      <c r="B652" s="81">
        <v>37346</v>
      </c>
      <c r="C652" s="81" t="s">
        <v>1621</v>
      </c>
      <c r="D652" s="77" t="s">
        <v>474</v>
      </c>
      <c r="E652" s="82" t="s">
        <v>471</v>
      </c>
      <c r="F652" s="77" t="s">
        <v>475</v>
      </c>
      <c r="G652" s="77" t="s">
        <v>435</v>
      </c>
      <c r="H652" s="77" t="s">
        <v>472</v>
      </c>
      <c r="I652" s="82" t="s">
        <v>130</v>
      </c>
      <c r="J652" s="83">
        <v>-41709.300000000003</v>
      </c>
      <c r="L652" s="84"/>
      <c r="M652" s="84"/>
      <c r="P652"/>
      <c r="R652"/>
      <c r="S652" s="82" t="s">
        <v>56</v>
      </c>
      <c r="T652" s="82" t="s">
        <v>57</v>
      </c>
      <c r="U652" s="77" t="s">
        <v>1978</v>
      </c>
      <c r="V652" s="77" t="s">
        <v>477</v>
      </c>
      <c r="W652" s="77" t="s">
        <v>418</v>
      </c>
      <c r="X652"/>
    </row>
    <row r="653" spans="2:24" x14ac:dyDescent="0.3">
      <c r="B653" s="81">
        <v>37346</v>
      </c>
      <c r="C653" s="81" t="s">
        <v>1621</v>
      </c>
      <c r="D653" s="77" t="s">
        <v>474</v>
      </c>
      <c r="E653" s="82" t="s">
        <v>471</v>
      </c>
      <c r="F653" s="77" t="s">
        <v>475</v>
      </c>
      <c r="G653" s="77" t="s">
        <v>435</v>
      </c>
      <c r="H653" s="77" t="s">
        <v>472</v>
      </c>
      <c r="I653" s="82" t="s">
        <v>130</v>
      </c>
      <c r="J653" s="83">
        <v>-36409.800000000003</v>
      </c>
      <c r="L653" s="84"/>
      <c r="M653" s="84"/>
      <c r="P653"/>
      <c r="R653"/>
      <c r="S653" s="82" t="s">
        <v>56</v>
      </c>
      <c r="T653" s="82" t="s">
        <v>57</v>
      </c>
      <c r="U653" s="77" t="s">
        <v>1978</v>
      </c>
      <c r="V653" s="77" t="s">
        <v>477</v>
      </c>
      <c r="W653" s="77" t="s">
        <v>1275</v>
      </c>
      <c r="X653"/>
    </row>
    <row r="654" spans="2:24" x14ac:dyDescent="0.3">
      <c r="B654" s="81">
        <v>37346</v>
      </c>
      <c r="C654" s="81" t="s">
        <v>1621</v>
      </c>
      <c r="D654" s="77" t="s">
        <v>480</v>
      </c>
      <c r="E654" s="82" t="s">
        <v>485</v>
      </c>
      <c r="F654" s="77" t="s">
        <v>481</v>
      </c>
      <c r="G654" s="77" t="s">
        <v>435</v>
      </c>
      <c r="H654" s="77" t="s">
        <v>472</v>
      </c>
      <c r="I654" s="82" t="s">
        <v>130</v>
      </c>
      <c r="J654" s="83">
        <v>5277.11</v>
      </c>
      <c r="L654" s="84"/>
      <c r="M654" s="84"/>
      <c r="P654"/>
      <c r="R654"/>
      <c r="S654" s="82" t="s">
        <v>56</v>
      </c>
      <c r="T654" s="82" t="s">
        <v>57</v>
      </c>
      <c r="U654" s="77" t="s">
        <v>1979</v>
      </c>
      <c r="V654" s="77" t="s">
        <v>1980</v>
      </c>
      <c r="W654" s="77" t="s">
        <v>1980</v>
      </c>
      <c r="X654"/>
    </row>
    <row r="655" spans="2:24" x14ac:dyDescent="0.3">
      <c r="B655" s="81">
        <v>37346</v>
      </c>
      <c r="C655" s="81" t="s">
        <v>1621</v>
      </c>
      <c r="D655" s="77" t="s">
        <v>487</v>
      </c>
      <c r="E655" s="82" t="s">
        <v>492</v>
      </c>
      <c r="F655" s="77" t="s">
        <v>488</v>
      </c>
      <c r="G655" s="77" t="s">
        <v>435</v>
      </c>
      <c r="H655" s="77" t="s">
        <v>472</v>
      </c>
      <c r="I655" s="82" t="s">
        <v>55</v>
      </c>
      <c r="J655" s="83">
        <v>2091.1799999999998</v>
      </c>
      <c r="L655" s="84"/>
      <c r="M655" s="84"/>
      <c r="P655"/>
      <c r="R655"/>
      <c r="S655" s="82" t="s">
        <v>56</v>
      </c>
      <c r="T655" s="82" t="s">
        <v>57</v>
      </c>
      <c r="U655" s="77" t="s">
        <v>1981</v>
      </c>
      <c r="V655" s="77" t="s">
        <v>1982</v>
      </c>
      <c r="W655" s="77" t="s">
        <v>1983</v>
      </c>
      <c r="X655"/>
    </row>
    <row r="656" spans="2:24" x14ac:dyDescent="0.3">
      <c r="B656" s="81">
        <v>37346</v>
      </c>
      <c r="C656" s="81" t="s">
        <v>1621</v>
      </c>
      <c r="D656" s="77" t="s">
        <v>495</v>
      </c>
      <c r="E656" s="82" t="s">
        <v>492</v>
      </c>
      <c r="F656" s="77" t="s">
        <v>496</v>
      </c>
      <c r="G656" s="77" t="s">
        <v>435</v>
      </c>
      <c r="H656" s="77" t="s">
        <v>472</v>
      </c>
      <c r="I656" s="82" t="s">
        <v>130</v>
      </c>
      <c r="J656" s="83">
        <v>1266.51</v>
      </c>
      <c r="L656" s="84"/>
      <c r="M656" s="84"/>
      <c r="P656"/>
      <c r="R656"/>
      <c r="S656" s="82" t="s">
        <v>56</v>
      </c>
      <c r="T656" s="82" t="s">
        <v>57</v>
      </c>
      <c r="U656" s="77" t="s">
        <v>1979</v>
      </c>
      <c r="V656" s="77" t="s">
        <v>1980</v>
      </c>
      <c r="W656" s="77" t="s">
        <v>1984</v>
      </c>
      <c r="X656"/>
    </row>
    <row r="657" spans="2:24" x14ac:dyDescent="0.3">
      <c r="B657" s="81">
        <v>37346</v>
      </c>
      <c r="C657" s="81" t="s">
        <v>1621</v>
      </c>
      <c r="D657" s="77" t="s">
        <v>499</v>
      </c>
      <c r="E657" s="82" t="s">
        <v>270</v>
      </c>
      <c r="F657" s="77" t="s">
        <v>500</v>
      </c>
      <c r="G657" s="77" t="s">
        <v>435</v>
      </c>
      <c r="H657" s="77" t="s">
        <v>271</v>
      </c>
      <c r="I657" s="82" t="s">
        <v>55</v>
      </c>
      <c r="J657" s="83">
        <v>6885</v>
      </c>
      <c r="L657" s="84"/>
      <c r="M657" s="84"/>
      <c r="P657"/>
      <c r="R657"/>
      <c r="S657" s="82" t="s">
        <v>56</v>
      </c>
      <c r="T657" s="82" t="s">
        <v>57</v>
      </c>
      <c r="U657" s="77" t="s">
        <v>1985</v>
      </c>
      <c r="V657" s="77" t="s">
        <v>1986</v>
      </c>
      <c r="W657" s="77" t="s">
        <v>1987</v>
      </c>
      <c r="X657"/>
    </row>
    <row r="658" spans="2:24" x14ac:dyDescent="0.3">
      <c r="B658" s="81">
        <v>37346</v>
      </c>
      <c r="C658" s="81" t="s">
        <v>1621</v>
      </c>
      <c r="D658" s="77" t="s">
        <v>499</v>
      </c>
      <c r="E658" s="82" t="s">
        <v>270</v>
      </c>
      <c r="F658" s="77" t="s">
        <v>500</v>
      </c>
      <c r="G658" s="77" t="s">
        <v>435</v>
      </c>
      <c r="H658" s="77" t="s">
        <v>271</v>
      </c>
      <c r="I658" s="82" t="s">
        <v>55</v>
      </c>
      <c r="J658" s="83">
        <v>13358.07</v>
      </c>
      <c r="L658" s="84"/>
      <c r="M658" s="84"/>
      <c r="P658"/>
      <c r="R658"/>
      <c r="S658" s="82" t="s">
        <v>56</v>
      </c>
      <c r="T658" s="82" t="s">
        <v>57</v>
      </c>
      <c r="U658" s="77" t="s">
        <v>1969</v>
      </c>
      <c r="V658" s="77" t="s">
        <v>1970</v>
      </c>
      <c r="W658" s="77" t="s">
        <v>1988</v>
      </c>
      <c r="X658"/>
    </row>
    <row r="659" spans="2:24" x14ac:dyDescent="0.3">
      <c r="B659" s="81">
        <v>37346</v>
      </c>
      <c r="C659" s="81" t="s">
        <v>1621</v>
      </c>
      <c r="D659" s="77" t="s">
        <v>499</v>
      </c>
      <c r="E659" s="82" t="s">
        <v>270</v>
      </c>
      <c r="F659" s="77" t="s">
        <v>500</v>
      </c>
      <c r="G659" s="77" t="s">
        <v>435</v>
      </c>
      <c r="H659" s="77" t="s">
        <v>271</v>
      </c>
      <c r="I659" s="82" t="s">
        <v>55</v>
      </c>
      <c r="J659" s="83">
        <v>-6129</v>
      </c>
      <c r="L659" s="84"/>
      <c r="M659" s="84"/>
      <c r="P659"/>
      <c r="R659"/>
      <c r="S659" s="82" t="s">
        <v>56</v>
      </c>
      <c r="T659" s="82" t="s">
        <v>57</v>
      </c>
      <c r="U659" s="77" t="s">
        <v>1989</v>
      </c>
      <c r="V659" s="77" t="s">
        <v>1990</v>
      </c>
      <c r="W659" s="77" t="s">
        <v>1991</v>
      </c>
      <c r="X659"/>
    </row>
    <row r="660" spans="2:24" x14ac:dyDescent="0.3">
      <c r="B660" s="81">
        <v>37346</v>
      </c>
      <c r="C660" s="81" t="s">
        <v>1621</v>
      </c>
      <c r="D660" s="77" t="s">
        <v>263</v>
      </c>
      <c r="E660" s="82" t="s">
        <v>270</v>
      </c>
      <c r="F660" s="77" t="s">
        <v>264</v>
      </c>
      <c r="G660" s="77" t="s">
        <v>435</v>
      </c>
      <c r="H660" s="77" t="s">
        <v>271</v>
      </c>
      <c r="I660" s="82" t="s">
        <v>130</v>
      </c>
      <c r="J660" s="83">
        <v>-1610.9</v>
      </c>
      <c r="L660" s="84"/>
      <c r="M660" s="84"/>
      <c r="P660"/>
      <c r="R660"/>
      <c r="S660" s="82" t="s">
        <v>56</v>
      </c>
      <c r="T660" s="82" t="s">
        <v>57</v>
      </c>
      <c r="U660" s="77" t="s">
        <v>1992</v>
      </c>
      <c r="V660" s="77" t="s">
        <v>1993</v>
      </c>
      <c r="W660" s="77" t="s">
        <v>1994</v>
      </c>
      <c r="X660"/>
    </row>
    <row r="661" spans="2:24" x14ac:dyDescent="0.3">
      <c r="B661" s="81">
        <v>37346</v>
      </c>
      <c r="C661" s="81" t="s">
        <v>1621</v>
      </c>
      <c r="D661" s="77" t="s">
        <v>263</v>
      </c>
      <c r="E661" s="82" t="s">
        <v>270</v>
      </c>
      <c r="F661" s="77" t="s">
        <v>264</v>
      </c>
      <c r="G661" s="77" t="s">
        <v>435</v>
      </c>
      <c r="H661" s="77" t="s">
        <v>271</v>
      </c>
      <c r="I661" s="82" t="s">
        <v>130</v>
      </c>
      <c r="J661" s="83">
        <v>1992.02</v>
      </c>
      <c r="L661" s="84"/>
      <c r="M661" s="84"/>
      <c r="P661"/>
      <c r="R661"/>
      <c r="S661" s="82" t="s">
        <v>56</v>
      </c>
      <c r="T661" s="82" t="s">
        <v>57</v>
      </c>
      <c r="U661" s="77" t="s">
        <v>1995</v>
      </c>
      <c r="V661" s="77" t="s">
        <v>1996</v>
      </c>
      <c r="W661" s="77" t="s">
        <v>1997</v>
      </c>
      <c r="X661"/>
    </row>
    <row r="662" spans="2:24" x14ac:dyDescent="0.3">
      <c r="B662" s="81">
        <v>37346</v>
      </c>
      <c r="C662" s="81" t="s">
        <v>1621</v>
      </c>
      <c r="D662" s="77" t="s">
        <v>263</v>
      </c>
      <c r="E662" s="82" t="s">
        <v>270</v>
      </c>
      <c r="F662" s="77" t="s">
        <v>264</v>
      </c>
      <c r="G662" s="77" t="s">
        <v>435</v>
      </c>
      <c r="H662" s="77" t="s">
        <v>271</v>
      </c>
      <c r="I662" s="82" t="s">
        <v>130</v>
      </c>
      <c r="J662" s="83">
        <v>2757.15</v>
      </c>
      <c r="L662" s="84"/>
      <c r="M662" s="84"/>
      <c r="P662"/>
      <c r="R662"/>
      <c r="S662" s="82" t="s">
        <v>56</v>
      </c>
      <c r="T662" s="82" t="s">
        <v>57</v>
      </c>
      <c r="U662" s="77" t="s">
        <v>1998</v>
      </c>
      <c r="V662" s="77" t="s">
        <v>1999</v>
      </c>
      <c r="W662" s="77" t="s">
        <v>2000</v>
      </c>
      <c r="X662"/>
    </row>
    <row r="663" spans="2:24" x14ac:dyDescent="0.3">
      <c r="B663" s="81">
        <v>37346</v>
      </c>
      <c r="C663" s="81" t="s">
        <v>1621</v>
      </c>
      <c r="D663" s="77" t="s">
        <v>263</v>
      </c>
      <c r="E663" s="82" t="s">
        <v>270</v>
      </c>
      <c r="F663" s="77" t="s">
        <v>264</v>
      </c>
      <c r="G663" s="77" t="s">
        <v>435</v>
      </c>
      <c r="H663" s="77" t="s">
        <v>271</v>
      </c>
      <c r="I663" s="82" t="s">
        <v>130</v>
      </c>
      <c r="J663" s="83">
        <v>1226.8699999999999</v>
      </c>
      <c r="L663" s="84"/>
      <c r="M663" s="84"/>
      <c r="P663"/>
      <c r="R663"/>
      <c r="S663" s="82" t="s">
        <v>56</v>
      </c>
      <c r="T663" s="82" t="s">
        <v>57</v>
      </c>
      <c r="U663" s="77" t="s">
        <v>1998</v>
      </c>
      <c r="V663" s="77" t="s">
        <v>1999</v>
      </c>
      <c r="W663" s="77" t="s">
        <v>2001</v>
      </c>
      <c r="X663"/>
    </row>
    <row r="664" spans="2:24" x14ac:dyDescent="0.3">
      <c r="B664" s="81">
        <v>37346</v>
      </c>
      <c r="C664" s="81" t="s">
        <v>1621</v>
      </c>
      <c r="D664" s="77" t="s">
        <v>263</v>
      </c>
      <c r="E664" s="82" t="s">
        <v>270</v>
      </c>
      <c r="F664" s="77" t="s">
        <v>264</v>
      </c>
      <c r="G664" s="77" t="s">
        <v>435</v>
      </c>
      <c r="H664" s="77" t="s">
        <v>271</v>
      </c>
      <c r="I664" s="82" t="s">
        <v>130</v>
      </c>
      <c r="J664" s="83">
        <v>2796.57</v>
      </c>
      <c r="L664" s="84"/>
      <c r="M664" s="84"/>
      <c r="P664"/>
      <c r="R664"/>
      <c r="S664" s="82" t="s">
        <v>56</v>
      </c>
      <c r="T664" s="82" t="s">
        <v>57</v>
      </c>
      <c r="U664" s="77" t="s">
        <v>2002</v>
      </c>
      <c r="V664" s="77" t="s">
        <v>2003</v>
      </c>
      <c r="W664" s="77" t="s">
        <v>2004</v>
      </c>
      <c r="X664"/>
    </row>
    <row r="665" spans="2:24" x14ac:dyDescent="0.3">
      <c r="B665" s="81">
        <v>37346</v>
      </c>
      <c r="C665" s="81" t="s">
        <v>1621</v>
      </c>
      <c r="D665" s="77" t="s">
        <v>263</v>
      </c>
      <c r="E665" s="82" t="s">
        <v>270</v>
      </c>
      <c r="F665" s="77" t="s">
        <v>264</v>
      </c>
      <c r="G665" s="77" t="s">
        <v>435</v>
      </c>
      <c r="H665" s="77" t="s">
        <v>271</v>
      </c>
      <c r="I665" s="82" t="s">
        <v>130</v>
      </c>
      <c r="J665" s="83">
        <v>1164.75</v>
      </c>
      <c r="L665" s="84"/>
      <c r="M665" s="84"/>
      <c r="P665"/>
      <c r="R665"/>
      <c r="S665" s="82" t="s">
        <v>56</v>
      </c>
      <c r="T665" s="82" t="s">
        <v>57</v>
      </c>
      <c r="U665" s="77" t="s">
        <v>2002</v>
      </c>
      <c r="V665" s="77" t="s">
        <v>2003</v>
      </c>
      <c r="W665" s="77" t="s">
        <v>2005</v>
      </c>
      <c r="X665"/>
    </row>
    <row r="666" spans="2:24" x14ac:dyDescent="0.3">
      <c r="B666" s="81">
        <v>37346</v>
      </c>
      <c r="C666" s="81" t="s">
        <v>1621</v>
      </c>
      <c r="D666" s="77" t="s">
        <v>523</v>
      </c>
      <c r="E666" s="82" t="s">
        <v>278</v>
      </c>
      <c r="F666" s="77" t="s">
        <v>276</v>
      </c>
      <c r="G666" s="77" t="s">
        <v>435</v>
      </c>
      <c r="H666" s="77" t="s">
        <v>271</v>
      </c>
      <c r="I666" s="82" t="s">
        <v>55</v>
      </c>
      <c r="J666" s="83">
        <v>188.94</v>
      </c>
      <c r="L666" s="84"/>
      <c r="M666" s="84"/>
      <c r="P666"/>
      <c r="R666"/>
      <c r="S666" s="82" t="s">
        <v>56</v>
      </c>
      <c r="T666" s="82" t="s">
        <v>57</v>
      </c>
      <c r="U666" s="77" t="s">
        <v>1969</v>
      </c>
      <c r="V666" s="77" t="s">
        <v>1970</v>
      </c>
      <c r="W666" s="77" t="s">
        <v>2006</v>
      </c>
      <c r="X666"/>
    </row>
    <row r="667" spans="2:24" x14ac:dyDescent="0.3">
      <c r="B667" s="81">
        <v>37346</v>
      </c>
      <c r="C667" s="81" t="s">
        <v>1621</v>
      </c>
      <c r="D667" s="77" t="s">
        <v>275</v>
      </c>
      <c r="E667" s="82" t="s">
        <v>278</v>
      </c>
      <c r="F667" s="77" t="s">
        <v>276</v>
      </c>
      <c r="G667" s="77" t="s">
        <v>435</v>
      </c>
      <c r="H667" s="77" t="s">
        <v>271</v>
      </c>
      <c r="I667" s="82" t="s">
        <v>130</v>
      </c>
      <c r="J667" s="83">
        <v>248.06</v>
      </c>
      <c r="L667" s="84"/>
      <c r="M667" s="84"/>
      <c r="P667"/>
      <c r="R667"/>
      <c r="S667" s="82" t="s">
        <v>56</v>
      </c>
      <c r="T667" s="82" t="s">
        <v>57</v>
      </c>
      <c r="U667" s="77" t="s">
        <v>2002</v>
      </c>
      <c r="V667" s="77" t="s">
        <v>2003</v>
      </c>
      <c r="W667" s="77" t="s">
        <v>2007</v>
      </c>
      <c r="X667"/>
    </row>
    <row r="668" spans="2:24" x14ac:dyDescent="0.3">
      <c r="B668" s="81">
        <v>37346</v>
      </c>
      <c r="C668" s="81" t="s">
        <v>1621</v>
      </c>
      <c r="D668" s="77" t="s">
        <v>275</v>
      </c>
      <c r="E668" s="82" t="s">
        <v>278</v>
      </c>
      <c r="F668" s="77" t="s">
        <v>276</v>
      </c>
      <c r="G668" s="77" t="s">
        <v>435</v>
      </c>
      <c r="H668" s="77" t="s">
        <v>271</v>
      </c>
      <c r="I668" s="82" t="s">
        <v>130</v>
      </c>
      <c r="J668" s="83">
        <v>70.88</v>
      </c>
      <c r="L668" s="84"/>
      <c r="M668" s="84"/>
      <c r="P668"/>
      <c r="R668"/>
      <c r="S668" s="82" t="s">
        <v>56</v>
      </c>
      <c r="T668" s="82" t="s">
        <v>57</v>
      </c>
      <c r="U668" s="77" t="s">
        <v>1998</v>
      </c>
      <c r="V668" s="77" t="s">
        <v>1999</v>
      </c>
      <c r="W668" s="77" t="s">
        <v>2008</v>
      </c>
      <c r="X668"/>
    </row>
    <row r="669" spans="2:24" x14ac:dyDescent="0.3">
      <c r="B669" s="81">
        <v>37346</v>
      </c>
      <c r="C669" s="81" t="s">
        <v>1621</v>
      </c>
      <c r="D669" s="77" t="s">
        <v>275</v>
      </c>
      <c r="E669" s="82" t="s">
        <v>278</v>
      </c>
      <c r="F669" s="77" t="s">
        <v>276</v>
      </c>
      <c r="G669" s="77" t="s">
        <v>435</v>
      </c>
      <c r="H669" s="77" t="s">
        <v>271</v>
      </c>
      <c r="I669" s="82" t="s">
        <v>130</v>
      </c>
      <c r="J669" s="83">
        <v>46.59</v>
      </c>
      <c r="L669" s="84"/>
      <c r="M669" s="84"/>
      <c r="P669"/>
      <c r="R669"/>
      <c r="S669" s="82" t="s">
        <v>56</v>
      </c>
      <c r="T669" s="82" t="s">
        <v>57</v>
      </c>
      <c r="U669" s="77" t="s">
        <v>1998</v>
      </c>
      <c r="V669" s="77" t="s">
        <v>1999</v>
      </c>
      <c r="W669" s="77" t="s">
        <v>2009</v>
      </c>
      <c r="X669"/>
    </row>
    <row r="670" spans="2:24" x14ac:dyDescent="0.3">
      <c r="B670" s="81">
        <v>37346</v>
      </c>
      <c r="C670" s="81" t="s">
        <v>1621</v>
      </c>
      <c r="D670" s="77" t="s">
        <v>275</v>
      </c>
      <c r="E670" s="82" t="s">
        <v>278</v>
      </c>
      <c r="F670" s="77" t="s">
        <v>276</v>
      </c>
      <c r="G670" s="77" t="s">
        <v>435</v>
      </c>
      <c r="H670" s="77" t="s">
        <v>271</v>
      </c>
      <c r="I670" s="82" t="s">
        <v>130</v>
      </c>
      <c r="J670" s="83">
        <v>121.5</v>
      </c>
      <c r="L670" s="84"/>
      <c r="M670" s="84"/>
      <c r="P670"/>
      <c r="R670"/>
      <c r="S670" s="82" t="s">
        <v>56</v>
      </c>
      <c r="T670" s="82" t="s">
        <v>57</v>
      </c>
      <c r="U670" s="77" t="s">
        <v>1995</v>
      </c>
      <c r="V670" s="77" t="s">
        <v>1996</v>
      </c>
      <c r="W670" s="77" t="s">
        <v>2010</v>
      </c>
      <c r="X670"/>
    </row>
    <row r="671" spans="2:24" x14ac:dyDescent="0.3">
      <c r="B671" s="81">
        <v>37346</v>
      </c>
      <c r="C671" s="81" t="s">
        <v>1621</v>
      </c>
      <c r="D671" s="77" t="s">
        <v>528</v>
      </c>
      <c r="E671" s="82" t="s">
        <v>530</v>
      </c>
      <c r="F671" s="77" t="s">
        <v>529</v>
      </c>
      <c r="G671" s="77" t="s">
        <v>435</v>
      </c>
      <c r="H671" s="77" t="s">
        <v>271</v>
      </c>
      <c r="I671" s="82" t="s">
        <v>130</v>
      </c>
      <c r="J671" s="83">
        <v>380</v>
      </c>
      <c r="L671" s="84"/>
      <c r="M671" s="84"/>
      <c r="P671"/>
      <c r="R671"/>
      <c r="S671" s="82" t="s">
        <v>56</v>
      </c>
      <c r="T671" s="82" t="s">
        <v>57</v>
      </c>
      <c r="U671" s="77" t="s">
        <v>1979</v>
      </c>
      <c r="V671" s="77" t="s">
        <v>1980</v>
      </c>
      <c r="W671" s="77" t="s">
        <v>1980</v>
      </c>
      <c r="X671"/>
    </row>
    <row r="672" spans="2:24" x14ac:dyDescent="0.3">
      <c r="B672" s="81">
        <v>37346</v>
      </c>
      <c r="C672" s="81" t="s">
        <v>1621</v>
      </c>
      <c r="D672" s="77" t="s">
        <v>532</v>
      </c>
      <c r="E672" s="82" t="s">
        <v>283</v>
      </c>
      <c r="F672" s="77" t="s">
        <v>533</v>
      </c>
      <c r="G672" s="77" t="s">
        <v>435</v>
      </c>
      <c r="H672" s="77" t="s">
        <v>271</v>
      </c>
      <c r="I672" s="82" t="s">
        <v>55</v>
      </c>
      <c r="J672" s="83">
        <v>774.95</v>
      </c>
      <c r="L672" s="84"/>
      <c r="M672" s="84"/>
      <c r="P672"/>
      <c r="R672"/>
      <c r="S672" s="82" t="s">
        <v>56</v>
      </c>
      <c r="T672" s="82" t="s">
        <v>57</v>
      </c>
      <c r="U672" s="77" t="s">
        <v>2011</v>
      </c>
      <c r="V672" s="77" t="s">
        <v>2012</v>
      </c>
      <c r="W672" s="77" t="s">
        <v>2013</v>
      </c>
      <c r="X672"/>
    </row>
    <row r="673" spans="2:24" x14ac:dyDescent="0.3">
      <c r="B673" s="81">
        <v>37346</v>
      </c>
      <c r="C673" s="81" t="s">
        <v>1621</v>
      </c>
      <c r="D673" s="77" t="s">
        <v>532</v>
      </c>
      <c r="E673" s="82" t="s">
        <v>283</v>
      </c>
      <c r="F673" s="77" t="s">
        <v>533</v>
      </c>
      <c r="G673" s="77" t="s">
        <v>435</v>
      </c>
      <c r="H673" s="77" t="s">
        <v>271</v>
      </c>
      <c r="I673" s="82" t="s">
        <v>55</v>
      </c>
      <c r="J673" s="83">
        <v>41</v>
      </c>
      <c r="L673" s="84"/>
      <c r="M673" s="84"/>
      <c r="P673"/>
      <c r="R673"/>
      <c r="S673" s="82" t="s">
        <v>56</v>
      </c>
      <c r="T673" s="82" t="s">
        <v>57</v>
      </c>
      <c r="U673" s="77" t="s">
        <v>2015</v>
      </c>
      <c r="V673" s="77" t="s">
        <v>747</v>
      </c>
      <c r="W673" s="77" t="s">
        <v>747</v>
      </c>
      <c r="X673"/>
    </row>
    <row r="674" spans="2:24" x14ac:dyDescent="0.3">
      <c r="B674" s="81">
        <v>37346</v>
      </c>
      <c r="C674" s="81" t="s">
        <v>1621</v>
      </c>
      <c r="D674" s="77" t="s">
        <v>532</v>
      </c>
      <c r="E674" s="82" t="s">
        <v>283</v>
      </c>
      <c r="F674" s="77" t="s">
        <v>533</v>
      </c>
      <c r="G674" s="77" t="s">
        <v>435</v>
      </c>
      <c r="H674" s="77" t="s">
        <v>271</v>
      </c>
      <c r="I674" s="82" t="s">
        <v>55</v>
      </c>
      <c r="J674" s="83">
        <v>3146.51</v>
      </c>
      <c r="L674" s="84"/>
      <c r="M674" s="84"/>
      <c r="P674"/>
      <c r="R674"/>
      <c r="S674" s="82" t="s">
        <v>56</v>
      </c>
      <c r="T674" s="82" t="s">
        <v>57</v>
      </c>
      <c r="U674" s="77" t="s">
        <v>1969</v>
      </c>
      <c r="V674" s="77" t="s">
        <v>1970</v>
      </c>
      <c r="W674" s="77" t="s">
        <v>2017</v>
      </c>
      <c r="X674"/>
    </row>
    <row r="675" spans="2:24" x14ac:dyDescent="0.3">
      <c r="B675" s="81">
        <v>37346</v>
      </c>
      <c r="C675" s="81" t="s">
        <v>1621</v>
      </c>
      <c r="D675" s="77" t="s">
        <v>532</v>
      </c>
      <c r="E675" s="82" t="s">
        <v>283</v>
      </c>
      <c r="F675" s="77" t="s">
        <v>533</v>
      </c>
      <c r="G675" s="77" t="s">
        <v>435</v>
      </c>
      <c r="H675" s="77" t="s">
        <v>271</v>
      </c>
      <c r="I675" s="82" t="s">
        <v>55</v>
      </c>
      <c r="J675" s="83">
        <v>700.51</v>
      </c>
      <c r="L675" s="84"/>
      <c r="M675" s="84"/>
      <c r="P675"/>
      <c r="R675"/>
      <c r="S675" s="82" t="s">
        <v>56</v>
      </c>
      <c r="T675" s="82" t="s">
        <v>57</v>
      </c>
      <c r="U675" s="77" t="s">
        <v>1969</v>
      </c>
      <c r="V675" s="77" t="s">
        <v>1970</v>
      </c>
      <c r="W675" s="77" t="s">
        <v>2018</v>
      </c>
      <c r="X675"/>
    </row>
    <row r="676" spans="2:24" x14ac:dyDescent="0.3">
      <c r="B676" s="81">
        <v>37346</v>
      </c>
      <c r="C676" s="81" t="s">
        <v>1621</v>
      </c>
      <c r="D676" s="77" t="s">
        <v>532</v>
      </c>
      <c r="E676" s="82" t="s">
        <v>283</v>
      </c>
      <c r="F676" s="77" t="s">
        <v>533</v>
      </c>
      <c r="G676" s="77" t="s">
        <v>435</v>
      </c>
      <c r="H676" s="77" t="s">
        <v>271</v>
      </c>
      <c r="I676" s="82" t="s">
        <v>55</v>
      </c>
      <c r="J676" s="83">
        <v>145.63999999999999</v>
      </c>
      <c r="L676" s="84"/>
      <c r="M676" s="84"/>
      <c r="P676"/>
      <c r="R676"/>
      <c r="S676" s="82" t="s">
        <v>56</v>
      </c>
      <c r="T676" s="82" t="s">
        <v>57</v>
      </c>
      <c r="U676" s="77" t="s">
        <v>1969</v>
      </c>
      <c r="V676" s="77" t="s">
        <v>1970</v>
      </c>
      <c r="W676" s="77" t="s">
        <v>2019</v>
      </c>
      <c r="X676"/>
    </row>
    <row r="677" spans="2:24" x14ac:dyDescent="0.3">
      <c r="B677" s="81">
        <v>37346</v>
      </c>
      <c r="C677" s="81" t="s">
        <v>1621</v>
      </c>
      <c r="D677" s="77" t="s">
        <v>532</v>
      </c>
      <c r="E677" s="82" t="s">
        <v>283</v>
      </c>
      <c r="F677" s="77" t="s">
        <v>533</v>
      </c>
      <c r="G677" s="77" t="s">
        <v>435</v>
      </c>
      <c r="H677" s="77" t="s">
        <v>271</v>
      </c>
      <c r="I677" s="82" t="s">
        <v>55</v>
      </c>
      <c r="J677" s="83">
        <v>1189</v>
      </c>
      <c r="L677" s="84"/>
      <c r="M677" s="84"/>
      <c r="P677"/>
      <c r="R677"/>
      <c r="S677" s="82" t="s">
        <v>56</v>
      </c>
      <c r="T677" s="82" t="s">
        <v>57</v>
      </c>
      <c r="U677" s="77" t="s">
        <v>1985</v>
      </c>
      <c r="V677" s="77" t="s">
        <v>1986</v>
      </c>
      <c r="W677" s="77" t="s">
        <v>2020</v>
      </c>
      <c r="X677"/>
    </row>
    <row r="678" spans="2:24" x14ac:dyDescent="0.3">
      <c r="B678" s="81">
        <v>37346</v>
      </c>
      <c r="C678" s="81" t="s">
        <v>1621</v>
      </c>
      <c r="D678" s="77" t="s">
        <v>532</v>
      </c>
      <c r="E678" s="82" t="s">
        <v>283</v>
      </c>
      <c r="F678" s="77" t="s">
        <v>533</v>
      </c>
      <c r="G678" s="77" t="s">
        <v>435</v>
      </c>
      <c r="H678" s="77" t="s">
        <v>271</v>
      </c>
      <c r="I678" s="82" t="s">
        <v>55</v>
      </c>
      <c r="J678" s="83">
        <v>264</v>
      </c>
      <c r="L678" s="84"/>
      <c r="M678" s="84"/>
      <c r="P678"/>
      <c r="R678"/>
      <c r="S678" s="82" t="s">
        <v>56</v>
      </c>
      <c r="T678" s="82" t="s">
        <v>57</v>
      </c>
      <c r="U678" s="77" t="s">
        <v>1985</v>
      </c>
      <c r="V678" s="77" t="s">
        <v>1986</v>
      </c>
      <c r="W678" s="77" t="s">
        <v>2021</v>
      </c>
      <c r="X678"/>
    </row>
    <row r="679" spans="2:24" x14ac:dyDescent="0.3">
      <c r="B679" s="81">
        <v>37346</v>
      </c>
      <c r="C679" s="81" t="s">
        <v>1621</v>
      </c>
      <c r="D679" s="77" t="s">
        <v>532</v>
      </c>
      <c r="E679" s="82" t="s">
        <v>283</v>
      </c>
      <c r="F679" s="77" t="s">
        <v>533</v>
      </c>
      <c r="G679" s="77" t="s">
        <v>435</v>
      </c>
      <c r="H679" s="77" t="s">
        <v>271</v>
      </c>
      <c r="I679" s="82" t="s">
        <v>55</v>
      </c>
      <c r="J679" s="83">
        <v>124</v>
      </c>
      <c r="L679" s="84"/>
      <c r="M679" s="84"/>
      <c r="P679"/>
      <c r="R679"/>
      <c r="S679" s="82" t="s">
        <v>56</v>
      </c>
      <c r="T679" s="82" t="s">
        <v>57</v>
      </c>
      <c r="U679" s="77" t="s">
        <v>1985</v>
      </c>
      <c r="V679" s="77" t="s">
        <v>1986</v>
      </c>
      <c r="W679" s="77" t="s">
        <v>2022</v>
      </c>
      <c r="X679"/>
    </row>
    <row r="680" spans="2:24" x14ac:dyDescent="0.3">
      <c r="B680" s="81">
        <v>37346</v>
      </c>
      <c r="C680" s="81" t="s">
        <v>1621</v>
      </c>
      <c r="D680" s="77" t="s">
        <v>532</v>
      </c>
      <c r="E680" s="82" t="s">
        <v>283</v>
      </c>
      <c r="F680" s="77" t="s">
        <v>533</v>
      </c>
      <c r="G680" s="77" t="s">
        <v>435</v>
      </c>
      <c r="H680" s="77" t="s">
        <v>271</v>
      </c>
      <c r="I680" s="82" t="s">
        <v>55</v>
      </c>
      <c r="J680" s="83">
        <v>-1062</v>
      </c>
      <c r="L680" s="84"/>
      <c r="M680" s="84"/>
      <c r="P680"/>
      <c r="R680"/>
      <c r="S680" s="82" t="s">
        <v>56</v>
      </c>
      <c r="T680" s="82" t="s">
        <v>57</v>
      </c>
      <c r="U680" s="77" t="s">
        <v>1989</v>
      </c>
      <c r="V680" s="77" t="s">
        <v>1990</v>
      </c>
      <c r="W680" s="77" t="s">
        <v>2023</v>
      </c>
      <c r="X680"/>
    </row>
    <row r="681" spans="2:24" x14ac:dyDescent="0.3">
      <c r="B681" s="81">
        <v>37346</v>
      </c>
      <c r="C681" s="81" t="s">
        <v>1621</v>
      </c>
      <c r="D681" s="77" t="s">
        <v>532</v>
      </c>
      <c r="E681" s="82" t="s">
        <v>283</v>
      </c>
      <c r="F681" s="77" t="s">
        <v>533</v>
      </c>
      <c r="G681" s="77" t="s">
        <v>435</v>
      </c>
      <c r="H681" s="77" t="s">
        <v>271</v>
      </c>
      <c r="I681" s="82" t="s">
        <v>55</v>
      </c>
      <c r="J681" s="83">
        <v>-236</v>
      </c>
      <c r="L681" s="84"/>
      <c r="M681" s="84"/>
      <c r="P681"/>
      <c r="R681"/>
      <c r="S681" s="82" t="s">
        <v>56</v>
      </c>
      <c r="T681" s="82" t="s">
        <v>57</v>
      </c>
      <c r="U681" s="77" t="s">
        <v>1989</v>
      </c>
      <c r="V681" s="77" t="s">
        <v>1990</v>
      </c>
      <c r="W681" s="77" t="s">
        <v>2024</v>
      </c>
      <c r="X681"/>
    </row>
    <row r="682" spans="2:24" x14ac:dyDescent="0.3">
      <c r="B682" s="81">
        <v>37346</v>
      </c>
      <c r="C682" s="81" t="s">
        <v>1621</v>
      </c>
      <c r="D682" s="77" t="s">
        <v>532</v>
      </c>
      <c r="E682" s="82" t="s">
        <v>283</v>
      </c>
      <c r="F682" s="77" t="s">
        <v>533</v>
      </c>
      <c r="G682" s="77" t="s">
        <v>435</v>
      </c>
      <c r="H682" s="77" t="s">
        <v>271</v>
      </c>
      <c r="I682" s="82" t="s">
        <v>55</v>
      </c>
      <c r="J682" s="83">
        <v>-111</v>
      </c>
      <c r="L682" s="84"/>
      <c r="M682" s="84"/>
      <c r="P682"/>
      <c r="R682"/>
      <c r="S682" s="82" t="s">
        <v>56</v>
      </c>
      <c r="T682" s="82" t="s">
        <v>57</v>
      </c>
      <c r="U682" s="77" t="s">
        <v>1989</v>
      </c>
      <c r="V682" s="77" t="s">
        <v>1990</v>
      </c>
      <c r="W682" s="77" t="s">
        <v>2025</v>
      </c>
      <c r="X682"/>
    </row>
    <row r="683" spans="2:24" x14ac:dyDescent="0.3">
      <c r="B683" s="81">
        <v>37346</v>
      </c>
      <c r="C683" s="81" t="s">
        <v>1621</v>
      </c>
      <c r="D683" s="77" t="s">
        <v>280</v>
      </c>
      <c r="E683" s="82" t="s">
        <v>283</v>
      </c>
      <c r="F683" s="77" t="s">
        <v>281</v>
      </c>
      <c r="G683" s="77" t="s">
        <v>435</v>
      </c>
      <c r="H683" s="77" t="s">
        <v>271</v>
      </c>
      <c r="I683" s="82" t="s">
        <v>130</v>
      </c>
      <c r="J683" s="83">
        <v>-161.09</v>
      </c>
      <c r="L683" s="84"/>
      <c r="M683" s="84"/>
      <c r="P683"/>
      <c r="R683"/>
      <c r="S683" s="82" t="s">
        <v>56</v>
      </c>
      <c r="T683" s="82" t="s">
        <v>57</v>
      </c>
      <c r="U683" s="77" t="s">
        <v>1992</v>
      </c>
      <c r="V683" s="77" t="s">
        <v>1993</v>
      </c>
      <c r="W683" s="77" t="s">
        <v>1993</v>
      </c>
      <c r="X683"/>
    </row>
    <row r="684" spans="2:24" x14ac:dyDescent="0.3">
      <c r="B684" s="81">
        <v>37346</v>
      </c>
      <c r="C684" s="81" t="s">
        <v>1621</v>
      </c>
      <c r="D684" s="77" t="s">
        <v>280</v>
      </c>
      <c r="E684" s="82" t="s">
        <v>283</v>
      </c>
      <c r="F684" s="77" t="s">
        <v>281</v>
      </c>
      <c r="G684" s="77" t="s">
        <v>435</v>
      </c>
      <c r="H684" s="77" t="s">
        <v>271</v>
      </c>
      <c r="I684" s="82" t="s">
        <v>130</v>
      </c>
      <c r="J684" s="83">
        <v>211.35</v>
      </c>
      <c r="L684" s="84"/>
      <c r="M684" s="84"/>
      <c r="P684"/>
      <c r="R684"/>
      <c r="S684" s="82" t="s">
        <v>56</v>
      </c>
      <c r="T684" s="82" t="s">
        <v>57</v>
      </c>
      <c r="U684" s="77" t="s">
        <v>1995</v>
      </c>
      <c r="V684" s="77" t="s">
        <v>1996</v>
      </c>
      <c r="W684" s="77" t="s">
        <v>2026</v>
      </c>
      <c r="X684"/>
    </row>
    <row r="685" spans="2:24" x14ac:dyDescent="0.3">
      <c r="B685" s="81">
        <v>37346</v>
      </c>
      <c r="C685" s="81" t="s">
        <v>1621</v>
      </c>
      <c r="D685" s="77" t="s">
        <v>280</v>
      </c>
      <c r="E685" s="82" t="s">
        <v>283</v>
      </c>
      <c r="F685" s="77" t="s">
        <v>281</v>
      </c>
      <c r="G685" s="77" t="s">
        <v>435</v>
      </c>
      <c r="H685" s="77" t="s">
        <v>271</v>
      </c>
      <c r="I685" s="82" t="s">
        <v>130</v>
      </c>
      <c r="J685" s="83">
        <v>282.18</v>
      </c>
      <c r="L685" s="84"/>
      <c r="M685" s="84"/>
      <c r="P685"/>
      <c r="R685"/>
      <c r="S685" s="82" t="s">
        <v>56</v>
      </c>
      <c r="T685" s="82" t="s">
        <v>57</v>
      </c>
      <c r="U685" s="77" t="s">
        <v>1998</v>
      </c>
      <c r="V685" s="77" t="s">
        <v>1999</v>
      </c>
      <c r="W685" s="77" t="s">
        <v>2027</v>
      </c>
      <c r="X685"/>
    </row>
    <row r="686" spans="2:24" x14ac:dyDescent="0.3">
      <c r="B686" s="81">
        <v>37346</v>
      </c>
      <c r="C686" s="81" t="s">
        <v>1621</v>
      </c>
      <c r="D686" s="77" t="s">
        <v>280</v>
      </c>
      <c r="E686" s="82" t="s">
        <v>283</v>
      </c>
      <c r="F686" s="77" t="s">
        <v>281</v>
      </c>
      <c r="G686" s="77" t="s">
        <v>435</v>
      </c>
      <c r="H686" s="77" t="s">
        <v>271</v>
      </c>
      <c r="I686" s="82" t="s">
        <v>130</v>
      </c>
      <c r="J686" s="83">
        <v>127.87</v>
      </c>
      <c r="L686" s="84"/>
      <c r="M686" s="84"/>
      <c r="P686"/>
      <c r="R686"/>
      <c r="S686" s="82" t="s">
        <v>56</v>
      </c>
      <c r="T686" s="82" t="s">
        <v>57</v>
      </c>
      <c r="U686" s="77" t="s">
        <v>1998</v>
      </c>
      <c r="V686" s="77" t="s">
        <v>1999</v>
      </c>
      <c r="W686" s="77" t="s">
        <v>2028</v>
      </c>
      <c r="X686"/>
    </row>
    <row r="687" spans="2:24" x14ac:dyDescent="0.3">
      <c r="B687" s="81">
        <v>37346</v>
      </c>
      <c r="C687" s="81" t="s">
        <v>1621</v>
      </c>
      <c r="D687" s="77" t="s">
        <v>280</v>
      </c>
      <c r="E687" s="82" t="s">
        <v>283</v>
      </c>
      <c r="F687" s="77" t="s">
        <v>281</v>
      </c>
      <c r="G687" s="77" t="s">
        <v>435</v>
      </c>
      <c r="H687" s="77" t="s">
        <v>271</v>
      </c>
      <c r="I687" s="82" t="s">
        <v>130</v>
      </c>
      <c r="J687" s="83">
        <v>304.69</v>
      </c>
      <c r="L687" s="84"/>
      <c r="M687" s="84"/>
      <c r="P687"/>
      <c r="R687"/>
      <c r="S687" s="82" t="s">
        <v>56</v>
      </c>
      <c r="T687" s="82" t="s">
        <v>57</v>
      </c>
      <c r="U687" s="77" t="s">
        <v>2002</v>
      </c>
      <c r="V687" s="77" t="s">
        <v>2003</v>
      </c>
      <c r="W687" s="77" t="s">
        <v>2029</v>
      </c>
      <c r="X687"/>
    </row>
    <row r="688" spans="2:24" x14ac:dyDescent="0.3">
      <c r="B688" s="81">
        <v>37346</v>
      </c>
      <c r="C688" s="81" t="s">
        <v>1621</v>
      </c>
      <c r="D688" s="77" t="s">
        <v>280</v>
      </c>
      <c r="E688" s="82" t="s">
        <v>283</v>
      </c>
      <c r="F688" s="77" t="s">
        <v>281</v>
      </c>
      <c r="G688" s="77" t="s">
        <v>435</v>
      </c>
      <c r="H688" s="77" t="s">
        <v>271</v>
      </c>
      <c r="I688" s="82" t="s">
        <v>130</v>
      </c>
      <c r="J688" s="83">
        <v>110.33</v>
      </c>
      <c r="L688" s="84"/>
      <c r="M688" s="84"/>
      <c r="P688"/>
      <c r="R688"/>
      <c r="S688" s="82" t="s">
        <v>56</v>
      </c>
      <c r="T688" s="82" t="s">
        <v>57</v>
      </c>
      <c r="U688" s="77" t="s">
        <v>2002</v>
      </c>
      <c r="V688" s="77" t="s">
        <v>2003</v>
      </c>
      <c r="W688" s="77" t="s">
        <v>2030</v>
      </c>
      <c r="X688"/>
    </row>
    <row r="689" spans="2:24" x14ac:dyDescent="0.3">
      <c r="B689" s="81">
        <v>37346</v>
      </c>
      <c r="C689" s="81" t="s">
        <v>1621</v>
      </c>
      <c r="D689" s="77" t="s">
        <v>548</v>
      </c>
      <c r="E689" s="82" t="s">
        <v>289</v>
      </c>
      <c r="F689" s="77" t="s">
        <v>549</v>
      </c>
      <c r="G689" s="77" t="s">
        <v>435</v>
      </c>
      <c r="H689" s="77" t="s">
        <v>290</v>
      </c>
      <c r="I689" s="82" t="s">
        <v>55</v>
      </c>
      <c r="J689" s="83">
        <v>5405</v>
      </c>
      <c r="L689" s="84"/>
      <c r="M689" s="84"/>
      <c r="P689"/>
      <c r="R689"/>
      <c r="S689" s="82" t="s">
        <v>56</v>
      </c>
      <c r="T689" s="82" t="s">
        <v>57</v>
      </c>
      <c r="U689" s="77" t="s">
        <v>2031</v>
      </c>
      <c r="V689" s="77" t="s">
        <v>2032</v>
      </c>
      <c r="W689" s="77" t="s">
        <v>2033</v>
      </c>
      <c r="X689"/>
    </row>
    <row r="690" spans="2:24" x14ac:dyDescent="0.3">
      <c r="B690" s="81">
        <v>37346</v>
      </c>
      <c r="C690" s="81" t="s">
        <v>1621</v>
      </c>
      <c r="D690" s="77" t="s">
        <v>548</v>
      </c>
      <c r="E690" s="82" t="s">
        <v>289</v>
      </c>
      <c r="F690" s="77" t="s">
        <v>549</v>
      </c>
      <c r="G690" s="77" t="s">
        <v>435</v>
      </c>
      <c r="H690" s="77" t="s">
        <v>290</v>
      </c>
      <c r="I690" s="82" t="s">
        <v>55</v>
      </c>
      <c r="J690" s="83">
        <v>-643</v>
      </c>
      <c r="L690" s="84"/>
      <c r="M690" s="84"/>
      <c r="P690"/>
      <c r="R690"/>
      <c r="S690" s="82" t="s">
        <v>56</v>
      </c>
      <c r="T690" s="82" t="s">
        <v>57</v>
      </c>
      <c r="U690" s="77" t="s">
        <v>1969</v>
      </c>
      <c r="V690" s="77" t="s">
        <v>1970</v>
      </c>
      <c r="W690" s="77" t="s">
        <v>2035</v>
      </c>
      <c r="X690"/>
    </row>
    <row r="691" spans="2:24" x14ac:dyDescent="0.3">
      <c r="B691" s="81">
        <v>37346</v>
      </c>
      <c r="C691" s="81" t="s">
        <v>1621</v>
      </c>
      <c r="D691" s="77" t="s">
        <v>286</v>
      </c>
      <c r="E691" s="82" t="s">
        <v>289</v>
      </c>
      <c r="F691" s="77" t="s">
        <v>287</v>
      </c>
      <c r="G691" s="77" t="s">
        <v>435</v>
      </c>
      <c r="H691" s="77" t="s">
        <v>290</v>
      </c>
      <c r="I691" s="82" t="s">
        <v>130</v>
      </c>
      <c r="J691" s="83">
        <v>1385</v>
      </c>
      <c r="L691" s="84"/>
      <c r="M691" s="84"/>
      <c r="P691"/>
      <c r="R691"/>
      <c r="S691" s="82" t="s">
        <v>56</v>
      </c>
      <c r="T691" s="82" t="s">
        <v>57</v>
      </c>
      <c r="U691" s="77" t="s">
        <v>2031</v>
      </c>
      <c r="V691" s="77" t="s">
        <v>2032</v>
      </c>
      <c r="W691" s="77" t="s">
        <v>2036</v>
      </c>
      <c r="X691"/>
    </row>
    <row r="692" spans="2:24" x14ac:dyDescent="0.3">
      <c r="B692" s="81">
        <v>37346</v>
      </c>
      <c r="C692" s="81" t="s">
        <v>1621</v>
      </c>
      <c r="D692" s="77" t="s">
        <v>286</v>
      </c>
      <c r="E692" s="82" t="s">
        <v>289</v>
      </c>
      <c r="F692" s="77" t="s">
        <v>287</v>
      </c>
      <c r="G692" s="77" t="s">
        <v>435</v>
      </c>
      <c r="H692" s="77" t="s">
        <v>290</v>
      </c>
      <c r="I692" s="82" t="s">
        <v>130</v>
      </c>
      <c r="J692" s="83">
        <v>-463</v>
      </c>
      <c r="L692" s="84"/>
      <c r="M692" s="84"/>
      <c r="P692"/>
      <c r="R692"/>
      <c r="S692" s="82" t="s">
        <v>56</v>
      </c>
      <c r="T692" s="82" t="s">
        <v>57</v>
      </c>
      <c r="U692" s="77" t="s">
        <v>2002</v>
      </c>
      <c r="V692" s="77" t="s">
        <v>2003</v>
      </c>
      <c r="W692" s="77" t="s">
        <v>2037</v>
      </c>
      <c r="X692"/>
    </row>
    <row r="693" spans="2:24" x14ac:dyDescent="0.3">
      <c r="B693" s="81">
        <v>37346</v>
      </c>
      <c r="C693" s="81" t="s">
        <v>1621</v>
      </c>
      <c r="D693" s="77" t="s">
        <v>286</v>
      </c>
      <c r="E693" s="82" t="s">
        <v>289</v>
      </c>
      <c r="F693" s="77" t="s">
        <v>287</v>
      </c>
      <c r="G693" s="77" t="s">
        <v>435</v>
      </c>
      <c r="H693" s="77" t="s">
        <v>290</v>
      </c>
      <c r="I693" s="82" t="s">
        <v>130</v>
      </c>
      <c r="J693" s="83">
        <v>-98.5</v>
      </c>
      <c r="L693" s="84"/>
      <c r="M693" s="84"/>
      <c r="P693"/>
      <c r="R693"/>
      <c r="S693" s="82" t="s">
        <v>56</v>
      </c>
      <c r="T693" s="82" t="s">
        <v>57</v>
      </c>
      <c r="U693" s="77" t="s">
        <v>1998</v>
      </c>
      <c r="V693" s="77" t="s">
        <v>1999</v>
      </c>
      <c r="W693" s="77" t="s">
        <v>2038</v>
      </c>
      <c r="X693"/>
    </row>
    <row r="694" spans="2:24" x14ac:dyDescent="0.3">
      <c r="B694" s="81">
        <v>37346</v>
      </c>
      <c r="C694" s="81" t="s">
        <v>1621</v>
      </c>
      <c r="D694" s="77" t="s">
        <v>559</v>
      </c>
      <c r="E694" s="82" t="s">
        <v>295</v>
      </c>
      <c r="F694" s="77" t="s">
        <v>560</v>
      </c>
      <c r="G694" s="77" t="s">
        <v>435</v>
      </c>
      <c r="H694" s="77" t="s">
        <v>290</v>
      </c>
      <c r="I694" s="82" t="s">
        <v>55</v>
      </c>
      <c r="J694" s="83">
        <v>220</v>
      </c>
      <c r="L694" s="84"/>
      <c r="M694" s="84"/>
      <c r="P694"/>
      <c r="R694"/>
      <c r="S694" s="82" t="s">
        <v>56</v>
      </c>
      <c r="T694" s="82" t="s">
        <v>57</v>
      </c>
      <c r="U694" s="77" t="s">
        <v>1969</v>
      </c>
      <c r="V694" s="77" t="s">
        <v>1970</v>
      </c>
      <c r="W694" s="77" t="s">
        <v>2039</v>
      </c>
      <c r="X694"/>
    </row>
    <row r="695" spans="2:24" x14ac:dyDescent="0.3">
      <c r="B695" s="81">
        <v>37346</v>
      </c>
      <c r="C695" s="81" t="s">
        <v>1621</v>
      </c>
      <c r="D695" s="77" t="s">
        <v>1362</v>
      </c>
      <c r="E695" s="82" t="s">
        <v>1365</v>
      </c>
      <c r="F695" s="77" t="s">
        <v>1363</v>
      </c>
      <c r="G695" s="77" t="s">
        <v>435</v>
      </c>
      <c r="H695" s="77" t="s">
        <v>290</v>
      </c>
      <c r="I695" s="82" t="s">
        <v>55</v>
      </c>
      <c r="J695" s="83">
        <v>0</v>
      </c>
      <c r="L695" s="84"/>
      <c r="M695" s="84"/>
      <c r="P695"/>
      <c r="R695"/>
      <c r="S695" s="82" t="s">
        <v>56</v>
      </c>
      <c r="T695" s="82" t="s">
        <v>57</v>
      </c>
      <c r="U695" s="77" t="s">
        <v>1969</v>
      </c>
      <c r="V695" s="77" t="s">
        <v>1970</v>
      </c>
      <c r="W695" s="77" t="s">
        <v>2040</v>
      </c>
      <c r="X695"/>
    </row>
    <row r="696" spans="2:24" x14ac:dyDescent="0.3">
      <c r="B696" s="81">
        <v>37346</v>
      </c>
      <c r="C696" s="81" t="s">
        <v>1621</v>
      </c>
      <c r="D696" s="77" t="s">
        <v>1259</v>
      </c>
      <c r="E696" s="82" t="s">
        <v>1262</v>
      </c>
      <c r="F696" s="77" t="s">
        <v>621</v>
      </c>
      <c r="G696" s="77" t="s">
        <v>435</v>
      </c>
      <c r="H696" s="77" t="s">
        <v>290</v>
      </c>
      <c r="I696" s="82" t="s">
        <v>130</v>
      </c>
      <c r="J696" s="83">
        <v>51.14</v>
      </c>
      <c r="L696" s="84"/>
      <c r="M696" s="84"/>
      <c r="P696"/>
      <c r="R696"/>
      <c r="S696" s="82" t="s">
        <v>56</v>
      </c>
      <c r="T696" s="82" t="s">
        <v>57</v>
      </c>
      <c r="U696" s="77" t="s">
        <v>2041</v>
      </c>
      <c r="V696" s="77" t="s">
        <v>49</v>
      </c>
      <c r="W696" s="77" t="s">
        <v>2042</v>
      </c>
      <c r="X696"/>
    </row>
    <row r="697" spans="2:24" x14ac:dyDescent="0.3">
      <c r="B697" s="81">
        <v>37346</v>
      </c>
      <c r="C697" s="81" t="s">
        <v>1621</v>
      </c>
      <c r="D697" s="77" t="s">
        <v>1259</v>
      </c>
      <c r="E697" s="82" t="s">
        <v>1262</v>
      </c>
      <c r="F697" s="77" t="s">
        <v>621</v>
      </c>
      <c r="G697" s="77" t="s">
        <v>435</v>
      </c>
      <c r="H697" s="77" t="s">
        <v>290</v>
      </c>
      <c r="I697" s="82" t="s">
        <v>130</v>
      </c>
      <c r="J697" s="83">
        <v>18.38</v>
      </c>
      <c r="L697" s="84"/>
      <c r="M697" s="84"/>
      <c r="P697"/>
      <c r="R697"/>
      <c r="S697" s="82" t="s">
        <v>56</v>
      </c>
      <c r="T697" s="82" t="s">
        <v>57</v>
      </c>
      <c r="U697" s="77" t="s">
        <v>2041</v>
      </c>
      <c r="V697" s="77" t="s">
        <v>49</v>
      </c>
      <c r="W697" s="77" t="s">
        <v>2045</v>
      </c>
      <c r="X697"/>
    </row>
    <row r="698" spans="2:24" x14ac:dyDescent="0.3">
      <c r="B698" s="81">
        <v>37346</v>
      </c>
      <c r="C698" s="81" t="s">
        <v>1621</v>
      </c>
      <c r="D698" s="77" t="s">
        <v>1259</v>
      </c>
      <c r="E698" s="82" t="s">
        <v>1262</v>
      </c>
      <c r="F698" s="77" t="s">
        <v>621</v>
      </c>
      <c r="G698" s="77" t="s">
        <v>435</v>
      </c>
      <c r="H698" s="77" t="s">
        <v>290</v>
      </c>
      <c r="I698" s="82" t="s">
        <v>130</v>
      </c>
      <c r="J698" s="83">
        <v>178.57</v>
      </c>
      <c r="L698" s="84"/>
      <c r="M698" s="84"/>
      <c r="P698"/>
      <c r="R698"/>
      <c r="S698" s="82" t="s">
        <v>56</v>
      </c>
      <c r="T698" s="82" t="s">
        <v>57</v>
      </c>
      <c r="U698" s="77" t="s">
        <v>1979</v>
      </c>
      <c r="V698" s="77" t="s">
        <v>1980</v>
      </c>
      <c r="W698" s="77" t="s">
        <v>1980</v>
      </c>
      <c r="X698"/>
    </row>
    <row r="699" spans="2:24" x14ac:dyDescent="0.3">
      <c r="B699" s="81">
        <v>37346</v>
      </c>
      <c r="C699" s="81" t="s">
        <v>1621</v>
      </c>
      <c r="D699" s="77" t="s">
        <v>563</v>
      </c>
      <c r="E699" s="82" t="s">
        <v>568</v>
      </c>
      <c r="F699" s="77" t="s">
        <v>564</v>
      </c>
      <c r="G699" s="77" t="s">
        <v>435</v>
      </c>
      <c r="H699" s="77" t="s">
        <v>290</v>
      </c>
      <c r="I699" s="82" t="s">
        <v>55</v>
      </c>
      <c r="J699" s="83">
        <v>1043.48</v>
      </c>
      <c r="L699" s="84"/>
      <c r="M699" s="84"/>
      <c r="P699"/>
      <c r="R699"/>
      <c r="S699" s="82" t="s">
        <v>56</v>
      </c>
      <c r="T699" s="82" t="s">
        <v>57</v>
      </c>
      <c r="U699" s="77" t="s">
        <v>2048</v>
      </c>
      <c r="V699" s="77" t="s">
        <v>2049</v>
      </c>
      <c r="W699" s="77" t="s">
        <v>2050</v>
      </c>
      <c r="X699"/>
    </row>
    <row r="700" spans="2:24" x14ac:dyDescent="0.3">
      <c r="B700" s="81">
        <v>37346</v>
      </c>
      <c r="C700" s="81" t="s">
        <v>1621</v>
      </c>
      <c r="D700" s="77" t="s">
        <v>571</v>
      </c>
      <c r="E700" s="82" t="s">
        <v>577</v>
      </c>
      <c r="F700" s="77" t="s">
        <v>572</v>
      </c>
      <c r="G700" s="77" t="s">
        <v>435</v>
      </c>
      <c r="H700" s="77" t="s">
        <v>578</v>
      </c>
      <c r="I700" s="82" t="s">
        <v>55</v>
      </c>
      <c r="J700" s="83">
        <v>3625.01</v>
      </c>
      <c r="L700" s="84"/>
      <c r="M700" s="84"/>
      <c r="P700"/>
      <c r="R700"/>
      <c r="S700" s="82" t="s">
        <v>579</v>
      </c>
      <c r="T700" s="82" t="s">
        <v>57</v>
      </c>
      <c r="U700" s="77" t="s">
        <v>2051</v>
      </c>
      <c r="V700" s="77" t="s">
        <v>2052</v>
      </c>
      <c r="W700" s="77" t="s">
        <v>575</v>
      </c>
      <c r="X700"/>
    </row>
    <row r="701" spans="2:24" x14ac:dyDescent="0.3">
      <c r="B701" s="81">
        <v>37346</v>
      </c>
      <c r="C701" s="81" t="s">
        <v>1621</v>
      </c>
      <c r="D701" s="77" t="s">
        <v>571</v>
      </c>
      <c r="E701" s="82" t="s">
        <v>577</v>
      </c>
      <c r="F701" s="77" t="s">
        <v>572</v>
      </c>
      <c r="G701" s="77" t="s">
        <v>435</v>
      </c>
      <c r="H701" s="77" t="s">
        <v>578</v>
      </c>
      <c r="I701" s="82" t="s">
        <v>55</v>
      </c>
      <c r="J701" s="83">
        <v>166.66</v>
      </c>
      <c r="L701" s="84"/>
      <c r="M701" s="84"/>
      <c r="P701"/>
      <c r="R701"/>
      <c r="S701" s="82" t="s">
        <v>579</v>
      </c>
      <c r="T701" s="82" t="s">
        <v>57</v>
      </c>
      <c r="U701" s="77" t="s">
        <v>2051</v>
      </c>
      <c r="V701" s="77" t="s">
        <v>2052</v>
      </c>
      <c r="W701" s="77" t="s">
        <v>575</v>
      </c>
      <c r="X701"/>
    </row>
    <row r="702" spans="2:24" x14ac:dyDescent="0.3">
      <c r="B702" s="81">
        <v>37346</v>
      </c>
      <c r="C702" s="81" t="s">
        <v>1621</v>
      </c>
      <c r="D702" s="77" t="s">
        <v>582</v>
      </c>
      <c r="E702" s="82" t="s">
        <v>577</v>
      </c>
      <c r="F702" s="77" t="s">
        <v>583</v>
      </c>
      <c r="G702" s="77" t="s">
        <v>435</v>
      </c>
      <c r="H702" s="77" t="s">
        <v>578</v>
      </c>
      <c r="I702" s="82" t="s">
        <v>130</v>
      </c>
      <c r="J702" s="83">
        <v>666.67</v>
      </c>
      <c r="L702" s="84"/>
      <c r="M702" s="84"/>
      <c r="P702"/>
      <c r="R702"/>
      <c r="S702" s="82" t="s">
        <v>56</v>
      </c>
      <c r="T702" s="82" t="s">
        <v>57</v>
      </c>
      <c r="U702" s="77" t="s">
        <v>2053</v>
      </c>
      <c r="V702" s="77" t="s">
        <v>2054</v>
      </c>
      <c r="W702" s="77" t="s">
        <v>2055</v>
      </c>
      <c r="X702"/>
    </row>
    <row r="703" spans="2:24" x14ac:dyDescent="0.3">
      <c r="B703" s="81">
        <v>37346</v>
      </c>
      <c r="C703" s="81" t="s">
        <v>1621</v>
      </c>
      <c r="D703" s="77" t="s">
        <v>589</v>
      </c>
      <c r="E703" s="82" t="s">
        <v>594</v>
      </c>
      <c r="F703" s="77" t="s">
        <v>590</v>
      </c>
      <c r="G703" s="77" t="s">
        <v>435</v>
      </c>
      <c r="H703" s="77" t="s">
        <v>54</v>
      </c>
      <c r="I703" s="82" t="s">
        <v>55</v>
      </c>
      <c r="J703" s="83">
        <v>466.17</v>
      </c>
      <c r="L703" s="84"/>
      <c r="M703" s="84"/>
      <c r="P703"/>
      <c r="R703"/>
      <c r="S703" s="82" t="s">
        <v>56</v>
      </c>
      <c r="T703" s="82" t="s">
        <v>57</v>
      </c>
      <c r="U703" s="77" t="s">
        <v>2056</v>
      </c>
      <c r="V703" s="77" t="s">
        <v>2057</v>
      </c>
      <c r="W703" s="77" t="s">
        <v>593</v>
      </c>
      <c r="X703"/>
    </row>
    <row r="704" spans="2:24" x14ac:dyDescent="0.3">
      <c r="B704" s="81">
        <v>37346</v>
      </c>
      <c r="C704" s="81" t="s">
        <v>1621</v>
      </c>
      <c r="D704" s="77" t="s">
        <v>589</v>
      </c>
      <c r="E704" s="82" t="s">
        <v>594</v>
      </c>
      <c r="F704" s="77" t="s">
        <v>590</v>
      </c>
      <c r="G704" s="77" t="s">
        <v>435</v>
      </c>
      <c r="H704" s="77" t="s">
        <v>54</v>
      </c>
      <c r="I704" s="82" t="s">
        <v>55</v>
      </c>
      <c r="J704" s="83">
        <v>45.83</v>
      </c>
      <c r="L704" s="84"/>
      <c r="M704" s="84"/>
      <c r="P704"/>
      <c r="R704"/>
      <c r="S704" s="82" t="s">
        <v>56</v>
      </c>
      <c r="T704" s="82" t="s">
        <v>57</v>
      </c>
      <c r="U704" s="77" t="s">
        <v>2056</v>
      </c>
      <c r="V704" s="77" t="s">
        <v>2057</v>
      </c>
      <c r="W704" s="77" t="s">
        <v>2058</v>
      </c>
      <c r="X704"/>
    </row>
    <row r="705" spans="2:24" x14ac:dyDescent="0.3">
      <c r="B705" s="81">
        <v>37346</v>
      </c>
      <c r="C705" s="81" t="s">
        <v>1621</v>
      </c>
      <c r="D705" s="77" t="s">
        <v>598</v>
      </c>
      <c r="E705" s="82" t="s">
        <v>594</v>
      </c>
      <c r="F705" s="77" t="s">
        <v>590</v>
      </c>
      <c r="G705" s="77" t="s">
        <v>435</v>
      </c>
      <c r="H705" s="77" t="s">
        <v>54</v>
      </c>
      <c r="I705" s="82" t="s">
        <v>130</v>
      </c>
      <c r="J705" s="83">
        <v>614</v>
      </c>
      <c r="L705" s="84"/>
      <c r="M705" s="84"/>
      <c r="P705"/>
      <c r="R705"/>
      <c r="S705" s="82" t="s">
        <v>56</v>
      </c>
      <c r="T705" s="82" t="s">
        <v>57</v>
      </c>
      <c r="U705" s="77" t="s">
        <v>1979</v>
      </c>
      <c r="V705" s="77" t="s">
        <v>1980</v>
      </c>
      <c r="W705" s="77" t="s">
        <v>1980</v>
      </c>
      <c r="X705"/>
    </row>
    <row r="706" spans="2:24" x14ac:dyDescent="0.3">
      <c r="B706" s="81">
        <v>37346</v>
      </c>
      <c r="C706" s="81" t="s">
        <v>1621</v>
      </c>
      <c r="D706" s="77" t="s">
        <v>600</v>
      </c>
      <c r="E706" s="82" t="s">
        <v>299</v>
      </c>
      <c r="F706" s="77" t="s">
        <v>500</v>
      </c>
      <c r="G706" s="77" t="s">
        <v>435</v>
      </c>
      <c r="H706" s="77" t="s">
        <v>271</v>
      </c>
      <c r="I706" s="82" t="s">
        <v>55</v>
      </c>
      <c r="J706" s="83">
        <v>4138</v>
      </c>
      <c r="L706" s="84"/>
      <c r="M706" s="84"/>
      <c r="P706"/>
      <c r="R706"/>
      <c r="S706" s="82" t="s">
        <v>56</v>
      </c>
      <c r="T706" s="82" t="s">
        <v>57</v>
      </c>
      <c r="U706" s="77" t="s">
        <v>1985</v>
      </c>
      <c r="V706" s="77" t="s">
        <v>1986</v>
      </c>
      <c r="W706" s="77" t="s">
        <v>2059</v>
      </c>
      <c r="X706"/>
    </row>
    <row r="707" spans="2:24" x14ac:dyDescent="0.3">
      <c r="B707" s="81">
        <v>37346</v>
      </c>
      <c r="C707" s="81" t="s">
        <v>1621</v>
      </c>
      <c r="D707" s="77" t="s">
        <v>600</v>
      </c>
      <c r="E707" s="82" t="s">
        <v>299</v>
      </c>
      <c r="F707" s="77" t="s">
        <v>500</v>
      </c>
      <c r="G707" s="77" t="s">
        <v>435</v>
      </c>
      <c r="H707" s="77" t="s">
        <v>271</v>
      </c>
      <c r="I707" s="82" t="s">
        <v>55</v>
      </c>
      <c r="J707" s="83">
        <v>-3667</v>
      </c>
      <c r="L707" s="84"/>
      <c r="M707" s="84"/>
      <c r="P707"/>
      <c r="R707"/>
      <c r="S707" s="82" t="s">
        <v>56</v>
      </c>
      <c r="T707" s="82" t="s">
        <v>57</v>
      </c>
      <c r="U707" s="77" t="s">
        <v>1989</v>
      </c>
      <c r="V707" s="77" t="s">
        <v>1990</v>
      </c>
      <c r="W707" s="77" t="s">
        <v>2060</v>
      </c>
      <c r="X707"/>
    </row>
    <row r="708" spans="2:24" x14ac:dyDescent="0.3">
      <c r="B708" s="81">
        <v>37346</v>
      </c>
      <c r="C708" s="81" t="s">
        <v>1621</v>
      </c>
      <c r="D708" s="77" t="s">
        <v>600</v>
      </c>
      <c r="E708" s="82" t="s">
        <v>299</v>
      </c>
      <c r="F708" s="77" t="s">
        <v>500</v>
      </c>
      <c r="G708" s="77" t="s">
        <v>435</v>
      </c>
      <c r="H708" s="77" t="s">
        <v>271</v>
      </c>
      <c r="I708" s="82" t="s">
        <v>55</v>
      </c>
      <c r="J708" s="83">
        <v>7163.01</v>
      </c>
      <c r="L708" s="84"/>
      <c r="M708" s="84"/>
      <c r="P708"/>
      <c r="R708"/>
      <c r="S708" s="82" t="s">
        <v>56</v>
      </c>
      <c r="T708" s="82" t="s">
        <v>57</v>
      </c>
      <c r="U708" s="77" t="s">
        <v>1969</v>
      </c>
      <c r="V708" s="77" t="s">
        <v>1970</v>
      </c>
      <c r="W708" s="77" t="s">
        <v>2061</v>
      </c>
      <c r="X708"/>
    </row>
    <row r="709" spans="2:24" x14ac:dyDescent="0.3">
      <c r="B709" s="81">
        <v>37346</v>
      </c>
      <c r="C709" s="81" t="s">
        <v>1621</v>
      </c>
      <c r="D709" s="77" t="s">
        <v>606</v>
      </c>
      <c r="E709" s="82" t="s">
        <v>608</v>
      </c>
      <c r="F709" s="77" t="s">
        <v>276</v>
      </c>
      <c r="G709" s="77" t="s">
        <v>435</v>
      </c>
      <c r="H709" s="77" t="s">
        <v>271</v>
      </c>
      <c r="I709" s="82" t="s">
        <v>55</v>
      </c>
      <c r="J709" s="83">
        <v>192.34</v>
      </c>
      <c r="L709" s="84"/>
      <c r="M709" s="84"/>
      <c r="P709"/>
      <c r="R709"/>
      <c r="S709" s="82" t="s">
        <v>56</v>
      </c>
      <c r="T709" s="82" t="s">
        <v>57</v>
      </c>
      <c r="U709" s="77" t="s">
        <v>1969</v>
      </c>
      <c r="V709" s="77" t="s">
        <v>1970</v>
      </c>
      <c r="W709" s="77" t="s">
        <v>2062</v>
      </c>
      <c r="X709"/>
    </row>
    <row r="710" spans="2:24" x14ac:dyDescent="0.3">
      <c r="B710" s="81">
        <v>37346</v>
      </c>
      <c r="C710" s="81" t="s">
        <v>1621</v>
      </c>
      <c r="D710" s="77" t="s">
        <v>2063</v>
      </c>
      <c r="E710" s="82" t="s">
        <v>2065</v>
      </c>
      <c r="F710" s="77" t="s">
        <v>560</v>
      </c>
      <c r="G710" s="77" t="s">
        <v>435</v>
      </c>
      <c r="H710" s="77" t="s">
        <v>290</v>
      </c>
      <c r="I710" s="82" t="s">
        <v>55</v>
      </c>
      <c r="J710" s="83">
        <v>920</v>
      </c>
      <c r="L710" s="84"/>
      <c r="M710" s="84"/>
      <c r="P710"/>
      <c r="R710"/>
      <c r="S710" s="82" t="s">
        <v>56</v>
      </c>
      <c r="T710" s="82" t="s">
        <v>57</v>
      </c>
      <c r="U710" s="77" t="s">
        <v>1969</v>
      </c>
      <c r="V710" s="77" t="s">
        <v>1970</v>
      </c>
      <c r="W710" s="77" t="s">
        <v>2064</v>
      </c>
      <c r="X710"/>
    </row>
    <row r="711" spans="2:24" x14ac:dyDescent="0.3">
      <c r="B711" s="81">
        <v>37346</v>
      </c>
      <c r="C711" s="81" t="s">
        <v>1621</v>
      </c>
      <c r="D711" s="77" t="s">
        <v>46</v>
      </c>
      <c r="E711" s="82" t="s">
        <v>53</v>
      </c>
      <c r="F711" s="77" t="s">
        <v>47</v>
      </c>
      <c r="G711" s="77" t="s">
        <v>435</v>
      </c>
      <c r="H711" s="77" t="s">
        <v>54</v>
      </c>
      <c r="I711" s="82" t="s">
        <v>55</v>
      </c>
      <c r="J711" s="83">
        <v>-386.29</v>
      </c>
      <c r="L711" s="84"/>
      <c r="M711" s="84"/>
      <c r="P711"/>
      <c r="R711"/>
      <c r="S711" s="82" t="s">
        <v>56</v>
      </c>
      <c r="T711" s="82" t="s">
        <v>57</v>
      </c>
      <c r="U711" s="77" t="s">
        <v>2067</v>
      </c>
      <c r="V711" s="77" t="s">
        <v>1428</v>
      </c>
      <c r="W711" s="77" t="s">
        <v>1428</v>
      </c>
      <c r="X711"/>
    </row>
    <row r="712" spans="2:24" x14ac:dyDescent="0.3">
      <c r="B712" s="81">
        <v>37346</v>
      </c>
      <c r="C712" s="81" t="s">
        <v>1621</v>
      </c>
      <c r="D712" s="77" t="s">
        <v>46</v>
      </c>
      <c r="E712" s="82" t="s">
        <v>53</v>
      </c>
      <c r="F712" s="77" t="s">
        <v>47</v>
      </c>
      <c r="G712" s="77" t="s">
        <v>435</v>
      </c>
      <c r="H712" s="77" t="s">
        <v>54</v>
      </c>
      <c r="I712" s="82" t="s">
        <v>55</v>
      </c>
      <c r="J712" s="83">
        <v>256.69</v>
      </c>
      <c r="L712" s="84"/>
      <c r="M712" s="84"/>
      <c r="P712"/>
      <c r="R712"/>
      <c r="S712" s="82" t="s">
        <v>56</v>
      </c>
      <c r="T712" s="82" t="s">
        <v>57</v>
      </c>
      <c r="U712" s="77" t="s">
        <v>2068</v>
      </c>
      <c r="V712" s="77" t="s">
        <v>2069</v>
      </c>
      <c r="W712" s="77" t="s">
        <v>2069</v>
      </c>
      <c r="X712"/>
    </row>
    <row r="713" spans="2:24" x14ac:dyDescent="0.3">
      <c r="B713" s="81">
        <v>37346</v>
      </c>
      <c r="C713" s="81" t="s">
        <v>1621</v>
      </c>
      <c r="D713" s="77" t="s">
        <v>46</v>
      </c>
      <c r="E713" s="82" t="s">
        <v>53</v>
      </c>
      <c r="F713" s="77" t="s">
        <v>47</v>
      </c>
      <c r="G713" s="77" t="s">
        <v>435</v>
      </c>
      <c r="H713" s="77" t="s">
        <v>54</v>
      </c>
      <c r="I713" s="82" t="s">
        <v>55</v>
      </c>
      <c r="J713" s="83">
        <v>8.9499999999999993</v>
      </c>
      <c r="L713" s="84"/>
      <c r="M713" s="84"/>
      <c r="P713"/>
      <c r="R713"/>
      <c r="S713" s="82" t="s">
        <v>56</v>
      </c>
      <c r="T713" s="82" t="s">
        <v>57</v>
      </c>
      <c r="U713" s="77" t="s">
        <v>2070</v>
      </c>
      <c r="V713" s="77" t="s">
        <v>49</v>
      </c>
      <c r="W713" s="77" t="s">
        <v>2071</v>
      </c>
      <c r="X713"/>
    </row>
    <row r="714" spans="2:24" x14ac:dyDescent="0.3">
      <c r="B714" s="81">
        <v>37346</v>
      </c>
      <c r="C714" s="81" t="s">
        <v>1621</v>
      </c>
      <c r="D714" s="77" t="s">
        <v>46</v>
      </c>
      <c r="E714" s="82" t="s">
        <v>53</v>
      </c>
      <c r="F714" s="77" t="s">
        <v>47</v>
      </c>
      <c r="G714" s="77" t="s">
        <v>435</v>
      </c>
      <c r="H714" s="77" t="s">
        <v>54</v>
      </c>
      <c r="I714" s="82" t="s">
        <v>55</v>
      </c>
      <c r="J714" s="83">
        <v>43.84</v>
      </c>
      <c r="L714" s="84"/>
      <c r="M714" s="84"/>
      <c r="P714"/>
      <c r="R714"/>
      <c r="S714" s="82" t="s">
        <v>56</v>
      </c>
      <c r="T714" s="82" t="s">
        <v>57</v>
      </c>
      <c r="U714" s="77" t="s">
        <v>2070</v>
      </c>
      <c r="V714" s="77" t="s">
        <v>49</v>
      </c>
      <c r="W714" s="77" t="s">
        <v>2075</v>
      </c>
      <c r="X714"/>
    </row>
    <row r="715" spans="2:24" x14ac:dyDescent="0.3">
      <c r="B715" s="81">
        <v>37346</v>
      </c>
      <c r="C715" s="81" t="s">
        <v>1621</v>
      </c>
      <c r="D715" s="77" t="s">
        <v>46</v>
      </c>
      <c r="E715" s="82" t="s">
        <v>53</v>
      </c>
      <c r="F715" s="77" t="s">
        <v>47</v>
      </c>
      <c r="G715" s="77" t="s">
        <v>435</v>
      </c>
      <c r="H715" s="77" t="s">
        <v>54</v>
      </c>
      <c r="I715" s="82" t="s">
        <v>55</v>
      </c>
      <c r="J715" s="83">
        <v>55.6</v>
      </c>
      <c r="L715" s="84"/>
      <c r="M715" s="84"/>
      <c r="P715"/>
      <c r="R715"/>
      <c r="S715" s="82" t="s">
        <v>56</v>
      </c>
      <c r="T715" s="82" t="s">
        <v>57</v>
      </c>
      <c r="U715" s="77" t="s">
        <v>2070</v>
      </c>
      <c r="V715" s="77" t="s">
        <v>49</v>
      </c>
      <c r="W715" s="77" t="s">
        <v>2078</v>
      </c>
      <c r="X715"/>
    </row>
    <row r="716" spans="2:24" x14ac:dyDescent="0.3">
      <c r="B716" s="81">
        <v>37346</v>
      </c>
      <c r="C716" s="81" t="s">
        <v>1621</v>
      </c>
      <c r="D716" s="77" t="s">
        <v>46</v>
      </c>
      <c r="E716" s="82" t="s">
        <v>53</v>
      </c>
      <c r="F716" s="77" t="s">
        <v>47</v>
      </c>
      <c r="G716" s="77" t="s">
        <v>435</v>
      </c>
      <c r="H716" s="77" t="s">
        <v>54</v>
      </c>
      <c r="I716" s="82" t="s">
        <v>55</v>
      </c>
      <c r="J716" s="83">
        <v>148.49</v>
      </c>
      <c r="L716" s="84"/>
      <c r="M716" s="84"/>
      <c r="P716"/>
      <c r="R716"/>
      <c r="S716" s="82" t="s">
        <v>56</v>
      </c>
      <c r="T716" s="82" t="s">
        <v>57</v>
      </c>
      <c r="U716" s="77" t="s">
        <v>2070</v>
      </c>
      <c r="V716" s="77" t="s">
        <v>49</v>
      </c>
      <c r="W716" s="77" t="s">
        <v>2081</v>
      </c>
      <c r="X716"/>
    </row>
    <row r="717" spans="2:24" x14ac:dyDescent="0.3">
      <c r="B717" s="81">
        <v>37346</v>
      </c>
      <c r="C717" s="81" t="s">
        <v>1621</v>
      </c>
      <c r="D717" s="77" t="s">
        <v>46</v>
      </c>
      <c r="E717" s="82" t="s">
        <v>53</v>
      </c>
      <c r="F717" s="77" t="s">
        <v>47</v>
      </c>
      <c r="G717" s="77" t="s">
        <v>435</v>
      </c>
      <c r="H717" s="77" t="s">
        <v>54</v>
      </c>
      <c r="I717" s="82" t="s">
        <v>55</v>
      </c>
      <c r="J717" s="83">
        <v>-320</v>
      </c>
      <c r="L717" s="84"/>
      <c r="M717" s="84"/>
      <c r="P717"/>
      <c r="R717"/>
      <c r="S717" s="82" t="s">
        <v>56</v>
      </c>
      <c r="T717" s="82" t="s">
        <v>57</v>
      </c>
      <c r="U717" s="77" t="s">
        <v>2084</v>
      </c>
      <c r="V717" s="77" t="s">
        <v>1309</v>
      </c>
      <c r="W717" s="77" t="s">
        <v>1309</v>
      </c>
      <c r="X717"/>
    </row>
    <row r="718" spans="2:24" x14ac:dyDescent="0.3">
      <c r="B718" s="81">
        <v>37346</v>
      </c>
      <c r="C718" s="81" t="s">
        <v>1621</v>
      </c>
      <c r="D718" s="77" t="s">
        <v>400</v>
      </c>
      <c r="E718" s="82" t="s">
        <v>53</v>
      </c>
      <c r="F718" s="77" t="s">
        <v>401</v>
      </c>
      <c r="G718" s="77" t="s">
        <v>435</v>
      </c>
      <c r="H718" s="77" t="s">
        <v>54</v>
      </c>
      <c r="I718" s="82" t="s">
        <v>130</v>
      </c>
      <c r="J718" s="83">
        <v>5.39</v>
      </c>
      <c r="L718" s="84"/>
      <c r="M718" s="84"/>
      <c r="P718"/>
      <c r="R718"/>
      <c r="S718" s="82" t="s">
        <v>56</v>
      </c>
      <c r="T718" s="82" t="s">
        <v>57</v>
      </c>
      <c r="U718" s="77" t="s">
        <v>2085</v>
      </c>
      <c r="V718" s="77" t="s">
        <v>477</v>
      </c>
      <c r="W718" s="77" t="s">
        <v>478</v>
      </c>
      <c r="X718"/>
    </row>
    <row r="719" spans="2:24" x14ac:dyDescent="0.3">
      <c r="B719" s="81">
        <v>37346</v>
      </c>
      <c r="C719" s="81" t="s">
        <v>1621</v>
      </c>
      <c r="D719" s="77" t="s">
        <v>400</v>
      </c>
      <c r="E719" s="82" t="s">
        <v>53</v>
      </c>
      <c r="F719" s="77" t="s">
        <v>401</v>
      </c>
      <c r="G719" s="77" t="s">
        <v>435</v>
      </c>
      <c r="H719" s="77" t="s">
        <v>54</v>
      </c>
      <c r="I719" s="82" t="s">
        <v>130</v>
      </c>
      <c r="J719" s="83">
        <v>17.95</v>
      </c>
      <c r="L719" s="84"/>
      <c r="M719" s="84"/>
      <c r="P719"/>
      <c r="R719"/>
      <c r="S719" s="82" t="s">
        <v>56</v>
      </c>
      <c r="T719" s="82" t="s">
        <v>57</v>
      </c>
      <c r="U719" s="77" t="s">
        <v>2041</v>
      </c>
      <c r="V719" s="77" t="s">
        <v>49</v>
      </c>
      <c r="W719" s="77" t="s">
        <v>2086</v>
      </c>
      <c r="X719"/>
    </row>
    <row r="720" spans="2:24" x14ac:dyDescent="0.3">
      <c r="B720" s="81">
        <v>37346</v>
      </c>
      <c r="C720" s="81" t="s">
        <v>1621</v>
      </c>
      <c r="D720" s="77" t="s">
        <v>400</v>
      </c>
      <c r="E720" s="82" t="s">
        <v>53</v>
      </c>
      <c r="F720" s="77" t="s">
        <v>401</v>
      </c>
      <c r="G720" s="77" t="s">
        <v>435</v>
      </c>
      <c r="H720" s="77" t="s">
        <v>54</v>
      </c>
      <c r="I720" s="82" t="s">
        <v>130</v>
      </c>
      <c r="J720" s="83">
        <v>-300</v>
      </c>
      <c r="L720" s="84"/>
      <c r="M720" s="84"/>
      <c r="P720"/>
      <c r="R720"/>
      <c r="S720" s="82" t="s">
        <v>56</v>
      </c>
      <c r="T720" s="82" t="s">
        <v>57</v>
      </c>
      <c r="U720" s="77" t="s">
        <v>1978</v>
      </c>
      <c r="V720" s="77" t="s">
        <v>477</v>
      </c>
      <c r="W720" s="77" t="s">
        <v>478</v>
      </c>
      <c r="X720"/>
    </row>
    <row r="721" spans="2:24" x14ac:dyDescent="0.3">
      <c r="B721" s="81">
        <v>37346</v>
      </c>
      <c r="C721" s="81" t="s">
        <v>1621</v>
      </c>
      <c r="D721" s="77" t="s">
        <v>75</v>
      </c>
      <c r="E721" s="82" t="s">
        <v>78</v>
      </c>
      <c r="F721" s="77" t="s">
        <v>76</v>
      </c>
      <c r="G721" s="77" t="s">
        <v>435</v>
      </c>
      <c r="H721" s="77" t="s">
        <v>54</v>
      </c>
      <c r="I721" s="82" t="s">
        <v>55</v>
      </c>
      <c r="J721" s="83">
        <v>-49.58</v>
      </c>
      <c r="L721" s="84"/>
      <c r="M721" s="84"/>
      <c r="P721"/>
      <c r="R721"/>
      <c r="S721" s="82" t="s">
        <v>56</v>
      </c>
      <c r="T721" s="82" t="s">
        <v>57</v>
      </c>
      <c r="U721" s="77" t="s">
        <v>2067</v>
      </c>
      <c r="V721" s="77" t="s">
        <v>1428</v>
      </c>
      <c r="W721" s="77" t="s">
        <v>1428</v>
      </c>
      <c r="X721"/>
    </row>
    <row r="722" spans="2:24" x14ac:dyDescent="0.3">
      <c r="B722" s="81">
        <v>37346</v>
      </c>
      <c r="C722" s="81" t="s">
        <v>1621</v>
      </c>
      <c r="D722" s="77" t="s">
        <v>649</v>
      </c>
      <c r="E722" s="82" t="s">
        <v>78</v>
      </c>
      <c r="F722" s="77" t="s">
        <v>650</v>
      </c>
      <c r="G722" s="77" t="s">
        <v>435</v>
      </c>
      <c r="H722" s="77" t="s">
        <v>54</v>
      </c>
      <c r="I722" s="82" t="s">
        <v>130</v>
      </c>
      <c r="J722" s="83">
        <v>-200</v>
      </c>
      <c r="L722" s="84"/>
      <c r="M722" s="84"/>
      <c r="P722"/>
      <c r="R722"/>
      <c r="S722" s="82" t="s">
        <v>56</v>
      </c>
      <c r="T722" s="82" t="s">
        <v>57</v>
      </c>
      <c r="U722" s="77" t="s">
        <v>1978</v>
      </c>
      <c r="V722" s="77" t="s">
        <v>477</v>
      </c>
      <c r="W722" s="77" t="s">
        <v>478</v>
      </c>
      <c r="X722"/>
    </row>
    <row r="723" spans="2:24" x14ac:dyDescent="0.3">
      <c r="B723" s="81">
        <v>37346</v>
      </c>
      <c r="C723" s="81" t="s">
        <v>1621</v>
      </c>
      <c r="D723" s="77" t="s">
        <v>649</v>
      </c>
      <c r="E723" s="82" t="s">
        <v>78</v>
      </c>
      <c r="F723" s="77" t="s">
        <v>650</v>
      </c>
      <c r="G723" s="77" t="s">
        <v>435</v>
      </c>
      <c r="H723" s="77" t="s">
        <v>54</v>
      </c>
      <c r="I723" s="82" t="s">
        <v>130</v>
      </c>
      <c r="J723" s="83">
        <v>27.32</v>
      </c>
      <c r="L723" s="84"/>
      <c r="M723" s="84"/>
      <c r="P723"/>
      <c r="R723"/>
      <c r="S723" s="82" t="s">
        <v>56</v>
      </c>
      <c r="T723" s="82" t="s">
        <v>57</v>
      </c>
      <c r="U723" s="77" t="s">
        <v>2041</v>
      </c>
      <c r="V723" s="77" t="s">
        <v>49</v>
      </c>
      <c r="W723" s="77" t="s">
        <v>2089</v>
      </c>
      <c r="X723"/>
    </row>
    <row r="724" spans="2:24" x14ac:dyDescent="0.3">
      <c r="B724" s="81">
        <v>37346</v>
      </c>
      <c r="C724" s="81" t="s">
        <v>1621</v>
      </c>
      <c r="D724" s="77" t="s">
        <v>649</v>
      </c>
      <c r="E724" s="82" t="s">
        <v>78</v>
      </c>
      <c r="F724" s="77" t="s">
        <v>650</v>
      </c>
      <c r="G724" s="77" t="s">
        <v>435</v>
      </c>
      <c r="H724" s="77" t="s">
        <v>54</v>
      </c>
      <c r="I724" s="82" t="s">
        <v>130</v>
      </c>
      <c r="J724" s="83">
        <v>539.5</v>
      </c>
      <c r="L724" s="84"/>
      <c r="M724" s="84"/>
      <c r="P724"/>
      <c r="R724"/>
      <c r="S724" s="82" t="s">
        <v>56</v>
      </c>
      <c r="T724" s="82" t="s">
        <v>57</v>
      </c>
      <c r="U724" s="77" t="s">
        <v>2092</v>
      </c>
      <c r="V724" s="77" t="s">
        <v>49</v>
      </c>
      <c r="W724" s="77" t="s">
        <v>2093</v>
      </c>
      <c r="X724"/>
    </row>
    <row r="725" spans="2:24" x14ac:dyDescent="0.3">
      <c r="B725" s="81">
        <v>37346</v>
      </c>
      <c r="C725" s="81" t="s">
        <v>1621</v>
      </c>
      <c r="D725" s="77" t="s">
        <v>1479</v>
      </c>
      <c r="E725" s="82" t="s">
        <v>1482</v>
      </c>
      <c r="F725" s="77" t="s">
        <v>1480</v>
      </c>
      <c r="G725" s="77" t="s">
        <v>435</v>
      </c>
      <c r="H725" s="77" t="s">
        <v>54</v>
      </c>
      <c r="I725" s="82" t="s">
        <v>130</v>
      </c>
      <c r="J725" s="83">
        <v>1488.43</v>
      </c>
      <c r="L725" s="84"/>
      <c r="M725" s="84"/>
      <c r="P725"/>
      <c r="R725"/>
      <c r="S725" s="82" t="s">
        <v>56</v>
      </c>
      <c r="T725" s="82" t="s">
        <v>57</v>
      </c>
      <c r="U725" s="77" t="s">
        <v>2098</v>
      </c>
      <c r="V725" s="77" t="s">
        <v>2099</v>
      </c>
      <c r="W725" s="77" t="s">
        <v>2100</v>
      </c>
      <c r="X725"/>
    </row>
    <row r="726" spans="2:24" x14ac:dyDescent="0.3">
      <c r="B726" s="81">
        <v>37346</v>
      </c>
      <c r="C726" s="81" t="s">
        <v>1621</v>
      </c>
      <c r="D726" s="77" t="s">
        <v>1479</v>
      </c>
      <c r="E726" s="82" t="s">
        <v>1482</v>
      </c>
      <c r="F726" s="77" t="s">
        <v>1480</v>
      </c>
      <c r="G726" s="77" t="s">
        <v>435</v>
      </c>
      <c r="H726" s="77" t="s">
        <v>54</v>
      </c>
      <c r="I726" s="82" t="s">
        <v>130</v>
      </c>
      <c r="J726" s="83">
        <v>37.049999999999997</v>
      </c>
      <c r="L726" s="84"/>
      <c r="M726" s="84"/>
      <c r="P726"/>
      <c r="R726"/>
      <c r="S726" s="82" t="s">
        <v>56</v>
      </c>
      <c r="T726" s="82" t="s">
        <v>57</v>
      </c>
      <c r="U726" s="77" t="s">
        <v>2098</v>
      </c>
      <c r="V726" s="77" t="s">
        <v>2099</v>
      </c>
      <c r="W726" s="77" t="s">
        <v>2102</v>
      </c>
      <c r="X726"/>
    </row>
    <row r="727" spans="2:24" x14ac:dyDescent="0.3">
      <c r="B727" s="81">
        <v>37346</v>
      </c>
      <c r="C727" s="81" t="s">
        <v>1621</v>
      </c>
      <c r="D727" s="77" t="s">
        <v>661</v>
      </c>
      <c r="E727" s="82" t="s">
        <v>663</v>
      </c>
      <c r="F727" s="77" t="s">
        <v>662</v>
      </c>
      <c r="G727" s="77" t="s">
        <v>435</v>
      </c>
      <c r="H727" s="77" t="s">
        <v>54</v>
      </c>
      <c r="I727" s="82" t="s">
        <v>55</v>
      </c>
      <c r="J727" s="83">
        <v>1079</v>
      </c>
      <c r="L727" s="84"/>
      <c r="M727" s="84"/>
      <c r="P727"/>
      <c r="R727"/>
      <c r="S727" s="82" t="s">
        <v>56</v>
      </c>
      <c r="T727" s="82" t="s">
        <v>57</v>
      </c>
      <c r="U727" s="77" t="s">
        <v>2068</v>
      </c>
      <c r="V727" s="77" t="s">
        <v>2069</v>
      </c>
      <c r="W727" s="77" t="s">
        <v>2069</v>
      </c>
      <c r="X727"/>
    </row>
    <row r="728" spans="2:24" x14ac:dyDescent="0.3">
      <c r="B728" s="81">
        <v>37346</v>
      </c>
      <c r="C728" s="81" t="s">
        <v>1621</v>
      </c>
      <c r="D728" s="77" t="s">
        <v>661</v>
      </c>
      <c r="E728" s="82" t="s">
        <v>663</v>
      </c>
      <c r="F728" s="77" t="s">
        <v>662</v>
      </c>
      <c r="G728" s="77" t="s">
        <v>435</v>
      </c>
      <c r="H728" s="77" t="s">
        <v>54</v>
      </c>
      <c r="I728" s="82" t="s">
        <v>55</v>
      </c>
      <c r="J728" s="83">
        <v>-445</v>
      </c>
      <c r="L728" s="84"/>
      <c r="M728" s="84"/>
      <c r="P728"/>
      <c r="R728"/>
      <c r="S728" s="82" t="s">
        <v>56</v>
      </c>
      <c r="T728" s="82" t="s">
        <v>57</v>
      </c>
      <c r="U728" s="77" t="s">
        <v>2067</v>
      </c>
      <c r="V728" s="77" t="s">
        <v>1428</v>
      </c>
      <c r="W728" s="77" t="s">
        <v>1428</v>
      </c>
      <c r="X728"/>
    </row>
    <row r="729" spans="2:24" x14ac:dyDescent="0.3">
      <c r="B729" s="81">
        <v>37346</v>
      </c>
      <c r="C729" s="81" t="s">
        <v>1621</v>
      </c>
      <c r="D729" s="77" t="s">
        <v>665</v>
      </c>
      <c r="E729" s="82" t="s">
        <v>663</v>
      </c>
      <c r="F729" s="77" t="s">
        <v>662</v>
      </c>
      <c r="G729" s="77" t="s">
        <v>435</v>
      </c>
      <c r="H729" s="77" t="s">
        <v>54</v>
      </c>
      <c r="I729" s="82" t="s">
        <v>130</v>
      </c>
      <c r="J729" s="83">
        <v>228.51</v>
      </c>
      <c r="L729" s="84"/>
      <c r="M729" s="84"/>
      <c r="P729"/>
      <c r="R729"/>
      <c r="S729" s="82" t="s">
        <v>56</v>
      </c>
      <c r="T729" s="82" t="s">
        <v>57</v>
      </c>
      <c r="U729" s="77" t="s">
        <v>2085</v>
      </c>
      <c r="V729" s="77" t="s">
        <v>477</v>
      </c>
      <c r="W729" s="77" t="s">
        <v>478</v>
      </c>
      <c r="X729"/>
    </row>
    <row r="730" spans="2:24" x14ac:dyDescent="0.3">
      <c r="B730" s="81">
        <v>37346</v>
      </c>
      <c r="C730" s="81" t="s">
        <v>1621</v>
      </c>
      <c r="D730" s="77" t="s">
        <v>90</v>
      </c>
      <c r="E730" s="82" t="s">
        <v>93</v>
      </c>
      <c r="F730" s="77" t="s">
        <v>91</v>
      </c>
      <c r="G730" s="77" t="s">
        <v>435</v>
      </c>
      <c r="H730" s="77" t="s">
        <v>54</v>
      </c>
      <c r="I730" s="82" t="s">
        <v>55</v>
      </c>
      <c r="J730" s="83">
        <v>1530</v>
      </c>
      <c r="L730" s="84"/>
      <c r="M730" s="84"/>
      <c r="P730"/>
      <c r="R730"/>
      <c r="S730" s="82" t="s">
        <v>56</v>
      </c>
      <c r="T730" s="82" t="s">
        <v>57</v>
      </c>
      <c r="U730" s="77" t="s">
        <v>2068</v>
      </c>
      <c r="V730" s="77" t="s">
        <v>2069</v>
      </c>
      <c r="W730" s="77" t="s">
        <v>2069</v>
      </c>
      <c r="X730"/>
    </row>
    <row r="731" spans="2:24" x14ac:dyDescent="0.3">
      <c r="B731" s="81">
        <v>37346</v>
      </c>
      <c r="C731" s="81" t="s">
        <v>1621</v>
      </c>
      <c r="D731" s="77" t="s">
        <v>90</v>
      </c>
      <c r="E731" s="82" t="s">
        <v>93</v>
      </c>
      <c r="F731" s="77" t="s">
        <v>91</v>
      </c>
      <c r="G731" s="77" t="s">
        <v>435</v>
      </c>
      <c r="H731" s="77" t="s">
        <v>54</v>
      </c>
      <c r="I731" s="82" t="s">
        <v>55</v>
      </c>
      <c r="J731" s="83">
        <v>14.78</v>
      </c>
      <c r="L731" s="84"/>
      <c r="M731" s="84"/>
      <c r="P731"/>
      <c r="R731"/>
      <c r="S731" s="82" t="s">
        <v>56</v>
      </c>
      <c r="T731" s="82" t="s">
        <v>57</v>
      </c>
      <c r="U731" s="77" t="s">
        <v>2070</v>
      </c>
      <c r="V731" s="77" t="s">
        <v>49</v>
      </c>
      <c r="W731" s="77" t="s">
        <v>2103</v>
      </c>
      <c r="X731"/>
    </row>
    <row r="732" spans="2:24" x14ac:dyDescent="0.3">
      <c r="B732" s="81">
        <v>37346</v>
      </c>
      <c r="C732" s="81" t="s">
        <v>1621</v>
      </c>
      <c r="D732" s="77" t="s">
        <v>90</v>
      </c>
      <c r="E732" s="82" t="s">
        <v>93</v>
      </c>
      <c r="F732" s="77" t="s">
        <v>91</v>
      </c>
      <c r="G732" s="77" t="s">
        <v>435</v>
      </c>
      <c r="H732" s="77" t="s">
        <v>54</v>
      </c>
      <c r="I732" s="82" t="s">
        <v>55</v>
      </c>
      <c r="J732" s="83">
        <v>654.20000000000005</v>
      </c>
      <c r="L732" s="84"/>
      <c r="M732" s="84"/>
      <c r="P732"/>
      <c r="R732"/>
      <c r="S732" s="82" t="s">
        <v>56</v>
      </c>
      <c r="T732" s="82" t="s">
        <v>57</v>
      </c>
      <c r="U732" s="77" t="s">
        <v>2070</v>
      </c>
      <c r="V732" s="77" t="s">
        <v>49</v>
      </c>
      <c r="W732" s="77" t="s">
        <v>2106</v>
      </c>
      <c r="X732"/>
    </row>
    <row r="733" spans="2:24" x14ac:dyDescent="0.3">
      <c r="B733" s="81">
        <v>37346</v>
      </c>
      <c r="C733" s="81" t="s">
        <v>1621</v>
      </c>
      <c r="D733" s="77" t="s">
        <v>90</v>
      </c>
      <c r="E733" s="82" t="s">
        <v>93</v>
      </c>
      <c r="F733" s="77" t="s">
        <v>91</v>
      </c>
      <c r="G733" s="77" t="s">
        <v>435</v>
      </c>
      <c r="H733" s="77" t="s">
        <v>54</v>
      </c>
      <c r="I733" s="82" t="s">
        <v>55</v>
      </c>
      <c r="J733" s="83">
        <v>-849.1</v>
      </c>
      <c r="L733" s="84"/>
      <c r="M733" s="84"/>
      <c r="P733"/>
      <c r="R733"/>
      <c r="S733" s="82" t="s">
        <v>56</v>
      </c>
      <c r="T733" s="82" t="s">
        <v>57</v>
      </c>
      <c r="U733" s="77" t="s">
        <v>2067</v>
      </c>
      <c r="V733" s="77" t="s">
        <v>1428</v>
      </c>
      <c r="W733" s="77" t="s">
        <v>1428</v>
      </c>
      <c r="X733"/>
    </row>
    <row r="734" spans="2:24" x14ac:dyDescent="0.3">
      <c r="B734" s="81">
        <v>37346</v>
      </c>
      <c r="C734" s="81" t="s">
        <v>1621</v>
      </c>
      <c r="D734" s="77" t="s">
        <v>673</v>
      </c>
      <c r="E734" s="82" t="s">
        <v>93</v>
      </c>
      <c r="F734" s="77" t="s">
        <v>674</v>
      </c>
      <c r="G734" s="77" t="s">
        <v>435</v>
      </c>
      <c r="H734" s="77" t="s">
        <v>54</v>
      </c>
      <c r="I734" s="82" t="s">
        <v>130</v>
      </c>
      <c r="J734" s="83">
        <v>-110.31</v>
      </c>
      <c r="L734" s="84"/>
      <c r="M734" s="84"/>
      <c r="P734"/>
      <c r="R734"/>
      <c r="S734" s="82" t="s">
        <v>56</v>
      </c>
      <c r="T734" s="82" t="s">
        <v>57</v>
      </c>
      <c r="U734" s="77" t="s">
        <v>1978</v>
      </c>
      <c r="V734" s="77" t="s">
        <v>477</v>
      </c>
      <c r="W734" s="77" t="s">
        <v>2109</v>
      </c>
      <c r="X734"/>
    </row>
    <row r="735" spans="2:24" x14ac:dyDescent="0.3">
      <c r="B735" s="81">
        <v>37346</v>
      </c>
      <c r="C735" s="81" t="s">
        <v>1621</v>
      </c>
      <c r="D735" s="77" t="s">
        <v>673</v>
      </c>
      <c r="E735" s="82" t="s">
        <v>93</v>
      </c>
      <c r="F735" s="77" t="s">
        <v>674</v>
      </c>
      <c r="G735" s="77" t="s">
        <v>435</v>
      </c>
      <c r="H735" s="77" t="s">
        <v>54</v>
      </c>
      <c r="I735" s="82" t="s">
        <v>130</v>
      </c>
      <c r="J735" s="83">
        <v>262.82</v>
      </c>
      <c r="L735" s="84"/>
      <c r="M735" s="84"/>
      <c r="P735"/>
      <c r="R735"/>
      <c r="S735" s="82" t="s">
        <v>56</v>
      </c>
      <c r="T735" s="82" t="s">
        <v>57</v>
      </c>
      <c r="U735" s="77" t="s">
        <v>1977</v>
      </c>
      <c r="V735" s="77" t="s">
        <v>477</v>
      </c>
      <c r="W735" s="77" t="s">
        <v>478</v>
      </c>
      <c r="X735"/>
    </row>
    <row r="736" spans="2:24" x14ac:dyDescent="0.3">
      <c r="B736" s="81">
        <v>37346</v>
      </c>
      <c r="C736" s="81" t="s">
        <v>1621</v>
      </c>
      <c r="D736" s="77" t="s">
        <v>673</v>
      </c>
      <c r="E736" s="82" t="s">
        <v>93</v>
      </c>
      <c r="F736" s="77" t="s">
        <v>674</v>
      </c>
      <c r="G736" s="77" t="s">
        <v>435</v>
      </c>
      <c r="H736" s="77" t="s">
        <v>54</v>
      </c>
      <c r="I736" s="82" t="s">
        <v>130</v>
      </c>
      <c r="J736" s="83">
        <v>658.42</v>
      </c>
      <c r="L736" s="84"/>
      <c r="M736" s="84"/>
      <c r="P736"/>
      <c r="R736"/>
      <c r="S736" s="82" t="s">
        <v>56</v>
      </c>
      <c r="T736" s="82" t="s">
        <v>57</v>
      </c>
      <c r="U736" s="77" t="s">
        <v>2110</v>
      </c>
      <c r="V736" s="77" t="s">
        <v>49</v>
      </c>
      <c r="W736" s="77" t="s">
        <v>1500</v>
      </c>
      <c r="X736"/>
    </row>
    <row r="737" spans="2:24" x14ac:dyDescent="0.3">
      <c r="B737" s="81">
        <v>37346</v>
      </c>
      <c r="C737" s="81" t="s">
        <v>1621</v>
      </c>
      <c r="D737" s="77" t="s">
        <v>98</v>
      </c>
      <c r="E737" s="82" t="s">
        <v>101</v>
      </c>
      <c r="F737" s="77" t="s">
        <v>99</v>
      </c>
      <c r="G737" s="77" t="s">
        <v>435</v>
      </c>
      <c r="H737" s="77" t="s">
        <v>102</v>
      </c>
      <c r="I737" s="82" t="s">
        <v>55</v>
      </c>
      <c r="J737" s="83">
        <v>214.68</v>
      </c>
      <c r="L737" s="84"/>
      <c r="M737" s="84"/>
      <c r="P737"/>
      <c r="R737"/>
      <c r="S737" s="82" t="s">
        <v>56</v>
      </c>
      <c r="T737" s="82" t="s">
        <v>57</v>
      </c>
      <c r="U737" s="77" t="s">
        <v>1972</v>
      </c>
      <c r="V737" s="77" t="s">
        <v>49</v>
      </c>
      <c r="W737" s="77" t="s">
        <v>2114</v>
      </c>
      <c r="X737"/>
    </row>
    <row r="738" spans="2:24" x14ac:dyDescent="0.3">
      <c r="B738" s="81">
        <v>37346</v>
      </c>
      <c r="C738" s="81" t="s">
        <v>1621</v>
      </c>
      <c r="D738" s="77" t="s">
        <v>98</v>
      </c>
      <c r="E738" s="82" t="s">
        <v>101</v>
      </c>
      <c r="F738" s="77" t="s">
        <v>99</v>
      </c>
      <c r="G738" s="77" t="s">
        <v>435</v>
      </c>
      <c r="H738" s="77" t="s">
        <v>102</v>
      </c>
      <c r="I738" s="82" t="s">
        <v>55</v>
      </c>
      <c r="J738" s="83">
        <v>134.57</v>
      </c>
      <c r="L738" s="84"/>
      <c r="M738" s="84"/>
      <c r="P738"/>
      <c r="R738"/>
      <c r="S738" s="82" t="s">
        <v>56</v>
      </c>
      <c r="T738" s="82" t="s">
        <v>57</v>
      </c>
      <c r="U738" s="77" t="s">
        <v>1972</v>
      </c>
      <c r="V738" s="77" t="s">
        <v>49</v>
      </c>
      <c r="W738" s="77" t="s">
        <v>2117</v>
      </c>
      <c r="X738"/>
    </row>
    <row r="739" spans="2:24" x14ac:dyDescent="0.3">
      <c r="B739" s="81">
        <v>37346</v>
      </c>
      <c r="C739" s="81" t="s">
        <v>1621</v>
      </c>
      <c r="D739" s="77" t="s">
        <v>110</v>
      </c>
      <c r="E739" s="82" t="s">
        <v>113</v>
      </c>
      <c r="F739" s="77" t="s">
        <v>111</v>
      </c>
      <c r="G739" s="77" t="s">
        <v>435</v>
      </c>
      <c r="H739" s="77" t="s">
        <v>102</v>
      </c>
      <c r="I739" s="82" t="s">
        <v>55</v>
      </c>
      <c r="J739" s="83">
        <v>97.2</v>
      </c>
      <c r="L739" s="84"/>
      <c r="M739" s="84"/>
      <c r="P739"/>
      <c r="R739"/>
      <c r="S739" s="82" t="s">
        <v>56</v>
      </c>
      <c r="T739" s="82" t="s">
        <v>57</v>
      </c>
      <c r="U739" s="77" t="s">
        <v>2070</v>
      </c>
      <c r="V739" s="77" t="s">
        <v>49</v>
      </c>
      <c r="W739" s="77" t="s">
        <v>2120</v>
      </c>
      <c r="X739"/>
    </row>
    <row r="740" spans="2:24" x14ac:dyDescent="0.3">
      <c r="B740" s="81">
        <v>37346</v>
      </c>
      <c r="C740" s="81" t="s">
        <v>1621</v>
      </c>
      <c r="D740" s="77" t="s">
        <v>110</v>
      </c>
      <c r="E740" s="82" t="s">
        <v>113</v>
      </c>
      <c r="F740" s="77" t="s">
        <v>111</v>
      </c>
      <c r="G740" s="77" t="s">
        <v>435</v>
      </c>
      <c r="H740" s="77" t="s">
        <v>102</v>
      </c>
      <c r="I740" s="82" t="s">
        <v>55</v>
      </c>
      <c r="J740" s="83">
        <v>84.19</v>
      </c>
      <c r="L740" s="84"/>
      <c r="M740" s="84"/>
      <c r="P740"/>
      <c r="R740"/>
      <c r="S740" s="82" t="s">
        <v>56</v>
      </c>
      <c r="T740" s="82" t="s">
        <v>57</v>
      </c>
      <c r="U740" s="77" t="s">
        <v>1972</v>
      </c>
      <c r="V740" s="77" t="s">
        <v>49</v>
      </c>
      <c r="W740" s="77" t="s">
        <v>2123</v>
      </c>
      <c r="X740"/>
    </row>
    <row r="741" spans="2:24" x14ac:dyDescent="0.3">
      <c r="B741" s="81">
        <v>37346</v>
      </c>
      <c r="C741" s="81" t="s">
        <v>1621</v>
      </c>
      <c r="D741" s="77" t="s">
        <v>373</v>
      </c>
      <c r="E741" s="82" t="s">
        <v>113</v>
      </c>
      <c r="F741" s="77" t="s">
        <v>374</v>
      </c>
      <c r="G741" s="77" t="s">
        <v>435</v>
      </c>
      <c r="H741" s="77" t="s">
        <v>102</v>
      </c>
      <c r="I741" s="82" t="s">
        <v>130</v>
      </c>
      <c r="J741" s="83">
        <v>110</v>
      </c>
      <c r="L741" s="84"/>
      <c r="M741" s="84"/>
      <c r="P741"/>
      <c r="R741"/>
      <c r="S741" s="82" t="s">
        <v>56</v>
      </c>
      <c r="T741" s="82" t="s">
        <v>57</v>
      </c>
      <c r="U741" s="77" t="s">
        <v>2126</v>
      </c>
      <c r="V741" s="77" t="s">
        <v>477</v>
      </c>
      <c r="W741" s="77" t="s">
        <v>478</v>
      </c>
      <c r="X741"/>
    </row>
    <row r="742" spans="2:24" x14ac:dyDescent="0.3">
      <c r="B742" s="81">
        <v>37346</v>
      </c>
      <c r="C742" s="81" t="s">
        <v>1621</v>
      </c>
      <c r="D742" s="77" t="s">
        <v>373</v>
      </c>
      <c r="E742" s="82" t="s">
        <v>113</v>
      </c>
      <c r="F742" s="77" t="s">
        <v>374</v>
      </c>
      <c r="G742" s="77" t="s">
        <v>435</v>
      </c>
      <c r="H742" s="77" t="s">
        <v>102</v>
      </c>
      <c r="I742" s="82" t="s">
        <v>130</v>
      </c>
      <c r="J742" s="83">
        <v>135</v>
      </c>
      <c r="L742" s="84"/>
      <c r="M742" s="84"/>
      <c r="P742"/>
      <c r="R742"/>
      <c r="S742" s="82" t="s">
        <v>56</v>
      </c>
      <c r="T742" s="82" t="s">
        <v>57</v>
      </c>
      <c r="U742" s="77" t="s">
        <v>2126</v>
      </c>
      <c r="V742" s="77" t="s">
        <v>477</v>
      </c>
      <c r="W742" s="77" t="s">
        <v>478</v>
      </c>
      <c r="X742"/>
    </row>
    <row r="743" spans="2:24" x14ac:dyDescent="0.3">
      <c r="B743" s="81">
        <v>37346</v>
      </c>
      <c r="C743" s="81" t="s">
        <v>1621</v>
      </c>
      <c r="D743" s="77" t="s">
        <v>373</v>
      </c>
      <c r="E743" s="82" t="s">
        <v>113</v>
      </c>
      <c r="F743" s="77" t="s">
        <v>374</v>
      </c>
      <c r="G743" s="77" t="s">
        <v>435</v>
      </c>
      <c r="H743" s="77" t="s">
        <v>102</v>
      </c>
      <c r="I743" s="82" t="s">
        <v>130</v>
      </c>
      <c r="J743" s="83">
        <v>-135</v>
      </c>
      <c r="L743" s="84"/>
      <c r="M743" s="84"/>
      <c r="P743"/>
      <c r="R743"/>
      <c r="S743" s="82" t="s">
        <v>56</v>
      </c>
      <c r="T743" s="82" t="s">
        <v>57</v>
      </c>
      <c r="U743" s="77" t="s">
        <v>1978</v>
      </c>
      <c r="V743" s="77" t="s">
        <v>477</v>
      </c>
      <c r="W743" s="77" t="s">
        <v>2127</v>
      </c>
      <c r="X743"/>
    </row>
    <row r="744" spans="2:24" x14ac:dyDescent="0.3">
      <c r="B744" s="81">
        <v>37346</v>
      </c>
      <c r="C744" s="81" t="s">
        <v>1621</v>
      </c>
      <c r="D744" s="77" t="s">
        <v>118</v>
      </c>
      <c r="E744" s="82" t="s">
        <v>121</v>
      </c>
      <c r="F744" s="77" t="s">
        <v>119</v>
      </c>
      <c r="G744" s="77" t="s">
        <v>435</v>
      </c>
      <c r="H744" s="77" t="s">
        <v>102</v>
      </c>
      <c r="I744" s="82" t="s">
        <v>55</v>
      </c>
      <c r="J744" s="83">
        <v>450</v>
      </c>
      <c r="L744" s="84"/>
      <c r="M744" s="84"/>
      <c r="P744"/>
      <c r="R744"/>
      <c r="S744" s="82" t="s">
        <v>56</v>
      </c>
      <c r="T744" s="82" t="s">
        <v>57</v>
      </c>
      <c r="U744" s="77" t="s">
        <v>2084</v>
      </c>
      <c r="V744" s="77" t="s">
        <v>1309</v>
      </c>
      <c r="W744" s="77" t="s">
        <v>1309</v>
      </c>
      <c r="X744"/>
    </row>
    <row r="745" spans="2:24" x14ac:dyDescent="0.3">
      <c r="B745" s="81">
        <v>37346</v>
      </c>
      <c r="C745" s="81" t="s">
        <v>1621</v>
      </c>
      <c r="D745" s="77" t="s">
        <v>704</v>
      </c>
      <c r="E745" s="82" t="s">
        <v>705</v>
      </c>
      <c r="F745" s="77" t="s">
        <v>572</v>
      </c>
      <c r="G745" s="77" t="s">
        <v>435</v>
      </c>
      <c r="H745" s="77" t="s">
        <v>578</v>
      </c>
      <c r="I745" s="82" t="s">
        <v>55</v>
      </c>
      <c r="J745" s="83">
        <v>375.12</v>
      </c>
      <c r="L745" s="84"/>
      <c r="M745" s="84"/>
      <c r="P745"/>
      <c r="R745"/>
      <c r="S745" s="82" t="s">
        <v>579</v>
      </c>
      <c r="T745" s="82" t="s">
        <v>57</v>
      </c>
      <c r="U745" s="77" t="s">
        <v>2051</v>
      </c>
      <c r="V745" s="77" t="s">
        <v>2052</v>
      </c>
      <c r="W745" s="77" t="s">
        <v>575</v>
      </c>
      <c r="X745"/>
    </row>
    <row r="746" spans="2:24" x14ac:dyDescent="0.3">
      <c r="B746" s="81">
        <v>37346</v>
      </c>
      <c r="C746" s="81" t="s">
        <v>1621</v>
      </c>
      <c r="D746" s="77" t="s">
        <v>707</v>
      </c>
      <c r="E746" s="82" t="s">
        <v>705</v>
      </c>
      <c r="F746" s="77" t="s">
        <v>708</v>
      </c>
      <c r="G746" s="77" t="s">
        <v>435</v>
      </c>
      <c r="H746" s="77" t="s">
        <v>578</v>
      </c>
      <c r="I746" s="82" t="s">
        <v>55</v>
      </c>
      <c r="J746" s="83">
        <v>364.58</v>
      </c>
      <c r="L746" s="84"/>
      <c r="M746" s="84"/>
      <c r="P746"/>
      <c r="R746"/>
      <c r="S746" s="82" t="s">
        <v>710</v>
      </c>
      <c r="T746" s="82" t="s">
        <v>57</v>
      </c>
      <c r="U746" s="77" t="s">
        <v>2051</v>
      </c>
      <c r="V746" s="77" t="s">
        <v>2052</v>
      </c>
      <c r="W746" s="77" t="s">
        <v>2128</v>
      </c>
      <c r="X746"/>
    </row>
    <row r="747" spans="2:24" x14ac:dyDescent="0.3">
      <c r="B747" s="81">
        <v>37346</v>
      </c>
      <c r="C747" s="81" t="s">
        <v>1621</v>
      </c>
      <c r="D747" s="77" t="s">
        <v>712</v>
      </c>
      <c r="E747" s="82" t="s">
        <v>705</v>
      </c>
      <c r="F747" s="77" t="s">
        <v>713</v>
      </c>
      <c r="G747" s="77" t="s">
        <v>435</v>
      </c>
      <c r="H747" s="77" t="s">
        <v>578</v>
      </c>
      <c r="I747" s="82" t="s">
        <v>55</v>
      </c>
      <c r="J747" s="83">
        <v>393.75</v>
      </c>
      <c r="L747" s="84"/>
      <c r="M747" s="84"/>
      <c r="P747"/>
      <c r="R747"/>
      <c r="S747" s="82" t="s">
        <v>715</v>
      </c>
      <c r="T747" s="82" t="s">
        <v>57</v>
      </c>
      <c r="U747" s="77" t="s">
        <v>2051</v>
      </c>
      <c r="V747" s="77" t="s">
        <v>2052</v>
      </c>
      <c r="W747" s="77" t="s">
        <v>2129</v>
      </c>
      <c r="X747"/>
    </row>
    <row r="748" spans="2:24" x14ac:dyDescent="0.3">
      <c r="B748" s="81">
        <v>37346</v>
      </c>
      <c r="C748" s="81" t="s">
        <v>1621</v>
      </c>
      <c r="D748" s="77" t="s">
        <v>717</v>
      </c>
      <c r="E748" s="82" t="s">
        <v>705</v>
      </c>
      <c r="F748" s="77" t="s">
        <v>583</v>
      </c>
      <c r="G748" s="77" t="s">
        <v>435</v>
      </c>
      <c r="H748" s="77" t="s">
        <v>578</v>
      </c>
      <c r="I748" s="82" t="s">
        <v>130</v>
      </c>
      <c r="J748" s="83">
        <v>387.65</v>
      </c>
      <c r="L748" s="84"/>
      <c r="M748" s="84"/>
      <c r="P748"/>
      <c r="R748"/>
      <c r="S748" s="82" t="s">
        <v>56</v>
      </c>
      <c r="T748" s="82" t="s">
        <v>57</v>
      </c>
      <c r="U748" s="77" t="s">
        <v>2053</v>
      </c>
      <c r="V748" s="77" t="s">
        <v>2054</v>
      </c>
      <c r="W748" s="77" t="s">
        <v>2130</v>
      </c>
      <c r="X748"/>
    </row>
    <row r="749" spans="2:24" x14ac:dyDescent="0.3">
      <c r="B749" s="81">
        <v>37346</v>
      </c>
      <c r="C749" s="81" t="s">
        <v>1621</v>
      </c>
      <c r="D749" s="77" t="s">
        <v>720</v>
      </c>
      <c r="E749" s="82" t="s">
        <v>725</v>
      </c>
      <c r="F749" s="77" t="s">
        <v>721</v>
      </c>
      <c r="G749" s="77" t="s">
        <v>435</v>
      </c>
      <c r="H749" s="77" t="s">
        <v>102</v>
      </c>
      <c r="I749" s="82" t="s">
        <v>55</v>
      </c>
      <c r="J749" s="83">
        <v>80</v>
      </c>
      <c r="L749" s="84"/>
      <c r="M749" s="84"/>
      <c r="P749"/>
      <c r="R749"/>
      <c r="S749" s="82" t="s">
        <v>56</v>
      </c>
      <c r="T749" s="82" t="s">
        <v>57</v>
      </c>
      <c r="U749" s="77" t="s">
        <v>2131</v>
      </c>
      <c r="V749" s="77" t="s">
        <v>2132</v>
      </c>
      <c r="W749" s="77" t="s">
        <v>2133</v>
      </c>
      <c r="X749"/>
    </row>
    <row r="750" spans="2:24" x14ac:dyDescent="0.3">
      <c r="B750" s="81">
        <v>37346</v>
      </c>
      <c r="C750" s="81" t="s">
        <v>1621</v>
      </c>
      <c r="D750" s="77" t="s">
        <v>728</v>
      </c>
      <c r="E750" s="82" t="s">
        <v>725</v>
      </c>
      <c r="F750" s="77" t="s">
        <v>729</v>
      </c>
      <c r="G750" s="77" t="s">
        <v>435</v>
      </c>
      <c r="H750" s="77" t="s">
        <v>102</v>
      </c>
      <c r="I750" s="82" t="s">
        <v>130</v>
      </c>
      <c r="J750" s="83">
        <v>150</v>
      </c>
      <c r="L750" s="84"/>
      <c r="M750" s="84"/>
      <c r="P750"/>
      <c r="R750"/>
      <c r="S750" s="82" t="s">
        <v>56</v>
      </c>
      <c r="T750" s="82" t="s">
        <v>57</v>
      </c>
      <c r="U750" s="77" t="s">
        <v>1979</v>
      </c>
      <c r="V750" s="77" t="s">
        <v>1980</v>
      </c>
      <c r="W750" s="77" t="s">
        <v>1980</v>
      </c>
      <c r="X750"/>
    </row>
    <row r="751" spans="2:24" x14ac:dyDescent="0.3">
      <c r="B751" s="81">
        <v>37346</v>
      </c>
      <c r="C751" s="81" t="s">
        <v>1621</v>
      </c>
      <c r="D751" s="77" t="s">
        <v>1041</v>
      </c>
      <c r="E751" s="82" t="s">
        <v>1043</v>
      </c>
      <c r="F751" s="77" t="s">
        <v>76</v>
      </c>
      <c r="G751" s="77" t="s">
        <v>435</v>
      </c>
      <c r="H751" s="77" t="s">
        <v>102</v>
      </c>
      <c r="I751" s="82" t="s">
        <v>55</v>
      </c>
      <c r="J751" s="83">
        <v>320</v>
      </c>
      <c r="L751" s="84"/>
      <c r="M751" s="84"/>
      <c r="P751"/>
      <c r="R751"/>
      <c r="S751" s="82" t="s">
        <v>56</v>
      </c>
      <c r="T751" s="82" t="s">
        <v>57</v>
      </c>
      <c r="U751" s="77" t="s">
        <v>2084</v>
      </c>
      <c r="V751" s="77" t="s">
        <v>1309</v>
      </c>
      <c r="W751" s="77" t="s">
        <v>1309</v>
      </c>
      <c r="X751"/>
    </row>
    <row r="752" spans="2:24" x14ac:dyDescent="0.3">
      <c r="B752" s="81">
        <v>37346</v>
      </c>
      <c r="C752" s="81" t="s">
        <v>1621</v>
      </c>
      <c r="D752" s="77" t="s">
        <v>731</v>
      </c>
      <c r="E752" s="82" t="s">
        <v>734</v>
      </c>
      <c r="F752" s="77" t="s">
        <v>732</v>
      </c>
      <c r="G752" s="77" t="s">
        <v>435</v>
      </c>
      <c r="H752" s="77" t="s">
        <v>271</v>
      </c>
      <c r="I752" s="82" t="s">
        <v>55</v>
      </c>
      <c r="J752" s="83">
        <v>4215.3999999999996</v>
      </c>
      <c r="L752" s="84"/>
      <c r="M752" s="84"/>
      <c r="P752"/>
      <c r="R752"/>
      <c r="S752" s="82" t="s">
        <v>56</v>
      </c>
      <c r="T752" s="82" t="s">
        <v>57</v>
      </c>
      <c r="U752" s="77" t="s">
        <v>1969</v>
      </c>
      <c r="V752" s="77" t="s">
        <v>1970</v>
      </c>
      <c r="W752" s="77" t="s">
        <v>2134</v>
      </c>
      <c r="X752"/>
    </row>
    <row r="753" spans="2:24" x14ac:dyDescent="0.3">
      <c r="B753" s="81">
        <v>37346</v>
      </c>
      <c r="C753" s="81" t="s">
        <v>1621</v>
      </c>
      <c r="D753" s="77" t="s">
        <v>731</v>
      </c>
      <c r="E753" s="82" t="s">
        <v>734</v>
      </c>
      <c r="F753" s="77" t="s">
        <v>732</v>
      </c>
      <c r="G753" s="77" t="s">
        <v>435</v>
      </c>
      <c r="H753" s="77" t="s">
        <v>271</v>
      </c>
      <c r="I753" s="82" t="s">
        <v>55</v>
      </c>
      <c r="J753" s="83">
        <v>2108</v>
      </c>
      <c r="L753" s="84"/>
      <c r="M753" s="84"/>
      <c r="P753"/>
      <c r="R753"/>
      <c r="S753" s="82" t="s">
        <v>56</v>
      </c>
      <c r="T753" s="82" t="s">
        <v>57</v>
      </c>
      <c r="U753" s="77" t="s">
        <v>1985</v>
      </c>
      <c r="V753" s="77" t="s">
        <v>1986</v>
      </c>
      <c r="W753" s="77" t="s">
        <v>2135</v>
      </c>
      <c r="X753"/>
    </row>
    <row r="754" spans="2:24" x14ac:dyDescent="0.3">
      <c r="B754" s="81">
        <v>37346</v>
      </c>
      <c r="C754" s="81" t="s">
        <v>1621</v>
      </c>
      <c r="D754" s="77" t="s">
        <v>731</v>
      </c>
      <c r="E754" s="82" t="s">
        <v>734</v>
      </c>
      <c r="F754" s="77" t="s">
        <v>732</v>
      </c>
      <c r="G754" s="77" t="s">
        <v>435</v>
      </c>
      <c r="H754" s="77" t="s">
        <v>271</v>
      </c>
      <c r="I754" s="82" t="s">
        <v>55</v>
      </c>
      <c r="J754" s="83">
        <v>-1897</v>
      </c>
      <c r="L754" s="84"/>
      <c r="M754" s="84"/>
      <c r="P754"/>
      <c r="R754"/>
      <c r="S754" s="82" t="s">
        <v>56</v>
      </c>
      <c r="T754" s="82" t="s">
        <v>57</v>
      </c>
      <c r="U754" s="77" t="s">
        <v>1989</v>
      </c>
      <c r="V754" s="77" t="s">
        <v>1990</v>
      </c>
      <c r="W754" s="77" t="s">
        <v>2136</v>
      </c>
      <c r="X754"/>
    </row>
    <row r="755" spans="2:24" x14ac:dyDescent="0.3">
      <c r="B755" s="81">
        <v>37346</v>
      </c>
      <c r="C755" s="81" t="s">
        <v>1621</v>
      </c>
      <c r="D755" s="77" t="s">
        <v>738</v>
      </c>
      <c r="E755" s="82" t="s">
        <v>740</v>
      </c>
      <c r="F755" s="77" t="s">
        <v>500</v>
      </c>
      <c r="G755" s="77" t="s">
        <v>435</v>
      </c>
      <c r="H755" s="77" t="s">
        <v>271</v>
      </c>
      <c r="I755" s="82" t="s">
        <v>55</v>
      </c>
      <c r="J755" s="83">
        <v>-2150</v>
      </c>
      <c r="L755" s="84"/>
      <c r="M755" s="84"/>
      <c r="P755"/>
      <c r="R755"/>
      <c r="S755" s="82" t="s">
        <v>56</v>
      </c>
      <c r="T755" s="82" t="s">
        <v>57</v>
      </c>
      <c r="U755" s="77" t="s">
        <v>1989</v>
      </c>
      <c r="V755" s="77" t="s">
        <v>1990</v>
      </c>
      <c r="W755" s="77" t="s">
        <v>2137</v>
      </c>
      <c r="X755"/>
    </row>
    <row r="756" spans="2:24" x14ac:dyDescent="0.3">
      <c r="B756" s="81">
        <v>37346</v>
      </c>
      <c r="C756" s="81" t="s">
        <v>1621</v>
      </c>
      <c r="D756" s="77" t="s">
        <v>738</v>
      </c>
      <c r="E756" s="82" t="s">
        <v>740</v>
      </c>
      <c r="F756" s="77" t="s">
        <v>500</v>
      </c>
      <c r="G756" s="77" t="s">
        <v>435</v>
      </c>
      <c r="H756" s="77" t="s">
        <v>271</v>
      </c>
      <c r="I756" s="82" t="s">
        <v>55</v>
      </c>
      <c r="J756" s="83">
        <v>2388</v>
      </c>
      <c r="L756" s="84"/>
      <c r="M756" s="84"/>
      <c r="P756"/>
      <c r="R756"/>
      <c r="S756" s="82" t="s">
        <v>56</v>
      </c>
      <c r="T756" s="82" t="s">
        <v>57</v>
      </c>
      <c r="U756" s="77" t="s">
        <v>1985</v>
      </c>
      <c r="V756" s="77" t="s">
        <v>1986</v>
      </c>
      <c r="W756" s="77" t="s">
        <v>2138</v>
      </c>
      <c r="X756"/>
    </row>
    <row r="757" spans="2:24" x14ac:dyDescent="0.3">
      <c r="B757" s="81">
        <v>37346</v>
      </c>
      <c r="C757" s="81" t="s">
        <v>1621</v>
      </c>
      <c r="D757" s="77" t="s">
        <v>738</v>
      </c>
      <c r="E757" s="82" t="s">
        <v>740</v>
      </c>
      <c r="F757" s="77" t="s">
        <v>500</v>
      </c>
      <c r="G757" s="77" t="s">
        <v>435</v>
      </c>
      <c r="H757" s="77" t="s">
        <v>271</v>
      </c>
      <c r="I757" s="82" t="s">
        <v>55</v>
      </c>
      <c r="J757" s="83">
        <v>4776.92</v>
      </c>
      <c r="L757" s="84"/>
      <c r="M757" s="84"/>
      <c r="P757"/>
      <c r="R757"/>
      <c r="S757" s="82" t="s">
        <v>56</v>
      </c>
      <c r="T757" s="82" t="s">
        <v>57</v>
      </c>
      <c r="U757" s="77" t="s">
        <v>1969</v>
      </c>
      <c r="V757" s="77" t="s">
        <v>1970</v>
      </c>
      <c r="W757" s="77" t="s">
        <v>2139</v>
      </c>
      <c r="X757"/>
    </row>
    <row r="758" spans="2:24" x14ac:dyDescent="0.3">
      <c r="B758" s="81">
        <v>37346</v>
      </c>
      <c r="C758" s="81" t="s">
        <v>1621</v>
      </c>
      <c r="D758" s="77" t="s">
        <v>751</v>
      </c>
      <c r="E758" s="82" t="s">
        <v>756</v>
      </c>
      <c r="F758" s="77" t="s">
        <v>752</v>
      </c>
      <c r="G758" s="77" t="s">
        <v>435</v>
      </c>
      <c r="H758" s="77" t="s">
        <v>271</v>
      </c>
      <c r="I758" s="82" t="s">
        <v>55</v>
      </c>
      <c r="J758" s="83">
        <v>200</v>
      </c>
      <c r="L758" s="84"/>
      <c r="M758" s="84"/>
      <c r="P758"/>
      <c r="R758"/>
      <c r="S758" s="82" t="s">
        <v>56</v>
      </c>
      <c r="T758" s="82" t="s">
        <v>57</v>
      </c>
      <c r="U758" s="77" t="s">
        <v>2140</v>
      </c>
      <c r="V758" s="77" t="s">
        <v>2141</v>
      </c>
      <c r="W758" s="77" t="s">
        <v>2142</v>
      </c>
      <c r="X758"/>
    </row>
    <row r="759" spans="2:24" x14ac:dyDescent="0.3">
      <c r="B759" s="81">
        <v>37346</v>
      </c>
      <c r="C759" s="81" t="s">
        <v>1621</v>
      </c>
      <c r="D759" s="77" t="s">
        <v>765</v>
      </c>
      <c r="E759" s="82" t="s">
        <v>766</v>
      </c>
      <c r="F759" s="77" t="s">
        <v>99</v>
      </c>
      <c r="G759" s="77" t="s">
        <v>435</v>
      </c>
      <c r="H759" s="77" t="s">
        <v>139</v>
      </c>
      <c r="I759" s="82" t="s">
        <v>130</v>
      </c>
      <c r="J759" s="83">
        <v>-150</v>
      </c>
      <c r="L759" s="84"/>
      <c r="M759" s="84"/>
      <c r="P759"/>
      <c r="R759"/>
      <c r="S759" s="82" t="s">
        <v>56</v>
      </c>
      <c r="T759" s="82" t="s">
        <v>57</v>
      </c>
      <c r="U759" s="77" t="s">
        <v>1978</v>
      </c>
      <c r="V759" s="77" t="s">
        <v>477</v>
      </c>
      <c r="W759" s="77" t="s">
        <v>2143</v>
      </c>
      <c r="X759"/>
    </row>
    <row r="760" spans="2:24" x14ac:dyDescent="0.3">
      <c r="B760" s="81">
        <v>37346</v>
      </c>
      <c r="C760" s="81" t="s">
        <v>1621</v>
      </c>
      <c r="D760" s="77" t="s">
        <v>765</v>
      </c>
      <c r="E760" s="82" t="s">
        <v>766</v>
      </c>
      <c r="F760" s="77" t="s">
        <v>99</v>
      </c>
      <c r="G760" s="77" t="s">
        <v>435</v>
      </c>
      <c r="H760" s="77" t="s">
        <v>139</v>
      </c>
      <c r="I760" s="82" t="s">
        <v>130</v>
      </c>
      <c r="J760" s="83">
        <v>-5.63</v>
      </c>
      <c r="L760" s="84"/>
      <c r="M760" s="84"/>
      <c r="P760"/>
      <c r="R760"/>
      <c r="S760" s="82" t="s">
        <v>56</v>
      </c>
      <c r="T760" s="82" t="s">
        <v>57</v>
      </c>
      <c r="U760" s="77" t="s">
        <v>2085</v>
      </c>
      <c r="V760" s="77" t="s">
        <v>477</v>
      </c>
      <c r="W760" s="77" t="s">
        <v>478</v>
      </c>
      <c r="X760"/>
    </row>
    <row r="761" spans="2:24" x14ac:dyDescent="0.3">
      <c r="B761" s="81">
        <v>37346</v>
      </c>
      <c r="C761" s="81" t="s">
        <v>1621</v>
      </c>
      <c r="D761" s="77" t="s">
        <v>765</v>
      </c>
      <c r="E761" s="82" t="s">
        <v>766</v>
      </c>
      <c r="F761" s="77" t="s">
        <v>99</v>
      </c>
      <c r="G761" s="77" t="s">
        <v>435</v>
      </c>
      <c r="H761" s="77" t="s">
        <v>139</v>
      </c>
      <c r="I761" s="82" t="s">
        <v>130</v>
      </c>
      <c r="J761" s="83">
        <v>400</v>
      </c>
      <c r="L761" s="84"/>
      <c r="M761" s="84"/>
      <c r="P761"/>
      <c r="R761"/>
      <c r="S761" s="82" t="s">
        <v>56</v>
      </c>
      <c r="T761" s="82" t="s">
        <v>57</v>
      </c>
      <c r="U761" s="77" t="s">
        <v>2126</v>
      </c>
      <c r="V761" s="77" t="s">
        <v>477</v>
      </c>
      <c r="W761" s="77" t="s">
        <v>478</v>
      </c>
      <c r="X761"/>
    </row>
    <row r="762" spans="2:24" x14ac:dyDescent="0.3">
      <c r="B762" s="81">
        <v>37346</v>
      </c>
      <c r="C762" s="81" t="s">
        <v>1621</v>
      </c>
      <c r="D762" s="77" t="s">
        <v>768</v>
      </c>
      <c r="E762" s="82" t="s">
        <v>770</v>
      </c>
      <c r="F762" s="77" t="s">
        <v>769</v>
      </c>
      <c r="G762" s="77" t="s">
        <v>435</v>
      </c>
      <c r="H762" s="77" t="s">
        <v>139</v>
      </c>
      <c r="I762" s="82" t="s">
        <v>55</v>
      </c>
      <c r="J762" s="83">
        <v>1909.72</v>
      </c>
      <c r="L762" s="84"/>
      <c r="M762" s="84"/>
      <c r="P762"/>
      <c r="R762"/>
      <c r="S762" s="82" t="s">
        <v>56</v>
      </c>
      <c r="T762" s="82" t="s">
        <v>57</v>
      </c>
      <c r="U762" s="77" t="s">
        <v>2051</v>
      </c>
      <c r="V762" s="77" t="s">
        <v>2052</v>
      </c>
      <c r="W762" s="77" t="s">
        <v>575</v>
      </c>
      <c r="X762"/>
    </row>
    <row r="763" spans="2:24" x14ac:dyDescent="0.3">
      <c r="B763" s="81">
        <v>37346</v>
      </c>
      <c r="C763" s="81" t="s">
        <v>1621</v>
      </c>
      <c r="D763" s="77" t="s">
        <v>772</v>
      </c>
      <c r="E763" s="82" t="s">
        <v>774</v>
      </c>
      <c r="F763" s="77" t="s">
        <v>721</v>
      </c>
      <c r="G763" s="77" t="s">
        <v>435</v>
      </c>
      <c r="H763" s="77" t="s">
        <v>139</v>
      </c>
      <c r="I763" s="82" t="s">
        <v>55</v>
      </c>
      <c r="J763" s="83">
        <v>480</v>
      </c>
      <c r="L763" s="84"/>
      <c r="M763" s="84"/>
      <c r="P763"/>
      <c r="R763"/>
      <c r="S763" s="82" t="s">
        <v>56</v>
      </c>
      <c r="T763" s="82" t="s">
        <v>57</v>
      </c>
      <c r="U763" s="77" t="s">
        <v>2131</v>
      </c>
      <c r="V763" s="77" t="s">
        <v>2132</v>
      </c>
      <c r="W763" s="77" t="s">
        <v>2144</v>
      </c>
      <c r="X763"/>
    </row>
    <row r="764" spans="2:24" x14ac:dyDescent="0.3">
      <c r="B764" s="81">
        <v>37346</v>
      </c>
      <c r="C764" s="81" t="s">
        <v>1621</v>
      </c>
      <c r="D764" s="77" t="s">
        <v>776</v>
      </c>
      <c r="E764" s="82" t="s">
        <v>778</v>
      </c>
      <c r="F764" s="77" t="s">
        <v>777</v>
      </c>
      <c r="G764" s="77" t="s">
        <v>435</v>
      </c>
      <c r="H764" s="77" t="s">
        <v>779</v>
      </c>
      <c r="I764" s="82" t="s">
        <v>130</v>
      </c>
      <c r="J764" s="83">
        <v>20.83</v>
      </c>
      <c r="L764" s="84"/>
      <c r="M764" s="84"/>
      <c r="P764"/>
      <c r="R764"/>
      <c r="S764" s="82" t="s">
        <v>56</v>
      </c>
      <c r="T764" s="82" t="s">
        <v>57</v>
      </c>
      <c r="U764" s="77" t="s">
        <v>1979</v>
      </c>
      <c r="V764" s="77" t="s">
        <v>1980</v>
      </c>
      <c r="W764" s="77" t="s">
        <v>1980</v>
      </c>
      <c r="X764"/>
    </row>
    <row r="765" spans="2:24" x14ac:dyDescent="0.3">
      <c r="B765" s="81">
        <v>37346</v>
      </c>
      <c r="C765" s="81" t="s">
        <v>1621</v>
      </c>
      <c r="D765" s="77" t="s">
        <v>781</v>
      </c>
      <c r="E765" s="82" t="s">
        <v>786</v>
      </c>
      <c r="F765" s="77" t="s">
        <v>782</v>
      </c>
      <c r="G765" s="77" t="s">
        <v>435</v>
      </c>
      <c r="H765" s="77" t="s">
        <v>779</v>
      </c>
      <c r="I765" s="82" t="s">
        <v>55</v>
      </c>
      <c r="J765" s="83">
        <v>2445</v>
      </c>
      <c r="L765" s="84"/>
      <c r="M765" s="84"/>
      <c r="P765"/>
      <c r="R765"/>
      <c r="S765" s="82" t="s">
        <v>56</v>
      </c>
      <c r="T765" s="82" t="s">
        <v>57</v>
      </c>
      <c r="U765" s="77" t="s">
        <v>2145</v>
      </c>
      <c r="V765" s="77" t="s">
        <v>784</v>
      </c>
      <c r="W765" s="77" t="s">
        <v>2146</v>
      </c>
      <c r="X765"/>
    </row>
    <row r="766" spans="2:24" x14ac:dyDescent="0.3">
      <c r="B766" s="81">
        <v>37346</v>
      </c>
      <c r="C766" s="81" t="s">
        <v>1621</v>
      </c>
      <c r="D766" s="77" t="s">
        <v>790</v>
      </c>
      <c r="E766" s="82" t="s">
        <v>786</v>
      </c>
      <c r="F766" s="77" t="s">
        <v>791</v>
      </c>
      <c r="G766" s="77" t="s">
        <v>435</v>
      </c>
      <c r="H766" s="77" t="s">
        <v>779</v>
      </c>
      <c r="I766" s="82" t="s">
        <v>130</v>
      </c>
      <c r="J766" s="83">
        <v>1300</v>
      </c>
      <c r="L766" s="84"/>
      <c r="M766" s="84"/>
      <c r="P766"/>
      <c r="R766"/>
      <c r="S766" s="82" t="s">
        <v>56</v>
      </c>
      <c r="T766" s="82" t="s">
        <v>57</v>
      </c>
      <c r="U766" s="77" t="s">
        <v>2145</v>
      </c>
      <c r="V766" s="77" t="s">
        <v>784</v>
      </c>
      <c r="W766" s="77" t="s">
        <v>2148</v>
      </c>
      <c r="X766"/>
    </row>
    <row r="767" spans="2:24" x14ac:dyDescent="0.3">
      <c r="B767" s="81">
        <v>37346</v>
      </c>
      <c r="C767" s="81" t="s">
        <v>1621</v>
      </c>
      <c r="D767" s="77" t="s">
        <v>794</v>
      </c>
      <c r="E767" s="82" t="s">
        <v>799</v>
      </c>
      <c r="F767" s="77" t="s">
        <v>795</v>
      </c>
      <c r="G767" s="77" t="s">
        <v>435</v>
      </c>
      <c r="H767" s="77" t="s">
        <v>779</v>
      </c>
      <c r="I767" s="82" t="s">
        <v>55</v>
      </c>
      <c r="J767" s="83">
        <v>250</v>
      </c>
      <c r="L767" s="84"/>
      <c r="M767" s="84"/>
      <c r="P767"/>
      <c r="R767"/>
      <c r="S767" s="82" t="s">
        <v>56</v>
      </c>
      <c r="T767" s="82" t="s">
        <v>57</v>
      </c>
      <c r="U767" s="77" t="s">
        <v>2149</v>
      </c>
      <c r="V767" s="77" t="s">
        <v>2150</v>
      </c>
      <c r="W767" s="77" t="s">
        <v>2151</v>
      </c>
      <c r="X767"/>
    </row>
    <row r="768" spans="2:24" x14ac:dyDescent="0.3">
      <c r="B768" s="81">
        <v>37346</v>
      </c>
      <c r="C768" s="81" t="s">
        <v>1621</v>
      </c>
      <c r="D768" s="77" t="s">
        <v>802</v>
      </c>
      <c r="E768" s="82" t="s">
        <v>805</v>
      </c>
      <c r="F768" s="77" t="s">
        <v>803</v>
      </c>
      <c r="G768" s="77" t="s">
        <v>435</v>
      </c>
      <c r="H768" s="77" t="s">
        <v>779</v>
      </c>
      <c r="I768" s="82" t="s">
        <v>55</v>
      </c>
      <c r="J768" s="83">
        <v>-956</v>
      </c>
      <c r="L768" s="84"/>
      <c r="M768" s="84"/>
      <c r="P768"/>
      <c r="R768"/>
      <c r="S768" s="82" t="s">
        <v>56</v>
      </c>
      <c r="T768" s="82" t="s">
        <v>57</v>
      </c>
      <c r="U768" s="77" t="s">
        <v>1989</v>
      </c>
      <c r="V768" s="77" t="s">
        <v>1990</v>
      </c>
      <c r="W768" s="77" t="s">
        <v>2152</v>
      </c>
      <c r="X768"/>
    </row>
    <row r="769" spans="2:24" x14ac:dyDescent="0.3">
      <c r="B769" s="81">
        <v>37346</v>
      </c>
      <c r="C769" s="81" t="s">
        <v>1621</v>
      </c>
      <c r="D769" s="77" t="s">
        <v>802</v>
      </c>
      <c r="E769" s="82" t="s">
        <v>805</v>
      </c>
      <c r="F769" s="77" t="s">
        <v>803</v>
      </c>
      <c r="G769" s="77" t="s">
        <v>435</v>
      </c>
      <c r="H769" s="77" t="s">
        <v>779</v>
      </c>
      <c r="I769" s="82" t="s">
        <v>55</v>
      </c>
      <c r="J769" s="83">
        <v>2096.34</v>
      </c>
      <c r="L769" s="84"/>
      <c r="M769" s="84"/>
      <c r="P769"/>
      <c r="R769"/>
      <c r="S769" s="82" t="s">
        <v>56</v>
      </c>
      <c r="T769" s="82" t="s">
        <v>57</v>
      </c>
      <c r="U769" s="77" t="s">
        <v>1969</v>
      </c>
      <c r="V769" s="77" t="s">
        <v>1970</v>
      </c>
      <c r="W769" s="77" t="s">
        <v>2153</v>
      </c>
      <c r="X769"/>
    </row>
    <row r="770" spans="2:24" x14ac:dyDescent="0.3">
      <c r="B770" s="81">
        <v>37346</v>
      </c>
      <c r="C770" s="81" t="s">
        <v>1621</v>
      </c>
      <c r="D770" s="77" t="s">
        <v>802</v>
      </c>
      <c r="E770" s="82" t="s">
        <v>805</v>
      </c>
      <c r="F770" s="77" t="s">
        <v>803</v>
      </c>
      <c r="G770" s="77" t="s">
        <v>435</v>
      </c>
      <c r="H770" s="77" t="s">
        <v>779</v>
      </c>
      <c r="I770" s="82" t="s">
        <v>55</v>
      </c>
      <c r="J770" s="83">
        <v>1048</v>
      </c>
      <c r="L770" s="84"/>
      <c r="M770" s="84"/>
      <c r="P770"/>
      <c r="R770"/>
      <c r="S770" s="82" t="s">
        <v>56</v>
      </c>
      <c r="T770" s="82" t="s">
        <v>57</v>
      </c>
      <c r="U770" s="77" t="s">
        <v>1985</v>
      </c>
      <c r="V770" s="77" t="s">
        <v>1986</v>
      </c>
      <c r="W770" s="77" t="s">
        <v>2154</v>
      </c>
      <c r="X770"/>
    </row>
    <row r="771" spans="2:24" x14ac:dyDescent="0.3">
      <c r="B771" s="81">
        <v>37346</v>
      </c>
      <c r="C771" s="81" t="s">
        <v>1621</v>
      </c>
      <c r="D771" s="77" t="s">
        <v>802</v>
      </c>
      <c r="E771" s="82" t="s">
        <v>805</v>
      </c>
      <c r="F771" s="77" t="s">
        <v>803</v>
      </c>
      <c r="G771" s="77" t="s">
        <v>435</v>
      </c>
      <c r="H771" s="77" t="s">
        <v>779</v>
      </c>
      <c r="I771" s="82" t="s">
        <v>55</v>
      </c>
      <c r="J771" s="83">
        <v>16.48</v>
      </c>
      <c r="L771" s="84"/>
      <c r="M771" s="84"/>
      <c r="P771"/>
      <c r="R771"/>
      <c r="S771" s="82" t="s">
        <v>56</v>
      </c>
      <c r="T771" s="82" t="s">
        <v>57</v>
      </c>
      <c r="U771" s="77" t="s">
        <v>2155</v>
      </c>
      <c r="V771" s="77" t="s">
        <v>2156</v>
      </c>
      <c r="W771" s="77" t="s">
        <v>2156</v>
      </c>
      <c r="X771"/>
    </row>
    <row r="772" spans="2:24" x14ac:dyDescent="0.3">
      <c r="B772" s="81">
        <v>37346</v>
      </c>
      <c r="C772" s="81" t="s">
        <v>1621</v>
      </c>
      <c r="D772" s="77" t="s">
        <v>809</v>
      </c>
      <c r="E772" s="82" t="s">
        <v>805</v>
      </c>
      <c r="F772" s="77" t="s">
        <v>810</v>
      </c>
      <c r="G772" s="77" t="s">
        <v>435</v>
      </c>
      <c r="H772" s="77" t="s">
        <v>779</v>
      </c>
      <c r="I772" s="82" t="s">
        <v>130</v>
      </c>
      <c r="J772" s="83">
        <v>828</v>
      </c>
      <c r="L772" s="84"/>
      <c r="M772" s="84"/>
      <c r="P772"/>
      <c r="R772"/>
      <c r="S772" s="82" t="s">
        <v>56</v>
      </c>
      <c r="T772" s="82" t="s">
        <v>57</v>
      </c>
      <c r="U772" s="77" t="s">
        <v>1979</v>
      </c>
      <c r="V772" s="77" t="s">
        <v>1980</v>
      </c>
      <c r="W772" s="77" t="s">
        <v>1980</v>
      </c>
      <c r="X772"/>
    </row>
    <row r="773" spans="2:24" x14ac:dyDescent="0.3">
      <c r="B773" s="81">
        <v>37346</v>
      </c>
      <c r="C773" s="81" t="s">
        <v>1621</v>
      </c>
      <c r="D773" s="77" t="s">
        <v>166</v>
      </c>
      <c r="E773" s="82" t="s">
        <v>170</v>
      </c>
      <c r="F773" s="77" t="s">
        <v>167</v>
      </c>
      <c r="G773" s="77" t="s">
        <v>435</v>
      </c>
      <c r="H773" s="77" t="s">
        <v>139</v>
      </c>
      <c r="I773" s="82" t="s">
        <v>55</v>
      </c>
      <c r="J773" s="83">
        <v>180</v>
      </c>
      <c r="L773" s="84"/>
      <c r="M773" s="84"/>
      <c r="P773"/>
      <c r="R773"/>
      <c r="S773" s="82" t="s">
        <v>56</v>
      </c>
      <c r="T773" s="82" t="s">
        <v>57</v>
      </c>
      <c r="U773" s="77" t="s">
        <v>2070</v>
      </c>
      <c r="V773" s="77" t="s">
        <v>49</v>
      </c>
      <c r="W773" s="77" t="s">
        <v>169</v>
      </c>
      <c r="X773"/>
    </row>
    <row r="774" spans="2:24" x14ac:dyDescent="0.3">
      <c r="B774" s="81">
        <v>37346</v>
      </c>
      <c r="C774" s="81" t="s">
        <v>1621</v>
      </c>
      <c r="D774" s="77" t="s">
        <v>812</v>
      </c>
      <c r="E774" s="82" t="s">
        <v>815</v>
      </c>
      <c r="F774" s="77" t="s">
        <v>732</v>
      </c>
      <c r="G774" s="77" t="s">
        <v>435</v>
      </c>
      <c r="H774" s="77" t="s">
        <v>271</v>
      </c>
      <c r="I774" s="82" t="s">
        <v>55</v>
      </c>
      <c r="J774" s="83">
        <v>464</v>
      </c>
      <c r="L774" s="84"/>
      <c r="M774" s="84"/>
      <c r="P774"/>
      <c r="R774"/>
      <c r="S774" s="82" t="s">
        <v>56</v>
      </c>
      <c r="T774" s="82" t="s">
        <v>57</v>
      </c>
      <c r="U774" s="77" t="s">
        <v>2015</v>
      </c>
      <c r="V774" s="77" t="s">
        <v>747</v>
      </c>
      <c r="W774" s="77" t="s">
        <v>747</v>
      </c>
      <c r="X774"/>
    </row>
    <row r="775" spans="2:24" x14ac:dyDescent="0.3">
      <c r="B775" s="81">
        <v>37346</v>
      </c>
      <c r="C775" s="81" t="s">
        <v>1621</v>
      </c>
      <c r="D775" s="77" t="s">
        <v>812</v>
      </c>
      <c r="E775" s="82" t="s">
        <v>815</v>
      </c>
      <c r="F775" s="77" t="s">
        <v>732</v>
      </c>
      <c r="G775" s="77" t="s">
        <v>435</v>
      </c>
      <c r="H775" s="77" t="s">
        <v>271</v>
      </c>
      <c r="I775" s="82" t="s">
        <v>55</v>
      </c>
      <c r="J775" s="83">
        <v>41.98</v>
      </c>
      <c r="L775" s="84"/>
      <c r="M775" s="84"/>
      <c r="P775"/>
      <c r="R775"/>
      <c r="S775" s="82" t="s">
        <v>56</v>
      </c>
      <c r="T775" s="82" t="s">
        <v>57</v>
      </c>
      <c r="U775" s="77" t="s">
        <v>1969</v>
      </c>
      <c r="V775" s="77" t="s">
        <v>1970</v>
      </c>
      <c r="W775" s="77" t="s">
        <v>2159</v>
      </c>
      <c r="X775"/>
    </row>
    <row r="776" spans="2:24" x14ac:dyDescent="0.3">
      <c r="B776" s="81">
        <v>37346</v>
      </c>
      <c r="C776" s="81" t="s">
        <v>1621</v>
      </c>
      <c r="D776" s="77" t="s">
        <v>812</v>
      </c>
      <c r="E776" s="82" t="s">
        <v>815</v>
      </c>
      <c r="F776" s="77" t="s">
        <v>732</v>
      </c>
      <c r="G776" s="77" t="s">
        <v>435</v>
      </c>
      <c r="H776" s="77" t="s">
        <v>271</v>
      </c>
      <c r="I776" s="82" t="s">
        <v>55</v>
      </c>
      <c r="J776" s="83">
        <v>-41</v>
      </c>
      <c r="L776" s="84"/>
      <c r="M776" s="84"/>
      <c r="P776"/>
      <c r="R776"/>
      <c r="S776" s="82" t="s">
        <v>56</v>
      </c>
      <c r="T776" s="82" t="s">
        <v>57</v>
      </c>
      <c r="U776" s="77" t="s">
        <v>1989</v>
      </c>
      <c r="V776" s="77" t="s">
        <v>1990</v>
      </c>
      <c r="W776" s="77" t="s">
        <v>2160</v>
      </c>
      <c r="X776"/>
    </row>
    <row r="777" spans="2:24" x14ac:dyDescent="0.3">
      <c r="B777" s="81">
        <v>37346</v>
      </c>
      <c r="C777" s="81" t="s">
        <v>1621</v>
      </c>
      <c r="D777" s="77" t="s">
        <v>833</v>
      </c>
      <c r="E777" s="82" t="s">
        <v>834</v>
      </c>
      <c r="F777" s="77" t="s">
        <v>500</v>
      </c>
      <c r="G777" s="77" t="s">
        <v>435</v>
      </c>
      <c r="H777" s="77" t="s">
        <v>271</v>
      </c>
      <c r="I777" s="82" t="s">
        <v>55</v>
      </c>
      <c r="J777" s="83">
        <v>21</v>
      </c>
      <c r="L777" s="84"/>
      <c r="M777" s="84"/>
      <c r="P777"/>
      <c r="R777"/>
      <c r="S777" s="82" t="s">
        <v>56</v>
      </c>
      <c r="T777" s="82" t="s">
        <v>57</v>
      </c>
      <c r="U777" s="77" t="s">
        <v>1985</v>
      </c>
      <c r="V777" s="77" t="s">
        <v>1986</v>
      </c>
      <c r="W777" s="77" t="s">
        <v>2161</v>
      </c>
      <c r="X777"/>
    </row>
    <row r="778" spans="2:24" x14ac:dyDescent="0.3">
      <c r="B778" s="81">
        <v>37346</v>
      </c>
      <c r="C778" s="81" t="s">
        <v>1621</v>
      </c>
      <c r="D778" s="77" t="s">
        <v>836</v>
      </c>
      <c r="E778" s="82" t="s">
        <v>834</v>
      </c>
      <c r="F778" s="77" t="s">
        <v>264</v>
      </c>
      <c r="G778" s="77" t="s">
        <v>435</v>
      </c>
      <c r="H778" s="77" t="s">
        <v>271</v>
      </c>
      <c r="I778" s="82" t="s">
        <v>130</v>
      </c>
      <c r="J778" s="83">
        <v>-336</v>
      </c>
      <c r="L778" s="84"/>
      <c r="M778" s="84"/>
      <c r="P778"/>
      <c r="R778"/>
      <c r="S778" s="82" t="s">
        <v>56</v>
      </c>
      <c r="T778" s="82" t="s">
        <v>57</v>
      </c>
      <c r="U778" s="77" t="s">
        <v>1992</v>
      </c>
      <c r="V778" s="77" t="s">
        <v>1993</v>
      </c>
      <c r="W778" s="77" t="s">
        <v>2162</v>
      </c>
      <c r="X778"/>
    </row>
    <row r="779" spans="2:24" x14ac:dyDescent="0.3">
      <c r="B779" s="81">
        <v>37346</v>
      </c>
      <c r="C779" s="81" t="s">
        <v>1621</v>
      </c>
      <c r="D779" s="77" t="s">
        <v>836</v>
      </c>
      <c r="E779" s="82" t="s">
        <v>834</v>
      </c>
      <c r="F779" s="77" t="s">
        <v>264</v>
      </c>
      <c r="G779" s="77" t="s">
        <v>435</v>
      </c>
      <c r="H779" s="77" t="s">
        <v>271</v>
      </c>
      <c r="I779" s="82" t="s">
        <v>130</v>
      </c>
      <c r="J779" s="83">
        <v>777</v>
      </c>
      <c r="L779" s="84"/>
      <c r="M779" s="84"/>
      <c r="P779"/>
      <c r="R779"/>
      <c r="S779" s="82" t="s">
        <v>56</v>
      </c>
      <c r="T779" s="82" t="s">
        <v>57</v>
      </c>
      <c r="U779" s="77" t="s">
        <v>1998</v>
      </c>
      <c r="V779" s="77" t="s">
        <v>1999</v>
      </c>
      <c r="W779" s="77" t="s">
        <v>2163</v>
      </c>
      <c r="X779"/>
    </row>
    <row r="780" spans="2:24" x14ac:dyDescent="0.3">
      <c r="B780" s="81">
        <v>37346</v>
      </c>
      <c r="C780" s="81" t="s">
        <v>1621</v>
      </c>
      <c r="D780" s="77" t="s">
        <v>836</v>
      </c>
      <c r="E780" s="82" t="s">
        <v>834</v>
      </c>
      <c r="F780" s="77" t="s">
        <v>264</v>
      </c>
      <c r="G780" s="77" t="s">
        <v>435</v>
      </c>
      <c r="H780" s="77" t="s">
        <v>271</v>
      </c>
      <c r="I780" s="82" t="s">
        <v>130</v>
      </c>
      <c r="J780" s="83">
        <v>850</v>
      </c>
      <c r="L780" s="84"/>
      <c r="M780" s="84"/>
      <c r="P780"/>
      <c r="R780"/>
      <c r="S780" s="82" t="s">
        <v>56</v>
      </c>
      <c r="T780" s="82" t="s">
        <v>57</v>
      </c>
      <c r="U780" s="77" t="s">
        <v>2164</v>
      </c>
      <c r="V780" s="77" t="s">
        <v>881</v>
      </c>
      <c r="W780" s="77" t="s">
        <v>881</v>
      </c>
      <c r="X780"/>
    </row>
    <row r="781" spans="2:24" x14ac:dyDescent="0.3">
      <c r="B781" s="81">
        <v>37346</v>
      </c>
      <c r="C781" s="81" t="s">
        <v>1621</v>
      </c>
      <c r="D781" s="77" t="s">
        <v>836</v>
      </c>
      <c r="E781" s="82" t="s">
        <v>834</v>
      </c>
      <c r="F781" s="77" t="s">
        <v>264</v>
      </c>
      <c r="G781" s="77" t="s">
        <v>435</v>
      </c>
      <c r="H781" s="77" t="s">
        <v>271</v>
      </c>
      <c r="I781" s="82" t="s">
        <v>130</v>
      </c>
      <c r="J781" s="83">
        <v>703.5</v>
      </c>
      <c r="L781" s="84"/>
      <c r="M781" s="84"/>
      <c r="P781"/>
      <c r="R781"/>
      <c r="S781" s="82" t="s">
        <v>56</v>
      </c>
      <c r="T781" s="82" t="s">
        <v>57</v>
      </c>
      <c r="U781" s="77" t="s">
        <v>2002</v>
      </c>
      <c r="V781" s="77" t="s">
        <v>2003</v>
      </c>
      <c r="W781" s="77" t="s">
        <v>2166</v>
      </c>
      <c r="X781"/>
    </row>
    <row r="782" spans="2:24" x14ac:dyDescent="0.3">
      <c r="B782" s="81">
        <v>37346</v>
      </c>
      <c r="C782" s="81" t="s">
        <v>1621</v>
      </c>
      <c r="D782" s="77" t="s">
        <v>836</v>
      </c>
      <c r="E782" s="82" t="s">
        <v>834</v>
      </c>
      <c r="F782" s="77" t="s">
        <v>264</v>
      </c>
      <c r="G782" s="77" t="s">
        <v>435</v>
      </c>
      <c r="H782" s="77" t="s">
        <v>271</v>
      </c>
      <c r="I782" s="82" t="s">
        <v>130</v>
      </c>
      <c r="J782" s="83">
        <v>420</v>
      </c>
      <c r="L782" s="84"/>
      <c r="M782" s="84"/>
      <c r="P782"/>
      <c r="R782"/>
      <c r="S782" s="82" t="s">
        <v>56</v>
      </c>
      <c r="T782" s="82" t="s">
        <v>57</v>
      </c>
      <c r="U782" s="77" t="s">
        <v>1995</v>
      </c>
      <c r="V782" s="77" t="s">
        <v>1996</v>
      </c>
      <c r="W782" s="77" t="s">
        <v>2167</v>
      </c>
      <c r="X782"/>
    </row>
    <row r="783" spans="2:24" x14ac:dyDescent="0.3">
      <c r="B783" s="81">
        <v>37346</v>
      </c>
      <c r="C783" s="81" t="s">
        <v>1621</v>
      </c>
      <c r="D783" s="77" t="s">
        <v>844</v>
      </c>
      <c r="E783" s="82" t="s">
        <v>846</v>
      </c>
      <c r="F783" s="77" t="s">
        <v>276</v>
      </c>
      <c r="G783" s="77" t="s">
        <v>435</v>
      </c>
      <c r="H783" s="77" t="s">
        <v>271</v>
      </c>
      <c r="I783" s="82" t="s">
        <v>130</v>
      </c>
      <c r="J783" s="83">
        <v>55.13</v>
      </c>
      <c r="L783" s="84"/>
      <c r="M783" s="84"/>
      <c r="P783"/>
      <c r="R783"/>
      <c r="S783" s="82" t="s">
        <v>56</v>
      </c>
      <c r="T783" s="82" t="s">
        <v>57</v>
      </c>
      <c r="U783" s="77" t="s">
        <v>1995</v>
      </c>
      <c r="V783" s="77" t="s">
        <v>1996</v>
      </c>
      <c r="W783" s="77" t="s">
        <v>2168</v>
      </c>
      <c r="X783"/>
    </row>
    <row r="784" spans="2:24" x14ac:dyDescent="0.3">
      <c r="B784" s="81">
        <v>37346</v>
      </c>
      <c r="C784" s="81" t="s">
        <v>1621</v>
      </c>
      <c r="D784" s="77" t="s">
        <v>844</v>
      </c>
      <c r="E784" s="82" t="s">
        <v>846</v>
      </c>
      <c r="F784" s="77" t="s">
        <v>276</v>
      </c>
      <c r="G784" s="77" t="s">
        <v>435</v>
      </c>
      <c r="H784" s="77" t="s">
        <v>271</v>
      </c>
      <c r="I784" s="82" t="s">
        <v>130</v>
      </c>
      <c r="J784" s="83">
        <v>11.81</v>
      </c>
      <c r="L784" s="84"/>
      <c r="M784" s="84"/>
      <c r="P784"/>
      <c r="R784"/>
      <c r="S784" s="82" t="s">
        <v>56</v>
      </c>
      <c r="T784" s="82" t="s">
        <v>57</v>
      </c>
      <c r="U784" s="77" t="s">
        <v>1998</v>
      </c>
      <c r="V784" s="77" t="s">
        <v>1999</v>
      </c>
      <c r="W784" s="77" t="s">
        <v>2169</v>
      </c>
      <c r="X784"/>
    </row>
    <row r="785" spans="2:24" x14ac:dyDescent="0.3">
      <c r="B785" s="81">
        <v>37346</v>
      </c>
      <c r="C785" s="81" t="s">
        <v>1621</v>
      </c>
      <c r="D785" s="77" t="s">
        <v>844</v>
      </c>
      <c r="E785" s="82" t="s">
        <v>846</v>
      </c>
      <c r="F785" s="77" t="s">
        <v>276</v>
      </c>
      <c r="G785" s="77" t="s">
        <v>435</v>
      </c>
      <c r="H785" s="77" t="s">
        <v>271</v>
      </c>
      <c r="I785" s="82" t="s">
        <v>130</v>
      </c>
      <c r="J785" s="83">
        <v>118.13</v>
      </c>
      <c r="L785" s="84"/>
      <c r="M785" s="84"/>
      <c r="P785"/>
      <c r="R785"/>
      <c r="S785" s="82" t="s">
        <v>56</v>
      </c>
      <c r="T785" s="82" t="s">
        <v>57</v>
      </c>
      <c r="U785" s="77" t="s">
        <v>2002</v>
      </c>
      <c r="V785" s="77" t="s">
        <v>2003</v>
      </c>
      <c r="W785" s="77" t="s">
        <v>2170</v>
      </c>
      <c r="X785"/>
    </row>
    <row r="786" spans="2:24" x14ac:dyDescent="0.3">
      <c r="B786" s="81">
        <v>37346</v>
      </c>
      <c r="C786" s="81" t="s">
        <v>1621</v>
      </c>
      <c r="D786" s="77" t="s">
        <v>848</v>
      </c>
      <c r="E786" s="82" t="s">
        <v>849</v>
      </c>
      <c r="F786" s="77" t="s">
        <v>529</v>
      </c>
      <c r="G786" s="77" t="s">
        <v>435</v>
      </c>
      <c r="H786" s="77" t="s">
        <v>271</v>
      </c>
      <c r="I786" s="82" t="s">
        <v>130</v>
      </c>
      <c r="J786" s="83">
        <v>95</v>
      </c>
      <c r="L786" s="84"/>
      <c r="M786" s="84"/>
      <c r="P786"/>
      <c r="R786"/>
      <c r="S786" s="82" t="s">
        <v>56</v>
      </c>
      <c r="T786" s="82" t="s">
        <v>57</v>
      </c>
      <c r="U786" s="77" t="s">
        <v>1979</v>
      </c>
      <c r="V786" s="77" t="s">
        <v>1980</v>
      </c>
      <c r="W786" s="77" t="s">
        <v>1980</v>
      </c>
      <c r="X786"/>
    </row>
    <row r="787" spans="2:24" x14ac:dyDescent="0.3">
      <c r="B787" s="81">
        <v>37346</v>
      </c>
      <c r="C787" s="81" t="s">
        <v>1621</v>
      </c>
      <c r="D787" s="77" t="s">
        <v>860</v>
      </c>
      <c r="E787" s="82" t="s">
        <v>853</v>
      </c>
      <c r="F787" s="77" t="s">
        <v>281</v>
      </c>
      <c r="G787" s="77" t="s">
        <v>435</v>
      </c>
      <c r="H787" s="77" t="s">
        <v>271</v>
      </c>
      <c r="I787" s="82" t="s">
        <v>130</v>
      </c>
      <c r="J787" s="83">
        <v>77.989999999999995</v>
      </c>
      <c r="L787" s="84"/>
      <c r="M787" s="84"/>
      <c r="P787"/>
      <c r="R787"/>
      <c r="S787" s="82" t="s">
        <v>56</v>
      </c>
      <c r="T787" s="82" t="s">
        <v>57</v>
      </c>
      <c r="U787" s="77" t="s">
        <v>1998</v>
      </c>
      <c r="V787" s="77" t="s">
        <v>1999</v>
      </c>
      <c r="W787" s="77" t="s">
        <v>2171</v>
      </c>
      <c r="X787"/>
    </row>
    <row r="788" spans="2:24" x14ac:dyDescent="0.3">
      <c r="B788" s="81">
        <v>37346</v>
      </c>
      <c r="C788" s="81" t="s">
        <v>1621</v>
      </c>
      <c r="D788" s="77" t="s">
        <v>860</v>
      </c>
      <c r="E788" s="82" t="s">
        <v>853</v>
      </c>
      <c r="F788" s="77" t="s">
        <v>281</v>
      </c>
      <c r="G788" s="77" t="s">
        <v>435</v>
      </c>
      <c r="H788" s="77" t="s">
        <v>271</v>
      </c>
      <c r="I788" s="82" t="s">
        <v>130</v>
      </c>
      <c r="J788" s="83">
        <v>47.51</v>
      </c>
      <c r="L788" s="84"/>
      <c r="M788" s="84"/>
      <c r="P788"/>
      <c r="R788"/>
      <c r="S788" s="82" t="s">
        <v>56</v>
      </c>
      <c r="T788" s="82" t="s">
        <v>57</v>
      </c>
      <c r="U788" s="77" t="s">
        <v>1995</v>
      </c>
      <c r="V788" s="77" t="s">
        <v>1996</v>
      </c>
      <c r="W788" s="77" t="s">
        <v>2172</v>
      </c>
      <c r="X788"/>
    </row>
    <row r="789" spans="2:24" x14ac:dyDescent="0.3">
      <c r="B789" s="81">
        <v>37346</v>
      </c>
      <c r="C789" s="81" t="s">
        <v>1621</v>
      </c>
      <c r="D789" s="77" t="s">
        <v>860</v>
      </c>
      <c r="E789" s="82" t="s">
        <v>853</v>
      </c>
      <c r="F789" s="77" t="s">
        <v>281</v>
      </c>
      <c r="G789" s="77" t="s">
        <v>435</v>
      </c>
      <c r="H789" s="77" t="s">
        <v>271</v>
      </c>
      <c r="I789" s="82" t="s">
        <v>130</v>
      </c>
      <c r="J789" s="83">
        <v>91.93</v>
      </c>
      <c r="L789" s="84"/>
      <c r="M789" s="84"/>
      <c r="P789"/>
      <c r="R789"/>
      <c r="S789" s="82" t="s">
        <v>56</v>
      </c>
      <c r="T789" s="82" t="s">
        <v>57</v>
      </c>
      <c r="U789" s="77" t="s">
        <v>2002</v>
      </c>
      <c r="V789" s="77" t="s">
        <v>2003</v>
      </c>
      <c r="W789" s="77" t="s">
        <v>2173</v>
      </c>
      <c r="X789"/>
    </row>
    <row r="790" spans="2:24" x14ac:dyDescent="0.3">
      <c r="B790" s="81">
        <v>37346</v>
      </c>
      <c r="C790" s="81" t="s">
        <v>1621</v>
      </c>
      <c r="D790" s="77" t="s">
        <v>860</v>
      </c>
      <c r="E790" s="82" t="s">
        <v>853</v>
      </c>
      <c r="F790" s="77" t="s">
        <v>281</v>
      </c>
      <c r="G790" s="77" t="s">
        <v>435</v>
      </c>
      <c r="H790" s="77" t="s">
        <v>271</v>
      </c>
      <c r="I790" s="82" t="s">
        <v>130</v>
      </c>
      <c r="J790" s="83">
        <v>-33.6</v>
      </c>
      <c r="L790" s="84"/>
      <c r="M790" s="84"/>
      <c r="P790"/>
      <c r="R790"/>
      <c r="S790" s="82" t="s">
        <v>56</v>
      </c>
      <c r="T790" s="82" t="s">
        <v>57</v>
      </c>
      <c r="U790" s="77" t="s">
        <v>1992</v>
      </c>
      <c r="V790" s="77" t="s">
        <v>1993</v>
      </c>
      <c r="W790" s="77" t="s">
        <v>2174</v>
      </c>
      <c r="X790"/>
    </row>
    <row r="791" spans="2:24" x14ac:dyDescent="0.3">
      <c r="B791" s="81">
        <v>37346</v>
      </c>
      <c r="C791" s="81" t="s">
        <v>1621</v>
      </c>
      <c r="D791" s="77" t="s">
        <v>1564</v>
      </c>
      <c r="E791" s="82" t="s">
        <v>1566</v>
      </c>
      <c r="F791" s="77" t="s">
        <v>293</v>
      </c>
      <c r="G791" s="77" t="s">
        <v>435</v>
      </c>
      <c r="H791" s="77" t="s">
        <v>290</v>
      </c>
      <c r="I791" s="82" t="s">
        <v>130</v>
      </c>
      <c r="J791" s="83">
        <v>84</v>
      </c>
      <c r="L791" s="84"/>
      <c r="M791" s="84"/>
      <c r="P791"/>
      <c r="R791"/>
      <c r="S791" s="82" t="s">
        <v>56</v>
      </c>
      <c r="T791" s="82" t="s">
        <v>57</v>
      </c>
      <c r="U791" s="77" t="s">
        <v>2002</v>
      </c>
      <c r="V791" s="77" t="s">
        <v>2003</v>
      </c>
      <c r="W791" s="77" t="s">
        <v>2175</v>
      </c>
      <c r="X791"/>
    </row>
    <row r="792" spans="2:24" x14ac:dyDescent="0.3">
      <c r="B792" s="81">
        <v>37346</v>
      </c>
      <c r="C792" s="81" t="s">
        <v>1621</v>
      </c>
      <c r="D792" s="77" t="s">
        <v>865</v>
      </c>
      <c r="E792" s="82" t="s">
        <v>870</v>
      </c>
      <c r="F792" s="77" t="s">
        <v>866</v>
      </c>
      <c r="G792" s="77" t="s">
        <v>435</v>
      </c>
      <c r="H792" s="77" t="s">
        <v>139</v>
      </c>
      <c r="I792" s="82" t="s">
        <v>55</v>
      </c>
      <c r="J792" s="83">
        <v>2243</v>
      </c>
      <c r="L792" s="84"/>
      <c r="M792" s="84"/>
      <c r="P792"/>
      <c r="R792"/>
      <c r="S792" s="82" t="s">
        <v>56</v>
      </c>
      <c r="T792" s="82" t="s">
        <v>57</v>
      </c>
      <c r="U792" s="77" t="s">
        <v>2176</v>
      </c>
      <c r="V792" s="77" t="s">
        <v>868</v>
      </c>
      <c r="W792" s="77" t="s">
        <v>869</v>
      </c>
      <c r="X792"/>
    </row>
    <row r="793" spans="2:24" x14ac:dyDescent="0.3">
      <c r="B793" s="81">
        <v>37346</v>
      </c>
      <c r="C793" s="81" t="s">
        <v>1621</v>
      </c>
      <c r="D793" s="77" t="s">
        <v>874</v>
      </c>
      <c r="E793" s="82" t="s">
        <v>870</v>
      </c>
      <c r="F793" s="77" t="s">
        <v>875</v>
      </c>
      <c r="G793" s="77" t="s">
        <v>435</v>
      </c>
      <c r="H793" s="77" t="s">
        <v>139</v>
      </c>
      <c r="I793" s="82" t="s">
        <v>130</v>
      </c>
      <c r="J793" s="83">
        <v>1704</v>
      </c>
      <c r="L793" s="84"/>
      <c r="M793" s="84"/>
      <c r="P793"/>
      <c r="R793"/>
      <c r="S793" s="82" t="s">
        <v>56</v>
      </c>
      <c r="T793" s="82" t="s">
        <v>57</v>
      </c>
      <c r="U793" s="77" t="s">
        <v>2176</v>
      </c>
      <c r="V793" s="77" t="s">
        <v>868</v>
      </c>
      <c r="W793" s="77" t="s">
        <v>876</v>
      </c>
      <c r="X793"/>
    </row>
    <row r="794" spans="2:24" x14ac:dyDescent="0.3">
      <c r="B794" s="81">
        <v>37346</v>
      </c>
      <c r="C794" s="81" t="s">
        <v>1621</v>
      </c>
      <c r="D794" s="77" t="s">
        <v>155</v>
      </c>
      <c r="E794" s="82" t="s">
        <v>157</v>
      </c>
      <c r="F794" s="77" t="s">
        <v>111</v>
      </c>
      <c r="G794" s="77" t="s">
        <v>435</v>
      </c>
      <c r="H794" s="77" t="s">
        <v>102</v>
      </c>
      <c r="I794" s="82" t="s">
        <v>55</v>
      </c>
      <c r="J794" s="83">
        <v>36.53</v>
      </c>
      <c r="L794" s="84"/>
      <c r="M794" s="84"/>
      <c r="P794"/>
      <c r="R794"/>
      <c r="S794" s="82" t="s">
        <v>56</v>
      </c>
      <c r="T794" s="82" t="s">
        <v>57</v>
      </c>
      <c r="U794" s="77" t="s">
        <v>2070</v>
      </c>
      <c r="V794" s="77" t="s">
        <v>49</v>
      </c>
      <c r="W794" s="77" t="s">
        <v>2178</v>
      </c>
      <c r="X794"/>
    </row>
    <row r="795" spans="2:24" x14ac:dyDescent="0.3">
      <c r="B795" s="81">
        <v>37346</v>
      </c>
      <c r="C795" s="81" t="s">
        <v>1621</v>
      </c>
      <c r="D795" s="77" t="s">
        <v>878</v>
      </c>
      <c r="E795" s="82" t="s">
        <v>197</v>
      </c>
      <c r="F795" s="77" t="s">
        <v>194</v>
      </c>
      <c r="G795" s="77" t="s">
        <v>435</v>
      </c>
      <c r="H795" s="77" t="s">
        <v>139</v>
      </c>
      <c r="I795" s="82" t="s">
        <v>55</v>
      </c>
      <c r="J795" s="83">
        <v>290</v>
      </c>
      <c r="L795" s="84"/>
      <c r="M795" s="84"/>
      <c r="P795"/>
      <c r="R795"/>
      <c r="S795" s="82" t="s">
        <v>56</v>
      </c>
      <c r="T795" s="82" t="s">
        <v>57</v>
      </c>
      <c r="U795" s="77" t="s">
        <v>2181</v>
      </c>
      <c r="V795" s="77" t="s">
        <v>49</v>
      </c>
      <c r="W795" s="77" t="s">
        <v>2182</v>
      </c>
      <c r="X795"/>
    </row>
    <row r="796" spans="2:24" x14ac:dyDescent="0.3">
      <c r="B796" s="81">
        <v>37346</v>
      </c>
      <c r="C796" s="81" t="s">
        <v>1621</v>
      </c>
      <c r="D796" s="77" t="s">
        <v>878</v>
      </c>
      <c r="E796" s="82" t="s">
        <v>197</v>
      </c>
      <c r="F796" s="77" t="s">
        <v>194</v>
      </c>
      <c r="G796" s="77" t="s">
        <v>435</v>
      </c>
      <c r="H796" s="77" t="s">
        <v>139</v>
      </c>
      <c r="I796" s="82" t="s">
        <v>55</v>
      </c>
      <c r="J796" s="83">
        <v>-315</v>
      </c>
      <c r="L796" s="84"/>
      <c r="M796" s="84"/>
      <c r="P796"/>
      <c r="R796"/>
      <c r="S796" s="82" t="s">
        <v>56</v>
      </c>
      <c r="T796" s="82" t="s">
        <v>57</v>
      </c>
      <c r="U796" s="77" t="s">
        <v>2186</v>
      </c>
      <c r="V796" s="77" t="s">
        <v>1428</v>
      </c>
      <c r="W796" s="77" t="s">
        <v>1428</v>
      </c>
      <c r="X796"/>
    </row>
    <row r="797" spans="2:24" x14ac:dyDescent="0.3">
      <c r="B797" s="81">
        <v>37346</v>
      </c>
      <c r="C797" s="81" t="s">
        <v>1621</v>
      </c>
      <c r="D797" s="77" t="s">
        <v>193</v>
      </c>
      <c r="E797" s="82" t="s">
        <v>197</v>
      </c>
      <c r="F797" s="77" t="s">
        <v>194</v>
      </c>
      <c r="G797" s="77" t="s">
        <v>435</v>
      </c>
      <c r="H797" s="77" t="s">
        <v>139</v>
      </c>
      <c r="I797" s="82" t="s">
        <v>130</v>
      </c>
      <c r="J797" s="83">
        <v>395</v>
      </c>
      <c r="L797" s="84"/>
      <c r="M797" s="84"/>
      <c r="P797"/>
      <c r="R797"/>
      <c r="S797" s="82" t="s">
        <v>56</v>
      </c>
      <c r="T797" s="82" t="s">
        <v>57</v>
      </c>
      <c r="U797" s="77" t="s">
        <v>2164</v>
      </c>
      <c r="V797" s="77" t="s">
        <v>881</v>
      </c>
      <c r="W797" s="77" t="s">
        <v>881</v>
      </c>
      <c r="X797"/>
    </row>
    <row r="798" spans="2:24" x14ac:dyDescent="0.3">
      <c r="B798" s="81">
        <v>37346</v>
      </c>
      <c r="C798" s="81" t="s">
        <v>1621</v>
      </c>
      <c r="D798" s="77" t="s">
        <v>241</v>
      </c>
      <c r="E798" s="82" t="s">
        <v>244</v>
      </c>
      <c r="F798" s="77" t="s">
        <v>242</v>
      </c>
      <c r="G798" s="77" t="s">
        <v>435</v>
      </c>
      <c r="H798" s="77" t="s">
        <v>139</v>
      </c>
      <c r="I798" s="82" t="s">
        <v>55</v>
      </c>
      <c r="J798" s="83">
        <v>-450</v>
      </c>
      <c r="L798" s="84"/>
      <c r="M798" s="84"/>
      <c r="P798"/>
      <c r="R798"/>
      <c r="S798" s="82" t="s">
        <v>56</v>
      </c>
      <c r="T798" s="82" t="s">
        <v>57</v>
      </c>
      <c r="U798" s="77" t="s">
        <v>2084</v>
      </c>
      <c r="V798" s="77" t="s">
        <v>1309</v>
      </c>
      <c r="W798" s="77" t="s">
        <v>1309</v>
      </c>
      <c r="X798"/>
    </row>
    <row r="799" spans="2:24" x14ac:dyDescent="0.3">
      <c r="B799" s="81">
        <v>37346</v>
      </c>
      <c r="C799" s="81" t="s">
        <v>1621</v>
      </c>
      <c r="D799" s="77" t="s">
        <v>241</v>
      </c>
      <c r="E799" s="82" t="s">
        <v>244</v>
      </c>
      <c r="F799" s="77" t="s">
        <v>242</v>
      </c>
      <c r="G799" s="77" t="s">
        <v>435</v>
      </c>
      <c r="H799" s="77" t="s">
        <v>139</v>
      </c>
      <c r="I799" s="82" t="s">
        <v>55</v>
      </c>
      <c r="J799" s="83">
        <v>10.76</v>
      </c>
      <c r="L799" s="84"/>
      <c r="M799" s="84"/>
      <c r="P799"/>
      <c r="R799"/>
      <c r="S799" s="82" t="s">
        <v>56</v>
      </c>
      <c r="T799" s="82" t="s">
        <v>57</v>
      </c>
      <c r="U799" s="77" t="s">
        <v>2070</v>
      </c>
      <c r="V799" s="77" t="s">
        <v>49</v>
      </c>
      <c r="W799" s="77" t="s">
        <v>2187</v>
      </c>
      <c r="X799"/>
    </row>
    <row r="800" spans="2:24" x14ac:dyDescent="0.3">
      <c r="B800" s="81">
        <v>37346</v>
      </c>
      <c r="C800" s="81" t="s">
        <v>1621</v>
      </c>
      <c r="D800" s="77" t="s">
        <v>241</v>
      </c>
      <c r="E800" s="82" t="s">
        <v>244</v>
      </c>
      <c r="F800" s="77" t="s">
        <v>242</v>
      </c>
      <c r="G800" s="77" t="s">
        <v>435</v>
      </c>
      <c r="H800" s="77" t="s">
        <v>139</v>
      </c>
      <c r="I800" s="82" t="s">
        <v>55</v>
      </c>
      <c r="J800" s="83">
        <v>67.959999999999994</v>
      </c>
      <c r="L800" s="84"/>
      <c r="M800" s="84"/>
      <c r="P800"/>
      <c r="R800"/>
      <c r="S800" s="82" t="s">
        <v>56</v>
      </c>
      <c r="T800" s="82" t="s">
        <v>57</v>
      </c>
      <c r="U800" s="77" t="s">
        <v>2070</v>
      </c>
      <c r="V800" s="77" t="s">
        <v>49</v>
      </c>
      <c r="W800" s="77" t="s">
        <v>2190</v>
      </c>
      <c r="X800"/>
    </row>
    <row r="801" spans="2:24" x14ac:dyDescent="0.3">
      <c r="B801" s="81">
        <v>37346</v>
      </c>
      <c r="C801" s="81" t="s">
        <v>1621</v>
      </c>
      <c r="D801" s="77" t="s">
        <v>241</v>
      </c>
      <c r="E801" s="82" t="s">
        <v>244</v>
      </c>
      <c r="F801" s="77" t="s">
        <v>242</v>
      </c>
      <c r="G801" s="77" t="s">
        <v>435</v>
      </c>
      <c r="H801" s="77" t="s">
        <v>139</v>
      </c>
      <c r="I801" s="82" t="s">
        <v>55</v>
      </c>
      <c r="J801" s="83">
        <v>50.59</v>
      </c>
      <c r="L801" s="84"/>
      <c r="M801" s="84"/>
      <c r="P801"/>
      <c r="R801"/>
      <c r="S801" s="82" t="s">
        <v>56</v>
      </c>
      <c r="T801" s="82" t="s">
        <v>57</v>
      </c>
      <c r="U801" s="77" t="s">
        <v>2070</v>
      </c>
      <c r="V801" s="77" t="s">
        <v>49</v>
      </c>
      <c r="W801" s="77" t="s">
        <v>2193</v>
      </c>
      <c r="X801"/>
    </row>
    <row r="802" spans="2:24" x14ac:dyDescent="0.3">
      <c r="B802" s="81">
        <v>37346</v>
      </c>
      <c r="C802" s="81" t="s">
        <v>1621</v>
      </c>
      <c r="D802" s="77" t="s">
        <v>241</v>
      </c>
      <c r="E802" s="82" t="s">
        <v>244</v>
      </c>
      <c r="F802" s="77" t="s">
        <v>242</v>
      </c>
      <c r="G802" s="77" t="s">
        <v>435</v>
      </c>
      <c r="H802" s="77" t="s">
        <v>139</v>
      </c>
      <c r="I802" s="82" t="s">
        <v>55</v>
      </c>
      <c r="J802" s="83">
        <v>363.15</v>
      </c>
      <c r="L802" s="84"/>
      <c r="M802" s="84"/>
      <c r="P802"/>
      <c r="R802"/>
      <c r="S802" s="82" t="s">
        <v>56</v>
      </c>
      <c r="T802" s="82" t="s">
        <v>57</v>
      </c>
      <c r="U802" s="77" t="s">
        <v>2070</v>
      </c>
      <c r="V802" s="77" t="s">
        <v>49</v>
      </c>
      <c r="W802" s="77" t="s">
        <v>2197</v>
      </c>
      <c r="X802"/>
    </row>
    <row r="803" spans="2:24" x14ac:dyDescent="0.3">
      <c r="B803" s="81">
        <v>37346</v>
      </c>
      <c r="C803" s="81" t="s">
        <v>1621</v>
      </c>
      <c r="D803" s="77" t="s">
        <v>895</v>
      </c>
      <c r="E803" s="82" t="s">
        <v>244</v>
      </c>
      <c r="F803" s="77" t="s">
        <v>896</v>
      </c>
      <c r="G803" s="77" t="s">
        <v>435</v>
      </c>
      <c r="H803" s="77" t="s">
        <v>139</v>
      </c>
      <c r="I803" s="82" t="s">
        <v>130</v>
      </c>
      <c r="J803" s="83">
        <v>200</v>
      </c>
      <c r="L803" s="84"/>
      <c r="M803" s="84"/>
      <c r="P803"/>
      <c r="R803"/>
      <c r="S803" s="82" t="s">
        <v>56</v>
      </c>
      <c r="T803" s="82" t="s">
        <v>57</v>
      </c>
      <c r="U803" s="77" t="s">
        <v>2164</v>
      </c>
      <c r="V803" s="77" t="s">
        <v>881</v>
      </c>
      <c r="W803" s="77" t="s">
        <v>881</v>
      </c>
      <c r="X803"/>
    </row>
    <row r="804" spans="2:24" x14ac:dyDescent="0.3">
      <c r="B804" s="81">
        <v>37346</v>
      </c>
      <c r="C804" s="81" t="s">
        <v>1621</v>
      </c>
      <c r="D804" s="77" t="s">
        <v>2200</v>
      </c>
      <c r="E804" s="82" t="s">
        <v>2205</v>
      </c>
      <c r="F804" s="77" t="s">
        <v>2201</v>
      </c>
      <c r="G804" s="77" t="s">
        <v>435</v>
      </c>
      <c r="H804" s="77" t="s">
        <v>139</v>
      </c>
      <c r="I804" s="82" t="s">
        <v>130</v>
      </c>
      <c r="J804" s="83">
        <v>2.1800000000000002</v>
      </c>
      <c r="L804" s="84"/>
      <c r="M804" s="84"/>
      <c r="P804"/>
      <c r="R804"/>
      <c r="S804" s="82" t="s">
        <v>56</v>
      </c>
      <c r="T804" s="82" t="s">
        <v>57</v>
      </c>
      <c r="U804" s="77" t="s">
        <v>2202</v>
      </c>
      <c r="V804" s="77" t="s">
        <v>2203</v>
      </c>
      <c r="W804" s="77" t="s">
        <v>2204</v>
      </c>
      <c r="X804"/>
    </row>
    <row r="805" spans="2:24" x14ac:dyDescent="0.3">
      <c r="B805" s="81">
        <v>37346</v>
      </c>
      <c r="C805" s="81" t="s">
        <v>1621</v>
      </c>
      <c r="D805" s="77" t="s">
        <v>1086</v>
      </c>
      <c r="E805" s="82" t="s">
        <v>1091</v>
      </c>
      <c r="F805" s="77" t="s">
        <v>1087</v>
      </c>
      <c r="G805" s="77" t="s">
        <v>435</v>
      </c>
      <c r="H805" s="77" t="s">
        <v>1092</v>
      </c>
      <c r="I805" s="82" t="s">
        <v>55</v>
      </c>
      <c r="J805" s="83">
        <v>720</v>
      </c>
      <c r="L805" s="84"/>
      <c r="M805" s="84"/>
      <c r="P805"/>
      <c r="R805"/>
      <c r="S805" s="82" t="s">
        <v>56</v>
      </c>
      <c r="T805" s="82" t="s">
        <v>57</v>
      </c>
      <c r="U805" s="77" t="s">
        <v>2208</v>
      </c>
      <c r="V805" s="77" t="s">
        <v>1309</v>
      </c>
      <c r="W805" s="77" t="s">
        <v>2209</v>
      </c>
      <c r="X805"/>
    </row>
    <row r="806" spans="2:24" x14ac:dyDescent="0.3">
      <c r="B806" s="81">
        <v>37346</v>
      </c>
      <c r="C806" s="81" t="s">
        <v>1621</v>
      </c>
      <c r="D806" s="77" t="s">
        <v>1086</v>
      </c>
      <c r="E806" s="82" t="s">
        <v>1091</v>
      </c>
      <c r="F806" s="77" t="s">
        <v>1087</v>
      </c>
      <c r="G806" s="77" t="s">
        <v>435</v>
      </c>
      <c r="H806" s="77" t="s">
        <v>1092</v>
      </c>
      <c r="I806" s="82" t="s">
        <v>55</v>
      </c>
      <c r="J806" s="83">
        <v>-720</v>
      </c>
      <c r="L806" s="84"/>
      <c r="M806" s="84"/>
      <c r="P806"/>
      <c r="R806"/>
      <c r="S806" s="82" t="s">
        <v>56</v>
      </c>
      <c r="T806" s="82" t="s">
        <v>57</v>
      </c>
      <c r="U806" s="77" t="s">
        <v>2186</v>
      </c>
      <c r="V806" s="77" t="s">
        <v>1428</v>
      </c>
      <c r="W806" s="77" t="s">
        <v>1428</v>
      </c>
      <c r="X806"/>
    </row>
    <row r="807" spans="2:24" x14ac:dyDescent="0.3">
      <c r="B807" s="81">
        <v>37346</v>
      </c>
      <c r="C807" s="81" t="s">
        <v>1621</v>
      </c>
      <c r="D807" s="77" t="s">
        <v>911</v>
      </c>
      <c r="E807" s="82" t="s">
        <v>913</v>
      </c>
      <c r="F807" s="77" t="s">
        <v>769</v>
      </c>
      <c r="G807" s="77" t="s">
        <v>435</v>
      </c>
      <c r="H807" s="77" t="s">
        <v>578</v>
      </c>
      <c r="I807" s="82" t="s">
        <v>55</v>
      </c>
      <c r="J807" s="83">
        <v>97.41</v>
      </c>
      <c r="L807" s="84"/>
      <c r="M807" s="84"/>
      <c r="P807"/>
      <c r="R807"/>
      <c r="S807" s="82" t="s">
        <v>56</v>
      </c>
      <c r="T807" s="82" t="s">
        <v>57</v>
      </c>
      <c r="U807" s="77" t="s">
        <v>2051</v>
      </c>
      <c r="V807" s="77" t="s">
        <v>2052</v>
      </c>
      <c r="W807" s="77" t="s">
        <v>2210</v>
      </c>
      <c r="X807"/>
    </row>
    <row r="808" spans="2:24" x14ac:dyDescent="0.3">
      <c r="B808" s="81">
        <v>37346</v>
      </c>
      <c r="C808" s="81" t="s">
        <v>1621</v>
      </c>
      <c r="D808" s="77" t="s">
        <v>915</v>
      </c>
      <c r="E808" s="82" t="s">
        <v>917</v>
      </c>
      <c r="F808" s="77" t="s">
        <v>916</v>
      </c>
      <c r="G808" s="77" t="s">
        <v>435</v>
      </c>
      <c r="H808" s="77" t="s">
        <v>918</v>
      </c>
      <c r="I808" s="82" t="s">
        <v>55</v>
      </c>
      <c r="J808" s="83">
        <v>416.67</v>
      </c>
      <c r="L808" s="84"/>
      <c r="M808" s="84"/>
      <c r="P808"/>
      <c r="R808"/>
      <c r="S808" s="82" t="s">
        <v>56</v>
      </c>
      <c r="T808" s="82" t="s">
        <v>57</v>
      </c>
      <c r="U808" s="77" t="s">
        <v>2051</v>
      </c>
      <c r="V808" s="77" t="s">
        <v>2052</v>
      </c>
      <c r="W808" s="77" t="s">
        <v>575</v>
      </c>
      <c r="X808"/>
    </row>
    <row r="809" spans="2:24" x14ac:dyDescent="0.3">
      <c r="B809" s="81">
        <v>37346</v>
      </c>
      <c r="C809" s="81" t="s">
        <v>1621</v>
      </c>
      <c r="D809" s="77" t="s">
        <v>920</v>
      </c>
      <c r="E809" s="82" t="s">
        <v>922</v>
      </c>
      <c r="F809" s="77" t="s">
        <v>921</v>
      </c>
      <c r="G809" s="77" t="s">
        <v>435</v>
      </c>
      <c r="H809" s="77" t="s">
        <v>578</v>
      </c>
      <c r="I809" s="82" t="s">
        <v>55</v>
      </c>
      <c r="J809" s="83">
        <v>256.41000000000003</v>
      </c>
      <c r="L809" s="84"/>
      <c r="M809" s="84"/>
      <c r="P809"/>
      <c r="R809"/>
      <c r="S809" s="82" t="s">
        <v>56</v>
      </c>
      <c r="T809" s="82" t="s">
        <v>57</v>
      </c>
      <c r="U809" s="77" t="s">
        <v>2051</v>
      </c>
      <c r="V809" s="77" t="s">
        <v>2052</v>
      </c>
      <c r="W809" s="77" t="s">
        <v>575</v>
      </c>
      <c r="X809"/>
    </row>
    <row r="810" spans="2:24" x14ac:dyDescent="0.3">
      <c r="B810" s="81">
        <v>37346</v>
      </c>
      <c r="C810" s="81" t="s">
        <v>1621</v>
      </c>
      <c r="D810" s="77" t="s">
        <v>1608</v>
      </c>
      <c r="E810" s="82" t="s">
        <v>1612</v>
      </c>
      <c r="F810" s="77" t="s">
        <v>1609</v>
      </c>
      <c r="G810" s="77" t="s">
        <v>435</v>
      </c>
      <c r="H810" s="77" t="s">
        <v>1613</v>
      </c>
      <c r="I810" s="82" t="s">
        <v>55</v>
      </c>
      <c r="J810" s="83">
        <v>62.71</v>
      </c>
      <c r="L810" s="84"/>
      <c r="M810" s="84"/>
      <c r="P810"/>
      <c r="R810"/>
      <c r="S810" s="82" t="s">
        <v>56</v>
      </c>
      <c r="T810" s="82" t="s">
        <v>57</v>
      </c>
      <c r="U810" s="77" t="s">
        <v>2211</v>
      </c>
      <c r="V810" s="77" t="s">
        <v>1611</v>
      </c>
      <c r="W810" s="77" t="s">
        <v>1611</v>
      </c>
      <c r="X810"/>
    </row>
    <row r="811" spans="2:24" x14ac:dyDescent="0.3">
      <c r="B811" s="81">
        <v>37346</v>
      </c>
      <c r="C811" s="81" t="s">
        <v>1621</v>
      </c>
      <c r="D811" s="77" t="s">
        <v>1617</v>
      </c>
      <c r="E811" s="82" t="s">
        <v>1612</v>
      </c>
      <c r="F811" s="77" t="s">
        <v>1618</v>
      </c>
      <c r="G811" s="77" t="s">
        <v>435</v>
      </c>
      <c r="H811" s="77" t="s">
        <v>1613</v>
      </c>
      <c r="I811" s="82" t="s">
        <v>130</v>
      </c>
      <c r="J811" s="83">
        <v>-754.92</v>
      </c>
      <c r="L811" s="84"/>
      <c r="M811" s="84"/>
      <c r="P811"/>
      <c r="R811"/>
      <c r="S811" s="82" t="s">
        <v>56</v>
      </c>
      <c r="T811" s="82" t="s">
        <v>57</v>
      </c>
      <c r="U811" s="77" t="s">
        <v>2211</v>
      </c>
      <c r="V811" s="77" t="s">
        <v>1611</v>
      </c>
      <c r="W811" s="77" t="s">
        <v>1619</v>
      </c>
      <c r="X811"/>
    </row>
    <row r="812" spans="2:24" x14ac:dyDescent="0.3">
      <c r="B812" s="81">
        <v>37350</v>
      </c>
      <c r="C812" s="81" t="s">
        <v>2213</v>
      </c>
      <c r="D812" s="77" t="s">
        <v>474</v>
      </c>
      <c r="E812" s="82" t="s">
        <v>471</v>
      </c>
      <c r="F812" s="77" t="s">
        <v>475</v>
      </c>
      <c r="G812" s="77" t="s">
        <v>435</v>
      </c>
      <c r="H812" s="77" t="s">
        <v>472</v>
      </c>
      <c r="I812" s="82" t="s">
        <v>130</v>
      </c>
      <c r="J812" s="83">
        <v>38653.980000000003</v>
      </c>
      <c r="L812" s="84"/>
      <c r="M812" s="84"/>
      <c r="P812"/>
      <c r="R812"/>
      <c r="S812" s="82" t="s">
        <v>56</v>
      </c>
      <c r="T812" s="82" t="s">
        <v>57</v>
      </c>
      <c r="U812" s="77" t="s">
        <v>2214</v>
      </c>
      <c r="V812" s="77" t="s">
        <v>49</v>
      </c>
      <c r="W812" s="77" t="s">
        <v>2215</v>
      </c>
      <c r="X812"/>
    </row>
    <row r="813" spans="2:24" x14ac:dyDescent="0.3">
      <c r="B813" s="81">
        <v>37350</v>
      </c>
      <c r="C813" s="81" t="s">
        <v>2213</v>
      </c>
      <c r="D813" s="77" t="s">
        <v>765</v>
      </c>
      <c r="E813" s="82" t="s">
        <v>766</v>
      </c>
      <c r="F813" s="77" t="s">
        <v>99</v>
      </c>
      <c r="G813" s="77" t="s">
        <v>435</v>
      </c>
      <c r="H813" s="77" t="s">
        <v>139</v>
      </c>
      <c r="I813" s="82" t="s">
        <v>130</v>
      </c>
      <c r="J813" s="83">
        <v>21.38</v>
      </c>
      <c r="L813" s="84"/>
      <c r="M813" s="84"/>
      <c r="P813"/>
      <c r="R813"/>
      <c r="S813" s="82" t="s">
        <v>56</v>
      </c>
      <c r="T813" s="82" t="s">
        <v>57</v>
      </c>
      <c r="U813" s="77" t="s">
        <v>2214</v>
      </c>
      <c r="V813" s="77" t="s">
        <v>49</v>
      </c>
      <c r="W813" s="77" t="s">
        <v>2219</v>
      </c>
      <c r="X813"/>
    </row>
    <row r="814" spans="2:24" x14ac:dyDescent="0.3">
      <c r="B814" s="81">
        <v>37355</v>
      </c>
      <c r="C814" s="81" t="s">
        <v>2213</v>
      </c>
      <c r="D814" s="77" t="s">
        <v>400</v>
      </c>
      <c r="E814" s="82" t="s">
        <v>53</v>
      </c>
      <c r="F814" s="77" t="s">
        <v>401</v>
      </c>
      <c r="G814" s="77" t="s">
        <v>435</v>
      </c>
      <c r="H814" s="77" t="s">
        <v>54</v>
      </c>
      <c r="I814" s="82" t="s">
        <v>130</v>
      </c>
      <c r="J814" s="83">
        <v>37.61</v>
      </c>
      <c r="L814" s="84"/>
      <c r="M814" s="84"/>
      <c r="P814"/>
      <c r="R814"/>
      <c r="S814" s="82" t="s">
        <v>56</v>
      </c>
      <c r="T814" s="82" t="s">
        <v>57</v>
      </c>
      <c r="U814" s="77" t="s">
        <v>2222</v>
      </c>
      <c r="V814" s="77" t="s">
        <v>49</v>
      </c>
      <c r="W814" s="77" t="s">
        <v>2223</v>
      </c>
      <c r="X814"/>
    </row>
    <row r="815" spans="2:24" x14ac:dyDescent="0.3">
      <c r="B815" s="81">
        <v>37355</v>
      </c>
      <c r="C815" s="81" t="s">
        <v>2213</v>
      </c>
      <c r="D815" s="77" t="s">
        <v>400</v>
      </c>
      <c r="E815" s="82" t="s">
        <v>53</v>
      </c>
      <c r="F815" s="77" t="s">
        <v>401</v>
      </c>
      <c r="G815" s="77" t="s">
        <v>435</v>
      </c>
      <c r="H815" s="77" t="s">
        <v>54</v>
      </c>
      <c r="I815" s="82" t="s">
        <v>130</v>
      </c>
      <c r="J815" s="83">
        <v>15.08</v>
      </c>
      <c r="L815" s="84"/>
      <c r="M815" s="84"/>
      <c r="P815"/>
      <c r="R815"/>
      <c r="S815" s="82" t="s">
        <v>56</v>
      </c>
      <c r="T815" s="82" t="s">
        <v>57</v>
      </c>
      <c r="U815" s="77" t="s">
        <v>2222</v>
      </c>
      <c r="V815" s="77" t="s">
        <v>49</v>
      </c>
      <c r="W815" s="77" t="s">
        <v>2227</v>
      </c>
      <c r="X815"/>
    </row>
    <row r="816" spans="2:24" x14ac:dyDescent="0.3">
      <c r="B816" s="81">
        <v>37355</v>
      </c>
      <c r="C816" s="81" t="s">
        <v>2213</v>
      </c>
      <c r="D816" s="77" t="s">
        <v>649</v>
      </c>
      <c r="E816" s="82" t="s">
        <v>78</v>
      </c>
      <c r="F816" s="77" t="s">
        <v>650</v>
      </c>
      <c r="G816" s="77" t="s">
        <v>435</v>
      </c>
      <c r="H816" s="77" t="s">
        <v>54</v>
      </c>
      <c r="I816" s="82" t="s">
        <v>130</v>
      </c>
      <c r="J816" s="83">
        <v>15.49</v>
      </c>
      <c r="L816" s="84"/>
      <c r="M816" s="84"/>
      <c r="P816"/>
      <c r="R816"/>
      <c r="S816" s="82" t="s">
        <v>56</v>
      </c>
      <c r="T816" s="82" t="s">
        <v>57</v>
      </c>
      <c r="U816" s="77" t="s">
        <v>2222</v>
      </c>
      <c r="V816" s="77" t="s">
        <v>49</v>
      </c>
      <c r="W816" s="77" t="s">
        <v>2230</v>
      </c>
      <c r="X816"/>
    </row>
    <row r="817" spans="2:24" x14ac:dyDescent="0.3">
      <c r="B817" s="81">
        <v>37355</v>
      </c>
      <c r="C817" s="81" t="s">
        <v>2213</v>
      </c>
      <c r="D817" s="77" t="s">
        <v>98</v>
      </c>
      <c r="E817" s="82" t="s">
        <v>101</v>
      </c>
      <c r="F817" s="77" t="s">
        <v>99</v>
      </c>
      <c r="G817" s="77" t="s">
        <v>435</v>
      </c>
      <c r="H817" s="77" t="s">
        <v>102</v>
      </c>
      <c r="I817" s="82" t="s">
        <v>55</v>
      </c>
      <c r="J817" s="83">
        <v>15.53</v>
      </c>
      <c r="L817" s="84"/>
      <c r="M817" s="84"/>
      <c r="P817"/>
      <c r="R817"/>
      <c r="S817" s="82" t="s">
        <v>56</v>
      </c>
      <c r="T817" s="82" t="s">
        <v>57</v>
      </c>
      <c r="U817" s="77" t="s">
        <v>2233</v>
      </c>
      <c r="V817" s="77" t="s">
        <v>49</v>
      </c>
      <c r="W817" s="77" t="s">
        <v>2234</v>
      </c>
      <c r="X817"/>
    </row>
    <row r="818" spans="2:24" x14ac:dyDescent="0.3">
      <c r="B818" s="81">
        <v>37355</v>
      </c>
      <c r="C818" s="81" t="s">
        <v>2213</v>
      </c>
      <c r="D818" s="77" t="s">
        <v>110</v>
      </c>
      <c r="E818" s="82" t="s">
        <v>113</v>
      </c>
      <c r="F818" s="77" t="s">
        <v>111</v>
      </c>
      <c r="G818" s="77" t="s">
        <v>435</v>
      </c>
      <c r="H818" s="77" t="s">
        <v>102</v>
      </c>
      <c r="I818" s="82" t="s">
        <v>55</v>
      </c>
      <c r="J818" s="83">
        <v>52.75</v>
      </c>
      <c r="L818" s="84"/>
      <c r="M818" s="84"/>
      <c r="P818"/>
      <c r="R818"/>
      <c r="S818" s="82" t="s">
        <v>56</v>
      </c>
      <c r="T818" s="82" t="s">
        <v>57</v>
      </c>
      <c r="U818" s="77" t="s">
        <v>2233</v>
      </c>
      <c r="V818" s="77" t="s">
        <v>49</v>
      </c>
      <c r="W818" s="77" t="s">
        <v>2238</v>
      </c>
      <c r="X818"/>
    </row>
    <row r="819" spans="2:24" x14ac:dyDescent="0.3">
      <c r="B819" s="81">
        <v>37355</v>
      </c>
      <c r="C819" s="81" t="s">
        <v>2213</v>
      </c>
      <c r="D819" s="77" t="s">
        <v>1163</v>
      </c>
      <c r="E819" s="82" t="s">
        <v>1166</v>
      </c>
      <c r="F819" s="77" t="s">
        <v>1164</v>
      </c>
      <c r="G819" s="77" t="s">
        <v>435</v>
      </c>
      <c r="H819" s="77" t="s">
        <v>1092</v>
      </c>
      <c r="I819" s="82" t="s">
        <v>55</v>
      </c>
      <c r="J819" s="83">
        <v>61.6</v>
      </c>
      <c r="L819" s="84"/>
      <c r="M819" s="84"/>
      <c r="P819"/>
      <c r="R819"/>
      <c r="S819" s="82" t="s">
        <v>56</v>
      </c>
      <c r="T819" s="82" t="s">
        <v>57</v>
      </c>
      <c r="U819" s="77" t="s">
        <v>2233</v>
      </c>
      <c r="V819" s="77" t="s">
        <v>49</v>
      </c>
      <c r="W819" s="77" t="s">
        <v>2241</v>
      </c>
      <c r="X819"/>
    </row>
    <row r="820" spans="2:24" x14ac:dyDescent="0.3">
      <c r="B820" s="81">
        <v>37355</v>
      </c>
      <c r="C820" s="81" t="s">
        <v>2213</v>
      </c>
      <c r="D820" s="77" t="s">
        <v>241</v>
      </c>
      <c r="E820" s="82" t="s">
        <v>244</v>
      </c>
      <c r="F820" s="77" t="s">
        <v>242</v>
      </c>
      <c r="G820" s="77" t="s">
        <v>435</v>
      </c>
      <c r="H820" s="77" t="s">
        <v>139</v>
      </c>
      <c r="I820" s="82" t="s">
        <v>55</v>
      </c>
      <c r="J820" s="83">
        <v>67.959999999999994</v>
      </c>
      <c r="L820" s="84"/>
      <c r="M820" s="84"/>
      <c r="P820"/>
      <c r="R820"/>
      <c r="S820" s="82" t="s">
        <v>56</v>
      </c>
      <c r="T820" s="82" t="s">
        <v>57</v>
      </c>
      <c r="U820" s="77" t="s">
        <v>2233</v>
      </c>
      <c r="V820" s="77" t="s">
        <v>49</v>
      </c>
      <c r="W820" s="77" t="s">
        <v>2244</v>
      </c>
      <c r="X820"/>
    </row>
    <row r="821" spans="2:24" x14ac:dyDescent="0.3">
      <c r="B821" s="81">
        <v>37355</v>
      </c>
      <c r="C821" s="81" t="s">
        <v>2213</v>
      </c>
      <c r="D821" s="77" t="s">
        <v>241</v>
      </c>
      <c r="E821" s="82" t="s">
        <v>244</v>
      </c>
      <c r="F821" s="77" t="s">
        <v>242</v>
      </c>
      <c r="G821" s="77" t="s">
        <v>435</v>
      </c>
      <c r="H821" s="77" t="s">
        <v>139</v>
      </c>
      <c r="I821" s="82" t="s">
        <v>55</v>
      </c>
      <c r="J821" s="83">
        <v>67.05</v>
      </c>
      <c r="L821" s="84"/>
      <c r="M821" s="84"/>
      <c r="P821"/>
      <c r="R821"/>
      <c r="S821" s="82" t="s">
        <v>56</v>
      </c>
      <c r="T821" s="82" t="s">
        <v>57</v>
      </c>
      <c r="U821" s="77" t="s">
        <v>2233</v>
      </c>
      <c r="V821" s="77" t="s">
        <v>49</v>
      </c>
      <c r="W821" s="77" t="s">
        <v>2247</v>
      </c>
      <c r="X821"/>
    </row>
    <row r="822" spans="2:24" x14ac:dyDescent="0.3">
      <c r="B822" s="81">
        <v>37356</v>
      </c>
      <c r="C822" s="81" t="s">
        <v>2213</v>
      </c>
      <c r="D822" s="77" t="s">
        <v>193</v>
      </c>
      <c r="E822" s="82" t="s">
        <v>197</v>
      </c>
      <c r="F822" s="77" t="s">
        <v>194</v>
      </c>
      <c r="G822" s="77" t="s">
        <v>435</v>
      </c>
      <c r="H822" s="77" t="s">
        <v>139</v>
      </c>
      <c r="I822" s="82" t="s">
        <v>130</v>
      </c>
      <c r="J822" s="83">
        <v>13.1</v>
      </c>
      <c r="L822" s="84"/>
      <c r="M822" s="84"/>
      <c r="P822"/>
      <c r="R822"/>
      <c r="S822" s="82" t="s">
        <v>56</v>
      </c>
      <c r="T822" s="82" t="s">
        <v>57</v>
      </c>
      <c r="U822" s="77" t="s">
        <v>2250</v>
      </c>
      <c r="V822" s="77" t="s">
        <v>49</v>
      </c>
      <c r="W822" s="77" t="s">
        <v>439</v>
      </c>
      <c r="X822"/>
    </row>
    <row r="823" spans="2:24" x14ac:dyDescent="0.3">
      <c r="B823" s="81">
        <v>37357</v>
      </c>
      <c r="C823" s="81" t="s">
        <v>2213</v>
      </c>
      <c r="D823" s="77" t="s">
        <v>1660</v>
      </c>
      <c r="E823" s="82" t="s">
        <v>157</v>
      </c>
      <c r="F823" s="77" t="s">
        <v>374</v>
      </c>
      <c r="G823" s="77" t="s">
        <v>435</v>
      </c>
      <c r="H823" s="77" t="s">
        <v>102</v>
      </c>
      <c r="I823" s="82" t="s">
        <v>130</v>
      </c>
      <c r="J823" s="83">
        <v>104.01</v>
      </c>
      <c r="L823" s="84"/>
      <c r="M823" s="84"/>
      <c r="P823"/>
      <c r="R823"/>
      <c r="S823" s="82" t="s">
        <v>56</v>
      </c>
      <c r="T823" s="82" t="s">
        <v>57</v>
      </c>
      <c r="U823" s="77" t="s">
        <v>2254</v>
      </c>
      <c r="V823" s="77" t="s">
        <v>49</v>
      </c>
      <c r="W823" s="77" t="s">
        <v>2255</v>
      </c>
      <c r="X823"/>
    </row>
    <row r="824" spans="2:24" x14ac:dyDescent="0.3">
      <c r="B824" s="81">
        <v>37357</v>
      </c>
      <c r="C824" s="81" t="s">
        <v>2213</v>
      </c>
      <c r="D824" s="77" t="s">
        <v>193</v>
      </c>
      <c r="E824" s="82" t="s">
        <v>197</v>
      </c>
      <c r="F824" s="77" t="s">
        <v>194</v>
      </c>
      <c r="G824" s="77" t="s">
        <v>435</v>
      </c>
      <c r="H824" s="77" t="s">
        <v>139</v>
      </c>
      <c r="I824" s="82" t="s">
        <v>130</v>
      </c>
      <c r="J824" s="83">
        <v>14.57</v>
      </c>
      <c r="L824" s="84"/>
      <c r="M824" s="84"/>
      <c r="P824"/>
      <c r="R824"/>
      <c r="S824" s="82" t="s">
        <v>56</v>
      </c>
      <c r="T824" s="82" t="s">
        <v>57</v>
      </c>
      <c r="U824" s="77" t="s">
        <v>2254</v>
      </c>
      <c r="V824" s="77" t="s">
        <v>49</v>
      </c>
      <c r="W824" s="77" t="s">
        <v>2260</v>
      </c>
      <c r="X824"/>
    </row>
    <row r="825" spans="2:24" x14ac:dyDescent="0.3">
      <c r="B825" s="81">
        <v>37358</v>
      </c>
      <c r="C825" s="81" t="s">
        <v>2213</v>
      </c>
      <c r="D825" s="77" t="s">
        <v>467</v>
      </c>
      <c r="E825" s="82" t="s">
        <v>471</v>
      </c>
      <c r="F825" s="77" t="s">
        <v>468</v>
      </c>
      <c r="G825" s="77" t="s">
        <v>435</v>
      </c>
      <c r="H825" s="77" t="s">
        <v>472</v>
      </c>
      <c r="I825" s="82" t="s">
        <v>55</v>
      </c>
      <c r="J825" s="83">
        <v>543.89</v>
      </c>
      <c r="L825" s="84"/>
      <c r="M825" s="84"/>
      <c r="P825"/>
      <c r="R825"/>
      <c r="S825" s="82" t="s">
        <v>56</v>
      </c>
      <c r="T825" s="82" t="s">
        <v>57</v>
      </c>
      <c r="U825" s="77" t="s">
        <v>2263</v>
      </c>
      <c r="V825" s="77" t="s">
        <v>49</v>
      </c>
      <c r="W825" s="77" t="s">
        <v>2264</v>
      </c>
      <c r="X825"/>
    </row>
    <row r="826" spans="2:24" x14ac:dyDescent="0.3">
      <c r="B826" s="81">
        <v>37358</v>
      </c>
      <c r="C826" s="81" t="s">
        <v>2213</v>
      </c>
      <c r="D826" s="77" t="s">
        <v>46</v>
      </c>
      <c r="E826" s="82" t="s">
        <v>53</v>
      </c>
      <c r="F826" s="77" t="s">
        <v>47</v>
      </c>
      <c r="G826" s="77" t="s">
        <v>435</v>
      </c>
      <c r="H826" s="77" t="s">
        <v>54</v>
      </c>
      <c r="I826" s="82" t="s">
        <v>55</v>
      </c>
      <c r="J826" s="83">
        <v>51.28</v>
      </c>
      <c r="L826" s="84"/>
      <c r="M826" s="84"/>
      <c r="P826"/>
      <c r="R826"/>
      <c r="S826" s="82" t="s">
        <v>56</v>
      </c>
      <c r="T826" s="82" t="s">
        <v>57</v>
      </c>
      <c r="U826" s="77" t="s">
        <v>2263</v>
      </c>
      <c r="V826" s="77" t="s">
        <v>49</v>
      </c>
      <c r="W826" s="77" t="s">
        <v>2268</v>
      </c>
      <c r="X826"/>
    </row>
    <row r="827" spans="2:24" x14ac:dyDescent="0.3">
      <c r="B827" s="81">
        <v>37358</v>
      </c>
      <c r="C827" s="81" t="s">
        <v>2213</v>
      </c>
      <c r="D827" s="77" t="s">
        <v>46</v>
      </c>
      <c r="E827" s="82" t="s">
        <v>53</v>
      </c>
      <c r="F827" s="77" t="s">
        <v>47</v>
      </c>
      <c r="G827" s="77" t="s">
        <v>435</v>
      </c>
      <c r="H827" s="77" t="s">
        <v>54</v>
      </c>
      <c r="I827" s="82" t="s">
        <v>55</v>
      </c>
      <c r="J827" s="83">
        <v>26.88</v>
      </c>
      <c r="L827" s="84"/>
      <c r="M827" s="84"/>
      <c r="P827"/>
      <c r="R827"/>
      <c r="S827" s="82" t="s">
        <v>56</v>
      </c>
      <c r="T827" s="82" t="s">
        <v>57</v>
      </c>
      <c r="U827" s="77" t="s">
        <v>2263</v>
      </c>
      <c r="V827" s="77" t="s">
        <v>49</v>
      </c>
      <c r="W827" s="77" t="s">
        <v>2271</v>
      </c>
      <c r="X827"/>
    </row>
    <row r="828" spans="2:24" x14ac:dyDescent="0.3">
      <c r="B828" s="81">
        <v>37358</v>
      </c>
      <c r="C828" s="81" t="s">
        <v>2213</v>
      </c>
      <c r="D828" s="77" t="s">
        <v>46</v>
      </c>
      <c r="E828" s="82" t="s">
        <v>53</v>
      </c>
      <c r="F828" s="77" t="s">
        <v>47</v>
      </c>
      <c r="G828" s="77" t="s">
        <v>435</v>
      </c>
      <c r="H828" s="77" t="s">
        <v>54</v>
      </c>
      <c r="I828" s="82" t="s">
        <v>55</v>
      </c>
      <c r="J828" s="83">
        <v>153.05000000000001</v>
      </c>
      <c r="L828" s="84"/>
      <c r="M828" s="84"/>
      <c r="P828"/>
      <c r="R828"/>
      <c r="S828" s="82" t="s">
        <v>56</v>
      </c>
      <c r="T828" s="82" t="s">
        <v>57</v>
      </c>
      <c r="U828" s="77" t="s">
        <v>2263</v>
      </c>
      <c r="V828" s="77" t="s">
        <v>49</v>
      </c>
      <c r="W828" s="77" t="s">
        <v>2274</v>
      </c>
      <c r="X828"/>
    </row>
    <row r="829" spans="2:24" x14ac:dyDescent="0.3">
      <c r="B829" s="81">
        <v>37358</v>
      </c>
      <c r="C829" s="81" t="s">
        <v>2213</v>
      </c>
      <c r="D829" s="77" t="s">
        <v>46</v>
      </c>
      <c r="E829" s="82" t="s">
        <v>53</v>
      </c>
      <c r="F829" s="77" t="s">
        <v>47</v>
      </c>
      <c r="G829" s="77" t="s">
        <v>435</v>
      </c>
      <c r="H829" s="77" t="s">
        <v>54</v>
      </c>
      <c r="I829" s="82" t="s">
        <v>55</v>
      </c>
      <c r="J829" s="83">
        <v>12.19</v>
      </c>
      <c r="L829" s="84"/>
      <c r="M829" s="84"/>
      <c r="P829"/>
      <c r="R829"/>
      <c r="S829" s="82" t="s">
        <v>56</v>
      </c>
      <c r="T829" s="82" t="s">
        <v>57</v>
      </c>
      <c r="U829" s="77" t="s">
        <v>2263</v>
      </c>
      <c r="V829" s="77" t="s">
        <v>49</v>
      </c>
      <c r="W829" s="77" t="s">
        <v>2277</v>
      </c>
      <c r="X829"/>
    </row>
    <row r="830" spans="2:24" x14ac:dyDescent="0.3">
      <c r="B830" s="81">
        <v>37358</v>
      </c>
      <c r="C830" s="81" t="s">
        <v>2213</v>
      </c>
      <c r="D830" s="77" t="s">
        <v>46</v>
      </c>
      <c r="E830" s="82" t="s">
        <v>53</v>
      </c>
      <c r="F830" s="77" t="s">
        <v>47</v>
      </c>
      <c r="G830" s="77" t="s">
        <v>435</v>
      </c>
      <c r="H830" s="77" t="s">
        <v>54</v>
      </c>
      <c r="I830" s="82" t="s">
        <v>55</v>
      </c>
      <c r="J830" s="83">
        <v>45.4</v>
      </c>
      <c r="L830" s="84"/>
      <c r="M830" s="84"/>
      <c r="P830"/>
      <c r="R830"/>
      <c r="S830" s="82" t="s">
        <v>56</v>
      </c>
      <c r="T830" s="82" t="s">
        <v>57</v>
      </c>
      <c r="U830" s="77" t="s">
        <v>2263</v>
      </c>
      <c r="V830" s="77" t="s">
        <v>49</v>
      </c>
      <c r="W830" s="77" t="s">
        <v>2280</v>
      </c>
      <c r="X830"/>
    </row>
    <row r="831" spans="2:24" x14ac:dyDescent="0.3">
      <c r="B831" s="81">
        <v>37358</v>
      </c>
      <c r="C831" s="81" t="s">
        <v>2213</v>
      </c>
      <c r="D831" s="77" t="s">
        <v>75</v>
      </c>
      <c r="E831" s="82" t="s">
        <v>78</v>
      </c>
      <c r="F831" s="77" t="s">
        <v>76</v>
      </c>
      <c r="G831" s="77" t="s">
        <v>435</v>
      </c>
      <c r="H831" s="77" t="s">
        <v>54</v>
      </c>
      <c r="I831" s="82" t="s">
        <v>55</v>
      </c>
      <c r="J831" s="83">
        <v>175.03</v>
      </c>
      <c r="L831" s="84"/>
      <c r="M831" s="84"/>
      <c r="P831"/>
      <c r="R831"/>
      <c r="S831" s="82" t="s">
        <v>56</v>
      </c>
      <c r="T831" s="82" t="s">
        <v>57</v>
      </c>
      <c r="U831" s="77" t="s">
        <v>2263</v>
      </c>
      <c r="V831" s="77" t="s">
        <v>49</v>
      </c>
      <c r="W831" s="77" t="s">
        <v>2283</v>
      </c>
      <c r="X831"/>
    </row>
    <row r="832" spans="2:24" x14ac:dyDescent="0.3">
      <c r="B832" s="81">
        <v>37358</v>
      </c>
      <c r="C832" s="81" t="s">
        <v>2213</v>
      </c>
      <c r="D832" s="77" t="s">
        <v>75</v>
      </c>
      <c r="E832" s="82" t="s">
        <v>78</v>
      </c>
      <c r="F832" s="77" t="s">
        <v>76</v>
      </c>
      <c r="G832" s="77" t="s">
        <v>435</v>
      </c>
      <c r="H832" s="77" t="s">
        <v>54</v>
      </c>
      <c r="I832" s="82" t="s">
        <v>55</v>
      </c>
      <c r="J832" s="83">
        <v>107.9</v>
      </c>
      <c r="L832" s="84"/>
      <c r="M832" s="84"/>
      <c r="P832"/>
      <c r="R832"/>
      <c r="S832" s="82" t="s">
        <v>56</v>
      </c>
      <c r="T832" s="82" t="s">
        <v>57</v>
      </c>
      <c r="U832" s="77" t="s">
        <v>2263</v>
      </c>
      <c r="V832" s="77" t="s">
        <v>49</v>
      </c>
      <c r="W832" s="77" t="s">
        <v>2287</v>
      </c>
      <c r="X832"/>
    </row>
    <row r="833" spans="2:24" x14ac:dyDescent="0.3">
      <c r="B833" s="81">
        <v>37358</v>
      </c>
      <c r="C833" s="81" t="s">
        <v>2213</v>
      </c>
      <c r="D833" s="77" t="s">
        <v>90</v>
      </c>
      <c r="E833" s="82" t="s">
        <v>93</v>
      </c>
      <c r="F833" s="77" t="s">
        <v>91</v>
      </c>
      <c r="G833" s="77" t="s">
        <v>435</v>
      </c>
      <c r="H833" s="77" t="s">
        <v>54</v>
      </c>
      <c r="I833" s="82" t="s">
        <v>55</v>
      </c>
      <c r="J833" s="83">
        <v>876.2</v>
      </c>
      <c r="L833" s="84"/>
      <c r="M833" s="84"/>
      <c r="P833"/>
      <c r="R833"/>
      <c r="S833" s="82" t="s">
        <v>56</v>
      </c>
      <c r="T833" s="82" t="s">
        <v>57</v>
      </c>
      <c r="U833" s="77" t="s">
        <v>2263</v>
      </c>
      <c r="V833" s="77" t="s">
        <v>49</v>
      </c>
      <c r="W833" s="77" t="s">
        <v>2290</v>
      </c>
      <c r="X833"/>
    </row>
    <row r="834" spans="2:24" x14ac:dyDescent="0.3">
      <c r="B834" s="81">
        <v>37358</v>
      </c>
      <c r="C834" s="81" t="s">
        <v>2213</v>
      </c>
      <c r="D834" s="77" t="s">
        <v>110</v>
      </c>
      <c r="E834" s="82" t="s">
        <v>113</v>
      </c>
      <c r="F834" s="77" t="s">
        <v>111</v>
      </c>
      <c r="G834" s="77" t="s">
        <v>435</v>
      </c>
      <c r="H834" s="77" t="s">
        <v>102</v>
      </c>
      <c r="I834" s="82" t="s">
        <v>55</v>
      </c>
      <c r="J834" s="83">
        <v>45.22</v>
      </c>
      <c r="L834" s="84"/>
      <c r="M834" s="84"/>
      <c r="P834"/>
      <c r="R834"/>
      <c r="S834" s="82" t="s">
        <v>56</v>
      </c>
      <c r="T834" s="82" t="s">
        <v>57</v>
      </c>
      <c r="U834" s="77" t="s">
        <v>2263</v>
      </c>
      <c r="V834" s="77" t="s">
        <v>49</v>
      </c>
      <c r="W834" s="77" t="s">
        <v>2293</v>
      </c>
      <c r="X834"/>
    </row>
    <row r="835" spans="2:24" x14ac:dyDescent="0.3">
      <c r="B835" s="81">
        <v>37358</v>
      </c>
      <c r="C835" s="81" t="s">
        <v>2213</v>
      </c>
      <c r="D835" s="77" t="s">
        <v>136</v>
      </c>
      <c r="E835" s="82" t="s">
        <v>138</v>
      </c>
      <c r="F835" s="77" t="s">
        <v>91</v>
      </c>
      <c r="G835" s="77" t="s">
        <v>435</v>
      </c>
      <c r="H835" s="77" t="s">
        <v>139</v>
      </c>
      <c r="I835" s="82" t="s">
        <v>55</v>
      </c>
      <c r="J835" s="83">
        <v>51.33</v>
      </c>
      <c r="L835" s="84"/>
      <c r="M835" s="84"/>
      <c r="P835"/>
      <c r="R835"/>
      <c r="S835" s="82" t="s">
        <v>56</v>
      </c>
      <c r="T835" s="82" t="s">
        <v>57</v>
      </c>
      <c r="U835" s="77" t="s">
        <v>2263</v>
      </c>
      <c r="V835" s="77" t="s">
        <v>49</v>
      </c>
      <c r="W835" s="77" t="s">
        <v>2296</v>
      </c>
      <c r="X835"/>
    </row>
    <row r="836" spans="2:24" x14ac:dyDescent="0.3">
      <c r="B836" s="81">
        <v>37358</v>
      </c>
      <c r="C836" s="81" t="s">
        <v>2213</v>
      </c>
      <c r="D836" s="77" t="s">
        <v>2299</v>
      </c>
      <c r="E836" s="82" t="s">
        <v>1526</v>
      </c>
      <c r="F836" s="77" t="s">
        <v>2300</v>
      </c>
      <c r="G836" s="77" t="s">
        <v>435</v>
      </c>
      <c r="H836" s="77" t="s">
        <v>139</v>
      </c>
      <c r="I836" s="82" t="s">
        <v>55</v>
      </c>
      <c r="J836" s="83">
        <v>59.18</v>
      </c>
      <c r="L836" s="84"/>
      <c r="M836" s="84"/>
      <c r="P836"/>
      <c r="R836"/>
      <c r="S836" s="82" t="s">
        <v>56</v>
      </c>
      <c r="T836" s="82" t="s">
        <v>57</v>
      </c>
      <c r="U836" s="77" t="s">
        <v>2263</v>
      </c>
      <c r="V836" s="77" t="s">
        <v>49</v>
      </c>
      <c r="W836" s="77" t="s">
        <v>2301</v>
      </c>
      <c r="X836"/>
    </row>
    <row r="837" spans="2:24" x14ac:dyDescent="0.3">
      <c r="B837" s="81">
        <v>37358</v>
      </c>
      <c r="C837" s="81" t="s">
        <v>2213</v>
      </c>
      <c r="D837" s="77" t="s">
        <v>155</v>
      </c>
      <c r="E837" s="82" t="s">
        <v>157</v>
      </c>
      <c r="F837" s="77" t="s">
        <v>111</v>
      </c>
      <c r="G837" s="77" t="s">
        <v>435</v>
      </c>
      <c r="H837" s="77" t="s">
        <v>102</v>
      </c>
      <c r="I837" s="82" t="s">
        <v>55</v>
      </c>
      <c r="J837" s="83">
        <v>43.2</v>
      </c>
      <c r="L837" s="84"/>
      <c r="M837" s="84"/>
      <c r="P837"/>
      <c r="R837"/>
      <c r="S837" s="82" t="s">
        <v>56</v>
      </c>
      <c r="T837" s="82" t="s">
        <v>57</v>
      </c>
      <c r="U837" s="77" t="s">
        <v>2263</v>
      </c>
      <c r="V837" s="77" t="s">
        <v>49</v>
      </c>
      <c r="W837" s="77" t="s">
        <v>2306</v>
      </c>
      <c r="X837"/>
    </row>
    <row r="838" spans="2:24" x14ac:dyDescent="0.3">
      <c r="B838" s="81">
        <v>37358</v>
      </c>
      <c r="C838" s="81" t="s">
        <v>2213</v>
      </c>
      <c r="D838" s="77" t="s">
        <v>241</v>
      </c>
      <c r="E838" s="82" t="s">
        <v>244</v>
      </c>
      <c r="F838" s="77" t="s">
        <v>242</v>
      </c>
      <c r="G838" s="77" t="s">
        <v>435</v>
      </c>
      <c r="H838" s="77" t="s">
        <v>139</v>
      </c>
      <c r="I838" s="82" t="s">
        <v>55</v>
      </c>
      <c r="J838" s="83">
        <v>39.700000000000003</v>
      </c>
      <c r="L838" s="84"/>
      <c r="M838" s="84"/>
      <c r="P838"/>
      <c r="R838"/>
      <c r="S838" s="82" t="s">
        <v>56</v>
      </c>
      <c r="T838" s="82" t="s">
        <v>57</v>
      </c>
      <c r="U838" s="77" t="s">
        <v>2263</v>
      </c>
      <c r="V838" s="77" t="s">
        <v>49</v>
      </c>
      <c r="W838" s="77" t="s">
        <v>2309</v>
      </c>
      <c r="X838"/>
    </row>
    <row r="839" spans="2:24" x14ac:dyDescent="0.3">
      <c r="B839" s="81">
        <v>37358</v>
      </c>
      <c r="C839" s="81" t="s">
        <v>2213</v>
      </c>
      <c r="D839" s="77" t="s">
        <v>241</v>
      </c>
      <c r="E839" s="82" t="s">
        <v>244</v>
      </c>
      <c r="F839" s="77" t="s">
        <v>242</v>
      </c>
      <c r="G839" s="77" t="s">
        <v>435</v>
      </c>
      <c r="H839" s="77" t="s">
        <v>139</v>
      </c>
      <c r="I839" s="82" t="s">
        <v>55</v>
      </c>
      <c r="J839" s="83">
        <v>16.14</v>
      </c>
      <c r="L839" s="84"/>
      <c r="M839" s="84"/>
      <c r="P839"/>
      <c r="R839"/>
      <c r="S839" s="82" t="s">
        <v>56</v>
      </c>
      <c r="T839" s="82" t="s">
        <v>57</v>
      </c>
      <c r="U839" s="77" t="s">
        <v>2263</v>
      </c>
      <c r="V839" s="77" t="s">
        <v>49</v>
      </c>
      <c r="W839" s="77" t="s">
        <v>2312</v>
      </c>
      <c r="X839"/>
    </row>
    <row r="840" spans="2:24" x14ac:dyDescent="0.3">
      <c r="B840" s="81">
        <v>37358</v>
      </c>
      <c r="C840" s="81" t="s">
        <v>2213</v>
      </c>
      <c r="D840" s="77" t="s">
        <v>241</v>
      </c>
      <c r="E840" s="82" t="s">
        <v>244</v>
      </c>
      <c r="F840" s="77" t="s">
        <v>242</v>
      </c>
      <c r="G840" s="77" t="s">
        <v>435</v>
      </c>
      <c r="H840" s="77" t="s">
        <v>139</v>
      </c>
      <c r="I840" s="82" t="s">
        <v>55</v>
      </c>
      <c r="J840" s="83">
        <v>67.959999999999994</v>
      </c>
      <c r="L840" s="84"/>
      <c r="M840" s="84"/>
      <c r="P840"/>
      <c r="R840"/>
      <c r="S840" s="82" t="s">
        <v>56</v>
      </c>
      <c r="T840" s="82" t="s">
        <v>57</v>
      </c>
      <c r="U840" s="77" t="s">
        <v>2263</v>
      </c>
      <c r="V840" s="77" t="s">
        <v>49</v>
      </c>
      <c r="W840" s="77" t="s">
        <v>2315</v>
      </c>
      <c r="X840"/>
    </row>
    <row r="841" spans="2:24" x14ac:dyDescent="0.3">
      <c r="B841" s="81">
        <v>37362</v>
      </c>
      <c r="C841" s="81" t="s">
        <v>2213</v>
      </c>
      <c r="D841" s="77" t="s">
        <v>126</v>
      </c>
      <c r="E841" s="82" t="s">
        <v>121</v>
      </c>
      <c r="F841" s="77" t="s">
        <v>127</v>
      </c>
      <c r="G841" s="77" t="s">
        <v>435</v>
      </c>
      <c r="H841" s="77" t="s">
        <v>102</v>
      </c>
      <c r="I841" s="82" t="s">
        <v>130</v>
      </c>
      <c r="J841" s="83">
        <v>5</v>
      </c>
      <c r="L841" s="84"/>
      <c r="M841" s="84"/>
      <c r="P841"/>
      <c r="R841"/>
      <c r="S841" s="82" t="s">
        <v>56</v>
      </c>
      <c r="T841" s="82" t="s">
        <v>57</v>
      </c>
      <c r="U841" s="77" t="s">
        <v>2318</v>
      </c>
      <c r="V841" s="77" t="s">
        <v>49</v>
      </c>
      <c r="W841" s="77" t="s">
        <v>2319</v>
      </c>
      <c r="X841"/>
    </row>
    <row r="842" spans="2:24" x14ac:dyDescent="0.3">
      <c r="B842" s="81">
        <v>37362</v>
      </c>
      <c r="C842" s="81" t="s">
        <v>2213</v>
      </c>
      <c r="D842" s="77" t="s">
        <v>126</v>
      </c>
      <c r="E842" s="82" t="s">
        <v>121</v>
      </c>
      <c r="F842" s="77" t="s">
        <v>127</v>
      </c>
      <c r="G842" s="77" t="s">
        <v>435</v>
      </c>
      <c r="H842" s="77" t="s">
        <v>102</v>
      </c>
      <c r="I842" s="82" t="s">
        <v>130</v>
      </c>
      <c r="J842" s="83">
        <v>36.5</v>
      </c>
      <c r="L842" s="84"/>
      <c r="M842" s="84"/>
      <c r="P842"/>
      <c r="R842"/>
      <c r="S842" s="82" t="s">
        <v>56</v>
      </c>
      <c r="T842" s="82" t="s">
        <v>57</v>
      </c>
      <c r="U842" s="77" t="s">
        <v>2325</v>
      </c>
      <c r="V842" s="77" t="s">
        <v>49</v>
      </c>
      <c r="W842" s="77" t="s">
        <v>2326</v>
      </c>
      <c r="X842"/>
    </row>
    <row r="843" spans="2:24" x14ac:dyDescent="0.3">
      <c r="B843" s="81">
        <v>37363</v>
      </c>
      <c r="C843" s="81" t="s">
        <v>2213</v>
      </c>
      <c r="D843" s="77" t="s">
        <v>126</v>
      </c>
      <c r="E843" s="82" t="s">
        <v>121</v>
      </c>
      <c r="F843" s="77" t="s">
        <v>127</v>
      </c>
      <c r="G843" s="77" t="s">
        <v>435</v>
      </c>
      <c r="H843" s="77" t="s">
        <v>102</v>
      </c>
      <c r="I843" s="82" t="s">
        <v>130</v>
      </c>
      <c r="J843" s="83">
        <v>-5</v>
      </c>
      <c r="L843" s="84"/>
      <c r="M843" s="84"/>
      <c r="P843"/>
      <c r="R843"/>
      <c r="S843" s="82" t="s">
        <v>56</v>
      </c>
      <c r="T843" s="82" t="s">
        <v>57</v>
      </c>
      <c r="U843" s="77" t="s">
        <v>2331</v>
      </c>
      <c r="V843" s="77" t="s">
        <v>2332</v>
      </c>
      <c r="W843" s="77" t="s">
        <v>2333</v>
      </c>
      <c r="X843"/>
    </row>
    <row r="844" spans="2:24" x14ac:dyDescent="0.3">
      <c r="B844" s="81">
        <v>37364</v>
      </c>
      <c r="C844" s="81" t="s">
        <v>2213</v>
      </c>
      <c r="D844" s="77" t="s">
        <v>661</v>
      </c>
      <c r="E844" s="82" t="s">
        <v>663</v>
      </c>
      <c r="F844" s="77" t="s">
        <v>662</v>
      </c>
      <c r="G844" s="77" t="s">
        <v>435</v>
      </c>
      <c r="H844" s="77" t="s">
        <v>54</v>
      </c>
      <c r="I844" s="82" t="s">
        <v>55</v>
      </c>
      <c r="J844" s="83">
        <v>1079</v>
      </c>
      <c r="L844" s="84"/>
      <c r="M844" s="84"/>
      <c r="P844"/>
      <c r="R844"/>
      <c r="S844" s="82" t="s">
        <v>56</v>
      </c>
      <c r="T844" s="82" t="s">
        <v>57</v>
      </c>
      <c r="U844" s="77" t="s">
        <v>2336</v>
      </c>
      <c r="V844" s="77" t="s">
        <v>49</v>
      </c>
      <c r="W844" s="77" t="s">
        <v>2337</v>
      </c>
      <c r="X844"/>
    </row>
    <row r="845" spans="2:24" x14ac:dyDescent="0.3">
      <c r="B845" s="81">
        <v>37364</v>
      </c>
      <c r="C845" s="81" t="s">
        <v>2213</v>
      </c>
      <c r="D845" s="77" t="s">
        <v>193</v>
      </c>
      <c r="E845" s="82" t="s">
        <v>197</v>
      </c>
      <c r="F845" s="77" t="s">
        <v>194</v>
      </c>
      <c r="G845" s="77" t="s">
        <v>435</v>
      </c>
      <c r="H845" s="77" t="s">
        <v>139</v>
      </c>
      <c r="I845" s="82" t="s">
        <v>130</v>
      </c>
      <c r="J845" s="83">
        <v>34.590000000000003</v>
      </c>
      <c r="L845" s="84"/>
      <c r="M845" s="84"/>
      <c r="P845"/>
      <c r="R845"/>
      <c r="S845" s="82" t="s">
        <v>56</v>
      </c>
      <c r="T845" s="82" t="s">
        <v>57</v>
      </c>
      <c r="U845" s="77" t="s">
        <v>2341</v>
      </c>
      <c r="V845" s="77" t="s">
        <v>49</v>
      </c>
      <c r="W845" s="77" t="s">
        <v>2342</v>
      </c>
      <c r="X845"/>
    </row>
    <row r="846" spans="2:24" x14ac:dyDescent="0.3">
      <c r="B846" s="81">
        <v>37364</v>
      </c>
      <c r="C846" s="81" t="s">
        <v>2213</v>
      </c>
      <c r="D846" s="77" t="s">
        <v>2346</v>
      </c>
      <c r="E846" s="82" t="s">
        <v>2349</v>
      </c>
      <c r="F846" s="77" t="s">
        <v>2347</v>
      </c>
      <c r="G846" s="77" t="s">
        <v>435</v>
      </c>
      <c r="H846" s="77" t="s">
        <v>139</v>
      </c>
      <c r="I846" s="82" t="s">
        <v>130</v>
      </c>
      <c r="J846" s="83">
        <v>13.5</v>
      </c>
      <c r="L846" s="84"/>
      <c r="M846" s="84"/>
      <c r="P846"/>
      <c r="R846"/>
      <c r="S846" s="82" t="s">
        <v>56</v>
      </c>
      <c r="T846" s="82" t="s">
        <v>57</v>
      </c>
      <c r="U846" s="77" t="s">
        <v>2341</v>
      </c>
      <c r="V846" s="77" t="s">
        <v>49</v>
      </c>
      <c r="W846" s="77" t="s">
        <v>2348</v>
      </c>
      <c r="X846"/>
    </row>
    <row r="847" spans="2:24" x14ac:dyDescent="0.3">
      <c r="B847" s="81">
        <v>37368</v>
      </c>
      <c r="C847" s="81" t="s">
        <v>2213</v>
      </c>
      <c r="D847" s="77" t="s">
        <v>1259</v>
      </c>
      <c r="E847" s="82" t="s">
        <v>1262</v>
      </c>
      <c r="F847" s="77" t="s">
        <v>621</v>
      </c>
      <c r="G847" s="77" t="s">
        <v>435</v>
      </c>
      <c r="H847" s="77" t="s">
        <v>290</v>
      </c>
      <c r="I847" s="82" t="s">
        <v>130</v>
      </c>
      <c r="J847" s="83">
        <v>51.14</v>
      </c>
      <c r="L847" s="84"/>
      <c r="M847" s="84"/>
      <c r="P847"/>
      <c r="R847"/>
      <c r="S847" s="82" t="s">
        <v>56</v>
      </c>
      <c r="T847" s="82" t="s">
        <v>57</v>
      </c>
      <c r="U847" s="77" t="s">
        <v>2354</v>
      </c>
      <c r="V847" s="77" t="s">
        <v>49</v>
      </c>
      <c r="W847" s="77" t="s">
        <v>2355</v>
      </c>
      <c r="X847"/>
    </row>
    <row r="848" spans="2:24" x14ac:dyDescent="0.3">
      <c r="B848" s="81">
        <v>37368</v>
      </c>
      <c r="C848" s="81" t="s">
        <v>2213</v>
      </c>
      <c r="D848" s="77" t="s">
        <v>1259</v>
      </c>
      <c r="E848" s="82" t="s">
        <v>1262</v>
      </c>
      <c r="F848" s="77" t="s">
        <v>621</v>
      </c>
      <c r="G848" s="77" t="s">
        <v>435</v>
      </c>
      <c r="H848" s="77" t="s">
        <v>290</v>
      </c>
      <c r="I848" s="82" t="s">
        <v>130</v>
      </c>
      <c r="J848" s="83">
        <v>51.14</v>
      </c>
      <c r="L848" s="84"/>
      <c r="M848" s="84"/>
      <c r="P848"/>
      <c r="R848"/>
      <c r="S848" s="82" t="s">
        <v>56</v>
      </c>
      <c r="T848" s="82" t="s">
        <v>57</v>
      </c>
      <c r="U848" s="77" t="s">
        <v>2354</v>
      </c>
      <c r="V848" s="77" t="s">
        <v>49</v>
      </c>
      <c r="W848" s="77" t="s">
        <v>2359</v>
      </c>
      <c r="X848"/>
    </row>
    <row r="849" spans="2:24" x14ac:dyDescent="0.3">
      <c r="B849" s="81">
        <v>37368</v>
      </c>
      <c r="C849" s="81" t="s">
        <v>2213</v>
      </c>
      <c r="D849" s="77" t="s">
        <v>1259</v>
      </c>
      <c r="E849" s="82" t="s">
        <v>1262</v>
      </c>
      <c r="F849" s="77" t="s">
        <v>621</v>
      </c>
      <c r="G849" s="77" t="s">
        <v>435</v>
      </c>
      <c r="H849" s="77" t="s">
        <v>290</v>
      </c>
      <c r="I849" s="82" t="s">
        <v>130</v>
      </c>
      <c r="J849" s="83">
        <v>51.14</v>
      </c>
      <c r="L849" s="84"/>
      <c r="M849" s="84"/>
      <c r="P849"/>
      <c r="R849"/>
      <c r="S849" s="82" t="s">
        <v>56</v>
      </c>
      <c r="T849" s="82" t="s">
        <v>57</v>
      </c>
      <c r="U849" s="77" t="s">
        <v>2354</v>
      </c>
      <c r="V849" s="77" t="s">
        <v>49</v>
      </c>
      <c r="W849" s="77" t="s">
        <v>2362</v>
      </c>
      <c r="X849"/>
    </row>
    <row r="850" spans="2:24" x14ac:dyDescent="0.3">
      <c r="B850" s="81">
        <v>37368</v>
      </c>
      <c r="C850" s="81" t="s">
        <v>2213</v>
      </c>
      <c r="D850" s="77" t="s">
        <v>1259</v>
      </c>
      <c r="E850" s="82" t="s">
        <v>1262</v>
      </c>
      <c r="F850" s="77" t="s">
        <v>621</v>
      </c>
      <c r="G850" s="77" t="s">
        <v>435</v>
      </c>
      <c r="H850" s="77" t="s">
        <v>290</v>
      </c>
      <c r="I850" s="82" t="s">
        <v>130</v>
      </c>
      <c r="J850" s="83">
        <v>124.55</v>
      </c>
      <c r="L850" s="84"/>
      <c r="M850" s="84"/>
      <c r="P850"/>
      <c r="R850"/>
      <c r="S850" s="82" t="s">
        <v>56</v>
      </c>
      <c r="T850" s="82" t="s">
        <v>57</v>
      </c>
      <c r="U850" s="77" t="s">
        <v>2354</v>
      </c>
      <c r="V850" s="77" t="s">
        <v>49</v>
      </c>
      <c r="W850" s="77" t="s">
        <v>2364</v>
      </c>
      <c r="X850"/>
    </row>
    <row r="851" spans="2:24" x14ac:dyDescent="0.3">
      <c r="B851" s="81">
        <v>37368</v>
      </c>
      <c r="C851" s="81" t="s">
        <v>2213</v>
      </c>
      <c r="D851" s="77" t="s">
        <v>1259</v>
      </c>
      <c r="E851" s="82" t="s">
        <v>1262</v>
      </c>
      <c r="F851" s="77" t="s">
        <v>621</v>
      </c>
      <c r="G851" s="77" t="s">
        <v>435</v>
      </c>
      <c r="H851" s="77" t="s">
        <v>290</v>
      </c>
      <c r="I851" s="82" t="s">
        <v>130</v>
      </c>
      <c r="J851" s="83">
        <v>18.38</v>
      </c>
      <c r="L851" s="84"/>
      <c r="M851" s="84"/>
      <c r="P851"/>
      <c r="R851"/>
      <c r="S851" s="82" t="s">
        <v>56</v>
      </c>
      <c r="T851" s="82" t="s">
        <v>57</v>
      </c>
      <c r="U851" s="77" t="s">
        <v>2354</v>
      </c>
      <c r="V851" s="77" t="s">
        <v>49</v>
      </c>
      <c r="W851" s="77" t="s">
        <v>2367</v>
      </c>
      <c r="X851"/>
    </row>
    <row r="852" spans="2:24" x14ac:dyDescent="0.3">
      <c r="B852" s="81">
        <v>37368</v>
      </c>
      <c r="C852" s="81" t="s">
        <v>2213</v>
      </c>
      <c r="D852" s="77" t="s">
        <v>1259</v>
      </c>
      <c r="E852" s="82" t="s">
        <v>1262</v>
      </c>
      <c r="F852" s="77" t="s">
        <v>621</v>
      </c>
      <c r="G852" s="77" t="s">
        <v>435</v>
      </c>
      <c r="H852" s="77" t="s">
        <v>290</v>
      </c>
      <c r="I852" s="82" t="s">
        <v>130</v>
      </c>
      <c r="J852" s="83">
        <v>18.38</v>
      </c>
      <c r="L852" s="84"/>
      <c r="M852" s="84"/>
      <c r="P852"/>
      <c r="R852"/>
      <c r="S852" s="82" t="s">
        <v>56</v>
      </c>
      <c r="T852" s="82" t="s">
        <v>57</v>
      </c>
      <c r="U852" s="77" t="s">
        <v>2354</v>
      </c>
      <c r="V852" s="77" t="s">
        <v>49</v>
      </c>
      <c r="W852" s="77" t="s">
        <v>2370</v>
      </c>
      <c r="X852"/>
    </row>
    <row r="853" spans="2:24" x14ac:dyDescent="0.3">
      <c r="B853" s="81">
        <v>37368</v>
      </c>
      <c r="C853" s="81" t="s">
        <v>2213</v>
      </c>
      <c r="D853" s="77" t="s">
        <v>1259</v>
      </c>
      <c r="E853" s="82" t="s">
        <v>1262</v>
      </c>
      <c r="F853" s="77" t="s">
        <v>621</v>
      </c>
      <c r="G853" s="77" t="s">
        <v>435</v>
      </c>
      <c r="H853" s="77" t="s">
        <v>290</v>
      </c>
      <c r="I853" s="82" t="s">
        <v>130</v>
      </c>
      <c r="J853" s="83">
        <v>-18.38</v>
      </c>
      <c r="L853" s="84"/>
      <c r="M853" s="84"/>
      <c r="P853"/>
      <c r="R853"/>
      <c r="S853" s="82" t="s">
        <v>56</v>
      </c>
      <c r="T853" s="82" t="s">
        <v>57</v>
      </c>
      <c r="U853" s="77" t="s">
        <v>2373</v>
      </c>
      <c r="V853" s="77" t="s">
        <v>2374</v>
      </c>
      <c r="W853" s="77" t="s">
        <v>2375</v>
      </c>
      <c r="X853"/>
    </row>
    <row r="854" spans="2:24" x14ac:dyDescent="0.3">
      <c r="B854" s="81">
        <v>37368</v>
      </c>
      <c r="C854" s="81" t="s">
        <v>2213</v>
      </c>
      <c r="D854" s="77" t="s">
        <v>46</v>
      </c>
      <c r="E854" s="82" t="s">
        <v>53</v>
      </c>
      <c r="F854" s="77" t="s">
        <v>47</v>
      </c>
      <c r="G854" s="77" t="s">
        <v>435</v>
      </c>
      <c r="H854" s="77" t="s">
        <v>54</v>
      </c>
      <c r="I854" s="82" t="s">
        <v>55</v>
      </c>
      <c r="J854" s="83">
        <v>32.78</v>
      </c>
      <c r="L854" s="84"/>
      <c r="M854" s="84"/>
      <c r="P854"/>
      <c r="R854"/>
      <c r="S854" s="82" t="s">
        <v>56</v>
      </c>
      <c r="T854" s="82" t="s">
        <v>57</v>
      </c>
      <c r="U854" s="77" t="s">
        <v>2378</v>
      </c>
      <c r="V854" s="77" t="s">
        <v>49</v>
      </c>
      <c r="W854" s="77" t="s">
        <v>2379</v>
      </c>
      <c r="X854"/>
    </row>
    <row r="855" spans="2:24" x14ac:dyDescent="0.3">
      <c r="B855" s="81">
        <v>37368</v>
      </c>
      <c r="C855" s="81" t="s">
        <v>2213</v>
      </c>
      <c r="D855" s="77" t="s">
        <v>46</v>
      </c>
      <c r="E855" s="82" t="s">
        <v>53</v>
      </c>
      <c r="F855" s="77" t="s">
        <v>47</v>
      </c>
      <c r="G855" s="77" t="s">
        <v>435</v>
      </c>
      <c r="H855" s="77" t="s">
        <v>54</v>
      </c>
      <c r="I855" s="82" t="s">
        <v>55</v>
      </c>
      <c r="J855" s="83">
        <v>83.25</v>
      </c>
      <c r="L855" s="84"/>
      <c r="M855" s="84"/>
      <c r="P855"/>
      <c r="R855"/>
      <c r="S855" s="82" t="s">
        <v>56</v>
      </c>
      <c r="T855" s="82" t="s">
        <v>57</v>
      </c>
      <c r="U855" s="77" t="s">
        <v>2378</v>
      </c>
      <c r="V855" s="77" t="s">
        <v>49</v>
      </c>
      <c r="W855" s="77" t="s">
        <v>2383</v>
      </c>
      <c r="X855"/>
    </row>
    <row r="856" spans="2:24" x14ac:dyDescent="0.3">
      <c r="B856" s="81">
        <v>37368</v>
      </c>
      <c r="C856" s="81" t="s">
        <v>2213</v>
      </c>
      <c r="D856" s="77" t="s">
        <v>46</v>
      </c>
      <c r="E856" s="82" t="s">
        <v>53</v>
      </c>
      <c r="F856" s="77" t="s">
        <v>47</v>
      </c>
      <c r="G856" s="77" t="s">
        <v>435</v>
      </c>
      <c r="H856" s="77" t="s">
        <v>54</v>
      </c>
      <c r="I856" s="82" t="s">
        <v>55</v>
      </c>
      <c r="J856" s="83">
        <v>253.03</v>
      </c>
      <c r="L856" s="84"/>
      <c r="M856" s="84"/>
      <c r="P856"/>
      <c r="R856"/>
      <c r="S856" s="82" t="s">
        <v>56</v>
      </c>
      <c r="T856" s="82" t="s">
        <v>57</v>
      </c>
      <c r="U856" s="77" t="s">
        <v>2378</v>
      </c>
      <c r="V856" s="77" t="s">
        <v>49</v>
      </c>
      <c r="W856" s="77" t="s">
        <v>2386</v>
      </c>
      <c r="X856"/>
    </row>
    <row r="857" spans="2:24" x14ac:dyDescent="0.3">
      <c r="B857" s="81">
        <v>37368</v>
      </c>
      <c r="C857" s="81" t="s">
        <v>2213</v>
      </c>
      <c r="D857" s="77" t="s">
        <v>400</v>
      </c>
      <c r="E857" s="82" t="s">
        <v>53</v>
      </c>
      <c r="F857" s="77" t="s">
        <v>401</v>
      </c>
      <c r="G857" s="77" t="s">
        <v>435</v>
      </c>
      <c r="H857" s="77" t="s">
        <v>54</v>
      </c>
      <c r="I857" s="82" t="s">
        <v>130</v>
      </c>
      <c r="J857" s="83">
        <v>473.67</v>
      </c>
      <c r="L857" s="84"/>
      <c r="M857" s="84"/>
      <c r="P857"/>
      <c r="R857"/>
      <c r="S857" s="82" t="s">
        <v>56</v>
      </c>
      <c r="T857" s="82" t="s">
        <v>57</v>
      </c>
      <c r="U857" s="77" t="s">
        <v>2354</v>
      </c>
      <c r="V857" s="77" t="s">
        <v>49</v>
      </c>
      <c r="W857" s="77" t="s">
        <v>2389</v>
      </c>
      <c r="X857"/>
    </row>
    <row r="858" spans="2:24" x14ac:dyDescent="0.3">
      <c r="B858" s="81">
        <v>37368</v>
      </c>
      <c r="C858" s="81" t="s">
        <v>2213</v>
      </c>
      <c r="D858" s="77" t="s">
        <v>75</v>
      </c>
      <c r="E858" s="82" t="s">
        <v>78</v>
      </c>
      <c r="F858" s="77" t="s">
        <v>76</v>
      </c>
      <c r="G858" s="77" t="s">
        <v>435</v>
      </c>
      <c r="H858" s="77" t="s">
        <v>54</v>
      </c>
      <c r="I858" s="82" t="s">
        <v>55</v>
      </c>
      <c r="J858" s="83">
        <v>884.69</v>
      </c>
      <c r="L858" s="84"/>
      <c r="M858" s="84"/>
      <c r="P858"/>
      <c r="R858"/>
      <c r="S858" s="82" t="s">
        <v>56</v>
      </c>
      <c r="T858" s="82" t="s">
        <v>57</v>
      </c>
      <c r="U858" s="77" t="s">
        <v>2378</v>
      </c>
      <c r="V858" s="77" t="s">
        <v>49</v>
      </c>
      <c r="W858" s="77" t="s">
        <v>2393</v>
      </c>
      <c r="X858"/>
    </row>
    <row r="859" spans="2:24" x14ac:dyDescent="0.3">
      <c r="B859" s="81">
        <v>37368</v>
      </c>
      <c r="C859" s="81" t="s">
        <v>2213</v>
      </c>
      <c r="D859" s="77" t="s">
        <v>75</v>
      </c>
      <c r="E859" s="82" t="s">
        <v>78</v>
      </c>
      <c r="F859" s="77" t="s">
        <v>76</v>
      </c>
      <c r="G859" s="77" t="s">
        <v>435</v>
      </c>
      <c r="H859" s="77" t="s">
        <v>54</v>
      </c>
      <c r="I859" s="82" t="s">
        <v>55</v>
      </c>
      <c r="J859" s="83">
        <v>215.8</v>
      </c>
      <c r="L859" s="84"/>
      <c r="M859" s="84"/>
      <c r="P859"/>
      <c r="R859"/>
      <c r="S859" s="82" t="s">
        <v>56</v>
      </c>
      <c r="T859" s="82" t="s">
        <v>57</v>
      </c>
      <c r="U859" s="77" t="s">
        <v>2378</v>
      </c>
      <c r="V859" s="77" t="s">
        <v>49</v>
      </c>
      <c r="W859" s="77" t="s">
        <v>2397</v>
      </c>
      <c r="X859"/>
    </row>
    <row r="860" spans="2:24" x14ac:dyDescent="0.3">
      <c r="B860" s="81">
        <v>37368</v>
      </c>
      <c r="C860" s="81" t="s">
        <v>2213</v>
      </c>
      <c r="D860" s="77" t="s">
        <v>75</v>
      </c>
      <c r="E860" s="82" t="s">
        <v>78</v>
      </c>
      <c r="F860" s="77" t="s">
        <v>76</v>
      </c>
      <c r="G860" s="77" t="s">
        <v>435</v>
      </c>
      <c r="H860" s="77" t="s">
        <v>54</v>
      </c>
      <c r="I860" s="82" t="s">
        <v>55</v>
      </c>
      <c r="J860" s="83">
        <v>69.319999999999993</v>
      </c>
      <c r="L860" s="84"/>
      <c r="M860" s="84"/>
      <c r="P860"/>
      <c r="R860"/>
      <c r="S860" s="82" t="s">
        <v>56</v>
      </c>
      <c r="T860" s="82" t="s">
        <v>57</v>
      </c>
      <c r="U860" s="77" t="s">
        <v>2378</v>
      </c>
      <c r="V860" s="77" t="s">
        <v>49</v>
      </c>
      <c r="W860" s="77" t="s">
        <v>2400</v>
      </c>
      <c r="X860"/>
    </row>
    <row r="861" spans="2:24" x14ac:dyDescent="0.3">
      <c r="B861" s="81">
        <v>37368</v>
      </c>
      <c r="C861" s="81" t="s">
        <v>2213</v>
      </c>
      <c r="D861" s="77" t="s">
        <v>649</v>
      </c>
      <c r="E861" s="82" t="s">
        <v>78</v>
      </c>
      <c r="F861" s="77" t="s">
        <v>650</v>
      </c>
      <c r="G861" s="77" t="s">
        <v>435</v>
      </c>
      <c r="H861" s="77" t="s">
        <v>54</v>
      </c>
      <c r="I861" s="82" t="s">
        <v>130</v>
      </c>
      <c r="J861" s="83">
        <v>17.809999999999999</v>
      </c>
      <c r="L861" s="84"/>
      <c r="M861" s="84"/>
      <c r="P861"/>
      <c r="R861"/>
      <c r="S861" s="82" t="s">
        <v>56</v>
      </c>
      <c r="T861" s="82" t="s">
        <v>57</v>
      </c>
      <c r="U861" s="77" t="s">
        <v>2354</v>
      </c>
      <c r="V861" s="77" t="s">
        <v>49</v>
      </c>
      <c r="W861" s="77" t="s">
        <v>2403</v>
      </c>
      <c r="X861"/>
    </row>
    <row r="862" spans="2:24" x14ac:dyDescent="0.3">
      <c r="B862" s="81">
        <v>37368</v>
      </c>
      <c r="C862" s="81" t="s">
        <v>2213</v>
      </c>
      <c r="D862" s="77" t="s">
        <v>90</v>
      </c>
      <c r="E862" s="82" t="s">
        <v>93</v>
      </c>
      <c r="F862" s="77" t="s">
        <v>91</v>
      </c>
      <c r="G862" s="77" t="s">
        <v>435</v>
      </c>
      <c r="H862" s="77" t="s">
        <v>54</v>
      </c>
      <c r="I862" s="82" t="s">
        <v>55</v>
      </c>
      <c r="J862" s="83">
        <v>38.200000000000003</v>
      </c>
      <c r="L862" s="84"/>
      <c r="M862" s="84"/>
      <c r="P862"/>
      <c r="R862"/>
      <c r="S862" s="82" t="s">
        <v>56</v>
      </c>
      <c r="T862" s="82" t="s">
        <v>57</v>
      </c>
      <c r="U862" s="77" t="s">
        <v>2378</v>
      </c>
      <c r="V862" s="77" t="s">
        <v>49</v>
      </c>
      <c r="W862" s="77" t="s">
        <v>2406</v>
      </c>
      <c r="X862"/>
    </row>
    <row r="863" spans="2:24" x14ac:dyDescent="0.3">
      <c r="B863" s="81">
        <v>37368</v>
      </c>
      <c r="C863" s="81" t="s">
        <v>2213</v>
      </c>
      <c r="D863" s="77" t="s">
        <v>90</v>
      </c>
      <c r="E863" s="82" t="s">
        <v>93</v>
      </c>
      <c r="F863" s="77" t="s">
        <v>91</v>
      </c>
      <c r="G863" s="77" t="s">
        <v>435</v>
      </c>
      <c r="H863" s="77" t="s">
        <v>54</v>
      </c>
      <c r="I863" s="82" t="s">
        <v>55</v>
      </c>
      <c r="J863" s="83">
        <v>959</v>
      </c>
      <c r="L863" s="84"/>
      <c r="M863" s="84"/>
      <c r="P863"/>
      <c r="R863"/>
      <c r="S863" s="82" t="s">
        <v>56</v>
      </c>
      <c r="T863" s="82" t="s">
        <v>57</v>
      </c>
      <c r="U863" s="77" t="s">
        <v>2378</v>
      </c>
      <c r="V863" s="77" t="s">
        <v>49</v>
      </c>
      <c r="W863" s="77" t="s">
        <v>2409</v>
      </c>
      <c r="X863"/>
    </row>
    <row r="864" spans="2:24" x14ac:dyDescent="0.3">
      <c r="B864" s="81">
        <v>37368</v>
      </c>
      <c r="C864" s="81" t="s">
        <v>2213</v>
      </c>
      <c r="D864" s="77" t="s">
        <v>110</v>
      </c>
      <c r="E864" s="82" t="s">
        <v>113</v>
      </c>
      <c r="F864" s="77" t="s">
        <v>111</v>
      </c>
      <c r="G864" s="77" t="s">
        <v>435</v>
      </c>
      <c r="H864" s="77" t="s">
        <v>102</v>
      </c>
      <c r="I864" s="82" t="s">
        <v>55</v>
      </c>
      <c r="J864" s="83">
        <v>105.71</v>
      </c>
      <c r="L864" s="84"/>
      <c r="M864" s="84"/>
      <c r="P864"/>
      <c r="R864"/>
      <c r="S864" s="82" t="s">
        <v>56</v>
      </c>
      <c r="T864" s="82" t="s">
        <v>57</v>
      </c>
      <c r="U864" s="77" t="s">
        <v>2378</v>
      </c>
      <c r="V864" s="77" t="s">
        <v>49</v>
      </c>
      <c r="W864" s="77" t="s">
        <v>2412</v>
      </c>
      <c r="X864"/>
    </row>
    <row r="865" spans="2:24" x14ac:dyDescent="0.3">
      <c r="B865" s="81">
        <v>37368</v>
      </c>
      <c r="C865" s="81" t="s">
        <v>2213</v>
      </c>
      <c r="D865" s="77" t="s">
        <v>1041</v>
      </c>
      <c r="E865" s="82" t="s">
        <v>1043</v>
      </c>
      <c r="F865" s="77" t="s">
        <v>76</v>
      </c>
      <c r="G865" s="77" t="s">
        <v>435</v>
      </c>
      <c r="H865" s="77" t="s">
        <v>102</v>
      </c>
      <c r="I865" s="82" t="s">
        <v>55</v>
      </c>
      <c r="J865" s="83">
        <v>11.3</v>
      </c>
      <c r="L865" s="84"/>
      <c r="M865" s="84"/>
      <c r="P865"/>
      <c r="R865"/>
      <c r="S865" s="82" t="s">
        <v>56</v>
      </c>
      <c r="T865" s="82" t="s">
        <v>57</v>
      </c>
      <c r="U865" s="77" t="s">
        <v>2378</v>
      </c>
      <c r="V865" s="77" t="s">
        <v>49</v>
      </c>
      <c r="W865" s="77" t="s">
        <v>2415</v>
      </c>
      <c r="X865"/>
    </row>
    <row r="866" spans="2:24" x14ac:dyDescent="0.3">
      <c r="B866" s="81">
        <v>37368</v>
      </c>
      <c r="C866" s="81" t="s">
        <v>2213</v>
      </c>
      <c r="D866" s="77" t="s">
        <v>233</v>
      </c>
      <c r="E866" s="82" t="s">
        <v>236</v>
      </c>
      <c r="F866" s="77" t="s">
        <v>234</v>
      </c>
      <c r="G866" s="77" t="s">
        <v>435</v>
      </c>
      <c r="H866" s="77" t="s">
        <v>54</v>
      </c>
      <c r="I866" s="82" t="s">
        <v>55</v>
      </c>
      <c r="J866" s="83">
        <v>203.49</v>
      </c>
      <c r="L866" s="84"/>
      <c r="M866" s="84"/>
      <c r="P866"/>
      <c r="R866"/>
      <c r="S866" s="82" t="s">
        <v>56</v>
      </c>
      <c r="T866" s="82" t="s">
        <v>57</v>
      </c>
      <c r="U866" s="77" t="s">
        <v>2378</v>
      </c>
      <c r="V866" s="77" t="s">
        <v>49</v>
      </c>
      <c r="W866" s="77" t="s">
        <v>2418</v>
      </c>
      <c r="X866"/>
    </row>
    <row r="867" spans="2:24" x14ac:dyDescent="0.3">
      <c r="B867" s="81">
        <v>37368</v>
      </c>
      <c r="C867" s="81" t="s">
        <v>2213</v>
      </c>
      <c r="D867" s="77" t="s">
        <v>2299</v>
      </c>
      <c r="E867" s="82" t="s">
        <v>1526</v>
      </c>
      <c r="F867" s="77" t="s">
        <v>2300</v>
      </c>
      <c r="G867" s="77" t="s">
        <v>435</v>
      </c>
      <c r="H867" s="77" t="s">
        <v>139</v>
      </c>
      <c r="I867" s="82" t="s">
        <v>55</v>
      </c>
      <c r="J867" s="83">
        <v>64.900000000000006</v>
      </c>
      <c r="L867" s="84"/>
      <c r="M867" s="84"/>
      <c r="P867"/>
      <c r="R867"/>
      <c r="S867" s="82" t="s">
        <v>56</v>
      </c>
      <c r="T867" s="82" t="s">
        <v>57</v>
      </c>
      <c r="U867" s="77" t="s">
        <v>2378</v>
      </c>
      <c r="V867" s="77" t="s">
        <v>49</v>
      </c>
      <c r="W867" s="77" t="s">
        <v>2421</v>
      </c>
      <c r="X867"/>
    </row>
    <row r="868" spans="2:24" x14ac:dyDescent="0.3">
      <c r="B868" s="81">
        <v>37368</v>
      </c>
      <c r="C868" s="81" t="s">
        <v>2213</v>
      </c>
      <c r="D868" s="77" t="s">
        <v>2299</v>
      </c>
      <c r="E868" s="82" t="s">
        <v>1526</v>
      </c>
      <c r="F868" s="77" t="s">
        <v>2300</v>
      </c>
      <c r="G868" s="77" t="s">
        <v>435</v>
      </c>
      <c r="H868" s="77" t="s">
        <v>139</v>
      </c>
      <c r="I868" s="82" t="s">
        <v>55</v>
      </c>
      <c r="J868" s="83">
        <v>25.79</v>
      </c>
      <c r="L868" s="84"/>
      <c r="M868" s="84"/>
      <c r="P868"/>
      <c r="R868"/>
      <c r="S868" s="82" t="s">
        <v>56</v>
      </c>
      <c r="T868" s="82" t="s">
        <v>57</v>
      </c>
      <c r="U868" s="77" t="s">
        <v>2378</v>
      </c>
      <c r="V868" s="77" t="s">
        <v>49</v>
      </c>
      <c r="W868" s="77" t="s">
        <v>2424</v>
      </c>
      <c r="X868"/>
    </row>
    <row r="869" spans="2:24" x14ac:dyDescent="0.3">
      <c r="B869" s="81">
        <v>37368</v>
      </c>
      <c r="C869" s="81" t="s">
        <v>2213</v>
      </c>
      <c r="D869" s="77" t="s">
        <v>2299</v>
      </c>
      <c r="E869" s="82" t="s">
        <v>1526</v>
      </c>
      <c r="F869" s="77" t="s">
        <v>2300</v>
      </c>
      <c r="G869" s="77" t="s">
        <v>435</v>
      </c>
      <c r="H869" s="77" t="s">
        <v>139</v>
      </c>
      <c r="I869" s="82" t="s">
        <v>55</v>
      </c>
      <c r="J869" s="83">
        <v>79.180000000000007</v>
      </c>
      <c r="L869" s="84"/>
      <c r="M869" s="84"/>
      <c r="P869"/>
      <c r="R869"/>
      <c r="S869" s="82" t="s">
        <v>56</v>
      </c>
      <c r="T869" s="82" t="s">
        <v>57</v>
      </c>
      <c r="U869" s="77" t="s">
        <v>2378</v>
      </c>
      <c r="V869" s="77" t="s">
        <v>49</v>
      </c>
      <c r="W869" s="77" t="s">
        <v>2427</v>
      </c>
      <c r="X869"/>
    </row>
    <row r="870" spans="2:24" x14ac:dyDescent="0.3">
      <c r="B870" s="81">
        <v>37368</v>
      </c>
      <c r="C870" s="81" t="s">
        <v>2213</v>
      </c>
      <c r="D870" s="77" t="s">
        <v>765</v>
      </c>
      <c r="E870" s="82" t="s">
        <v>766</v>
      </c>
      <c r="F870" s="77" t="s">
        <v>99</v>
      </c>
      <c r="G870" s="77" t="s">
        <v>435</v>
      </c>
      <c r="H870" s="77" t="s">
        <v>139</v>
      </c>
      <c r="I870" s="82" t="s">
        <v>130</v>
      </c>
      <c r="J870" s="83">
        <v>-15.75</v>
      </c>
      <c r="L870" s="84"/>
      <c r="M870" s="84"/>
      <c r="P870"/>
      <c r="R870"/>
      <c r="S870" s="82" t="s">
        <v>56</v>
      </c>
      <c r="T870" s="82" t="s">
        <v>57</v>
      </c>
      <c r="U870" s="77" t="s">
        <v>2430</v>
      </c>
      <c r="V870" s="77" t="s">
        <v>2431</v>
      </c>
      <c r="W870" s="77" t="s">
        <v>2432</v>
      </c>
      <c r="X870"/>
    </row>
    <row r="871" spans="2:24" x14ac:dyDescent="0.3">
      <c r="B871" s="81">
        <v>37368</v>
      </c>
      <c r="C871" s="81" t="s">
        <v>2213</v>
      </c>
      <c r="D871" s="77" t="s">
        <v>155</v>
      </c>
      <c r="E871" s="82" t="s">
        <v>157</v>
      </c>
      <c r="F871" s="77" t="s">
        <v>111</v>
      </c>
      <c r="G871" s="77" t="s">
        <v>435</v>
      </c>
      <c r="H871" s="77" t="s">
        <v>102</v>
      </c>
      <c r="I871" s="82" t="s">
        <v>55</v>
      </c>
      <c r="J871" s="83">
        <v>46.9</v>
      </c>
      <c r="L871" s="84"/>
      <c r="M871" s="84"/>
      <c r="P871"/>
      <c r="R871"/>
      <c r="S871" s="82" t="s">
        <v>56</v>
      </c>
      <c r="T871" s="82" t="s">
        <v>57</v>
      </c>
      <c r="U871" s="77" t="s">
        <v>2378</v>
      </c>
      <c r="V871" s="77" t="s">
        <v>49</v>
      </c>
      <c r="W871" s="77" t="s">
        <v>2435</v>
      </c>
      <c r="X871"/>
    </row>
    <row r="872" spans="2:24" x14ac:dyDescent="0.3">
      <c r="B872" s="81">
        <v>37368</v>
      </c>
      <c r="C872" s="81" t="s">
        <v>2213</v>
      </c>
      <c r="D872" s="77" t="s">
        <v>2346</v>
      </c>
      <c r="E872" s="82" t="s">
        <v>2349</v>
      </c>
      <c r="F872" s="77" t="s">
        <v>2347</v>
      </c>
      <c r="G872" s="77" t="s">
        <v>435</v>
      </c>
      <c r="H872" s="77" t="s">
        <v>139</v>
      </c>
      <c r="I872" s="82" t="s">
        <v>130</v>
      </c>
      <c r="J872" s="83">
        <v>15.24</v>
      </c>
      <c r="L872" s="84"/>
      <c r="M872" s="84"/>
      <c r="P872"/>
      <c r="R872"/>
      <c r="S872" s="82" t="s">
        <v>56</v>
      </c>
      <c r="T872" s="82" t="s">
        <v>57</v>
      </c>
      <c r="U872" s="77" t="s">
        <v>2438</v>
      </c>
      <c r="V872" s="77" t="s">
        <v>49</v>
      </c>
      <c r="W872" s="77" t="s">
        <v>2439</v>
      </c>
      <c r="X872"/>
    </row>
    <row r="873" spans="2:24" x14ac:dyDescent="0.3">
      <c r="B873" s="81">
        <v>37368</v>
      </c>
      <c r="C873" s="81" t="s">
        <v>2213</v>
      </c>
      <c r="D873" s="77" t="s">
        <v>241</v>
      </c>
      <c r="E873" s="82" t="s">
        <v>244</v>
      </c>
      <c r="F873" s="77" t="s">
        <v>242</v>
      </c>
      <c r="G873" s="77" t="s">
        <v>435</v>
      </c>
      <c r="H873" s="77" t="s">
        <v>139</v>
      </c>
      <c r="I873" s="82" t="s">
        <v>55</v>
      </c>
      <c r="J873" s="83">
        <v>5.38</v>
      </c>
      <c r="L873" s="84"/>
      <c r="M873" s="84"/>
      <c r="P873"/>
      <c r="R873"/>
      <c r="S873" s="82" t="s">
        <v>56</v>
      </c>
      <c r="T873" s="82" t="s">
        <v>57</v>
      </c>
      <c r="U873" s="77" t="s">
        <v>2378</v>
      </c>
      <c r="V873" s="77" t="s">
        <v>49</v>
      </c>
      <c r="W873" s="77" t="s">
        <v>2443</v>
      </c>
      <c r="X873"/>
    </row>
    <row r="874" spans="2:24" x14ac:dyDescent="0.3">
      <c r="B874" s="81">
        <v>37369</v>
      </c>
      <c r="C874" s="81" t="s">
        <v>2213</v>
      </c>
      <c r="D874" s="77" t="s">
        <v>253</v>
      </c>
      <c r="E874" s="82" t="s">
        <v>257</v>
      </c>
      <c r="F874" s="77" t="s">
        <v>254</v>
      </c>
      <c r="G874" s="77" t="s">
        <v>435</v>
      </c>
      <c r="H874" s="77" t="s">
        <v>102</v>
      </c>
      <c r="I874" s="82" t="s">
        <v>130</v>
      </c>
      <c r="J874" s="83">
        <v>1125</v>
      </c>
      <c r="L874" s="84"/>
      <c r="M874" s="84"/>
      <c r="P874"/>
      <c r="R874"/>
      <c r="S874" s="82" t="s">
        <v>56</v>
      </c>
      <c r="T874" s="82" t="s">
        <v>57</v>
      </c>
      <c r="U874" s="77" t="s">
        <v>2446</v>
      </c>
      <c r="V874" s="77" t="s">
        <v>49</v>
      </c>
      <c r="W874" s="77" t="s">
        <v>2447</v>
      </c>
      <c r="X874"/>
    </row>
    <row r="875" spans="2:24" x14ac:dyDescent="0.3">
      <c r="B875" s="81">
        <v>37371</v>
      </c>
      <c r="C875" s="81" t="s">
        <v>2213</v>
      </c>
      <c r="D875" s="77" t="s">
        <v>46</v>
      </c>
      <c r="E875" s="82" t="s">
        <v>53</v>
      </c>
      <c r="F875" s="77" t="s">
        <v>47</v>
      </c>
      <c r="G875" s="77" t="s">
        <v>435</v>
      </c>
      <c r="H875" s="77" t="s">
        <v>54</v>
      </c>
      <c r="I875" s="82" t="s">
        <v>55</v>
      </c>
      <c r="J875" s="83">
        <v>56.92</v>
      </c>
      <c r="L875" s="84"/>
      <c r="M875" s="84"/>
      <c r="P875"/>
      <c r="R875"/>
      <c r="S875" s="82" t="s">
        <v>56</v>
      </c>
      <c r="T875" s="82" t="s">
        <v>57</v>
      </c>
      <c r="U875" s="77" t="s">
        <v>2451</v>
      </c>
      <c r="V875" s="77" t="s">
        <v>49</v>
      </c>
      <c r="W875" s="77" t="s">
        <v>2452</v>
      </c>
      <c r="X875"/>
    </row>
    <row r="876" spans="2:24" x14ac:dyDescent="0.3">
      <c r="B876" s="81">
        <v>37371</v>
      </c>
      <c r="C876" s="81" t="s">
        <v>2213</v>
      </c>
      <c r="D876" s="77" t="s">
        <v>75</v>
      </c>
      <c r="E876" s="82" t="s">
        <v>78</v>
      </c>
      <c r="F876" s="77" t="s">
        <v>76</v>
      </c>
      <c r="G876" s="77" t="s">
        <v>435</v>
      </c>
      <c r="H876" s="77" t="s">
        <v>54</v>
      </c>
      <c r="I876" s="82" t="s">
        <v>55</v>
      </c>
      <c r="J876" s="83">
        <v>108</v>
      </c>
      <c r="L876" s="84"/>
      <c r="M876" s="84"/>
      <c r="P876"/>
      <c r="R876"/>
      <c r="S876" s="82" t="s">
        <v>56</v>
      </c>
      <c r="T876" s="82" t="s">
        <v>57</v>
      </c>
      <c r="U876" s="77" t="s">
        <v>2451</v>
      </c>
      <c r="V876" s="77" t="s">
        <v>49</v>
      </c>
      <c r="W876" s="77" t="s">
        <v>2456</v>
      </c>
      <c r="X876"/>
    </row>
    <row r="877" spans="2:24" x14ac:dyDescent="0.3">
      <c r="B877" s="81">
        <v>37371</v>
      </c>
      <c r="C877" s="81" t="s">
        <v>2213</v>
      </c>
      <c r="D877" s="77" t="s">
        <v>649</v>
      </c>
      <c r="E877" s="82" t="s">
        <v>78</v>
      </c>
      <c r="F877" s="77" t="s">
        <v>650</v>
      </c>
      <c r="G877" s="77" t="s">
        <v>435</v>
      </c>
      <c r="H877" s="77" t="s">
        <v>54</v>
      </c>
      <c r="I877" s="82" t="s">
        <v>130</v>
      </c>
      <c r="J877" s="83">
        <v>6.04</v>
      </c>
      <c r="L877" s="84"/>
      <c r="M877" s="84"/>
      <c r="P877"/>
      <c r="R877"/>
      <c r="S877" s="82" t="s">
        <v>56</v>
      </c>
      <c r="T877" s="82" t="s">
        <v>57</v>
      </c>
      <c r="U877" s="77" t="s">
        <v>2460</v>
      </c>
      <c r="V877" s="77" t="s">
        <v>49</v>
      </c>
      <c r="W877" s="77" t="s">
        <v>2461</v>
      </c>
      <c r="X877"/>
    </row>
    <row r="878" spans="2:24" x14ac:dyDescent="0.3">
      <c r="B878" s="81">
        <v>37371</v>
      </c>
      <c r="C878" s="81" t="s">
        <v>2213</v>
      </c>
      <c r="D878" s="77" t="s">
        <v>649</v>
      </c>
      <c r="E878" s="82" t="s">
        <v>78</v>
      </c>
      <c r="F878" s="77" t="s">
        <v>650</v>
      </c>
      <c r="G878" s="77" t="s">
        <v>435</v>
      </c>
      <c r="H878" s="77" t="s">
        <v>54</v>
      </c>
      <c r="I878" s="82" t="s">
        <v>130</v>
      </c>
      <c r="J878" s="83">
        <v>6.04</v>
      </c>
      <c r="L878" s="84"/>
      <c r="M878" s="84"/>
      <c r="P878"/>
      <c r="R878"/>
      <c r="S878" s="82" t="s">
        <v>56</v>
      </c>
      <c r="T878" s="82" t="s">
        <v>57</v>
      </c>
      <c r="U878" s="77" t="s">
        <v>2460</v>
      </c>
      <c r="V878" s="77" t="s">
        <v>49</v>
      </c>
      <c r="W878" s="77" t="s">
        <v>2466</v>
      </c>
      <c r="X878"/>
    </row>
    <row r="879" spans="2:24" x14ac:dyDescent="0.3">
      <c r="B879" s="81">
        <v>37371</v>
      </c>
      <c r="C879" s="81" t="s">
        <v>2213</v>
      </c>
      <c r="D879" s="77" t="s">
        <v>649</v>
      </c>
      <c r="E879" s="82" t="s">
        <v>78</v>
      </c>
      <c r="F879" s="77" t="s">
        <v>650</v>
      </c>
      <c r="G879" s="77" t="s">
        <v>435</v>
      </c>
      <c r="H879" s="77" t="s">
        <v>54</v>
      </c>
      <c r="I879" s="82" t="s">
        <v>130</v>
      </c>
      <c r="J879" s="83">
        <v>98.11</v>
      </c>
      <c r="L879" s="84"/>
      <c r="M879" s="84"/>
      <c r="P879"/>
      <c r="R879"/>
      <c r="S879" s="82" t="s">
        <v>56</v>
      </c>
      <c r="T879" s="82" t="s">
        <v>57</v>
      </c>
      <c r="U879" s="77" t="s">
        <v>2460</v>
      </c>
      <c r="V879" s="77" t="s">
        <v>49</v>
      </c>
      <c r="W879" s="77" t="s">
        <v>2469</v>
      </c>
      <c r="X879"/>
    </row>
    <row r="880" spans="2:24" x14ac:dyDescent="0.3">
      <c r="B880" s="81">
        <v>37371</v>
      </c>
      <c r="C880" s="81" t="s">
        <v>2213</v>
      </c>
      <c r="D880" s="77" t="s">
        <v>2473</v>
      </c>
      <c r="E880" s="82" t="s">
        <v>1482</v>
      </c>
      <c r="F880" s="77" t="s">
        <v>234</v>
      </c>
      <c r="G880" s="77" t="s">
        <v>435</v>
      </c>
      <c r="H880" s="77" t="s">
        <v>54</v>
      </c>
      <c r="I880" s="82" t="s">
        <v>55</v>
      </c>
      <c r="J880" s="83">
        <v>161.85</v>
      </c>
      <c r="L880" s="84"/>
      <c r="M880" s="84"/>
      <c r="P880"/>
      <c r="R880"/>
      <c r="S880" s="82" t="s">
        <v>56</v>
      </c>
      <c r="T880" s="82" t="s">
        <v>57</v>
      </c>
      <c r="U880" s="77" t="s">
        <v>2451</v>
      </c>
      <c r="V880" s="77" t="s">
        <v>49</v>
      </c>
      <c r="W880" s="77" t="s">
        <v>2474</v>
      </c>
      <c r="X880"/>
    </row>
    <row r="881" spans="2:24" x14ac:dyDescent="0.3">
      <c r="B881" s="81">
        <v>37371</v>
      </c>
      <c r="C881" s="81" t="s">
        <v>2213</v>
      </c>
      <c r="D881" s="77" t="s">
        <v>90</v>
      </c>
      <c r="E881" s="82" t="s">
        <v>93</v>
      </c>
      <c r="F881" s="77" t="s">
        <v>91</v>
      </c>
      <c r="G881" s="77" t="s">
        <v>435</v>
      </c>
      <c r="H881" s="77" t="s">
        <v>54</v>
      </c>
      <c r="I881" s="82" t="s">
        <v>55</v>
      </c>
      <c r="J881" s="83">
        <v>956.2</v>
      </c>
      <c r="L881" s="84"/>
      <c r="M881" s="84"/>
      <c r="P881"/>
      <c r="R881"/>
      <c r="S881" s="82" t="s">
        <v>56</v>
      </c>
      <c r="T881" s="82" t="s">
        <v>57</v>
      </c>
      <c r="U881" s="77" t="s">
        <v>2451</v>
      </c>
      <c r="V881" s="77" t="s">
        <v>49</v>
      </c>
      <c r="W881" s="77" t="s">
        <v>2479</v>
      </c>
      <c r="X881"/>
    </row>
    <row r="882" spans="2:24" x14ac:dyDescent="0.3">
      <c r="B882" s="81">
        <v>37371</v>
      </c>
      <c r="C882" s="81" t="s">
        <v>2213</v>
      </c>
      <c r="D882" s="77" t="s">
        <v>373</v>
      </c>
      <c r="E882" s="82" t="s">
        <v>113</v>
      </c>
      <c r="F882" s="77" t="s">
        <v>374</v>
      </c>
      <c r="G882" s="77" t="s">
        <v>435</v>
      </c>
      <c r="H882" s="77" t="s">
        <v>102</v>
      </c>
      <c r="I882" s="82" t="s">
        <v>130</v>
      </c>
      <c r="J882" s="83">
        <v>128.85</v>
      </c>
      <c r="L882" s="84"/>
      <c r="M882" s="84"/>
      <c r="P882"/>
      <c r="R882"/>
      <c r="S882" s="82" t="s">
        <v>56</v>
      </c>
      <c r="T882" s="82" t="s">
        <v>57</v>
      </c>
      <c r="U882" s="77" t="s">
        <v>2460</v>
      </c>
      <c r="V882" s="77" t="s">
        <v>49</v>
      </c>
      <c r="W882" s="77" t="s">
        <v>2482</v>
      </c>
      <c r="X882"/>
    </row>
    <row r="883" spans="2:24" x14ac:dyDescent="0.3">
      <c r="B883" s="81">
        <v>37371</v>
      </c>
      <c r="C883" s="81" t="s">
        <v>2213</v>
      </c>
      <c r="D883" s="77" t="s">
        <v>118</v>
      </c>
      <c r="E883" s="82" t="s">
        <v>121</v>
      </c>
      <c r="F883" s="77" t="s">
        <v>119</v>
      </c>
      <c r="G883" s="77" t="s">
        <v>435</v>
      </c>
      <c r="H883" s="77" t="s">
        <v>102</v>
      </c>
      <c r="I883" s="82" t="s">
        <v>55</v>
      </c>
      <c r="J883" s="83">
        <v>105.99</v>
      </c>
      <c r="L883" s="84"/>
      <c r="M883" s="84"/>
      <c r="P883"/>
      <c r="R883"/>
      <c r="S883" s="82" t="s">
        <v>56</v>
      </c>
      <c r="T883" s="82" t="s">
        <v>57</v>
      </c>
      <c r="U883" s="77" t="s">
        <v>2451</v>
      </c>
      <c r="V883" s="77" t="s">
        <v>49</v>
      </c>
      <c r="W883" s="77" t="s">
        <v>2486</v>
      </c>
      <c r="X883"/>
    </row>
    <row r="884" spans="2:24" x14ac:dyDescent="0.3">
      <c r="B884" s="81">
        <v>37371</v>
      </c>
      <c r="C884" s="81" t="s">
        <v>2213</v>
      </c>
      <c r="D884" s="77" t="s">
        <v>136</v>
      </c>
      <c r="E884" s="82" t="s">
        <v>138</v>
      </c>
      <c r="F884" s="77" t="s">
        <v>91</v>
      </c>
      <c r="G884" s="77" t="s">
        <v>435</v>
      </c>
      <c r="H884" s="77" t="s">
        <v>139</v>
      </c>
      <c r="I884" s="82" t="s">
        <v>55</v>
      </c>
      <c r="J884" s="83">
        <v>51.59</v>
      </c>
      <c r="L884" s="84"/>
      <c r="M884" s="84"/>
      <c r="P884"/>
      <c r="R884"/>
      <c r="S884" s="82" t="s">
        <v>56</v>
      </c>
      <c r="T884" s="82" t="s">
        <v>57</v>
      </c>
      <c r="U884" s="77" t="s">
        <v>2451</v>
      </c>
      <c r="V884" s="77" t="s">
        <v>49</v>
      </c>
      <c r="W884" s="77" t="s">
        <v>2489</v>
      </c>
      <c r="X884"/>
    </row>
    <row r="885" spans="2:24" x14ac:dyDescent="0.3">
      <c r="B885" s="81">
        <v>37371</v>
      </c>
      <c r="C885" s="81" t="s">
        <v>2213</v>
      </c>
      <c r="D885" s="77" t="s">
        <v>2299</v>
      </c>
      <c r="E885" s="82" t="s">
        <v>1526</v>
      </c>
      <c r="F885" s="77" t="s">
        <v>2300</v>
      </c>
      <c r="G885" s="77" t="s">
        <v>435</v>
      </c>
      <c r="H885" s="77" t="s">
        <v>139</v>
      </c>
      <c r="I885" s="82" t="s">
        <v>55</v>
      </c>
      <c r="J885" s="83">
        <v>40</v>
      </c>
      <c r="L885" s="84"/>
      <c r="M885" s="84"/>
      <c r="P885"/>
      <c r="R885"/>
      <c r="S885" s="82" t="s">
        <v>56</v>
      </c>
      <c r="T885" s="82" t="s">
        <v>57</v>
      </c>
      <c r="U885" s="77" t="s">
        <v>2451</v>
      </c>
      <c r="V885" s="77" t="s">
        <v>49</v>
      </c>
      <c r="W885" s="77" t="s">
        <v>2492</v>
      </c>
      <c r="X885"/>
    </row>
    <row r="886" spans="2:24" x14ac:dyDescent="0.3">
      <c r="B886" s="81">
        <v>37371</v>
      </c>
      <c r="C886" s="81" t="s">
        <v>2213</v>
      </c>
      <c r="D886" s="77" t="s">
        <v>2299</v>
      </c>
      <c r="E886" s="82" t="s">
        <v>1526</v>
      </c>
      <c r="F886" s="77" t="s">
        <v>2300</v>
      </c>
      <c r="G886" s="77" t="s">
        <v>435</v>
      </c>
      <c r="H886" s="77" t="s">
        <v>139</v>
      </c>
      <c r="I886" s="82" t="s">
        <v>55</v>
      </c>
      <c r="J886" s="83">
        <v>44.81</v>
      </c>
      <c r="L886" s="84"/>
      <c r="M886" s="84"/>
      <c r="P886"/>
      <c r="R886"/>
      <c r="S886" s="82" t="s">
        <v>56</v>
      </c>
      <c r="T886" s="82" t="s">
        <v>57</v>
      </c>
      <c r="U886" s="77" t="s">
        <v>2451</v>
      </c>
      <c r="V886" s="77" t="s">
        <v>49</v>
      </c>
      <c r="W886" s="77" t="s">
        <v>2495</v>
      </c>
      <c r="X886"/>
    </row>
    <row r="887" spans="2:24" x14ac:dyDescent="0.3">
      <c r="B887" s="81">
        <v>37371</v>
      </c>
      <c r="C887" s="81" t="s">
        <v>2213</v>
      </c>
      <c r="D887" s="77" t="s">
        <v>765</v>
      </c>
      <c r="E887" s="82" t="s">
        <v>766</v>
      </c>
      <c r="F887" s="77" t="s">
        <v>99</v>
      </c>
      <c r="G887" s="77" t="s">
        <v>435</v>
      </c>
      <c r="H887" s="77" t="s">
        <v>139</v>
      </c>
      <c r="I887" s="82" t="s">
        <v>130</v>
      </c>
      <c r="J887" s="83">
        <v>300.17</v>
      </c>
      <c r="L887" s="84"/>
      <c r="M887" s="84"/>
      <c r="P887"/>
      <c r="R887"/>
      <c r="S887" s="82" t="s">
        <v>56</v>
      </c>
      <c r="T887" s="82" t="s">
        <v>57</v>
      </c>
      <c r="U887" s="77" t="s">
        <v>2460</v>
      </c>
      <c r="V887" s="77" t="s">
        <v>49</v>
      </c>
      <c r="W887" s="77" t="s">
        <v>2496</v>
      </c>
      <c r="X887"/>
    </row>
    <row r="888" spans="2:24" x14ac:dyDescent="0.3">
      <c r="B888" s="81">
        <v>37371</v>
      </c>
      <c r="C888" s="81" t="s">
        <v>2213</v>
      </c>
      <c r="D888" s="77" t="s">
        <v>155</v>
      </c>
      <c r="E888" s="82" t="s">
        <v>157</v>
      </c>
      <c r="F888" s="77" t="s">
        <v>111</v>
      </c>
      <c r="G888" s="77" t="s">
        <v>435</v>
      </c>
      <c r="H888" s="77" t="s">
        <v>102</v>
      </c>
      <c r="I888" s="82" t="s">
        <v>55</v>
      </c>
      <c r="J888" s="83">
        <v>101.7</v>
      </c>
      <c r="L888" s="84"/>
      <c r="M888" s="84"/>
      <c r="P888"/>
      <c r="R888"/>
      <c r="S888" s="82" t="s">
        <v>56</v>
      </c>
      <c r="T888" s="82" t="s">
        <v>57</v>
      </c>
      <c r="U888" s="77" t="s">
        <v>2451</v>
      </c>
      <c r="V888" s="77" t="s">
        <v>49</v>
      </c>
      <c r="W888" s="77" t="s">
        <v>2499</v>
      </c>
      <c r="X888"/>
    </row>
    <row r="889" spans="2:24" x14ac:dyDescent="0.3">
      <c r="B889" s="81">
        <v>37371</v>
      </c>
      <c r="C889" s="81" t="s">
        <v>2213</v>
      </c>
      <c r="D889" s="77" t="s">
        <v>193</v>
      </c>
      <c r="E889" s="82" t="s">
        <v>197</v>
      </c>
      <c r="F889" s="77" t="s">
        <v>194</v>
      </c>
      <c r="G889" s="77" t="s">
        <v>435</v>
      </c>
      <c r="H889" s="77" t="s">
        <v>139</v>
      </c>
      <c r="I889" s="82" t="s">
        <v>130</v>
      </c>
      <c r="J889" s="83">
        <v>26.97</v>
      </c>
      <c r="L889" s="84"/>
      <c r="M889" s="84"/>
      <c r="P889"/>
      <c r="R889"/>
      <c r="S889" s="82" t="s">
        <v>56</v>
      </c>
      <c r="T889" s="82" t="s">
        <v>57</v>
      </c>
      <c r="U889" s="77" t="s">
        <v>2503</v>
      </c>
      <c r="V889" s="77" t="s">
        <v>49</v>
      </c>
      <c r="W889" s="77" t="s">
        <v>2504</v>
      </c>
      <c r="X889"/>
    </row>
    <row r="890" spans="2:24" x14ac:dyDescent="0.3">
      <c r="B890" s="81">
        <v>37371</v>
      </c>
      <c r="C890" s="81" t="s">
        <v>2213</v>
      </c>
      <c r="D890" s="77" t="s">
        <v>241</v>
      </c>
      <c r="E890" s="82" t="s">
        <v>244</v>
      </c>
      <c r="F890" s="77" t="s">
        <v>242</v>
      </c>
      <c r="G890" s="77" t="s">
        <v>435</v>
      </c>
      <c r="H890" s="77" t="s">
        <v>139</v>
      </c>
      <c r="I890" s="82" t="s">
        <v>55</v>
      </c>
      <c r="J890" s="83">
        <v>24.32</v>
      </c>
      <c r="L890" s="84"/>
      <c r="M890" s="84"/>
      <c r="P890"/>
      <c r="R890"/>
      <c r="S890" s="82" t="s">
        <v>56</v>
      </c>
      <c r="T890" s="82" t="s">
        <v>57</v>
      </c>
      <c r="U890" s="77" t="s">
        <v>2451</v>
      </c>
      <c r="V890" s="77" t="s">
        <v>49</v>
      </c>
      <c r="W890" s="77" t="s">
        <v>2508</v>
      </c>
      <c r="X890"/>
    </row>
    <row r="891" spans="2:24" x14ac:dyDescent="0.3">
      <c r="B891" s="81">
        <v>37371</v>
      </c>
      <c r="C891" s="81" t="s">
        <v>2213</v>
      </c>
      <c r="D891" s="77" t="s">
        <v>241</v>
      </c>
      <c r="E891" s="82" t="s">
        <v>244</v>
      </c>
      <c r="F891" s="77" t="s">
        <v>242</v>
      </c>
      <c r="G891" s="77" t="s">
        <v>435</v>
      </c>
      <c r="H891" s="77" t="s">
        <v>139</v>
      </c>
      <c r="I891" s="82" t="s">
        <v>55</v>
      </c>
      <c r="J891" s="83">
        <v>67.959999999999994</v>
      </c>
      <c r="L891" s="84"/>
      <c r="M891" s="84"/>
      <c r="P891"/>
      <c r="R891"/>
      <c r="S891" s="82" t="s">
        <v>56</v>
      </c>
      <c r="T891" s="82" t="s">
        <v>57</v>
      </c>
      <c r="U891" s="77" t="s">
        <v>2451</v>
      </c>
      <c r="V891" s="77" t="s">
        <v>49</v>
      </c>
      <c r="W891" s="77" t="s">
        <v>2511</v>
      </c>
      <c r="X891"/>
    </row>
    <row r="892" spans="2:24" x14ac:dyDescent="0.3">
      <c r="B892" s="81">
        <v>37371</v>
      </c>
      <c r="C892" s="81" t="s">
        <v>2213</v>
      </c>
      <c r="D892" s="77" t="s">
        <v>241</v>
      </c>
      <c r="E892" s="82" t="s">
        <v>244</v>
      </c>
      <c r="F892" s="77" t="s">
        <v>242</v>
      </c>
      <c r="G892" s="77" t="s">
        <v>435</v>
      </c>
      <c r="H892" s="77" t="s">
        <v>139</v>
      </c>
      <c r="I892" s="82" t="s">
        <v>55</v>
      </c>
      <c r="J892" s="83">
        <v>10.76</v>
      </c>
      <c r="L892" s="84"/>
      <c r="M892" s="84"/>
      <c r="P892"/>
      <c r="R892"/>
      <c r="S892" s="82" t="s">
        <v>56</v>
      </c>
      <c r="T892" s="82" t="s">
        <v>57</v>
      </c>
      <c r="U892" s="77" t="s">
        <v>2451</v>
      </c>
      <c r="V892" s="77" t="s">
        <v>49</v>
      </c>
      <c r="W892" s="77" t="s">
        <v>2513</v>
      </c>
      <c r="X892"/>
    </row>
    <row r="893" spans="2:24" x14ac:dyDescent="0.3">
      <c r="B893" s="81">
        <v>37371</v>
      </c>
      <c r="C893" s="81" t="s">
        <v>2213</v>
      </c>
      <c r="D893" s="77" t="s">
        <v>895</v>
      </c>
      <c r="E893" s="82" t="s">
        <v>244</v>
      </c>
      <c r="F893" s="77" t="s">
        <v>896</v>
      </c>
      <c r="G893" s="77" t="s">
        <v>435</v>
      </c>
      <c r="H893" s="77" t="s">
        <v>139</v>
      </c>
      <c r="I893" s="82" t="s">
        <v>130</v>
      </c>
      <c r="J893" s="83">
        <v>20.74</v>
      </c>
      <c r="L893" s="84"/>
      <c r="M893" s="84"/>
      <c r="P893"/>
      <c r="R893"/>
      <c r="S893" s="82" t="s">
        <v>56</v>
      </c>
      <c r="T893" s="82" t="s">
        <v>57</v>
      </c>
      <c r="U893" s="77" t="s">
        <v>2460</v>
      </c>
      <c r="V893" s="77" t="s">
        <v>49</v>
      </c>
      <c r="W893" s="77" t="s">
        <v>169</v>
      </c>
      <c r="X893"/>
    </row>
    <row r="894" spans="2:24" x14ac:dyDescent="0.3">
      <c r="B894" s="81">
        <v>37372</v>
      </c>
      <c r="C894" s="81" t="s">
        <v>2213</v>
      </c>
      <c r="D894" s="77" t="s">
        <v>253</v>
      </c>
      <c r="E894" s="82" t="s">
        <v>257</v>
      </c>
      <c r="F894" s="77" t="s">
        <v>254</v>
      </c>
      <c r="G894" s="77" t="s">
        <v>435</v>
      </c>
      <c r="H894" s="77" t="s">
        <v>102</v>
      </c>
      <c r="I894" s="82" t="s">
        <v>130</v>
      </c>
      <c r="J894" s="83">
        <v>35</v>
      </c>
      <c r="L894" s="84"/>
      <c r="M894" s="84"/>
      <c r="P894"/>
      <c r="R894"/>
      <c r="S894" s="82" t="s">
        <v>56</v>
      </c>
      <c r="T894" s="82" t="s">
        <v>57</v>
      </c>
      <c r="U894" s="77" t="s">
        <v>2518</v>
      </c>
      <c r="V894" s="77" t="s">
        <v>49</v>
      </c>
      <c r="W894" s="77" t="s">
        <v>2519</v>
      </c>
      <c r="X894"/>
    </row>
    <row r="895" spans="2:24" x14ac:dyDescent="0.3">
      <c r="B895" s="81">
        <v>37376</v>
      </c>
      <c r="C895" s="81" t="s">
        <v>2213</v>
      </c>
      <c r="D895" s="77" t="s">
        <v>415</v>
      </c>
      <c r="E895" s="82" t="s">
        <v>419</v>
      </c>
      <c r="F895" s="77" t="s">
        <v>416</v>
      </c>
      <c r="G895" s="77" t="s">
        <v>435</v>
      </c>
      <c r="H895" s="77" t="s">
        <v>420</v>
      </c>
      <c r="I895" s="82" t="s">
        <v>130</v>
      </c>
      <c r="J895" s="83">
        <v>-6364.03</v>
      </c>
      <c r="L895" s="84"/>
      <c r="M895" s="84"/>
      <c r="P895"/>
      <c r="R895"/>
      <c r="S895" s="82" t="s">
        <v>56</v>
      </c>
      <c r="T895" s="82" t="s">
        <v>57</v>
      </c>
      <c r="U895" s="77" t="s">
        <v>2523</v>
      </c>
      <c r="V895" s="77" t="s">
        <v>2524</v>
      </c>
      <c r="W895" s="77" t="s">
        <v>2524</v>
      </c>
      <c r="X895"/>
    </row>
    <row r="896" spans="2:24" x14ac:dyDescent="0.3">
      <c r="B896" s="81">
        <v>37376</v>
      </c>
      <c r="C896" s="81" t="s">
        <v>2213</v>
      </c>
      <c r="D896" s="77" t="s">
        <v>422</v>
      </c>
      <c r="E896" s="82" t="s">
        <v>424</v>
      </c>
      <c r="F896" s="77" t="s">
        <v>423</v>
      </c>
      <c r="G896" s="77" t="s">
        <v>435</v>
      </c>
      <c r="H896" s="77" t="s">
        <v>425</v>
      </c>
      <c r="I896" s="82" t="s">
        <v>130</v>
      </c>
      <c r="J896" s="83">
        <v>-12400.97</v>
      </c>
      <c r="L896" s="84"/>
      <c r="M896" s="84"/>
      <c r="P896"/>
      <c r="R896"/>
      <c r="S896" s="82" t="s">
        <v>56</v>
      </c>
      <c r="T896" s="82" t="s">
        <v>57</v>
      </c>
      <c r="U896" s="77" t="s">
        <v>2523</v>
      </c>
      <c r="V896" s="77" t="s">
        <v>2524</v>
      </c>
      <c r="W896" s="77" t="s">
        <v>2524</v>
      </c>
      <c r="X896"/>
    </row>
    <row r="897" spans="2:24" x14ac:dyDescent="0.3">
      <c r="B897" s="81">
        <v>37376</v>
      </c>
      <c r="C897" s="81" t="s">
        <v>2213</v>
      </c>
      <c r="D897" s="77" t="s">
        <v>427</v>
      </c>
      <c r="E897" s="82" t="s">
        <v>433</v>
      </c>
      <c r="F897" s="77" t="s">
        <v>428</v>
      </c>
      <c r="G897" s="77" t="s">
        <v>435</v>
      </c>
      <c r="H897" s="77" t="s">
        <v>420</v>
      </c>
      <c r="I897" s="82" t="s">
        <v>55</v>
      </c>
      <c r="J897" s="83">
        <v>-25800</v>
      </c>
      <c r="L897" s="84"/>
      <c r="M897" s="84"/>
      <c r="P897"/>
      <c r="R897"/>
      <c r="S897" s="82" t="s">
        <v>56</v>
      </c>
      <c r="T897" s="82" t="s">
        <v>57</v>
      </c>
      <c r="U897" s="77" t="s">
        <v>2525</v>
      </c>
      <c r="V897" s="77" t="s">
        <v>2526</v>
      </c>
      <c r="W897" s="77" t="s">
        <v>2527</v>
      </c>
      <c r="X897"/>
    </row>
    <row r="898" spans="2:24" x14ac:dyDescent="0.3">
      <c r="B898" s="81">
        <v>37376</v>
      </c>
      <c r="C898" s="81" t="s">
        <v>2213</v>
      </c>
      <c r="D898" s="77" t="s">
        <v>427</v>
      </c>
      <c r="E898" s="82" t="s">
        <v>433</v>
      </c>
      <c r="F898" s="77" t="s">
        <v>428</v>
      </c>
      <c r="G898" s="77" t="s">
        <v>435</v>
      </c>
      <c r="H898" s="77" t="s">
        <v>420</v>
      </c>
      <c r="I898" s="82" t="s">
        <v>55</v>
      </c>
      <c r="J898" s="83">
        <v>-32473.15</v>
      </c>
      <c r="L898" s="84"/>
      <c r="M898" s="84"/>
      <c r="P898"/>
      <c r="R898"/>
      <c r="S898" s="82" t="s">
        <v>56</v>
      </c>
      <c r="T898" s="82" t="s">
        <v>57</v>
      </c>
      <c r="U898" s="77" t="s">
        <v>2525</v>
      </c>
      <c r="V898" s="77" t="s">
        <v>2526</v>
      </c>
      <c r="W898" s="77" t="s">
        <v>2528</v>
      </c>
      <c r="X898"/>
    </row>
    <row r="899" spans="2:24" x14ac:dyDescent="0.3">
      <c r="B899" s="81">
        <v>37376</v>
      </c>
      <c r="C899" s="81" t="s">
        <v>2213</v>
      </c>
      <c r="D899" s="77" t="s">
        <v>427</v>
      </c>
      <c r="E899" s="82" t="s">
        <v>433</v>
      </c>
      <c r="F899" s="77" t="s">
        <v>428</v>
      </c>
      <c r="G899" s="77" t="s">
        <v>435</v>
      </c>
      <c r="H899" s="77" t="s">
        <v>420</v>
      </c>
      <c r="I899" s="82" t="s">
        <v>55</v>
      </c>
      <c r="J899" s="83">
        <v>-50100</v>
      </c>
      <c r="L899" s="84"/>
      <c r="M899" s="84"/>
      <c r="P899"/>
      <c r="R899"/>
      <c r="S899" s="82" t="s">
        <v>56</v>
      </c>
      <c r="T899" s="82" t="s">
        <v>57</v>
      </c>
      <c r="U899" s="77" t="s">
        <v>2525</v>
      </c>
      <c r="V899" s="77" t="s">
        <v>2526</v>
      </c>
      <c r="W899" s="77" t="s">
        <v>2529</v>
      </c>
      <c r="X899"/>
    </row>
    <row r="900" spans="2:24" x14ac:dyDescent="0.3">
      <c r="B900" s="81">
        <v>37376</v>
      </c>
      <c r="C900" s="81" t="s">
        <v>2213</v>
      </c>
      <c r="D900" s="77" t="s">
        <v>427</v>
      </c>
      <c r="E900" s="82" t="s">
        <v>433</v>
      </c>
      <c r="F900" s="77" t="s">
        <v>428</v>
      </c>
      <c r="G900" s="77" t="s">
        <v>435</v>
      </c>
      <c r="H900" s="77" t="s">
        <v>420</v>
      </c>
      <c r="I900" s="82" t="s">
        <v>55</v>
      </c>
      <c r="J900" s="83">
        <v>-7000</v>
      </c>
      <c r="L900" s="84"/>
      <c r="M900" s="84"/>
      <c r="P900"/>
      <c r="R900"/>
      <c r="S900" s="82" t="s">
        <v>56</v>
      </c>
      <c r="T900" s="82" t="s">
        <v>57</v>
      </c>
      <c r="U900" s="77" t="s">
        <v>2525</v>
      </c>
      <c r="V900" s="77" t="s">
        <v>2526</v>
      </c>
      <c r="W900" s="77" t="s">
        <v>2530</v>
      </c>
      <c r="X900"/>
    </row>
    <row r="901" spans="2:24" x14ac:dyDescent="0.3">
      <c r="B901" s="81">
        <v>37376</v>
      </c>
      <c r="C901" s="81" t="s">
        <v>2213</v>
      </c>
      <c r="D901" s="77" t="s">
        <v>427</v>
      </c>
      <c r="E901" s="82" t="s">
        <v>433</v>
      </c>
      <c r="F901" s="77" t="s">
        <v>428</v>
      </c>
      <c r="G901" s="77" t="s">
        <v>435</v>
      </c>
      <c r="H901" s="77" t="s">
        <v>420</v>
      </c>
      <c r="I901" s="82" t="s">
        <v>55</v>
      </c>
      <c r="J901" s="83">
        <v>594.27</v>
      </c>
      <c r="L901" s="84"/>
      <c r="M901" s="84"/>
      <c r="P901"/>
      <c r="R901"/>
      <c r="S901" s="82" t="s">
        <v>56</v>
      </c>
      <c r="T901" s="82" t="s">
        <v>57</v>
      </c>
      <c r="U901" s="77" t="s">
        <v>2525</v>
      </c>
      <c r="V901" s="77" t="s">
        <v>2526</v>
      </c>
      <c r="W901" s="77" t="s">
        <v>440</v>
      </c>
      <c r="X901"/>
    </row>
    <row r="902" spans="2:24" x14ac:dyDescent="0.3">
      <c r="B902" s="81">
        <v>37376</v>
      </c>
      <c r="C902" s="81" t="s">
        <v>2213</v>
      </c>
      <c r="D902" s="77" t="s">
        <v>441</v>
      </c>
      <c r="E902" s="82" t="s">
        <v>433</v>
      </c>
      <c r="F902" s="77" t="s">
        <v>442</v>
      </c>
      <c r="G902" s="77" t="s">
        <v>435</v>
      </c>
      <c r="H902" s="77" t="s">
        <v>420</v>
      </c>
      <c r="I902" s="82" t="s">
        <v>130</v>
      </c>
      <c r="J902" s="83">
        <v>-20900</v>
      </c>
      <c r="L902" s="84"/>
      <c r="M902" s="84"/>
      <c r="P902"/>
      <c r="R902"/>
      <c r="S902" s="82" t="s">
        <v>56</v>
      </c>
      <c r="T902" s="82" t="s">
        <v>57</v>
      </c>
      <c r="U902" s="77" t="s">
        <v>2523</v>
      </c>
      <c r="V902" s="77" t="s">
        <v>2524</v>
      </c>
      <c r="W902" s="77" t="s">
        <v>2531</v>
      </c>
      <c r="X902"/>
    </row>
    <row r="903" spans="2:24" x14ac:dyDescent="0.3">
      <c r="B903" s="81">
        <v>37376</v>
      </c>
      <c r="C903" s="81" t="s">
        <v>2213</v>
      </c>
      <c r="D903" s="77" t="s">
        <v>441</v>
      </c>
      <c r="E903" s="82" t="s">
        <v>433</v>
      </c>
      <c r="F903" s="77" t="s">
        <v>442</v>
      </c>
      <c r="G903" s="77" t="s">
        <v>435</v>
      </c>
      <c r="H903" s="77" t="s">
        <v>420</v>
      </c>
      <c r="I903" s="82" t="s">
        <v>130</v>
      </c>
      <c r="J903" s="83">
        <v>1364.11</v>
      </c>
      <c r="L903" s="84"/>
      <c r="M903" s="84"/>
      <c r="P903"/>
      <c r="R903"/>
      <c r="S903" s="82" t="s">
        <v>56</v>
      </c>
      <c r="T903" s="82" t="s">
        <v>57</v>
      </c>
      <c r="U903" s="77" t="s">
        <v>2523</v>
      </c>
      <c r="V903" s="77" t="s">
        <v>2524</v>
      </c>
      <c r="W903" s="77" t="s">
        <v>2532</v>
      </c>
      <c r="X903"/>
    </row>
    <row r="904" spans="2:24" x14ac:dyDescent="0.3">
      <c r="B904" s="81">
        <v>37376</v>
      </c>
      <c r="C904" s="81" t="s">
        <v>2213</v>
      </c>
      <c r="D904" s="77" t="s">
        <v>447</v>
      </c>
      <c r="E904" s="82" t="s">
        <v>449</v>
      </c>
      <c r="F904" s="77" t="s">
        <v>448</v>
      </c>
      <c r="G904" s="77" t="s">
        <v>435</v>
      </c>
      <c r="H904" s="77" t="s">
        <v>420</v>
      </c>
      <c r="I904" s="82" t="s">
        <v>130</v>
      </c>
      <c r="J904" s="83">
        <v>-477.17</v>
      </c>
      <c r="L904" s="84"/>
      <c r="M904" s="84"/>
      <c r="P904"/>
      <c r="R904"/>
      <c r="S904" s="82" t="s">
        <v>56</v>
      </c>
      <c r="T904" s="82" t="s">
        <v>57</v>
      </c>
      <c r="U904" s="77" t="s">
        <v>2523</v>
      </c>
      <c r="V904" s="77" t="s">
        <v>2524</v>
      </c>
      <c r="W904" s="77" t="s">
        <v>2524</v>
      </c>
      <c r="X904"/>
    </row>
    <row r="905" spans="2:24" x14ac:dyDescent="0.3">
      <c r="B905" s="81">
        <v>37376</v>
      </c>
      <c r="C905" s="81" t="s">
        <v>2213</v>
      </c>
      <c r="D905" s="77" t="s">
        <v>447</v>
      </c>
      <c r="E905" s="82" t="s">
        <v>449</v>
      </c>
      <c r="F905" s="77" t="s">
        <v>448</v>
      </c>
      <c r="G905" s="77" t="s">
        <v>435</v>
      </c>
      <c r="H905" s="77" t="s">
        <v>420</v>
      </c>
      <c r="I905" s="82" t="s">
        <v>130</v>
      </c>
      <c r="J905" s="83">
        <v>-44919.73</v>
      </c>
      <c r="L905" s="84"/>
      <c r="M905" s="84"/>
      <c r="P905"/>
      <c r="R905"/>
      <c r="S905" s="82" t="s">
        <v>56</v>
      </c>
      <c r="T905" s="82" t="s">
        <v>57</v>
      </c>
      <c r="U905" s="77" t="s">
        <v>2523</v>
      </c>
      <c r="V905" s="77" t="s">
        <v>2524</v>
      </c>
      <c r="W905" s="77" t="s">
        <v>2524</v>
      </c>
      <c r="X905"/>
    </row>
    <row r="906" spans="2:24" x14ac:dyDescent="0.3">
      <c r="B906" s="81">
        <v>37376</v>
      </c>
      <c r="C906" s="81" t="s">
        <v>2213</v>
      </c>
      <c r="D906" s="77" t="s">
        <v>451</v>
      </c>
      <c r="E906" s="82" t="s">
        <v>454</v>
      </c>
      <c r="F906" s="77" t="s">
        <v>452</v>
      </c>
      <c r="G906" s="77" t="s">
        <v>435</v>
      </c>
      <c r="H906" s="77" t="s">
        <v>420</v>
      </c>
      <c r="I906" s="82" t="s">
        <v>55</v>
      </c>
      <c r="J906" s="83">
        <v>-1882.45</v>
      </c>
      <c r="L906" s="84"/>
      <c r="M906" s="84"/>
      <c r="P906"/>
      <c r="R906"/>
      <c r="S906" s="82" t="s">
        <v>56</v>
      </c>
      <c r="T906" s="82" t="s">
        <v>57</v>
      </c>
      <c r="U906" s="77" t="s">
        <v>2525</v>
      </c>
      <c r="V906" s="77" t="s">
        <v>2526</v>
      </c>
      <c r="W906" s="77" t="s">
        <v>2533</v>
      </c>
      <c r="X906"/>
    </row>
    <row r="907" spans="2:24" x14ac:dyDescent="0.3">
      <c r="B907" s="81">
        <v>37376</v>
      </c>
      <c r="C907" s="81" t="s">
        <v>2213</v>
      </c>
      <c r="D907" s="77" t="s">
        <v>456</v>
      </c>
      <c r="E907" s="82" t="s">
        <v>461</v>
      </c>
      <c r="F907" s="77" t="s">
        <v>457</v>
      </c>
      <c r="G907" s="77" t="s">
        <v>435</v>
      </c>
      <c r="H907" s="77" t="s">
        <v>425</v>
      </c>
      <c r="I907" s="82" t="s">
        <v>55</v>
      </c>
      <c r="J907" s="83">
        <v>-6</v>
      </c>
      <c r="L907" s="84"/>
      <c r="M907" s="84"/>
      <c r="P907"/>
      <c r="R907"/>
      <c r="S907" s="82" t="s">
        <v>56</v>
      </c>
      <c r="T907" s="82" t="s">
        <v>57</v>
      </c>
      <c r="U907" s="77" t="s">
        <v>2534</v>
      </c>
      <c r="V907" s="77" t="s">
        <v>2535</v>
      </c>
      <c r="W907" s="77" t="s">
        <v>2536</v>
      </c>
      <c r="X907"/>
    </row>
    <row r="908" spans="2:24" x14ac:dyDescent="0.3">
      <c r="B908" s="81">
        <v>37376</v>
      </c>
      <c r="C908" s="81" t="s">
        <v>2213</v>
      </c>
      <c r="D908" s="77" t="s">
        <v>464</v>
      </c>
      <c r="E908" s="82" t="s">
        <v>461</v>
      </c>
      <c r="F908" s="77" t="s">
        <v>465</v>
      </c>
      <c r="G908" s="77" t="s">
        <v>435</v>
      </c>
      <c r="H908" s="77" t="s">
        <v>425</v>
      </c>
      <c r="I908" s="82" t="s">
        <v>130</v>
      </c>
      <c r="J908" s="83">
        <v>-139.04</v>
      </c>
      <c r="L908" s="84"/>
      <c r="M908" s="84"/>
      <c r="P908"/>
      <c r="R908"/>
      <c r="S908" s="82" t="s">
        <v>56</v>
      </c>
      <c r="T908" s="82" t="s">
        <v>57</v>
      </c>
      <c r="U908" s="77" t="s">
        <v>2523</v>
      </c>
      <c r="V908" s="77" t="s">
        <v>2524</v>
      </c>
      <c r="W908" s="77" t="s">
        <v>2537</v>
      </c>
      <c r="X908"/>
    </row>
    <row r="909" spans="2:24" x14ac:dyDescent="0.3">
      <c r="B909" s="81">
        <v>37376</v>
      </c>
      <c r="C909" s="81" t="s">
        <v>2213</v>
      </c>
      <c r="D909" s="77" t="s">
        <v>467</v>
      </c>
      <c r="E909" s="82" t="s">
        <v>471</v>
      </c>
      <c r="F909" s="77" t="s">
        <v>468</v>
      </c>
      <c r="G909" s="77" t="s">
        <v>435</v>
      </c>
      <c r="H909" s="77" t="s">
        <v>472</v>
      </c>
      <c r="I909" s="82" t="s">
        <v>55</v>
      </c>
      <c r="J909" s="83">
        <v>37546.480000000003</v>
      </c>
      <c r="L909" s="84"/>
      <c r="M909" s="84"/>
      <c r="P909"/>
      <c r="R909"/>
      <c r="S909" s="82" t="s">
        <v>56</v>
      </c>
      <c r="T909" s="82" t="s">
        <v>57</v>
      </c>
      <c r="U909" s="77" t="s">
        <v>2538</v>
      </c>
      <c r="V909" s="77" t="s">
        <v>49</v>
      </c>
      <c r="W909" s="77" t="s">
        <v>2539</v>
      </c>
      <c r="X909"/>
    </row>
    <row r="910" spans="2:24" x14ac:dyDescent="0.3">
      <c r="B910" s="81">
        <v>37376</v>
      </c>
      <c r="C910" s="81" t="s">
        <v>2213</v>
      </c>
      <c r="D910" s="77" t="s">
        <v>467</v>
      </c>
      <c r="E910" s="82" t="s">
        <v>471</v>
      </c>
      <c r="F910" s="77" t="s">
        <v>468</v>
      </c>
      <c r="G910" s="77" t="s">
        <v>435</v>
      </c>
      <c r="H910" s="77" t="s">
        <v>472</v>
      </c>
      <c r="I910" s="82" t="s">
        <v>55</v>
      </c>
      <c r="J910" s="83">
        <v>750</v>
      </c>
      <c r="L910" s="84"/>
      <c r="M910" s="84"/>
      <c r="P910"/>
      <c r="R910"/>
      <c r="S910" s="82" t="s">
        <v>56</v>
      </c>
      <c r="T910" s="82" t="s">
        <v>57</v>
      </c>
      <c r="U910" s="77" t="s">
        <v>2543</v>
      </c>
      <c r="V910" s="77" t="s">
        <v>2544</v>
      </c>
      <c r="W910" s="77" t="s">
        <v>2544</v>
      </c>
      <c r="X910"/>
    </row>
    <row r="911" spans="2:24" x14ac:dyDescent="0.3">
      <c r="B911" s="81">
        <v>37376</v>
      </c>
      <c r="C911" s="81" t="s">
        <v>2213</v>
      </c>
      <c r="D911" s="77" t="s">
        <v>474</v>
      </c>
      <c r="E911" s="82" t="s">
        <v>471</v>
      </c>
      <c r="F911" s="77" t="s">
        <v>475</v>
      </c>
      <c r="G911" s="77" t="s">
        <v>435</v>
      </c>
      <c r="H911" s="77" t="s">
        <v>472</v>
      </c>
      <c r="I911" s="82" t="s">
        <v>130</v>
      </c>
      <c r="J911" s="83">
        <v>41754.400000000001</v>
      </c>
      <c r="L911" s="84"/>
      <c r="M911" s="84"/>
      <c r="P911"/>
      <c r="R911"/>
      <c r="S911" s="82" t="s">
        <v>56</v>
      </c>
      <c r="T911" s="82" t="s">
        <v>57</v>
      </c>
      <c r="U911" s="77" t="s">
        <v>2545</v>
      </c>
      <c r="V911" s="77" t="s">
        <v>477</v>
      </c>
      <c r="W911" s="77" t="s">
        <v>478</v>
      </c>
      <c r="X911"/>
    </row>
    <row r="912" spans="2:24" x14ac:dyDescent="0.3">
      <c r="B912" s="81">
        <v>37376</v>
      </c>
      <c r="C912" s="81" t="s">
        <v>2213</v>
      </c>
      <c r="D912" s="77" t="s">
        <v>474</v>
      </c>
      <c r="E912" s="82" t="s">
        <v>471</v>
      </c>
      <c r="F912" s="77" t="s">
        <v>475</v>
      </c>
      <c r="G912" s="77" t="s">
        <v>435</v>
      </c>
      <c r="H912" s="77" t="s">
        <v>472</v>
      </c>
      <c r="I912" s="82" t="s">
        <v>130</v>
      </c>
      <c r="J912" s="83">
        <v>-38653.980000000003</v>
      </c>
      <c r="L912" s="84"/>
      <c r="M912" s="84"/>
      <c r="P912"/>
      <c r="R912"/>
      <c r="S912" s="82" t="s">
        <v>56</v>
      </c>
      <c r="T912" s="82" t="s">
        <v>57</v>
      </c>
      <c r="U912" s="77" t="s">
        <v>2546</v>
      </c>
      <c r="V912" s="77" t="s">
        <v>477</v>
      </c>
      <c r="W912" s="77" t="s">
        <v>478</v>
      </c>
      <c r="X912"/>
    </row>
    <row r="913" spans="2:24" x14ac:dyDescent="0.3">
      <c r="B913" s="81">
        <v>37376</v>
      </c>
      <c r="C913" s="81" t="s">
        <v>2213</v>
      </c>
      <c r="D913" s="77" t="s">
        <v>480</v>
      </c>
      <c r="E913" s="82" t="s">
        <v>485</v>
      </c>
      <c r="F913" s="77" t="s">
        <v>481</v>
      </c>
      <c r="G913" s="77" t="s">
        <v>435</v>
      </c>
      <c r="H913" s="77" t="s">
        <v>472</v>
      </c>
      <c r="I913" s="82" t="s">
        <v>130</v>
      </c>
      <c r="J913" s="83">
        <v>-830</v>
      </c>
      <c r="L913" s="84"/>
      <c r="M913" s="84"/>
      <c r="P913"/>
      <c r="R913"/>
      <c r="S913" s="82" t="s">
        <v>56</v>
      </c>
      <c r="T913" s="82" t="s">
        <v>57</v>
      </c>
      <c r="U913" s="77" t="s">
        <v>2547</v>
      </c>
      <c r="V913" s="77" t="s">
        <v>2548</v>
      </c>
      <c r="W913" s="77" t="s">
        <v>2548</v>
      </c>
      <c r="X913"/>
    </row>
    <row r="914" spans="2:24" x14ac:dyDescent="0.3">
      <c r="B914" s="81">
        <v>37376</v>
      </c>
      <c r="C914" s="81" t="s">
        <v>2213</v>
      </c>
      <c r="D914" s="77" t="s">
        <v>480</v>
      </c>
      <c r="E914" s="82" t="s">
        <v>485</v>
      </c>
      <c r="F914" s="77" t="s">
        <v>481</v>
      </c>
      <c r="G914" s="77" t="s">
        <v>435</v>
      </c>
      <c r="H914" s="77" t="s">
        <v>472</v>
      </c>
      <c r="I914" s="82" t="s">
        <v>130</v>
      </c>
      <c r="J914" s="83">
        <v>5239.8</v>
      </c>
      <c r="L914" s="84"/>
      <c r="M914" s="84"/>
      <c r="P914"/>
      <c r="R914"/>
      <c r="S914" s="82" t="s">
        <v>56</v>
      </c>
      <c r="T914" s="82" t="s">
        <v>57</v>
      </c>
      <c r="U914" s="77" t="s">
        <v>2549</v>
      </c>
      <c r="V914" s="77" t="s">
        <v>2524</v>
      </c>
      <c r="W914" s="77" t="s">
        <v>2550</v>
      </c>
      <c r="X914"/>
    </row>
    <row r="915" spans="2:24" x14ac:dyDescent="0.3">
      <c r="B915" s="81">
        <v>37376</v>
      </c>
      <c r="C915" s="81" t="s">
        <v>2213</v>
      </c>
      <c r="D915" s="77" t="s">
        <v>487</v>
      </c>
      <c r="E915" s="82" t="s">
        <v>492</v>
      </c>
      <c r="F915" s="77" t="s">
        <v>488</v>
      </c>
      <c r="G915" s="77" t="s">
        <v>435</v>
      </c>
      <c r="H915" s="77" t="s">
        <v>472</v>
      </c>
      <c r="I915" s="82" t="s">
        <v>55</v>
      </c>
      <c r="J915" s="83">
        <v>1665.58</v>
      </c>
      <c r="L915" s="84"/>
      <c r="M915" s="84"/>
      <c r="P915"/>
      <c r="R915"/>
      <c r="S915" s="82" t="s">
        <v>56</v>
      </c>
      <c r="T915" s="82" t="s">
        <v>57</v>
      </c>
      <c r="U915" s="77" t="s">
        <v>2551</v>
      </c>
      <c r="V915" s="77" t="s">
        <v>2552</v>
      </c>
      <c r="W915" s="77" t="s">
        <v>2553</v>
      </c>
      <c r="X915"/>
    </row>
    <row r="916" spans="2:24" x14ac:dyDescent="0.3">
      <c r="B916" s="81">
        <v>37376</v>
      </c>
      <c r="C916" s="81" t="s">
        <v>2213</v>
      </c>
      <c r="D916" s="77" t="s">
        <v>495</v>
      </c>
      <c r="E916" s="82" t="s">
        <v>492</v>
      </c>
      <c r="F916" s="77" t="s">
        <v>496</v>
      </c>
      <c r="G916" s="77" t="s">
        <v>435</v>
      </c>
      <c r="H916" s="77" t="s">
        <v>472</v>
      </c>
      <c r="I916" s="82" t="s">
        <v>130</v>
      </c>
      <c r="J916" s="83">
        <v>1676.74</v>
      </c>
      <c r="L916" s="84"/>
      <c r="M916" s="84"/>
      <c r="P916"/>
      <c r="R916"/>
      <c r="S916" s="82" t="s">
        <v>56</v>
      </c>
      <c r="T916" s="82" t="s">
        <v>57</v>
      </c>
      <c r="U916" s="77" t="s">
        <v>2549</v>
      </c>
      <c r="V916" s="77" t="s">
        <v>2524</v>
      </c>
      <c r="W916" s="77" t="s">
        <v>2554</v>
      </c>
      <c r="X916"/>
    </row>
    <row r="917" spans="2:24" x14ac:dyDescent="0.3">
      <c r="B917" s="81">
        <v>37376</v>
      </c>
      <c r="C917" s="81" t="s">
        <v>2213</v>
      </c>
      <c r="D917" s="77" t="s">
        <v>1307</v>
      </c>
      <c r="E917" s="82" t="s">
        <v>1008</v>
      </c>
      <c r="F917" s="77" t="s">
        <v>1005</v>
      </c>
      <c r="G917" s="77" t="s">
        <v>435</v>
      </c>
      <c r="H917" s="77" t="s">
        <v>472</v>
      </c>
      <c r="I917" s="82" t="s">
        <v>55</v>
      </c>
      <c r="J917" s="83">
        <v>428</v>
      </c>
      <c r="L917" s="84"/>
      <c r="M917" s="84"/>
      <c r="P917"/>
      <c r="R917"/>
      <c r="S917" s="82" t="s">
        <v>56</v>
      </c>
      <c r="T917" s="82" t="s">
        <v>57</v>
      </c>
      <c r="U917" s="77" t="s">
        <v>2555</v>
      </c>
      <c r="V917" s="77" t="s">
        <v>49</v>
      </c>
      <c r="W917" s="77" t="s">
        <v>169</v>
      </c>
      <c r="X917"/>
    </row>
    <row r="918" spans="2:24" x14ac:dyDescent="0.3">
      <c r="B918" s="81">
        <v>37376</v>
      </c>
      <c r="C918" s="81" t="s">
        <v>2213</v>
      </c>
      <c r="D918" s="77" t="s">
        <v>499</v>
      </c>
      <c r="E918" s="82" t="s">
        <v>270</v>
      </c>
      <c r="F918" s="77" t="s">
        <v>500</v>
      </c>
      <c r="G918" s="77" t="s">
        <v>435</v>
      </c>
      <c r="H918" s="77" t="s">
        <v>271</v>
      </c>
      <c r="I918" s="82" t="s">
        <v>55</v>
      </c>
      <c r="J918" s="83">
        <v>280</v>
      </c>
      <c r="L918" s="84"/>
      <c r="M918" s="84"/>
      <c r="P918"/>
      <c r="R918"/>
      <c r="S918" s="82" t="s">
        <v>56</v>
      </c>
      <c r="T918" s="82" t="s">
        <v>57</v>
      </c>
      <c r="U918" s="77" t="s">
        <v>2559</v>
      </c>
      <c r="V918" s="77" t="s">
        <v>2560</v>
      </c>
      <c r="W918" s="77" t="s">
        <v>2561</v>
      </c>
      <c r="X918"/>
    </row>
    <row r="919" spans="2:24" x14ac:dyDescent="0.3">
      <c r="B919" s="81">
        <v>37376</v>
      </c>
      <c r="C919" s="81" t="s">
        <v>2213</v>
      </c>
      <c r="D919" s="77" t="s">
        <v>499</v>
      </c>
      <c r="E919" s="82" t="s">
        <v>270</v>
      </c>
      <c r="F919" s="77" t="s">
        <v>500</v>
      </c>
      <c r="G919" s="77" t="s">
        <v>435</v>
      </c>
      <c r="H919" s="77" t="s">
        <v>271</v>
      </c>
      <c r="I919" s="82" t="s">
        <v>55</v>
      </c>
      <c r="J919" s="83">
        <v>2000</v>
      </c>
      <c r="L919" s="84"/>
      <c r="M919" s="84"/>
      <c r="P919"/>
      <c r="R919"/>
      <c r="S919" s="82" t="s">
        <v>56</v>
      </c>
      <c r="T919" s="82" t="s">
        <v>57</v>
      </c>
      <c r="U919" s="77" t="s">
        <v>2543</v>
      </c>
      <c r="V919" s="77" t="s">
        <v>2544</v>
      </c>
      <c r="W919" s="77" t="s">
        <v>2544</v>
      </c>
      <c r="X919"/>
    </row>
    <row r="920" spans="2:24" x14ac:dyDescent="0.3">
      <c r="B920" s="81">
        <v>37376</v>
      </c>
      <c r="C920" s="81" t="s">
        <v>2213</v>
      </c>
      <c r="D920" s="77" t="s">
        <v>499</v>
      </c>
      <c r="E920" s="82" t="s">
        <v>270</v>
      </c>
      <c r="F920" s="77" t="s">
        <v>500</v>
      </c>
      <c r="G920" s="77" t="s">
        <v>435</v>
      </c>
      <c r="H920" s="77" t="s">
        <v>271</v>
      </c>
      <c r="I920" s="82" t="s">
        <v>55</v>
      </c>
      <c r="J920" s="83">
        <v>8275</v>
      </c>
      <c r="L920" s="84"/>
      <c r="M920" s="84"/>
      <c r="P920"/>
      <c r="R920"/>
      <c r="S920" s="82" t="s">
        <v>56</v>
      </c>
      <c r="T920" s="82" t="s">
        <v>57</v>
      </c>
      <c r="U920" s="77" t="s">
        <v>2563</v>
      </c>
      <c r="V920" s="77" t="s">
        <v>2564</v>
      </c>
      <c r="W920" s="77" t="s">
        <v>2565</v>
      </c>
      <c r="X920"/>
    </row>
    <row r="921" spans="2:24" x14ac:dyDescent="0.3">
      <c r="B921" s="81">
        <v>37376</v>
      </c>
      <c r="C921" s="81" t="s">
        <v>2213</v>
      </c>
      <c r="D921" s="77" t="s">
        <v>499</v>
      </c>
      <c r="E921" s="82" t="s">
        <v>270</v>
      </c>
      <c r="F921" s="77" t="s">
        <v>500</v>
      </c>
      <c r="G921" s="77" t="s">
        <v>435</v>
      </c>
      <c r="H921" s="77" t="s">
        <v>271</v>
      </c>
      <c r="I921" s="82" t="s">
        <v>55</v>
      </c>
      <c r="J921" s="83">
        <v>-6885</v>
      </c>
      <c r="L921" s="84"/>
      <c r="M921" s="84"/>
      <c r="P921"/>
      <c r="R921"/>
      <c r="S921" s="82" t="s">
        <v>56</v>
      </c>
      <c r="T921" s="82" t="s">
        <v>57</v>
      </c>
      <c r="U921" s="77" t="s">
        <v>2566</v>
      </c>
      <c r="V921" s="77" t="s">
        <v>2567</v>
      </c>
      <c r="W921" s="77" t="s">
        <v>2568</v>
      </c>
      <c r="X921"/>
    </row>
    <row r="922" spans="2:24" x14ac:dyDescent="0.3">
      <c r="B922" s="81">
        <v>37376</v>
      </c>
      <c r="C922" s="81" t="s">
        <v>2213</v>
      </c>
      <c r="D922" s="77" t="s">
        <v>499</v>
      </c>
      <c r="E922" s="82" t="s">
        <v>270</v>
      </c>
      <c r="F922" s="77" t="s">
        <v>500</v>
      </c>
      <c r="G922" s="77" t="s">
        <v>435</v>
      </c>
      <c r="H922" s="77" t="s">
        <v>271</v>
      </c>
      <c r="I922" s="82" t="s">
        <v>55</v>
      </c>
      <c r="J922" s="83">
        <v>12732.01</v>
      </c>
      <c r="L922" s="84"/>
      <c r="M922" s="84"/>
      <c r="P922"/>
      <c r="R922"/>
      <c r="S922" s="82" t="s">
        <v>56</v>
      </c>
      <c r="T922" s="82" t="s">
        <v>57</v>
      </c>
      <c r="U922" s="77" t="s">
        <v>2534</v>
      </c>
      <c r="V922" s="77" t="s">
        <v>2535</v>
      </c>
      <c r="W922" s="77" t="s">
        <v>2569</v>
      </c>
      <c r="X922"/>
    </row>
    <row r="923" spans="2:24" x14ac:dyDescent="0.3">
      <c r="B923" s="81">
        <v>37376</v>
      </c>
      <c r="C923" s="81" t="s">
        <v>2213</v>
      </c>
      <c r="D923" s="77" t="s">
        <v>263</v>
      </c>
      <c r="E923" s="82" t="s">
        <v>270</v>
      </c>
      <c r="F923" s="77" t="s">
        <v>264</v>
      </c>
      <c r="G923" s="77" t="s">
        <v>435</v>
      </c>
      <c r="H923" s="77" t="s">
        <v>271</v>
      </c>
      <c r="I923" s="82" t="s">
        <v>130</v>
      </c>
      <c r="J923" s="83">
        <v>2804.89</v>
      </c>
      <c r="L923" s="84"/>
      <c r="M923" s="84"/>
      <c r="P923"/>
      <c r="R923"/>
      <c r="S923" s="82" t="s">
        <v>56</v>
      </c>
      <c r="T923" s="82" t="s">
        <v>57</v>
      </c>
      <c r="U923" s="77" t="s">
        <v>2570</v>
      </c>
      <c r="V923" s="77" t="s">
        <v>2571</v>
      </c>
      <c r="W923" s="77" t="s">
        <v>2572</v>
      </c>
      <c r="X923"/>
    </row>
    <row r="924" spans="2:24" x14ac:dyDescent="0.3">
      <c r="B924" s="81">
        <v>37376</v>
      </c>
      <c r="C924" s="81" t="s">
        <v>2213</v>
      </c>
      <c r="D924" s="77" t="s">
        <v>263</v>
      </c>
      <c r="E924" s="82" t="s">
        <v>270</v>
      </c>
      <c r="F924" s="77" t="s">
        <v>264</v>
      </c>
      <c r="G924" s="77" t="s">
        <v>435</v>
      </c>
      <c r="H924" s="77" t="s">
        <v>271</v>
      </c>
      <c r="I924" s="82" t="s">
        <v>130</v>
      </c>
      <c r="J924" s="83">
        <v>2792.22</v>
      </c>
      <c r="L924" s="84"/>
      <c r="M924" s="84"/>
      <c r="P924"/>
      <c r="R924"/>
      <c r="S924" s="82" t="s">
        <v>56</v>
      </c>
      <c r="T924" s="82" t="s">
        <v>57</v>
      </c>
      <c r="U924" s="77" t="s">
        <v>2573</v>
      </c>
      <c r="V924" s="77" t="s">
        <v>2574</v>
      </c>
      <c r="W924" s="77" t="s">
        <v>2575</v>
      </c>
      <c r="X924"/>
    </row>
    <row r="925" spans="2:24" x14ac:dyDescent="0.3">
      <c r="B925" s="81">
        <v>37376</v>
      </c>
      <c r="C925" s="81" t="s">
        <v>2213</v>
      </c>
      <c r="D925" s="77" t="s">
        <v>263</v>
      </c>
      <c r="E925" s="82" t="s">
        <v>270</v>
      </c>
      <c r="F925" s="77" t="s">
        <v>264</v>
      </c>
      <c r="G925" s="77" t="s">
        <v>435</v>
      </c>
      <c r="H925" s="77" t="s">
        <v>271</v>
      </c>
      <c r="I925" s="82" t="s">
        <v>130</v>
      </c>
      <c r="J925" s="83">
        <v>493.08</v>
      </c>
      <c r="L925" s="84"/>
      <c r="M925" s="84"/>
      <c r="P925"/>
      <c r="R925"/>
      <c r="S925" s="82" t="s">
        <v>56</v>
      </c>
      <c r="T925" s="82" t="s">
        <v>57</v>
      </c>
      <c r="U925" s="77" t="s">
        <v>2573</v>
      </c>
      <c r="V925" s="77" t="s">
        <v>2574</v>
      </c>
      <c r="W925" s="77" t="s">
        <v>2575</v>
      </c>
      <c r="X925"/>
    </row>
    <row r="926" spans="2:24" x14ac:dyDescent="0.3">
      <c r="B926" s="81">
        <v>37376</v>
      </c>
      <c r="C926" s="81" t="s">
        <v>2213</v>
      </c>
      <c r="D926" s="77" t="s">
        <v>263</v>
      </c>
      <c r="E926" s="82" t="s">
        <v>270</v>
      </c>
      <c r="F926" s="77" t="s">
        <v>264</v>
      </c>
      <c r="G926" s="77" t="s">
        <v>435</v>
      </c>
      <c r="H926" s="77" t="s">
        <v>271</v>
      </c>
      <c r="I926" s="82" t="s">
        <v>130</v>
      </c>
      <c r="J926" s="83">
        <v>-1992.02</v>
      </c>
      <c r="L926" s="84"/>
      <c r="M926" s="84"/>
      <c r="P926"/>
      <c r="R926"/>
      <c r="S926" s="82" t="s">
        <v>56</v>
      </c>
      <c r="T926" s="82" t="s">
        <v>57</v>
      </c>
      <c r="U926" s="77" t="s">
        <v>2576</v>
      </c>
      <c r="V926" s="77" t="s">
        <v>2577</v>
      </c>
      <c r="W926" s="77" t="s">
        <v>2578</v>
      </c>
      <c r="X926"/>
    </row>
    <row r="927" spans="2:24" x14ac:dyDescent="0.3">
      <c r="B927" s="81">
        <v>37376</v>
      </c>
      <c r="C927" s="81" t="s">
        <v>2213</v>
      </c>
      <c r="D927" s="77" t="s">
        <v>263</v>
      </c>
      <c r="E927" s="82" t="s">
        <v>270</v>
      </c>
      <c r="F927" s="77" t="s">
        <v>264</v>
      </c>
      <c r="G927" s="77" t="s">
        <v>435</v>
      </c>
      <c r="H927" s="77" t="s">
        <v>271</v>
      </c>
      <c r="I927" s="82" t="s">
        <v>130</v>
      </c>
      <c r="J927" s="83">
        <v>2783.99</v>
      </c>
      <c r="L927" s="84"/>
      <c r="M927" s="84"/>
      <c r="P927"/>
      <c r="R927"/>
      <c r="S927" s="82" t="s">
        <v>56</v>
      </c>
      <c r="T927" s="82" t="s">
        <v>57</v>
      </c>
      <c r="U927" s="77" t="s">
        <v>2579</v>
      </c>
      <c r="V927" s="77" t="s">
        <v>2580</v>
      </c>
      <c r="W927" s="77" t="s">
        <v>2581</v>
      </c>
      <c r="X927"/>
    </row>
    <row r="928" spans="2:24" x14ac:dyDescent="0.3">
      <c r="B928" s="81">
        <v>37376</v>
      </c>
      <c r="C928" s="81" t="s">
        <v>2213</v>
      </c>
      <c r="D928" s="77" t="s">
        <v>263</v>
      </c>
      <c r="E928" s="82" t="s">
        <v>270</v>
      </c>
      <c r="F928" s="77" t="s">
        <v>264</v>
      </c>
      <c r="G928" s="77" t="s">
        <v>435</v>
      </c>
      <c r="H928" s="77" t="s">
        <v>271</v>
      </c>
      <c r="I928" s="82" t="s">
        <v>130</v>
      </c>
      <c r="J928" s="83">
        <v>1222.99</v>
      </c>
      <c r="L928" s="84"/>
      <c r="M928" s="84"/>
      <c r="P928"/>
      <c r="R928"/>
      <c r="S928" s="82" t="s">
        <v>56</v>
      </c>
      <c r="T928" s="82" t="s">
        <v>57</v>
      </c>
      <c r="U928" s="77" t="s">
        <v>2579</v>
      </c>
      <c r="V928" s="77" t="s">
        <v>2580</v>
      </c>
      <c r="W928" s="77" t="s">
        <v>2581</v>
      </c>
      <c r="X928"/>
    </row>
    <row r="929" spans="2:24" x14ac:dyDescent="0.3">
      <c r="B929" s="81">
        <v>37376</v>
      </c>
      <c r="C929" s="81" t="s">
        <v>2213</v>
      </c>
      <c r="D929" s="77" t="s">
        <v>523</v>
      </c>
      <c r="E929" s="82" t="s">
        <v>278</v>
      </c>
      <c r="F929" s="77" t="s">
        <v>276</v>
      </c>
      <c r="G929" s="77" t="s">
        <v>435</v>
      </c>
      <c r="H929" s="77" t="s">
        <v>271</v>
      </c>
      <c r="I929" s="82" t="s">
        <v>55</v>
      </c>
      <c r="J929" s="83">
        <v>46.2</v>
      </c>
      <c r="L929" s="84"/>
      <c r="M929" s="84"/>
      <c r="P929"/>
      <c r="R929"/>
      <c r="S929" s="82" t="s">
        <v>56</v>
      </c>
      <c r="T929" s="82" t="s">
        <v>57</v>
      </c>
      <c r="U929" s="77" t="s">
        <v>2559</v>
      </c>
      <c r="V929" s="77" t="s">
        <v>2560</v>
      </c>
      <c r="W929" s="77" t="s">
        <v>2306</v>
      </c>
      <c r="X929"/>
    </row>
    <row r="930" spans="2:24" x14ac:dyDescent="0.3">
      <c r="B930" s="81">
        <v>37376</v>
      </c>
      <c r="C930" s="81" t="s">
        <v>2213</v>
      </c>
      <c r="D930" s="77" t="s">
        <v>523</v>
      </c>
      <c r="E930" s="82" t="s">
        <v>278</v>
      </c>
      <c r="F930" s="77" t="s">
        <v>276</v>
      </c>
      <c r="G930" s="77" t="s">
        <v>435</v>
      </c>
      <c r="H930" s="77" t="s">
        <v>271</v>
      </c>
      <c r="I930" s="82" t="s">
        <v>55</v>
      </c>
      <c r="J930" s="83">
        <v>306.7</v>
      </c>
      <c r="L930" s="84"/>
      <c r="M930" s="84"/>
      <c r="P930"/>
      <c r="R930"/>
      <c r="S930" s="82" t="s">
        <v>56</v>
      </c>
      <c r="T930" s="82" t="s">
        <v>57</v>
      </c>
      <c r="U930" s="77" t="s">
        <v>2534</v>
      </c>
      <c r="V930" s="77" t="s">
        <v>2535</v>
      </c>
      <c r="W930" s="77" t="s">
        <v>2582</v>
      </c>
      <c r="X930"/>
    </row>
    <row r="931" spans="2:24" x14ac:dyDescent="0.3">
      <c r="B931" s="81">
        <v>37376</v>
      </c>
      <c r="C931" s="81" t="s">
        <v>2213</v>
      </c>
      <c r="D931" s="77" t="s">
        <v>275</v>
      </c>
      <c r="E931" s="82" t="s">
        <v>278</v>
      </c>
      <c r="F931" s="77" t="s">
        <v>276</v>
      </c>
      <c r="G931" s="77" t="s">
        <v>435</v>
      </c>
      <c r="H931" s="77" t="s">
        <v>271</v>
      </c>
      <c r="I931" s="82" t="s">
        <v>130</v>
      </c>
      <c r="J931" s="83">
        <v>74.260000000000005</v>
      </c>
      <c r="L931" s="84"/>
      <c r="M931" s="84"/>
      <c r="P931"/>
      <c r="R931"/>
      <c r="S931" s="82" t="s">
        <v>56</v>
      </c>
      <c r="T931" s="82" t="s">
        <v>57</v>
      </c>
      <c r="U931" s="77" t="s">
        <v>2570</v>
      </c>
      <c r="V931" s="77" t="s">
        <v>2571</v>
      </c>
      <c r="W931" s="77" t="s">
        <v>2583</v>
      </c>
      <c r="X931"/>
    </row>
    <row r="932" spans="2:24" x14ac:dyDescent="0.3">
      <c r="B932" s="81">
        <v>37376</v>
      </c>
      <c r="C932" s="81" t="s">
        <v>2213</v>
      </c>
      <c r="D932" s="77" t="s">
        <v>275</v>
      </c>
      <c r="E932" s="82" t="s">
        <v>278</v>
      </c>
      <c r="F932" s="77" t="s">
        <v>276</v>
      </c>
      <c r="G932" s="77" t="s">
        <v>435</v>
      </c>
      <c r="H932" s="77" t="s">
        <v>271</v>
      </c>
      <c r="I932" s="82" t="s">
        <v>130</v>
      </c>
      <c r="J932" s="83">
        <v>30.38</v>
      </c>
      <c r="L932" s="84"/>
      <c r="M932" s="84"/>
      <c r="P932"/>
      <c r="R932"/>
      <c r="S932" s="82" t="s">
        <v>56</v>
      </c>
      <c r="T932" s="82" t="s">
        <v>57</v>
      </c>
      <c r="U932" s="77" t="s">
        <v>2579</v>
      </c>
      <c r="V932" s="77" t="s">
        <v>2580</v>
      </c>
      <c r="W932" s="77" t="s">
        <v>2584</v>
      </c>
      <c r="X932"/>
    </row>
    <row r="933" spans="2:24" x14ac:dyDescent="0.3">
      <c r="B933" s="81">
        <v>37376</v>
      </c>
      <c r="C933" s="81" t="s">
        <v>2213</v>
      </c>
      <c r="D933" s="77" t="s">
        <v>275</v>
      </c>
      <c r="E933" s="82" t="s">
        <v>278</v>
      </c>
      <c r="F933" s="77" t="s">
        <v>276</v>
      </c>
      <c r="G933" s="77" t="s">
        <v>435</v>
      </c>
      <c r="H933" s="77" t="s">
        <v>271</v>
      </c>
      <c r="I933" s="82" t="s">
        <v>130</v>
      </c>
      <c r="J933" s="83">
        <v>75.709999999999994</v>
      </c>
      <c r="L933" s="84"/>
      <c r="M933" s="84"/>
      <c r="P933"/>
      <c r="R933"/>
      <c r="S933" s="82" t="s">
        <v>56</v>
      </c>
      <c r="T933" s="82" t="s">
        <v>57</v>
      </c>
      <c r="U933" s="77" t="s">
        <v>2579</v>
      </c>
      <c r="V933" s="77" t="s">
        <v>2580</v>
      </c>
      <c r="W933" s="77" t="s">
        <v>2584</v>
      </c>
      <c r="X933"/>
    </row>
    <row r="934" spans="2:24" x14ac:dyDescent="0.3">
      <c r="B934" s="81">
        <v>37376</v>
      </c>
      <c r="C934" s="81" t="s">
        <v>2213</v>
      </c>
      <c r="D934" s="77" t="s">
        <v>275</v>
      </c>
      <c r="E934" s="82" t="s">
        <v>278</v>
      </c>
      <c r="F934" s="77" t="s">
        <v>276</v>
      </c>
      <c r="G934" s="77" t="s">
        <v>435</v>
      </c>
      <c r="H934" s="77" t="s">
        <v>271</v>
      </c>
      <c r="I934" s="82" t="s">
        <v>130</v>
      </c>
      <c r="J934" s="83">
        <v>-121.5</v>
      </c>
      <c r="L934" s="84"/>
      <c r="M934" s="84"/>
      <c r="P934"/>
      <c r="R934"/>
      <c r="S934" s="82" t="s">
        <v>56</v>
      </c>
      <c r="T934" s="82" t="s">
        <v>57</v>
      </c>
      <c r="U934" s="77" t="s">
        <v>2576</v>
      </c>
      <c r="V934" s="77" t="s">
        <v>2577</v>
      </c>
      <c r="W934" s="77" t="s">
        <v>2585</v>
      </c>
      <c r="X934"/>
    </row>
    <row r="935" spans="2:24" x14ac:dyDescent="0.3">
      <c r="B935" s="81">
        <v>37376</v>
      </c>
      <c r="C935" s="81" t="s">
        <v>2213</v>
      </c>
      <c r="D935" s="77" t="s">
        <v>275</v>
      </c>
      <c r="E935" s="82" t="s">
        <v>278</v>
      </c>
      <c r="F935" s="77" t="s">
        <v>276</v>
      </c>
      <c r="G935" s="77" t="s">
        <v>435</v>
      </c>
      <c r="H935" s="77" t="s">
        <v>271</v>
      </c>
      <c r="I935" s="82" t="s">
        <v>130</v>
      </c>
      <c r="J935" s="83">
        <v>35.44</v>
      </c>
      <c r="L935" s="84"/>
      <c r="M935" s="84"/>
      <c r="P935"/>
      <c r="R935"/>
      <c r="S935" s="82" t="s">
        <v>56</v>
      </c>
      <c r="T935" s="82" t="s">
        <v>57</v>
      </c>
      <c r="U935" s="77" t="s">
        <v>2573</v>
      </c>
      <c r="V935" s="77" t="s">
        <v>2574</v>
      </c>
      <c r="W935" s="77" t="s">
        <v>2586</v>
      </c>
      <c r="X935"/>
    </row>
    <row r="936" spans="2:24" x14ac:dyDescent="0.3">
      <c r="B936" s="81">
        <v>37376</v>
      </c>
      <c r="C936" s="81" t="s">
        <v>2213</v>
      </c>
      <c r="D936" s="77" t="s">
        <v>275</v>
      </c>
      <c r="E936" s="82" t="s">
        <v>278</v>
      </c>
      <c r="F936" s="77" t="s">
        <v>276</v>
      </c>
      <c r="G936" s="77" t="s">
        <v>435</v>
      </c>
      <c r="H936" s="77" t="s">
        <v>271</v>
      </c>
      <c r="I936" s="82" t="s">
        <v>130</v>
      </c>
      <c r="J936" s="83">
        <v>0</v>
      </c>
      <c r="L936" s="84"/>
      <c r="M936" s="84"/>
      <c r="P936"/>
      <c r="R936"/>
      <c r="S936" s="82" t="s">
        <v>56</v>
      </c>
      <c r="T936" s="82" t="s">
        <v>57</v>
      </c>
      <c r="U936" s="77" t="s">
        <v>2573</v>
      </c>
      <c r="V936" s="77" t="s">
        <v>2574</v>
      </c>
      <c r="W936" s="77" t="s">
        <v>2586</v>
      </c>
      <c r="X936"/>
    </row>
    <row r="937" spans="2:24" x14ac:dyDescent="0.3">
      <c r="B937" s="81">
        <v>37376</v>
      </c>
      <c r="C937" s="81" t="s">
        <v>2213</v>
      </c>
      <c r="D937" s="77" t="s">
        <v>528</v>
      </c>
      <c r="E937" s="82" t="s">
        <v>530</v>
      </c>
      <c r="F937" s="77" t="s">
        <v>529</v>
      </c>
      <c r="G937" s="77" t="s">
        <v>435</v>
      </c>
      <c r="H937" s="77" t="s">
        <v>271</v>
      </c>
      <c r="I937" s="82" t="s">
        <v>130</v>
      </c>
      <c r="J937" s="83">
        <v>380</v>
      </c>
      <c r="L937" s="84"/>
      <c r="M937" s="84"/>
      <c r="P937"/>
      <c r="R937"/>
      <c r="S937" s="82" t="s">
        <v>56</v>
      </c>
      <c r="T937" s="82" t="s">
        <v>57</v>
      </c>
      <c r="U937" s="77" t="s">
        <v>2587</v>
      </c>
      <c r="V937" s="77" t="s">
        <v>2588</v>
      </c>
      <c r="W937" s="77" t="s">
        <v>2588</v>
      </c>
      <c r="X937"/>
    </row>
    <row r="938" spans="2:24" x14ac:dyDescent="0.3">
      <c r="B938" s="81">
        <v>37376</v>
      </c>
      <c r="C938" s="81" t="s">
        <v>2213</v>
      </c>
      <c r="D938" s="77" t="s">
        <v>532</v>
      </c>
      <c r="E938" s="82" t="s">
        <v>283</v>
      </c>
      <c r="F938" s="77" t="s">
        <v>533</v>
      </c>
      <c r="G938" s="77" t="s">
        <v>435</v>
      </c>
      <c r="H938" s="77" t="s">
        <v>271</v>
      </c>
      <c r="I938" s="82" t="s">
        <v>55</v>
      </c>
      <c r="J938" s="83">
        <v>41</v>
      </c>
      <c r="L938" s="84"/>
      <c r="M938" s="84"/>
      <c r="P938"/>
      <c r="R938"/>
      <c r="S938" s="82" t="s">
        <v>56</v>
      </c>
      <c r="T938" s="82" t="s">
        <v>57</v>
      </c>
      <c r="U938" s="77" t="s">
        <v>2589</v>
      </c>
      <c r="V938" s="77" t="s">
        <v>747</v>
      </c>
      <c r="W938" s="77" t="s">
        <v>747</v>
      </c>
      <c r="X938"/>
    </row>
    <row r="939" spans="2:24" x14ac:dyDescent="0.3">
      <c r="B939" s="81">
        <v>37376</v>
      </c>
      <c r="C939" s="81" t="s">
        <v>2213</v>
      </c>
      <c r="D939" s="77" t="s">
        <v>532</v>
      </c>
      <c r="E939" s="82" t="s">
        <v>283</v>
      </c>
      <c r="F939" s="77" t="s">
        <v>533</v>
      </c>
      <c r="G939" s="77" t="s">
        <v>435</v>
      </c>
      <c r="H939" s="77" t="s">
        <v>271</v>
      </c>
      <c r="I939" s="82" t="s">
        <v>55</v>
      </c>
      <c r="J939" s="83">
        <v>2379.3000000000002</v>
      </c>
      <c r="L939" s="84"/>
      <c r="M939" s="84"/>
      <c r="P939"/>
      <c r="R939"/>
      <c r="S939" s="82" t="s">
        <v>56</v>
      </c>
      <c r="T939" s="82" t="s">
        <v>57</v>
      </c>
      <c r="U939" s="77" t="s">
        <v>2534</v>
      </c>
      <c r="V939" s="77" t="s">
        <v>2535</v>
      </c>
      <c r="W939" s="77" t="s">
        <v>2591</v>
      </c>
      <c r="X939"/>
    </row>
    <row r="940" spans="2:24" x14ac:dyDescent="0.3">
      <c r="B940" s="81">
        <v>37376</v>
      </c>
      <c r="C940" s="81" t="s">
        <v>2213</v>
      </c>
      <c r="D940" s="77" t="s">
        <v>532</v>
      </c>
      <c r="E940" s="82" t="s">
        <v>283</v>
      </c>
      <c r="F940" s="77" t="s">
        <v>533</v>
      </c>
      <c r="G940" s="77" t="s">
        <v>435</v>
      </c>
      <c r="H940" s="77" t="s">
        <v>271</v>
      </c>
      <c r="I940" s="82" t="s">
        <v>55</v>
      </c>
      <c r="J940" s="83">
        <v>516.66</v>
      </c>
      <c r="L940" s="84"/>
      <c r="M940" s="84"/>
      <c r="P940"/>
      <c r="R940"/>
      <c r="S940" s="82" t="s">
        <v>56</v>
      </c>
      <c r="T940" s="82" t="s">
        <v>57</v>
      </c>
      <c r="U940" s="77" t="s">
        <v>2534</v>
      </c>
      <c r="V940" s="77" t="s">
        <v>2535</v>
      </c>
      <c r="W940" s="77" t="s">
        <v>2592</v>
      </c>
      <c r="X940"/>
    </row>
    <row r="941" spans="2:24" x14ac:dyDescent="0.3">
      <c r="B941" s="81">
        <v>37376</v>
      </c>
      <c r="C941" s="81" t="s">
        <v>2213</v>
      </c>
      <c r="D941" s="77" t="s">
        <v>532</v>
      </c>
      <c r="E941" s="82" t="s">
        <v>283</v>
      </c>
      <c r="F941" s="77" t="s">
        <v>533</v>
      </c>
      <c r="G941" s="77" t="s">
        <v>435</v>
      </c>
      <c r="H941" s="77" t="s">
        <v>271</v>
      </c>
      <c r="I941" s="82" t="s">
        <v>55</v>
      </c>
      <c r="J941" s="83">
        <v>70.69</v>
      </c>
      <c r="L941" s="84"/>
      <c r="M941" s="84"/>
      <c r="P941"/>
      <c r="R941"/>
      <c r="S941" s="82" t="s">
        <v>56</v>
      </c>
      <c r="T941" s="82" t="s">
        <v>57</v>
      </c>
      <c r="U941" s="77" t="s">
        <v>2534</v>
      </c>
      <c r="V941" s="77" t="s">
        <v>2535</v>
      </c>
      <c r="W941" s="77" t="s">
        <v>2593</v>
      </c>
      <c r="X941"/>
    </row>
    <row r="942" spans="2:24" x14ac:dyDescent="0.3">
      <c r="B942" s="81">
        <v>37376</v>
      </c>
      <c r="C942" s="81" t="s">
        <v>2213</v>
      </c>
      <c r="D942" s="77" t="s">
        <v>532</v>
      </c>
      <c r="E942" s="82" t="s">
        <v>283</v>
      </c>
      <c r="F942" s="77" t="s">
        <v>533</v>
      </c>
      <c r="G942" s="77" t="s">
        <v>435</v>
      </c>
      <c r="H942" s="77" t="s">
        <v>271</v>
      </c>
      <c r="I942" s="82" t="s">
        <v>55</v>
      </c>
      <c r="J942" s="83">
        <v>-1189</v>
      </c>
      <c r="L942" s="84"/>
      <c r="M942" s="84"/>
      <c r="P942"/>
      <c r="R942"/>
      <c r="S942" s="82" t="s">
        <v>56</v>
      </c>
      <c r="T942" s="82" t="s">
        <v>57</v>
      </c>
      <c r="U942" s="77" t="s">
        <v>2566</v>
      </c>
      <c r="V942" s="77" t="s">
        <v>2567</v>
      </c>
      <c r="W942" s="77" t="s">
        <v>2594</v>
      </c>
      <c r="X942"/>
    </row>
    <row r="943" spans="2:24" x14ac:dyDescent="0.3">
      <c r="B943" s="81">
        <v>37376</v>
      </c>
      <c r="C943" s="81" t="s">
        <v>2213</v>
      </c>
      <c r="D943" s="77" t="s">
        <v>532</v>
      </c>
      <c r="E943" s="82" t="s">
        <v>283</v>
      </c>
      <c r="F943" s="77" t="s">
        <v>533</v>
      </c>
      <c r="G943" s="77" t="s">
        <v>435</v>
      </c>
      <c r="H943" s="77" t="s">
        <v>271</v>
      </c>
      <c r="I943" s="82" t="s">
        <v>55</v>
      </c>
      <c r="J943" s="83">
        <v>-264</v>
      </c>
      <c r="L943" s="84"/>
      <c r="M943" s="84"/>
      <c r="P943"/>
      <c r="R943"/>
      <c r="S943" s="82" t="s">
        <v>56</v>
      </c>
      <c r="T943" s="82" t="s">
        <v>57</v>
      </c>
      <c r="U943" s="77" t="s">
        <v>2566</v>
      </c>
      <c r="V943" s="77" t="s">
        <v>2567</v>
      </c>
      <c r="W943" s="77" t="s">
        <v>2595</v>
      </c>
      <c r="X943"/>
    </row>
    <row r="944" spans="2:24" x14ac:dyDescent="0.3">
      <c r="B944" s="81">
        <v>37376</v>
      </c>
      <c r="C944" s="81" t="s">
        <v>2213</v>
      </c>
      <c r="D944" s="77" t="s">
        <v>532</v>
      </c>
      <c r="E944" s="82" t="s">
        <v>283</v>
      </c>
      <c r="F944" s="77" t="s">
        <v>533</v>
      </c>
      <c r="G944" s="77" t="s">
        <v>435</v>
      </c>
      <c r="H944" s="77" t="s">
        <v>271</v>
      </c>
      <c r="I944" s="82" t="s">
        <v>55</v>
      </c>
      <c r="J944" s="83">
        <v>-124</v>
      </c>
      <c r="L944" s="84"/>
      <c r="M944" s="84"/>
      <c r="P944"/>
      <c r="R944"/>
      <c r="S944" s="82" t="s">
        <v>56</v>
      </c>
      <c r="T944" s="82" t="s">
        <v>57</v>
      </c>
      <c r="U944" s="77" t="s">
        <v>2566</v>
      </c>
      <c r="V944" s="77" t="s">
        <v>2567</v>
      </c>
      <c r="W944" s="77" t="s">
        <v>2596</v>
      </c>
      <c r="X944"/>
    </row>
    <row r="945" spans="2:24" x14ac:dyDescent="0.3">
      <c r="B945" s="81">
        <v>37376</v>
      </c>
      <c r="C945" s="81" t="s">
        <v>2213</v>
      </c>
      <c r="D945" s="77" t="s">
        <v>532</v>
      </c>
      <c r="E945" s="82" t="s">
        <v>283</v>
      </c>
      <c r="F945" s="77" t="s">
        <v>533</v>
      </c>
      <c r="G945" s="77" t="s">
        <v>435</v>
      </c>
      <c r="H945" s="77" t="s">
        <v>271</v>
      </c>
      <c r="I945" s="82" t="s">
        <v>55</v>
      </c>
      <c r="J945" s="83">
        <v>1434</v>
      </c>
      <c r="L945" s="84"/>
      <c r="M945" s="84"/>
      <c r="P945"/>
      <c r="R945"/>
      <c r="S945" s="82" t="s">
        <v>56</v>
      </c>
      <c r="T945" s="82" t="s">
        <v>57</v>
      </c>
      <c r="U945" s="77" t="s">
        <v>2563</v>
      </c>
      <c r="V945" s="77" t="s">
        <v>2564</v>
      </c>
      <c r="W945" s="77" t="s">
        <v>2597</v>
      </c>
      <c r="X945"/>
    </row>
    <row r="946" spans="2:24" x14ac:dyDescent="0.3">
      <c r="B946" s="81">
        <v>37376</v>
      </c>
      <c r="C946" s="81" t="s">
        <v>2213</v>
      </c>
      <c r="D946" s="77" t="s">
        <v>532</v>
      </c>
      <c r="E946" s="82" t="s">
        <v>283</v>
      </c>
      <c r="F946" s="77" t="s">
        <v>533</v>
      </c>
      <c r="G946" s="77" t="s">
        <v>435</v>
      </c>
      <c r="H946" s="77" t="s">
        <v>271</v>
      </c>
      <c r="I946" s="82" t="s">
        <v>55</v>
      </c>
      <c r="J946" s="83">
        <v>319</v>
      </c>
      <c r="L946" s="84"/>
      <c r="M946" s="84"/>
      <c r="P946"/>
      <c r="R946"/>
      <c r="S946" s="82" t="s">
        <v>56</v>
      </c>
      <c r="T946" s="82" t="s">
        <v>57</v>
      </c>
      <c r="U946" s="77" t="s">
        <v>2563</v>
      </c>
      <c r="V946" s="77" t="s">
        <v>2564</v>
      </c>
      <c r="W946" s="77" t="s">
        <v>2598</v>
      </c>
      <c r="X946"/>
    </row>
    <row r="947" spans="2:24" x14ac:dyDescent="0.3">
      <c r="B947" s="81">
        <v>37376</v>
      </c>
      <c r="C947" s="81" t="s">
        <v>2213</v>
      </c>
      <c r="D947" s="77" t="s">
        <v>532</v>
      </c>
      <c r="E947" s="82" t="s">
        <v>283</v>
      </c>
      <c r="F947" s="77" t="s">
        <v>533</v>
      </c>
      <c r="G947" s="77" t="s">
        <v>435</v>
      </c>
      <c r="H947" s="77" t="s">
        <v>271</v>
      </c>
      <c r="I947" s="82" t="s">
        <v>55</v>
      </c>
      <c r="J947" s="83">
        <v>150</v>
      </c>
      <c r="L947" s="84"/>
      <c r="M947" s="84"/>
      <c r="P947"/>
      <c r="R947"/>
      <c r="S947" s="82" t="s">
        <v>56</v>
      </c>
      <c r="T947" s="82" t="s">
        <v>57</v>
      </c>
      <c r="U947" s="77" t="s">
        <v>2563</v>
      </c>
      <c r="V947" s="77" t="s">
        <v>2564</v>
      </c>
      <c r="W947" s="77" t="s">
        <v>2599</v>
      </c>
      <c r="X947"/>
    </row>
    <row r="948" spans="2:24" x14ac:dyDescent="0.3">
      <c r="B948" s="81">
        <v>37376</v>
      </c>
      <c r="C948" s="81" t="s">
        <v>2213</v>
      </c>
      <c r="D948" s="77" t="s">
        <v>280</v>
      </c>
      <c r="E948" s="82" t="s">
        <v>283</v>
      </c>
      <c r="F948" s="77" t="s">
        <v>281</v>
      </c>
      <c r="G948" s="77" t="s">
        <v>435</v>
      </c>
      <c r="H948" s="77" t="s">
        <v>271</v>
      </c>
      <c r="I948" s="82" t="s">
        <v>130</v>
      </c>
      <c r="J948" s="83">
        <v>-211.35</v>
      </c>
      <c r="L948" s="84"/>
      <c r="M948" s="84"/>
      <c r="P948"/>
      <c r="R948"/>
      <c r="S948" s="82" t="s">
        <v>56</v>
      </c>
      <c r="T948" s="82" t="s">
        <v>57</v>
      </c>
      <c r="U948" s="77" t="s">
        <v>2576</v>
      </c>
      <c r="V948" s="77" t="s">
        <v>2577</v>
      </c>
      <c r="W948" s="77" t="s">
        <v>2600</v>
      </c>
      <c r="X948"/>
    </row>
    <row r="949" spans="2:24" x14ac:dyDescent="0.3">
      <c r="B949" s="81">
        <v>37376</v>
      </c>
      <c r="C949" s="81" t="s">
        <v>2213</v>
      </c>
      <c r="D949" s="77" t="s">
        <v>280</v>
      </c>
      <c r="E949" s="82" t="s">
        <v>283</v>
      </c>
      <c r="F949" s="77" t="s">
        <v>281</v>
      </c>
      <c r="G949" s="77" t="s">
        <v>435</v>
      </c>
      <c r="H949" s="77" t="s">
        <v>271</v>
      </c>
      <c r="I949" s="82" t="s">
        <v>130</v>
      </c>
      <c r="J949" s="83">
        <v>262.86</v>
      </c>
      <c r="L949" s="84"/>
      <c r="M949" s="84"/>
      <c r="P949"/>
      <c r="R949"/>
      <c r="S949" s="82" t="s">
        <v>56</v>
      </c>
      <c r="T949" s="82" t="s">
        <v>57</v>
      </c>
      <c r="U949" s="77" t="s">
        <v>2573</v>
      </c>
      <c r="V949" s="77" t="s">
        <v>2574</v>
      </c>
      <c r="W949" s="77" t="s">
        <v>2601</v>
      </c>
      <c r="X949"/>
    </row>
    <row r="950" spans="2:24" x14ac:dyDescent="0.3">
      <c r="B950" s="81">
        <v>37376</v>
      </c>
      <c r="C950" s="81" t="s">
        <v>2213</v>
      </c>
      <c r="D950" s="77" t="s">
        <v>280</v>
      </c>
      <c r="E950" s="82" t="s">
        <v>283</v>
      </c>
      <c r="F950" s="77" t="s">
        <v>281</v>
      </c>
      <c r="G950" s="77" t="s">
        <v>435</v>
      </c>
      <c r="H950" s="77" t="s">
        <v>271</v>
      </c>
      <c r="I950" s="82" t="s">
        <v>130</v>
      </c>
      <c r="J950" s="83">
        <v>113.92</v>
      </c>
      <c r="L950" s="84"/>
      <c r="M950" s="84"/>
      <c r="P950"/>
      <c r="R950"/>
      <c r="S950" s="82" t="s">
        <v>56</v>
      </c>
      <c r="T950" s="82" t="s">
        <v>57</v>
      </c>
      <c r="U950" s="77" t="s">
        <v>2573</v>
      </c>
      <c r="V950" s="77" t="s">
        <v>2574</v>
      </c>
      <c r="W950" s="77" t="s">
        <v>2601</v>
      </c>
      <c r="X950"/>
    </row>
    <row r="951" spans="2:24" x14ac:dyDescent="0.3">
      <c r="B951" s="81">
        <v>37376</v>
      </c>
      <c r="C951" s="81" t="s">
        <v>2213</v>
      </c>
      <c r="D951" s="77" t="s">
        <v>280</v>
      </c>
      <c r="E951" s="82" t="s">
        <v>283</v>
      </c>
      <c r="F951" s="77" t="s">
        <v>281</v>
      </c>
      <c r="G951" s="77" t="s">
        <v>435</v>
      </c>
      <c r="H951" s="77" t="s">
        <v>271</v>
      </c>
      <c r="I951" s="82" t="s">
        <v>130</v>
      </c>
      <c r="J951" s="83">
        <v>261.79000000000002</v>
      </c>
      <c r="L951" s="84"/>
      <c r="M951" s="84"/>
      <c r="P951"/>
      <c r="R951"/>
      <c r="S951" s="82" t="s">
        <v>56</v>
      </c>
      <c r="T951" s="82" t="s">
        <v>57</v>
      </c>
      <c r="U951" s="77" t="s">
        <v>2579</v>
      </c>
      <c r="V951" s="77" t="s">
        <v>2580</v>
      </c>
      <c r="W951" s="77" t="s">
        <v>2602</v>
      </c>
      <c r="X951"/>
    </row>
    <row r="952" spans="2:24" x14ac:dyDescent="0.3">
      <c r="B952" s="81">
        <v>37376</v>
      </c>
      <c r="C952" s="81" t="s">
        <v>2213</v>
      </c>
      <c r="D952" s="77" t="s">
        <v>280</v>
      </c>
      <c r="E952" s="82" t="s">
        <v>283</v>
      </c>
      <c r="F952" s="77" t="s">
        <v>281</v>
      </c>
      <c r="G952" s="77" t="s">
        <v>435</v>
      </c>
      <c r="H952" s="77" t="s">
        <v>271</v>
      </c>
      <c r="I952" s="82" t="s">
        <v>130</v>
      </c>
      <c r="J952" s="83">
        <v>119.56</v>
      </c>
      <c r="L952" s="84"/>
      <c r="M952" s="84"/>
      <c r="P952"/>
      <c r="R952"/>
      <c r="S952" s="82" t="s">
        <v>56</v>
      </c>
      <c r="T952" s="82" t="s">
        <v>57</v>
      </c>
      <c r="U952" s="77" t="s">
        <v>2579</v>
      </c>
      <c r="V952" s="77" t="s">
        <v>2580</v>
      </c>
      <c r="W952" s="77" t="s">
        <v>2602</v>
      </c>
      <c r="X952"/>
    </row>
    <row r="953" spans="2:24" x14ac:dyDescent="0.3">
      <c r="B953" s="81">
        <v>37376</v>
      </c>
      <c r="C953" s="81" t="s">
        <v>2213</v>
      </c>
      <c r="D953" s="77" t="s">
        <v>280</v>
      </c>
      <c r="E953" s="82" t="s">
        <v>283</v>
      </c>
      <c r="F953" s="77" t="s">
        <v>281</v>
      </c>
      <c r="G953" s="77" t="s">
        <v>435</v>
      </c>
      <c r="H953" s="77" t="s">
        <v>271</v>
      </c>
      <c r="I953" s="82" t="s">
        <v>130</v>
      </c>
      <c r="J953" s="83">
        <v>266.95</v>
      </c>
      <c r="L953" s="84"/>
      <c r="M953" s="84"/>
      <c r="P953"/>
      <c r="R953"/>
      <c r="S953" s="82" t="s">
        <v>56</v>
      </c>
      <c r="T953" s="82" t="s">
        <v>57</v>
      </c>
      <c r="U953" s="77" t="s">
        <v>2570</v>
      </c>
      <c r="V953" s="77" t="s">
        <v>2571</v>
      </c>
      <c r="W953" s="77" t="s">
        <v>2603</v>
      </c>
      <c r="X953"/>
    </row>
    <row r="954" spans="2:24" x14ac:dyDescent="0.3">
      <c r="B954" s="81">
        <v>37376</v>
      </c>
      <c r="C954" s="81" t="s">
        <v>2213</v>
      </c>
      <c r="D954" s="77" t="s">
        <v>548</v>
      </c>
      <c r="E954" s="82" t="s">
        <v>289</v>
      </c>
      <c r="F954" s="77" t="s">
        <v>549</v>
      </c>
      <c r="G954" s="77" t="s">
        <v>435</v>
      </c>
      <c r="H954" s="77" t="s">
        <v>290</v>
      </c>
      <c r="I954" s="82" t="s">
        <v>55</v>
      </c>
      <c r="J954" s="83">
        <v>5190</v>
      </c>
      <c r="L954" s="84"/>
      <c r="M954" s="84"/>
      <c r="P954"/>
      <c r="R954"/>
      <c r="S954" s="82" t="s">
        <v>56</v>
      </c>
      <c r="T954" s="82" t="s">
        <v>57</v>
      </c>
      <c r="U954" s="77" t="s">
        <v>2604</v>
      </c>
      <c r="V954" s="77" t="s">
        <v>2605</v>
      </c>
      <c r="W954" s="77" t="s">
        <v>2606</v>
      </c>
      <c r="X954"/>
    </row>
    <row r="955" spans="2:24" x14ac:dyDescent="0.3">
      <c r="B955" s="81">
        <v>37376</v>
      </c>
      <c r="C955" s="81" t="s">
        <v>2213</v>
      </c>
      <c r="D955" s="77" t="s">
        <v>548</v>
      </c>
      <c r="E955" s="82" t="s">
        <v>289</v>
      </c>
      <c r="F955" s="77" t="s">
        <v>549</v>
      </c>
      <c r="G955" s="77" t="s">
        <v>435</v>
      </c>
      <c r="H955" s="77" t="s">
        <v>290</v>
      </c>
      <c r="I955" s="82" t="s">
        <v>55</v>
      </c>
      <c r="J955" s="83">
        <v>-858</v>
      </c>
      <c r="L955" s="84"/>
      <c r="M955" s="84"/>
      <c r="P955"/>
      <c r="R955"/>
      <c r="S955" s="82" t="s">
        <v>56</v>
      </c>
      <c r="T955" s="82" t="s">
        <v>57</v>
      </c>
      <c r="U955" s="77" t="s">
        <v>2534</v>
      </c>
      <c r="V955" s="77" t="s">
        <v>2535</v>
      </c>
      <c r="W955" s="77" t="s">
        <v>2608</v>
      </c>
      <c r="X955"/>
    </row>
    <row r="956" spans="2:24" x14ac:dyDescent="0.3">
      <c r="B956" s="81">
        <v>37376</v>
      </c>
      <c r="C956" s="81" t="s">
        <v>2213</v>
      </c>
      <c r="D956" s="77" t="s">
        <v>286</v>
      </c>
      <c r="E956" s="82" t="s">
        <v>289</v>
      </c>
      <c r="F956" s="77" t="s">
        <v>287</v>
      </c>
      <c r="G956" s="77" t="s">
        <v>435</v>
      </c>
      <c r="H956" s="77" t="s">
        <v>290</v>
      </c>
      <c r="I956" s="82" t="s">
        <v>130</v>
      </c>
      <c r="J956" s="83">
        <v>1385</v>
      </c>
      <c r="L956" s="84"/>
      <c r="M956" s="84"/>
      <c r="P956"/>
      <c r="R956"/>
      <c r="S956" s="82" t="s">
        <v>56</v>
      </c>
      <c r="T956" s="82" t="s">
        <v>57</v>
      </c>
      <c r="U956" s="77" t="s">
        <v>2604</v>
      </c>
      <c r="V956" s="77" t="s">
        <v>2605</v>
      </c>
      <c r="W956" s="77" t="s">
        <v>1354</v>
      </c>
      <c r="X956"/>
    </row>
    <row r="957" spans="2:24" x14ac:dyDescent="0.3">
      <c r="B957" s="81">
        <v>37376</v>
      </c>
      <c r="C957" s="81" t="s">
        <v>2213</v>
      </c>
      <c r="D957" s="77" t="s">
        <v>286</v>
      </c>
      <c r="E957" s="82" t="s">
        <v>289</v>
      </c>
      <c r="F957" s="77" t="s">
        <v>287</v>
      </c>
      <c r="G957" s="77" t="s">
        <v>435</v>
      </c>
      <c r="H957" s="77" t="s">
        <v>290</v>
      </c>
      <c r="I957" s="82" t="s">
        <v>130</v>
      </c>
      <c r="J957" s="83">
        <v>-142.5</v>
      </c>
      <c r="L957" s="84"/>
      <c r="M957" s="84"/>
      <c r="P957"/>
      <c r="R957"/>
      <c r="S957" s="82" t="s">
        <v>56</v>
      </c>
      <c r="T957" s="82" t="s">
        <v>57</v>
      </c>
      <c r="U957" s="77" t="s">
        <v>2573</v>
      </c>
      <c r="V957" s="77" t="s">
        <v>2574</v>
      </c>
      <c r="W957" s="77" t="s">
        <v>2609</v>
      </c>
      <c r="X957"/>
    </row>
    <row r="958" spans="2:24" x14ac:dyDescent="0.3">
      <c r="B958" s="81">
        <v>37376</v>
      </c>
      <c r="C958" s="81" t="s">
        <v>2213</v>
      </c>
      <c r="D958" s="77" t="s">
        <v>286</v>
      </c>
      <c r="E958" s="82" t="s">
        <v>289</v>
      </c>
      <c r="F958" s="77" t="s">
        <v>287</v>
      </c>
      <c r="G958" s="77" t="s">
        <v>435</v>
      </c>
      <c r="H958" s="77" t="s">
        <v>290</v>
      </c>
      <c r="I958" s="82" t="s">
        <v>130</v>
      </c>
      <c r="J958" s="83">
        <v>-142.5</v>
      </c>
      <c r="L958" s="84"/>
      <c r="M958" s="84"/>
      <c r="P958"/>
      <c r="R958"/>
      <c r="S958" s="82" t="s">
        <v>56</v>
      </c>
      <c r="T958" s="82" t="s">
        <v>57</v>
      </c>
      <c r="U958" s="77" t="s">
        <v>2579</v>
      </c>
      <c r="V958" s="77" t="s">
        <v>2580</v>
      </c>
      <c r="W958" s="77" t="s">
        <v>2610</v>
      </c>
      <c r="X958"/>
    </row>
    <row r="959" spans="2:24" x14ac:dyDescent="0.3">
      <c r="B959" s="81">
        <v>37376</v>
      </c>
      <c r="C959" s="81" t="s">
        <v>2213</v>
      </c>
      <c r="D959" s="77" t="s">
        <v>559</v>
      </c>
      <c r="E959" s="82" t="s">
        <v>295</v>
      </c>
      <c r="F959" s="77" t="s">
        <v>560</v>
      </c>
      <c r="G959" s="77" t="s">
        <v>435</v>
      </c>
      <c r="H959" s="77" t="s">
        <v>290</v>
      </c>
      <c r="I959" s="82" t="s">
        <v>55</v>
      </c>
      <c r="J959" s="83">
        <v>753.28</v>
      </c>
      <c r="L959" s="84"/>
      <c r="M959" s="84"/>
      <c r="P959"/>
      <c r="R959"/>
      <c r="S959" s="82" t="s">
        <v>56</v>
      </c>
      <c r="T959" s="82" t="s">
        <v>57</v>
      </c>
      <c r="U959" s="77" t="s">
        <v>2534</v>
      </c>
      <c r="V959" s="77" t="s">
        <v>2535</v>
      </c>
      <c r="W959" s="77" t="s">
        <v>2611</v>
      </c>
      <c r="X959"/>
    </row>
    <row r="960" spans="2:24" x14ac:dyDescent="0.3">
      <c r="B960" s="81">
        <v>37376</v>
      </c>
      <c r="C960" s="81" t="s">
        <v>2213</v>
      </c>
      <c r="D960" s="77" t="s">
        <v>292</v>
      </c>
      <c r="E960" s="82" t="s">
        <v>295</v>
      </c>
      <c r="F960" s="77" t="s">
        <v>293</v>
      </c>
      <c r="G960" s="77" t="s">
        <v>435</v>
      </c>
      <c r="H960" s="77" t="s">
        <v>290</v>
      </c>
      <c r="I960" s="82" t="s">
        <v>130</v>
      </c>
      <c r="J960" s="83">
        <v>0</v>
      </c>
      <c r="L960" s="84"/>
      <c r="M960" s="84"/>
      <c r="P960"/>
      <c r="R960"/>
      <c r="S960" s="82" t="s">
        <v>56</v>
      </c>
      <c r="T960" s="82" t="s">
        <v>57</v>
      </c>
      <c r="U960" s="77" t="s">
        <v>2579</v>
      </c>
      <c r="V960" s="77" t="s">
        <v>2580</v>
      </c>
      <c r="W960" s="77" t="s">
        <v>2612</v>
      </c>
      <c r="X960"/>
    </row>
    <row r="961" spans="2:24" x14ac:dyDescent="0.3">
      <c r="B961" s="81">
        <v>37376</v>
      </c>
      <c r="C961" s="81" t="s">
        <v>2213</v>
      </c>
      <c r="D961" s="77" t="s">
        <v>292</v>
      </c>
      <c r="E961" s="82" t="s">
        <v>295</v>
      </c>
      <c r="F961" s="77" t="s">
        <v>293</v>
      </c>
      <c r="G961" s="77" t="s">
        <v>435</v>
      </c>
      <c r="H961" s="77" t="s">
        <v>290</v>
      </c>
      <c r="I961" s="82" t="s">
        <v>130</v>
      </c>
      <c r="J961" s="83">
        <v>0</v>
      </c>
      <c r="L961" s="84"/>
      <c r="M961" s="84"/>
      <c r="P961"/>
      <c r="R961"/>
      <c r="S961" s="82" t="s">
        <v>56</v>
      </c>
      <c r="T961" s="82" t="s">
        <v>57</v>
      </c>
      <c r="U961" s="77" t="s">
        <v>2579</v>
      </c>
      <c r="V961" s="77" t="s">
        <v>2580</v>
      </c>
      <c r="W961" s="77" t="s">
        <v>2612</v>
      </c>
      <c r="X961"/>
    </row>
    <row r="962" spans="2:24" x14ac:dyDescent="0.3">
      <c r="B962" s="81">
        <v>37376</v>
      </c>
      <c r="C962" s="81" t="s">
        <v>2213</v>
      </c>
      <c r="D962" s="77" t="s">
        <v>292</v>
      </c>
      <c r="E962" s="82" t="s">
        <v>295</v>
      </c>
      <c r="F962" s="77" t="s">
        <v>293</v>
      </c>
      <c r="G962" s="77" t="s">
        <v>435</v>
      </c>
      <c r="H962" s="77" t="s">
        <v>290</v>
      </c>
      <c r="I962" s="82" t="s">
        <v>130</v>
      </c>
      <c r="J962" s="83">
        <v>0</v>
      </c>
      <c r="L962" s="84"/>
      <c r="M962" s="84"/>
      <c r="P962"/>
      <c r="R962"/>
      <c r="S962" s="82" t="s">
        <v>56</v>
      </c>
      <c r="T962" s="82" t="s">
        <v>57</v>
      </c>
      <c r="U962" s="77" t="s">
        <v>2573</v>
      </c>
      <c r="V962" s="77" t="s">
        <v>2574</v>
      </c>
      <c r="W962" s="77" t="s">
        <v>2613</v>
      </c>
      <c r="X962"/>
    </row>
    <row r="963" spans="2:24" x14ac:dyDescent="0.3">
      <c r="B963" s="81">
        <v>37376</v>
      </c>
      <c r="C963" s="81" t="s">
        <v>2213</v>
      </c>
      <c r="D963" s="77" t="s">
        <v>292</v>
      </c>
      <c r="E963" s="82" t="s">
        <v>295</v>
      </c>
      <c r="F963" s="77" t="s">
        <v>293</v>
      </c>
      <c r="G963" s="77" t="s">
        <v>435</v>
      </c>
      <c r="H963" s="77" t="s">
        <v>290</v>
      </c>
      <c r="I963" s="82" t="s">
        <v>130</v>
      </c>
      <c r="J963" s="83">
        <v>745.44</v>
      </c>
      <c r="L963" s="84"/>
      <c r="M963" s="84"/>
      <c r="P963"/>
      <c r="R963"/>
      <c r="S963" s="82" t="s">
        <v>56</v>
      </c>
      <c r="T963" s="82" t="s">
        <v>57</v>
      </c>
      <c r="U963" s="77" t="s">
        <v>2573</v>
      </c>
      <c r="V963" s="77" t="s">
        <v>2574</v>
      </c>
      <c r="W963" s="77" t="s">
        <v>2613</v>
      </c>
      <c r="X963"/>
    </row>
    <row r="964" spans="2:24" x14ac:dyDescent="0.3">
      <c r="B964" s="81">
        <v>37376</v>
      </c>
      <c r="C964" s="81" t="s">
        <v>2213</v>
      </c>
      <c r="D964" s="77" t="s">
        <v>1362</v>
      </c>
      <c r="E964" s="82" t="s">
        <v>1365</v>
      </c>
      <c r="F964" s="77" t="s">
        <v>1363</v>
      </c>
      <c r="G964" s="77" t="s">
        <v>435</v>
      </c>
      <c r="H964" s="77" t="s">
        <v>290</v>
      </c>
      <c r="I964" s="82" t="s">
        <v>55</v>
      </c>
      <c r="J964" s="83">
        <v>0</v>
      </c>
      <c r="L964" s="84"/>
      <c r="M964" s="84"/>
      <c r="P964"/>
      <c r="R964"/>
      <c r="S964" s="82" t="s">
        <v>56</v>
      </c>
      <c r="T964" s="82" t="s">
        <v>57</v>
      </c>
      <c r="U964" s="77" t="s">
        <v>2534</v>
      </c>
      <c r="V964" s="77" t="s">
        <v>2535</v>
      </c>
      <c r="W964" s="77" t="s">
        <v>2614</v>
      </c>
      <c r="X964"/>
    </row>
    <row r="965" spans="2:24" x14ac:dyDescent="0.3">
      <c r="B965" s="81">
        <v>37376</v>
      </c>
      <c r="C965" s="81" t="s">
        <v>2213</v>
      </c>
      <c r="D965" s="77" t="s">
        <v>1096</v>
      </c>
      <c r="E965" s="82" t="s">
        <v>1100</v>
      </c>
      <c r="F965" s="77" t="s">
        <v>1097</v>
      </c>
      <c r="G965" s="77" t="s">
        <v>435</v>
      </c>
      <c r="H965" s="77" t="s">
        <v>290</v>
      </c>
      <c r="I965" s="82" t="s">
        <v>55</v>
      </c>
      <c r="J965" s="83">
        <v>15</v>
      </c>
      <c r="L965" s="84"/>
      <c r="M965" s="84"/>
      <c r="P965"/>
      <c r="R965"/>
      <c r="S965" s="82" t="s">
        <v>56</v>
      </c>
      <c r="T965" s="82" t="s">
        <v>57</v>
      </c>
      <c r="U965" s="77" t="s">
        <v>2615</v>
      </c>
      <c r="V965" s="77" t="s">
        <v>49</v>
      </c>
      <c r="W965" s="77" t="s">
        <v>2616</v>
      </c>
      <c r="X965"/>
    </row>
    <row r="966" spans="2:24" x14ac:dyDescent="0.3">
      <c r="B966" s="81">
        <v>37376</v>
      </c>
      <c r="C966" s="81" t="s">
        <v>2213</v>
      </c>
      <c r="D966" s="77" t="s">
        <v>1259</v>
      </c>
      <c r="E966" s="82" t="s">
        <v>1262</v>
      </c>
      <c r="F966" s="77" t="s">
        <v>621</v>
      </c>
      <c r="G966" s="77" t="s">
        <v>435</v>
      </c>
      <c r="H966" s="77" t="s">
        <v>290</v>
      </c>
      <c r="I966" s="82" t="s">
        <v>130</v>
      </c>
      <c r="J966" s="83">
        <v>-124.55</v>
      </c>
      <c r="L966" s="84"/>
      <c r="M966" s="84"/>
      <c r="P966"/>
      <c r="R966"/>
      <c r="S966" s="82" t="s">
        <v>56</v>
      </c>
      <c r="T966" s="82" t="s">
        <v>57</v>
      </c>
      <c r="U966" s="77" t="s">
        <v>2620</v>
      </c>
      <c r="V966" s="77" t="s">
        <v>2621</v>
      </c>
      <c r="W966" s="77" t="s">
        <v>2622</v>
      </c>
      <c r="X966"/>
    </row>
    <row r="967" spans="2:24" x14ac:dyDescent="0.3">
      <c r="B967" s="81">
        <v>37376</v>
      </c>
      <c r="C967" s="81" t="s">
        <v>2213</v>
      </c>
      <c r="D967" s="77" t="s">
        <v>1259</v>
      </c>
      <c r="E967" s="82" t="s">
        <v>1262</v>
      </c>
      <c r="F967" s="77" t="s">
        <v>621</v>
      </c>
      <c r="G967" s="77" t="s">
        <v>435</v>
      </c>
      <c r="H967" s="77" t="s">
        <v>290</v>
      </c>
      <c r="I967" s="82" t="s">
        <v>130</v>
      </c>
      <c r="J967" s="83">
        <v>-18.38</v>
      </c>
      <c r="L967" s="84"/>
      <c r="M967" s="84"/>
      <c r="P967"/>
      <c r="R967"/>
      <c r="S967" s="82" t="s">
        <v>56</v>
      </c>
      <c r="T967" s="82" t="s">
        <v>57</v>
      </c>
      <c r="U967" s="77" t="s">
        <v>2620</v>
      </c>
      <c r="V967" s="77" t="s">
        <v>2621</v>
      </c>
      <c r="W967" s="77" t="s">
        <v>2625</v>
      </c>
      <c r="X967"/>
    </row>
    <row r="968" spans="2:24" x14ac:dyDescent="0.3">
      <c r="B968" s="81">
        <v>37376</v>
      </c>
      <c r="C968" s="81" t="s">
        <v>2213</v>
      </c>
      <c r="D968" s="77" t="s">
        <v>1259</v>
      </c>
      <c r="E968" s="82" t="s">
        <v>1262</v>
      </c>
      <c r="F968" s="77" t="s">
        <v>621</v>
      </c>
      <c r="G968" s="77" t="s">
        <v>435</v>
      </c>
      <c r="H968" s="77" t="s">
        <v>290</v>
      </c>
      <c r="I968" s="82" t="s">
        <v>130</v>
      </c>
      <c r="J968" s="83">
        <v>178.57</v>
      </c>
      <c r="L968" s="84"/>
      <c r="M968" s="84"/>
      <c r="P968"/>
      <c r="R968"/>
      <c r="S968" s="82" t="s">
        <v>56</v>
      </c>
      <c r="T968" s="82" t="s">
        <v>57</v>
      </c>
      <c r="U968" s="77" t="s">
        <v>2549</v>
      </c>
      <c r="V968" s="77" t="s">
        <v>2524</v>
      </c>
      <c r="W968" s="77" t="s">
        <v>2524</v>
      </c>
      <c r="X968"/>
    </row>
    <row r="969" spans="2:24" x14ac:dyDescent="0.3">
      <c r="B969" s="81">
        <v>37376</v>
      </c>
      <c r="C969" s="81" t="s">
        <v>2213</v>
      </c>
      <c r="D969" s="77" t="s">
        <v>563</v>
      </c>
      <c r="E969" s="82" t="s">
        <v>568</v>
      </c>
      <c r="F969" s="77" t="s">
        <v>564</v>
      </c>
      <c r="G969" s="77" t="s">
        <v>435</v>
      </c>
      <c r="H969" s="77" t="s">
        <v>290</v>
      </c>
      <c r="I969" s="82" t="s">
        <v>55</v>
      </c>
      <c r="J969" s="83">
        <v>339.5</v>
      </c>
      <c r="L969" s="84"/>
      <c r="M969" s="84"/>
      <c r="P969"/>
      <c r="R969"/>
      <c r="S969" s="82" t="s">
        <v>56</v>
      </c>
      <c r="T969" s="82" t="s">
        <v>57</v>
      </c>
      <c r="U969" s="77" t="s">
        <v>2627</v>
      </c>
      <c r="V969" s="77" t="s">
        <v>2628</v>
      </c>
      <c r="W969" s="77" t="s">
        <v>2629</v>
      </c>
      <c r="X969"/>
    </row>
    <row r="970" spans="2:24" x14ac:dyDescent="0.3">
      <c r="B970" s="81">
        <v>37376</v>
      </c>
      <c r="C970" s="81" t="s">
        <v>2213</v>
      </c>
      <c r="D970" s="77" t="s">
        <v>2630</v>
      </c>
      <c r="E970" s="82" t="s">
        <v>568</v>
      </c>
      <c r="F970" s="77" t="s">
        <v>2631</v>
      </c>
      <c r="G970" s="77" t="s">
        <v>435</v>
      </c>
      <c r="H970" s="77" t="s">
        <v>290</v>
      </c>
      <c r="I970" s="82" t="s">
        <v>130</v>
      </c>
      <c r="J970" s="83">
        <v>0</v>
      </c>
      <c r="L970" s="84"/>
      <c r="M970" s="84"/>
      <c r="P970"/>
      <c r="R970"/>
      <c r="S970" s="82" t="s">
        <v>56</v>
      </c>
      <c r="T970" s="82" t="s">
        <v>57</v>
      </c>
      <c r="U970" s="77" t="s">
        <v>2579</v>
      </c>
      <c r="V970" s="77" t="s">
        <v>2580</v>
      </c>
      <c r="W970" s="77" t="s">
        <v>2632</v>
      </c>
      <c r="X970"/>
    </row>
    <row r="971" spans="2:24" x14ac:dyDescent="0.3">
      <c r="B971" s="81">
        <v>37376</v>
      </c>
      <c r="C971" s="81" t="s">
        <v>2213</v>
      </c>
      <c r="D971" s="77" t="s">
        <v>2630</v>
      </c>
      <c r="E971" s="82" t="s">
        <v>568</v>
      </c>
      <c r="F971" s="77" t="s">
        <v>2631</v>
      </c>
      <c r="G971" s="77" t="s">
        <v>435</v>
      </c>
      <c r="H971" s="77" t="s">
        <v>290</v>
      </c>
      <c r="I971" s="82" t="s">
        <v>130</v>
      </c>
      <c r="J971" s="83">
        <v>0</v>
      </c>
      <c r="L971" s="84"/>
      <c r="M971" s="84"/>
      <c r="P971"/>
      <c r="R971"/>
      <c r="S971" s="82" t="s">
        <v>56</v>
      </c>
      <c r="T971" s="82" t="s">
        <v>57</v>
      </c>
      <c r="U971" s="77" t="s">
        <v>2579</v>
      </c>
      <c r="V971" s="77" t="s">
        <v>2580</v>
      </c>
      <c r="W971" s="77" t="s">
        <v>2632</v>
      </c>
      <c r="X971"/>
    </row>
    <row r="972" spans="2:24" x14ac:dyDescent="0.3">
      <c r="B972" s="81">
        <v>37376</v>
      </c>
      <c r="C972" s="81" t="s">
        <v>2213</v>
      </c>
      <c r="D972" s="77" t="s">
        <v>2630</v>
      </c>
      <c r="E972" s="82" t="s">
        <v>568</v>
      </c>
      <c r="F972" s="77" t="s">
        <v>2631</v>
      </c>
      <c r="G972" s="77" t="s">
        <v>435</v>
      </c>
      <c r="H972" s="77" t="s">
        <v>290</v>
      </c>
      <c r="I972" s="82" t="s">
        <v>130</v>
      </c>
      <c r="J972" s="83">
        <v>0</v>
      </c>
      <c r="L972" s="84"/>
      <c r="M972" s="84"/>
      <c r="P972"/>
      <c r="R972"/>
      <c r="S972" s="82" t="s">
        <v>56</v>
      </c>
      <c r="T972" s="82" t="s">
        <v>57</v>
      </c>
      <c r="U972" s="77" t="s">
        <v>2573</v>
      </c>
      <c r="V972" s="77" t="s">
        <v>2574</v>
      </c>
      <c r="W972" s="77" t="s">
        <v>2634</v>
      </c>
      <c r="X972"/>
    </row>
    <row r="973" spans="2:24" x14ac:dyDescent="0.3">
      <c r="B973" s="81">
        <v>37376</v>
      </c>
      <c r="C973" s="81" t="s">
        <v>2213</v>
      </c>
      <c r="D973" s="77" t="s">
        <v>2630</v>
      </c>
      <c r="E973" s="82" t="s">
        <v>568</v>
      </c>
      <c r="F973" s="77" t="s">
        <v>2631</v>
      </c>
      <c r="G973" s="77" t="s">
        <v>435</v>
      </c>
      <c r="H973" s="77" t="s">
        <v>290</v>
      </c>
      <c r="I973" s="82" t="s">
        <v>130</v>
      </c>
      <c r="J973" s="83">
        <v>0</v>
      </c>
      <c r="L973" s="84"/>
      <c r="M973" s="84"/>
      <c r="P973"/>
      <c r="R973"/>
      <c r="S973" s="82" t="s">
        <v>56</v>
      </c>
      <c r="T973" s="82" t="s">
        <v>57</v>
      </c>
      <c r="U973" s="77" t="s">
        <v>2573</v>
      </c>
      <c r="V973" s="77" t="s">
        <v>2574</v>
      </c>
      <c r="W973" s="77" t="s">
        <v>2634</v>
      </c>
      <c r="X973"/>
    </row>
    <row r="974" spans="2:24" x14ac:dyDescent="0.3">
      <c r="B974" s="81">
        <v>37376</v>
      </c>
      <c r="C974" s="81" t="s">
        <v>2213</v>
      </c>
      <c r="D974" s="77" t="s">
        <v>571</v>
      </c>
      <c r="E974" s="82" t="s">
        <v>577</v>
      </c>
      <c r="F974" s="77" t="s">
        <v>572</v>
      </c>
      <c r="G974" s="77" t="s">
        <v>435</v>
      </c>
      <c r="H974" s="77" t="s">
        <v>578</v>
      </c>
      <c r="I974" s="82" t="s">
        <v>55</v>
      </c>
      <c r="J974" s="83">
        <v>166.66</v>
      </c>
      <c r="L974" s="84"/>
      <c r="M974" s="84"/>
      <c r="P974"/>
      <c r="R974"/>
      <c r="S974" s="82" t="s">
        <v>579</v>
      </c>
      <c r="T974" s="82" t="s">
        <v>57</v>
      </c>
      <c r="U974" s="77" t="s">
        <v>2635</v>
      </c>
      <c r="V974" s="77" t="s">
        <v>2636</v>
      </c>
      <c r="W974" s="77" t="s">
        <v>575</v>
      </c>
      <c r="X974"/>
    </row>
    <row r="975" spans="2:24" x14ac:dyDescent="0.3">
      <c r="B975" s="81">
        <v>37376</v>
      </c>
      <c r="C975" s="81" t="s">
        <v>2213</v>
      </c>
      <c r="D975" s="77" t="s">
        <v>571</v>
      </c>
      <c r="E975" s="82" t="s">
        <v>577</v>
      </c>
      <c r="F975" s="77" t="s">
        <v>572</v>
      </c>
      <c r="G975" s="77" t="s">
        <v>435</v>
      </c>
      <c r="H975" s="77" t="s">
        <v>578</v>
      </c>
      <c r="I975" s="82" t="s">
        <v>55</v>
      </c>
      <c r="J975" s="83">
        <v>3625</v>
      </c>
      <c r="L975" s="84"/>
      <c r="M975" s="84"/>
      <c r="P975"/>
      <c r="R975"/>
      <c r="S975" s="82" t="s">
        <v>579</v>
      </c>
      <c r="T975" s="82" t="s">
        <v>57</v>
      </c>
      <c r="U975" s="77" t="s">
        <v>2635</v>
      </c>
      <c r="V975" s="77" t="s">
        <v>2636</v>
      </c>
      <c r="W975" s="77" t="s">
        <v>575</v>
      </c>
      <c r="X975"/>
    </row>
    <row r="976" spans="2:24" x14ac:dyDescent="0.3">
      <c r="B976" s="81">
        <v>37376</v>
      </c>
      <c r="C976" s="81" t="s">
        <v>2213</v>
      </c>
      <c r="D976" s="77" t="s">
        <v>582</v>
      </c>
      <c r="E976" s="82" t="s">
        <v>577</v>
      </c>
      <c r="F976" s="77" t="s">
        <v>583</v>
      </c>
      <c r="G976" s="77" t="s">
        <v>435</v>
      </c>
      <c r="H976" s="77" t="s">
        <v>578</v>
      </c>
      <c r="I976" s="82" t="s">
        <v>130</v>
      </c>
      <c r="J976" s="83">
        <v>666.67</v>
      </c>
      <c r="L976" s="84"/>
      <c r="M976" s="84"/>
      <c r="P976"/>
      <c r="R976"/>
      <c r="S976" s="82" t="s">
        <v>56</v>
      </c>
      <c r="T976" s="82" t="s">
        <v>57</v>
      </c>
      <c r="U976" s="77" t="s">
        <v>2637</v>
      </c>
      <c r="V976" s="77" t="s">
        <v>2638</v>
      </c>
      <c r="W976" s="77" t="s">
        <v>2639</v>
      </c>
      <c r="X976"/>
    </row>
    <row r="977" spans="2:24" x14ac:dyDescent="0.3">
      <c r="B977" s="81">
        <v>37376</v>
      </c>
      <c r="C977" s="81" t="s">
        <v>2213</v>
      </c>
      <c r="D977" s="77" t="s">
        <v>589</v>
      </c>
      <c r="E977" s="82" t="s">
        <v>594</v>
      </c>
      <c r="F977" s="77" t="s">
        <v>590</v>
      </c>
      <c r="G977" s="77" t="s">
        <v>435</v>
      </c>
      <c r="H977" s="77" t="s">
        <v>54</v>
      </c>
      <c r="I977" s="82" t="s">
        <v>55</v>
      </c>
      <c r="J977" s="83">
        <v>466.17</v>
      </c>
      <c r="L977" s="84"/>
      <c r="M977" s="84"/>
      <c r="P977"/>
      <c r="R977"/>
      <c r="S977" s="82" t="s">
        <v>56</v>
      </c>
      <c r="T977" s="82" t="s">
        <v>57</v>
      </c>
      <c r="U977" s="77" t="s">
        <v>2640</v>
      </c>
      <c r="V977" s="77" t="s">
        <v>2641</v>
      </c>
      <c r="W977" s="77" t="s">
        <v>593</v>
      </c>
      <c r="X977"/>
    </row>
    <row r="978" spans="2:24" x14ac:dyDescent="0.3">
      <c r="B978" s="81">
        <v>37376</v>
      </c>
      <c r="C978" s="81" t="s">
        <v>2213</v>
      </c>
      <c r="D978" s="77" t="s">
        <v>589</v>
      </c>
      <c r="E978" s="82" t="s">
        <v>594</v>
      </c>
      <c r="F978" s="77" t="s">
        <v>590</v>
      </c>
      <c r="G978" s="77" t="s">
        <v>435</v>
      </c>
      <c r="H978" s="77" t="s">
        <v>54</v>
      </c>
      <c r="I978" s="82" t="s">
        <v>55</v>
      </c>
      <c r="J978" s="83">
        <v>45.83</v>
      </c>
      <c r="L978" s="84"/>
      <c r="M978" s="84"/>
      <c r="P978"/>
      <c r="R978"/>
      <c r="S978" s="82" t="s">
        <v>56</v>
      </c>
      <c r="T978" s="82" t="s">
        <v>57</v>
      </c>
      <c r="U978" s="77" t="s">
        <v>2640</v>
      </c>
      <c r="V978" s="77" t="s">
        <v>2641</v>
      </c>
      <c r="W978" s="77" t="s">
        <v>2642</v>
      </c>
      <c r="X978"/>
    </row>
    <row r="979" spans="2:24" x14ac:dyDescent="0.3">
      <c r="B979" s="81">
        <v>37376</v>
      </c>
      <c r="C979" s="81" t="s">
        <v>2213</v>
      </c>
      <c r="D979" s="77" t="s">
        <v>598</v>
      </c>
      <c r="E979" s="82" t="s">
        <v>594</v>
      </c>
      <c r="F979" s="77" t="s">
        <v>590</v>
      </c>
      <c r="G979" s="77" t="s">
        <v>435</v>
      </c>
      <c r="H979" s="77" t="s">
        <v>54</v>
      </c>
      <c r="I979" s="82" t="s">
        <v>130</v>
      </c>
      <c r="J979" s="83">
        <v>614</v>
      </c>
      <c r="L979" s="84"/>
      <c r="M979" s="84"/>
      <c r="P979"/>
      <c r="R979"/>
      <c r="S979" s="82" t="s">
        <v>56</v>
      </c>
      <c r="T979" s="82" t="s">
        <v>57</v>
      </c>
      <c r="U979" s="77" t="s">
        <v>2549</v>
      </c>
      <c r="V979" s="77" t="s">
        <v>2524</v>
      </c>
      <c r="W979" s="77" t="s">
        <v>2524</v>
      </c>
      <c r="X979"/>
    </row>
    <row r="980" spans="2:24" x14ac:dyDescent="0.3">
      <c r="B980" s="81">
        <v>37376</v>
      </c>
      <c r="C980" s="81" t="s">
        <v>2213</v>
      </c>
      <c r="D980" s="77" t="s">
        <v>600</v>
      </c>
      <c r="E980" s="82" t="s">
        <v>299</v>
      </c>
      <c r="F980" s="77" t="s">
        <v>500</v>
      </c>
      <c r="G980" s="77" t="s">
        <v>435</v>
      </c>
      <c r="H980" s="77" t="s">
        <v>271</v>
      </c>
      <c r="I980" s="82" t="s">
        <v>55</v>
      </c>
      <c r="J980" s="83">
        <v>7334.01</v>
      </c>
      <c r="L980" s="84"/>
      <c r="M980" s="84"/>
      <c r="P980"/>
      <c r="R980"/>
      <c r="S980" s="82" t="s">
        <v>56</v>
      </c>
      <c r="T980" s="82" t="s">
        <v>57</v>
      </c>
      <c r="U980" s="77" t="s">
        <v>2534</v>
      </c>
      <c r="V980" s="77" t="s">
        <v>2535</v>
      </c>
      <c r="W980" s="77" t="s">
        <v>2643</v>
      </c>
      <c r="X980"/>
    </row>
    <row r="981" spans="2:24" x14ac:dyDescent="0.3">
      <c r="B981" s="81">
        <v>37376</v>
      </c>
      <c r="C981" s="81" t="s">
        <v>2213</v>
      </c>
      <c r="D981" s="77" t="s">
        <v>600</v>
      </c>
      <c r="E981" s="82" t="s">
        <v>299</v>
      </c>
      <c r="F981" s="77" t="s">
        <v>500</v>
      </c>
      <c r="G981" s="77" t="s">
        <v>435</v>
      </c>
      <c r="H981" s="77" t="s">
        <v>271</v>
      </c>
      <c r="I981" s="82" t="s">
        <v>55</v>
      </c>
      <c r="J981" s="83">
        <v>-4138</v>
      </c>
      <c r="L981" s="84"/>
      <c r="M981" s="84"/>
      <c r="P981"/>
      <c r="R981"/>
      <c r="S981" s="82" t="s">
        <v>56</v>
      </c>
      <c r="T981" s="82" t="s">
        <v>57</v>
      </c>
      <c r="U981" s="77" t="s">
        <v>2566</v>
      </c>
      <c r="V981" s="77" t="s">
        <v>2567</v>
      </c>
      <c r="W981" s="77" t="s">
        <v>2644</v>
      </c>
      <c r="X981"/>
    </row>
    <row r="982" spans="2:24" x14ac:dyDescent="0.3">
      <c r="B982" s="81">
        <v>37376</v>
      </c>
      <c r="C982" s="81" t="s">
        <v>2213</v>
      </c>
      <c r="D982" s="77" t="s">
        <v>600</v>
      </c>
      <c r="E982" s="82" t="s">
        <v>299</v>
      </c>
      <c r="F982" s="77" t="s">
        <v>500</v>
      </c>
      <c r="G982" s="77" t="s">
        <v>435</v>
      </c>
      <c r="H982" s="77" t="s">
        <v>271</v>
      </c>
      <c r="I982" s="82" t="s">
        <v>55</v>
      </c>
      <c r="J982" s="83">
        <v>4947</v>
      </c>
      <c r="L982" s="84"/>
      <c r="M982" s="84"/>
      <c r="P982"/>
      <c r="R982"/>
      <c r="S982" s="82" t="s">
        <v>56</v>
      </c>
      <c r="T982" s="82" t="s">
        <v>57</v>
      </c>
      <c r="U982" s="77" t="s">
        <v>2563</v>
      </c>
      <c r="V982" s="77" t="s">
        <v>2564</v>
      </c>
      <c r="W982" s="77" t="s">
        <v>2645</v>
      </c>
      <c r="X982"/>
    </row>
    <row r="983" spans="2:24" x14ac:dyDescent="0.3">
      <c r="B983" s="81">
        <v>37376</v>
      </c>
      <c r="C983" s="81" t="s">
        <v>2213</v>
      </c>
      <c r="D983" s="77" t="s">
        <v>297</v>
      </c>
      <c r="E983" s="82" t="s">
        <v>299</v>
      </c>
      <c r="F983" s="77" t="s">
        <v>264</v>
      </c>
      <c r="G983" s="77" t="s">
        <v>435</v>
      </c>
      <c r="H983" s="77" t="s">
        <v>271</v>
      </c>
      <c r="I983" s="82" t="s">
        <v>130</v>
      </c>
      <c r="J983" s="83">
        <v>0</v>
      </c>
      <c r="L983" s="84"/>
      <c r="M983" s="84"/>
      <c r="P983"/>
      <c r="R983"/>
      <c r="S983" s="82" t="s">
        <v>56</v>
      </c>
      <c r="T983" s="82" t="s">
        <v>57</v>
      </c>
      <c r="U983" s="77" t="s">
        <v>2573</v>
      </c>
      <c r="V983" s="77" t="s">
        <v>2574</v>
      </c>
      <c r="W983" s="77" t="s">
        <v>2575</v>
      </c>
      <c r="X983"/>
    </row>
    <row r="984" spans="2:24" x14ac:dyDescent="0.3">
      <c r="B984" s="81">
        <v>37376</v>
      </c>
      <c r="C984" s="81" t="s">
        <v>2213</v>
      </c>
      <c r="D984" s="77" t="s">
        <v>297</v>
      </c>
      <c r="E984" s="82" t="s">
        <v>299</v>
      </c>
      <c r="F984" s="77" t="s">
        <v>264</v>
      </c>
      <c r="G984" s="77" t="s">
        <v>435</v>
      </c>
      <c r="H984" s="77" t="s">
        <v>271</v>
      </c>
      <c r="I984" s="82" t="s">
        <v>130</v>
      </c>
      <c r="J984" s="83">
        <v>0</v>
      </c>
      <c r="L984" s="84"/>
      <c r="M984" s="84"/>
      <c r="P984"/>
      <c r="R984"/>
      <c r="S984" s="82" t="s">
        <v>56</v>
      </c>
      <c r="T984" s="82" t="s">
        <v>57</v>
      </c>
      <c r="U984" s="77" t="s">
        <v>2579</v>
      </c>
      <c r="V984" s="77" t="s">
        <v>2580</v>
      </c>
      <c r="W984" s="77" t="s">
        <v>2581</v>
      </c>
      <c r="X984"/>
    </row>
    <row r="985" spans="2:24" x14ac:dyDescent="0.3">
      <c r="B985" s="81">
        <v>37376</v>
      </c>
      <c r="C985" s="81" t="s">
        <v>2213</v>
      </c>
      <c r="D985" s="77" t="s">
        <v>606</v>
      </c>
      <c r="E985" s="82" t="s">
        <v>608</v>
      </c>
      <c r="F985" s="77" t="s">
        <v>276</v>
      </c>
      <c r="G985" s="77" t="s">
        <v>435</v>
      </c>
      <c r="H985" s="77" t="s">
        <v>271</v>
      </c>
      <c r="I985" s="82" t="s">
        <v>55</v>
      </c>
      <c r="J985" s="83">
        <v>266.55</v>
      </c>
      <c r="L985" s="84"/>
      <c r="M985" s="84"/>
      <c r="P985"/>
      <c r="R985"/>
      <c r="S985" s="82" t="s">
        <v>56</v>
      </c>
      <c r="T985" s="82" t="s">
        <v>57</v>
      </c>
      <c r="U985" s="77" t="s">
        <v>2534</v>
      </c>
      <c r="V985" s="77" t="s">
        <v>2535</v>
      </c>
      <c r="W985" s="77" t="s">
        <v>2646</v>
      </c>
      <c r="X985"/>
    </row>
    <row r="986" spans="2:24" x14ac:dyDescent="0.3">
      <c r="B986" s="81">
        <v>37376</v>
      </c>
      <c r="C986" s="81" t="s">
        <v>2213</v>
      </c>
      <c r="D986" s="77" t="s">
        <v>2647</v>
      </c>
      <c r="E986" s="82" t="s">
        <v>608</v>
      </c>
      <c r="F986" s="77" t="s">
        <v>276</v>
      </c>
      <c r="G986" s="77" t="s">
        <v>435</v>
      </c>
      <c r="H986" s="77" t="s">
        <v>271</v>
      </c>
      <c r="I986" s="82" t="s">
        <v>130</v>
      </c>
      <c r="J986" s="83">
        <v>0</v>
      </c>
      <c r="L986" s="84"/>
      <c r="M986" s="84"/>
      <c r="P986"/>
      <c r="R986"/>
      <c r="S986" s="82" t="s">
        <v>56</v>
      </c>
      <c r="T986" s="82" t="s">
        <v>57</v>
      </c>
      <c r="U986" s="77" t="s">
        <v>2573</v>
      </c>
      <c r="V986" s="77" t="s">
        <v>2574</v>
      </c>
      <c r="W986" s="77" t="s">
        <v>2586</v>
      </c>
      <c r="X986"/>
    </row>
    <row r="987" spans="2:24" x14ac:dyDescent="0.3">
      <c r="B987" s="81">
        <v>37376</v>
      </c>
      <c r="C987" s="81" t="s">
        <v>2213</v>
      </c>
      <c r="D987" s="77" t="s">
        <v>2647</v>
      </c>
      <c r="E987" s="82" t="s">
        <v>608</v>
      </c>
      <c r="F987" s="77" t="s">
        <v>276</v>
      </c>
      <c r="G987" s="77" t="s">
        <v>435</v>
      </c>
      <c r="H987" s="77" t="s">
        <v>271</v>
      </c>
      <c r="I987" s="82" t="s">
        <v>130</v>
      </c>
      <c r="J987" s="83">
        <v>0</v>
      </c>
      <c r="L987" s="84"/>
      <c r="M987" s="84"/>
      <c r="P987"/>
      <c r="R987"/>
      <c r="S987" s="82" t="s">
        <v>56</v>
      </c>
      <c r="T987" s="82" t="s">
        <v>57</v>
      </c>
      <c r="U987" s="77" t="s">
        <v>2579</v>
      </c>
      <c r="V987" s="77" t="s">
        <v>2580</v>
      </c>
      <c r="W987" s="77" t="s">
        <v>2584</v>
      </c>
      <c r="X987"/>
    </row>
    <row r="988" spans="2:24" x14ac:dyDescent="0.3">
      <c r="B988" s="81">
        <v>37376</v>
      </c>
      <c r="C988" s="81" t="s">
        <v>2213</v>
      </c>
      <c r="D988" s="77" t="s">
        <v>301</v>
      </c>
      <c r="E988" s="82" t="s">
        <v>303</v>
      </c>
      <c r="F988" s="77" t="s">
        <v>281</v>
      </c>
      <c r="G988" s="77" t="s">
        <v>435</v>
      </c>
      <c r="H988" s="77" t="s">
        <v>271</v>
      </c>
      <c r="I988" s="82" t="s">
        <v>130</v>
      </c>
      <c r="J988" s="83">
        <v>0</v>
      </c>
      <c r="L988" s="84"/>
      <c r="M988" s="84"/>
      <c r="P988"/>
      <c r="R988"/>
      <c r="S988" s="82" t="s">
        <v>56</v>
      </c>
      <c r="T988" s="82" t="s">
        <v>57</v>
      </c>
      <c r="U988" s="77" t="s">
        <v>2579</v>
      </c>
      <c r="V988" s="77" t="s">
        <v>2580</v>
      </c>
      <c r="W988" s="77" t="s">
        <v>2602</v>
      </c>
      <c r="X988"/>
    </row>
    <row r="989" spans="2:24" x14ac:dyDescent="0.3">
      <c r="B989" s="81">
        <v>37376</v>
      </c>
      <c r="C989" s="81" t="s">
        <v>2213</v>
      </c>
      <c r="D989" s="77" t="s">
        <v>301</v>
      </c>
      <c r="E989" s="82" t="s">
        <v>303</v>
      </c>
      <c r="F989" s="77" t="s">
        <v>281</v>
      </c>
      <c r="G989" s="77" t="s">
        <v>435</v>
      </c>
      <c r="H989" s="77" t="s">
        <v>271</v>
      </c>
      <c r="I989" s="82" t="s">
        <v>130</v>
      </c>
      <c r="J989" s="83">
        <v>0</v>
      </c>
      <c r="L989" s="84"/>
      <c r="M989" s="84"/>
      <c r="P989"/>
      <c r="R989"/>
      <c r="S989" s="82" t="s">
        <v>56</v>
      </c>
      <c r="T989" s="82" t="s">
        <v>57</v>
      </c>
      <c r="U989" s="77" t="s">
        <v>2573</v>
      </c>
      <c r="V989" s="77" t="s">
        <v>2574</v>
      </c>
      <c r="W989" s="77" t="s">
        <v>2601</v>
      </c>
      <c r="X989"/>
    </row>
    <row r="990" spans="2:24" x14ac:dyDescent="0.3">
      <c r="B990" s="81">
        <v>37376</v>
      </c>
      <c r="C990" s="81" t="s">
        <v>2213</v>
      </c>
      <c r="D990" s="77" t="s">
        <v>2063</v>
      </c>
      <c r="E990" s="82" t="s">
        <v>2065</v>
      </c>
      <c r="F990" s="77" t="s">
        <v>560</v>
      </c>
      <c r="G990" s="77" t="s">
        <v>435</v>
      </c>
      <c r="H990" s="77" t="s">
        <v>290</v>
      </c>
      <c r="I990" s="82" t="s">
        <v>55</v>
      </c>
      <c r="J990" s="83">
        <v>644</v>
      </c>
      <c r="L990" s="84"/>
      <c r="M990" s="84"/>
      <c r="P990"/>
      <c r="R990"/>
      <c r="S990" s="82" t="s">
        <v>56</v>
      </c>
      <c r="T990" s="82" t="s">
        <v>57</v>
      </c>
      <c r="U990" s="77" t="s">
        <v>2534</v>
      </c>
      <c r="V990" s="77" t="s">
        <v>2535</v>
      </c>
      <c r="W990" s="77" t="s">
        <v>2649</v>
      </c>
      <c r="X990"/>
    </row>
    <row r="991" spans="2:24" x14ac:dyDescent="0.3">
      <c r="B991" s="81">
        <v>37376</v>
      </c>
      <c r="C991" s="81" t="s">
        <v>2213</v>
      </c>
      <c r="D991" s="77" t="s">
        <v>2650</v>
      </c>
      <c r="E991" s="82" t="s">
        <v>2065</v>
      </c>
      <c r="F991" s="77" t="s">
        <v>293</v>
      </c>
      <c r="G991" s="77" t="s">
        <v>435</v>
      </c>
      <c r="H991" s="77" t="s">
        <v>290</v>
      </c>
      <c r="I991" s="82" t="s">
        <v>130</v>
      </c>
      <c r="J991" s="83">
        <v>0</v>
      </c>
      <c r="L991" s="84"/>
      <c r="M991" s="84"/>
      <c r="P991"/>
      <c r="R991"/>
      <c r="S991" s="82" t="s">
        <v>56</v>
      </c>
      <c r="T991" s="82" t="s">
        <v>57</v>
      </c>
      <c r="U991" s="77" t="s">
        <v>2573</v>
      </c>
      <c r="V991" s="77" t="s">
        <v>2574</v>
      </c>
      <c r="W991" s="77" t="s">
        <v>2613</v>
      </c>
      <c r="X991"/>
    </row>
    <row r="992" spans="2:24" x14ac:dyDescent="0.3">
      <c r="B992" s="81">
        <v>37376</v>
      </c>
      <c r="C992" s="81" t="s">
        <v>2213</v>
      </c>
      <c r="D992" s="77" t="s">
        <v>2650</v>
      </c>
      <c r="E992" s="82" t="s">
        <v>2065</v>
      </c>
      <c r="F992" s="77" t="s">
        <v>293</v>
      </c>
      <c r="G992" s="77" t="s">
        <v>435</v>
      </c>
      <c r="H992" s="77" t="s">
        <v>290</v>
      </c>
      <c r="I992" s="82" t="s">
        <v>130</v>
      </c>
      <c r="J992" s="83">
        <v>0</v>
      </c>
      <c r="L992" s="84"/>
      <c r="M992" s="84"/>
      <c r="P992"/>
      <c r="R992"/>
      <c r="S992" s="82" t="s">
        <v>56</v>
      </c>
      <c r="T992" s="82" t="s">
        <v>57</v>
      </c>
      <c r="U992" s="77" t="s">
        <v>2579</v>
      </c>
      <c r="V992" s="77" t="s">
        <v>2580</v>
      </c>
      <c r="W992" s="77" t="s">
        <v>2612</v>
      </c>
      <c r="X992"/>
    </row>
    <row r="993" spans="2:24" x14ac:dyDescent="0.3">
      <c r="B993" s="81">
        <v>37376</v>
      </c>
      <c r="C993" s="81" t="s">
        <v>2213</v>
      </c>
      <c r="D993" s="77" t="s">
        <v>2652</v>
      </c>
      <c r="E993" s="82" t="s">
        <v>2653</v>
      </c>
      <c r="F993" s="77" t="s">
        <v>2631</v>
      </c>
      <c r="G993" s="77" t="s">
        <v>435</v>
      </c>
      <c r="H993" s="77" t="s">
        <v>1092</v>
      </c>
      <c r="I993" s="82" t="s">
        <v>130</v>
      </c>
      <c r="J993" s="83">
        <v>0</v>
      </c>
      <c r="L993" s="84"/>
      <c r="M993" s="84"/>
      <c r="P993"/>
      <c r="R993"/>
      <c r="S993" s="82" t="s">
        <v>56</v>
      </c>
      <c r="T993" s="82" t="s">
        <v>57</v>
      </c>
      <c r="U993" s="77" t="s">
        <v>2573</v>
      </c>
      <c r="V993" s="77" t="s">
        <v>2574</v>
      </c>
      <c r="W993" s="77" t="s">
        <v>2634</v>
      </c>
      <c r="X993"/>
    </row>
    <row r="994" spans="2:24" x14ac:dyDescent="0.3">
      <c r="B994" s="81">
        <v>37376</v>
      </c>
      <c r="C994" s="81" t="s">
        <v>2213</v>
      </c>
      <c r="D994" s="77" t="s">
        <v>2652</v>
      </c>
      <c r="E994" s="82" t="s">
        <v>2653</v>
      </c>
      <c r="F994" s="77" t="s">
        <v>2631</v>
      </c>
      <c r="G994" s="77" t="s">
        <v>435</v>
      </c>
      <c r="H994" s="77" t="s">
        <v>1092</v>
      </c>
      <c r="I994" s="82" t="s">
        <v>130</v>
      </c>
      <c r="J994" s="83">
        <v>0</v>
      </c>
      <c r="L994" s="84"/>
      <c r="M994" s="84"/>
      <c r="P994"/>
      <c r="R994"/>
      <c r="S994" s="82" t="s">
        <v>56</v>
      </c>
      <c r="T994" s="82" t="s">
        <v>57</v>
      </c>
      <c r="U994" s="77" t="s">
        <v>2579</v>
      </c>
      <c r="V994" s="77" t="s">
        <v>2580</v>
      </c>
      <c r="W994" s="77" t="s">
        <v>2632</v>
      </c>
      <c r="X994"/>
    </row>
    <row r="995" spans="2:24" x14ac:dyDescent="0.3">
      <c r="B995" s="81">
        <v>37376</v>
      </c>
      <c r="C995" s="81" t="s">
        <v>2213</v>
      </c>
      <c r="D995" s="77" t="s">
        <v>46</v>
      </c>
      <c r="E995" s="82" t="s">
        <v>53</v>
      </c>
      <c r="F995" s="77" t="s">
        <v>47</v>
      </c>
      <c r="G995" s="77" t="s">
        <v>435</v>
      </c>
      <c r="H995" s="77" t="s">
        <v>54</v>
      </c>
      <c r="I995" s="82" t="s">
        <v>55</v>
      </c>
      <c r="J995" s="83">
        <v>47.11</v>
      </c>
      <c r="L995" s="84"/>
      <c r="M995" s="84"/>
      <c r="P995"/>
      <c r="R995"/>
      <c r="S995" s="82" t="s">
        <v>56</v>
      </c>
      <c r="T995" s="82" t="s">
        <v>57</v>
      </c>
      <c r="U995" s="77" t="s">
        <v>2555</v>
      </c>
      <c r="V995" s="77" t="s">
        <v>49</v>
      </c>
      <c r="W995" s="77" t="s">
        <v>2655</v>
      </c>
      <c r="X995"/>
    </row>
    <row r="996" spans="2:24" x14ac:dyDescent="0.3">
      <c r="B996" s="81">
        <v>37376</v>
      </c>
      <c r="C996" s="81" t="s">
        <v>2213</v>
      </c>
      <c r="D996" s="77" t="s">
        <v>46</v>
      </c>
      <c r="E996" s="82" t="s">
        <v>53</v>
      </c>
      <c r="F996" s="77" t="s">
        <v>47</v>
      </c>
      <c r="G996" s="77" t="s">
        <v>435</v>
      </c>
      <c r="H996" s="77" t="s">
        <v>54</v>
      </c>
      <c r="I996" s="82" t="s">
        <v>55</v>
      </c>
      <c r="J996" s="83">
        <v>5.08</v>
      </c>
      <c r="L996" s="84"/>
      <c r="M996" s="84"/>
      <c r="P996"/>
      <c r="R996"/>
      <c r="S996" s="82" t="s">
        <v>56</v>
      </c>
      <c r="T996" s="82" t="s">
        <v>57</v>
      </c>
      <c r="U996" s="77" t="s">
        <v>2555</v>
      </c>
      <c r="V996" s="77" t="s">
        <v>49</v>
      </c>
      <c r="W996" s="77" t="s">
        <v>2658</v>
      </c>
      <c r="X996"/>
    </row>
    <row r="997" spans="2:24" x14ac:dyDescent="0.3">
      <c r="B997" s="81">
        <v>37376</v>
      </c>
      <c r="C997" s="81" t="s">
        <v>2213</v>
      </c>
      <c r="D997" s="77" t="s">
        <v>46</v>
      </c>
      <c r="E997" s="82" t="s">
        <v>53</v>
      </c>
      <c r="F997" s="77" t="s">
        <v>47</v>
      </c>
      <c r="G997" s="77" t="s">
        <v>435</v>
      </c>
      <c r="H997" s="77" t="s">
        <v>54</v>
      </c>
      <c r="I997" s="82" t="s">
        <v>55</v>
      </c>
      <c r="J997" s="83">
        <v>20.67</v>
      </c>
      <c r="L997" s="84"/>
      <c r="M997" s="84"/>
      <c r="P997"/>
      <c r="R997"/>
      <c r="S997" s="82" t="s">
        <v>56</v>
      </c>
      <c r="T997" s="82" t="s">
        <v>57</v>
      </c>
      <c r="U997" s="77" t="s">
        <v>2555</v>
      </c>
      <c r="V997" s="77" t="s">
        <v>49</v>
      </c>
      <c r="W997" s="77" t="s">
        <v>2661</v>
      </c>
      <c r="X997"/>
    </row>
    <row r="998" spans="2:24" x14ac:dyDescent="0.3">
      <c r="B998" s="81">
        <v>37376</v>
      </c>
      <c r="C998" s="81" t="s">
        <v>2213</v>
      </c>
      <c r="D998" s="77" t="s">
        <v>46</v>
      </c>
      <c r="E998" s="82" t="s">
        <v>53</v>
      </c>
      <c r="F998" s="77" t="s">
        <v>47</v>
      </c>
      <c r="G998" s="77" t="s">
        <v>435</v>
      </c>
      <c r="H998" s="77" t="s">
        <v>54</v>
      </c>
      <c r="I998" s="82" t="s">
        <v>55</v>
      </c>
      <c r="J998" s="83">
        <v>370.56</v>
      </c>
      <c r="L998" s="84"/>
      <c r="M998" s="84"/>
      <c r="P998"/>
      <c r="R998"/>
      <c r="S998" s="82" t="s">
        <v>56</v>
      </c>
      <c r="T998" s="82" t="s">
        <v>57</v>
      </c>
      <c r="U998" s="77" t="s">
        <v>2664</v>
      </c>
      <c r="V998" s="77" t="s">
        <v>659</v>
      </c>
      <c r="W998" s="77" t="s">
        <v>659</v>
      </c>
      <c r="X998"/>
    </row>
    <row r="999" spans="2:24" x14ac:dyDescent="0.3">
      <c r="B999" s="81">
        <v>37376</v>
      </c>
      <c r="C999" s="81" t="s">
        <v>2213</v>
      </c>
      <c r="D999" s="77" t="s">
        <v>46</v>
      </c>
      <c r="E999" s="82" t="s">
        <v>53</v>
      </c>
      <c r="F999" s="77" t="s">
        <v>47</v>
      </c>
      <c r="G999" s="77" t="s">
        <v>435</v>
      </c>
      <c r="H999" s="77" t="s">
        <v>54</v>
      </c>
      <c r="I999" s="82" t="s">
        <v>55</v>
      </c>
      <c r="J999" s="83">
        <v>215.6</v>
      </c>
      <c r="L999" s="84"/>
      <c r="M999" s="84"/>
      <c r="P999"/>
      <c r="R999"/>
      <c r="S999" s="82" t="s">
        <v>56</v>
      </c>
      <c r="T999" s="82" t="s">
        <v>57</v>
      </c>
      <c r="U999" s="77" t="s">
        <v>2665</v>
      </c>
      <c r="V999" s="77" t="s">
        <v>1309</v>
      </c>
      <c r="W999" s="77" t="s">
        <v>1309</v>
      </c>
      <c r="X999"/>
    </row>
    <row r="1000" spans="2:24" x14ac:dyDescent="0.3">
      <c r="B1000" s="81">
        <v>37376</v>
      </c>
      <c r="C1000" s="81" t="s">
        <v>2213</v>
      </c>
      <c r="D1000" s="77" t="s">
        <v>46</v>
      </c>
      <c r="E1000" s="82" t="s">
        <v>53</v>
      </c>
      <c r="F1000" s="77" t="s">
        <v>47</v>
      </c>
      <c r="G1000" s="77" t="s">
        <v>435</v>
      </c>
      <c r="H1000" s="77" t="s">
        <v>54</v>
      </c>
      <c r="I1000" s="82" t="s">
        <v>55</v>
      </c>
      <c r="J1000" s="83">
        <v>-256.69</v>
      </c>
      <c r="L1000" s="84"/>
      <c r="M1000" s="84"/>
      <c r="P1000"/>
      <c r="R1000"/>
      <c r="S1000" s="82" t="s">
        <v>56</v>
      </c>
      <c r="T1000" s="82" t="s">
        <v>57</v>
      </c>
      <c r="U1000" s="77" t="s">
        <v>2666</v>
      </c>
      <c r="V1000" s="77" t="s">
        <v>2069</v>
      </c>
      <c r="W1000" s="77" t="s">
        <v>2069</v>
      </c>
      <c r="X1000"/>
    </row>
    <row r="1001" spans="2:24" x14ac:dyDescent="0.3">
      <c r="B1001" s="81">
        <v>37376</v>
      </c>
      <c r="C1001" s="81" t="s">
        <v>2213</v>
      </c>
      <c r="D1001" s="77" t="s">
        <v>400</v>
      </c>
      <c r="E1001" s="82" t="s">
        <v>53</v>
      </c>
      <c r="F1001" s="77" t="s">
        <v>401</v>
      </c>
      <c r="G1001" s="77" t="s">
        <v>435</v>
      </c>
      <c r="H1001" s="77" t="s">
        <v>54</v>
      </c>
      <c r="I1001" s="82" t="s">
        <v>130</v>
      </c>
      <c r="J1001" s="83">
        <v>-5.39</v>
      </c>
      <c r="L1001" s="84"/>
      <c r="M1001" s="84"/>
      <c r="P1001"/>
      <c r="R1001"/>
      <c r="S1001" s="82" t="s">
        <v>56</v>
      </c>
      <c r="T1001" s="82" t="s">
        <v>57</v>
      </c>
      <c r="U1001" s="77" t="s">
        <v>2667</v>
      </c>
      <c r="V1001" s="77" t="s">
        <v>477</v>
      </c>
      <c r="W1001" s="77" t="s">
        <v>478</v>
      </c>
      <c r="X1001"/>
    </row>
    <row r="1002" spans="2:24" x14ac:dyDescent="0.3">
      <c r="B1002" s="81">
        <v>37376</v>
      </c>
      <c r="C1002" s="81" t="s">
        <v>2213</v>
      </c>
      <c r="D1002" s="77" t="s">
        <v>661</v>
      </c>
      <c r="E1002" s="82" t="s">
        <v>663</v>
      </c>
      <c r="F1002" s="77" t="s">
        <v>662</v>
      </c>
      <c r="G1002" s="77" t="s">
        <v>435</v>
      </c>
      <c r="H1002" s="77" t="s">
        <v>54</v>
      </c>
      <c r="I1002" s="82" t="s">
        <v>55</v>
      </c>
      <c r="J1002" s="83">
        <v>-1079</v>
      </c>
      <c r="L1002" s="84"/>
      <c r="M1002" s="84"/>
      <c r="P1002"/>
      <c r="R1002"/>
      <c r="S1002" s="82" t="s">
        <v>56</v>
      </c>
      <c r="T1002" s="82" t="s">
        <v>57</v>
      </c>
      <c r="U1002" s="77" t="s">
        <v>2666</v>
      </c>
      <c r="V1002" s="77" t="s">
        <v>2069</v>
      </c>
      <c r="W1002" s="77" t="s">
        <v>2069</v>
      </c>
      <c r="X1002"/>
    </row>
    <row r="1003" spans="2:24" x14ac:dyDescent="0.3">
      <c r="B1003" s="81">
        <v>37376</v>
      </c>
      <c r="C1003" s="81" t="s">
        <v>2213</v>
      </c>
      <c r="D1003" s="77" t="s">
        <v>661</v>
      </c>
      <c r="E1003" s="82" t="s">
        <v>663</v>
      </c>
      <c r="F1003" s="77" t="s">
        <v>662</v>
      </c>
      <c r="G1003" s="77" t="s">
        <v>435</v>
      </c>
      <c r="H1003" s="77" t="s">
        <v>54</v>
      </c>
      <c r="I1003" s="82" t="s">
        <v>55</v>
      </c>
      <c r="J1003" s="83">
        <v>1500</v>
      </c>
      <c r="L1003" s="84"/>
      <c r="M1003" s="84"/>
      <c r="P1003"/>
      <c r="R1003"/>
      <c r="S1003" s="82" t="s">
        <v>56</v>
      </c>
      <c r="T1003" s="82" t="s">
        <v>57</v>
      </c>
      <c r="U1003" s="77" t="s">
        <v>2543</v>
      </c>
      <c r="V1003" s="77" t="s">
        <v>2544</v>
      </c>
      <c r="W1003" s="77" t="s">
        <v>2544</v>
      </c>
      <c r="X1003"/>
    </row>
    <row r="1004" spans="2:24" x14ac:dyDescent="0.3">
      <c r="B1004" s="81">
        <v>37376</v>
      </c>
      <c r="C1004" s="81" t="s">
        <v>2213</v>
      </c>
      <c r="D1004" s="77" t="s">
        <v>661</v>
      </c>
      <c r="E1004" s="82" t="s">
        <v>663</v>
      </c>
      <c r="F1004" s="77" t="s">
        <v>662</v>
      </c>
      <c r="G1004" s="77" t="s">
        <v>435</v>
      </c>
      <c r="H1004" s="77" t="s">
        <v>54</v>
      </c>
      <c r="I1004" s="82" t="s">
        <v>55</v>
      </c>
      <c r="J1004" s="83">
        <v>255.62</v>
      </c>
      <c r="L1004" s="84"/>
      <c r="M1004" s="84"/>
      <c r="P1004"/>
      <c r="R1004"/>
      <c r="S1004" s="82" t="s">
        <v>56</v>
      </c>
      <c r="T1004" s="82" t="s">
        <v>57</v>
      </c>
      <c r="U1004" s="77" t="s">
        <v>2664</v>
      </c>
      <c r="V1004" s="77" t="s">
        <v>659</v>
      </c>
      <c r="W1004" s="77" t="s">
        <v>659</v>
      </c>
      <c r="X1004"/>
    </row>
    <row r="1005" spans="2:24" x14ac:dyDescent="0.3">
      <c r="B1005" s="81">
        <v>37376</v>
      </c>
      <c r="C1005" s="81" t="s">
        <v>2213</v>
      </c>
      <c r="D1005" s="77" t="s">
        <v>665</v>
      </c>
      <c r="E1005" s="82" t="s">
        <v>663</v>
      </c>
      <c r="F1005" s="77" t="s">
        <v>662</v>
      </c>
      <c r="G1005" s="77" t="s">
        <v>435</v>
      </c>
      <c r="H1005" s="77" t="s">
        <v>54</v>
      </c>
      <c r="I1005" s="82" t="s">
        <v>130</v>
      </c>
      <c r="J1005" s="83">
        <v>-228.51</v>
      </c>
      <c r="L1005" s="84"/>
      <c r="M1005" s="84"/>
      <c r="P1005"/>
      <c r="R1005"/>
      <c r="S1005" s="82" t="s">
        <v>56</v>
      </c>
      <c r="T1005" s="82" t="s">
        <v>57</v>
      </c>
      <c r="U1005" s="77" t="s">
        <v>2667</v>
      </c>
      <c r="V1005" s="77" t="s">
        <v>477</v>
      </c>
      <c r="W1005" s="77" t="s">
        <v>478</v>
      </c>
      <c r="X1005"/>
    </row>
    <row r="1006" spans="2:24" x14ac:dyDescent="0.3">
      <c r="B1006" s="81">
        <v>37376</v>
      </c>
      <c r="C1006" s="81" t="s">
        <v>2213</v>
      </c>
      <c r="D1006" s="77" t="s">
        <v>90</v>
      </c>
      <c r="E1006" s="82" t="s">
        <v>93</v>
      </c>
      <c r="F1006" s="77" t="s">
        <v>91</v>
      </c>
      <c r="G1006" s="77" t="s">
        <v>435</v>
      </c>
      <c r="H1006" s="77" t="s">
        <v>54</v>
      </c>
      <c r="I1006" s="82" t="s">
        <v>55</v>
      </c>
      <c r="J1006" s="83">
        <v>-1530</v>
      </c>
      <c r="L1006" s="84"/>
      <c r="M1006" s="84"/>
      <c r="P1006"/>
      <c r="R1006"/>
      <c r="S1006" s="82" t="s">
        <v>56</v>
      </c>
      <c r="T1006" s="82" t="s">
        <v>57</v>
      </c>
      <c r="U1006" s="77" t="s">
        <v>2666</v>
      </c>
      <c r="V1006" s="77" t="s">
        <v>2069</v>
      </c>
      <c r="W1006" s="77" t="s">
        <v>2069</v>
      </c>
      <c r="X1006"/>
    </row>
    <row r="1007" spans="2:24" x14ac:dyDescent="0.3">
      <c r="B1007" s="81">
        <v>37376</v>
      </c>
      <c r="C1007" s="81" t="s">
        <v>2213</v>
      </c>
      <c r="D1007" s="77" t="s">
        <v>90</v>
      </c>
      <c r="E1007" s="82" t="s">
        <v>93</v>
      </c>
      <c r="F1007" s="77" t="s">
        <v>91</v>
      </c>
      <c r="G1007" s="77" t="s">
        <v>435</v>
      </c>
      <c r="H1007" s="77" t="s">
        <v>54</v>
      </c>
      <c r="I1007" s="82" t="s">
        <v>55</v>
      </c>
      <c r="J1007" s="83">
        <v>2175</v>
      </c>
      <c r="L1007" s="84"/>
      <c r="M1007" s="84"/>
      <c r="P1007"/>
      <c r="R1007"/>
      <c r="S1007" s="82" t="s">
        <v>56</v>
      </c>
      <c r="T1007" s="82" t="s">
        <v>57</v>
      </c>
      <c r="U1007" s="77" t="s">
        <v>2664</v>
      </c>
      <c r="V1007" s="77" t="s">
        <v>659</v>
      </c>
      <c r="W1007" s="77" t="s">
        <v>659</v>
      </c>
      <c r="X1007"/>
    </row>
    <row r="1008" spans="2:24" x14ac:dyDescent="0.3">
      <c r="B1008" s="81">
        <v>37376</v>
      </c>
      <c r="C1008" s="81" t="s">
        <v>2213</v>
      </c>
      <c r="D1008" s="77" t="s">
        <v>90</v>
      </c>
      <c r="E1008" s="82" t="s">
        <v>93</v>
      </c>
      <c r="F1008" s="77" t="s">
        <v>91</v>
      </c>
      <c r="G1008" s="77" t="s">
        <v>435</v>
      </c>
      <c r="H1008" s="77" t="s">
        <v>54</v>
      </c>
      <c r="I1008" s="82" t="s">
        <v>55</v>
      </c>
      <c r="J1008" s="83">
        <v>944.3</v>
      </c>
      <c r="L1008" s="84"/>
      <c r="M1008" s="84"/>
      <c r="P1008"/>
      <c r="R1008"/>
      <c r="S1008" s="82" t="s">
        <v>56</v>
      </c>
      <c r="T1008" s="82" t="s">
        <v>57</v>
      </c>
      <c r="U1008" s="77" t="s">
        <v>2555</v>
      </c>
      <c r="V1008" s="77" t="s">
        <v>49</v>
      </c>
      <c r="W1008" s="77" t="s">
        <v>2668</v>
      </c>
      <c r="X1008"/>
    </row>
    <row r="1009" spans="2:24" x14ac:dyDescent="0.3">
      <c r="B1009" s="81">
        <v>37376</v>
      </c>
      <c r="C1009" s="81" t="s">
        <v>2213</v>
      </c>
      <c r="D1009" s="77" t="s">
        <v>90</v>
      </c>
      <c r="E1009" s="82" t="s">
        <v>93</v>
      </c>
      <c r="F1009" s="77" t="s">
        <v>91</v>
      </c>
      <c r="G1009" s="77" t="s">
        <v>435</v>
      </c>
      <c r="H1009" s="77" t="s">
        <v>54</v>
      </c>
      <c r="I1009" s="82" t="s">
        <v>55</v>
      </c>
      <c r="J1009" s="83">
        <v>15.72</v>
      </c>
      <c r="L1009" s="84"/>
      <c r="M1009" s="84"/>
      <c r="P1009"/>
      <c r="R1009"/>
      <c r="S1009" s="82" t="s">
        <v>56</v>
      </c>
      <c r="T1009" s="82" t="s">
        <v>57</v>
      </c>
      <c r="U1009" s="77" t="s">
        <v>2555</v>
      </c>
      <c r="V1009" s="77" t="s">
        <v>49</v>
      </c>
      <c r="W1009" s="77" t="s">
        <v>2671</v>
      </c>
      <c r="X1009"/>
    </row>
    <row r="1010" spans="2:24" x14ac:dyDescent="0.3">
      <c r="B1010" s="81">
        <v>37376</v>
      </c>
      <c r="C1010" s="81" t="s">
        <v>2213</v>
      </c>
      <c r="D1010" s="77" t="s">
        <v>673</v>
      </c>
      <c r="E1010" s="82" t="s">
        <v>93</v>
      </c>
      <c r="F1010" s="77" t="s">
        <v>674</v>
      </c>
      <c r="G1010" s="77" t="s">
        <v>435</v>
      </c>
      <c r="H1010" s="77" t="s">
        <v>54</v>
      </c>
      <c r="I1010" s="82" t="s">
        <v>130</v>
      </c>
      <c r="J1010" s="83">
        <v>246.79</v>
      </c>
      <c r="L1010" s="84"/>
      <c r="M1010" s="84"/>
      <c r="P1010"/>
      <c r="R1010"/>
      <c r="S1010" s="82" t="s">
        <v>56</v>
      </c>
      <c r="T1010" s="82" t="s">
        <v>57</v>
      </c>
      <c r="U1010" s="77" t="s">
        <v>2545</v>
      </c>
      <c r="V1010" s="77" t="s">
        <v>477</v>
      </c>
      <c r="W1010" s="77" t="s">
        <v>478</v>
      </c>
      <c r="X1010"/>
    </row>
    <row r="1011" spans="2:24" x14ac:dyDescent="0.3">
      <c r="B1011" s="81">
        <v>37376</v>
      </c>
      <c r="C1011" s="81" t="s">
        <v>2213</v>
      </c>
      <c r="D1011" s="77" t="s">
        <v>673</v>
      </c>
      <c r="E1011" s="82" t="s">
        <v>93</v>
      </c>
      <c r="F1011" s="77" t="s">
        <v>674</v>
      </c>
      <c r="G1011" s="77" t="s">
        <v>435</v>
      </c>
      <c r="H1011" s="77" t="s">
        <v>54</v>
      </c>
      <c r="I1011" s="82" t="s">
        <v>130</v>
      </c>
      <c r="J1011" s="83">
        <v>982.71</v>
      </c>
      <c r="L1011" s="84"/>
      <c r="M1011" s="84"/>
      <c r="P1011"/>
      <c r="R1011"/>
      <c r="S1011" s="82" t="s">
        <v>56</v>
      </c>
      <c r="T1011" s="82" t="s">
        <v>57</v>
      </c>
      <c r="U1011" s="77" t="s">
        <v>2674</v>
      </c>
      <c r="V1011" s="77" t="s">
        <v>49</v>
      </c>
      <c r="W1011" s="77" t="s">
        <v>2675</v>
      </c>
      <c r="X1011"/>
    </row>
    <row r="1012" spans="2:24" x14ac:dyDescent="0.3">
      <c r="B1012" s="81">
        <v>37376</v>
      </c>
      <c r="C1012" s="81" t="s">
        <v>2213</v>
      </c>
      <c r="D1012" s="77" t="s">
        <v>673</v>
      </c>
      <c r="E1012" s="82" t="s">
        <v>93</v>
      </c>
      <c r="F1012" s="77" t="s">
        <v>674</v>
      </c>
      <c r="G1012" s="77" t="s">
        <v>435</v>
      </c>
      <c r="H1012" s="77" t="s">
        <v>54</v>
      </c>
      <c r="I1012" s="82" t="s">
        <v>130</v>
      </c>
      <c r="J1012" s="83">
        <v>-262.82</v>
      </c>
      <c r="L1012" s="84"/>
      <c r="M1012" s="84"/>
      <c r="P1012"/>
      <c r="R1012"/>
      <c r="S1012" s="82" t="s">
        <v>56</v>
      </c>
      <c r="T1012" s="82" t="s">
        <v>57</v>
      </c>
      <c r="U1012" s="77" t="s">
        <v>2546</v>
      </c>
      <c r="V1012" s="77" t="s">
        <v>477</v>
      </c>
      <c r="W1012" s="77" t="s">
        <v>478</v>
      </c>
      <c r="X1012"/>
    </row>
    <row r="1013" spans="2:24" x14ac:dyDescent="0.3">
      <c r="B1013" s="81">
        <v>37376</v>
      </c>
      <c r="C1013" s="81" t="s">
        <v>2213</v>
      </c>
      <c r="D1013" s="77" t="s">
        <v>362</v>
      </c>
      <c r="E1013" s="82" t="s">
        <v>365</v>
      </c>
      <c r="F1013" s="77" t="s">
        <v>363</v>
      </c>
      <c r="G1013" s="77" t="s">
        <v>435</v>
      </c>
      <c r="H1013" s="77" t="s">
        <v>54</v>
      </c>
      <c r="I1013" s="82" t="s">
        <v>55</v>
      </c>
      <c r="J1013" s="83">
        <v>500</v>
      </c>
      <c r="L1013" s="84"/>
      <c r="M1013" s="84"/>
      <c r="P1013"/>
      <c r="R1013"/>
      <c r="S1013" s="82" t="s">
        <v>56</v>
      </c>
      <c r="T1013" s="82" t="s">
        <v>57</v>
      </c>
      <c r="U1013" s="77" t="s">
        <v>2543</v>
      </c>
      <c r="V1013" s="77" t="s">
        <v>2544</v>
      </c>
      <c r="W1013" s="77" t="s">
        <v>2544</v>
      </c>
      <c r="X1013"/>
    </row>
    <row r="1014" spans="2:24" x14ac:dyDescent="0.3">
      <c r="B1014" s="81">
        <v>37376</v>
      </c>
      <c r="C1014" s="81" t="s">
        <v>2213</v>
      </c>
      <c r="D1014" s="77" t="s">
        <v>362</v>
      </c>
      <c r="E1014" s="82" t="s">
        <v>365</v>
      </c>
      <c r="F1014" s="77" t="s">
        <v>363</v>
      </c>
      <c r="G1014" s="77" t="s">
        <v>435</v>
      </c>
      <c r="H1014" s="77" t="s">
        <v>54</v>
      </c>
      <c r="I1014" s="82" t="s">
        <v>55</v>
      </c>
      <c r="J1014" s="83">
        <v>100</v>
      </c>
      <c r="L1014" s="84"/>
      <c r="M1014" s="84"/>
      <c r="P1014"/>
      <c r="R1014"/>
      <c r="S1014" s="82" t="s">
        <v>56</v>
      </c>
      <c r="T1014" s="82" t="s">
        <v>57</v>
      </c>
      <c r="U1014" s="77" t="s">
        <v>2679</v>
      </c>
      <c r="V1014" s="77" t="s">
        <v>659</v>
      </c>
      <c r="W1014" s="77" t="s">
        <v>659</v>
      </c>
      <c r="X1014"/>
    </row>
    <row r="1015" spans="2:24" x14ac:dyDescent="0.3">
      <c r="B1015" s="81">
        <v>37376</v>
      </c>
      <c r="C1015" s="81" t="s">
        <v>2213</v>
      </c>
      <c r="D1015" s="77" t="s">
        <v>98</v>
      </c>
      <c r="E1015" s="82" t="s">
        <v>101</v>
      </c>
      <c r="F1015" s="77" t="s">
        <v>99</v>
      </c>
      <c r="G1015" s="77" t="s">
        <v>435</v>
      </c>
      <c r="H1015" s="77" t="s">
        <v>102</v>
      </c>
      <c r="I1015" s="82" t="s">
        <v>55</v>
      </c>
      <c r="J1015" s="83">
        <v>44.52</v>
      </c>
      <c r="L1015" s="84"/>
      <c r="M1015" s="84"/>
      <c r="P1015"/>
      <c r="R1015"/>
      <c r="S1015" s="82" t="s">
        <v>56</v>
      </c>
      <c r="T1015" s="82" t="s">
        <v>57</v>
      </c>
      <c r="U1015" s="77" t="s">
        <v>2615</v>
      </c>
      <c r="V1015" s="77" t="s">
        <v>49</v>
      </c>
      <c r="W1015" s="77" t="s">
        <v>2680</v>
      </c>
      <c r="X1015"/>
    </row>
    <row r="1016" spans="2:24" x14ac:dyDescent="0.3">
      <c r="B1016" s="81">
        <v>37376</v>
      </c>
      <c r="C1016" s="81" t="s">
        <v>2213</v>
      </c>
      <c r="D1016" s="77" t="s">
        <v>98</v>
      </c>
      <c r="E1016" s="82" t="s">
        <v>101</v>
      </c>
      <c r="F1016" s="77" t="s">
        <v>99</v>
      </c>
      <c r="G1016" s="77" t="s">
        <v>435</v>
      </c>
      <c r="H1016" s="77" t="s">
        <v>102</v>
      </c>
      <c r="I1016" s="82" t="s">
        <v>55</v>
      </c>
      <c r="J1016" s="83">
        <v>258.95</v>
      </c>
      <c r="L1016" s="84"/>
      <c r="M1016" s="84"/>
      <c r="P1016"/>
      <c r="R1016"/>
      <c r="S1016" s="82" t="s">
        <v>56</v>
      </c>
      <c r="T1016" s="82" t="s">
        <v>57</v>
      </c>
      <c r="U1016" s="77" t="s">
        <v>2683</v>
      </c>
      <c r="V1016" s="77" t="s">
        <v>49</v>
      </c>
      <c r="W1016" s="77" t="s">
        <v>2684</v>
      </c>
      <c r="X1016"/>
    </row>
    <row r="1017" spans="2:24" x14ac:dyDescent="0.3">
      <c r="B1017" s="81">
        <v>37376</v>
      </c>
      <c r="C1017" s="81" t="s">
        <v>2213</v>
      </c>
      <c r="D1017" s="77" t="s">
        <v>98</v>
      </c>
      <c r="E1017" s="82" t="s">
        <v>101</v>
      </c>
      <c r="F1017" s="77" t="s">
        <v>99</v>
      </c>
      <c r="G1017" s="77" t="s">
        <v>435</v>
      </c>
      <c r="H1017" s="77" t="s">
        <v>102</v>
      </c>
      <c r="I1017" s="82" t="s">
        <v>55</v>
      </c>
      <c r="J1017" s="83">
        <v>71.16</v>
      </c>
      <c r="L1017" s="84"/>
      <c r="M1017" s="84"/>
      <c r="P1017"/>
      <c r="R1017"/>
      <c r="S1017" s="82" t="s">
        <v>56</v>
      </c>
      <c r="T1017" s="82" t="s">
        <v>57</v>
      </c>
      <c r="U1017" s="77" t="s">
        <v>2683</v>
      </c>
      <c r="V1017" s="77" t="s">
        <v>49</v>
      </c>
      <c r="W1017" s="77" t="s">
        <v>2688</v>
      </c>
      <c r="X1017"/>
    </row>
    <row r="1018" spans="2:24" x14ac:dyDescent="0.3">
      <c r="B1018" s="81">
        <v>37376</v>
      </c>
      <c r="C1018" s="81" t="s">
        <v>2213</v>
      </c>
      <c r="D1018" s="77" t="s">
        <v>110</v>
      </c>
      <c r="E1018" s="82" t="s">
        <v>113</v>
      </c>
      <c r="F1018" s="77" t="s">
        <v>111</v>
      </c>
      <c r="G1018" s="77" t="s">
        <v>435</v>
      </c>
      <c r="H1018" s="77" t="s">
        <v>102</v>
      </c>
      <c r="I1018" s="82" t="s">
        <v>55</v>
      </c>
      <c r="J1018" s="83">
        <v>440</v>
      </c>
      <c r="L1018" s="84"/>
      <c r="M1018" s="84"/>
      <c r="P1018"/>
      <c r="R1018"/>
      <c r="S1018" s="82" t="s">
        <v>56</v>
      </c>
      <c r="T1018" s="82" t="s">
        <v>57</v>
      </c>
      <c r="U1018" s="77" t="s">
        <v>2691</v>
      </c>
      <c r="V1018" s="77" t="s">
        <v>1309</v>
      </c>
      <c r="W1018" s="77" t="s">
        <v>1309</v>
      </c>
      <c r="X1018"/>
    </row>
    <row r="1019" spans="2:24" x14ac:dyDescent="0.3">
      <c r="B1019" s="81">
        <v>37376</v>
      </c>
      <c r="C1019" s="81" t="s">
        <v>2213</v>
      </c>
      <c r="D1019" s="77" t="s">
        <v>373</v>
      </c>
      <c r="E1019" s="82" t="s">
        <v>113</v>
      </c>
      <c r="F1019" s="77" t="s">
        <v>374</v>
      </c>
      <c r="G1019" s="77" t="s">
        <v>435</v>
      </c>
      <c r="H1019" s="77" t="s">
        <v>102</v>
      </c>
      <c r="I1019" s="82" t="s">
        <v>130</v>
      </c>
      <c r="J1019" s="83">
        <v>110</v>
      </c>
      <c r="L1019" s="84"/>
      <c r="M1019" s="84"/>
      <c r="P1019"/>
      <c r="R1019"/>
      <c r="S1019" s="82" t="s">
        <v>56</v>
      </c>
      <c r="T1019" s="82" t="s">
        <v>57</v>
      </c>
      <c r="U1019" s="77" t="s">
        <v>2545</v>
      </c>
      <c r="V1019" s="77" t="s">
        <v>477</v>
      </c>
      <c r="W1019" s="77" t="s">
        <v>478</v>
      </c>
      <c r="X1019"/>
    </row>
    <row r="1020" spans="2:24" x14ac:dyDescent="0.3">
      <c r="B1020" s="81">
        <v>37376</v>
      </c>
      <c r="C1020" s="81" t="s">
        <v>2213</v>
      </c>
      <c r="D1020" s="77" t="s">
        <v>373</v>
      </c>
      <c r="E1020" s="82" t="s">
        <v>113</v>
      </c>
      <c r="F1020" s="77" t="s">
        <v>374</v>
      </c>
      <c r="G1020" s="77" t="s">
        <v>435</v>
      </c>
      <c r="H1020" s="77" t="s">
        <v>102</v>
      </c>
      <c r="I1020" s="82" t="s">
        <v>130</v>
      </c>
      <c r="J1020" s="83">
        <v>135</v>
      </c>
      <c r="L1020" s="84"/>
      <c r="M1020" s="84"/>
      <c r="P1020"/>
      <c r="R1020"/>
      <c r="S1020" s="82" t="s">
        <v>56</v>
      </c>
      <c r="T1020" s="82" t="s">
        <v>57</v>
      </c>
      <c r="U1020" s="77" t="s">
        <v>2545</v>
      </c>
      <c r="V1020" s="77" t="s">
        <v>477</v>
      </c>
      <c r="W1020" s="77" t="s">
        <v>478</v>
      </c>
      <c r="X1020"/>
    </row>
    <row r="1021" spans="2:24" x14ac:dyDescent="0.3">
      <c r="B1021" s="81">
        <v>37376</v>
      </c>
      <c r="C1021" s="81" t="s">
        <v>2213</v>
      </c>
      <c r="D1021" s="77" t="s">
        <v>373</v>
      </c>
      <c r="E1021" s="82" t="s">
        <v>113</v>
      </c>
      <c r="F1021" s="77" t="s">
        <v>374</v>
      </c>
      <c r="G1021" s="77" t="s">
        <v>435</v>
      </c>
      <c r="H1021" s="77" t="s">
        <v>102</v>
      </c>
      <c r="I1021" s="82" t="s">
        <v>130</v>
      </c>
      <c r="J1021" s="83">
        <v>50</v>
      </c>
      <c r="L1021" s="84"/>
      <c r="M1021" s="84"/>
      <c r="P1021"/>
      <c r="R1021"/>
      <c r="S1021" s="82" t="s">
        <v>56</v>
      </c>
      <c r="T1021" s="82" t="s">
        <v>57</v>
      </c>
      <c r="U1021" s="77" t="s">
        <v>2674</v>
      </c>
      <c r="V1021" s="77" t="s">
        <v>49</v>
      </c>
      <c r="W1021" s="77" t="s">
        <v>2692</v>
      </c>
      <c r="X1021"/>
    </row>
    <row r="1022" spans="2:24" x14ac:dyDescent="0.3">
      <c r="B1022" s="81">
        <v>37376</v>
      </c>
      <c r="C1022" s="81" t="s">
        <v>2213</v>
      </c>
      <c r="D1022" s="77" t="s">
        <v>373</v>
      </c>
      <c r="E1022" s="82" t="s">
        <v>113</v>
      </c>
      <c r="F1022" s="77" t="s">
        <v>374</v>
      </c>
      <c r="G1022" s="77" t="s">
        <v>435</v>
      </c>
      <c r="H1022" s="77" t="s">
        <v>102</v>
      </c>
      <c r="I1022" s="82" t="s">
        <v>130</v>
      </c>
      <c r="J1022" s="83">
        <v>-110</v>
      </c>
      <c r="L1022" s="84"/>
      <c r="M1022" s="84"/>
      <c r="P1022"/>
      <c r="R1022"/>
      <c r="S1022" s="82" t="s">
        <v>56</v>
      </c>
      <c r="T1022" s="82" t="s">
        <v>57</v>
      </c>
      <c r="U1022" s="77" t="s">
        <v>2695</v>
      </c>
      <c r="V1022" s="77" t="s">
        <v>477</v>
      </c>
      <c r="W1022" s="77" t="s">
        <v>478</v>
      </c>
      <c r="X1022"/>
    </row>
    <row r="1023" spans="2:24" x14ac:dyDescent="0.3">
      <c r="B1023" s="81">
        <v>37376</v>
      </c>
      <c r="C1023" s="81" t="s">
        <v>2213</v>
      </c>
      <c r="D1023" s="77" t="s">
        <v>373</v>
      </c>
      <c r="E1023" s="82" t="s">
        <v>113</v>
      </c>
      <c r="F1023" s="77" t="s">
        <v>374</v>
      </c>
      <c r="G1023" s="77" t="s">
        <v>435</v>
      </c>
      <c r="H1023" s="77" t="s">
        <v>102</v>
      </c>
      <c r="I1023" s="82" t="s">
        <v>130</v>
      </c>
      <c r="J1023" s="83">
        <v>-135</v>
      </c>
      <c r="L1023" s="84"/>
      <c r="M1023" s="84"/>
      <c r="P1023"/>
      <c r="R1023"/>
      <c r="S1023" s="82" t="s">
        <v>56</v>
      </c>
      <c r="T1023" s="82" t="s">
        <v>57</v>
      </c>
      <c r="U1023" s="77" t="s">
        <v>2695</v>
      </c>
      <c r="V1023" s="77" t="s">
        <v>477</v>
      </c>
      <c r="W1023" s="77" t="s">
        <v>478</v>
      </c>
      <c r="X1023"/>
    </row>
    <row r="1024" spans="2:24" x14ac:dyDescent="0.3">
      <c r="B1024" s="81">
        <v>37376</v>
      </c>
      <c r="C1024" s="81" t="s">
        <v>2213</v>
      </c>
      <c r="D1024" s="77" t="s">
        <v>704</v>
      </c>
      <c r="E1024" s="82" t="s">
        <v>705</v>
      </c>
      <c r="F1024" s="77" t="s">
        <v>572</v>
      </c>
      <c r="G1024" s="77" t="s">
        <v>435</v>
      </c>
      <c r="H1024" s="77" t="s">
        <v>578</v>
      </c>
      <c r="I1024" s="82" t="s">
        <v>55</v>
      </c>
      <c r="J1024" s="83">
        <v>375.11</v>
      </c>
      <c r="L1024" s="84"/>
      <c r="M1024" s="84"/>
      <c r="P1024"/>
      <c r="R1024"/>
      <c r="S1024" s="82" t="s">
        <v>579</v>
      </c>
      <c r="T1024" s="82" t="s">
        <v>57</v>
      </c>
      <c r="U1024" s="77" t="s">
        <v>2635</v>
      </c>
      <c r="V1024" s="77" t="s">
        <v>2636</v>
      </c>
      <c r="W1024" s="77" t="s">
        <v>575</v>
      </c>
      <c r="X1024"/>
    </row>
    <row r="1025" spans="2:24" x14ac:dyDescent="0.3">
      <c r="B1025" s="81">
        <v>37376</v>
      </c>
      <c r="C1025" s="81" t="s">
        <v>2213</v>
      </c>
      <c r="D1025" s="77" t="s">
        <v>707</v>
      </c>
      <c r="E1025" s="82" t="s">
        <v>705</v>
      </c>
      <c r="F1025" s="77" t="s">
        <v>708</v>
      </c>
      <c r="G1025" s="77" t="s">
        <v>435</v>
      </c>
      <c r="H1025" s="77" t="s">
        <v>578</v>
      </c>
      <c r="I1025" s="82" t="s">
        <v>55</v>
      </c>
      <c r="J1025" s="83">
        <v>364.58</v>
      </c>
      <c r="L1025" s="84"/>
      <c r="M1025" s="84"/>
      <c r="P1025"/>
      <c r="R1025"/>
      <c r="S1025" s="82" t="s">
        <v>710</v>
      </c>
      <c r="T1025" s="82" t="s">
        <v>57</v>
      </c>
      <c r="U1025" s="77" t="s">
        <v>2635</v>
      </c>
      <c r="V1025" s="77" t="s">
        <v>2636</v>
      </c>
      <c r="W1025" s="77" t="s">
        <v>2696</v>
      </c>
      <c r="X1025"/>
    </row>
    <row r="1026" spans="2:24" x14ac:dyDescent="0.3">
      <c r="B1026" s="81">
        <v>37376</v>
      </c>
      <c r="C1026" s="81" t="s">
        <v>2213</v>
      </c>
      <c r="D1026" s="77" t="s">
        <v>712</v>
      </c>
      <c r="E1026" s="82" t="s">
        <v>705</v>
      </c>
      <c r="F1026" s="77" t="s">
        <v>713</v>
      </c>
      <c r="G1026" s="77" t="s">
        <v>435</v>
      </c>
      <c r="H1026" s="77" t="s">
        <v>578</v>
      </c>
      <c r="I1026" s="82" t="s">
        <v>55</v>
      </c>
      <c r="J1026" s="83">
        <v>393.75</v>
      </c>
      <c r="L1026" s="84"/>
      <c r="M1026" s="84"/>
      <c r="P1026"/>
      <c r="R1026"/>
      <c r="S1026" s="82" t="s">
        <v>715</v>
      </c>
      <c r="T1026" s="82" t="s">
        <v>57</v>
      </c>
      <c r="U1026" s="77" t="s">
        <v>2635</v>
      </c>
      <c r="V1026" s="77" t="s">
        <v>2636</v>
      </c>
      <c r="W1026" s="77" t="s">
        <v>2697</v>
      </c>
      <c r="X1026"/>
    </row>
    <row r="1027" spans="2:24" x14ac:dyDescent="0.3">
      <c r="B1027" s="81">
        <v>37376</v>
      </c>
      <c r="C1027" s="81" t="s">
        <v>2213</v>
      </c>
      <c r="D1027" s="77" t="s">
        <v>717</v>
      </c>
      <c r="E1027" s="82" t="s">
        <v>705</v>
      </c>
      <c r="F1027" s="77" t="s">
        <v>583</v>
      </c>
      <c r="G1027" s="77" t="s">
        <v>435</v>
      </c>
      <c r="H1027" s="77" t="s">
        <v>578</v>
      </c>
      <c r="I1027" s="82" t="s">
        <v>130</v>
      </c>
      <c r="J1027" s="83">
        <v>387.64</v>
      </c>
      <c r="L1027" s="84"/>
      <c r="M1027" s="84"/>
      <c r="P1027"/>
      <c r="R1027"/>
      <c r="S1027" s="82" t="s">
        <v>56</v>
      </c>
      <c r="T1027" s="82" t="s">
        <v>57</v>
      </c>
      <c r="U1027" s="77" t="s">
        <v>2637</v>
      </c>
      <c r="V1027" s="77" t="s">
        <v>2638</v>
      </c>
      <c r="W1027" s="77" t="s">
        <v>2698</v>
      </c>
      <c r="X1027"/>
    </row>
    <row r="1028" spans="2:24" x14ac:dyDescent="0.3">
      <c r="B1028" s="81">
        <v>37376</v>
      </c>
      <c r="C1028" s="81" t="s">
        <v>2213</v>
      </c>
      <c r="D1028" s="77" t="s">
        <v>720</v>
      </c>
      <c r="E1028" s="82" t="s">
        <v>725</v>
      </c>
      <c r="F1028" s="77" t="s">
        <v>721</v>
      </c>
      <c r="G1028" s="77" t="s">
        <v>435</v>
      </c>
      <c r="H1028" s="77" t="s">
        <v>102</v>
      </c>
      <c r="I1028" s="82" t="s">
        <v>55</v>
      </c>
      <c r="J1028" s="83">
        <v>80</v>
      </c>
      <c r="L1028" s="84"/>
      <c r="M1028" s="84"/>
      <c r="P1028"/>
      <c r="R1028"/>
      <c r="S1028" s="82" t="s">
        <v>56</v>
      </c>
      <c r="T1028" s="82" t="s">
        <v>57</v>
      </c>
      <c r="U1028" s="77" t="s">
        <v>2699</v>
      </c>
      <c r="V1028" s="77" t="s">
        <v>2700</v>
      </c>
      <c r="W1028" s="77" t="s">
        <v>2701</v>
      </c>
      <c r="X1028"/>
    </row>
    <row r="1029" spans="2:24" x14ac:dyDescent="0.3">
      <c r="B1029" s="81">
        <v>37376</v>
      </c>
      <c r="C1029" s="81" t="s">
        <v>2213</v>
      </c>
      <c r="D1029" s="77" t="s">
        <v>728</v>
      </c>
      <c r="E1029" s="82" t="s">
        <v>725</v>
      </c>
      <c r="F1029" s="77" t="s">
        <v>729</v>
      </c>
      <c r="G1029" s="77" t="s">
        <v>435</v>
      </c>
      <c r="H1029" s="77" t="s">
        <v>102</v>
      </c>
      <c r="I1029" s="82" t="s">
        <v>130</v>
      </c>
      <c r="J1029" s="83">
        <v>150</v>
      </c>
      <c r="L1029" s="84"/>
      <c r="M1029" s="84"/>
      <c r="P1029"/>
      <c r="R1029"/>
      <c r="S1029" s="82" t="s">
        <v>56</v>
      </c>
      <c r="T1029" s="82" t="s">
        <v>57</v>
      </c>
      <c r="U1029" s="77" t="s">
        <v>2587</v>
      </c>
      <c r="V1029" s="77" t="s">
        <v>2588</v>
      </c>
      <c r="W1029" s="77" t="s">
        <v>2588</v>
      </c>
      <c r="X1029"/>
    </row>
    <row r="1030" spans="2:24" x14ac:dyDescent="0.3">
      <c r="B1030" s="81">
        <v>37376</v>
      </c>
      <c r="C1030" s="81" t="s">
        <v>2213</v>
      </c>
      <c r="D1030" s="77" t="s">
        <v>1041</v>
      </c>
      <c r="E1030" s="82" t="s">
        <v>1043</v>
      </c>
      <c r="F1030" s="77" t="s">
        <v>76</v>
      </c>
      <c r="G1030" s="77" t="s">
        <v>435</v>
      </c>
      <c r="H1030" s="77" t="s">
        <v>102</v>
      </c>
      <c r="I1030" s="82" t="s">
        <v>55</v>
      </c>
      <c r="J1030" s="83">
        <v>500</v>
      </c>
      <c r="L1030" s="84"/>
      <c r="M1030" s="84"/>
      <c r="P1030"/>
      <c r="R1030"/>
      <c r="S1030" s="82" t="s">
        <v>56</v>
      </c>
      <c r="T1030" s="82" t="s">
        <v>57</v>
      </c>
      <c r="U1030" s="77" t="s">
        <v>2543</v>
      </c>
      <c r="V1030" s="77" t="s">
        <v>2544</v>
      </c>
      <c r="W1030" s="77" t="s">
        <v>2544</v>
      </c>
      <c r="X1030"/>
    </row>
    <row r="1031" spans="2:24" x14ac:dyDescent="0.3">
      <c r="B1031" s="81">
        <v>37376</v>
      </c>
      <c r="C1031" s="81" t="s">
        <v>2213</v>
      </c>
      <c r="D1031" s="77" t="s">
        <v>1041</v>
      </c>
      <c r="E1031" s="82" t="s">
        <v>1043</v>
      </c>
      <c r="F1031" s="77" t="s">
        <v>76</v>
      </c>
      <c r="G1031" s="77" t="s">
        <v>435</v>
      </c>
      <c r="H1031" s="77" t="s">
        <v>102</v>
      </c>
      <c r="I1031" s="82" t="s">
        <v>55</v>
      </c>
      <c r="J1031" s="83">
        <v>203.49</v>
      </c>
      <c r="L1031" s="84"/>
      <c r="M1031" s="84"/>
      <c r="P1031"/>
      <c r="R1031"/>
      <c r="S1031" s="82" t="s">
        <v>56</v>
      </c>
      <c r="T1031" s="82" t="s">
        <v>57</v>
      </c>
      <c r="U1031" s="77" t="s">
        <v>2691</v>
      </c>
      <c r="V1031" s="77" t="s">
        <v>1309</v>
      </c>
      <c r="W1031" s="77" t="s">
        <v>1309</v>
      </c>
      <c r="X1031"/>
    </row>
    <row r="1032" spans="2:24" x14ac:dyDescent="0.3">
      <c r="B1032" s="81">
        <v>37376</v>
      </c>
      <c r="C1032" s="81" t="s">
        <v>2213</v>
      </c>
      <c r="D1032" s="77" t="s">
        <v>233</v>
      </c>
      <c r="E1032" s="82" t="s">
        <v>236</v>
      </c>
      <c r="F1032" s="77" t="s">
        <v>234</v>
      </c>
      <c r="G1032" s="77" t="s">
        <v>435</v>
      </c>
      <c r="H1032" s="77" t="s">
        <v>54</v>
      </c>
      <c r="I1032" s="82" t="s">
        <v>55</v>
      </c>
      <c r="J1032" s="83">
        <v>-203.49</v>
      </c>
      <c r="L1032" s="84"/>
      <c r="M1032" s="84"/>
      <c r="P1032"/>
      <c r="R1032"/>
      <c r="S1032" s="82" t="s">
        <v>56</v>
      </c>
      <c r="T1032" s="82" t="s">
        <v>57</v>
      </c>
      <c r="U1032" s="77" t="s">
        <v>2691</v>
      </c>
      <c r="V1032" s="77" t="s">
        <v>1309</v>
      </c>
      <c r="W1032" s="77" t="s">
        <v>1309</v>
      </c>
      <c r="X1032"/>
    </row>
    <row r="1033" spans="2:24" x14ac:dyDescent="0.3">
      <c r="B1033" s="81">
        <v>37376</v>
      </c>
      <c r="C1033" s="81" t="s">
        <v>2213</v>
      </c>
      <c r="D1033" s="77" t="s">
        <v>731</v>
      </c>
      <c r="E1033" s="82" t="s">
        <v>734</v>
      </c>
      <c r="F1033" s="77" t="s">
        <v>732</v>
      </c>
      <c r="G1033" s="77" t="s">
        <v>435</v>
      </c>
      <c r="H1033" s="77" t="s">
        <v>271</v>
      </c>
      <c r="I1033" s="82" t="s">
        <v>55</v>
      </c>
      <c r="J1033" s="83">
        <v>4246.16</v>
      </c>
      <c r="L1033" s="84"/>
      <c r="M1033" s="84"/>
      <c r="P1033"/>
      <c r="R1033"/>
      <c r="S1033" s="82" t="s">
        <v>56</v>
      </c>
      <c r="T1033" s="82" t="s">
        <v>57</v>
      </c>
      <c r="U1033" s="77" t="s">
        <v>2534</v>
      </c>
      <c r="V1033" s="77" t="s">
        <v>2535</v>
      </c>
      <c r="W1033" s="77" t="s">
        <v>2702</v>
      </c>
      <c r="X1033"/>
    </row>
    <row r="1034" spans="2:24" x14ac:dyDescent="0.3">
      <c r="B1034" s="81">
        <v>37376</v>
      </c>
      <c r="C1034" s="81" t="s">
        <v>2213</v>
      </c>
      <c r="D1034" s="77" t="s">
        <v>731</v>
      </c>
      <c r="E1034" s="82" t="s">
        <v>734</v>
      </c>
      <c r="F1034" s="77" t="s">
        <v>732</v>
      </c>
      <c r="G1034" s="77" t="s">
        <v>435</v>
      </c>
      <c r="H1034" s="77" t="s">
        <v>271</v>
      </c>
      <c r="I1034" s="82" t="s">
        <v>55</v>
      </c>
      <c r="J1034" s="83">
        <v>2548</v>
      </c>
      <c r="L1034" s="84"/>
      <c r="M1034" s="84"/>
      <c r="P1034"/>
      <c r="R1034"/>
      <c r="S1034" s="82" t="s">
        <v>56</v>
      </c>
      <c r="T1034" s="82" t="s">
        <v>57</v>
      </c>
      <c r="U1034" s="77" t="s">
        <v>2563</v>
      </c>
      <c r="V1034" s="77" t="s">
        <v>2564</v>
      </c>
      <c r="W1034" s="77" t="s">
        <v>2703</v>
      </c>
      <c r="X1034"/>
    </row>
    <row r="1035" spans="2:24" x14ac:dyDescent="0.3">
      <c r="B1035" s="81">
        <v>37376</v>
      </c>
      <c r="C1035" s="81" t="s">
        <v>2213</v>
      </c>
      <c r="D1035" s="77" t="s">
        <v>731</v>
      </c>
      <c r="E1035" s="82" t="s">
        <v>734</v>
      </c>
      <c r="F1035" s="77" t="s">
        <v>732</v>
      </c>
      <c r="G1035" s="77" t="s">
        <v>435</v>
      </c>
      <c r="H1035" s="77" t="s">
        <v>271</v>
      </c>
      <c r="I1035" s="82" t="s">
        <v>55</v>
      </c>
      <c r="J1035" s="83">
        <v>-2108</v>
      </c>
      <c r="L1035" s="84"/>
      <c r="M1035" s="84"/>
      <c r="P1035"/>
      <c r="R1035"/>
      <c r="S1035" s="82" t="s">
        <v>56</v>
      </c>
      <c r="T1035" s="82" t="s">
        <v>57</v>
      </c>
      <c r="U1035" s="77" t="s">
        <v>2566</v>
      </c>
      <c r="V1035" s="77" t="s">
        <v>2567</v>
      </c>
      <c r="W1035" s="77" t="s">
        <v>2704</v>
      </c>
      <c r="X1035"/>
    </row>
    <row r="1036" spans="2:24" x14ac:dyDescent="0.3">
      <c r="B1036" s="81">
        <v>37376</v>
      </c>
      <c r="C1036" s="81" t="s">
        <v>2213</v>
      </c>
      <c r="D1036" s="77" t="s">
        <v>738</v>
      </c>
      <c r="E1036" s="82" t="s">
        <v>740</v>
      </c>
      <c r="F1036" s="77" t="s">
        <v>500</v>
      </c>
      <c r="G1036" s="77" t="s">
        <v>435</v>
      </c>
      <c r="H1036" s="77" t="s">
        <v>271</v>
      </c>
      <c r="I1036" s="82" t="s">
        <v>55</v>
      </c>
      <c r="J1036" s="83">
        <v>-2388</v>
      </c>
      <c r="L1036" s="84"/>
      <c r="M1036" s="84"/>
      <c r="P1036"/>
      <c r="R1036"/>
      <c r="S1036" s="82" t="s">
        <v>56</v>
      </c>
      <c r="T1036" s="82" t="s">
        <v>57</v>
      </c>
      <c r="U1036" s="77" t="s">
        <v>2566</v>
      </c>
      <c r="V1036" s="77" t="s">
        <v>2567</v>
      </c>
      <c r="W1036" s="77" t="s">
        <v>2705</v>
      </c>
      <c r="X1036"/>
    </row>
    <row r="1037" spans="2:24" x14ac:dyDescent="0.3">
      <c r="B1037" s="81">
        <v>37376</v>
      </c>
      <c r="C1037" s="81" t="s">
        <v>2213</v>
      </c>
      <c r="D1037" s="77" t="s">
        <v>738</v>
      </c>
      <c r="E1037" s="82" t="s">
        <v>740</v>
      </c>
      <c r="F1037" s="77" t="s">
        <v>500</v>
      </c>
      <c r="G1037" s="77" t="s">
        <v>435</v>
      </c>
      <c r="H1037" s="77" t="s">
        <v>271</v>
      </c>
      <c r="I1037" s="82" t="s">
        <v>55</v>
      </c>
      <c r="J1037" s="83">
        <v>2910</v>
      </c>
      <c r="L1037" s="84"/>
      <c r="M1037" s="84"/>
      <c r="P1037"/>
      <c r="R1037"/>
      <c r="S1037" s="82" t="s">
        <v>56</v>
      </c>
      <c r="T1037" s="82" t="s">
        <v>57</v>
      </c>
      <c r="U1037" s="77" t="s">
        <v>2563</v>
      </c>
      <c r="V1037" s="77" t="s">
        <v>2564</v>
      </c>
      <c r="W1037" s="77" t="s">
        <v>2706</v>
      </c>
      <c r="X1037"/>
    </row>
    <row r="1038" spans="2:24" x14ac:dyDescent="0.3">
      <c r="B1038" s="81">
        <v>37376</v>
      </c>
      <c r="C1038" s="81" t="s">
        <v>2213</v>
      </c>
      <c r="D1038" s="77" t="s">
        <v>738</v>
      </c>
      <c r="E1038" s="82" t="s">
        <v>740</v>
      </c>
      <c r="F1038" s="77" t="s">
        <v>500</v>
      </c>
      <c r="G1038" s="77" t="s">
        <v>435</v>
      </c>
      <c r="H1038" s="77" t="s">
        <v>271</v>
      </c>
      <c r="I1038" s="82" t="s">
        <v>55</v>
      </c>
      <c r="J1038" s="83">
        <v>4850</v>
      </c>
      <c r="L1038" s="84"/>
      <c r="M1038" s="84"/>
      <c r="P1038"/>
      <c r="R1038"/>
      <c r="S1038" s="82" t="s">
        <v>56</v>
      </c>
      <c r="T1038" s="82" t="s">
        <v>57</v>
      </c>
      <c r="U1038" s="77" t="s">
        <v>2534</v>
      </c>
      <c r="V1038" s="77" t="s">
        <v>2535</v>
      </c>
      <c r="W1038" s="77" t="s">
        <v>2707</v>
      </c>
      <c r="X1038"/>
    </row>
    <row r="1039" spans="2:24" x14ac:dyDescent="0.3">
      <c r="B1039" s="81">
        <v>37376</v>
      </c>
      <c r="C1039" s="81" t="s">
        <v>2213</v>
      </c>
      <c r="D1039" s="77" t="s">
        <v>765</v>
      </c>
      <c r="E1039" s="82" t="s">
        <v>766</v>
      </c>
      <c r="F1039" s="77" t="s">
        <v>99</v>
      </c>
      <c r="G1039" s="77" t="s">
        <v>435</v>
      </c>
      <c r="H1039" s="77" t="s">
        <v>139</v>
      </c>
      <c r="I1039" s="82" t="s">
        <v>130</v>
      </c>
      <c r="J1039" s="83">
        <v>-400</v>
      </c>
      <c r="L1039" s="84"/>
      <c r="M1039" s="84"/>
      <c r="P1039"/>
      <c r="R1039"/>
      <c r="S1039" s="82" t="s">
        <v>56</v>
      </c>
      <c r="T1039" s="82" t="s">
        <v>57</v>
      </c>
      <c r="U1039" s="77" t="s">
        <v>2695</v>
      </c>
      <c r="V1039" s="77" t="s">
        <v>477</v>
      </c>
      <c r="W1039" s="77" t="s">
        <v>478</v>
      </c>
      <c r="X1039"/>
    </row>
    <row r="1040" spans="2:24" x14ac:dyDescent="0.3">
      <c r="B1040" s="81">
        <v>37376</v>
      </c>
      <c r="C1040" s="81" t="s">
        <v>2213</v>
      </c>
      <c r="D1040" s="77" t="s">
        <v>765</v>
      </c>
      <c r="E1040" s="82" t="s">
        <v>766</v>
      </c>
      <c r="F1040" s="77" t="s">
        <v>99</v>
      </c>
      <c r="G1040" s="77" t="s">
        <v>435</v>
      </c>
      <c r="H1040" s="77" t="s">
        <v>139</v>
      </c>
      <c r="I1040" s="82" t="s">
        <v>130</v>
      </c>
      <c r="J1040" s="83">
        <v>5.63</v>
      </c>
      <c r="L1040" s="84"/>
      <c r="M1040" s="84"/>
      <c r="P1040"/>
      <c r="R1040"/>
      <c r="S1040" s="82" t="s">
        <v>56</v>
      </c>
      <c r="T1040" s="82" t="s">
        <v>57</v>
      </c>
      <c r="U1040" s="77" t="s">
        <v>2667</v>
      </c>
      <c r="V1040" s="77" t="s">
        <v>477</v>
      </c>
      <c r="W1040" s="77" t="s">
        <v>478</v>
      </c>
      <c r="X1040"/>
    </row>
    <row r="1041" spans="2:24" x14ac:dyDescent="0.3">
      <c r="B1041" s="81">
        <v>37376</v>
      </c>
      <c r="C1041" s="81" t="s">
        <v>2213</v>
      </c>
      <c r="D1041" s="77" t="s">
        <v>765</v>
      </c>
      <c r="E1041" s="82" t="s">
        <v>766</v>
      </c>
      <c r="F1041" s="77" t="s">
        <v>99</v>
      </c>
      <c r="G1041" s="77" t="s">
        <v>435</v>
      </c>
      <c r="H1041" s="77" t="s">
        <v>139</v>
      </c>
      <c r="I1041" s="82" t="s">
        <v>130</v>
      </c>
      <c r="J1041" s="83">
        <v>400</v>
      </c>
      <c r="L1041" s="84"/>
      <c r="M1041" s="84"/>
      <c r="P1041"/>
      <c r="R1041"/>
      <c r="S1041" s="82" t="s">
        <v>56</v>
      </c>
      <c r="T1041" s="82" t="s">
        <v>57</v>
      </c>
      <c r="U1041" s="77" t="s">
        <v>2545</v>
      </c>
      <c r="V1041" s="77" t="s">
        <v>477</v>
      </c>
      <c r="W1041" s="77" t="s">
        <v>478</v>
      </c>
      <c r="X1041"/>
    </row>
    <row r="1042" spans="2:24" x14ac:dyDescent="0.3">
      <c r="B1042" s="81">
        <v>37376</v>
      </c>
      <c r="C1042" s="81" t="s">
        <v>2213</v>
      </c>
      <c r="D1042" s="77" t="s">
        <v>765</v>
      </c>
      <c r="E1042" s="82" t="s">
        <v>766</v>
      </c>
      <c r="F1042" s="77" t="s">
        <v>99</v>
      </c>
      <c r="G1042" s="77" t="s">
        <v>435</v>
      </c>
      <c r="H1042" s="77" t="s">
        <v>139</v>
      </c>
      <c r="I1042" s="82" t="s">
        <v>130</v>
      </c>
      <c r="J1042" s="83">
        <v>60.49</v>
      </c>
      <c r="L1042" s="84"/>
      <c r="M1042" s="84"/>
      <c r="P1042"/>
      <c r="R1042"/>
      <c r="S1042" s="82" t="s">
        <v>56</v>
      </c>
      <c r="T1042" s="82" t="s">
        <v>57</v>
      </c>
      <c r="U1042" s="77" t="s">
        <v>2708</v>
      </c>
      <c r="V1042" s="77" t="s">
        <v>49</v>
      </c>
      <c r="W1042" s="77" t="s">
        <v>2709</v>
      </c>
      <c r="X1042"/>
    </row>
    <row r="1043" spans="2:24" x14ac:dyDescent="0.3">
      <c r="B1043" s="81">
        <v>37376</v>
      </c>
      <c r="C1043" s="81" t="s">
        <v>2213</v>
      </c>
      <c r="D1043" s="77" t="s">
        <v>765</v>
      </c>
      <c r="E1043" s="82" t="s">
        <v>766</v>
      </c>
      <c r="F1043" s="77" t="s">
        <v>99</v>
      </c>
      <c r="G1043" s="77" t="s">
        <v>435</v>
      </c>
      <c r="H1043" s="77" t="s">
        <v>139</v>
      </c>
      <c r="I1043" s="82" t="s">
        <v>130</v>
      </c>
      <c r="J1043" s="83">
        <v>26.51</v>
      </c>
      <c r="L1043" s="84"/>
      <c r="M1043" s="84"/>
      <c r="P1043"/>
      <c r="R1043"/>
      <c r="S1043" s="82" t="s">
        <v>56</v>
      </c>
      <c r="T1043" s="82" t="s">
        <v>57</v>
      </c>
      <c r="U1043" s="77" t="s">
        <v>2708</v>
      </c>
      <c r="V1043" s="77" t="s">
        <v>49</v>
      </c>
      <c r="W1043" s="77" t="s">
        <v>2713</v>
      </c>
      <c r="X1043"/>
    </row>
    <row r="1044" spans="2:24" x14ac:dyDescent="0.3">
      <c r="B1044" s="81">
        <v>37376</v>
      </c>
      <c r="C1044" s="81" t="s">
        <v>2213</v>
      </c>
      <c r="D1044" s="77" t="s">
        <v>768</v>
      </c>
      <c r="E1044" s="82" t="s">
        <v>770</v>
      </c>
      <c r="F1044" s="77" t="s">
        <v>769</v>
      </c>
      <c r="G1044" s="77" t="s">
        <v>435</v>
      </c>
      <c r="H1044" s="77" t="s">
        <v>139</v>
      </c>
      <c r="I1044" s="82" t="s">
        <v>55</v>
      </c>
      <c r="J1044" s="83">
        <v>1909.72</v>
      </c>
      <c r="L1044" s="84"/>
      <c r="M1044" s="84"/>
      <c r="P1044"/>
      <c r="R1044"/>
      <c r="S1044" s="82" t="s">
        <v>56</v>
      </c>
      <c r="T1044" s="82" t="s">
        <v>57</v>
      </c>
      <c r="U1044" s="77" t="s">
        <v>2635</v>
      </c>
      <c r="V1044" s="77" t="s">
        <v>2636</v>
      </c>
      <c r="W1044" s="77" t="s">
        <v>575</v>
      </c>
      <c r="X1044"/>
    </row>
    <row r="1045" spans="2:24" x14ac:dyDescent="0.3">
      <c r="B1045" s="81">
        <v>37376</v>
      </c>
      <c r="C1045" s="81" t="s">
        <v>2213</v>
      </c>
      <c r="D1045" s="77" t="s">
        <v>772</v>
      </c>
      <c r="E1045" s="82" t="s">
        <v>774</v>
      </c>
      <c r="F1045" s="77" t="s">
        <v>721</v>
      </c>
      <c r="G1045" s="77" t="s">
        <v>435</v>
      </c>
      <c r="H1045" s="77" t="s">
        <v>139</v>
      </c>
      <c r="I1045" s="82" t="s">
        <v>55</v>
      </c>
      <c r="J1045" s="83">
        <v>480</v>
      </c>
      <c r="L1045" s="84"/>
      <c r="M1045" s="84"/>
      <c r="P1045"/>
      <c r="R1045"/>
      <c r="S1045" s="82" t="s">
        <v>56</v>
      </c>
      <c r="T1045" s="82" t="s">
        <v>57</v>
      </c>
      <c r="U1045" s="77" t="s">
        <v>2699</v>
      </c>
      <c r="V1045" s="77" t="s">
        <v>2700</v>
      </c>
      <c r="W1045" s="77" t="s">
        <v>2716</v>
      </c>
      <c r="X1045"/>
    </row>
    <row r="1046" spans="2:24" x14ac:dyDescent="0.3">
      <c r="B1046" s="81">
        <v>37376</v>
      </c>
      <c r="C1046" s="81" t="s">
        <v>2213</v>
      </c>
      <c r="D1046" s="77" t="s">
        <v>1163</v>
      </c>
      <c r="E1046" s="82" t="s">
        <v>1166</v>
      </c>
      <c r="F1046" s="77" t="s">
        <v>1164</v>
      </c>
      <c r="G1046" s="77" t="s">
        <v>435</v>
      </c>
      <c r="H1046" s="77" t="s">
        <v>1092</v>
      </c>
      <c r="I1046" s="82" t="s">
        <v>55</v>
      </c>
      <c r="J1046" s="83">
        <v>-215.6</v>
      </c>
      <c r="L1046" s="84"/>
      <c r="M1046" s="84"/>
      <c r="P1046"/>
      <c r="R1046"/>
      <c r="S1046" s="82" t="s">
        <v>56</v>
      </c>
      <c r="T1046" s="82" t="s">
        <v>57</v>
      </c>
      <c r="U1046" s="77" t="s">
        <v>2665</v>
      </c>
      <c r="V1046" s="77" t="s">
        <v>1309</v>
      </c>
      <c r="W1046" s="77" t="s">
        <v>1309</v>
      </c>
      <c r="X1046"/>
    </row>
    <row r="1047" spans="2:24" x14ac:dyDescent="0.3">
      <c r="B1047" s="81">
        <v>37376</v>
      </c>
      <c r="C1047" s="81" t="s">
        <v>2213</v>
      </c>
      <c r="D1047" s="77" t="s">
        <v>1163</v>
      </c>
      <c r="E1047" s="82" t="s">
        <v>1166</v>
      </c>
      <c r="F1047" s="77" t="s">
        <v>1164</v>
      </c>
      <c r="G1047" s="77" t="s">
        <v>435</v>
      </c>
      <c r="H1047" s="77" t="s">
        <v>1092</v>
      </c>
      <c r="I1047" s="82" t="s">
        <v>55</v>
      </c>
      <c r="J1047" s="83">
        <v>154</v>
      </c>
      <c r="L1047" s="84"/>
      <c r="M1047" s="84"/>
      <c r="P1047"/>
      <c r="R1047"/>
      <c r="S1047" s="82" t="s">
        <v>56</v>
      </c>
      <c r="T1047" s="82" t="s">
        <v>57</v>
      </c>
      <c r="U1047" s="77" t="s">
        <v>2615</v>
      </c>
      <c r="V1047" s="77" t="s">
        <v>49</v>
      </c>
      <c r="W1047" s="77" t="s">
        <v>2717</v>
      </c>
      <c r="X1047"/>
    </row>
    <row r="1048" spans="2:24" x14ac:dyDescent="0.3">
      <c r="B1048" s="81">
        <v>37376</v>
      </c>
      <c r="C1048" s="81" t="s">
        <v>2213</v>
      </c>
      <c r="D1048" s="77" t="s">
        <v>188</v>
      </c>
      <c r="E1048" s="82" t="s">
        <v>191</v>
      </c>
      <c r="F1048" s="77" t="s">
        <v>189</v>
      </c>
      <c r="G1048" s="77" t="s">
        <v>435</v>
      </c>
      <c r="H1048" s="77" t="s">
        <v>139</v>
      </c>
      <c r="I1048" s="82" t="s">
        <v>55</v>
      </c>
      <c r="J1048" s="83">
        <v>750</v>
      </c>
      <c r="L1048" s="84"/>
      <c r="M1048" s="84"/>
      <c r="P1048"/>
      <c r="R1048"/>
      <c r="S1048" s="82" t="s">
        <v>56</v>
      </c>
      <c r="T1048" s="82" t="s">
        <v>57</v>
      </c>
      <c r="U1048" s="77" t="s">
        <v>2543</v>
      </c>
      <c r="V1048" s="77" t="s">
        <v>2544</v>
      </c>
      <c r="W1048" s="77" t="s">
        <v>2544</v>
      </c>
      <c r="X1048"/>
    </row>
    <row r="1049" spans="2:24" x14ac:dyDescent="0.3">
      <c r="B1049" s="81">
        <v>37376</v>
      </c>
      <c r="C1049" s="81" t="s">
        <v>2213</v>
      </c>
      <c r="D1049" s="77" t="s">
        <v>776</v>
      </c>
      <c r="E1049" s="82" t="s">
        <v>778</v>
      </c>
      <c r="F1049" s="77" t="s">
        <v>777</v>
      </c>
      <c r="G1049" s="77" t="s">
        <v>435</v>
      </c>
      <c r="H1049" s="77" t="s">
        <v>779</v>
      </c>
      <c r="I1049" s="82" t="s">
        <v>130</v>
      </c>
      <c r="J1049" s="83">
        <v>20.83</v>
      </c>
      <c r="L1049" s="84"/>
      <c r="M1049" s="84"/>
      <c r="P1049"/>
      <c r="R1049"/>
      <c r="S1049" s="82" t="s">
        <v>56</v>
      </c>
      <c r="T1049" s="82" t="s">
        <v>57</v>
      </c>
      <c r="U1049" s="77" t="s">
        <v>2549</v>
      </c>
      <c r="V1049" s="77" t="s">
        <v>2524</v>
      </c>
      <c r="W1049" s="77" t="s">
        <v>2524</v>
      </c>
      <c r="X1049"/>
    </row>
    <row r="1050" spans="2:24" x14ac:dyDescent="0.3">
      <c r="B1050" s="81">
        <v>37376</v>
      </c>
      <c r="C1050" s="81" t="s">
        <v>2213</v>
      </c>
      <c r="D1050" s="77" t="s">
        <v>781</v>
      </c>
      <c r="E1050" s="82" t="s">
        <v>786</v>
      </c>
      <c r="F1050" s="77" t="s">
        <v>782</v>
      </c>
      <c r="G1050" s="77" t="s">
        <v>435</v>
      </c>
      <c r="H1050" s="77" t="s">
        <v>779</v>
      </c>
      <c r="I1050" s="82" t="s">
        <v>55</v>
      </c>
      <c r="J1050" s="83">
        <v>2445</v>
      </c>
      <c r="L1050" s="84"/>
      <c r="M1050" s="84"/>
      <c r="P1050"/>
      <c r="R1050"/>
      <c r="S1050" s="82" t="s">
        <v>56</v>
      </c>
      <c r="T1050" s="82" t="s">
        <v>57</v>
      </c>
      <c r="U1050" s="77" t="s">
        <v>2720</v>
      </c>
      <c r="V1050" s="77" t="s">
        <v>784</v>
      </c>
      <c r="W1050" s="77" t="s">
        <v>2721</v>
      </c>
      <c r="X1050"/>
    </row>
    <row r="1051" spans="2:24" x14ac:dyDescent="0.3">
      <c r="B1051" s="81">
        <v>37376</v>
      </c>
      <c r="C1051" s="81" t="s">
        <v>2213</v>
      </c>
      <c r="D1051" s="77" t="s">
        <v>790</v>
      </c>
      <c r="E1051" s="82" t="s">
        <v>786</v>
      </c>
      <c r="F1051" s="77" t="s">
        <v>791</v>
      </c>
      <c r="G1051" s="77" t="s">
        <v>435</v>
      </c>
      <c r="H1051" s="77" t="s">
        <v>779</v>
      </c>
      <c r="I1051" s="82" t="s">
        <v>130</v>
      </c>
      <c r="J1051" s="83">
        <v>1300</v>
      </c>
      <c r="L1051" s="84"/>
      <c r="M1051" s="84"/>
      <c r="P1051"/>
      <c r="R1051"/>
      <c r="S1051" s="82" t="s">
        <v>56</v>
      </c>
      <c r="T1051" s="82" t="s">
        <v>57</v>
      </c>
      <c r="U1051" s="77" t="s">
        <v>2720</v>
      </c>
      <c r="V1051" s="77" t="s">
        <v>784</v>
      </c>
      <c r="W1051" s="77" t="s">
        <v>2723</v>
      </c>
      <c r="X1051"/>
    </row>
    <row r="1052" spans="2:24" x14ac:dyDescent="0.3">
      <c r="B1052" s="81">
        <v>37376</v>
      </c>
      <c r="C1052" s="81" t="s">
        <v>2213</v>
      </c>
      <c r="D1052" s="77" t="s">
        <v>2724</v>
      </c>
      <c r="E1052" s="82" t="s">
        <v>2726</v>
      </c>
      <c r="F1052" s="77" t="s">
        <v>2725</v>
      </c>
      <c r="G1052" s="77" t="s">
        <v>435</v>
      </c>
      <c r="H1052" s="77" t="s">
        <v>779</v>
      </c>
      <c r="I1052" s="82" t="s">
        <v>55</v>
      </c>
      <c r="J1052" s="83">
        <v>500</v>
      </c>
      <c r="L1052" s="84"/>
      <c r="M1052" s="84"/>
      <c r="P1052"/>
      <c r="R1052"/>
      <c r="S1052" s="82" t="s">
        <v>56</v>
      </c>
      <c r="T1052" s="82" t="s">
        <v>57</v>
      </c>
      <c r="U1052" s="77" t="s">
        <v>2543</v>
      </c>
      <c r="V1052" s="77" t="s">
        <v>2544</v>
      </c>
      <c r="W1052" s="77" t="s">
        <v>2544</v>
      </c>
      <c r="X1052"/>
    </row>
    <row r="1053" spans="2:24" x14ac:dyDescent="0.3">
      <c r="B1053" s="81">
        <v>37376</v>
      </c>
      <c r="C1053" s="81" t="s">
        <v>2213</v>
      </c>
      <c r="D1053" s="77" t="s">
        <v>794</v>
      </c>
      <c r="E1053" s="82" t="s">
        <v>799</v>
      </c>
      <c r="F1053" s="77" t="s">
        <v>795</v>
      </c>
      <c r="G1053" s="77" t="s">
        <v>435</v>
      </c>
      <c r="H1053" s="77" t="s">
        <v>779</v>
      </c>
      <c r="I1053" s="82" t="s">
        <v>55</v>
      </c>
      <c r="J1053" s="83">
        <v>250</v>
      </c>
      <c r="L1053" s="84"/>
      <c r="M1053" s="84"/>
      <c r="P1053"/>
      <c r="R1053"/>
      <c r="S1053" s="82" t="s">
        <v>56</v>
      </c>
      <c r="T1053" s="82" t="s">
        <v>57</v>
      </c>
      <c r="U1053" s="77" t="s">
        <v>2543</v>
      </c>
      <c r="V1053" s="77" t="s">
        <v>2544</v>
      </c>
      <c r="W1053" s="77" t="s">
        <v>2544</v>
      </c>
      <c r="X1053"/>
    </row>
    <row r="1054" spans="2:24" x14ac:dyDescent="0.3">
      <c r="B1054" s="81">
        <v>37376</v>
      </c>
      <c r="C1054" s="81" t="s">
        <v>2213</v>
      </c>
      <c r="D1054" s="77" t="s">
        <v>794</v>
      </c>
      <c r="E1054" s="82" t="s">
        <v>799</v>
      </c>
      <c r="F1054" s="77" t="s">
        <v>795</v>
      </c>
      <c r="G1054" s="77" t="s">
        <v>435</v>
      </c>
      <c r="H1054" s="77" t="s">
        <v>779</v>
      </c>
      <c r="I1054" s="82" t="s">
        <v>55</v>
      </c>
      <c r="J1054" s="83">
        <v>250</v>
      </c>
      <c r="L1054" s="84"/>
      <c r="M1054" s="84"/>
      <c r="P1054"/>
      <c r="R1054"/>
      <c r="S1054" s="82" t="s">
        <v>56</v>
      </c>
      <c r="T1054" s="82" t="s">
        <v>57</v>
      </c>
      <c r="U1054" s="77" t="s">
        <v>2728</v>
      </c>
      <c r="V1054" s="77" t="s">
        <v>2729</v>
      </c>
      <c r="W1054" s="77" t="s">
        <v>2730</v>
      </c>
      <c r="X1054"/>
    </row>
    <row r="1055" spans="2:24" x14ac:dyDescent="0.3">
      <c r="B1055" s="81">
        <v>37376</v>
      </c>
      <c r="C1055" s="81" t="s">
        <v>2213</v>
      </c>
      <c r="D1055" s="77" t="s">
        <v>802</v>
      </c>
      <c r="E1055" s="82" t="s">
        <v>805</v>
      </c>
      <c r="F1055" s="77" t="s">
        <v>803</v>
      </c>
      <c r="G1055" s="77" t="s">
        <v>435</v>
      </c>
      <c r="H1055" s="77" t="s">
        <v>779</v>
      </c>
      <c r="I1055" s="82" t="s">
        <v>55</v>
      </c>
      <c r="J1055" s="83">
        <v>2071.2600000000002</v>
      </c>
      <c r="L1055" s="84"/>
      <c r="M1055" s="84"/>
      <c r="P1055"/>
      <c r="R1055"/>
      <c r="S1055" s="82" t="s">
        <v>56</v>
      </c>
      <c r="T1055" s="82" t="s">
        <v>57</v>
      </c>
      <c r="U1055" s="77" t="s">
        <v>2534</v>
      </c>
      <c r="V1055" s="77" t="s">
        <v>2535</v>
      </c>
      <c r="W1055" s="77" t="s">
        <v>2731</v>
      </c>
      <c r="X1055"/>
    </row>
    <row r="1056" spans="2:24" x14ac:dyDescent="0.3">
      <c r="B1056" s="81">
        <v>37376</v>
      </c>
      <c r="C1056" s="81" t="s">
        <v>2213</v>
      </c>
      <c r="D1056" s="77" t="s">
        <v>802</v>
      </c>
      <c r="E1056" s="82" t="s">
        <v>805</v>
      </c>
      <c r="F1056" s="77" t="s">
        <v>803</v>
      </c>
      <c r="G1056" s="77" t="s">
        <v>435</v>
      </c>
      <c r="H1056" s="77" t="s">
        <v>779</v>
      </c>
      <c r="I1056" s="82" t="s">
        <v>55</v>
      </c>
      <c r="J1056" s="83">
        <v>1243</v>
      </c>
      <c r="L1056" s="84"/>
      <c r="M1056" s="84"/>
      <c r="P1056"/>
      <c r="R1056"/>
      <c r="S1056" s="82" t="s">
        <v>56</v>
      </c>
      <c r="T1056" s="82" t="s">
        <v>57</v>
      </c>
      <c r="U1056" s="77" t="s">
        <v>2563</v>
      </c>
      <c r="V1056" s="77" t="s">
        <v>2564</v>
      </c>
      <c r="W1056" s="77" t="s">
        <v>2732</v>
      </c>
      <c r="X1056"/>
    </row>
    <row r="1057" spans="2:24" x14ac:dyDescent="0.3">
      <c r="B1057" s="81">
        <v>37376</v>
      </c>
      <c r="C1057" s="81" t="s">
        <v>2213</v>
      </c>
      <c r="D1057" s="77" t="s">
        <v>802</v>
      </c>
      <c r="E1057" s="82" t="s">
        <v>805</v>
      </c>
      <c r="F1057" s="77" t="s">
        <v>803</v>
      </c>
      <c r="G1057" s="77" t="s">
        <v>435</v>
      </c>
      <c r="H1057" s="77" t="s">
        <v>779</v>
      </c>
      <c r="I1057" s="82" t="s">
        <v>55</v>
      </c>
      <c r="J1057" s="83">
        <v>-1048</v>
      </c>
      <c r="L1057" s="84"/>
      <c r="M1057" s="84"/>
      <c r="P1057"/>
      <c r="R1057"/>
      <c r="S1057" s="82" t="s">
        <v>56</v>
      </c>
      <c r="T1057" s="82" t="s">
        <v>57</v>
      </c>
      <c r="U1057" s="77" t="s">
        <v>2566</v>
      </c>
      <c r="V1057" s="77" t="s">
        <v>2567</v>
      </c>
      <c r="W1057" s="77" t="s">
        <v>2733</v>
      </c>
      <c r="X1057"/>
    </row>
    <row r="1058" spans="2:24" x14ac:dyDescent="0.3">
      <c r="B1058" s="81">
        <v>37376</v>
      </c>
      <c r="C1058" s="81" t="s">
        <v>2213</v>
      </c>
      <c r="D1058" s="77" t="s">
        <v>809</v>
      </c>
      <c r="E1058" s="82" t="s">
        <v>805</v>
      </c>
      <c r="F1058" s="77" t="s">
        <v>810</v>
      </c>
      <c r="G1058" s="77" t="s">
        <v>435</v>
      </c>
      <c r="H1058" s="77" t="s">
        <v>779</v>
      </c>
      <c r="I1058" s="82" t="s">
        <v>130</v>
      </c>
      <c r="J1058" s="83">
        <v>828</v>
      </c>
      <c r="L1058" s="84"/>
      <c r="M1058" s="84"/>
      <c r="P1058"/>
      <c r="R1058"/>
      <c r="S1058" s="82" t="s">
        <v>56</v>
      </c>
      <c r="T1058" s="82" t="s">
        <v>57</v>
      </c>
      <c r="U1058" s="77" t="s">
        <v>2549</v>
      </c>
      <c r="V1058" s="77" t="s">
        <v>2524</v>
      </c>
      <c r="W1058" s="77" t="s">
        <v>2524</v>
      </c>
      <c r="X1058"/>
    </row>
    <row r="1059" spans="2:24" x14ac:dyDescent="0.3">
      <c r="B1059" s="81">
        <v>37376</v>
      </c>
      <c r="C1059" s="81" t="s">
        <v>2213</v>
      </c>
      <c r="D1059" s="77" t="s">
        <v>812</v>
      </c>
      <c r="E1059" s="82" t="s">
        <v>815</v>
      </c>
      <c r="F1059" s="77" t="s">
        <v>732</v>
      </c>
      <c r="G1059" s="77" t="s">
        <v>435</v>
      </c>
      <c r="H1059" s="77" t="s">
        <v>271</v>
      </c>
      <c r="I1059" s="82" t="s">
        <v>55</v>
      </c>
      <c r="J1059" s="83">
        <v>464</v>
      </c>
      <c r="L1059" s="84"/>
      <c r="M1059" s="84"/>
      <c r="P1059"/>
      <c r="R1059"/>
      <c r="S1059" s="82" t="s">
        <v>56</v>
      </c>
      <c r="T1059" s="82" t="s">
        <v>57</v>
      </c>
      <c r="U1059" s="77" t="s">
        <v>2589</v>
      </c>
      <c r="V1059" s="77" t="s">
        <v>747</v>
      </c>
      <c r="W1059" s="77" t="s">
        <v>747</v>
      </c>
      <c r="X1059"/>
    </row>
    <row r="1060" spans="2:24" x14ac:dyDescent="0.3">
      <c r="B1060" s="81">
        <v>37376</v>
      </c>
      <c r="C1060" s="81" t="s">
        <v>2213</v>
      </c>
      <c r="D1060" s="77" t="s">
        <v>833</v>
      </c>
      <c r="E1060" s="82" t="s">
        <v>834</v>
      </c>
      <c r="F1060" s="77" t="s">
        <v>500</v>
      </c>
      <c r="G1060" s="77" t="s">
        <v>435</v>
      </c>
      <c r="H1060" s="77" t="s">
        <v>271</v>
      </c>
      <c r="I1060" s="82" t="s">
        <v>55</v>
      </c>
      <c r="J1060" s="83">
        <v>-21</v>
      </c>
      <c r="L1060" s="84"/>
      <c r="M1060" s="84"/>
      <c r="P1060"/>
      <c r="R1060"/>
      <c r="S1060" s="82" t="s">
        <v>56</v>
      </c>
      <c r="T1060" s="82" t="s">
        <v>57</v>
      </c>
      <c r="U1060" s="77" t="s">
        <v>2566</v>
      </c>
      <c r="V1060" s="77" t="s">
        <v>2567</v>
      </c>
      <c r="W1060" s="77" t="s">
        <v>2734</v>
      </c>
      <c r="X1060"/>
    </row>
    <row r="1061" spans="2:24" x14ac:dyDescent="0.3">
      <c r="B1061" s="81">
        <v>37376</v>
      </c>
      <c r="C1061" s="81" t="s">
        <v>2213</v>
      </c>
      <c r="D1061" s="77" t="s">
        <v>833</v>
      </c>
      <c r="E1061" s="82" t="s">
        <v>834</v>
      </c>
      <c r="F1061" s="77" t="s">
        <v>500</v>
      </c>
      <c r="G1061" s="77" t="s">
        <v>435</v>
      </c>
      <c r="H1061" s="77" t="s">
        <v>271</v>
      </c>
      <c r="I1061" s="82" t="s">
        <v>55</v>
      </c>
      <c r="J1061" s="83">
        <v>66</v>
      </c>
      <c r="L1061" s="84"/>
      <c r="M1061" s="84"/>
      <c r="P1061"/>
      <c r="R1061"/>
      <c r="S1061" s="82" t="s">
        <v>56</v>
      </c>
      <c r="T1061" s="82" t="s">
        <v>57</v>
      </c>
      <c r="U1061" s="77" t="s">
        <v>2563</v>
      </c>
      <c r="V1061" s="77" t="s">
        <v>2564</v>
      </c>
      <c r="W1061" s="77" t="s">
        <v>2735</v>
      </c>
      <c r="X1061"/>
    </row>
    <row r="1062" spans="2:24" x14ac:dyDescent="0.3">
      <c r="B1062" s="81">
        <v>37376</v>
      </c>
      <c r="C1062" s="81" t="s">
        <v>2213</v>
      </c>
      <c r="D1062" s="77" t="s">
        <v>833</v>
      </c>
      <c r="E1062" s="82" t="s">
        <v>834</v>
      </c>
      <c r="F1062" s="77" t="s">
        <v>500</v>
      </c>
      <c r="G1062" s="77" t="s">
        <v>435</v>
      </c>
      <c r="H1062" s="77" t="s">
        <v>271</v>
      </c>
      <c r="I1062" s="82" t="s">
        <v>55</v>
      </c>
      <c r="J1062" s="83">
        <v>110.3</v>
      </c>
      <c r="L1062" s="84"/>
      <c r="M1062" s="84"/>
      <c r="P1062"/>
      <c r="R1062"/>
      <c r="S1062" s="82" t="s">
        <v>56</v>
      </c>
      <c r="T1062" s="82" t="s">
        <v>57</v>
      </c>
      <c r="U1062" s="77" t="s">
        <v>2534</v>
      </c>
      <c r="V1062" s="77" t="s">
        <v>2535</v>
      </c>
      <c r="W1062" s="77" t="s">
        <v>2736</v>
      </c>
      <c r="X1062"/>
    </row>
    <row r="1063" spans="2:24" x14ac:dyDescent="0.3">
      <c r="B1063" s="81">
        <v>37376</v>
      </c>
      <c r="C1063" s="81" t="s">
        <v>2213</v>
      </c>
      <c r="D1063" s="77" t="s">
        <v>836</v>
      </c>
      <c r="E1063" s="82" t="s">
        <v>834</v>
      </c>
      <c r="F1063" s="77" t="s">
        <v>264</v>
      </c>
      <c r="G1063" s="77" t="s">
        <v>435</v>
      </c>
      <c r="H1063" s="77" t="s">
        <v>271</v>
      </c>
      <c r="I1063" s="82" t="s">
        <v>130</v>
      </c>
      <c r="J1063" s="83">
        <v>-420</v>
      </c>
      <c r="L1063" s="84"/>
      <c r="M1063" s="84"/>
      <c r="P1063"/>
      <c r="R1063"/>
      <c r="S1063" s="82" t="s">
        <v>56</v>
      </c>
      <c r="T1063" s="82" t="s">
        <v>57</v>
      </c>
      <c r="U1063" s="77" t="s">
        <v>2576</v>
      </c>
      <c r="V1063" s="77" t="s">
        <v>2577</v>
      </c>
      <c r="W1063" s="77" t="s">
        <v>2737</v>
      </c>
      <c r="X1063"/>
    </row>
    <row r="1064" spans="2:24" x14ac:dyDescent="0.3">
      <c r="B1064" s="81">
        <v>37376</v>
      </c>
      <c r="C1064" s="81" t="s">
        <v>2213</v>
      </c>
      <c r="D1064" s="77" t="s">
        <v>836</v>
      </c>
      <c r="E1064" s="82" t="s">
        <v>834</v>
      </c>
      <c r="F1064" s="77" t="s">
        <v>264</v>
      </c>
      <c r="G1064" s="77" t="s">
        <v>435</v>
      </c>
      <c r="H1064" s="77" t="s">
        <v>271</v>
      </c>
      <c r="I1064" s="82" t="s">
        <v>130</v>
      </c>
      <c r="J1064" s="83">
        <v>840</v>
      </c>
      <c r="L1064" s="84"/>
      <c r="M1064" s="84"/>
      <c r="P1064"/>
      <c r="R1064"/>
      <c r="S1064" s="82" t="s">
        <v>56</v>
      </c>
      <c r="T1064" s="82" t="s">
        <v>57</v>
      </c>
      <c r="U1064" s="77" t="s">
        <v>2579</v>
      </c>
      <c r="V1064" s="77" t="s">
        <v>2580</v>
      </c>
      <c r="W1064" s="77" t="s">
        <v>2581</v>
      </c>
      <c r="X1064"/>
    </row>
    <row r="1065" spans="2:24" x14ac:dyDescent="0.3">
      <c r="B1065" s="81">
        <v>37376</v>
      </c>
      <c r="C1065" s="81" t="s">
        <v>2213</v>
      </c>
      <c r="D1065" s="77" t="s">
        <v>836</v>
      </c>
      <c r="E1065" s="82" t="s">
        <v>834</v>
      </c>
      <c r="F1065" s="77" t="s">
        <v>264</v>
      </c>
      <c r="G1065" s="77" t="s">
        <v>435</v>
      </c>
      <c r="H1065" s="77" t="s">
        <v>271</v>
      </c>
      <c r="I1065" s="82" t="s">
        <v>130</v>
      </c>
      <c r="J1065" s="83">
        <v>840</v>
      </c>
      <c r="L1065" s="84"/>
      <c r="M1065" s="84"/>
      <c r="P1065"/>
      <c r="R1065"/>
      <c r="S1065" s="82" t="s">
        <v>56</v>
      </c>
      <c r="T1065" s="82" t="s">
        <v>57</v>
      </c>
      <c r="U1065" s="77" t="s">
        <v>2573</v>
      </c>
      <c r="V1065" s="77" t="s">
        <v>2574</v>
      </c>
      <c r="W1065" s="77" t="s">
        <v>2575</v>
      </c>
      <c r="X1065"/>
    </row>
    <row r="1066" spans="2:24" x14ac:dyDescent="0.3">
      <c r="B1066" s="81">
        <v>37376</v>
      </c>
      <c r="C1066" s="81" t="s">
        <v>2213</v>
      </c>
      <c r="D1066" s="77" t="s">
        <v>836</v>
      </c>
      <c r="E1066" s="82" t="s">
        <v>834</v>
      </c>
      <c r="F1066" s="77" t="s">
        <v>264</v>
      </c>
      <c r="G1066" s="77" t="s">
        <v>435</v>
      </c>
      <c r="H1066" s="77" t="s">
        <v>271</v>
      </c>
      <c r="I1066" s="82" t="s">
        <v>130</v>
      </c>
      <c r="J1066" s="83">
        <v>588</v>
      </c>
      <c r="L1066" s="84"/>
      <c r="M1066" s="84"/>
      <c r="P1066"/>
      <c r="R1066"/>
      <c r="S1066" s="82" t="s">
        <v>56</v>
      </c>
      <c r="T1066" s="82" t="s">
        <v>57</v>
      </c>
      <c r="U1066" s="77" t="s">
        <v>2570</v>
      </c>
      <c r="V1066" s="77" t="s">
        <v>2571</v>
      </c>
      <c r="W1066" s="77" t="s">
        <v>2738</v>
      </c>
      <c r="X1066"/>
    </row>
    <row r="1067" spans="2:24" x14ac:dyDescent="0.3">
      <c r="B1067" s="81">
        <v>37376</v>
      </c>
      <c r="C1067" s="81" t="s">
        <v>2213</v>
      </c>
      <c r="D1067" s="77" t="s">
        <v>844</v>
      </c>
      <c r="E1067" s="82" t="s">
        <v>846</v>
      </c>
      <c r="F1067" s="77" t="s">
        <v>276</v>
      </c>
      <c r="G1067" s="77" t="s">
        <v>435</v>
      </c>
      <c r="H1067" s="77" t="s">
        <v>271</v>
      </c>
      <c r="I1067" s="82" t="s">
        <v>130</v>
      </c>
      <c r="J1067" s="83">
        <v>96.47</v>
      </c>
      <c r="L1067" s="84"/>
      <c r="M1067" s="84"/>
      <c r="P1067"/>
      <c r="R1067"/>
      <c r="S1067" s="82" t="s">
        <v>56</v>
      </c>
      <c r="T1067" s="82" t="s">
        <v>57</v>
      </c>
      <c r="U1067" s="77" t="s">
        <v>2570</v>
      </c>
      <c r="V1067" s="77" t="s">
        <v>2571</v>
      </c>
      <c r="W1067" s="77" t="s">
        <v>2739</v>
      </c>
      <c r="X1067"/>
    </row>
    <row r="1068" spans="2:24" x14ac:dyDescent="0.3">
      <c r="B1068" s="81">
        <v>37376</v>
      </c>
      <c r="C1068" s="81" t="s">
        <v>2213</v>
      </c>
      <c r="D1068" s="77" t="s">
        <v>844</v>
      </c>
      <c r="E1068" s="82" t="s">
        <v>846</v>
      </c>
      <c r="F1068" s="77" t="s">
        <v>276</v>
      </c>
      <c r="G1068" s="77" t="s">
        <v>435</v>
      </c>
      <c r="H1068" s="77" t="s">
        <v>271</v>
      </c>
      <c r="I1068" s="82" t="s">
        <v>130</v>
      </c>
      <c r="J1068" s="83">
        <v>137.81</v>
      </c>
      <c r="L1068" s="84"/>
      <c r="M1068" s="84"/>
      <c r="P1068"/>
      <c r="R1068"/>
      <c r="S1068" s="82" t="s">
        <v>56</v>
      </c>
      <c r="T1068" s="82" t="s">
        <v>57</v>
      </c>
      <c r="U1068" s="77" t="s">
        <v>2579</v>
      </c>
      <c r="V1068" s="77" t="s">
        <v>2580</v>
      </c>
      <c r="W1068" s="77" t="s">
        <v>2584</v>
      </c>
      <c r="X1068"/>
    </row>
    <row r="1069" spans="2:24" x14ac:dyDescent="0.3">
      <c r="B1069" s="81">
        <v>37376</v>
      </c>
      <c r="C1069" s="81" t="s">
        <v>2213</v>
      </c>
      <c r="D1069" s="77" t="s">
        <v>844</v>
      </c>
      <c r="E1069" s="82" t="s">
        <v>846</v>
      </c>
      <c r="F1069" s="77" t="s">
        <v>276</v>
      </c>
      <c r="G1069" s="77" t="s">
        <v>435</v>
      </c>
      <c r="H1069" s="77" t="s">
        <v>271</v>
      </c>
      <c r="I1069" s="82" t="s">
        <v>130</v>
      </c>
      <c r="J1069" s="83">
        <v>-55.13</v>
      </c>
      <c r="L1069" s="84"/>
      <c r="M1069" s="84"/>
      <c r="P1069"/>
      <c r="R1069"/>
      <c r="S1069" s="82" t="s">
        <v>56</v>
      </c>
      <c r="T1069" s="82" t="s">
        <v>57</v>
      </c>
      <c r="U1069" s="77" t="s">
        <v>2576</v>
      </c>
      <c r="V1069" s="77" t="s">
        <v>2577</v>
      </c>
      <c r="W1069" s="77" t="s">
        <v>2740</v>
      </c>
      <c r="X1069"/>
    </row>
    <row r="1070" spans="2:24" x14ac:dyDescent="0.3">
      <c r="B1070" s="81">
        <v>37376</v>
      </c>
      <c r="C1070" s="81" t="s">
        <v>2213</v>
      </c>
      <c r="D1070" s="77" t="s">
        <v>844</v>
      </c>
      <c r="E1070" s="82" t="s">
        <v>846</v>
      </c>
      <c r="F1070" s="77" t="s">
        <v>276</v>
      </c>
      <c r="G1070" s="77" t="s">
        <v>435</v>
      </c>
      <c r="H1070" s="77" t="s">
        <v>271</v>
      </c>
      <c r="I1070" s="82" t="s">
        <v>130</v>
      </c>
      <c r="J1070" s="83">
        <v>31.5</v>
      </c>
      <c r="L1070" s="84"/>
      <c r="M1070" s="84"/>
      <c r="P1070"/>
      <c r="R1070"/>
      <c r="S1070" s="82" t="s">
        <v>56</v>
      </c>
      <c r="T1070" s="82" t="s">
        <v>57</v>
      </c>
      <c r="U1070" s="77" t="s">
        <v>2573</v>
      </c>
      <c r="V1070" s="77" t="s">
        <v>2574</v>
      </c>
      <c r="W1070" s="77" t="s">
        <v>2586</v>
      </c>
      <c r="X1070"/>
    </row>
    <row r="1071" spans="2:24" x14ac:dyDescent="0.3">
      <c r="B1071" s="81">
        <v>37376</v>
      </c>
      <c r="C1071" s="81" t="s">
        <v>2213</v>
      </c>
      <c r="D1071" s="77" t="s">
        <v>848</v>
      </c>
      <c r="E1071" s="82" t="s">
        <v>849</v>
      </c>
      <c r="F1071" s="77" t="s">
        <v>529</v>
      </c>
      <c r="G1071" s="77" t="s">
        <v>435</v>
      </c>
      <c r="H1071" s="77" t="s">
        <v>271</v>
      </c>
      <c r="I1071" s="82" t="s">
        <v>130</v>
      </c>
      <c r="J1071" s="83">
        <v>95</v>
      </c>
      <c r="L1071" s="84"/>
      <c r="M1071" s="84"/>
      <c r="P1071"/>
      <c r="R1071"/>
      <c r="S1071" s="82" t="s">
        <v>56</v>
      </c>
      <c r="T1071" s="82" t="s">
        <v>57</v>
      </c>
      <c r="U1071" s="77" t="s">
        <v>2587</v>
      </c>
      <c r="V1071" s="77" t="s">
        <v>2588</v>
      </c>
      <c r="W1071" s="77" t="s">
        <v>2588</v>
      </c>
      <c r="X1071"/>
    </row>
    <row r="1072" spans="2:24" x14ac:dyDescent="0.3">
      <c r="B1072" s="81">
        <v>37376</v>
      </c>
      <c r="C1072" s="81" t="s">
        <v>2213</v>
      </c>
      <c r="D1072" s="77" t="s">
        <v>860</v>
      </c>
      <c r="E1072" s="82" t="s">
        <v>853</v>
      </c>
      <c r="F1072" s="77" t="s">
        <v>281</v>
      </c>
      <c r="G1072" s="77" t="s">
        <v>435</v>
      </c>
      <c r="H1072" s="77" t="s">
        <v>271</v>
      </c>
      <c r="I1072" s="82" t="s">
        <v>130</v>
      </c>
      <c r="J1072" s="83">
        <v>95.01</v>
      </c>
      <c r="L1072" s="84"/>
      <c r="M1072" s="84"/>
      <c r="P1072"/>
      <c r="R1072"/>
      <c r="S1072" s="82" t="s">
        <v>56</v>
      </c>
      <c r="T1072" s="82" t="s">
        <v>57</v>
      </c>
      <c r="U1072" s="77" t="s">
        <v>2579</v>
      </c>
      <c r="V1072" s="77" t="s">
        <v>2580</v>
      </c>
      <c r="W1072" s="77" t="s">
        <v>2602</v>
      </c>
      <c r="X1072"/>
    </row>
    <row r="1073" spans="2:24" x14ac:dyDescent="0.3">
      <c r="B1073" s="81">
        <v>37376</v>
      </c>
      <c r="C1073" s="81" t="s">
        <v>2213</v>
      </c>
      <c r="D1073" s="77" t="s">
        <v>860</v>
      </c>
      <c r="E1073" s="82" t="s">
        <v>853</v>
      </c>
      <c r="F1073" s="77" t="s">
        <v>281</v>
      </c>
      <c r="G1073" s="77" t="s">
        <v>435</v>
      </c>
      <c r="H1073" s="77" t="s">
        <v>271</v>
      </c>
      <c r="I1073" s="82" t="s">
        <v>130</v>
      </c>
      <c r="J1073" s="83">
        <v>66.510000000000005</v>
      </c>
      <c r="L1073" s="84"/>
      <c r="M1073" s="84"/>
      <c r="P1073"/>
      <c r="R1073"/>
      <c r="S1073" s="82" t="s">
        <v>56</v>
      </c>
      <c r="T1073" s="82" t="s">
        <v>57</v>
      </c>
      <c r="U1073" s="77" t="s">
        <v>2570</v>
      </c>
      <c r="V1073" s="77" t="s">
        <v>2571</v>
      </c>
      <c r="W1073" s="77" t="s">
        <v>2741</v>
      </c>
      <c r="X1073"/>
    </row>
    <row r="1074" spans="2:24" x14ac:dyDescent="0.3">
      <c r="B1074" s="81">
        <v>37376</v>
      </c>
      <c r="C1074" s="81" t="s">
        <v>2213</v>
      </c>
      <c r="D1074" s="77" t="s">
        <v>860</v>
      </c>
      <c r="E1074" s="82" t="s">
        <v>853</v>
      </c>
      <c r="F1074" s="77" t="s">
        <v>281</v>
      </c>
      <c r="G1074" s="77" t="s">
        <v>435</v>
      </c>
      <c r="H1074" s="77" t="s">
        <v>271</v>
      </c>
      <c r="I1074" s="82" t="s">
        <v>130</v>
      </c>
      <c r="J1074" s="83">
        <v>85.55</v>
      </c>
      <c r="L1074" s="84"/>
      <c r="M1074" s="84"/>
      <c r="P1074"/>
      <c r="R1074"/>
      <c r="S1074" s="82" t="s">
        <v>56</v>
      </c>
      <c r="T1074" s="82" t="s">
        <v>57</v>
      </c>
      <c r="U1074" s="77" t="s">
        <v>2573</v>
      </c>
      <c r="V1074" s="77" t="s">
        <v>2574</v>
      </c>
      <c r="W1074" s="77" t="s">
        <v>2601</v>
      </c>
      <c r="X1074"/>
    </row>
    <row r="1075" spans="2:24" x14ac:dyDescent="0.3">
      <c r="B1075" s="81">
        <v>37376</v>
      </c>
      <c r="C1075" s="81" t="s">
        <v>2213</v>
      </c>
      <c r="D1075" s="77" t="s">
        <v>860</v>
      </c>
      <c r="E1075" s="82" t="s">
        <v>853</v>
      </c>
      <c r="F1075" s="77" t="s">
        <v>281</v>
      </c>
      <c r="G1075" s="77" t="s">
        <v>435</v>
      </c>
      <c r="H1075" s="77" t="s">
        <v>271</v>
      </c>
      <c r="I1075" s="82" t="s">
        <v>130</v>
      </c>
      <c r="J1075" s="83">
        <v>-47.51</v>
      </c>
      <c r="L1075" s="84"/>
      <c r="M1075" s="84"/>
      <c r="P1075"/>
      <c r="R1075"/>
      <c r="S1075" s="82" t="s">
        <v>56</v>
      </c>
      <c r="T1075" s="82" t="s">
        <v>57</v>
      </c>
      <c r="U1075" s="77" t="s">
        <v>2576</v>
      </c>
      <c r="V1075" s="77" t="s">
        <v>2577</v>
      </c>
      <c r="W1075" s="77" t="s">
        <v>2742</v>
      </c>
      <c r="X1075"/>
    </row>
    <row r="1076" spans="2:24" x14ac:dyDescent="0.3">
      <c r="B1076" s="81">
        <v>37376</v>
      </c>
      <c r="C1076" s="81" t="s">
        <v>2213</v>
      </c>
      <c r="D1076" s="77" t="s">
        <v>1564</v>
      </c>
      <c r="E1076" s="82" t="s">
        <v>1566</v>
      </c>
      <c r="F1076" s="77" t="s">
        <v>293</v>
      </c>
      <c r="G1076" s="77" t="s">
        <v>435</v>
      </c>
      <c r="H1076" s="77" t="s">
        <v>290</v>
      </c>
      <c r="I1076" s="82" t="s">
        <v>130</v>
      </c>
      <c r="J1076" s="83">
        <v>0</v>
      </c>
      <c r="L1076" s="84"/>
      <c r="M1076" s="84"/>
      <c r="P1076"/>
      <c r="R1076"/>
      <c r="S1076" s="82" t="s">
        <v>56</v>
      </c>
      <c r="T1076" s="82" t="s">
        <v>57</v>
      </c>
      <c r="U1076" s="77" t="s">
        <v>2579</v>
      </c>
      <c r="V1076" s="77" t="s">
        <v>2580</v>
      </c>
      <c r="W1076" s="77" t="s">
        <v>2612</v>
      </c>
      <c r="X1076"/>
    </row>
    <row r="1077" spans="2:24" x14ac:dyDescent="0.3">
      <c r="B1077" s="81">
        <v>37376</v>
      </c>
      <c r="C1077" s="81" t="s">
        <v>2213</v>
      </c>
      <c r="D1077" s="77" t="s">
        <v>1564</v>
      </c>
      <c r="E1077" s="82" t="s">
        <v>1566</v>
      </c>
      <c r="F1077" s="77" t="s">
        <v>293</v>
      </c>
      <c r="G1077" s="77" t="s">
        <v>435</v>
      </c>
      <c r="H1077" s="77" t="s">
        <v>290</v>
      </c>
      <c r="I1077" s="82" t="s">
        <v>130</v>
      </c>
      <c r="J1077" s="83">
        <v>0</v>
      </c>
      <c r="L1077" s="84"/>
      <c r="M1077" s="84"/>
      <c r="P1077"/>
      <c r="R1077"/>
      <c r="S1077" s="82" t="s">
        <v>56</v>
      </c>
      <c r="T1077" s="82" t="s">
        <v>57</v>
      </c>
      <c r="U1077" s="77" t="s">
        <v>2573</v>
      </c>
      <c r="V1077" s="77" t="s">
        <v>2574</v>
      </c>
      <c r="W1077" s="77" t="s">
        <v>2613</v>
      </c>
      <c r="X1077"/>
    </row>
    <row r="1078" spans="2:24" x14ac:dyDescent="0.3">
      <c r="B1078" s="81">
        <v>37376</v>
      </c>
      <c r="C1078" s="81" t="s">
        <v>2213</v>
      </c>
      <c r="D1078" s="77" t="s">
        <v>2743</v>
      </c>
      <c r="E1078" s="82" t="s">
        <v>2744</v>
      </c>
      <c r="F1078" s="77" t="s">
        <v>2631</v>
      </c>
      <c r="G1078" s="77" t="s">
        <v>435</v>
      </c>
      <c r="H1078" s="77" t="s">
        <v>1092</v>
      </c>
      <c r="I1078" s="82" t="s">
        <v>130</v>
      </c>
      <c r="J1078" s="83">
        <v>0</v>
      </c>
      <c r="L1078" s="84"/>
      <c r="M1078" s="84"/>
      <c r="P1078"/>
      <c r="R1078"/>
      <c r="S1078" s="82" t="s">
        <v>56</v>
      </c>
      <c r="T1078" s="82" t="s">
        <v>57</v>
      </c>
      <c r="U1078" s="77" t="s">
        <v>2573</v>
      </c>
      <c r="V1078" s="77" t="s">
        <v>2574</v>
      </c>
      <c r="W1078" s="77" t="s">
        <v>2634</v>
      </c>
      <c r="X1078"/>
    </row>
    <row r="1079" spans="2:24" x14ac:dyDescent="0.3">
      <c r="B1079" s="81">
        <v>37376</v>
      </c>
      <c r="C1079" s="81" t="s">
        <v>2213</v>
      </c>
      <c r="D1079" s="77" t="s">
        <v>2743</v>
      </c>
      <c r="E1079" s="82" t="s">
        <v>2744</v>
      </c>
      <c r="F1079" s="77" t="s">
        <v>2631</v>
      </c>
      <c r="G1079" s="77" t="s">
        <v>435</v>
      </c>
      <c r="H1079" s="77" t="s">
        <v>1092</v>
      </c>
      <c r="I1079" s="82" t="s">
        <v>130</v>
      </c>
      <c r="J1079" s="83">
        <v>0</v>
      </c>
      <c r="L1079" s="84"/>
      <c r="M1079" s="84"/>
      <c r="P1079"/>
      <c r="R1079"/>
      <c r="S1079" s="82" t="s">
        <v>56</v>
      </c>
      <c r="T1079" s="82" t="s">
        <v>57</v>
      </c>
      <c r="U1079" s="77" t="s">
        <v>2579</v>
      </c>
      <c r="V1079" s="77" t="s">
        <v>2580</v>
      </c>
      <c r="W1079" s="77" t="s">
        <v>2632</v>
      </c>
      <c r="X1079"/>
    </row>
    <row r="1080" spans="2:24" x14ac:dyDescent="0.3">
      <c r="B1080" s="81">
        <v>37376</v>
      </c>
      <c r="C1080" s="81" t="s">
        <v>2213</v>
      </c>
      <c r="D1080" s="77" t="s">
        <v>865</v>
      </c>
      <c r="E1080" s="82" t="s">
        <v>870</v>
      </c>
      <c r="F1080" s="77" t="s">
        <v>866</v>
      </c>
      <c r="G1080" s="77" t="s">
        <v>435</v>
      </c>
      <c r="H1080" s="77" t="s">
        <v>139</v>
      </c>
      <c r="I1080" s="82" t="s">
        <v>55</v>
      </c>
      <c r="J1080" s="83">
        <v>2258</v>
      </c>
      <c r="L1080" s="84"/>
      <c r="M1080" s="84"/>
      <c r="P1080"/>
      <c r="R1080"/>
      <c r="S1080" s="82" t="s">
        <v>56</v>
      </c>
      <c r="T1080" s="82" t="s">
        <v>57</v>
      </c>
      <c r="U1080" s="77" t="s">
        <v>2746</v>
      </c>
      <c r="V1080" s="77" t="s">
        <v>868</v>
      </c>
      <c r="W1080" s="77" t="s">
        <v>869</v>
      </c>
      <c r="X1080"/>
    </row>
    <row r="1081" spans="2:24" x14ac:dyDescent="0.3">
      <c r="B1081" s="81">
        <v>37376</v>
      </c>
      <c r="C1081" s="81" t="s">
        <v>2213</v>
      </c>
      <c r="D1081" s="77" t="s">
        <v>874</v>
      </c>
      <c r="E1081" s="82" t="s">
        <v>870</v>
      </c>
      <c r="F1081" s="77" t="s">
        <v>875</v>
      </c>
      <c r="G1081" s="77" t="s">
        <v>435</v>
      </c>
      <c r="H1081" s="77" t="s">
        <v>139</v>
      </c>
      <c r="I1081" s="82" t="s">
        <v>130</v>
      </c>
      <c r="J1081" s="83">
        <v>1729</v>
      </c>
      <c r="L1081" s="84"/>
      <c r="M1081" s="84"/>
      <c r="P1081"/>
      <c r="R1081"/>
      <c r="S1081" s="82" t="s">
        <v>56</v>
      </c>
      <c r="T1081" s="82" t="s">
        <v>57</v>
      </c>
      <c r="U1081" s="77" t="s">
        <v>2746</v>
      </c>
      <c r="V1081" s="77" t="s">
        <v>868</v>
      </c>
      <c r="W1081" s="77" t="s">
        <v>876</v>
      </c>
      <c r="X1081"/>
    </row>
    <row r="1082" spans="2:24" x14ac:dyDescent="0.3">
      <c r="B1082" s="81">
        <v>37376</v>
      </c>
      <c r="C1082" s="81" t="s">
        <v>2213</v>
      </c>
      <c r="D1082" s="77" t="s">
        <v>1171</v>
      </c>
      <c r="E1082" s="82" t="s">
        <v>1172</v>
      </c>
      <c r="F1082" s="77" t="s">
        <v>99</v>
      </c>
      <c r="G1082" s="77" t="s">
        <v>435</v>
      </c>
      <c r="H1082" s="77" t="s">
        <v>102</v>
      </c>
      <c r="I1082" s="82" t="s">
        <v>55</v>
      </c>
      <c r="J1082" s="83">
        <v>74</v>
      </c>
      <c r="L1082" s="84"/>
      <c r="M1082" s="84"/>
      <c r="P1082"/>
      <c r="R1082"/>
      <c r="S1082" s="82" t="s">
        <v>56</v>
      </c>
      <c r="T1082" s="82" t="s">
        <v>57</v>
      </c>
      <c r="U1082" s="77" t="s">
        <v>2679</v>
      </c>
      <c r="V1082" s="77" t="s">
        <v>659</v>
      </c>
      <c r="W1082" s="77" t="s">
        <v>659</v>
      </c>
      <c r="X1082"/>
    </row>
    <row r="1083" spans="2:24" x14ac:dyDescent="0.3">
      <c r="B1083" s="81">
        <v>37376</v>
      </c>
      <c r="C1083" s="81" t="s">
        <v>2213</v>
      </c>
      <c r="D1083" s="77" t="s">
        <v>155</v>
      </c>
      <c r="E1083" s="82" t="s">
        <v>157</v>
      </c>
      <c r="F1083" s="77" t="s">
        <v>111</v>
      </c>
      <c r="G1083" s="77" t="s">
        <v>435</v>
      </c>
      <c r="H1083" s="77" t="s">
        <v>102</v>
      </c>
      <c r="I1083" s="82" t="s">
        <v>55</v>
      </c>
      <c r="J1083" s="83">
        <v>109.56</v>
      </c>
      <c r="L1083" s="84"/>
      <c r="M1083" s="84"/>
      <c r="P1083"/>
      <c r="R1083"/>
      <c r="S1083" s="82" t="s">
        <v>56</v>
      </c>
      <c r="T1083" s="82" t="s">
        <v>57</v>
      </c>
      <c r="U1083" s="77" t="s">
        <v>2664</v>
      </c>
      <c r="V1083" s="77" t="s">
        <v>659</v>
      </c>
      <c r="W1083" s="77" t="s">
        <v>659</v>
      </c>
      <c r="X1083"/>
    </row>
    <row r="1084" spans="2:24" x14ac:dyDescent="0.3">
      <c r="B1084" s="81">
        <v>37376</v>
      </c>
      <c r="C1084" s="81" t="s">
        <v>2213</v>
      </c>
      <c r="D1084" s="77" t="s">
        <v>155</v>
      </c>
      <c r="E1084" s="82" t="s">
        <v>157</v>
      </c>
      <c r="F1084" s="77" t="s">
        <v>111</v>
      </c>
      <c r="G1084" s="77" t="s">
        <v>435</v>
      </c>
      <c r="H1084" s="77" t="s">
        <v>102</v>
      </c>
      <c r="I1084" s="82" t="s">
        <v>55</v>
      </c>
      <c r="J1084" s="83">
        <v>188.41</v>
      </c>
      <c r="L1084" s="84"/>
      <c r="M1084" s="84"/>
      <c r="P1084"/>
      <c r="R1084"/>
      <c r="S1084" s="82" t="s">
        <v>56</v>
      </c>
      <c r="T1084" s="82" t="s">
        <v>57</v>
      </c>
      <c r="U1084" s="77" t="s">
        <v>2748</v>
      </c>
      <c r="V1084" s="77" t="s">
        <v>49</v>
      </c>
      <c r="W1084" s="77" t="s">
        <v>2749</v>
      </c>
      <c r="X1084"/>
    </row>
    <row r="1085" spans="2:24" x14ac:dyDescent="0.3">
      <c r="B1085" s="81">
        <v>37376</v>
      </c>
      <c r="C1085" s="81" t="s">
        <v>2213</v>
      </c>
      <c r="D1085" s="77" t="s">
        <v>155</v>
      </c>
      <c r="E1085" s="82" t="s">
        <v>157</v>
      </c>
      <c r="F1085" s="77" t="s">
        <v>111</v>
      </c>
      <c r="G1085" s="77" t="s">
        <v>435</v>
      </c>
      <c r="H1085" s="77" t="s">
        <v>102</v>
      </c>
      <c r="I1085" s="82" t="s">
        <v>55</v>
      </c>
      <c r="J1085" s="83">
        <v>-440</v>
      </c>
      <c r="L1085" s="84"/>
      <c r="M1085" s="84"/>
      <c r="P1085"/>
      <c r="R1085"/>
      <c r="S1085" s="82" t="s">
        <v>56</v>
      </c>
      <c r="T1085" s="82" t="s">
        <v>57</v>
      </c>
      <c r="U1085" s="77" t="s">
        <v>2691</v>
      </c>
      <c r="V1085" s="77" t="s">
        <v>1309</v>
      </c>
      <c r="W1085" s="77" t="s">
        <v>1309</v>
      </c>
      <c r="X1085"/>
    </row>
    <row r="1086" spans="2:24" x14ac:dyDescent="0.3">
      <c r="B1086" s="81">
        <v>37376</v>
      </c>
      <c r="C1086" s="81" t="s">
        <v>2213</v>
      </c>
      <c r="D1086" s="77" t="s">
        <v>155</v>
      </c>
      <c r="E1086" s="82" t="s">
        <v>157</v>
      </c>
      <c r="F1086" s="77" t="s">
        <v>111</v>
      </c>
      <c r="G1086" s="77" t="s">
        <v>435</v>
      </c>
      <c r="H1086" s="77" t="s">
        <v>102</v>
      </c>
      <c r="I1086" s="82" t="s">
        <v>55</v>
      </c>
      <c r="J1086" s="83">
        <v>43.2</v>
      </c>
      <c r="L1086" s="84"/>
      <c r="M1086" s="84"/>
      <c r="P1086"/>
      <c r="R1086"/>
      <c r="S1086" s="82" t="s">
        <v>56</v>
      </c>
      <c r="T1086" s="82" t="s">
        <v>57</v>
      </c>
      <c r="U1086" s="77" t="s">
        <v>2555</v>
      </c>
      <c r="V1086" s="77" t="s">
        <v>49</v>
      </c>
      <c r="W1086" s="77" t="s">
        <v>2753</v>
      </c>
      <c r="X1086"/>
    </row>
    <row r="1087" spans="2:24" x14ac:dyDescent="0.3">
      <c r="B1087" s="81">
        <v>37376</v>
      </c>
      <c r="C1087" s="81" t="s">
        <v>2213</v>
      </c>
      <c r="D1087" s="77" t="s">
        <v>155</v>
      </c>
      <c r="E1087" s="82" t="s">
        <v>157</v>
      </c>
      <c r="F1087" s="77" t="s">
        <v>111</v>
      </c>
      <c r="G1087" s="77" t="s">
        <v>435</v>
      </c>
      <c r="H1087" s="77" t="s">
        <v>102</v>
      </c>
      <c r="I1087" s="82" t="s">
        <v>55</v>
      </c>
      <c r="J1087" s="83">
        <v>66.36</v>
      </c>
      <c r="L1087" s="84"/>
      <c r="M1087" s="84"/>
      <c r="P1087"/>
      <c r="R1087"/>
      <c r="S1087" s="82" t="s">
        <v>56</v>
      </c>
      <c r="T1087" s="82" t="s">
        <v>57</v>
      </c>
      <c r="U1087" s="77" t="s">
        <v>2555</v>
      </c>
      <c r="V1087" s="77" t="s">
        <v>49</v>
      </c>
      <c r="W1087" s="77" t="s">
        <v>2756</v>
      </c>
      <c r="X1087"/>
    </row>
    <row r="1088" spans="2:24" x14ac:dyDescent="0.3">
      <c r="B1088" s="81">
        <v>37376</v>
      </c>
      <c r="C1088" s="81" t="s">
        <v>2213</v>
      </c>
      <c r="D1088" s="77" t="s">
        <v>878</v>
      </c>
      <c r="E1088" s="82" t="s">
        <v>197</v>
      </c>
      <c r="F1088" s="77" t="s">
        <v>194</v>
      </c>
      <c r="G1088" s="77" t="s">
        <v>435</v>
      </c>
      <c r="H1088" s="77" t="s">
        <v>139</v>
      </c>
      <c r="I1088" s="82" t="s">
        <v>55</v>
      </c>
      <c r="J1088" s="83">
        <v>10.78</v>
      </c>
      <c r="L1088" s="84"/>
      <c r="M1088" s="84"/>
      <c r="P1088"/>
      <c r="R1088"/>
      <c r="S1088" s="82" t="s">
        <v>56</v>
      </c>
      <c r="T1088" s="82" t="s">
        <v>57</v>
      </c>
      <c r="U1088" s="77" t="s">
        <v>2759</v>
      </c>
      <c r="V1088" s="77" t="s">
        <v>49</v>
      </c>
      <c r="W1088" s="77" t="s">
        <v>2760</v>
      </c>
      <c r="X1088"/>
    </row>
    <row r="1089" spans="2:24" x14ac:dyDescent="0.3">
      <c r="B1089" s="81">
        <v>37376</v>
      </c>
      <c r="C1089" s="81" t="s">
        <v>2213</v>
      </c>
      <c r="D1089" s="77" t="s">
        <v>878</v>
      </c>
      <c r="E1089" s="82" t="s">
        <v>197</v>
      </c>
      <c r="F1089" s="77" t="s">
        <v>194</v>
      </c>
      <c r="G1089" s="77" t="s">
        <v>435</v>
      </c>
      <c r="H1089" s="77" t="s">
        <v>139</v>
      </c>
      <c r="I1089" s="82" t="s">
        <v>55</v>
      </c>
      <c r="J1089" s="83">
        <v>110</v>
      </c>
      <c r="L1089" s="84"/>
      <c r="M1089" s="84"/>
      <c r="P1089"/>
      <c r="R1089"/>
      <c r="S1089" s="82" t="s">
        <v>56</v>
      </c>
      <c r="T1089" s="82" t="s">
        <v>57</v>
      </c>
      <c r="U1089" s="77" t="s">
        <v>2765</v>
      </c>
      <c r="V1089" s="77" t="s">
        <v>49</v>
      </c>
      <c r="W1089" s="77" t="s">
        <v>2766</v>
      </c>
      <c r="X1089"/>
    </row>
    <row r="1090" spans="2:24" x14ac:dyDescent="0.3">
      <c r="B1090" s="81">
        <v>37376</v>
      </c>
      <c r="C1090" s="81" t="s">
        <v>2213</v>
      </c>
      <c r="D1090" s="77" t="s">
        <v>193</v>
      </c>
      <c r="E1090" s="82" t="s">
        <v>197</v>
      </c>
      <c r="F1090" s="77" t="s">
        <v>194</v>
      </c>
      <c r="G1090" s="77" t="s">
        <v>435</v>
      </c>
      <c r="H1090" s="77" t="s">
        <v>139</v>
      </c>
      <c r="I1090" s="82" t="s">
        <v>130</v>
      </c>
      <c r="J1090" s="83">
        <v>36.85</v>
      </c>
      <c r="L1090" s="84"/>
      <c r="M1090" s="84"/>
      <c r="P1090"/>
      <c r="R1090"/>
      <c r="S1090" s="82" t="s">
        <v>56</v>
      </c>
      <c r="T1090" s="82" t="s">
        <v>57</v>
      </c>
      <c r="U1090" s="77" t="s">
        <v>2770</v>
      </c>
      <c r="V1090" s="77" t="s">
        <v>49</v>
      </c>
      <c r="W1090" s="77" t="s">
        <v>2771</v>
      </c>
      <c r="X1090"/>
    </row>
    <row r="1091" spans="2:24" x14ac:dyDescent="0.3">
      <c r="B1091" s="81">
        <v>37376</v>
      </c>
      <c r="C1091" s="81" t="s">
        <v>2213</v>
      </c>
      <c r="D1091" s="77" t="s">
        <v>1054</v>
      </c>
      <c r="E1091" s="82" t="s">
        <v>1056</v>
      </c>
      <c r="F1091" s="77" t="s">
        <v>1055</v>
      </c>
      <c r="G1091" s="77" t="s">
        <v>435</v>
      </c>
      <c r="H1091" s="77" t="s">
        <v>139</v>
      </c>
      <c r="I1091" s="82" t="s">
        <v>55</v>
      </c>
      <c r="J1091" s="83">
        <v>250</v>
      </c>
      <c r="L1091" s="84"/>
      <c r="M1091" s="84"/>
      <c r="P1091"/>
      <c r="R1091"/>
      <c r="S1091" s="82" t="s">
        <v>56</v>
      </c>
      <c r="T1091" s="82" t="s">
        <v>57</v>
      </c>
      <c r="U1091" s="77" t="s">
        <v>2543</v>
      </c>
      <c r="V1091" s="77" t="s">
        <v>2544</v>
      </c>
      <c r="W1091" s="77" t="s">
        <v>2544</v>
      </c>
      <c r="X1091"/>
    </row>
    <row r="1092" spans="2:24" x14ac:dyDescent="0.3">
      <c r="B1092" s="81">
        <v>37376</v>
      </c>
      <c r="C1092" s="81" t="s">
        <v>2213</v>
      </c>
      <c r="D1092" s="77" t="s">
        <v>241</v>
      </c>
      <c r="E1092" s="82" t="s">
        <v>244</v>
      </c>
      <c r="F1092" s="77" t="s">
        <v>242</v>
      </c>
      <c r="G1092" s="77" t="s">
        <v>435</v>
      </c>
      <c r="H1092" s="77" t="s">
        <v>139</v>
      </c>
      <c r="I1092" s="82" t="s">
        <v>55</v>
      </c>
      <c r="J1092" s="83">
        <v>67.959999999999994</v>
      </c>
      <c r="L1092" s="84"/>
      <c r="M1092" s="84"/>
      <c r="P1092"/>
      <c r="R1092"/>
      <c r="S1092" s="82" t="s">
        <v>56</v>
      </c>
      <c r="T1092" s="82" t="s">
        <v>57</v>
      </c>
      <c r="U1092" s="77" t="s">
        <v>2555</v>
      </c>
      <c r="V1092" s="77" t="s">
        <v>49</v>
      </c>
      <c r="W1092" s="77" t="s">
        <v>2775</v>
      </c>
      <c r="X1092"/>
    </row>
    <row r="1093" spans="2:24" x14ac:dyDescent="0.3">
      <c r="B1093" s="81">
        <v>37376</v>
      </c>
      <c r="C1093" s="81" t="s">
        <v>2213</v>
      </c>
      <c r="D1093" s="77" t="s">
        <v>241</v>
      </c>
      <c r="E1093" s="82" t="s">
        <v>244</v>
      </c>
      <c r="F1093" s="77" t="s">
        <v>242</v>
      </c>
      <c r="G1093" s="77" t="s">
        <v>435</v>
      </c>
      <c r="H1093" s="77" t="s">
        <v>139</v>
      </c>
      <c r="I1093" s="82" t="s">
        <v>55</v>
      </c>
      <c r="J1093" s="83">
        <v>5.38</v>
      </c>
      <c r="L1093" s="84"/>
      <c r="M1093" s="84"/>
      <c r="P1093"/>
      <c r="R1093"/>
      <c r="S1093" s="82" t="s">
        <v>56</v>
      </c>
      <c r="T1093" s="82" t="s">
        <v>57</v>
      </c>
      <c r="U1093" s="77" t="s">
        <v>2555</v>
      </c>
      <c r="V1093" s="77" t="s">
        <v>49</v>
      </c>
      <c r="W1093" s="77" t="s">
        <v>2778</v>
      </c>
      <c r="X1093"/>
    </row>
    <row r="1094" spans="2:24" x14ac:dyDescent="0.3">
      <c r="B1094" s="81">
        <v>37376</v>
      </c>
      <c r="C1094" s="81" t="s">
        <v>2213</v>
      </c>
      <c r="D1094" s="77" t="s">
        <v>241</v>
      </c>
      <c r="E1094" s="82" t="s">
        <v>244</v>
      </c>
      <c r="F1094" s="77" t="s">
        <v>242</v>
      </c>
      <c r="G1094" s="77" t="s">
        <v>435</v>
      </c>
      <c r="H1094" s="77" t="s">
        <v>139</v>
      </c>
      <c r="I1094" s="82" t="s">
        <v>55</v>
      </c>
      <c r="J1094" s="83">
        <v>73.34</v>
      </c>
      <c r="L1094" s="84"/>
      <c r="M1094" s="84"/>
      <c r="P1094"/>
      <c r="R1094"/>
      <c r="S1094" s="82" t="s">
        <v>56</v>
      </c>
      <c r="T1094" s="82" t="s">
        <v>57</v>
      </c>
      <c r="U1094" s="77" t="s">
        <v>2664</v>
      </c>
      <c r="V1094" s="77" t="s">
        <v>659</v>
      </c>
      <c r="W1094" s="77" t="s">
        <v>659</v>
      </c>
      <c r="X1094"/>
    </row>
    <row r="1095" spans="2:24" x14ac:dyDescent="0.3">
      <c r="B1095" s="81">
        <v>37376</v>
      </c>
      <c r="C1095" s="81" t="s">
        <v>2213</v>
      </c>
      <c r="D1095" s="77" t="s">
        <v>895</v>
      </c>
      <c r="E1095" s="82" t="s">
        <v>244</v>
      </c>
      <c r="F1095" s="77" t="s">
        <v>896</v>
      </c>
      <c r="G1095" s="77" t="s">
        <v>435</v>
      </c>
      <c r="H1095" s="77" t="s">
        <v>139</v>
      </c>
      <c r="I1095" s="82" t="s">
        <v>130</v>
      </c>
      <c r="J1095" s="83">
        <v>33.75</v>
      </c>
      <c r="L1095" s="84"/>
      <c r="M1095" s="84"/>
      <c r="P1095"/>
      <c r="R1095"/>
      <c r="S1095" s="82" t="s">
        <v>56</v>
      </c>
      <c r="T1095" s="82" t="s">
        <v>57</v>
      </c>
      <c r="U1095" s="77" t="s">
        <v>2781</v>
      </c>
      <c r="V1095" s="77" t="s">
        <v>49</v>
      </c>
      <c r="W1095" s="77" t="s">
        <v>2782</v>
      </c>
      <c r="X1095"/>
    </row>
    <row r="1096" spans="2:24" x14ac:dyDescent="0.3">
      <c r="B1096" s="81">
        <v>37376</v>
      </c>
      <c r="C1096" s="81" t="s">
        <v>2213</v>
      </c>
      <c r="D1096" s="77" t="s">
        <v>911</v>
      </c>
      <c r="E1096" s="82" t="s">
        <v>913</v>
      </c>
      <c r="F1096" s="77" t="s">
        <v>769</v>
      </c>
      <c r="G1096" s="77" t="s">
        <v>435</v>
      </c>
      <c r="H1096" s="77" t="s">
        <v>578</v>
      </c>
      <c r="I1096" s="82" t="s">
        <v>55</v>
      </c>
      <c r="J1096" s="83">
        <v>97.41</v>
      </c>
      <c r="L1096" s="84"/>
      <c r="M1096" s="84"/>
      <c r="P1096"/>
      <c r="R1096"/>
      <c r="S1096" s="82" t="s">
        <v>56</v>
      </c>
      <c r="T1096" s="82" t="s">
        <v>57</v>
      </c>
      <c r="U1096" s="77" t="s">
        <v>2635</v>
      </c>
      <c r="V1096" s="77" t="s">
        <v>2636</v>
      </c>
      <c r="W1096" s="77" t="s">
        <v>2787</v>
      </c>
      <c r="X1096"/>
    </row>
    <row r="1097" spans="2:24" x14ac:dyDescent="0.3">
      <c r="B1097" s="81">
        <v>37376</v>
      </c>
      <c r="C1097" s="81" t="s">
        <v>2213</v>
      </c>
      <c r="D1097" s="77" t="s">
        <v>915</v>
      </c>
      <c r="E1097" s="82" t="s">
        <v>917</v>
      </c>
      <c r="F1097" s="77" t="s">
        <v>916</v>
      </c>
      <c r="G1097" s="77" t="s">
        <v>435</v>
      </c>
      <c r="H1097" s="77" t="s">
        <v>918</v>
      </c>
      <c r="I1097" s="82" t="s">
        <v>55</v>
      </c>
      <c r="J1097" s="83">
        <v>416.67</v>
      </c>
      <c r="L1097" s="84"/>
      <c r="M1097" s="84"/>
      <c r="P1097"/>
      <c r="R1097"/>
      <c r="S1097" s="82" t="s">
        <v>56</v>
      </c>
      <c r="T1097" s="82" t="s">
        <v>57</v>
      </c>
      <c r="U1097" s="77" t="s">
        <v>2635</v>
      </c>
      <c r="V1097" s="77" t="s">
        <v>2636</v>
      </c>
      <c r="W1097" s="77" t="s">
        <v>575</v>
      </c>
      <c r="X1097"/>
    </row>
    <row r="1098" spans="2:24" x14ac:dyDescent="0.3">
      <c r="B1098" s="81">
        <v>37376</v>
      </c>
      <c r="C1098" s="81" t="s">
        <v>2213</v>
      </c>
      <c r="D1098" s="77" t="s">
        <v>920</v>
      </c>
      <c r="E1098" s="82" t="s">
        <v>922</v>
      </c>
      <c r="F1098" s="77" t="s">
        <v>921</v>
      </c>
      <c r="G1098" s="77" t="s">
        <v>435</v>
      </c>
      <c r="H1098" s="77" t="s">
        <v>578</v>
      </c>
      <c r="I1098" s="82" t="s">
        <v>55</v>
      </c>
      <c r="J1098" s="83">
        <v>256.41000000000003</v>
      </c>
      <c r="L1098" s="84"/>
      <c r="M1098" s="84"/>
      <c r="P1098"/>
      <c r="R1098"/>
      <c r="S1098" s="82" t="s">
        <v>56</v>
      </c>
      <c r="T1098" s="82" t="s">
        <v>57</v>
      </c>
      <c r="U1098" s="77" t="s">
        <v>2635</v>
      </c>
      <c r="V1098" s="77" t="s">
        <v>2636</v>
      </c>
      <c r="W1098" s="77" t="s">
        <v>575</v>
      </c>
      <c r="X1098"/>
    </row>
    <row r="1099" spans="2:24" x14ac:dyDescent="0.3">
      <c r="B1099" s="81">
        <v>37376</v>
      </c>
      <c r="C1099" s="81" t="s">
        <v>2213</v>
      </c>
      <c r="D1099" s="77" t="s">
        <v>924</v>
      </c>
      <c r="E1099" s="82" t="s">
        <v>927</v>
      </c>
      <c r="F1099" s="77" t="s">
        <v>925</v>
      </c>
      <c r="G1099" s="77" t="s">
        <v>435</v>
      </c>
      <c r="H1099" s="77" t="s">
        <v>928</v>
      </c>
      <c r="I1099" s="82" t="s">
        <v>130</v>
      </c>
      <c r="J1099" s="83">
        <v>-580.95000000000005</v>
      </c>
      <c r="L1099" s="84"/>
      <c r="M1099" s="84"/>
      <c r="P1099"/>
      <c r="R1099"/>
      <c r="S1099" s="82" t="s">
        <v>56</v>
      </c>
      <c r="T1099" s="82" t="s">
        <v>57</v>
      </c>
      <c r="U1099" s="77" t="s">
        <v>2547</v>
      </c>
      <c r="V1099" s="77" t="s">
        <v>2548</v>
      </c>
      <c r="W1099" s="77" t="s">
        <v>2788</v>
      </c>
      <c r="X1099"/>
    </row>
    <row r="1100" spans="2:24" x14ac:dyDescent="0.3">
      <c r="B1100" s="81">
        <v>37376</v>
      </c>
      <c r="C1100" s="81" t="s">
        <v>2213</v>
      </c>
      <c r="D1100" s="77" t="s">
        <v>1608</v>
      </c>
      <c r="E1100" s="82" t="s">
        <v>1612</v>
      </c>
      <c r="F1100" s="77" t="s">
        <v>1609</v>
      </c>
      <c r="G1100" s="77" t="s">
        <v>435</v>
      </c>
      <c r="H1100" s="77" t="s">
        <v>1613</v>
      </c>
      <c r="I1100" s="82" t="s">
        <v>55</v>
      </c>
      <c r="J1100" s="83">
        <v>-272.37</v>
      </c>
      <c r="L1100" s="84"/>
      <c r="M1100" s="84"/>
      <c r="P1100"/>
      <c r="R1100"/>
      <c r="S1100" s="82" t="s">
        <v>56</v>
      </c>
      <c r="T1100" s="82" t="s">
        <v>57</v>
      </c>
      <c r="U1100" s="77" t="s">
        <v>2789</v>
      </c>
      <c r="V1100" s="77" t="s">
        <v>1611</v>
      </c>
      <c r="W1100" s="77" t="s">
        <v>1611</v>
      </c>
      <c r="X1100"/>
    </row>
    <row r="1101" spans="2:24" x14ac:dyDescent="0.3">
      <c r="B1101" s="81">
        <v>37376</v>
      </c>
      <c r="C1101" s="81" t="s">
        <v>2213</v>
      </c>
      <c r="D1101" s="77" t="s">
        <v>1617</v>
      </c>
      <c r="E1101" s="82" t="s">
        <v>1612</v>
      </c>
      <c r="F1101" s="77" t="s">
        <v>1618</v>
      </c>
      <c r="G1101" s="77" t="s">
        <v>435</v>
      </c>
      <c r="H1101" s="77" t="s">
        <v>1613</v>
      </c>
      <c r="I1101" s="82" t="s">
        <v>130</v>
      </c>
      <c r="J1101" s="83">
        <v>-649.25</v>
      </c>
      <c r="L1101" s="84"/>
      <c r="M1101" s="84"/>
      <c r="P1101"/>
      <c r="R1101"/>
      <c r="S1101" s="82" t="s">
        <v>56</v>
      </c>
      <c r="T1101" s="82" t="s">
        <v>57</v>
      </c>
      <c r="U1101" s="77" t="s">
        <v>2789</v>
      </c>
      <c r="V1101" s="77" t="s">
        <v>1611</v>
      </c>
      <c r="W1101" s="77" t="s">
        <v>1619</v>
      </c>
      <c r="X1101"/>
    </row>
    <row r="1102" spans="2:24" x14ac:dyDescent="0.3">
      <c r="B1102" s="81">
        <v>37382</v>
      </c>
      <c r="C1102" s="81" t="s">
        <v>2791</v>
      </c>
      <c r="D1102" s="77" t="s">
        <v>1259</v>
      </c>
      <c r="E1102" s="82" t="s">
        <v>1262</v>
      </c>
      <c r="F1102" s="77" t="s">
        <v>621</v>
      </c>
      <c r="G1102" s="77" t="s">
        <v>435</v>
      </c>
      <c r="H1102" s="77" t="s">
        <v>290</v>
      </c>
      <c r="I1102" s="82" t="s">
        <v>130</v>
      </c>
      <c r="J1102" s="83">
        <v>-18.38</v>
      </c>
      <c r="L1102" s="84"/>
      <c r="M1102" s="84"/>
      <c r="P1102"/>
      <c r="R1102"/>
      <c r="S1102" s="82" t="s">
        <v>56</v>
      </c>
      <c r="T1102" s="82" t="s">
        <v>57</v>
      </c>
      <c r="U1102" s="77" t="s">
        <v>2792</v>
      </c>
      <c r="V1102" s="77" t="s">
        <v>2793</v>
      </c>
      <c r="W1102" s="77" t="s">
        <v>2794</v>
      </c>
      <c r="X1102"/>
    </row>
    <row r="1103" spans="2:24" x14ac:dyDescent="0.3">
      <c r="B1103" s="81">
        <v>37382</v>
      </c>
      <c r="C1103" s="81" t="s">
        <v>2791</v>
      </c>
      <c r="D1103" s="77" t="s">
        <v>400</v>
      </c>
      <c r="E1103" s="82" t="s">
        <v>53</v>
      </c>
      <c r="F1103" s="77" t="s">
        <v>401</v>
      </c>
      <c r="G1103" s="77" t="s">
        <v>435</v>
      </c>
      <c r="H1103" s="77" t="s">
        <v>54</v>
      </c>
      <c r="I1103" s="82" t="s">
        <v>130</v>
      </c>
      <c r="J1103" s="83">
        <v>-5.39</v>
      </c>
      <c r="L1103" s="84"/>
      <c r="M1103" s="84"/>
      <c r="P1103"/>
      <c r="R1103"/>
      <c r="S1103" s="82" t="s">
        <v>56</v>
      </c>
      <c r="T1103" s="82" t="s">
        <v>57</v>
      </c>
      <c r="U1103" s="77" t="s">
        <v>2792</v>
      </c>
      <c r="V1103" s="77" t="s">
        <v>2793</v>
      </c>
      <c r="W1103" s="77" t="s">
        <v>2797</v>
      </c>
      <c r="X1103"/>
    </row>
    <row r="1104" spans="2:24" x14ac:dyDescent="0.3">
      <c r="B1104" s="81">
        <v>37383</v>
      </c>
      <c r="C1104" s="81" t="s">
        <v>2791</v>
      </c>
      <c r="D1104" s="77" t="s">
        <v>474</v>
      </c>
      <c r="E1104" s="82" t="s">
        <v>471</v>
      </c>
      <c r="F1104" s="77" t="s">
        <v>475</v>
      </c>
      <c r="G1104" s="77" t="s">
        <v>435</v>
      </c>
      <c r="H1104" s="77" t="s">
        <v>472</v>
      </c>
      <c r="I1104" s="82" t="s">
        <v>130</v>
      </c>
      <c r="J1104" s="83">
        <v>41754.400000000001</v>
      </c>
      <c r="L1104" s="84"/>
      <c r="M1104" s="84"/>
      <c r="P1104"/>
      <c r="R1104"/>
      <c r="S1104" s="82" t="s">
        <v>56</v>
      </c>
      <c r="T1104" s="82" t="s">
        <v>57</v>
      </c>
      <c r="U1104" s="77" t="s">
        <v>2799</v>
      </c>
      <c r="V1104" s="77" t="s">
        <v>49</v>
      </c>
      <c r="W1104" s="77" t="s">
        <v>2800</v>
      </c>
      <c r="X1104"/>
    </row>
    <row r="1105" spans="2:24" x14ac:dyDescent="0.3">
      <c r="B1105" s="81">
        <v>37383</v>
      </c>
      <c r="C1105" s="81" t="s">
        <v>2791</v>
      </c>
      <c r="D1105" s="77" t="s">
        <v>649</v>
      </c>
      <c r="E1105" s="82" t="s">
        <v>78</v>
      </c>
      <c r="F1105" s="77" t="s">
        <v>650</v>
      </c>
      <c r="G1105" s="77" t="s">
        <v>435</v>
      </c>
      <c r="H1105" s="77" t="s">
        <v>54</v>
      </c>
      <c r="I1105" s="82" t="s">
        <v>130</v>
      </c>
      <c r="J1105" s="83">
        <v>15.44</v>
      </c>
      <c r="L1105" s="84"/>
      <c r="M1105" s="84"/>
      <c r="P1105"/>
      <c r="R1105"/>
      <c r="S1105" s="82" t="s">
        <v>56</v>
      </c>
      <c r="T1105" s="82" t="s">
        <v>57</v>
      </c>
      <c r="U1105" s="77" t="s">
        <v>2799</v>
      </c>
      <c r="V1105" s="77" t="s">
        <v>49</v>
      </c>
      <c r="W1105" s="77" t="s">
        <v>2804</v>
      </c>
      <c r="X1105"/>
    </row>
    <row r="1106" spans="2:24" x14ac:dyDescent="0.3">
      <c r="B1106" s="81">
        <v>37383</v>
      </c>
      <c r="C1106" s="81" t="s">
        <v>2791</v>
      </c>
      <c r="D1106" s="77" t="s">
        <v>649</v>
      </c>
      <c r="E1106" s="82" t="s">
        <v>78</v>
      </c>
      <c r="F1106" s="77" t="s">
        <v>650</v>
      </c>
      <c r="G1106" s="77" t="s">
        <v>435</v>
      </c>
      <c r="H1106" s="77" t="s">
        <v>54</v>
      </c>
      <c r="I1106" s="82" t="s">
        <v>130</v>
      </c>
      <c r="J1106" s="83">
        <v>6.04</v>
      </c>
      <c r="L1106" s="84"/>
      <c r="M1106" s="84"/>
      <c r="P1106"/>
      <c r="R1106"/>
      <c r="S1106" s="82" t="s">
        <v>56</v>
      </c>
      <c r="T1106" s="82" t="s">
        <v>57</v>
      </c>
      <c r="U1106" s="77" t="s">
        <v>2799</v>
      </c>
      <c r="V1106" s="77" t="s">
        <v>49</v>
      </c>
      <c r="W1106" s="77" t="s">
        <v>2807</v>
      </c>
      <c r="X1106"/>
    </row>
    <row r="1107" spans="2:24" x14ac:dyDescent="0.3">
      <c r="B1107" s="81">
        <v>37383</v>
      </c>
      <c r="C1107" s="81" t="s">
        <v>2791</v>
      </c>
      <c r="D1107" s="77" t="s">
        <v>193</v>
      </c>
      <c r="E1107" s="82" t="s">
        <v>197</v>
      </c>
      <c r="F1107" s="77" t="s">
        <v>194</v>
      </c>
      <c r="G1107" s="77" t="s">
        <v>435</v>
      </c>
      <c r="H1107" s="77" t="s">
        <v>139</v>
      </c>
      <c r="I1107" s="82" t="s">
        <v>130</v>
      </c>
      <c r="J1107" s="83">
        <v>41.33</v>
      </c>
      <c r="L1107" s="84"/>
      <c r="M1107" s="84"/>
      <c r="P1107"/>
      <c r="R1107"/>
      <c r="S1107" s="82" t="s">
        <v>56</v>
      </c>
      <c r="T1107" s="82" t="s">
        <v>57</v>
      </c>
      <c r="U1107" s="77" t="s">
        <v>2810</v>
      </c>
      <c r="V1107" s="77" t="s">
        <v>49</v>
      </c>
      <c r="W1107" s="77" t="s">
        <v>2811</v>
      </c>
      <c r="X1107"/>
    </row>
    <row r="1108" spans="2:24" x14ac:dyDescent="0.3">
      <c r="B1108" s="81">
        <v>37383</v>
      </c>
      <c r="C1108" s="81" t="s">
        <v>2791</v>
      </c>
      <c r="D1108" s="77" t="s">
        <v>241</v>
      </c>
      <c r="E1108" s="82" t="s">
        <v>244</v>
      </c>
      <c r="F1108" s="77" t="s">
        <v>242</v>
      </c>
      <c r="G1108" s="77" t="s">
        <v>435</v>
      </c>
      <c r="H1108" s="77" t="s">
        <v>139</v>
      </c>
      <c r="I1108" s="82" t="s">
        <v>55</v>
      </c>
      <c r="J1108" s="83">
        <v>8.8800000000000008</v>
      </c>
      <c r="L1108" s="84"/>
      <c r="M1108" s="84"/>
      <c r="P1108"/>
      <c r="R1108"/>
      <c r="S1108" s="82" t="s">
        <v>56</v>
      </c>
      <c r="T1108" s="82" t="s">
        <v>57</v>
      </c>
      <c r="U1108" s="77" t="s">
        <v>2810</v>
      </c>
      <c r="V1108" s="77" t="s">
        <v>49</v>
      </c>
      <c r="W1108" s="77" t="s">
        <v>2815</v>
      </c>
      <c r="X1108"/>
    </row>
    <row r="1109" spans="2:24" x14ac:dyDescent="0.3">
      <c r="B1109" s="81">
        <v>37383</v>
      </c>
      <c r="C1109" s="81" t="s">
        <v>2791</v>
      </c>
      <c r="D1109" s="77" t="s">
        <v>895</v>
      </c>
      <c r="E1109" s="82" t="s">
        <v>244</v>
      </c>
      <c r="F1109" s="77" t="s">
        <v>896</v>
      </c>
      <c r="G1109" s="77" t="s">
        <v>435</v>
      </c>
      <c r="H1109" s="77" t="s">
        <v>139</v>
      </c>
      <c r="I1109" s="82" t="s">
        <v>130</v>
      </c>
      <c r="J1109" s="83">
        <v>3.42</v>
      </c>
      <c r="L1109" s="84"/>
      <c r="M1109" s="84"/>
      <c r="P1109"/>
      <c r="R1109"/>
      <c r="S1109" s="82" t="s">
        <v>56</v>
      </c>
      <c r="T1109" s="82" t="s">
        <v>57</v>
      </c>
      <c r="U1109" s="77" t="s">
        <v>2810</v>
      </c>
      <c r="V1109" s="77" t="s">
        <v>49</v>
      </c>
      <c r="W1109" s="77" t="s">
        <v>2819</v>
      </c>
      <c r="X1109"/>
    </row>
    <row r="1110" spans="2:24" x14ac:dyDescent="0.3">
      <c r="B1110" s="81">
        <v>37385</v>
      </c>
      <c r="C1110" s="81" t="s">
        <v>2791</v>
      </c>
      <c r="D1110" s="77" t="s">
        <v>467</v>
      </c>
      <c r="E1110" s="82" t="s">
        <v>471</v>
      </c>
      <c r="F1110" s="77" t="s">
        <v>468</v>
      </c>
      <c r="G1110" s="77" t="s">
        <v>435</v>
      </c>
      <c r="H1110" s="77" t="s">
        <v>472</v>
      </c>
      <c r="I1110" s="82" t="s">
        <v>55</v>
      </c>
      <c r="J1110" s="83">
        <v>459.87</v>
      </c>
      <c r="L1110" s="84"/>
      <c r="M1110" s="84"/>
      <c r="P1110"/>
      <c r="R1110"/>
      <c r="S1110" s="82" t="s">
        <v>56</v>
      </c>
      <c r="T1110" s="82" t="s">
        <v>57</v>
      </c>
      <c r="U1110" s="77" t="s">
        <v>2820</v>
      </c>
      <c r="V1110" s="77" t="s">
        <v>49</v>
      </c>
      <c r="W1110" s="77" t="s">
        <v>2821</v>
      </c>
      <c r="X1110"/>
    </row>
    <row r="1111" spans="2:24" x14ac:dyDescent="0.3">
      <c r="B1111" s="81">
        <v>37385</v>
      </c>
      <c r="C1111" s="81" t="s">
        <v>2791</v>
      </c>
      <c r="D1111" s="77" t="s">
        <v>46</v>
      </c>
      <c r="E1111" s="82" t="s">
        <v>53</v>
      </c>
      <c r="F1111" s="77" t="s">
        <v>47</v>
      </c>
      <c r="G1111" s="77" t="s">
        <v>435</v>
      </c>
      <c r="H1111" s="77" t="s">
        <v>54</v>
      </c>
      <c r="I1111" s="82" t="s">
        <v>55</v>
      </c>
      <c r="J1111" s="83">
        <v>91.12</v>
      </c>
      <c r="L1111" s="84"/>
      <c r="M1111" s="84"/>
      <c r="P1111"/>
      <c r="R1111"/>
      <c r="S1111" s="82" t="s">
        <v>56</v>
      </c>
      <c r="T1111" s="82" t="s">
        <v>57</v>
      </c>
      <c r="U1111" s="77" t="s">
        <v>2820</v>
      </c>
      <c r="V1111" s="77" t="s">
        <v>49</v>
      </c>
      <c r="W1111" s="77" t="s">
        <v>2825</v>
      </c>
      <c r="X1111"/>
    </row>
    <row r="1112" spans="2:24" x14ac:dyDescent="0.3">
      <c r="B1112" s="81">
        <v>37385</v>
      </c>
      <c r="C1112" s="81" t="s">
        <v>2791</v>
      </c>
      <c r="D1112" s="77" t="s">
        <v>46</v>
      </c>
      <c r="E1112" s="82" t="s">
        <v>53</v>
      </c>
      <c r="F1112" s="77" t="s">
        <v>47</v>
      </c>
      <c r="G1112" s="77" t="s">
        <v>435</v>
      </c>
      <c r="H1112" s="77" t="s">
        <v>54</v>
      </c>
      <c r="I1112" s="82" t="s">
        <v>55</v>
      </c>
      <c r="J1112" s="83">
        <v>100.75</v>
      </c>
      <c r="L1112" s="84"/>
      <c r="M1112" s="84"/>
      <c r="P1112"/>
      <c r="R1112"/>
      <c r="S1112" s="82" t="s">
        <v>56</v>
      </c>
      <c r="T1112" s="82" t="s">
        <v>57</v>
      </c>
      <c r="U1112" s="77" t="s">
        <v>2820</v>
      </c>
      <c r="V1112" s="77" t="s">
        <v>49</v>
      </c>
      <c r="W1112" s="77" t="s">
        <v>2828</v>
      </c>
      <c r="X1112"/>
    </row>
    <row r="1113" spans="2:24" x14ac:dyDescent="0.3">
      <c r="B1113" s="81">
        <v>37385</v>
      </c>
      <c r="C1113" s="81" t="s">
        <v>2791</v>
      </c>
      <c r="D1113" s="77" t="s">
        <v>46</v>
      </c>
      <c r="E1113" s="82" t="s">
        <v>53</v>
      </c>
      <c r="F1113" s="77" t="s">
        <v>47</v>
      </c>
      <c r="G1113" s="77" t="s">
        <v>435</v>
      </c>
      <c r="H1113" s="77" t="s">
        <v>54</v>
      </c>
      <c r="I1113" s="82" t="s">
        <v>55</v>
      </c>
      <c r="J1113" s="83">
        <v>65.41</v>
      </c>
      <c r="L1113" s="84"/>
      <c r="M1113" s="84"/>
      <c r="P1113"/>
      <c r="R1113"/>
      <c r="S1113" s="82" t="s">
        <v>56</v>
      </c>
      <c r="T1113" s="82" t="s">
        <v>57</v>
      </c>
      <c r="U1113" s="77" t="s">
        <v>2820</v>
      </c>
      <c r="V1113" s="77" t="s">
        <v>49</v>
      </c>
      <c r="W1113" s="77" t="s">
        <v>2832</v>
      </c>
      <c r="X1113"/>
    </row>
    <row r="1114" spans="2:24" x14ac:dyDescent="0.3">
      <c r="B1114" s="81">
        <v>37385</v>
      </c>
      <c r="C1114" s="81" t="s">
        <v>2791</v>
      </c>
      <c r="D1114" s="77" t="s">
        <v>46</v>
      </c>
      <c r="E1114" s="82" t="s">
        <v>53</v>
      </c>
      <c r="F1114" s="77" t="s">
        <v>47</v>
      </c>
      <c r="G1114" s="77" t="s">
        <v>435</v>
      </c>
      <c r="H1114" s="77" t="s">
        <v>54</v>
      </c>
      <c r="I1114" s="82" t="s">
        <v>55</v>
      </c>
      <c r="J1114" s="83">
        <v>111.85</v>
      </c>
      <c r="L1114" s="84"/>
      <c r="M1114" s="84"/>
      <c r="P1114"/>
      <c r="R1114"/>
      <c r="S1114" s="82" t="s">
        <v>56</v>
      </c>
      <c r="T1114" s="82" t="s">
        <v>57</v>
      </c>
      <c r="U1114" s="77" t="s">
        <v>2820</v>
      </c>
      <c r="V1114" s="77" t="s">
        <v>49</v>
      </c>
      <c r="W1114" s="77" t="s">
        <v>2835</v>
      </c>
      <c r="X1114"/>
    </row>
    <row r="1115" spans="2:24" x14ac:dyDescent="0.3">
      <c r="B1115" s="81">
        <v>37385</v>
      </c>
      <c r="C1115" s="81" t="s">
        <v>2791</v>
      </c>
      <c r="D1115" s="77" t="s">
        <v>46</v>
      </c>
      <c r="E1115" s="82" t="s">
        <v>53</v>
      </c>
      <c r="F1115" s="77" t="s">
        <v>47</v>
      </c>
      <c r="G1115" s="77" t="s">
        <v>435</v>
      </c>
      <c r="H1115" s="77" t="s">
        <v>54</v>
      </c>
      <c r="I1115" s="82" t="s">
        <v>55</v>
      </c>
      <c r="J1115" s="83">
        <v>20.52</v>
      </c>
      <c r="L1115" s="84"/>
      <c r="M1115" s="84"/>
      <c r="P1115"/>
      <c r="R1115"/>
      <c r="S1115" s="82" t="s">
        <v>56</v>
      </c>
      <c r="T1115" s="82" t="s">
        <v>57</v>
      </c>
      <c r="U1115" s="77" t="s">
        <v>2820</v>
      </c>
      <c r="V1115" s="77" t="s">
        <v>49</v>
      </c>
      <c r="W1115" s="77" t="s">
        <v>2838</v>
      </c>
      <c r="X1115"/>
    </row>
    <row r="1116" spans="2:24" x14ac:dyDescent="0.3">
      <c r="B1116" s="81">
        <v>37385</v>
      </c>
      <c r="C1116" s="81" t="s">
        <v>2791</v>
      </c>
      <c r="D1116" s="77" t="s">
        <v>75</v>
      </c>
      <c r="E1116" s="82" t="s">
        <v>78</v>
      </c>
      <c r="F1116" s="77" t="s">
        <v>76</v>
      </c>
      <c r="G1116" s="77" t="s">
        <v>435</v>
      </c>
      <c r="H1116" s="77" t="s">
        <v>54</v>
      </c>
      <c r="I1116" s="82" t="s">
        <v>55</v>
      </c>
      <c r="J1116" s="83">
        <v>21.48</v>
      </c>
      <c r="L1116" s="84"/>
      <c r="M1116" s="84"/>
      <c r="P1116"/>
      <c r="R1116"/>
      <c r="S1116" s="82" t="s">
        <v>56</v>
      </c>
      <c r="T1116" s="82" t="s">
        <v>57</v>
      </c>
      <c r="U1116" s="77" t="s">
        <v>2820</v>
      </c>
      <c r="V1116" s="77" t="s">
        <v>49</v>
      </c>
      <c r="W1116" s="77" t="s">
        <v>2841</v>
      </c>
      <c r="X1116"/>
    </row>
    <row r="1117" spans="2:24" x14ac:dyDescent="0.3">
      <c r="B1117" s="81">
        <v>37385</v>
      </c>
      <c r="C1117" s="81" t="s">
        <v>2791</v>
      </c>
      <c r="D1117" s="77" t="s">
        <v>75</v>
      </c>
      <c r="E1117" s="82" t="s">
        <v>78</v>
      </c>
      <c r="F1117" s="77" t="s">
        <v>76</v>
      </c>
      <c r="G1117" s="77" t="s">
        <v>435</v>
      </c>
      <c r="H1117" s="77" t="s">
        <v>54</v>
      </c>
      <c r="I1117" s="82" t="s">
        <v>55</v>
      </c>
      <c r="J1117" s="83">
        <v>62.85</v>
      </c>
      <c r="L1117" s="84"/>
      <c r="M1117" s="84"/>
      <c r="P1117"/>
      <c r="R1117"/>
      <c r="S1117" s="82" t="s">
        <v>56</v>
      </c>
      <c r="T1117" s="82" t="s">
        <v>57</v>
      </c>
      <c r="U1117" s="77" t="s">
        <v>2820</v>
      </c>
      <c r="V1117" s="77" t="s">
        <v>49</v>
      </c>
      <c r="W1117" s="77" t="s">
        <v>2844</v>
      </c>
      <c r="X1117"/>
    </row>
    <row r="1118" spans="2:24" x14ac:dyDescent="0.3">
      <c r="B1118" s="81">
        <v>37385</v>
      </c>
      <c r="C1118" s="81" t="s">
        <v>2791</v>
      </c>
      <c r="D1118" s="77" t="s">
        <v>75</v>
      </c>
      <c r="E1118" s="82" t="s">
        <v>78</v>
      </c>
      <c r="F1118" s="77" t="s">
        <v>76</v>
      </c>
      <c r="G1118" s="77" t="s">
        <v>435</v>
      </c>
      <c r="H1118" s="77" t="s">
        <v>54</v>
      </c>
      <c r="I1118" s="82" t="s">
        <v>55</v>
      </c>
      <c r="J1118" s="83">
        <v>27.41</v>
      </c>
      <c r="L1118" s="84"/>
      <c r="M1118" s="84"/>
      <c r="P1118"/>
      <c r="R1118"/>
      <c r="S1118" s="82" t="s">
        <v>56</v>
      </c>
      <c r="T1118" s="82" t="s">
        <v>57</v>
      </c>
      <c r="U1118" s="77" t="s">
        <v>2820</v>
      </c>
      <c r="V1118" s="77" t="s">
        <v>49</v>
      </c>
      <c r="W1118" s="77" t="s">
        <v>2847</v>
      </c>
      <c r="X1118"/>
    </row>
    <row r="1119" spans="2:24" x14ac:dyDescent="0.3">
      <c r="B1119" s="81">
        <v>37385</v>
      </c>
      <c r="C1119" s="81" t="s">
        <v>2791</v>
      </c>
      <c r="D1119" s="77" t="s">
        <v>75</v>
      </c>
      <c r="E1119" s="82" t="s">
        <v>78</v>
      </c>
      <c r="F1119" s="77" t="s">
        <v>76</v>
      </c>
      <c r="G1119" s="77" t="s">
        <v>435</v>
      </c>
      <c r="H1119" s="77" t="s">
        <v>54</v>
      </c>
      <c r="I1119" s="82" t="s">
        <v>55</v>
      </c>
      <c r="J1119" s="83">
        <v>107.08</v>
      </c>
      <c r="L1119" s="84"/>
      <c r="M1119" s="84"/>
      <c r="P1119"/>
      <c r="R1119"/>
      <c r="S1119" s="82" t="s">
        <v>56</v>
      </c>
      <c r="T1119" s="82" t="s">
        <v>57</v>
      </c>
      <c r="U1119" s="77" t="s">
        <v>2820</v>
      </c>
      <c r="V1119" s="77" t="s">
        <v>49</v>
      </c>
      <c r="W1119" s="77" t="s">
        <v>2850</v>
      </c>
      <c r="X1119"/>
    </row>
    <row r="1120" spans="2:24" x14ac:dyDescent="0.3">
      <c r="B1120" s="81">
        <v>37385</v>
      </c>
      <c r="C1120" s="81" t="s">
        <v>2791</v>
      </c>
      <c r="D1120" s="77" t="s">
        <v>75</v>
      </c>
      <c r="E1120" s="82" t="s">
        <v>78</v>
      </c>
      <c r="F1120" s="77" t="s">
        <v>76</v>
      </c>
      <c r="G1120" s="77" t="s">
        <v>435</v>
      </c>
      <c r="H1120" s="77" t="s">
        <v>54</v>
      </c>
      <c r="I1120" s="82" t="s">
        <v>55</v>
      </c>
      <c r="J1120" s="83">
        <v>-62.73</v>
      </c>
      <c r="L1120" s="84"/>
      <c r="M1120" s="84"/>
      <c r="P1120"/>
      <c r="R1120"/>
      <c r="S1120" s="82" t="s">
        <v>56</v>
      </c>
      <c r="T1120" s="82" t="s">
        <v>57</v>
      </c>
      <c r="U1120" s="77" t="s">
        <v>2820</v>
      </c>
      <c r="V1120" s="77" t="s">
        <v>49</v>
      </c>
      <c r="W1120" s="77" t="s">
        <v>2853</v>
      </c>
      <c r="X1120"/>
    </row>
    <row r="1121" spans="2:24" x14ac:dyDescent="0.3">
      <c r="B1121" s="81">
        <v>37385</v>
      </c>
      <c r="C1121" s="81" t="s">
        <v>2791</v>
      </c>
      <c r="D1121" s="77" t="s">
        <v>75</v>
      </c>
      <c r="E1121" s="82" t="s">
        <v>78</v>
      </c>
      <c r="F1121" s="77" t="s">
        <v>76</v>
      </c>
      <c r="G1121" s="77" t="s">
        <v>435</v>
      </c>
      <c r="H1121" s="77" t="s">
        <v>54</v>
      </c>
      <c r="I1121" s="82" t="s">
        <v>55</v>
      </c>
      <c r="J1121" s="83">
        <v>4.41</v>
      </c>
      <c r="L1121" s="84"/>
      <c r="M1121" s="84"/>
      <c r="P1121"/>
      <c r="R1121"/>
      <c r="S1121" s="82" t="s">
        <v>56</v>
      </c>
      <c r="T1121" s="82" t="s">
        <v>57</v>
      </c>
      <c r="U1121" s="77" t="s">
        <v>2820</v>
      </c>
      <c r="V1121" s="77" t="s">
        <v>49</v>
      </c>
      <c r="W1121" s="77" t="s">
        <v>2854</v>
      </c>
      <c r="X1121"/>
    </row>
    <row r="1122" spans="2:24" x14ac:dyDescent="0.3">
      <c r="B1122" s="81">
        <v>37385</v>
      </c>
      <c r="C1122" s="81" t="s">
        <v>2791</v>
      </c>
      <c r="D1122" s="77" t="s">
        <v>75</v>
      </c>
      <c r="E1122" s="82" t="s">
        <v>78</v>
      </c>
      <c r="F1122" s="77" t="s">
        <v>76</v>
      </c>
      <c r="G1122" s="77" t="s">
        <v>435</v>
      </c>
      <c r="H1122" s="77" t="s">
        <v>54</v>
      </c>
      <c r="I1122" s="82" t="s">
        <v>55</v>
      </c>
      <c r="J1122" s="83">
        <v>4.41</v>
      </c>
      <c r="L1122" s="84"/>
      <c r="M1122" s="84"/>
      <c r="P1122"/>
      <c r="R1122"/>
      <c r="S1122" s="82" t="s">
        <v>56</v>
      </c>
      <c r="T1122" s="82" t="s">
        <v>57</v>
      </c>
      <c r="U1122" s="77" t="s">
        <v>2820</v>
      </c>
      <c r="V1122" s="77" t="s">
        <v>49</v>
      </c>
      <c r="W1122" s="77" t="s">
        <v>2857</v>
      </c>
      <c r="X1122"/>
    </row>
    <row r="1123" spans="2:24" x14ac:dyDescent="0.3">
      <c r="B1123" s="81">
        <v>37385</v>
      </c>
      <c r="C1123" s="81" t="s">
        <v>2791</v>
      </c>
      <c r="D1123" s="77" t="s">
        <v>75</v>
      </c>
      <c r="E1123" s="82" t="s">
        <v>78</v>
      </c>
      <c r="F1123" s="77" t="s">
        <v>76</v>
      </c>
      <c r="G1123" s="77" t="s">
        <v>435</v>
      </c>
      <c r="H1123" s="77" t="s">
        <v>54</v>
      </c>
      <c r="I1123" s="82" t="s">
        <v>55</v>
      </c>
      <c r="J1123" s="83">
        <v>8.93</v>
      </c>
      <c r="L1123" s="84"/>
      <c r="M1123" s="84"/>
      <c r="P1123"/>
      <c r="R1123"/>
      <c r="S1123" s="82" t="s">
        <v>56</v>
      </c>
      <c r="T1123" s="82" t="s">
        <v>57</v>
      </c>
      <c r="U1123" s="77" t="s">
        <v>2820</v>
      </c>
      <c r="V1123" s="77" t="s">
        <v>49</v>
      </c>
      <c r="W1123" s="77" t="s">
        <v>2860</v>
      </c>
      <c r="X1123"/>
    </row>
    <row r="1124" spans="2:24" x14ac:dyDescent="0.3">
      <c r="B1124" s="81">
        <v>37385</v>
      </c>
      <c r="C1124" s="81" t="s">
        <v>2791</v>
      </c>
      <c r="D1124" s="77" t="s">
        <v>90</v>
      </c>
      <c r="E1124" s="82" t="s">
        <v>93</v>
      </c>
      <c r="F1124" s="77" t="s">
        <v>91</v>
      </c>
      <c r="G1124" s="77" t="s">
        <v>435</v>
      </c>
      <c r="H1124" s="77" t="s">
        <v>54</v>
      </c>
      <c r="I1124" s="82" t="s">
        <v>55</v>
      </c>
      <c r="J1124" s="83">
        <v>1219.5</v>
      </c>
      <c r="L1124" s="84"/>
      <c r="M1124" s="84"/>
      <c r="P1124"/>
      <c r="R1124"/>
      <c r="S1124" s="82" t="s">
        <v>56</v>
      </c>
      <c r="T1124" s="82" t="s">
        <v>57</v>
      </c>
      <c r="U1124" s="77" t="s">
        <v>2863</v>
      </c>
      <c r="V1124" s="77" t="s">
        <v>49</v>
      </c>
      <c r="W1124" s="77" t="s">
        <v>2864</v>
      </c>
      <c r="X1124"/>
    </row>
    <row r="1125" spans="2:24" x14ac:dyDescent="0.3">
      <c r="B1125" s="81">
        <v>37385</v>
      </c>
      <c r="C1125" s="81" t="s">
        <v>2791</v>
      </c>
      <c r="D1125" s="77" t="s">
        <v>362</v>
      </c>
      <c r="E1125" s="82" t="s">
        <v>365</v>
      </c>
      <c r="F1125" s="77" t="s">
        <v>363</v>
      </c>
      <c r="G1125" s="77" t="s">
        <v>435</v>
      </c>
      <c r="H1125" s="77" t="s">
        <v>54</v>
      </c>
      <c r="I1125" s="82" t="s">
        <v>55</v>
      </c>
      <c r="J1125" s="83">
        <v>246.49</v>
      </c>
      <c r="L1125" s="84"/>
      <c r="M1125" s="84"/>
      <c r="P1125"/>
      <c r="R1125"/>
      <c r="S1125" s="82" t="s">
        <v>56</v>
      </c>
      <c r="T1125" s="82" t="s">
        <v>57</v>
      </c>
      <c r="U1125" s="77" t="s">
        <v>2820</v>
      </c>
      <c r="V1125" s="77" t="s">
        <v>49</v>
      </c>
      <c r="W1125" s="77" t="s">
        <v>2868</v>
      </c>
      <c r="X1125"/>
    </row>
    <row r="1126" spans="2:24" x14ac:dyDescent="0.3">
      <c r="B1126" s="81">
        <v>37385</v>
      </c>
      <c r="C1126" s="81" t="s">
        <v>2791</v>
      </c>
      <c r="D1126" s="77" t="s">
        <v>98</v>
      </c>
      <c r="E1126" s="82" t="s">
        <v>101</v>
      </c>
      <c r="F1126" s="77" t="s">
        <v>99</v>
      </c>
      <c r="G1126" s="77" t="s">
        <v>435</v>
      </c>
      <c r="H1126" s="77" t="s">
        <v>102</v>
      </c>
      <c r="I1126" s="82" t="s">
        <v>55</v>
      </c>
      <c r="J1126" s="83">
        <v>15.53</v>
      </c>
      <c r="L1126" s="84"/>
      <c r="M1126" s="84"/>
      <c r="P1126"/>
      <c r="R1126"/>
      <c r="S1126" s="82" t="s">
        <v>56</v>
      </c>
      <c r="T1126" s="82" t="s">
        <v>57</v>
      </c>
      <c r="U1126" s="77" t="s">
        <v>2820</v>
      </c>
      <c r="V1126" s="77" t="s">
        <v>49</v>
      </c>
      <c r="W1126" s="77" t="s">
        <v>2871</v>
      </c>
      <c r="X1126"/>
    </row>
    <row r="1127" spans="2:24" x14ac:dyDescent="0.3">
      <c r="B1127" s="81">
        <v>37385</v>
      </c>
      <c r="C1127" s="81" t="s">
        <v>2791</v>
      </c>
      <c r="D1127" s="77" t="s">
        <v>110</v>
      </c>
      <c r="E1127" s="82" t="s">
        <v>113</v>
      </c>
      <c r="F1127" s="77" t="s">
        <v>111</v>
      </c>
      <c r="G1127" s="77" t="s">
        <v>435</v>
      </c>
      <c r="H1127" s="77" t="s">
        <v>102</v>
      </c>
      <c r="I1127" s="82" t="s">
        <v>55</v>
      </c>
      <c r="J1127" s="83">
        <v>4.5599999999999996</v>
      </c>
      <c r="L1127" s="84"/>
      <c r="M1127" s="84"/>
      <c r="P1127"/>
      <c r="R1127"/>
      <c r="S1127" s="82" t="s">
        <v>56</v>
      </c>
      <c r="T1127" s="82" t="s">
        <v>57</v>
      </c>
      <c r="U1127" s="77" t="s">
        <v>2820</v>
      </c>
      <c r="V1127" s="77" t="s">
        <v>49</v>
      </c>
      <c r="W1127" s="77" t="s">
        <v>2874</v>
      </c>
      <c r="X1127"/>
    </row>
    <row r="1128" spans="2:24" x14ac:dyDescent="0.3">
      <c r="B1128" s="81">
        <v>37385</v>
      </c>
      <c r="C1128" s="81" t="s">
        <v>2791</v>
      </c>
      <c r="D1128" s="77" t="s">
        <v>110</v>
      </c>
      <c r="E1128" s="82" t="s">
        <v>113</v>
      </c>
      <c r="F1128" s="77" t="s">
        <v>111</v>
      </c>
      <c r="G1128" s="77" t="s">
        <v>435</v>
      </c>
      <c r="H1128" s="77" t="s">
        <v>102</v>
      </c>
      <c r="I1128" s="82" t="s">
        <v>55</v>
      </c>
      <c r="J1128" s="83">
        <v>97.2</v>
      </c>
      <c r="L1128" s="84"/>
      <c r="M1128" s="84"/>
      <c r="P1128"/>
      <c r="R1128"/>
      <c r="S1128" s="82" t="s">
        <v>56</v>
      </c>
      <c r="T1128" s="82" t="s">
        <v>57</v>
      </c>
      <c r="U1128" s="77" t="s">
        <v>2820</v>
      </c>
      <c r="V1128" s="77" t="s">
        <v>49</v>
      </c>
      <c r="W1128" s="77" t="s">
        <v>2877</v>
      </c>
      <c r="X1128"/>
    </row>
    <row r="1129" spans="2:24" x14ac:dyDescent="0.3">
      <c r="B1129" s="81">
        <v>37385</v>
      </c>
      <c r="C1129" s="81" t="s">
        <v>2791</v>
      </c>
      <c r="D1129" s="77" t="s">
        <v>110</v>
      </c>
      <c r="E1129" s="82" t="s">
        <v>113</v>
      </c>
      <c r="F1129" s="77" t="s">
        <v>111</v>
      </c>
      <c r="G1129" s="77" t="s">
        <v>435</v>
      </c>
      <c r="H1129" s="77" t="s">
        <v>102</v>
      </c>
      <c r="I1129" s="82" t="s">
        <v>55</v>
      </c>
      <c r="J1129" s="83">
        <v>52.75</v>
      </c>
      <c r="L1129" s="84"/>
      <c r="M1129" s="84"/>
      <c r="P1129"/>
      <c r="R1129"/>
      <c r="S1129" s="82" t="s">
        <v>56</v>
      </c>
      <c r="T1129" s="82" t="s">
        <v>57</v>
      </c>
      <c r="U1129" s="77" t="s">
        <v>2820</v>
      </c>
      <c r="V1129" s="77" t="s">
        <v>49</v>
      </c>
      <c r="W1129" s="77" t="s">
        <v>2880</v>
      </c>
      <c r="X1129"/>
    </row>
    <row r="1130" spans="2:24" x14ac:dyDescent="0.3">
      <c r="B1130" s="81">
        <v>37385</v>
      </c>
      <c r="C1130" s="81" t="s">
        <v>2791</v>
      </c>
      <c r="D1130" s="77" t="s">
        <v>118</v>
      </c>
      <c r="E1130" s="82" t="s">
        <v>121</v>
      </c>
      <c r="F1130" s="77" t="s">
        <v>119</v>
      </c>
      <c r="G1130" s="77" t="s">
        <v>435</v>
      </c>
      <c r="H1130" s="77" t="s">
        <v>102</v>
      </c>
      <c r="I1130" s="82" t="s">
        <v>55</v>
      </c>
      <c r="J1130" s="83">
        <v>28.34</v>
      </c>
      <c r="L1130" s="84"/>
      <c r="M1130" s="84"/>
      <c r="P1130"/>
      <c r="R1130"/>
      <c r="S1130" s="82" t="s">
        <v>56</v>
      </c>
      <c r="T1130" s="82" t="s">
        <v>57</v>
      </c>
      <c r="U1130" s="77" t="s">
        <v>2820</v>
      </c>
      <c r="V1130" s="77" t="s">
        <v>49</v>
      </c>
      <c r="W1130" s="77" t="s">
        <v>2883</v>
      </c>
      <c r="X1130"/>
    </row>
    <row r="1131" spans="2:24" x14ac:dyDescent="0.3">
      <c r="B1131" s="81">
        <v>37385</v>
      </c>
      <c r="C1131" s="81" t="s">
        <v>2791</v>
      </c>
      <c r="D1131" s="77" t="s">
        <v>136</v>
      </c>
      <c r="E1131" s="82" t="s">
        <v>138</v>
      </c>
      <c r="F1131" s="77" t="s">
        <v>91</v>
      </c>
      <c r="G1131" s="77" t="s">
        <v>435</v>
      </c>
      <c r="H1131" s="77" t="s">
        <v>139</v>
      </c>
      <c r="I1131" s="82" t="s">
        <v>55</v>
      </c>
      <c r="J1131" s="83">
        <v>62.48</v>
      </c>
      <c r="L1131" s="84"/>
      <c r="M1131" s="84"/>
      <c r="P1131"/>
      <c r="R1131"/>
      <c r="S1131" s="82" t="s">
        <v>56</v>
      </c>
      <c r="T1131" s="82" t="s">
        <v>57</v>
      </c>
      <c r="U1131" s="77" t="s">
        <v>2820</v>
      </c>
      <c r="V1131" s="77" t="s">
        <v>49</v>
      </c>
      <c r="W1131" s="77" t="s">
        <v>2886</v>
      </c>
      <c r="X1131"/>
    </row>
    <row r="1132" spans="2:24" x14ac:dyDescent="0.3">
      <c r="B1132" s="81">
        <v>37385</v>
      </c>
      <c r="C1132" s="81" t="s">
        <v>2791</v>
      </c>
      <c r="D1132" s="77" t="s">
        <v>1171</v>
      </c>
      <c r="E1132" s="82" t="s">
        <v>1172</v>
      </c>
      <c r="F1132" s="77" t="s">
        <v>99</v>
      </c>
      <c r="G1132" s="77" t="s">
        <v>435</v>
      </c>
      <c r="H1132" s="77" t="s">
        <v>102</v>
      </c>
      <c r="I1132" s="82" t="s">
        <v>55</v>
      </c>
      <c r="J1132" s="83">
        <v>56.06</v>
      </c>
      <c r="L1132" s="84"/>
      <c r="M1132" s="84"/>
      <c r="P1132"/>
      <c r="R1132"/>
      <c r="S1132" s="82" t="s">
        <v>56</v>
      </c>
      <c r="T1132" s="82" t="s">
        <v>57</v>
      </c>
      <c r="U1132" s="77" t="s">
        <v>2820</v>
      </c>
      <c r="V1132" s="77" t="s">
        <v>49</v>
      </c>
      <c r="W1132" s="77" t="s">
        <v>2889</v>
      </c>
      <c r="X1132"/>
    </row>
    <row r="1133" spans="2:24" x14ac:dyDescent="0.3">
      <c r="B1133" s="81">
        <v>37385</v>
      </c>
      <c r="C1133" s="81" t="s">
        <v>2791</v>
      </c>
      <c r="D1133" s="77" t="s">
        <v>878</v>
      </c>
      <c r="E1133" s="82" t="s">
        <v>197</v>
      </c>
      <c r="F1133" s="77" t="s">
        <v>194</v>
      </c>
      <c r="G1133" s="77" t="s">
        <v>435</v>
      </c>
      <c r="H1133" s="77" t="s">
        <v>139</v>
      </c>
      <c r="I1133" s="82" t="s">
        <v>55</v>
      </c>
      <c r="J1133" s="83">
        <v>100</v>
      </c>
      <c r="L1133" s="84"/>
      <c r="M1133" s="84"/>
      <c r="P1133"/>
      <c r="R1133"/>
      <c r="S1133" s="82" t="s">
        <v>56</v>
      </c>
      <c r="T1133" s="82" t="s">
        <v>57</v>
      </c>
      <c r="U1133" s="77" t="s">
        <v>2892</v>
      </c>
      <c r="V1133" s="77" t="s">
        <v>49</v>
      </c>
      <c r="W1133" s="77" t="s">
        <v>2893</v>
      </c>
      <c r="X1133"/>
    </row>
    <row r="1134" spans="2:24" x14ac:dyDescent="0.3">
      <c r="B1134" s="81">
        <v>37385</v>
      </c>
      <c r="C1134" s="81" t="s">
        <v>2791</v>
      </c>
      <c r="D1134" s="77" t="s">
        <v>1054</v>
      </c>
      <c r="E1134" s="82" t="s">
        <v>1056</v>
      </c>
      <c r="F1134" s="77" t="s">
        <v>1055</v>
      </c>
      <c r="G1134" s="77" t="s">
        <v>435</v>
      </c>
      <c r="H1134" s="77" t="s">
        <v>139</v>
      </c>
      <c r="I1134" s="82" t="s">
        <v>55</v>
      </c>
      <c r="J1134" s="83">
        <v>51</v>
      </c>
      <c r="L1134" s="84"/>
      <c r="M1134" s="84"/>
      <c r="P1134"/>
      <c r="R1134"/>
      <c r="S1134" s="82" t="s">
        <v>56</v>
      </c>
      <c r="T1134" s="82" t="s">
        <v>57</v>
      </c>
      <c r="U1134" s="77" t="s">
        <v>2820</v>
      </c>
      <c r="V1134" s="77" t="s">
        <v>49</v>
      </c>
      <c r="W1134" s="77" t="s">
        <v>2897</v>
      </c>
      <c r="X1134"/>
    </row>
    <row r="1135" spans="2:24" x14ac:dyDescent="0.3">
      <c r="B1135" s="81">
        <v>37385</v>
      </c>
      <c r="C1135" s="81" t="s">
        <v>2791</v>
      </c>
      <c r="D1135" s="77" t="s">
        <v>241</v>
      </c>
      <c r="E1135" s="82" t="s">
        <v>244</v>
      </c>
      <c r="F1135" s="77" t="s">
        <v>242</v>
      </c>
      <c r="G1135" s="77" t="s">
        <v>435</v>
      </c>
      <c r="H1135" s="77" t="s">
        <v>139</v>
      </c>
      <c r="I1135" s="82" t="s">
        <v>55</v>
      </c>
      <c r="J1135" s="83">
        <v>38.83</v>
      </c>
      <c r="L1135" s="84"/>
      <c r="M1135" s="84"/>
      <c r="P1135"/>
      <c r="R1135"/>
      <c r="S1135" s="82" t="s">
        <v>56</v>
      </c>
      <c r="T1135" s="82" t="s">
        <v>57</v>
      </c>
      <c r="U1135" s="77" t="s">
        <v>2820</v>
      </c>
      <c r="V1135" s="77" t="s">
        <v>49</v>
      </c>
      <c r="W1135" s="77" t="s">
        <v>2901</v>
      </c>
      <c r="X1135"/>
    </row>
    <row r="1136" spans="2:24" x14ac:dyDescent="0.3">
      <c r="B1136" s="81">
        <v>37385</v>
      </c>
      <c r="C1136" s="81" t="s">
        <v>2791</v>
      </c>
      <c r="D1136" s="77" t="s">
        <v>241</v>
      </c>
      <c r="E1136" s="82" t="s">
        <v>244</v>
      </c>
      <c r="F1136" s="77" t="s">
        <v>242</v>
      </c>
      <c r="G1136" s="77" t="s">
        <v>435</v>
      </c>
      <c r="H1136" s="77" t="s">
        <v>139</v>
      </c>
      <c r="I1136" s="82" t="s">
        <v>55</v>
      </c>
      <c r="J1136" s="83">
        <v>16.14</v>
      </c>
      <c r="L1136" s="84"/>
      <c r="M1136" s="84"/>
      <c r="P1136"/>
      <c r="R1136"/>
      <c r="S1136" s="82" t="s">
        <v>56</v>
      </c>
      <c r="T1136" s="82" t="s">
        <v>57</v>
      </c>
      <c r="U1136" s="77" t="s">
        <v>2820</v>
      </c>
      <c r="V1136" s="77" t="s">
        <v>49</v>
      </c>
      <c r="W1136" s="77" t="s">
        <v>2904</v>
      </c>
      <c r="X1136"/>
    </row>
    <row r="1137" spans="2:24" x14ac:dyDescent="0.3">
      <c r="B1137" s="81">
        <v>37385</v>
      </c>
      <c r="C1137" s="81" t="s">
        <v>2791</v>
      </c>
      <c r="D1137" s="77" t="s">
        <v>241</v>
      </c>
      <c r="E1137" s="82" t="s">
        <v>244</v>
      </c>
      <c r="F1137" s="77" t="s">
        <v>242</v>
      </c>
      <c r="G1137" s="77" t="s">
        <v>435</v>
      </c>
      <c r="H1137" s="77" t="s">
        <v>139</v>
      </c>
      <c r="I1137" s="82" t="s">
        <v>55</v>
      </c>
      <c r="J1137" s="83">
        <v>67.959999999999994</v>
      </c>
      <c r="L1137" s="84"/>
      <c r="M1137" s="84"/>
      <c r="P1137"/>
      <c r="R1137"/>
      <c r="S1137" s="82" t="s">
        <v>56</v>
      </c>
      <c r="T1137" s="82" t="s">
        <v>57</v>
      </c>
      <c r="U1137" s="77" t="s">
        <v>2820</v>
      </c>
      <c r="V1137" s="77" t="s">
        <v>49</v>
      </c>
      <c r="W1137" s="77" t="s">
        <v>2907</v>
      </c>
      <c r="X1137"/>
    </row>
    <row r="1138" spans="2:24" x14ac:dyDescent="0.3">
      <c r="B1138" s="81">
        <v>37389</v>
      </c>
      <c r="C1138" s="81" t="s">
        <v>2791</v>
      </c>
      <c r="D1138" s="77" t="s">
        <v>649</v>
      </c>
      <c r="E1138" s="82" t="s">
        <v>78</v>
      </c>
      <c r="F1138" s="77" t="s">
        <v>650</v>
      </c>
      <c r="G1138" s="77" t="s">
        <v>435</v>
      </c>
      <c r="H1138" s="77" t="s">
        <v>54</v>
      </c>
      <c r="I1138" s="82" t="s">
        <v>130</v>
      </c>
      <c r="J1138" s="83">
        <v>-30.59</v>
      </c>
      <c r="L1138" s="84"/>
      <c r="M1138" s="84"/>
      <c r="P1138"/>
      <c r="R1138"/>
      <c r="S1138" s="82" t="s">
        <v>56</v>
      </c>
      <c r="T1138" s="82" t="s">
        <v>57</v>
      </c>
      <c r="U1138" s="77" t="s">
        <v>2909</v>
      </c>
      <c r="V1138" s="77" t="s">
        <v>2910</v>
      </c>
      <c r="W1138" s="77" t="s">
        <v>2911</v>
      </c>
      <c r="X1138"/>
    </row>
    <row r="1139" spans="2:24" x14ac:dyDescent="0.3">
      <c r="B1139" s="81">
        <v>37389</v>
      </c>
      <c r="C1139" s="81" t="s">
        <v>2791</v>
      </c>
      <c r="D1139" s="77" t="s">
        <v>2914</v>
      </c>
      <c r="E1139" s="82" t="s">
        <v>2917</v>
      </c>
      <c r="F1139" s="77" t="s">
        <v>621</v>
      </c>
      <c r="G1139" s="77" t="s">
        <v>435</v>
      </c>
      <c r="H1139" s="77" t="s">
        <v>290</v>
      </c>
      <c r="I1139" s="82" t="s">
        <v>55</v>
      </c>
      <c r="J1139" s="83">
        <v>119.99</v>
      </c>
      <c r="L1139" s="84"/>
      <c r="M1139" s="84"/>
      <c r="P1139"/>
      <c r="R1139"/>
      <c r="S1139" s="82" t="s">
        <v>56</v>
      </c>
      <c r="T1139" s="82" t="s">
        <v>57</v>
      </c>
      <c r="U1139" s="77" t="s">
        <v>2915</v>
      </c>
      <c r="V1139" s="77" t="s">
        <v>49</v>
      </c>
      <c r="W1139" s="77" t="s">
        <v>2916</v>
      </c>
      <c r="X1139"/>
    </row>
    <row r="1140" spans="2:24" x14ac:dyDescent="0.3">
      <c r="B1140" s="81">
        <v>37390</v>
      </c>
      <c r="C1140" s="81" t="s">
        <v>2791</v>
      </c>
      <c r="D1140" s="77" t="s">
        <v>1004</v>
      </c>
      <c r="E1140" s="82" t="s">
        <v>1008</v>
      </c>
      <c r="F1140" s="77" t="s">
        <v>1005</v>
      </c>
      <c r="G1140" s="77" t="s">
        <v>435</v>
      </c>
      <c r="H1140" s="77" t="s">
        <v>472</v>
      </c>
      <c r="I1140" s="82" t="s">
        <v>55</v>
      </c>
      <c r="J1140" s="83">
        <v>135</v>
      </c>
      <c r="L1140" s="84"/>
      <c r="M1140" s="84"/>
      <c r="P1140"/>
      <c r="R1140"/>
      <c r="S1140" s="82" t="s">
        <v>579</v>
      </c>
      <c r="T1140" s="82" t="s">
        <v>57</v>
      </c>
      <c r="U1140" s="77" t="s">
        <v>2922</v>
      </c>
      <c r="V1140" s="77" t="s">
        <v>49</v>
      </c>
      <c r="W1140" s="77" t="s">
        <v>2923</v>
      </c>
      <c r="X1140"/>
    </row>
    <row r="1141" spans="2:24" x14ac:dyDescent="0.3">
      <c r="B1141" s="81">
        <v>37390</v>
      </c>
      <c r="C1141" s="81" t="s">
        <v>2791</v>
      </c>
      <c r="D1141" s="77" t="s">
        <v>400</v>
      </c>
      <c r="E1141" s="82" t="s">
        <v>53</v>
      </c>
      <c r="F1141" s="77" t="s">
        <v>401</v>
      </c>
      <c r="G1141" s="77" t="s">
        <v>435</v>
      </c>
      <c r="H1141" s="77" t="s">
        <v>54</v>
      </c>
      <c r="I1141" s="82" t="s">
        <v>130</v>
      </c>
      <c r="J1141" s="83">
        <v>11.76</v>
      </c>
      <c r="L1141" s="84"/>
      <c r="M1141" s="84"/>
      <c r="P1141"/>
      <c r="R1141"/>
      <c r="S1141" s="82" t="s">
        <v>56</v>
      </c>
      <c r="T1141" s="82" t="s">
        <v>57</v>
      </c>
      <c r="U1141" s="77" t="s">
        <v>2927</v>
      </c>
      <c r="V1141" s="77" t="s">
        <v>49</v>
      </c>
      <c r="W1141" s="77" t="s">
        <v>2928</v>
      </c>
      <c r="X1141"/>
    </row>
    <row r="1142" spans="2:24" x14ac:dyDescent="0.3">
      <c r="B1142" s="81">
        <v>37390</v>
      </c>
      <c r="C1142" s="81" t="s">
        <v>2791</v>
      </c>
      <c r="D1142" s="77" t="s">
        <v>1660</v>
      </c>
      <c r="E1142" s="82" t="s">
        <v>157</v>
      </c>
      <c r="F1142" s="77" t="s">
        <v>374</v>
      </c>
      <c r="G1142" s="77" t="s">
        <v>435</v>
      </c>
      <c r="H1142" s="77" t="s">
        <v>102</v>
      </c>
      <c r="I1142" s="82" t="s">
        <v>130</v>
      </c>
      <c r="J1142" s="83">
        <v>105.33</v>
      </c>
      <c r="L1142" s="84"/>
      <c r="M1142" s="84"/>
      <c r="P1142"/>
      <c r="R1142"/>
      <c r="S1142" s="82" t="s">
        <v>56</v>
      </c>
      <c r="T1142" s="82" t="s">
        <v>57</v>
      </c>
      <c r="U1142" s="77" t="s">
        <v>2927</v>
      </c>
      <c r="V1142" s="77" t="s">
        <v>49</v>
      </c>
      <c r="W1142" s="77" t="s">
        <v>2932</v>
      </c>
      <c r="X1142"/>
    </row>
    <row r="1143" spans="2:24" x14ac:dyDescent="0.3">
      <c r="B1143" s="81">
        <v>37390</v>
      </c>
      <c r="C1143" s="81" t="s">
        <v>2791</v>
      </c>
      <c r="D1143" s="77" t="s">
        <v>193</v>
      </c>
      <c r="E1143" s="82" t="s">
        <v>197</v>
      </c>
      <c r="F1143" s="77" t="s">
        <v>194</v>
      </c>
      <c r="G1143" s="77" t="s">
        <v>435</v>
      </c>
      <c r="H1143" s="77" t="s">
        <v>139</v>
      </c>
      <c r="I1143" s="82" t="s">
        <v>130</v>
      </c>
      <c r="J1143" s="83">
        <v>27.73</v>
      </c>
      <c r="L1143" s="84"/>
      <c r="M1143" s="84"/>
      <c r="P1143"/>
      <c r="R1143"/>
      <c r="S1143" s="82" t="s">
        <v>56</v>
      </c>
      <c r="T1143" s="82" t="s">
        <v>57</v>
      </c>
      <c r="U1143" s="77" t="s">
        <v>2936</v>
      </c>
      <c r="V1143" s="77" t="s">
        <v>49</v>
      </c>
      <c r="W1143" s="77" t="s">
        <v>2937</v>
      </c>
      <c r="X1143"/>
    </row>
    <row r="1144" spans="2:24" x14ac:dyDescent="0.3">
      <c r="B1144" s="81">
        <v>37390</v>
      </c>
      <c r="C1144" s="81" t="s">
        <v>2791</v>
      </c>
      <c r="D1144" s="77" t="s">
        <v>895</v>
      </c>
      <c r="E1144" s="82" t="s">
        <v>244</v>
      </c>
      <c r="F1144" s="77" t="s">
        <v>896</v>
      </c>
      <c r="G1144" s="77" t="s">
        <v>435</v>
      </c>
      <c r="H1144" s="77" t="s">
        <v>139</v>
      </c>
      <c r="I1144" s="82" t="s">
        <v>130</v>
      </c>
      <c r="J1144" s="83">
        <v>53.85</v>
      </c>
      <c r="L1144" s="84"/>
      <c r="M1144" s="84"/>
      <c r="P1144"/>
      <c r="R1144"/>
      <c r="S1144" s="82" t="s">
        <v>56</v>
      </c>
      <c r="T1144" s="82" t="s">
        <v>57</v>
      </c>
      <c r="U1144" s="77" t="s">
        <v>2927</v>
      </c>
      <c r="V1144" s="77" t="s">
        <v>49</v>
      </c>
      <c r="W1144" s="77" t="s">
        <v>2941</v>
      </c>
      <c r="X1144"/>
    </row>
    <row r="1145" spans="2:24" x14ac:dyDescent="0.3">
      <c r="B1145" s="81">
        <v>37391</v>
      </c>
      <c r="C1145" s="81" t="s">
        <v>2791</v>
      </c>
      <c r="D1145" s="77" t="s">
        <v>155</v>
      </c>
      <c r="E1145" s="82" t="s">
        <v>157</v>
      </c>
      <c r="F1145" s="77" t="s">
        <v>111</v>
      </c>
      <c r="G1145" s="77" t="s">
        <v>435</v>
      </c>
      <c r="H1145" s="77" t="s">
        <v>102</v>
      </c>
      <c r="I1145" s="82" t="s">
        <v>55</v>
      </c>
      <c r="J1145" s="83">
        <v>67.12</v>
      </c>
      <c r="L1145" s="84"/>
      <c r="M1145" s="84"/>
      <c r="P1145"/>
      <c r="R1145"/>
      <c r="S1145" s="82" t="s">
        <v>56</v>
      </c>
      <c r="T1145" s="82" t="s">
        <v>57</v>
      </c>
      <c r="U1145" s="77" t="s">
        <v>2945</v>
      </c>
      <c r="V1145" s="77" t="s">
        <v>49</v>
      </c>
      <c r="W1145" s="77" t="s">
        <v>2946</v>
      </c>
      <c r="X1145"/>
    </row>
    <row r="1146" spans="2:24" x14ac:dyDescent="0.3">
      <c r="B1146" s="81">
        <v>37392</v>
      </c>
      <c r="C1146" s="81" t="s">
        <v>2791</v>
      </c>
      <c r="D1146" s="77" t="s">
        <v>241</v>
      </c>
      <c r="E1146" s="82" t="s">
        <v>244</v>
      </c>
      <c r="F1146" s="77" t="s">
        <v>242</v>
      </c>
      <c r="G1146" s="77" t="s">
        <v>435</v>
      </c>
      <c r="H1146" s="77" t="s">
        <v>139</v>
      </c>
      <c r="I1146" s="82" t="s">
        <v>55</v>
      </c>
      <c r="J1146" s="83">
        <v>19.39</v>
      </c>
      <c r="L1146" s="84"/>
      <c r="M1146" s="84"/>
      <c r="P1146"/>
      <c r="R1146"/>
      <c r="S1146" s="82" t="s">
        <v>56</v>
      </c>
      <c r="T1146" s="82" t="s">
        <v>57</v>
      </c>
      <c r="U1146" s="77" t="s">
        <v>2951</v>
      </c>
      <c r="V1146" s="77" t="s">
        <v>49</v>
      </c>
      <c r="W1146" s="77" t="s">
        <v>2952</v>
      </c>
      <c r="X1146"/>
    </row>
    <row r="1147" spans="2:24" x14ac:dyDescent="0.3">
      <c r="B1147" s="81">
        <v>37392</v>
      </c>
      <c r="C1147" s="81" t="s">
        <v>2791</v>
      </c>
      <c r="D1147" s="77" t="s">
        <v>895</v>
      </c>
      <c r="E1147" s="82" t="s">
        <v>244</v>
      </c>
      <c r="F1147" s="77" t="s">
        <v>896</v>
      </c>
      <c r="G1147" s="77" t="s">
        <v>435</v>
      </c>
      <c r="H1147" s="77" t="s">
        <v>139</v>
      </c>
      <c r="I1147" s="82" t="s">
        <v>130</v>
      </c>
      <c r="J1147" s="83">
        <v>9.0500000000000007</v>
      </c>
      <c r="L1147" s="84"/>
      <c r="M1147" s="84"/>
      <c r="P1147"/>
      <c r="R1147"/>
      <c r="S1147" s="82" t="s">
        <v>56</v>
      </c>
      <c r="T1147" s="82" t="s">
        <v>57</v>
      </c>
      <c r="U1147" s="77" t="s">
        <v>2951</v>
      </c>
      <c r="V1147" s="77" t="s">
        <v>49</v>
      </c>
      <c r="W1147" s="77" t="s">
        <v>2958</v>
      </c>
      <c r="X1147"/>
    </row>
    <row r="1148" spans="2:24" x14ac:dyDescent="0.3">
      <c r="B1148" s="81">
        <v>37396</v>
      </c>
      <c r="C1148" s="81" t="s">
        <v>2791</v>
      </c>
      <c r="D1148" s="77" t="s">
        <v>46</v>
      </c>
      <c r="E1148" s="82" t="s">
        <v>53</v>
      </c>
      <c r="F1148" s="77" t="s">
        <v>47</v>
      </c>
      <c r="G1148" s="77" t="s">
        <v>435</v>
      </c>
      <c r="H1148" s="77" t="s">
        <v>54</v>
      </c>
      <c r="I1148" s="82" t="s">
        <v>55</v>
      </c>
      <c r="J1148" s="83">
        <v>21.58</v>
      </c>
      <c r="L1148" s="84"/>
      <c r="M1148" s="84"/>
      <c r="P1148"/>
      <c r="R1148"/>
      <c r="S1148" s="82" t="s">
        <v>56</v>
      </c>
      <c r="T1148" s="82" t="s">
        <v>57</v>
      </c>
      <c r="U1148" s="77" t="s">
        <v>2959</v>
      </c>
      <c r="V1148" s="77" t="s">
        <v>49</v>
      </c>
      <c r="W1148" s="77" t="s">
        <v>2960</v>
      </c>
      <c r="X1148"/>
    </row>
    <row r="1149" spans="2:24" x14ac:dyDescent="0.3">
      <c r="B1149" s="81">
        <v>37396</v>
      </c>
      <c r="C1149" s="81" t="s">
        <v>2791</v>
      </c>
      <c r="D1149" s="77" t="s">
        <v>46</v>
      </c>
      <c r="E1149" s="82" t="s">
        <v>53</v>
      </c>
      <c r="F1149" s="77" t="s">
        <v>47</v>
      </c>
      <c r="G1149" s="77" t="s">
        <v>435</v>
      </c>
      <c r="H1149" s="77" t="s">
        <v>54</v>
      </c>
      <c r="I1149" s="82" t="s">
        <v>55</v>
      </c>
      <c r="J1149" s="83">
        <v>17.09</v>
      </c>
      <c r="L1149" s="84"/>
      <c r="M1149" s="84"/>
      <c r="P1149"/>
      <c r="R1149"/>
      <c r="S1149" s="82" t="s">
        <v>56</v>
      </c>
      <c r="T1149" s="82" t="s">
        <v>57</v>
      </c>
      <c r="U1149" s="77" t="s">
        <v>2959</v>
      </c>
      <c r="V1149" s="77" t="s">
        <v>49</v>
      </c>
      <c r="W1149" s="77" t="s">
        <v>2964</v>
      </c>
      <c r="X1149"/>
    </row>
    <row r="1150" spans="2:24" x14ac:dyDescent="0.3">
      <c r="B1150" s="81">
        <v>37396</v>
      </c>
      <c r="C1150" s="81" t="s">
        <v>2791</v>
      </c>
      <c r="D1150" s="77" t="s">
        <v>46</v>
      </c>
      <c r="E1150" s="82" t="s">
        <v>53</v>
      </c>
      <c r="F1150" s="77" t="s">
        <v>47</v>
      </c>
      <c r="G1150" s="77" t="s">
        <v>435</v>
      </c>
      <c r="H1150" s="77" t="s">
        <v>54</v>
      </c>
      <c r="I1150" s="82" t="s">
        <v>55</v>
      </c>
      <c r="J1150" s="83">
        <v>85.58</v>
      </c>
      <c r="L1150" s="84"/>
      <c r="M1150" s="84"/>
      <c r="P1150"/>
      <c r="R1150"/>
      <c r="S1150" s="82" t="s">
        <v>56</v>
      </c>
      <c r="T1150" s="82" t="s">
        <v>57</v>
      </c>
      <c r="U1150" s="77" t="s">
        <v>2959</v>
      </c>
      <c r="V1150" s="77" t="s">
        <v>49</v>
      </c>
      <c r="W1150" s="77" t="s">
        <v>2967</v>
      </c>
      <c r="X1150"/>
    </row>
    <row r="1151" spans="2:24" x14ac:dyDescent="0.3">
      <c r="B1151" s="81">
        <v>37396</v>
      </c>
      <c r="C1151" s="81" t="s">
        <v>2791</v>
      </c>
      <c r="D1151" s="77" t="s">
        <v>46</v>
      </c>
      <c r="E1151" s="82" t="s">
        <v>53</v>
      </c>
      <c r="F1151" s="77" t="s">
        <v>47</v>
      </c>
      <c r="G1151" s="77" t="s">
        <v>435</v>
      </c>
      <c r="H1151" s="77" t="s">
        <v>54</v>
      </c>
      <c r="I1151" s="82" t="s">
        <v>55</v>
      </c>
      <c r="J1151" s="83">
        <v>28.74</v>
      </c>
      <c r="L1151" s="84"/>
      <c r="M1151" s="84"/>
      <c r="P1151"/>
      <c r="R1151"/>
      <c r="S1151" s="82" t="s">
        <v>56</v>
      </c>
      <c r="T1151" s="82" t="s">
        <v>57</v>
      </c>
      <c r="U1151" s="77" t="s">
        <v>2959</v>
      </c>
      <c r="V1151" s="77" t="s">
        <v>49</v>
      </c>
      <c r="W1151" s="77" t="s">
        <v>2970</v>
      </c>
      <c r="X1151"/>
    </row>
    <row r="1152" spans="2:24" x14ac:dyDescent="0.3">
      <c r="B1152" s="81">
        <v>37396</v>
      </c>
      <c r="C1152" s="81" t="s">
        <v>2791</v>
      </c>
      <c r="D1152" s="77" t="s">
        <v>75</v>
      </c>
      <c r="E1152" s="82" t="s">
        <v>78</v>
      </c>
      <c r="F1152" s="77" t="s">
        <v>76</v>
      </c>
      <c r="G1152" s="77" t="s">
        <v>435</v>
      </c>
      <c r="H1152" s="77" t="s">
        <v>54</v>
      </c>
      <c r="I1152" s="82" t="s">
        <v>55</v>
      </c>
      <c r="J1152" s="83">
        <v>163.63</v>
      </c>
      <c r="L1152" s="84"/>
      <c r="M1152" s="84"/>
      <c r="P1152"/>
      <c r="R1152"/>
      <c r="S1152" s="82" t="s">
        <v>56</v>
      </c>
      <c r="T1152" s="82" t="s">
        <v>57</v>
      </c>
      <c r="U1152" s="77" t="s">
        <v>2959</v>
      </c>
      <c r="V1152" s="77" t="s">
        <v>49</v>
      </c>
      <c r="W1152" s="77" t="s">
        <v>2973</v>
      </c>
      <c r="X1152"/>
    </row>
    <row r="1153" spans="2:24" x14ac:dyDescent="0.3">
      <c r="B1153" s="81">
        <v>37396</v>
      </c>
      <c r="C1153" s="81" t="s">
        <v>2791</v>
      </c>
      <c r="D1153" s="77" t="s">
        <v>75</v>
      </c>
      <c r="E1153" s="82" t="s">
        <v>78</v>
      </c>
      <c r="F1153" s="77" t="s">
        <v>76</v>
      </c>
      <c r="G1153" s="77" t="s">
        <v>435</v>
      </c>
      <c r="H1153" s="77" t="s">
        <v>54</v>
      </c>
      <c r="I1153" s="82" t="s">
        <v>55</v>
      </c>
      <c r="J1153" s="83">
        <v>31.81</v>
      </c>
      <c r="L1153" s="84"/>
      <c r="M1153" s="84"/>
      <c r="P1153"/>
      <c r="R1153"/>
      <c r="S1153" s="82" t="s">
        <v>56</v>
      </c>
      <c r="T1153" s="82" t="s">
        <v>57</v>
      </c>
      <c r="U1153" s="77" t="s">
        <v>2959</v>
      </c>
      <c r="V1153" s="77" t="s">
        <v>49</v>
      </c>
      <c r="W1153" s="77" t="s">
        <v>2976</v>
      </c>
      <c r="X1153"/>
    </row>
    <row r="1154" spans="2:24" x14ac:dyDescent="0.3">
      <c r="B1154" s="81">
        <v>37396</v>
      </c>
      <c r="C1154" s="81" t="s">
        <v>2791</v>
      </c>
      <c r="D1154" s="77" t="s">
        <v>90</v>
      </c>
      <c r="E1154" s="82" t="s">
        <v>93</v>
      </c>
      <c r="F1154" s="77" t="s">
        <v>91</v>
      </c>
      <c r="G1154" s="77" t="s">
        <v>435</v>
      </c>
      <c r="H1154" s="77" t="s">
        <v>54</v>
      </c>
      <c r="I1154" s="82" t="s">
        <v>55</v>
      </c>
      <c r="J1154" s="83">
        <v>806.4</v>
      </c>
      <c r="L1154" s="84"/>
      <c r="M1154" s="84"/>
      <c r="P1154"/>
      <c r="R1154"/>
      <c r="S1154" s="82" t="s">
        <v>56</v>
      </c>
      <c r="T1154" s="82" t="s">
        <v>57</v>
      </c>
      <c r="U1154" s="77" t="s">
        <v>2959</v>
      </c>
      <c r="V1154" s="77" t="s">
        <v>49</v>
      </c>
      <c r="W1154" s="77" t="s">
        <v>2979</v>
      </c>
      <c r="X1154"/>
    </row>
    <row r="1155" spans="2:24" x14ac:dyDescent="0.3">
      <c r="B1155" s="81">
        <v>37396</v>
      </c>
      <c r="C1155" s="81" t="s">
        <v>2791</v>
      </c>
      <c r="D1155" s="77" t="s">
        <v>233</v>
      </c>
      <c r="E1155" s="82" t="s">
        <v>236</v>
      </c>
      <c r="F1155" s="77" t="s">
        <v>234</v>
      </c>
      <c r="G1155" s="77" t="s">
        <v>435</v>
      </c>
      <c r="H1155" s="77" t="s">
        <v>54</v>
      </c>
      <c r="I1155" s="82" t="s">
        <v>55</v>
      </c>
      <c r="J1155" s="83">
        <v>205</v>
      </c>
      <c r="L1155" s="84"/>
      <c r="M1155" s="84"/>
      <c r="P1155"/>
      <c r="R1155"/>
      <c r="S1155" s="82" t="s">
        <v>56</v>
      </c>
      <c r="T1155" s="82" t="s">
        <v>57</v>
      </c>
      <c r="U1155" s="77" t="s">
        <v>2959</v>
      </c>
      <c r="V1155" s="77" t="s">
        <v>49</v>
      </c>
      <c r="W1155" s="77" t="s">
        <v>2982</v>
      </c>
      <c r="X1155"/>
    </row>
    <row r="1156" spans="2:24" x14ac:dyDescent="0.3">
      <c r="B1156" s="81">
        <v>37396</v>
      </c>
      <c r="C1156" s="81" t="s">
        <v>2791</v>
      </c>
      <c r="D1156" s="77" t="s">
        <v>2985</v>
      </c>
      <c r="E1156" s="82" t="s">
        <v>2988</v>
      </c>
      <c r="F1156" s="77" t="s">
        <v>2986</v>
      </c>
      <c r="G1156" s="77" t="s">
        <v>435</v>
      </c>
      <c r="H1156" s="77" t="s">
        <v>1092</v>
      </c>
      <c r="I1156" s="82" t="s">
        <v>55</v>
      </c>
      <c r="J1156" s="83">
        <v>109.43</v>
      </c>
      <c r="L1156" s="84"/>
      <c r="M1156" s="84"/>
      <c r="P1156"/>
      <c r="R1156"/>
      <c r="S1156" s="82" t="s">
        <v>56</v>
      </c>
      <c r="T1156" s="82" t="s">
        <v>57</v>
      </c>
      <c r="U1156" s="77" t="s">
        <v>2959</v>
      </c>
      <c r="V1156" s="77" t="s">
        <v>49</v>
      </c>
      <c r="W1156" s="77" t="s">
        <v>2987</v>
      </c>
      <c r="X1156"/>
    </row>
    <row r="1157" spans="2:24" x14ac:dyDescent="0.3">
      <c r="B1157" s="81">
        <v>37396</v>
      </c>
      <c r="C1157" s="81" t="s">
        <v>2791</v>
      </c>
      <c r="D1157" s="77" t="s">
        <v>155</v>
      </c>
      <c r="E1157" s="82" t="s">
        <v>157</v>
      </c>
      <c r="F1157" s="77" t="s">
        <v>111</v>
      </c>
      <c r="G1157" s="77" t="s">
        <v>435</v>
      </c>
      <c r="H1157" s="77" t="s">
        <v>102</v>
      </c>
      <c r="I1157" s="82" t="s">
        <v>55</v>
      </c>
      <c r="J1157" s="83">
        <v>42.99</v>
      </c>
      <c r="L1157" s="84"/>
      <c r="M1157" s="84"/>
      <c r="P1157"/>
      <c r="R1157"/>
      <c r="S1157" s="82" t="s">
        <v>56</v>
      </c>
      <c r="T1157" s="82" t="s">
        <v>57</v>
      </c>
      <c r="U1157" s="77" t="s">
        <v>2959</v>
      </c>
      <c r="V1157" s="77" t="s">
        <v>49</v>
      </c>
      <c r="W1157" s="77" t="s">
        <v>2992</v>
      </c>
      <c r="X1157"/>
    </row>
    <row r="1158" spans="2:24" x14ac:dyDescent="0.3">
      <c r="B1158" s="81">
        <v>37396</v>
      </c>
      <c r="C1158" s="81" t="s">
        <v>2791</v>
      </c>
      <c r="D1158" s="77" t="s">
        <v>241</v>
      </c>
      <c r="E1158" s="82" t="s">
        <v>244</v>
      </c>
      <c r="F1158" s="77" t="s">
        <v>242</v>
      </c>
      <c r="G1158" s="77" t="s">
        <v>435</v>
      </c>
      <c r="H1158" s="77" t="s">
        <v>139</v>
      </c>
      <c r="I1158" s="82" t="s">
        <v>55</v>
      </c>
      <c r="J1158" s="83">
        <v>67.959999999999994</v>
      </c>
      <c r="L1158" s="84"/>
      <c r="M1158" s="84"/>
      <c r="P1158"/>
      <c r="R1158"/>
      <c r="S1158" s="82" t="s">
        <v>56</v>
      </c>
      <c r="T1158" s="82" t="s">
        <v>57</v>
      </c>
      <c r="U1158" s="77" t="s">
        <v>2959</v>
      </c>
      <c r="V1158" s="77" t="s">
        <v>49</v>
      </c>
      <c r="W1158" s="77" t="s">
        <v>2995</v>
      </c>
      <c r="X1158"/>
    </row>
    <row r="1159" spans="2:24" x14ac:dyDescent="0.3">
      <c r="B1159" s="81">
        <v>37396</v>
      </c>
      <c r="C1159" s="81" t="s">
        <v>2791</v>
      </c>
      <c r="D1159" s="77" t="s">
        <v>241</v>
      </c>
      <c r="E1159" s="82" t="s">
        <v>244</v>
      </c>
      <c r="F1159" s="77" t="s">
        <v>242</v>
      </c>
      <c r="G1159" s="77" t="s">
        <v>435</v>
      </c>
      <c r="H1159" s="77" t="s">
        <v>139</v>
      </c>
      <c r="I1159" s="82" t="s">
        <v>55</v>
      </c>
      <c r="J1159" s="83">
        <v>5.38</v>
      </c>
      <c r="L1159" s="84"/>
      <c r="M1159" s="84"/>
      <c r="P1159"/>
      <c r="R1159"/>
      <c r="S1159" s="82" t="s">
        <v>56</v>
      </c>
      <c r="T1159" s="82" t="s">
        <v>57</v>
      </c>
      <c r="U1159" s="77" t="s">
        <v>2959</v>
      </c>
      <c r="V1159" s="77" t="s">
        <v>49</v>
      </c>
      <c r="W1159" s="77" t="s">
        <v>2998</v>
      </c>
      <c r="X1159"/>
    </row>
    <row r="1160" spans="2:24" x14ac:dyDescent="0.3">
      <c r="B1160" s="81">
        <v>37397</v>
      </c>
      <c r="C1160" s="81" t="s">
        <v>2791</v>
      </c>
      <c r="D1160" s="77" t="s">
        <v>110</v>
      </c>
      <c r="E1160" s="82" t="s">
        <v>113</v>
      </c>
      <c r="F1160" s="77" t="s">
        <v>111</v>
      </c>
      <c r="G1160" s="77" t="s">
        <v>435</v>
      </c>
      <c r="H1160" s="77" t="s">
        <v>102</v>
      </c>
      <c r="I1160" s="82" t="s">
        <v>55</v>
      </c>
      <c r="J1160" s="83">
        <v>107.46</v>
      </c>
      <c r="L1160" s="84"/>
      <c r="M1160" s="84"/>
      <c r="P1160"/>
      <c r="R1160"/>
      <c r="S1160" s="82" t="s">
        <v>56</v>
      </c>
      <c r="T1160" s="82" t="s">
        <v>57</v>
      </c>
      <c r="U1160" s="77" t="s">
        <v>3001</v>
      </c>
      <c r="V1160" s="77" t="s">
        <v>49</v>
      </c>
      <c r="W1160" s="77" t="s">
        <v>3002</v>
      </c>
      <c r="X1160"/>
    </row>
    <row r="1161" spans="2:24" x14ac:dyDescent="0.3">
      <c r="B1161" s="81">
        <v>37399</v>
      </c>
      <c r="C1161" s="81" t="s">
        <v>2791</v>
      </c>
      <c r="D1161" s="77" t="s">
        <v>46</v>
      </c>
      <c r="E1161" s="82" t="s">
        <v>53</v>
      </c>
      <c r="F1161" s="77" t="s">
        <v>47</v>
      </c>
      <c r="G1161" s="77" t="s">
        <v>435</v>
      </c>
      <c r="H1161" s="77" t="s">
        <v>54</v>
      </c>
      <c r="I1161" s="82" t="s">
        <v>55</v>
      </c>
      <c r="J1161" s="83">
        <v>85.25</v>
      </c>
      <c r="L1161" s="84"/>
      <c r="M1161" s="84"/>
      <c r="P1161"/>
      <c r="R1161"/>
      <c r="S1161" s="82" t="s">
        <v>56</v>
      </c>
      <c r="T1161" s="82" t="s">
        <v>57</v>
      </c>
      <c r="U1161" s="77" t="s">
        <v>3006</v>
      </c>
      <c r="V1161" s="77" t="s">
        <v>49</v>
      </c>
      <c r="W1161" s="77" t="s">
        <v>3007</v>
      </c>
      <c r="X1161"/>
    </row>
    <row r="1162" spans="2:24" x14ac:dyDescent="0.3">
      <c r="B1162" s="81">
        <v>37399</v>
      </c>
      <c r="C1162" s="81" t="s">
        <v>2791</v>
      </c>
      <c r="D1162" s="77" t="s">
        <v>46</v>
      </c>
      <c r="E1162" s="82" t="s">
        <v>53</v>
      </c>
      <c r="F1162" s="77" t="s">
        <v>47</v>
      </c>
      <c r="G1162" s="77" t="s">
        <v>435</v>
      </c>
      <c r="H1162" s="77" t="s">
        <v>54</v>
      </c>
      <c r="I1162" s="82" t="s">
        <v>55</v>
      </c>
      <c r="J1162" s="83">
        <v>40.51</v>
      </c>
      <c r="L1162" s="84"/>
      <c r="M1162" s="84"/>
      <c r="P1162"/>
      <c r="R1162"/>
      <c r="S1162" s="82" t="s">
        <v>56</v>
      </c>
      <c r="T1162" s="82" t="s">
        <v>57</v>
      </c>
      <c r="U1162" s="77" t="s">
        <v>3006</v>
      </c>
      <c r="V1162" s="77" t="s">
        <v>49</v>
      </c>
      <c r="W1162" s="77" t="s">
        <v>3011</v>
      </c>
      <c r="X1162"/>
    </row>
    <row r="1163" spans="2:24" x14ac:dyDescent="0.3">
      <c r="B1163" s="81">
        <v>37399</v>
      </c>
      <c r="C1163" s="81" t="s">
        <v>2791</v>
      </c>
      <c r="D1163" s="77" t="s">
        <v>46</v>
      </c>
      <c r="E1163" s="82" t="s">
        <v>53</v>
      </c>
      <c r="F1163" s="77" t="s">
        <v>47</v>
      </c>
      <c r="G1163" s="77" t="s">
        <v>435</v>
      </c>
      <c r="H1163" s="77" t="s">
        <v>54</v>
      </c>
      <c r="I1163" s="82" t="s">
        <v>55</v>
      </c>
      <c r="J1163" s="83">
        <v>50.21</v>
      </c>
      <c r="L1163" s="84"/>
      <c r="M1163" s="84"/>
      <c r="P1163"/>
      <c r="R1163"/>
      <c r="S1163" s="82" t="s">
        <v>56</v>
      </c>
      <c r="T1163" s="82" t="s">
        <v>57</v>
      </c>
      <c r="U1163" s="77" t="s">
        <v>3006</v>
      </c>
      <c r="V1163" s="77" t="s">
        <v>49</v>
      </c>
      <c r="W1163" s="77" t="s">
        <v>3014</v>
      </c>
      <c r="X1163"/>
    </row>
    <row r="1164" spans="2:24" x14ac:dyDescent="0.3">
      <c r="B1164" s="81">
        <v>37399</v>
      </c>
      <c r="C1164" s="81" t="s">
        <v>2791</v>
      </c>
      <c r="D1164" s="77" t="s">
        <v>46</v>
      </c>
      <c r="E1164" s="82" t="s">
        <v>53</v>
      </c>
      <c r="F1164" s="77" t="s">
        <v>47</v>
      </c>
      <c r="G1164" s="77" t="s">
        <v>435</v>
      </c>
      <c r="H1164" s="77" t="s">
        <v>54</v>
      </c>
      <c r="I1164" s="82" t="s">
        <v>55</v>
      </c>
      <c r="J1164" s="83">
        <v>290.33</v>
      </c>
      <c r="L1164" s="84"/>
      <c r="M1164" s="84"/>
      <c r="P1164"/>
      <c r="R1164"/>
      <c r="S1164" s="82" t="s">
        <v>56</v>
      </c>
      <c r="T1164" s="82" t="s">
        <v>57</v>
      </c>
      <c r="U1164" s="77" t="s">
        <v>3006</v>
      </c>
      <c r="V1164" s="77" t="s">
        <v>49</v>
      </c>
      <c r="W1164" s="77" t="s">
        <v>3017</v>
      </c>
      <c r="X1164"/>
    </row>
    <row r="1165" spans="2:24" x14ac:dyDescent="0.3">
      <c r="B1165" s="81">
        <v>37399</v>
      </c>
      <c r="C1165" s="81" t="s">
        <v>2791</v>
      </c>
      <c r="D1165" s="77" t="s">
        <v>46</v>
      </c>
      <c r="E1165" s="82" t="s">
        <v>53</v>
      </c>
      <c r="F1165" s="77" t="s">
        <v>47</v>
      </c>
      <c r="G1165" s="77" t="s">
        <v>435</v>
      </c>
      <c r="H1165" s="77" t="s">
        <v>54</v>
      </c>
      <c r="I1165" s="82" t="s">
        <v>55</v>
      </c>
      <c r="J1165" s="83">
        <v>17.37</v>
      </c>
      <c r="L1165" s="84"/>
      <c r="M1165" s="84"/>
      <c r="P1165"/>
      <c r="R1165"/>
      <c r="S1165" s="82" t="s">
        <v>56</v>
      </c>
      <c r="T1165" s="82" t="s">
        <v>57</v>
      </c>
      <c r="U1165" s="77" t="s">
        <v>3006</v>
      </c>
      <c r="V1165" s="77" t="s">
        <v>49</v>
      </c>
      <c r="W1165" s="77" t="s">
        <v>3020</v>
      </c>
      <c r="X1165"/>
    </row>
    <row r="1166" spans="2:24" x14ac:dyDescent="0.3">
      <c r="B1166" s="81">
        <v>37399</v>
      </c>
      <c r="C1166" s="81" t="s">
        <v>2791</v>
      </c>
      <c r="D1166" s="77" t="s">
        <v>46</v>
      </c>
      <c r="E1166" s="82" t="s">
        <v>53</v>
      </c>
      <c r="F1166" s="77" t="s">
        <v>47</v>
      </c>
      <c r="G1166" s="77" t="s">
        <v>435</v>
      </c>
      <c r="H1166" s="77" t="s">
        <v>54</v>
      </c>
      <c r="I1166" s="82" t="s">
        <v>55</v>
      </c>
      <c r="J1166" s="83">
        <v>75.55</v>
      </c>
      <c r="L1166" s="84"/>
      <c r="M1166" s="84"/>
      <c r="P1166"/>
      <c r="R1166"/>
      <c r="S1166" s="82" t="s">
        <v>56</v>
      </c>
      <c r="T1166" s="82" t="s">
        <v>57</v>
      </c>
      <c r="U1166" s="77" t="s">
        <v>3006</v>
      </c>
      <c r="V1166" s="77" t="s">
        <v>49</v>
      </c>
      <c r="W1166" s="77" t="s">
        <v>3023</v>
      </c>
      <c r="X1166"/>
    </row>
    <row r="1167" spans="2:24" x14ac:dyDescent="0.3">
      <c r="B1167" s="81">
        <v>37399</v>
      </c>
      <c r="C1167" s="81" t="s">
        <v>2791</v>
      </c>
      <c r="D1167" s="77" t="s">
        <v>46</v>
      </c>
      <c r="E1167" s="82" t="s">
        <v>53</v>
      </c>
      <c r="F1167" s="77" t="s">
        <v>47</v>
      </c>
      <c r="G1167" s="77" t="s">
        <v>435</v>
      </c>
      <c r="H1167" s="77" t="s">
        <v>54</v>
      </c>
      <c r="I1167" s="82" t="s">
        <v>55</v>
      </c>
      <c r="J1167" s="83">
        <v>305.8</v>
      </c>
      <c r="L1167" s="84"/>
      <c r="M1167" s="84"/>
      <c r="P1167"/>
      <c r="R1167"/>
      <c r="S1167" s="82" t="s">
        <v>56</v>
      </c>
      <c r="T1167" s="82" t="s">
        <v>57</v>
      </c>
      <c r="U1167" s="77" t="s">
        <v>3006</v>
      </c>
      <c r="V1167" s="77" t="s">
        <v>49</v>
      </c>
      <c r="W1167" s="77" t="s">
        <v>3026</v>
      </c>
      <c r="X1167"/>
    </row>
    <row r="1168" spans="2:24" x14ac:dyDescent="0.3">
      <c r="B1168" s="81">
        <v>37399</v>
      </c>
      <c r="C1168" s="81" t="s">
        <v>2791</v>
      </c>
      <c r="D1168" s="77" t="s">
        <v>75</v>
      </c>
      <c r="E1168" s="82" t="s">
        <v>78</v>
      </c>
      <c r="F1168" s="77" t="s">
        <v>76</v>
      </c>
      <c r="G1168" s="77" t="s">
        <v>435</v>
      </c>
      <c r="H1168" s="77" t="s">
        <v>54</v>
      </c>
      <c r="I1168" s="82" t="s">
        <v>55</v>
      </c>
      <c r="J1168" s="83">
        <v>93.16</v>
      </c>
      <c r="L1168" s="84"/>
      <c r="M1168" s="84"/>
      <c r="P1168"/>
      <c r="R1168"/>
      <c r="S1168" s="82" t="s">
        <v>56</v>
      </c>
      <c r="T1168" s="82" t="s">
        <v>57</v>
      </c>
      <c r="U1168" s="77" t="s">
        <v>3006</v>
      </c>
      <c r="V1168" s="77" t="s">
        <v>49</v>
      </c>
      <c r="W1168" s="77" t="s">
        <v>3029</v>
      </c>
      <c r="X1168"/>
    </row>
    <row r="1169" spans="2:24" x14ac:dyDescent="0.3">
      <c r="B1169" s="81">
        <v>37399</v>
      </c>
      <c r="C1169" s="81" t="s">
        <v>2791</v>
      </c>
      <c r="D1169" s="77" t="s">
        <v>75</v>
      </c>
      <c r="E1169" s="82" t="s">
        <v>78</v>
      </c>
      <c r="F1169" s="77" t="s">
        <v>76</v>
      </c>
      <c r="G1169" s="77" t="s">
        <v>435</v>
      </c>
      <c r="H1169" s="77" t="s">
        <v>54</v>
      </c>
      <c r="I1169" s="82" t="s">
        <v>55</v>
      </c>
      <c r="J1169" s="83">
        <v>11.87</v>
      </c>
      <c r="L1169" s="84"/>
      <c r="M1169" s="84"/>
      <c r="P1169"/>
      <c r="R1169"/>
      <c r="S1169" s="82" t="s">
        <v>56</v>
      </c>
      <c r="T1169" s="82" t="s">
        <v>57</v>
      </c>
      <c r="U1169" s="77" t="s">
        <v>3006</v>
      </c>
      <c r="V1169" s="77" t="s">
        <v>49</v>
      </c>
      <c r="W1169" s="77" t="s">
        <v>3032</v>
      </c>
      <c r="X1169"/>
    </row>
    <row r="1170" spans="2:24" x14ac:dyDescent="0.3">
      <c r="B1170" s="81">
        <v>37399</v>
      </c>
      <c r="C1170" s="81" t="s">
        <v>2791</v>
      </c>
      <c r="D1170" s="77" t="s">
        <v>649</v>
      </c>
      <c r="E1170" s="82" t="s">
        <v>78</v>
      </c>
      <c r="F1170" s="77" t="s">
        <v>650</v>
      </c>
      <c r="G1170" s="77" t="s">
        <v>435</v>
      </c>
      <c r="H1170" s="77" t="s">
        <v>54</v>
      </c>
      <c r="I1170" s="82" t="s">
        <v>130</v>
      </c>
      <c r="J1170" s="83">
        <v>40.229999999999997</v>
      </c>
      <c r="L1170" s="84"/>
      <c r="M1170" s="84"/>
      <c r="P1170"/>
      <c r="R1170"/>
      <c r="S1170" s="82" t="s">
        <v>56</v>
      </c>
      <c r="T1170" s="82" t="s">
        <v>57</v>
      </c>
      <c r="U1170" s="77" t="s">
        <v>3035</v>
      </c>
      <c r="V1170" s="77" t="s">
        <v>49</v>
      </c>
      <c r="W1170" s="77" t="s">
        <v>3036</v>
      </c>
      <c r="X1170"/>
    </row>
    <row r="1171" spans="2:24" x14ac:dyDescent="0.3">
      <c r="B1171" s="81">
        <v>37399</v>
      </c>
      <c r="C1171" s="81" t="s">
        <v>2791</v>
      </c>
      <c r="D1171" s="77" t="s">
        <v>362</v>
      </c>
      <c r="E1171" s="82" t="s">
        <v>365</v>
      </c>
      <c r="F1171" s="77" t="s">
        <v>363</v>
      </c>
      <c r="G1171" s="77" t="s">
        <v>435</v>
      </c>
      <c r="H1171" s="77" t="s">
        <v>54</v>
      </c>
      <c r="I1171" s="82" t="s">
        <v>55</v>
      </c>
      <c r="J1171" s="83">
        <v>53.88</v>
      </c>
      <c r="L1171" s="84"/>
      <c r="M1171" s="84"/>
      <c r="P1171"/>
      <c r="R1171"/>
      <c r="S1171" s="82" t="s">
        <v>56</v>
      </c>
      <c r="T1171" s="82" t="s">
        <v>57</v>
      </c>
      <c r="U1171" s="77" t="s">
        <v>3006</v>
      </c>
      <c r="V1171" s="77" t="s">
        <v>49</v>
      </c>
      <c r="W1171" s="77" t="s">
        <v>3040</v>
      </c>
      <c r="X1171"/>
    </row>
    <row r="1172" spans="2:24" x14ac:dyDescent="0.3">
      <c r="B1172" s="81">
        <v>37399</v>
      </c>
      <c r="C1172" s="81" t="s">
        <v>2791</v>
      </c>
      <c r="D1172" s="77" t="s">
        <v>3043</v>
      </c>
      <c r="E1172" s="82" t="s">
        <v>3045</v>
      </c>
      <c r="F1172" s="77" t="s">
        <v>2986</v>
      </c>
      <c r="G1172" s="77" t="s">
        <v>435</v>
      </c>
      <c r="H1172" s="77" t="s">
        <v>1092</v>
      </c>
      <c r="I1172" s="82" t="s">
        <v>55</v>
      </c>
      <c r="J1172" s="83">
        <v>113.29</v>
      </c>
      <c r="L1172" s="84"/>
      <c r="M1172" s="84"/>
      <c r="P1172"/>
      <c r="R1172"/>
      <c r="S1172" s="82" t="s">
        <v>56</v>
      </c>
      <c r="T1172" s="82" t="s">
        <v>57</v>
      </c>
      <c r="U1172" s="77" t="s">
        <v>3006</v>
      </c>
      <c r="V1172" s="77" t="s">
        <v>49</v>
      </c>
      <c r="W1172" s="77" t="s">
        <v>3044</v>
      </c>
      <c r="X1172"/>
    </row>
    <row r="1173" spans="2:24" x14ac:dyDescent="0.3">
      <c r="B1173" s="81">
        <v>37399</v>
      </c>
      <c r="C1173" s="81" t="s">
        <v>2791</v>
      </c>
      <c r="D1173" s="77" t="s">
        <v>253</v>
      </c>
      <c r="E1173" s="82" t="s">
        <v>257</v>
      </c>
      <c r="F1173" s="77" t="s">
        <v>254</v>
      </c>
      <c r="G1173" s="77" t="s">
        <v>435</v>
      </c>
      <c r="H1173" s="77" t="s">
        <v>102</v>
      </c>
      <c r="I1173" s="82" t="s">
        <v>130</v>
      </c>
      <c r="J1173" s="83">
        <v>1125</v>
      </c>
      <c r="L1173" s="84"/>
      <c r="M1173" s="84"/>
      <c r="P1173"/>
      <c r="R1173"/>
      <c r="S1173" s="82" t="s">
        <v>56</v>
      </c>
      <c r="T1173" s="82" t="s">
        <v>57</v>
      </c>
      <c r="U1173" s="77" t="s">
        <v>3049</v>
      </c>
      <c r="V1173" s="77" t="s">
        <v>49</v>
      </c>
      <c r="W1173" s="77" t="s">
        <v>3050</v>
      </c>
      <c r="X1173"/>
    </row>
    <row r="1174" spans="2:24" x14ac:dyDescent="0.3">
      <c r="B1174" s="81">
        <v>37399</v>
      </c>
      <c r="C1174" s="81" t="s">
        <v>2791</v>
      </c>
      <c r="D1174" s="77" t="s">
        <v>3054</v>
      </c>
      <c r="E1174" s="82" t="s">
        <v>3056</v>
      </c>
      <c r="F1174" s="77" t="s">
        <v>47</v>
      </c>
      <c r="G1174" s="77" t="s">
        <v>435</v>
      </c>
      <c r="H1174" s="77" t="s">
        <v>1092</v>
      </c>
      <c r="I1174" s="82" t="s">
        <v>55</v>
      </c>
      <c r="J1174" s="83">
        <v>537.89</v>
      </c>
      <c r="L1174" s="84"/>
      <c r="M1174" s="84"/>
      <c r="P1174"/>
      <c r="R1174"/>
      <c r="S1174" s="82" t="s">
        <v>56</v>
      </c>
      <c r="T1174" s="82" t="s">
        <v>57</v>
      </c>
      <c r="U1174" s="77" t="s">
        <v>3006</v>
      </c>
      <c r="V1174" s="77" t="s">
        <v>49</v>
      </c>
      <c r="W1174" s="77" t="s">
        <v>3055</v>
      </c>
      <c r="X1174"/>
    </row>
    <row r="1175" spans="2:24" x14ac:dyDescent="0.3">
      <c r="B1175" s="81">
        <v>37399</v>
      </c>
      <c r="C1175" s="81" t="s">
        <v>2791</v>
      </c>
      <c r="D1175" s="77" t="s">
        <v>136</v>
      </c>
      <c r="E1175" s="82" t="s">
        <v>138</v>
      </c>
      <c r="F1175" s="77" t="s">
        <v>91</v>
      </c>
      <c r="G1175" s="77" t="s">
        <v>435</v>
      </c>
      <c r="H1175" s="77" t="s">
        <v>139</v>
      </c>
      <c r="I1175" s="82" t="s">
        <v>55</v>
      </c>
      <c r="J1175" s="83">
        <v>75.22</v>
      </c>
      <c r="L1175" s="84"/>
      <c r="M1175" s="84"/>
      <c r="P1175"/>
      <c r="R1175"/>
      <c r="S1175" s="82" t="s">
        <v>56</v>
      </c>
      <c r="T1175" s="82" t="s">
        <v>57</v>
      </c>
      <c r="U1175" s="77" t="s">
        <v>3006</v>
      </c>
      <c r="V1175" s="77" t="s">
        <v>49</v>
      </c>
      <c r="W1175" s="77" t="s">
        <v>3060</v>
      </c>
      <c r="X1175"/>
    </row>
    <row r="1176" spans="2:24" x14ac:dyDescent="0.3">
      <c r="B1176" s="81">
        <v>37399</v>
      </c>
      <c r="C1176" s="81" t="s">
        <v>2791</v>
      </c>
      <c r="D1176" s="77" t="s">
        <v>865</v>
      </c>
      <c r="E1176" s="82" t="s">
        <v>870</v>
      </c>
      <c r="F1176" s="77" t="s">
        <v>866</v>
      </c>
      <c r="G1176" s="77" t="s">
        <v>435</v>
      </c>
      <c r="H1176" s="77" t="s">
        <v>139</v>
      </c>
      <c r="I1176" s="82" t="s">
        <v>55</v>
      </c>
      <c r="J1176" s="83">
        <v>2274</v>
      </c>
      <c r="L1176" s="84"/>
      <c r="M1176" s="84"/>
      <c r="P1176"/>
      <c r="R1176"/>
      <c r="S1176" s="82" t="s">
        <v>56</v>
      </c>
      <c r="T1176" s="82" t="s">
        <v>57</v>
      </c>
      <c r="U1176" s="77" t="s">
        <v>3063</v>
      </c>
      <c r="V1176" s="77" t="s">
        <v>3064</v>
      </c>
      <c r="W1176" s="77" t="s">
        <v>3064</v>
      </c>
      <c r="X1176"/>
    </row>
    <row r="1177" spans="2:24" x14ac:dyDescent="0.3">
      <c r="B1177" s="81">
        <v>37399</v>
      </c>
      <c r="C1177" s="81" t="s">
        <v>2791</v>
      </c>
      <c r="D1177" s="77" t="s">
        <v>874</v>
      </c>
      <c r="E1177" s="82" t="s">
        <v>870</v>
      </c>
      <c r="F1177" s="77" t="s">
        <v>875</v>
      </c>
      <c r="G1177" s="77" t="s">
        <v>435</v>
      </c>
      <c r="H1177" s="77" t="s">
        <v>139</v>
      </c>
      <c r="I1177" s="82" t="s">
        <v>130</v>
      </c>
      <c r="J1177" s="83">
        <v>1760</v>
      </c>
      <c r="L1177" s="84"/>
      <c r="M1177" s="84"/>
      <c r="P1177"/>
      <c r="R1177"/>
      <c r="S1177" s="82" t="s">
        <v>56</v>
      </c>
      <c r="T1177" s="82" t="s">
        <v>57</v>
      </c>
      <c r="U1177" s="77" t="s">
        <v>3063</v>
      </c>
      <c r="V1177" s="77" t="s">
        <v>3064</v>
      </c>
      <c r="W1177" s="77" t="s">
        <v>3064</v>
      </c>
      <c r="X1177"/>
    </row>
    <row r="1178" spans="2:24" x14ac:dyDescent="0.3">
      <c r="B1178" s="81">
        <v>37399</v>
      </c>
      <c r="C1178" s="81" t="s">
        <v>2791</v>
      </c>
      <c r="D1178" s="77" t="s">
        <v>193</v>
      </c>
      <c r="E1178" s="82" t="s">
        <v>197</v>
      </c>
      <c r="F1178" s="77" t="s">
        <v>194</v>
      </c>
      <c r="G1178" s="77" t="s">
        <v>435</v>
      </c>
      <c r="H1178" s="77" t="s">
        <v>139</v>
      </c>
      <c r="I1178" s="82" t="s">
        <v>130</v>
      </c>
      <c r="J1178" s="83">
        <v>1150</v>
      </c>
      <c r="L1178" s="84"/>
      <c r="M1178" s="84"/>
      <c r="P1178"/>
      <c r="R1178"/>
      <c r="S1178" s="82" t="s">
        <v>56</v>
      </c>
      <c r="T1178" s="82" t="s">
        <v>57</v>
      </c>
      <c r="U1178" s="77" t="s">
        <v>3066</v>
      </c>
      <c r="V1178" s="77" t="s">
        <v>49</v>
      </c>
      <c r="W1178" s="77" t="s">
        <v>3067</v>
      </c>
      <c r="X1178"/>
    </row>
    <row r="1179" spans="2:24" x14ac:dyDescent="0.3">
      <c r="B1179" s="81">
        <v>37399</v>
      </c>
      <c r="C1179" s="81" t="s">
        <v>2791</v>
      </c>
      <c r="D1179" s="77" t="s">
        <v>193</v>
      </c>
      <c r="E1179" s="82" t="s">
        <v>197</v>
      </c>
      <c r="F1179" s="77" t="s">
        <v>194</v>
      </c>
      <c r="G1179" s="77" t="s">
        <v>435</v>
      </c>
      <c r="H1179" s="77" t="s">
        <v>139</v>
      </c>
      <c r="I1179" s="82" t="s">
        <v>130</v>
      </c>
      <c r="J1179" s="83">
        <v>37.47</v>
      </c>
      <c r="L1179" s="84"/>
      <c r="M1179" s="84"/>
      <c r="P1179"/>
      <c r="R1179"/>
      <c r="S1179" s="82" t="s">
        <v>56</v>
      </c>
      <c r="T1179" s="82" t="s">
        <v>57</v>
      </c>
      <c r="U1179" s="77" t="s">
        <v>3035</v>
      </c>
      <c r="V1179" s="77" t="s">
        <v>49</v>
      </c>
      <c r="W1179" s="77" t="s">
        <v>3072</v>
      </c>
      <c r="X1179"/>
    </row>
    <row r="1180" spans="2:24" x14ac:dyDescent="0.3">
      <c r="B1180" s="81">
        <v>37399</v>
      </c>
      <c r="C1180" s="81" t="s">
        <v>2791</v>
      </c>
      <c r="D1180" s="77" t="s">
        <v>241</v>
      </c>
      <c r="E1180" s="82" t="s">
        <v>244</v>
      </c>
      <c r="F1180" s="77" t="s">
        <v>242</v>
      </c>
      <c r="G1180" s="77" t="s">
        <v>435</v>
      </c>
      <c r="H1180" s="77" t="s">
        <v>139</v>
      </c>
      <c r="I1180" s="82" t="s">
        <v>55</v>
      </c>
      <c r="J1180" s="83">
        <v>10.76</v>
      </c>
      <c r="L1180" s="84"/>
      <c r="M1180" s="84"/>
      <c r="P1180"/>
      <c r="R1180"/>
      <c r="S1180" s="82" t="s">
        <v>56</v>
      </c>
      <c r="T1180" s="82" t="s">
        <v>57</v>
      </c>
      <c r="U1180" s="77" t="s">
        <v>3006</v>
      </c>
      <c r="V1180" s="77" t="s">
        <v>49</v>
      </c>
      <c r="W1180" s="77" t="s">
        <v>3075</v>
      </c>
      <c r="X1180"/>
    </row>
    <row r="1181" spans="2:24" x14ac:dyDescent="0.3">
      <c r="B1181" s="81">
        <v>37399</v>
      </c>
      <c r="C1181" s="81" t="s">
        <v>2791</v>
      </c>
      <c r="D1181" s="77" t="s">
        <v>241</v>
      </c>
      <c r="E1181" s="82" t="s">
        <v>244</v>
      </c>
      <c r="F1181" s="77" t="s">
        <v>242</v>
      </c>
      <c r="G1181" s="77" t="s">
        <v>435</v>
      </c>
      <c r="H1181" s="77" t="s">
        <v>139</v>
      </c>
      <c r="I1181" s="82" t="s">
        <v>55</v>
      </c>
      <c r="J1181" s="83">
        <v>67.959999999999994</v>
      </c>
      <c r="L1181" s="84"/>
      <c r="M1181" s="84"/>
      <c r="P1181"/>
      <c r="R1181"/>
      <c r="S1181" s="82" t="s">
        <v>56</v>
      </c>
      <c r="T1181" s="82" t="s">
        <v>57</v>
      </c>
      <c r="U1181" s="77" t="s">
        <v>3006</v>
      </c>
      <c r="V1181" s="77" t="s">
        <v>49</v>
      </c>
      <c r="W1181" s="77" t="s">
        <v>3078</v>
      </c>
      <c r="X1181"/>
    </row>
    <row r="1182" spans="2:24" x14ac:dyDescent="0.3">
      <c r="B1182" s="81">
        <v>37400</v>
      </c>
      <c r="C1182" s="81" t="s">
        <v>2791</v>
      </c>
      <c r="D1182" s="77" t="s">
        <v>155</v>
      </c>
      <c r="E1182" s="82" t="s">
        <v>157</v>
      </c>
      <c r="F1182" s="77" t="s">
        <v>111</v>
      </c>
      <c r="G1182" s="77" t="s">
        <v>435</v>
      </c>
      <c r="H1182" s="77" t="s">
        <v>102</v>
      </c>
      <c r="I1182" s="82" t="s">
        <v>55</v>
      </c>
      <c r="J1182" s="83">
        <v>172.06</v>
      </c>
      <c r="L1182" s="84"/>
      <c r="M1182" s="84"/>
      <c r="P1182"/>
      <c r="R1182"/>
      <c r="S1182" s="82" t="s">
        <v>56</v>
      </c>
      <c r="T1182" s="82" t="s">
        <v>57</v>
      </c>
      <c r="U1182" s="77" t="s">
        <v>3081</v>
      </c>
      <c r="V1182" s="77" t="s">
        <v>49</v>
      </c>
      <c r="W1182" s="77" t="s">
        <v>3082</v>
      </c>
      <c r="X1182"/>
    </row>
    <row r="1183" spans="2:24" x14ac:dyDescent="0.3">
      <c r="B1183" s="81">
        <v>37404</v>
      </c>
      <c r="C1183" s="81" t="s">
        <v>2791</v>
      </c>
      <c r="D1183" s="77" t="s">
        <v>46</v>
      </c>
      <c r="E1183" s="82" t="s">
        <v>53</v>
      </c>
      <c r="F1183" s="77" t="s">
        <v>47</v>
      </c>
      <c r="G1183" s="77" t="s">
        <v>435</v>
      </c>
      <c r="H1183" s="77" t="s">
        <v>54</v>
      </c>
      <c r="I1183" s="82" t="s">
        <v>55</v>
      </c>
      <c r="J1183" s="83">
        <v>14.57</v>
      </c>
      <c r="L1183" s="84"/>
      <c r="M1183" s="84"/>
      <c r="P1183"/>
      <c r="R1183"/>
      <c r="S1183" s="82" t="s">
        <v>56</v>
      </c>
      <c r="T1183" s="82" t="s">
        <v>57</v>
      </c>
      <c r="U1183" s="77" t="s">
        <v>3086</v>
      </c>
      <c r="V1183" s="77" t="s">
        <v>49</v>
      </c>
      <c r="W1183" s="77" t="s">
        <v>3087</v>
      </c>
      <c r="X1183"/>
    </row>
    <row r="1184" spans="2:24" x14ac:dyDescent="0.3">
      <c r="B1184" s="81">
        <v>37404</v>
      </c>
      <c r="C1184" s="81" t="s">
        <v>2791</v>
      </c>
      <c r="D1184" s="77" t="s">
        <v>46</v>
      </c>
      <c r="E1184" s="82" t="s">
        <v>53</v>
      </c>
      <c r="F1184" s="77" t="s">
        <v>47</v>
      </c>
      <c r="G1184" s="77" t="s">
        <v>435</v>
      </c>
      <c r="H1184" s="77" t="s">
        <v>54</v>
      </c>
      <c r="I1184" s="82" t="s">
        <v>55</v>
      </c>
      <c r="J1184" s="83">
        <v>53.79</v>
      </c>
      <c r="L1184" s="84"/>
      <c r="M1184" s="84"/>
      <c r="P1184"/>
      <c r="R1184"/>
      <c r="S1184" s="82" t="s">
        <v>56</v>
      </c>
      <c r="T1184" s="82" t="s">
        <v>57</v>
      </c>
      <c r="U1184" s="77" t="s">
        <v>3086</v>
      </c>
      <c r="V1184" s="77" t="s">
        <v>49</v>
      </c>
      <c r="W1184" s="77" t="s">
        <v>3091</v>
      </c>
      <c r="X1184"/>
    </row>
    <row r="1185" spans="2:24" x14ac:dyDescent="0.3">
      <c r="B1185" s="81">
        <v>37404</v>
      </c>
      <c r="C1185" s="81" t="s">
        <v>2791</v>
      </c>
      <c r="D1185" s="77" t="s">
        <v>46</v>
      </c>
      <c r="E1185" s="82" t="s">
        <v>53</v>
      </c>
      <c r="F1185" s="77" t="s">
        <v>47</v>
      </c>
      <c r="G1185" s="77" t="s">
        <v>435</v>
      </c>
      <c r="H1185" s="77" t="s">
        <v>54</v>
      </c>
      <c r="I1185" s="82" t="s">
        <v>55</v>
      </c>
      <c r="J1185" s="83">
        <v>3.53</v>
      </c>
      <c r="L1185" s="84"/>
      <c r="M1185" s="84"/>
      <c r="P1185"/>
      <c r="R1185"/>
      <c r="S1185" s="82" t="s">
        <v>56</v>
      </c>
      <c r="T1185" s="82" t="s">
        <v>57</v>
      </c>
      <c r="U1185" s="77" t="s">
        <v>3086</v>
      </c>
      <c r="V1185" s="77" t="s">
        <v>49</v>
      </c>
      <c r="W1185" s="77" t="s">
        <v>3094</v>
      </c>
      <c r="X1185"/>
    </row>
    <row r="1186" spans="2:24" x14ac:dyDescent="0.3">
      <c r="B1186" s="81">
        <v>37404</v>
      </c>
      <c r="C1186" s="81" t="s">
        <v>2791</v>
      </c>
      <c r="D1186" s="77" t="s">
        <v>75</v>
      </c>
      <c r="E1186" s="82" t="s">
        <v>78</v>
      </c>
      <c r="F1186" s="77" t="s">
        <v>76</v>
      </c>
      <c r="G1186" s="77" t="s">
        <v>435</v>
      </c>
      <c r="H1186" s="77" t="s">
        <v>54</v>
      </c>
      <c r="I1186" s="82" t="s">
        <v>55</v>
      </c>
      <c r="J1186" s="83">
        <v>10.67</v>
      </c>
      <c r="L1186" s="84"/>
      <c r="M1186" s="84"/>
      <c r="P1186"/>
      <c r="R1186"/>
      <c r="S1186" s="82" t="s">
        <v>56</v>
      </c>
      <c r="T1186" s="82" t="s">
        <v>57</v>
      </c>
      <c r="U1186" s="77" t="s">
        <v>3086</v>
      </c>
      <c r="V1186" s="77" t="s">
        <v>49</v>
      </c>
      <c r="W1186" s="77" t="s">
        <v>3097</v>
      </c>
      <c r="X1186"/>
    </row>
    <row r="1187" spans="2:24" x14ac:dyDescent="0.3">
      <c r="B1187" s="81">
        <v>37404</v>
      </c>
      <c r="C1187" s="81" t="s">
        <v>2791</v>
      </c>
      <c r="D1187" s="77" t="s">
        <v>75</v>
      </c>
      <c r="E1187" s="82" t="s">
        <v>78</v>
      </c>
      <c r="F1187" s="77" t="s">
        <v>76</v>
      </c>
      <c r="G1187" s="77" t="s">
        <v>435</v>
      </c>
      <c r="H1187" s="77" t="s">
        <v>54</v>
      </c>
      <c r="I1187" s="82" t="s">
        <v>55</v>
      </c>
      <c r="J1187" s="83">
        <v>196.92</v>
      </c>
      <c r="L1187" s="84"/>
      <c r="M1187" s="84"/>
      <c r="P1187"/>
      <c r="R1187"/>
      <c r="S1187" s="82" t="s">
        <v>56</v>
      </c>
      <c r="T1187" s="82" t="s">
        <v>57</v>
      </c>
      <c r="U1187" s="77" t="s">
        <v>3086</v>
      </c>
      <c r="V1187" s="77" t="s">
        <v>49</v>
      </c>
      <c r="W1187" s="77" t="s">
        <v>3100</v>
      </c>
      <c r="X1187"/>
    </row>
    <row r="1188" spans="2:24" x14ac:dyDescent="0.3">
      <c r="B1188" s="81">
        <v>37404</v>
      </c>
      <c r="C1188" s="81" t="s">
        <v>2791</v>
      </c>
      <c r="D1188" s="77" t="s">
        <v>75</v>
      </c>
      <c r="E1188" s="82" t="s">
        <v>78</v>
      </c>
      <c r="F1188" s="77" t="s">
        <v>76</v>
      </c>
      <c r="G1188" s="77" t="s">
        <v>435</v>
      </c>
      <c r="H1188" s="77" t="s">
        <v>54</v>
      </c>
      <c r="I1188" s="82" t="s">
        <v>55</v>
      </c>
      <c r="J1188" s="83">
        <v>27.92</v>
      </c>
      <c r="L1188" s="84"/>
      <c r="M1188" s="84"/>
      <c r="P1188"/>
      <c r="R1188"/>
      <c r="S1188" s="82" t="s">
        <v>56</v>
      </c>
      <c r="T1188" s="82" t="s">
        <v>57</v>
      </c>
      <c r="U1188" s="77" t="s">
        <v>3086</v>
      </c>
      <c r="V1188" s="77" t="s">
        <v>49</v>
      </c>
      <c r="W1188" s="77" t="s">
        <v>3103</v>
      </c>
      <c r="X1188"/>
    </row>
    <row r="1189" spans="2:24" x14ac:dyDescent="0.3">
      <c r="B1189" s="81">
        <v>37404</v>
      </c>
      <c r="C1189" s="81" t="s">
        <v>2791</v>
      </c>
      <c r="D1189" s="77" t="s">
        <v>90</v>
      </c>
      <c r="E1189" s="82" t="s">
        <v>93</v>
      </c>
      <c r="F1189" s="77" t="s">
        <v>91</v>
      </c>
      <c r="G1189" s="77" t="s">
        <v>435</v>
      </c>
      <c r="H1189" s="77" t="s">
        <v>54</v>
      </c>
      <c r="I1189" s="82" t="s">
        <v>55</v>
      </c>
      <c r="J1189" s="83">
        <v>953.4</v>
      </c>
      <c r="L1189" s="84"/>
      <c r="M1189" s="84"/>
      <c r="P1189"/>
      <c r="R1189"/>
      <c r="S1189" s="82" t="s">
        <v>56</v>
      </c>
      <c r="T1189" s="82" t="s">
        <v>57</v>
      </c>
      <c r="U1189" s="77" t="s">
        <v>3086</v>
      </c>
      <c r="V1189" s="77" t="s">
        <v>49</v>
      </c>
      <c r="W1189" s="77" t="s">
        <v>3106</v>
      </c>
      <c r="X1189"/>
    </row>
    <row r="1190" spans="2:24" x14ac:dyDescent="0.3">
      <c r="B1190" s="81">
        <v>37404</v>
      </c>
      <c r="C1190" s="81" t="s">
        <v>2791</v>
      </c>
      <c r="D1190" s="77" t="s">
        <v>98</v>
      </c>
      <c r="E1190" s="82" t="s">
        <v>101</v>
      </c>
      <c r="F1190" s="77" t="s">
        <v>99</v>
      </c>
      <c r="G1190" s="77" t="s">
        <v>435</v>
      </c>
      <c r="H1190" s="77" t="s">
        <v>102</v>
      </c>
      <c r="I1190" s="82" t="s">
        <v>55</v>
      </c>
      <c r="J1190" s="83">
        <v>10.14</v>
      </c>
      <c r="L1190" s="84"/>
      <c r="M1190" s="84"/>
      <c r="P1190"/>
      <c r="R1190"/>
      <c r="S1190" s="82" t="s">
        <v>56</v>
      </c>
      <c r="T1190" s="82" t="s">
        <v>57</v>
      </c>
      <c r="U1190" s="77" t="s">
        <v>3086</v>
      </c>
      <c r="V1190" s="77" t="s">
        <v>49</v>
      </c>
      <c r="W1190" s="77" t="s">
        <v>3109</v>
      </c>
      <c r="X1190"/>
    </row>
    <row r="1191" spans="2:24" x14ac:dyDescent="0.3">
      <c r="B1191" s="81">
        <v>37404</v>
      </c>
      <c r="C1191" s="81" t="s">
        <v>2791</v>
      </c>
      <c r="D1191" s="77" t="s">
        <v>136</v>
      </c>
      <c r="E1191" s="82" t="s">
        <v>138</v>
      </c>
      <c r="F1191" s="77" t="s">
        <v>91</v>
      </c>
      <c r="G1191" s="77" t="s">
        <v>435</v>
      </c>
      <c r="H1191" s="77" t="s">
        <v>139</v>
      </c>
      <c r="I1191" s="82" t="s">
        <v>55</v>
      </c>
      <c r="J1191" s="83">
        <v>36.07</v>
      </c>
      <c r="L1191" s="84"/>
      <c r="M1191" s="84"/>
      <c r="P1191"/>
      <c r="R1191"/>
      <c r="S1191" s="82" t="s">
        <v>56</v>
      </c>
      <c r="T1191" s="82" t="s">
        <v>57</v>
      </c>
      <c r="U1191" s="77" t="s">
        <v>3086</v>
      </c>
      <c r="V1191" s="77" t="s">
        <v>49</v>
      </c>
      <c r="W1191" s="77" t="s">
        <v>3112</v>
      </c>
      <c r="X1191"/>
    </row>
    <row r="1192" spans="2:24" x14ac:dyDescent="0.3">
      <c r="B1192" s="81">
        <v>37404</v>
      </c>
      <c r="C1192" s="81" t="s">
        <v>2791</v>
      </c>
      <c r="D1192" s="77" t="s">
        <v>241</v>
      </c>
      <c r="E1192" s="82" t="s">
        <v>244</v>
      </c>
      <c r="F1192" s="77" t="s">
        <v>242</v>
      </c>
      <c r="G1192" s="77" t="s">
        <v>435</v>
      </c>
      <c r="H1192" s="77" t="s">
        <v>139</v>
      </c>
      <c r="I1192" s="82" t="s">
        <v>55</v>
      </c>
      <c r="J1192" s="83">
        <v>67.959999999999994</v>
      </c>
      <c r="L1192" s="84"/>
      <c r="M1192" s="84"/>
      <c r="P1192"/>
      <c r="R1192"/>
      <c r="S1192" s="82" t="s">
        <v>56</v>
      </c>
      <c r="T1192" s="82" t="s">
        <v>57</v>
      </c>
      <c r="U1192" s="77" t="s">
        <v>3086</v>
      </c>
      <c r="V1192" s="77" t="s">
        <v>49</v>
      </c>
      <c r="W1192" s="77" t="s">
        <v>3115</v>
      </c>
      <c r="X1192"/>
    </row>
    <row r="1193" spans="2:24" x14ac:dyDescent="0.3">
      <c r="B1193" s="81">
        <v>37404</v>
      </c>
      <c r="C1193" s="81" t="s">
        <v>2791</v>
      </c>
      <c r="D1193" s="77" t="s">
        <v>241</v>
      </c>
      <c r="E1193" s="82" t="s">
        <v>244</v>
      </c>
      <c r="F1193" s="77" t="s">
        <v>242</v>
      </c>
      <c r="G1193" s="77" t="s">
        <v>435</v>
      </c>
      <c r="H1193" s="77" t="s">
        <v>139</v>
      </c>
      <c r="I1193" s="82" t="s">
        <v>55</v>
      </c>
      <c r="J1193" s="83">
        <v>5.38</v>
      </c>
      <c r="L1193" s="84"/>
      <c r="M1193" s="84"/>
      <c r="P1193"/>
      <c r="R1193"/>
      <c r="S1193" s="82" t="s">
        <v>56</v>
      </c>
      <c r="T1193" s="82" t="s">
        <v>57</v>
      </c>
      <c r="U1193" s="77" t="s">
        <v>3086</v>
      </c>
      <c r="V1193" s="77" t="s">
        <v>49</v>
      </c>
      <c r="W1193" s="77" t="s">
        <v>3117</v>
      </c>
      <c r="X1193"/>
    </row>
    <row r="1194" spans="2:24" x14ac:dyDescent="0.3">
      <c r="B1194" s="81">
        <v>37406</v>
      </c>
      <c r="C1194" s="81" t="s">
        <v>2791</v>
      </c>
      <c r="D1194" s="77" t="s">
        <v>373</v>
      </c>
      <c r="E1194" s="82" t="s">
        <v>113</v>
      </c>
      <c r="F1194" s="77" t="s">
        <v>374</v>
      </c>
      <c r="G1194" s="77" t="s">
        <v>435</v>
      </c>
      <c r="H1194" s="77" t="s">
        <v>102</v>
      </c>
      <c r="I1194" s="82" t="s">
        <v>130</v>
      </c>
      <c r="J1194" s="83">
        <v>130.94</v>
      </c>
      <c r="L1194" s="84"/>
      <c r="M1194" s="84"/>
      <c r="P1194"/>
      <c r="R1194"/>
      <c r="S1194" s="82" t="s">
        <v>56</v>
      </c>
      <c r="T1194" s="82" t="s">
        <v>57</v>
      </c>
      <c r="U1194" s="77" t="s">
        <v>3120</v>
      </c>
      <c r="V1194" s="77" t="s">
        <v>49</v>
      </c>
      <c r="W1194" s="77" t="s">
        <v>3121</v>
      </c>
      <c r="X1194"/>
    </row>
    <row r="1195" spans="2:24" x14ac:dyDescent="0.3">
      <c r="B1195" s="81">
        <v>37406</v>
      </c>
      <c r="C1195" s="81" t="s">
        <v>2791</v>
      </c>
      <c r="D1195" s="77" t="s">
        <v>765</v>
      </c>
      <c r="E1195" s="82" t="s">
        <v>766</v>
      </c>
      <c r="F1195" s="77" t="s">
        <v>99</v>
      </c>
      <c r="G1195" s="77" t="s">
        <v>435</v>
      </c>
      <c r="H1195" s="77" t="s">
        <v>139</v>
      </c>
      <c r="I1195" s="82" t="s">
        <v>130</v>
      </c>
      <c r="J1195" s="83">
        <v>80.56</v>
      </c>
      <c r="L1195" s="84"/>
      <c r="M1195" s="84"/>
      <c r="P1195"/>
      <c r="R1195"/>
      <c r="S1195" s="82" t="s">
        <v>56</v>
      </c>
      <c r="T1195" s="82" t="s">
        <v>57</v>
      </c>
      <c r="U1195" s="77" t="s">
        <v>3120</v>
      </c>
      <c r="V1195" s="77" t="s">
        <v>49</v>
      </c>
      <c r="W1195" s="77" t="s">
        <v>3126</v>
      </c>
      <c r="X1195"/>
    </row>
    <row r="1196" spans="2:24" x14ac:dyDescent="0.3">
      <c r="B1196" s="81">
        <v>37406</v>
      </c>
      <c r="C1196" s="81" t="s">
        <v>2791</v>
      </c>
      <c r="D1196" s="77" t="s">
        <v>765</v>
      </c>
      <c r="E1196" s="82" t="s">
        <v>766</v>
      </c>
      <c r="F1196" s="77" t="s">
        <v>99</v>
      </c>
      <c r="G1196" s="77" t="s">
        <v>435</v>
      </c>
      <c r="H1196" s="77" t="s">
        <v>139</v>
      </c>
      <c r="I1196" s="82" t="s">
        <v>130</v>
      </c>
      <c r="J1196" s="83">
        <v>55.64</v>
      </c>
      <c r="L1196" s="84"/>
      <c r="M1196" s="84"/>
      <c r="P1196"/>
      <c r="R1196"/>
      <c r="S1196" s="82" t="s">
        <v>56</v>
      </c>
      <c r="T1196" s="82" t="s">
        <v>57</v>
      </c>
      <c r="U1196" s="77" t="s">
        <v>3120</v>
      </c>
      <c r="V1196" s="77" t="s">
        <v>49</v>
      </c>
      <c r="W1196" s="77" t="s">
        <v>3129</v>
      </c>
      <c r="X1196"/>
    </row>
    <row r="1197" spans="2:24" x14ac:dyDescent="0.3">
      <c r="B1197" s="81">
        <v>37406</v>
      </c>
      <c r="C1197" s="81" t="s">
        <v>2791</v>
      </c>
      <c r="D1197" s="77" t="s">
        <v>193</v>
      </c>
      <c r="E1197" s="82" t="s">
        <v>197</v>
      </c>
      <c r="F1197" s="77" t="s">
        <v>194</v>
      </c>
      <c r="G1197" s="77" t="s">
        <v>435</v>
      </c>
      <c r="H1197" s="77" t="s">
        <v>139</v>
      </c>
      <c r="I1197" s="82" t="s">
        <v>130</v>
      </c>
      <c r="J1197" s="83">
        <v>12.49</v>
      </c>
      <c r="L1197" s="84"/>
      <c r="M1197" s="84"/>
      <c r="P1197"/>
      <c r="R1197"/>
      <c r="S1197" s="82" t="s">
        <v>56</v>
      </c>
      <c r="T1197" s="82" t="s">
        <v>57</v>
      </c>
      <c r="U1197" s="77" t="s">
        <v>3132</v>
      </c>
      <c r="V1197" s="77" t="s">
        <v>49</v>
      </c>
      <c r="W1197" s="77" t="s">
        <v>3133</v>
      </c>
      <c r="X1197"/>
    </row>
    <row r="1198" spans="2:24" x14ac:dyDescent="0.3">
      <c r="B1198" s="81">
        <v>37407</v>
      </c>
      <c r="C1198" s="81" t="s">
        <v>2791</v>
      </c>
      <c r="D1198" s="77" t="s">
        <v>415</v>
      </c>
      <c r="E1198" s="82" t="s">
        <v>419</v>
      </c>
      <c r="F1198" s="77" t="s">
        <v>416</v>
      </c>
      <c r="G1198" s="77" t="s">
        <v>435</v>
      </c>
      <c r="H1198" s="77" t="s">
        <v>420</v>
      </c>
      <c r="I1198" s="82" t="s">
        <v>130</v>
      </c>
      <c r="J1198" s="83">
        <v>-6139</v>
      </c>
      <c r="L1198" s="84"/>
      <c r="M1198" s="84"/>
      <c r="P1198"/>
      <c r="R1198"/>
      <c r="S1198" s="82" t="s">
        <v>56</v>
      </c>
      <c r="T1198" s="82" t="s">
        <v>57</v>
      </c>
      <c r="U1198" s="77" t="s">
        <v>3137</v>
      </c>
      <c r="V1198" s="77" t="s">
        <v>3138</v>
      </c>
      <c r="W1198" s="77" t="s">
        <v>3138</v>
      </c>
      <c r="X1198"/>
    </row>
    <row r="1199" spans="2:24" x14ac:dyDescent="0.3">
      <c r="B1199" s="81">
        <v>37407</v>
      </c>
      <c r="C1199" s="81" t="s">
        <v>2791</v>
      </c>
      <c r="D1199" s="77" t="s">
        <v>422</v>
      </c>
      <c r="E1199" s="82" t="s">
        <v>424</v>
      </c>
      <c r="F1199" s="77" t="s">
        <v>423</v>
      </c>
      <c r="G1199" s="77" t="s">
        <v>435</v>
      </c>
      <c r="H1199" s="77" t="s">
        <v>425</v>
      </c>
      <c r="I1199" s="82" t="s">
        <v>130</v>
      </c>
      <c r="J1199" s="83">
        <v>-11193.26</v>
      </c>
      <c r="L1199" s="84"/>
      <c r="M1199" s="84"/>
      <c r="P1199"/>
      <c r="R1199"/>
      <c r="S1199" s="82" t="s">
        <v>56</v>
      </c>
      <c r="T1199" s="82" t="s">
        <v>57</v>
      </c>
      <c r="U1199" s="77" t="s">
        <v>3137</v>
      </c>
      <c r="V1199" s="77" t="s">
        <v>3138</v>
      </c>
      <c r="W1199" s="77" t="s">
        <v>3138</v>
      </c>
      <c r="X1199"/>
    </row>
    <row r="1200" spans="2:24" x14ac:dyDescent="0.3">
      <c r="B1200" s="81">
        <v>37407</v>
      </c>
      <c r="C1200" s="81" t="s">
        <v>2791</v>
      </c>
      <c r="D1200" s="77" t="s">
        <v>427</v>
      </c>
      <c r="E1200" s="82" t="s">
        <v>433</v>
      </c>
      <c r="F1200" s="77" t="s">
        <v>428</v>
      </c>
      <c r="G1200" s="77" t="s">
        <v>435</v>
      </c>
      <c r="H1200" s="77" t="s">
        <v>420</v>
      </c>
      <c r="I1200" s="82" t="s">
        <v>55</v>
      </c>
      <c r="J1200" s="83">
        <v>-25500</v>
      </c>
      <c r="L1200" s="84"/>
      <c r="M1200" s="84"/>
      <c r="P1200"/>
      <c r="R1200"/>
      <c r="S1200" s="82" t="s">
        <v>56</v>
      </c>
      <c r="T1200" s="82" t="s">
        <v>57</v>
      </c>
      <c r="U1200" s="77" t="s">
        <v>3139</v>
      </c>
      <c r="V1200" s="77" t="s">
        <v>3140</v>
      </c>
      <c r="W1200" s="77" t="s">
        <v>3141</v>
      </c>
      <c r="X1200"/>
    </row>
    <row r="1201" spans="2:24" x14ac:dyDescent="0.3">
      <c r="B1201" s="81">
        <v>37407</v>
      </c>
      <c r="C1201" s="81" t="s">
        <v>2791</v>
      </c>
      <c r="D1201" s="77" t="s">
        <v>427</v>
      </c>
      <c r="E1201" s="82" t="s">
        <v>433</v>
      </c>
      <c r="F1201" s="77" t="s">
        <v>428</v>
      </c>
      <c r="G1201" s="77" t="s">
        <v>435</v>
      </c>
      <c r="H1201" s="77" t="s">
        <v>420</v>
      </c>
      <c r="I1201" s="82" t="s">
        <v>55</v>
      </c>
      <c r="J1201" s="83">
        <v>-31650.75</v>
      </c>
      <c r="L1201" s="84"/>
      <c r="M1201" s="84"/>
      <c r="P1201"/>
      <c r="R1201"/>
      <c r="S1201" s="82" t="s">
        <v>56</v>
      </c>
      <c r="T1201" s="82" t="s">
        <v>57</v>
      </c>
      <c r="U1201" s="77" t="s">
        <v>3139</v>
      </c>
      <c r="V1201" s="77" t="s">
        <v>3140</v>
      </c>
      <c r="W1201" s="77" t="s">
        <v>3142</v>
      </c>
      <c r="X1201"/>
    </row>
    <row r="1202" spans="2:24" x14ac:dyDescent="0.3">
      <c r="B1202" s="81">
        <v>37407</v>
      </c>
      <c r="C1202" s="81" t="s">
        <v>2791</v>
      </c>
      <c r="D1202" s="77" t="s">
        <v>427</v>
      </c>
      <c r="E1202" s="82" t="s">
        <v>433</v>
      </c>
      <c r="F1202" s="77" t="s">
        <v>428</v>
      </c>
      <c r="G1202" s="77" t="s">
        <v>435</v>
      </c>
      <c r="H1202" s="77" t="s">
        <v>420</v>
      </c>
      <c r="I1202" s="82" t="s">
        <v>55</v>
      </c>
      <c r="J1202" s="83">
        <v>-51500</v>
      </c>
      <c r="L1202" s="84"/>
      <c r="M1202" s="84"/>
      <c r="P1202"/>
      <c r="R1202"/>
      <c r="S1202" s="82" t="s">
        <v>56</v>
      </c>
      <c r="T1202" s="82" t="s">
        <v>57</v>
      </c>
      <c r="U1202" s="77" t="s">
        <v>3139</v>
      </c>
      <c r="V1202" s="77" t="s">
        <v>3140</v>
      </c>
      <c r="W1202" s="77" t="s">
        <v>3143</v>
      </c>
      <c r="X1202"/>
    </row>
    <row r="1203" spans="2:24" x14ac:dyDescent="0.3">
      <c r="B1203" s="81">
        <v>37407</v>
      </c>
      <c r="C1203" s="81" t="s">
        <v>2791</v>
      </c>
      <c r="D1203" s="77" t="s">
        <v>427</v>
      </c>
      <c r="E1203" s="82" t="s">
        <v>433</v>
      </c>
      <c r="F1203" s="77" t="s">
        <v>428</v>
      </c>
      <c r="G1203" s="77" t="s">
        <v>435</v>
      </c>
      <c r="H1203" s="77" t="s">
        <v>420</v>
      </c>
      <c r="I1203" s="82" t="s">
        <v>55</v>
      </c>
      <c r="J1203" s="83">
        <v>-6950</v>
      </c>
      <c r="L1203" s="84"/>
      <c r="M1203" s="84"/>
      <c r="P1203"/>
      <c r="R1203"/>
      <c r="S1203" s="82" t="s">
        <v>56</v>
      </c>
      <c r="T1203" s="82" t="s">
        <v>57</v>
      </c>
      <c r="U1203" s="77" t="s">
        <v>3139</v>
      </c>
      <c r="V1203" s="77" t="s">
        <v>3140</v>
      </c>
      <c r="W1203" s="77" t="s">
        <v>3144</v>
      </c>
      <c r="X1203"/>
    </row>
    <row r="1204" spans="2:24" x14ac:dyDescent="0.3">
      <c r="B1204" s="81">
        <v>37407</v>
      </c>
      <c r="C1204" s="81" t="s">
        <v>2791</v>
      </c>
      <c r="D1204" s="77" t="s">
        <v>427</v>
      </c>
      <c r="E1204" s="82" t="s">
        <v>433</v>
      </c>
      <c r="F1204" s="77" t="s">
        <v>428</v>
      </c>
      <c r="G1204" s="77" t="s">
        <v>435</v>
      </c>
      <c r="H1204" s="77" t="s">
        <v>420</v>
      </c>
      <c r="I1204" s="82" t="s">
        <v>55</v>
      </c>
      <c r="J1204" s="83">
        <v>-332.32</v>
      </c>
      <c r="L1204" s="84"/>
      <c r="M1204" s="84"/>
      <c r="P1204"/>
      <c r="R1204"/>
      <c r="S1204" s="82" t="s">
        <v>56</v>
      </c>
      <c r="T1204" s="82" t="s">
        <v>57</v>
      </c>
      <c r="U1204" s="77" t="s">
        <v>3139</v>
      </c>
      <c r="V1204" s="77" t="s">
        <v>3140</v>
      </c>
      <c r="W1204" s="77" t="s">
        <v>440</v>
      </c>
      <c r="X1204"/>
    </row>
    <row r="1205" spans="2:24" x14ac:dyDescent="0.3">
      <c r="B1205" s="81">
        <v>37407</v>
      </c>
      <c r="C1205" s="81" t="s">
        <v>2791</v>
      </c>
      <c r="D1205" s="77" t="s">
        <v>441</v>
      </c>
      <c r="E1205" s="82" t="s">
        <v>433</v>
      </c>
      <c r="F1205" s="77" t="s">
        <v>442</v>
      </c>
      <c r="G1205" s="77" t="s">
        <v>435</v>
      </c>
      <c r="H1205" s="77" t="s">
        <v>420</v>
      </c>
      <c r="I1205" s="82" t="s">
        <v>130</v>
      </c>
      <c r="J1205" s="83">
        <v>-20900</v>
      </c>
      <c r="L1205" s="84"/>
      <c r="M1205" s="84"/>
      <c r="P1205"/>
      <c r="R1205"/>
      <c r="S1205" s="82" t="s">
        <v>56</v>
      </c>
      <c r="T1205" s="82" t="s">
        <v>57</v>
      </c>
      <c r="U1205" s="77" t="s">
        <v>3137</v>
      </c>
      <c r="V1205" s="77" t="s">
        <v>3138</v>
      </c>
      <c r="W1205" s="77" t="s">
        <v>3138</v>
      </c>
      <c r="X1205"/>
    </row>
    <row r="1206" spans="2:24" x14ac:dyDescent="0.3">
      <c r="B1206" s="81">
        <v>37407</v>
      </c>
      <c r="C1206" s="81" t="s">
        <v>2791</v>
      </c>
      <c r="D1206" s="77" t="s">
        <v>447</v>
      </c>
      <c r="E1206" s="82" t="s">
        <v>449</v>
      </c>
      <c r="F1206" s="77" t="s">
        <v>448</v>
      </c>
      <c r="G1206" s="77" t="s">
        <v>435</v>
      </c>
      <c r="H1206" s="77" t="s">
        <v>420</v>
      </c>
      <c r="I1206" s="82" t="s">
        <v>130</v>
      </c>
      <c r="J1206" s="83">
        <v>-477.17</v>
      </c>
      <c r="L1206" s="84"/>
      <c r="M1206" s="84"/>
      <c r="P1206"/>
      <c r="R1206"/>
      <c r="S1206" s="82" t="s">
        <v>56</v>
      </c>
      <c r="T1206" s="82" t="s">
        <v>57</v>
      </c>
      <c r="U1206" s="77" t="s">
        <v>3137</v>
      </c>
      <c r="V1206" s="77" t="s">
        <v>3138</v>
      </c>
      <c r="W1206" s="77" t="s">
        <v>3138</v>
      </c>
      <c r="X1206"/>
    </row>
    <row r="1207" spans="2:24" x14ac:dyDescent="0.3">
      <c r="B1207" s="81">
        <v>37407</v>
      </c>
      <c r="C1207" s="81" t="s">
        <v>2791</v>
      </c>
      <c r="D1207" s="77" t="s">
        <v>447</v>
      </c>
      <c r="E1207" s="82" t="s">
        <v>449</v>
      </c>
      <c r="F1207" s="77" t="s">
        <v>448</v>
      </c>
      <c r="G1207" s="77" t="s">
        <v>435</v>
      </c>
      <c r="H1207" s="77" t="s">
        <v>420</v>
      </c>
      <c r="I1207" s="82" t="s">
        <v>130</v>
      </c>
      <c r="J1207" s="83">
        <v>-45136.02</v>
      </c>
      <c r="L1207" s="84"/>
      <c r="M1207" s="84"/>
      <c r="P1207"/>
      <c r="R1207"/>
      <c r="S1207" s="82" t="s">
        <v>56</v>
      </c>
      <c r="T1207" s="82" t="s">
        <v>57</v>
      </c>
      <c r="U1207" s="77" t="s">
        <v>3137</v>
      </c>
      <c r="V1207" s="77" t="s">
        <v>3138</v>
      </c>
      <c r="W1207" s="77" t="s">
        <v>3138</v>
      </c>
      <c r="X1207"/>
    </row>
    <row r="1208" spans="2:24" x14ac:dyDescent="0.3">
      <c r="B1208" s="81">
        <v>37407</v>
      </c>
      <c r="C1208" s="81" t="s">
        <v>2791</v>
      </c>
      <c r="D1208" s="77" t="s">
        <v>451</v>
      </c>
      <c r="E1208" s="82" t="s">
        <v>454</v>
      </c>
      <c r="F1208" s="77" t="s">
        <v>452</v>
      </c>
      <c r="G1208" s="77" t="s">
        <v>435</v>
      </c>
      <c r="H1208" s="77" t="s">
        <v>420</v>
      </c>
      <c r="I1208" s="82" t="s">
        <v>55</v>
      </c>
      <c r="J1208" s="83">
        <v>-2506.6999999999998</v>
      </c>
      <c r="L1208" s="84"/>
      <c r="M1208" s="84"/>
      <c r="P1208"/>
      <c r="R1208"/>
      <c r="S1208" s="82" t="s">
        <v>56</v>
      </c>
      <c r="T1208" s="82" t="s">
        <v>57</v>
      </c>
      <c r="U1208" s="77" t="s">
        <v>3139</v>
      </c>
      <c r="V1208" s="77" t="s">
        <v>3140</v>
      </c>
      <c r="W1208" s="77" t="s">
        <v>3145</v>
      </c>
      <c r="X1208"/>
    </row>
    <row r="1209" spans="2:24" x14ac:dyDescent="0.3">
      <c r="B1209" s="81">
        <v>37407</v>
      </c>
      <c r="C1209" s="81" t="s">
        <v>2791</v>
      </c>
      <c r="D1209" s="77" t="s">
        <v>456</v>
      </c>
      <c r="E1209" s="82" t="s">
        <v>461</v>
      </c>
      <c r="F1209" s="77" t="s">
        <v>457</v>
      </c>
      <c r="G1209" s="77" t="s">
        <v>435</v>
      </c>
      <c r="H1209" s="77" t="s">
        <v>425</v>
      </c>
      <c r="I1209" s="82" t="s">
        <v>55</v>
      </c>
      <c r="J1209" s="83">
        <v>-9</v>
      </c>
      <c r="L1209" s="84"/>
      <c r="M1209" s="84"/>
      <c r="P1209"/>
      <c r="R1209"/>
      <c r="S1209" s="82" t="s">
        <v>56</v>
      </c>
      <c r="T1209" s="82" t="s">
        <v>57</v>
      </c>
      <c r="U1209" s="77" t="s">
        <v>3146</v>
      </c>
      <c r="V1209" s="77" t="s">
        <v>3147</v>
      </c>
      <c r="W1209" s="77" t="s">
        <v>3148</v>
      </c>
      <c r="X1209"/>
    </row>
    <row r="1210" spans="2:24" x14ac:dyDescent="0.3">
      <c r="B1210" s="81">
        <v>37407</v>
      </c>
      <c r="C1210" s="81" t="s">
        <v>2791</v>
      </c>
      <c r="D1210" s="77" t="s">
        <v>464</v>
      </c>
      <c r="E1210" s="82" t="s">
        <v>461</v>
      </c>
      <c r="F1210" s="77" t="s">
        <v>465</v>
      </c>
      <c r="G1210" s="77" t="s">
        <v>435</v>
      </c>
      <c r="H1210" s="77" t="s">
        <v>425</v>
      </c>
      <c r="I1210" s="82" t="s">
        <v>130</v>
      </c>
      <c r="J1210" s="83">
        <v>-137.47999999999999</v>
      </c>
      <c r="L1210" s="84"/>
      <c r="M1210" s="84"/>
      <c r="P1210"/>
      <c r="R1210"/>
      <c r="S1210" s="82" t="s">
        <v>56</v>
      </c>
      <c r="T1210" s="82" t="s">
        <v>57</v>
      </c>
      <c r="U1210" s="77" t="s">
        <v>3137</v>
      </c>
      <c r="V1210" s="77" t="s">
        <v>3138</v>
      </c>
      <c r="W1210" s="77" t="s">
        <v>3138</v>
      </c>
      <c r="X1210"/>
    </row>
    <row r="1211" spans="2:24" x14ac:dyDescent="0.3">
      <c r="B1211" s="81">
        <v>37407</v>
      </c>
      <c r="C1211" s="81" t="s">
        <v>2791</v>
      </c>
      <c r="D1211" s="77" t="s">
        <v>467</v>
      </c>
      <c r="E1211" s="82" t="s">
        <v>471</v>
      </c>
      <c r="F1211" s="77" t="s">
        <v>468</v>
      </c>
      <c r="G1211" s="77" t="s">
        <v>435</v>
      </c>
      <c r="H1211" s="77" t="s">
        <v>472</v>
      </c>
      <c r="I1211" s="82" t="s">
        <v>55</v>
      </c>
      <c r="J1211" s="83">
        <v>38597.42</v>
      </c>
      <c r="L1211" s="84"/>
      <c r="M1211" s="84"/>
      <c r="P1211"/>
      <c r="R1211"/>
      <c r="S1211" s="82" t="s">
        <v>56</v>
      </c>
      <c r="T1211" s="82" t="s">
        <v>57</v>
      </c>
      <c r="U1211" s="77" t="s">
        <v>3149</v>
      </c>
      <c r="V1211" s="77" t="s">
        <v>49</v>
      </c>
      <c r="W1211" s="77" t="s">
        <v>3150</v>
      </c>
      <c r="X1211"/>
    </row>
    <row r="1212" spans="2:24" x14ac:dyDescent="0.3">
      <c r="B1212" s="81">
        <v>37407</v>
      </c>
      <c r="C1212" s="81" t="s">
        <v>2791</v>
      </c>
      <c r="D1212" s="77" t="s">
        <v>474</v>
      </c>
      <c r="E1212" s="82" t="s">
        <v>471</v>
      </c>
      <c r="F1212" s="77" t="s">
        <v>475</v>
      </c>
      <c r="G1212" s="77" t="s">
        <v>435</v>
      </c>
      <c r="H1212" s="77" t="s">
        <v>472</v>
      </c>
      <c r="I1212" s="82" t="s">
        <v>130</v>
      </c>
      <c r="J1212" s="83">
        <v>43451.24</v>
      </c>
      <c r="L1212" s="84"/>
      <c r="M1212" s="84"/>
      <c r="P1212"/>
      <c r="R1212"/>
      <c r="S1212" s="82" t="s">
        <v>56</v>
      </c>
      <c r="T1212" s="82" t="s">
        <v>57</v>
      </c>
      <c r="U1212" s="77" t="s">
        <v>3154</v>
      </c>
      <c r="V1212" s="77" t="s">
        <v>477</v>
      </c>
      <c r="W1212" s="77" t="s">
        <v>478</v>
      </c>
      <c r="X1212"/>
    </row>
    <row r="1213" spans="2:24" x14ac:dyDescent="0.3">
      <c r="B1213" s="81">
        <v>37407</v>
      </c>
      <c r="C1213" s="81" t="s">
        <v>2791</v>
      </c>
      <c r="D1213" s="77" t="s">
        <v>474</v>
      </c>
      <c r="E1213" s="82" t="s">
        <v>471</v>
      </c>
      <c r="F1213" s="77" t="s">
        <v>475</v>
      </c>
      <c r="G1213" s="77" t="s">
        <v>435</v>
      </c>
      <c r="H1213" s="77" t="s">
        <v>472</v>
      </c>
      <c r="I1213" s="82" t="s">
        <v>130</v>
      </c>
      <c r="J1213" s="83">
        <v>-41754.400000000001</v>
      </c>
      <c r="L1213" s="84"/>
      <c r="M1213" s="84"/>
      <c r="P1213"/>
      <c r="R1213"/>
      <c r="S1213" s="82" t="s">
        <v>56</v>
      </c>
      <c r="T1213" s="82" t="s">
        <v>57</v>
      </c>
      <c r="U1213" s="77" t="s">
        <v>3155</v>
      </c>
      <c r="V1213" s="77" t="s">
        <v>477</v>
      </c>
      <c r="W1213" s="77" t="s">
        <v>478</v>
      </c>
      <c r="X1213"/>
    </row>
    <row r="1214" spans="2:24" x14ac:dyDescent="0.3">
      <c r="B1214" s="81">
        <v>37407</v>
      </c>
      <c r="C1214" s="81" t="s">
        <v>2791</v>
      </c>
      <c r="D1214" s="77" t="s">
        <v>480</v>
      </c>
      <c r="E1214" s="82" t="s">
        <v>485</v>
      </c>
      <c r="F1214" s="77" t="s">
        <v>481</v>
      </c>
      <c r="G1214" s="77" t="s">
        <v>435</v>
      </c>
      <c r="H1214" s="77" t="s">
        <v>472</v>
      </c>
      <c r="I1214" s="82" t="s">
        <v>130</v>
      </c>
      <c r="J1214" s="83">
        <v>5239.8</v>
      </c>
      <c r="L1214" s="84"/>
      <c r="M1214" s="84"/>
      <c r="P1214"/>
      <c r="R1214"/>
      <c r="S1214" s="82" t="s">
        <v>56</v>
      </c>
      <c r="T1214" s="82" t="s">
        <v>57</v>
      </c>
      <c r="U1214" s="77" t="s">
        <v>3156</v>
      </c>
      <c r="V1214" s="77" t="s">
        <v>3157</v>
      </c>
      <c r="W1214" s="77" t="s">
        <v>3158</v>
      </c>
      <c r="X1214"/>
    </row>
    <row r="1215" spans="2:24" x14ac:dyDescent="0.3">
      <c r="B1215" s="81">
        <v>37407</v>
      </c>
      <c r="C1215" s="81" t="s">
        <v>2791</v>
      </c>
      <c r="D1215" s="77" t="s">
        <v>487</v>
      </c>
      <c r="E1215" s="82" t="s">
        <v>492</v>
      </c>
      <c r="F1215" s="77" t="s">
        <v>488</v>
      </c>
      <c r="G1215" s="77" t="s">
        <v>435</v>
      </c>
      <c r="H1215" s="77" t="s">
        <v>472</v>
      </c>
      <c r="I1215" s="82" t="s">
        <v>55</v>
      </c>
      <c r="J1215" s="83">
        <v>1747.71</v>
      </c>
      <c r="L1215" s="84"/>
      <c r="M1215" s="84"/>
      <c r="P1215"/>
      <c r="R1215"/>
      <c r="S1215" s="82" t="s">
        <v>56</v>
      </c>
      <c r="T1215" s="82" t="s">
        <v>57</v>
      </c>
      <c r="U1215" s="77" t="s">
        <v>3159</v>
      </c>
      <c r="V1215" s="77" t="s">
        <v>3160</v>
      </c>
      <c r="W1215" s="77" t="s">
        <v>3161</v>
      </c>
      <c r="X1215"/>
    </row>
    <row r="1216" spans="2:24" x14ac:dyDescent="0.3">
      <c r="B1216" s="81">
        <v>37407</v>
      </c>
      <c r="C1216" s="81" t="s">
        <v>2791</v>
      </c>
      <c r="D1216" s="77" t="s">
        <v>495</v>
      </c>
      <c r="E1216" s="82" t="s">
        <v>492</v>
      </c>
      <c r="F1216" s="77" t="s">
        <v>496</v>
      </c>
      <c r="G1216" s="77" t="s">
        <v>435</v>
      </c>
      <c r="H1216" s="77" t="s">
        <v>472</v>
      </c>
      <c r="I1216" s="82" t="s">
        <v>130</v>
      </c>
      <c r="J1216" s="83">
        <v>1676.74</v>
      </c>
      <c r="L1216" s="84"/>
      <c r="M1216" s="84"/>
      <c r="P1216"/>
      <c r="R1216"/>
      <c r="S1216" s="82" t="s">
        <v>56</v>
      </c>
      <c r="T1216" s="82" t="s">
        <v>57</v>
      </c>
      <c r="U1216" s="77" t="s">
        <v>3156</v>
      </c>
      <c r="V1216" s="77" t="s">
        <v>3157</v>
      </c>
      <c r="W1216" s="77" t="s">
        <v>3162</v>
      </c>
      <c r="X1216"/>
    </row>
    <row r="1217" spans="2:24" x14ac:dyDescent="0.3">
      <c r="B1217" s="81">
        <v>37407</v>
      </c>
      <c r="C1217" s="81" t="s">
        <v>2791</v>
      </c>
      <c r="D1217" s="77" t="s">
        <v>499</v>
      </c>
      <c r="E1217" s="82" t="s">
        <v>270</v>
      </c>
      <c r="F1217" s="77" t="s">
        <v>500</v>
      </c>
      <c r="G1217" s="77" t="s">
        <v>435</v>
      </c>
      <c r="H1217" s="77" t="s">
        <v>271</v>
      </c>
      <c r="I1217" s="82" t="s">
        <v>55</v>
      </c>
      <c r="J1217" s="83">
        <v>3781</v>
      </c>
      <c r="L1217" s="84"/>
      <c r="M1217" s="84"/>
      <c r="P1217"/>
      <c r="R1217"/>
      <c r="S1217" s="82" t="s">
        <v>56</v>
      </c>
      <c r="T1217" s="82" t="s">
        <v>57</v>
      </c>
      <c r="U1217" s="77" t="s">
        <v>3163</v>
      </c>
      <c r="V1217" s="77" t="s">
        <v>3164</v>
      </c>
      <c r="W1217" s="77" t="s">
        <v>3165</v>
      </c>
      <c r="X1217"/>
    </row>
    <row r="1218" spans="2:24" x14ac:dyDescent="0.3">
      <c r="B1218" s="81">
        <v>37407</v>
      </c>
      <c r="C1218" s="81" t="s">
        <v>2791</v>
      </c>
      <c r="D1218" s="77" t="s">
        <v>499</v>
      </c>
      <c r="E1218" s="82" t="s">
        <v>270</v>
      </c>
      <c r="F1218" s="77" t="s">
        <v>500</v>
      </c>
      <c r="G1218" s="77" t="s">
        <v>435</v>
      </c>
      <c r="H1218" s="77" t="s">
        <v>271</v>
      </c>
      <c r="I1218" s="82" t="s">
        <v>55</v>
      </c>
      <c r="J1218" s="83">
        <v>-8275</v>
      </c>
      <c r="L1218" s="84"/>
      <c r="M1218" s="84"/>
      <c r="P1218"/>
      <c r="R1218"/>
      <c r="S1218" s="82" t="s">
        <v>56</v>
      </c>
      <c r="T1218" s="82" t="s">
        <v>57</v>
      </c>
      <c r="U1218" s="77" t="s">
        <v>3166</v>
      </c>
      <c r="V1218" s="77" t="s">
        <v>3167</v>
      </c>
      <c r="W1218" s="77" t="s">
        <v>3168</v>
      </c>
      <c r="X1218"/>
    </row>
    <row r="1219" spans="2:24" x14ac:dyDescent="0.3">
      <c r="B1219" s="81">
        <v>37407</v>
      </c>
      <c r="C1219" s="81" t="s">
        <v>2791</v>
      </c>
      <c r="D1219" s="77" t="s">
        <v>499</v>
      </c>
      <c r="E1219" s="82" t="s">
        <v>270</v>
      </c>
      <c r="F1219" s="77" t="s">
        <v>500</v>
      </c>
      <c r="G1219" s="77" t="s">
        <v>435</v>
      </c>
      <c r="H1219" s="77" t="s">
        <v>271</v>
      </c>
      <c r="I1219" s="82" t="s">
        <v>55</v>
      </c>
      <c r="J1219" s="83">
        <v>20304.28</v>
      </c>
      <c r="L1219" s="84"/>
      <c r="M1219" s="84"/>
      <c r="P1219"/>
      <c r="R1219"/>
      <c r="S1219" s="82" t="s">
        <v>56</v>
      </c>
      <c r="T1219" s="82" t="s">
        <v>57</v>
      </c>
      <c r="U1219" s="77" t="s">
        <v>3146</v>
      </c>
      <c r="V1219" s="77" t="s">
        <v>3147</v>
      </c>
      <c r="W1219" s="77" t="s">
        <v>3169</v>
      </c>
      <c r="X1219"/>
    </row>
    <row r="1220" spans="2:24" x14ac:dyDescent="0.3">
      <c r="B1220" s="81">
        <v>37407</v>
      </c>
      <c r="C1220" s="81" t="s">
        <v>2791</v>
      </c>
      <c r="D1220" s="77" t="s">
        <v>263</v>
      </c>
      <c r="E1220" s="82" t="s">
        <v>270</v>
      </c>
      <c r="F1220" s="77" t="s">
        <v>264</v>
      </c>
      <c r="G1220" s="77" t="s">
        <v>435</v>
      </c>
      <c r="H1220" s="77" t="s">
        <v>271</v>
      </c>
      <c r="I1220" s="82" t="s">
        <v>130</v>
      </c>
      <c r="J1220" s="83">
        <v>-2804.89</v>
      </c>
      <c r="L1220" s="84"/>
      <c r="M1220" s="84"/>
      <c r="P1220"/>
      <c r="R1220"/>
      <c r="S1220" s="82" t="s">
        <v>56</v>
      </c>
      <c r="T1220" s="82" t="s">
        <v>57</v>
      </c>
      <c r="U1220" s="77" t="s">
        <v>3170</v>
      </c>
      <c r="V1220" s="77" t="s">
        <v>3171</v>
      </c>
      <c r="W1220" s="77" t="s">
        <v>3172</v>
      </c>
      <c r="X1220"/>
    </row>
    <row r="1221" spans="2:24" x14ac:dyDescent="0.3">
      <c r="B1221" s="81">
        <v>37407</v>
      </c>
      <c r="C1221" s="81" t="s">
        <v>2791</v>
      </c>
      <c r="D1221" s="77" t="s">
        <v>263</v>
      </c>
      <c r="E1221" s="82" t="s">
        <v>270</v>
      </c>
      <c r="F1221" s="77" t="s">
        <v>264</v>
      </c>
      <c r="G1221" s="77" t="s">
        <v>435</v>
      </c>
      <c r="H1221" s="77" t="s">
        <v>271</v>
      </c>
      <c r="I1221" s="82" t="s">
        <v>130</v>
      </c>
      <c r="J1221" s="83">
        <v>2576.16</v>
      </c>
      <c r="L1221" s="84"/>
      <c r="M1221" s="84"/>
      <c r="P1221"/>
      <c r="R1221"/>
      <c r="S1221" s="82" t="s">
        <v>56</v>
      </c>
      <c r="T1221" s="82" t="s">
        <v>57</v>
      </c>
      <c r="U1221" s="77" t="s">
        <v>3173</v>
      </c>
      <c r="V1221" s="77" t="s">
        <v>3174</v>
      </c>
      <c r="W1221" s="77" t="s">
        <v>2575</v>
      </c>
      <c r="X1221"/>
    </row>
    <row r="1222" spans="2:24" x14ac:dyDescent="0.3">
      <c r="B1222" s="81">
        <v>37407</v>
      </c>
      <c r="C1222" s="81" t="s">
        <v>2791</v>
      </c>
      <c r="D1222" s="77" t="s">
        <v>263</v>
      </c>
      <c r="E1222" s="82" t="s">
        <v>270</v>
      </c>
      <c r="F1222" s="77" t="s">
        <v>264</v>
      </c>
      <c r="G1222" s="77" t="s">
        <v>435</v>
      </c>
      <c r="H1222" s="77" t="s">
        <v>271</v>
      </c>
      <c r="I1222" s="82" t="s">
        <v>130</v>
      </c>
      <c r="J1222" s="83">
        <v>1133.69</v>
      </c>
      <c r="L1222" s="84"/>
      <c r="M1222" s="84"/>
      <c r="P1222"/>
      <c r="R1222"/>
      <c r="S1222" s="82" t="s">
        <v>56</v>
      </c>
      <c r="T1222" s="82" t="s">
        <v>57</v>
      </c>
      <c r="U1222" s="77" t="s">
        <v>3173</v>
      </c>
      <c r="V1222" s="77" t="s">
        <v>3174</v>
      </c>
      <c r="W1222" s="77" t="s">
        <v>2575</v>
      </c>
      <c r="X1222"/>
    </row>
    <row r="1223" spans="2:24" x14ac:dyDescent="0.3">
      <c r="B1223" s="81">
        <v>37407</v>
      </c>
      <c r="C1223" s="81" t="s">
        <v>2791</v>
      </c>
      <c r="D1223" s="77" t="s">
        <v>263</v>
      </c>
      <c r="E1223" s="82" t="s">
        <v>270</v>
      </c>
      <c r="F1223" s="77" t="s">
        <v>264</v>
      </c>
      <c r="G1223" s="77" t="s">
        <v>435</v>
      </c>
      <c r="H1223" s="77" t="s">
        <v>271</v>
      </c>
      <c r="I1223" s="82" t="s">
        <v>130</v>
      </c>
      <c r="J1223" s="83">
        <v>2749.2</v>
      </c>
      <c r="L1223" s="84"/>
      <c r="M1223" s="84"/>
      <c r="P1223"/>
      <c r="R1223"/>
      <c r="S1223" s="82" t="s">
        <v>56</v>
      </c>
      <c r="T1223" s="82" t="s">
        <v>57</v>
      </c>
      <c r="U1223" s="77" t="s">
        <v>3175</v>
      </c>
      <c r="V1223" s="77" t="s">
        <v>3176</v>
      </c>
      <c r="W1223" s="77" t="s">
        <v>2575</v>
      </c>
      <c r="X1223"/>
    </row>
    <row r="1224" spans="2:24" x14ac:dyDescent="0.3">
      <c r="B1224" s="81">
        <v>37407</v>
      </c>
      <c r="C1224" s="81" t="s">
        <v>2791</v>
      </c>
      <c r="D1224" s="77" t="s">
        <v>263</v>
      </c>
      <c r="E1224" s="82" t="s">
        <v>270</v>
      </c>
      <c r="F1224" s="77" t="s">
        <v>264</v>
      </c>
      <c r="G1224" s="77" t="s">
        <v>435</v>
      </c>
      <c r="H1224" s="77" t="s">
        <v>271</v>
      </c>
      <c r="I1224" s="82" t="s">
        <v>130</v>
      </c>
      <c r="J1224" s="83">
        <v>1226.8699999999999</v>
      </c>
      <c r="L1224" s="84"/>
      <c r="M1224" s="84"/>
      <c r="P1224"/>
      <c r="R1224"/>
      <c r="S1224" s="82" t="s">
        <v>56</v>
      </c>
      <c r="T1224" s="82" t="s">
        <v>57</v>
      </c>
      <c r="U1224" s="77" t="s">
        <v>3175</v>
      </c>
      <c r="V1224" s="77" t="s">
        <v>3176</v>
      </c>
      <c r="W1224" s="77" t="s">
        <v>2575</v>
      </c>
      <c r="X1224"/>
    </row>
    <row r="1225" spans="2:24" x14ac:dyDescent="0.3">
      <c r="B1225" s="81">
        <v>37407</v>
      </c>
      <c r="C1225" s="81" t="s">
        <v>2791</v>
      </c>
      <c r="D1225" s="77" t="s">
        <v>263</v>
      </c>
      <c r="E1225" s="82" t="s">
        <v>270</v>
      </c>
      <c r="F1225" s="77" t="s">
        <v>264</v>
      </c>
      <c r="G1225" s="77" t="s">
        <v>435</v>
      </c>
      <c r="H1225" s="77" t="s">
        <v>271</v>
      </c>
      <c r="I1225" s="82" t="s">
        <v>130</v>
      </c>
      <c r="J1225" s="83">
        <v>2656.53</v>
      </c>
      <c r="L1225" s="84"/>
      <c r="M1225" s="84"/>
      <c r="P1225"/>
      <c r="R1225"/>
      <c r="S1225" s="82" t="s">
        <v>56</v>
      </c>
      <c r="T1225" s="82" t="s">
        <v>57</v>
      </c>
      <c r="U1225" s="77" t="s">
        <v>3177</v>
      </c>
      <c r="V1225" s="77" t="s">
        <v>3178</v>
      </c>
      <c r="W1225" s="77" t="s">
        <v>2575</v>
      </c>
      <c r="X1225"/>
    </row>
    <row r="1226" spans="2:24" x14ac:dyDescent="0.3">
      <c r="B1226" s="81">
        <v>37407</v>
      </c>
      <c r="C1226" s="81" t="s">
        <v>2791</v>
      </c>
      <c r="D1226" s="77" t="s">
        <v>263</v>
      </c>
      <c r="E1226" s="82" t="s">
        <v>270</v>
      </c>
      <c r="F1226" s="77" t="s">
        <v>264</v>
      </c>
      <c r="G1226" s="77" t="s">
        <v>435</v>
      </c>
      <c r="H1226" s="77" t="s">
        <v>271</v>
      </c>
      <c r="I1226" s="82" t="s">
        <v>130</v>
      </c>
      <c r="J1226" s="83">
        <v>1191.93</v>
      </c>
      <c r="L1226" s="84"/>
      <c r="M1226" s="84"/>
      <c r="P1226"/>
      <c r="R1226"/>
      <c r="S1226" s="82" t="s">
        <v>56</v>
      </c>
      <c r="T1226" s="82" t="s">
        <v>57</v>
      </c>
      <c r="U1226" s="77" t="s">
        <v>3177</v>
      </c>
      <c r="V1226" s="77" t="s">
        <v>3178</v>
      </c>
      <c r="W1226" s="77" t="s">
        <v>2575</v>
      </c>
      <c r="X1226"/>
    </row>
    <row r="1227" spans="2:24" x14ac:dyDescent="0.3">
      <c r="B1227" s="81">
        <v>37407</v>
      </c>
      <c r="C1227" s="81" t="s">
        <v>2791</v>
      </c>
      <c r="D1227" s="77" t="s">
        <v>523</v>
      </c>
      <c r="E1227" s="82" t="s">
        <v>278</v>
      </c>
      <c r="F1227" s="77" t="s">
        <v>276</v>
      </c>
      <c r="G1227" s="77" t="s">
        <v>435</v>
      </c>
      <c r="H1227" s="77" t="s">
        <v>271</v>
      </c>
      <c r="I1227" s="82" t="s">
        <v>55</v>
      </c>
      <c r="J1227" s="83">
        <v>1442.74</v>
      </c>
      <c r="L1227" s="84"/>
      <c r="M1227" s="84"/>
      <c r="P1227"/>
      <c r="R1227"/>
      <c r="S1227" s="82" t="s">
        <v>56</v>
      </c>
      <c r="T1227" s="82" t="s">
        <v>57</v>
      </c>
      <c r="U1227" s="77" t="s">
        <v>3146</v>
      </c>
      <c r="V1227" s="77" t="s">
        <v>3147</v>
      </c>
      <c r="W1227" s="77" t="s">
        <v>3179</v>
      </c>
      <c r="X1227"/>
    </row>
    <row r="1228" spans="2:24" x14ac:dyDescent="0.3">
      <c r="B1228" s="81">
        <v>37407</v>
      </c>
      <c r="C1228" s="81" t="s">
        <v>2791</v>
      </c>
      <c r="D1228" s="77" t="s">
        <v>275</v>
      </c>
      <c r="E1228" s="82" t="s">
        <v>278</v>
      </c>
      <c r="F1228" s="77" t="s">
        <v>276</v>
      </c>
      <c r="G1228" s="77" t="s">
        <v>435</v>
      </c>
      <c r="H1228" s="77" t="s">
        <v>271</v>
      </c>
      <c r="I1228" s="82" t="s">
        <v>130</v>
      </c>
      <c r="J1228" s="83">
        <v>-74.260000000000005</v>
      </c>
      <c r="L1228" s="84"/>
      <c r="M1228" s="84"/>
      <c r="P1228"/>
      <c r="R1228"/>
      <c r="S1228" s="82" t="s">
        <v>56</v>
      </c>
      <c r="T1228" s="82" t="s">
        <v>57</v>
      </c>
      <c r="U1228" s="77" t="s">
        <v>3170</v>
      </c>
      <c r="V1228" s="77" t="s">
        <v>3171</v>
      </c>
      <c r="W1228" s="77" t="s">
        <v>3180</v>
      </c>
      <c r="X1228"/>
    </row>
    <row r="1229" spans="2:24" x14ac:dyDescent="0.3">
      <c r="B1229" s="81">
        <v>37407</v>
      </c>
      <c r="C1229" s="81" t="s">
        <v>2791</v>
      </c>
      <c r="D1229" s="77" t="s">
        <v>275</v>
      </c>
      <c r="E1229" s="82" t="s">
        <v>278</v>
      </c>
      <c r="F1229" s="77" t="s">
        <v>276</v>
      </c>
      <c r="G1229" s="77" t="s">
        <v>435</v>
      </c>
      <c r="H1229" s="77" t="s">
        <v>271</v>
      </c>
      <c r="I1229" s="82" t="s">
        <v>130</v>
      </c>
      <c r="J1229" s="83">
        <v>50.63</v>
      </c>
      <c r="L1229" s="84"/>
      <c r="M1229" s="84"/>
      <c r="P1229"/>
      <c r="R1229"/>
      <c r="S1229" s="82" t="s">
        <v>56</v>
      </c>
      <c r="T1229" s="82" t="s">
        <v>57</v>
      </c>
      <c r="U1229" s="77" t="s">
        <v>3177</v>
      </c>
      <c r="V1229" s="77" t="s">
        <v>3178</v>
      </c>
      <c r="W1229" s="77" t="s">
        <v>2586</v>
      </c>
      <c r="X1229"/>
    </row>
    <row r="1230" spans="2:24" x14ac:dyDescent="0.3">
      <c r="B1230" s="81">
        <v>37407</v>
      </c>
      <c r="C1230" s="81" t="s">
        <v>2791</v>
      </c>
      <c r="D1230" s="77" t="s">
        <v>275</v>
      </c>
      <c r="E1230" s="82" t="s">
        <v>278</v>
      </c>
      <c r="F1230" s="77" t="s">
        <v>276</v>
      </c>
      <c r="G1230" s="77" t="s">
        <v>435</v>
      </c>
      <c r="H1230" s="77" t="s">
        <v>271</v>
      </c>
      <c r="I1230" s="82" t="s">
        <v>130</v>
      </c>
      <c r="J1230" s="83">
        <v>0</v>
      </c>
      <c r="L1230" s="84"/>
      <c r="M1230" s="84"/>
      <c r="P1230"/>
      <c r="R1230"/>
      <c r="S1230" s="82" t="s">
        <v>56</v>
      </c>
      <c r="T1230" s="82" t="s">
        <v>57</v>
      </c>
      <c r="U1230" s="77" t="s">
        <v>3177</v>
      </c>
      <c r="V1230" s="77" t="s">
        <v>3178</v>
      </c>
      <c r="W1230" s="77" t="s">
        <v>2586</v>
      </c>
      <c r="X1230"/>
    </row>
    <row r="1231" spans="2:24" x14ac:dyDescent="0.3">
      <c r="B1231" s="81">
        <v>37407</v>
      </c>
      <c r="C1231" s="81" t="s">
        <v>2791</v>
      </c>
      <c r="D1231" s="77" t="s">
        <v>275</v>
      </c>
      <c r="E1231" s="82" t="s">
        <v>278</v>
      </c>
      <c r="F1231" s="77" t="s">
        <v>276</v>
      </c>
      <c r="G1231" s="77" t="s">
        <v>435</v>
      </c>
      <c r="H1231" s="77" t="s">
        <v>271</v>
      </c>
      <c r="I1231" s="82" t="s">
        <v>130</v>
      </c>
      <c r="J1231" s="83">
        <v>10.130000000000001</v>
      </c>
      <c r="L1231" s="84"/>
      <c r="M1231" s="84"/>
      <c r="P1231"/>
      <c r="R1231"/>
      <c r="S1231" s="82" t="s">
        <v>56</v>
      </c>
      <c r="T1231" s="82" t="s">
        <v>57</v>
      </c>
      <c r="U1231" s="77" t="s">
        <v>3175</v>
      </c>
      <c r="V1231" s="77" t="s">
        <v>3176</v>
      </c>
      <c r="W1231" s="77" t="s">
        <v>2586</v>
      </c>
      <c r="X1231"/>
    </row>
    <row r="1232" spans="2:24" x14ac:dyDescent="0.3">
      <c r="B1232" s="81">
        <v>37407</v>
      </c>
      <c r="C1232" s="81" t="s">
        <v>2791</v>
      </c>
      <c r="D1232" s="77" t="s">
        <v>275</v>
      </c>
      <c r="E1232" s="82" t="s">
        <v>278</v>
      </c>
      <c r="F1232" s="77" t="s">
        <v>276</v>
      </c>
      <c r="G1232" s="77" t="s">
        <v>435</v>
      </c>
      <c r="H1232" s="77" t="s">
        <v>271</v>
      </c>
      <c r="I1232" s="82" t="s">
        <v>130</v>
      </c>
      <c r="J1232" s="83">
        <v>0</v>
      </c>
      <c r="L1232" s="84"/>
      <c r="M1232" s="84"/>
      <c r="P1232"/>
      <c r="R1232"/>
      <c r="S1232" s="82" t="s">
        <v>56</v>
      </c>
      <c r="T1232" s="82" t="s">
        <v>57</v>
      </c>
      <c r="U1232" s="77" t="s">
        <v>3175</v>
      </c>
      <c r="V1232" s="77" t="s">
        <v>3176</v>
      </c>
      <c r="W1232" s="77" t="s">
        <v>2586</v>
      </c>
      <c r="X1232"/>
    </row>
    <row r="1233" spans="2:24" x14ac:dyDescent="0.3">
      <c r="B1233" s="81">
        <v>37407</v>
      </c>
      <c r="C1233" s="81" t="s">
        <v>2791</v>
      </c>
      <c r="D1233" s="77" t="s">
        <v>275</v>
      </c>
      <c r="E1233" s="82" t="s">
        <v>278</v>
      </c>
      <c r="F1233" s="77" t="s">
        <v>276</v>
      </c>
      <c r="G1233" s="77" t="s">
        <v>435</v>
      </c>
      <c r="H1233" s="77" t="s">
        <v>271</v>
      </c>
      <c r="I1233" s="82" t="s">
        <v>130</v>
      </c>
      <c r="J1233" s="83">
        <v>402.43</v>
      </c>
      <c r="L1233" s="84"/>
      <c r="M1233" s="84"/>
      <c r="P1233"/>
      <c r="R1233"/>
      <c r="S1233" s="82" t="s">
        <v>56</v>
      </c>
      <c r="T1233" s="82" t="s">
        <v>57</v>
      </c>
      <c r="U1233" s="77" t="s">
        <v>3173</v>
      </c>
      <c r="V1233" s="77" t="s">
        <v>3174</v>
      </c>
      <c r="W1233" s="77" t="s">
        <v>2586</v>
      </c>
      <c r="X1233"/>
    </row>
    <row r="1234" spans="2:24" x14ac:dyDescent="0.3">
      <c r="B1234" s="81">
        <v>37407</v>
      </c>
      <c r="C1234" s="81" t="s">
        <v>2791</v>
      </c>
      <c r="D1234" s="77" t="s">
        <v>275</v>
      </c>
      <c r="E1234" s="82" t="s">
        <v>278</v>
      </c>
      <c r="F1234" s="77" t="s">
        <v>276</v>
      </c>
      <c r="G1234" s="77" t="s">
        <v>435</v>
      </c>
      <c r="H1234" s="77" t="s">
        <v>271</v>
      </c>
      <c r="I1234" s="82" t="s">
        <v>130</v>
      </c>
      <c r="J1234" s="83">
        <v>209.66</v>
      </c>
      <c r="L1234" s="84"/>
      <c r="M1234" s="84"/>
      <c r="P1234"/>
      <c r="R1234"/>
      <c r="S1234" s="82" t="s">
        <v>56</v>
      </c>
      <c r="T1234" s="82" t="s">
        <v>57</v>
      </c>
      <c r="U1234" s="77" t="s">
        <v>3173</v>
      </c>
      <c r="V1234" s="77" t="s">
        <v>3174</v>
      </c>
      <c r="W1234" s="77" t="s">
        <v>2586</v>
      </c>
      <c r="X1234"/>
    </row>
    <row r="1235" spans="2:24" x14ac:dyDescent="0.3">
      <c r="B1235" s="81">
        <v>37407</v>
      </c>
      <c r="C1235" s="81" t="s">
        <v>2791</v>
      </c>
      <c r="D1235" s="77" t="s">
        <v>528</v>
      </c>
      <c r="E1235" s="82" t="s">
        <v>530</v>
      </c>
      <c r="F1235" s="77" t="s">
        <v>529</v>
      </c>
      <c r="G1235" s="77" t="s">
        <v>435</v>
      </c>
      <c r="H1235" s="77" t="s">
        <v>271</v>
      </c>
      <c r="I1235" s="82" t="s">
        <v>130</v>
      </c>
      <c r="J1235" s="83">
        <v>380</v>
      </c>
      <c r="L1235" s="84"/>
      <c r="M1235" s="84"/>
      <c r="P1235"/>
      <c r="R1235"/>
      <c r="S1235" s="82" t="s">
        <v>56</v>
      </c>
      <c r="T1235" s="82" t="s">
        <v>57</v>
      </c>
      <c r="U1235" s="77" t="s">
        <v>3156</v>
      </c>
      <c r="V1235" s="77" t="s">
        <v>3157</v>
      </c>
      <c r="W1235" s="77" t="s">
        <v>3181</v>
      </c>
      <c r="X1235"/>
    </row>
    <row r="1236" spans="2:24" x14ac:dyDescent="0.3">
      <c r="B1236" s="81">
        <v>37407</v>
      </c>
      <c r="C1236" s="81" t="s">
        <v>2791</v>
      </c>
      <c r="D1236" s="77" t="s">
        <v>532</v>
      </c>
      <c r="E1236" s="82" t="s">
        <v>283</v>
      </c>
      <c r="F1236" s="77" t="s">
        <v>533</v>
      </c>
      <c r="G1236" s="77" t="s">
        <v>435</v>
      </c>
      <c r="H1236" s="77" t="s">
        <v>271</v>
      </c>
      <c r="I1236" s="82" t="s">
        <v>55</v>
      </c>
      <c r="J1236" s="83">
        <v>41</v>
      </c>
      <c r="L1236" s="84"/>
      <c r="M1236" s="84"/>
      <c r="P1236"/>
      <c r="R1236"/>
      <c r="S1236" s="82" t="s">
        <v>56</v>
      </c>
      <c r="T1236" s="82" t="s">
        <v>57</v>
      </c>
      <c r="U1236" s="77" t="s">
        <v>3182</v>
      </c>
      <c r="V1236" s="77" t="s">
        <v>747</v>
      </c>
      <c r="W1236" s="77" t="s">
        <v>747</v>
      </c>
      <c r="X1236"/>
    </row>
    <row r="1237" spans="2:24" x14ac:dyDescent="0.3">
      <c r="B1237" s="81">
        <v>37407</v>
      </c>
      <c r="C1237" s="81" t="s">
        <v>2791</v>
      </c>
      <c r="D1237" s="77" t="s">
        <v>532</v>
      </c>
      <c r="E1237" s="82" t="s">
        <v>283</v>
      </c>
      <c r="F1237" s="77" t="s">
        <v>533</v>
      </c>
      <c r="G1237" s="77" t="s">
        <v>435</v>
      </c>
      <c r="H1237" s="77" t="s">
        <v>271</v>
      </c>
      <c r="I1237" s="82" t="s">
        <v>55</v>
      </c>
      <c r="J1237" s="83">
        <v>3728.15</v>
      </c>
      <c r="L1237" s="84"/>
      <c r="M1237" s="84"/>
      <c r="P1237"/>
      <c r="R1237"/>
      <c r="S1237" s="82" t="s">
        <v>56</v>
      </c>
      <c r="T1237" s="82" t="s">
        <v>57</v>
      </c>
      <c r="U1237" s="77" t="s">
        <v>3146</v>
      </c>
      <c r="V1237" s="77" t="s">
        <v>3147</v>
      </c>
      <c r="W1237" s="77" t="s">
        <v>3184</v>
      </c>
      <c r="X1237"/>
    </row>
    <row r="1238" spans="2:24" x14ac:dyDescent="0.3">
      <c r="B1238" s="81">
        <v>37407</v>
      </c>
      <c r="C1238" s="81" t="s">
        <v>2791</v>
      </c>
      <c r="D1238" s="77" t="s">
        <v>532</v>
      </c>
      <c r="E1238" s="82" t="s">
        <v>283</v>
      </c>
      <c r="F1238" s="77" t="s">
        <v>533</v>
      </c>
      <c r="G1238" s="77" t="s">
        <v>435</v>
      </c>
      <c r="H1238" s="77" t="s">
        <v>271</v>
      </c>
      <c r="I1238" s="82" t="s">
        <v>55</v>
      </c>
      <c r="J1238" s="83">
        <v>703.9</v>
      </c>
      <c r="L1238" s="84"/>
      <c r="M1238" s="84"/>
      <c r="P1238"/>
      <c r="R1238"/>
      <c r="S1238" s="82" t="s">
        <v>56</v>
      </c>
      <c r="T1238" s="82" t="s">
        <v>57</v>
      </c>
      <c r="U1238" s="77" t="s">
        <v>3146</v>
      </c>
      <c r="V1238" s="77" t="s">
        <v>3147</v>
      </c>
      <c r="W1238" s="77" t="s">
        <v>3185</v>
      </c>
      <c r="X1238"/>
    </row>
    <row r="1239" spans="2:24" x14ac:dyDescent="0.3">
      <c r="B1239" s="81">
        <v>37407</v>
      </c>
      <c r="C1239" s="81" t="s">
        <v>2791</v>
      </c>
      <c r="D1239" s="77" t="s">
        <v>532</v>
      </c>
      <c r="E1239" s="82" t="s">
        <v>283</v>
      </c>
      <c r="F1239" s="77" t="s">
        <v>533</v>
      </c>
      <c r="G1239" s="77" t="s">
        <v>435</v>
      </c>
      <c r="H1239" s="77" t="s">
        <v>271</v>
      </c>
      <c r="I1239" s="82" t="s">
        <v>55</v>
      </c>
      <c r="J1239" s="83">
        <v>54.63</v>
      </c>
      <c r="L1239" s="84"/>
      <c r="M1239" s="84"/>
      <c r="P1239"/>
      <c r="R1239"/>
      <c r="S1239" s="82" t="s">
        <v>56</v>
      </c>
      <c r="T1239" s="82" t="s">
        <v>57</v>
      </c>
      <c r="U1239" s="77" t="s">
        <v>3146</v>
      </c>
      <c r="V1239" s="77" t="s">
        <v>3147</v>
      </c>
      <c r="W1239" s="77" t="s">
        <v>3186</v>
      </c>
      <c r="X1239"/>
    </row>
    <row r="1240" spans="2:24" x14ac:dyDescent="0.3">
      <c r="B1240" s="81">
        <v>37407</v>
      </c>
      <c r="C1240" s="81" t="s">
        <v>2791</v>
      </c>
      <c r="D1240" s="77" t="s">
        <v>532</v>
      </c>
      <c r="E1240" s="82" t="s">
        <v>283</v>
      </c>
      <c r="F1240" s="77" t="s">
        <v>533</v>
      </c>
      <c r="G1240" s="77" t="s">
        <v>435</v>
      </c>
      <c r="H1240" s="77" t="s">
        <v>271</v>
      </c>
      <c r="I1240" s="82" t="s">
        <v>55</v>
      </c>
      <c r="J1240" s="83">
        <v>641</v>
      </c>
      <c r="L1240" s="84"/>
      <c r="M1240" s="84"/>
      <c r="P1240"/>
      <c r="R1240"/>
      <c r="S1240" s="82" t="s">
        <v>56</v>
      </c>
      <c r="T1240" s="82" t="s">
        <v>57</v>
      </c>
      <c r="U1240" s="77" t="s">
        <v>3163</v>
      </c>
      <c r="V1240" s="77" t="s">
        <v>3164</v>
      </c>
      <c r="W1240" s="77" t="s">
        <v>3187</v>
      </c>
      <c r="X1240"/>
    </row>
    <row r="1241" spans="2:24" x14ac:dyDescent="0.3">
      <c r="B1241" s="81">
        <v>37407</v>
      </c>
      <c r="C1241" s="81" t="s">
        <v>2791</v>
      </c>
      <c r="D1241" s="77" t="s">
        <v>532</v>
      </c>
      <c r="E1241" s="82" t="s">
        <v>283</v>
      </c>
      <c r="F1241" s="77" t="s">
        <v>533</v>
      </c>
      <c r="G1241" s="77" t="s">
        <v>435</v>
      </c>
      <c r="H1241" s="77" t="s">
        <v>271</v>
      </c>
      <c r="I1241" s="82" t="s">
        <v>55</v>
      </c>
      <c r="J1241" s="83">
        <v>142</v>
      </c>
      <c r="L1241" s="84"/>
      <c r="M1241" s="84"/>
      <c r="P1241"/>
      <c r="R1241"/>
      <c r="S1241" s="82" t="s">
        <v>56</v>
      </c>
      <c r="T1241" s="82" t="s">
        <v>57</v>
      </c>
      <c r="U1241" s="77" t="s">
        <v>3163</v>
      </c>
      <c r="V1241" s="77" t="s">
        <v>3164</v>
      </c>
      <c r="W1241" s="77" t="s">
        <v>3188</v>
      </c>
      <c r="X1241"/>
    </row>
    <row r="1242" spans="2:24" x14ac:dyDescent="0.3">
      <c r="B1242" s="81">
        <v>37407</v>
      </c>
      <c r="C1242" s="81" t="s">
        <v>2791</v>
      </c>
      <c r="D1242" s="77" t="s">
        <v>532</v>
      </c>
      <c r="E1242" s="82" t="s">
        <v>283</v>
      </c>
      <c r="F1242" s="77" t="s">
        <v>533</v>
      </c>
      <c r="G1242" s="77" t="s">
        <v>435</v>
      </c>
      <c r="H1242" s="77" t="s">
        <v>271</v>
      </c>
      <c r="I1242" s="82" t="s">
        <v>55</v>
      </c>
      <c r="J1242" s="83">
        <v>67</v>
      </c>
      <c r="L1242" s="84"/>
      <c r="M1242" s="84"/>
      <c r="P1242"/>
      <c r="R1242"/>
      <c r="S1242" s="82" t="s">
        <v>56</v>
      </c>
      <c r="T1242" s="82" t="s">
        <v>57</v>
      </c>
      <c r="U1242" s="77" t="s">
        <v>3163</v>
      </c>
      <c r="V1242" s="77" t="s">
        <v>3164</v>
      </c>
      <c r="W1242" s="77" t="s">
        <v>3189</v>
      </c>
      <c r="X1242"/>
    </row>
    <row r="1243" spans="2:24" x14ac:dyDescent="0.3">
      <c r="B1243" s="81">
        <v>37407</v>
      </c>
      <c r="C1243" s="81" t="s">
        <v>2791</v>
      </c>
      <c r="D1243" s="77" t="s">
        <v>532</v>
      </c>
      <c r="E1243" s="82" t="s">
        <v>283</v>
      </c>
      <c r="F1243" s="77" t="s">
        <v>533</v>
      </c>
      <c r="G1243" s="77" t="s">
        <v>435</v>
      </c>
      <c r="H1243" s="77" t="s">
        <v>271</v>
      </c>
      <c r="I1243" s="82" t="s">
        <v>55</v>
      </c>
      <c r="J1243" s="83">
        <v>-1434</v>
      </c>
      <c r="L1243" s="84"/>
      <c r="M1243" s="84"/>
      <c r="P1243"/>
      <c r="R1243"/>
      <c r="S1243" s="82" t="s">
        <v>56</v>
      </c>
      <c r="T1243" s="82" t="s">
        <v>57</v>
      </c>
      <c r="U1243" s="77" t="s">
        <v>3166</v>
      </c>
      <c r="V1243" s="77" t="s">
        <v>3167</v>
      </c>
      <c r="W1243" s="77" t="s">
        <v>3190</v>
      </c>
      <c r="X1243"/>
    </row>
    <row r="1244" spans="2:24" x14ac:dyDescent="0.3">
      <c r="B1244" s="81">
        <v>37407</v>
      </c>
      <c r="C1244" s="81" t="s">
        <v>2791</v>
      </c>
      <c r="D1244" s="77" t="s">
        <v>532</v>
      </c>
      <c r="E1244" s="82" t="s">
        <v>283</v>
      </c>
      <c r="F1244" s="77" t="s">
        <v>533</v>
      </c>
      <c r="G1244" s="77" t="s">
        <v>435</v>
      </c>
      <c r="H1244" s="77" t="s">
        <v>271</v>
      </c>
      <c r="I1244" s="82" t="s">
        <v>55</v>
      </c>
      <c r="J1244" s="83">
        <v>-319</v>
      </c>
      <c r="L1244" s="84"/>
      <c r="M1244" s="84"/>
      <c r="P1244"/>
      <c r="R1244"/>
      <c r="S1244" s="82" t="s">
        <v>56</v>
      </c>
      <c r="T1244" s="82" t="s">
        <v>57</v>
      </c>
      <c r="U1244" s="77" t="s">
        <v>3166</v>
      </c>
      <c r="V1244" s="77" t="s">
        <v>3167</v>
      </c>
      <c r="W1244" s="77" t="s">
        <v>3191</v>
      </c>
      <c r="X1244"/>
    </row>
    <row r="1245" spans="2:24" x14ac:dyDescent="0.3">
      <c r="B1245" s="81">
        <v>37407</v>
      </c>
      <c r="C1245" s="81" t="s">
        <v>2791</v>
      </c>
      <c r="D1245" s="77" t="s">
        <v>532</v>
      </c>
      <c r="E1245" s="82" t="s">
        <v>283</v>
      </c>
      <c r="F1245" s="77" t="s">
        <v>533</v>
      </c>
      <c r="G1245" s="77" t="s">
        <v>435</v>
      </c>
      <c r="H1245" s="77" t="s">
        <v>271</v>
      </c>
      <c r="I1245" s="82" t="s">
        <v>55</v>
      </c>
      <c r="J1245" s="83">
        <v>-150</v>
      </c>
      <c r="L1245" s="84"/>
      <c r="M1245" s="84"/>
      <c r="P1245"/>
      <c r="R1245"/>
      <c r="S1245" s="82" t="s">
        <v>56</v>
      </c>
      <c r="T1245" s="82" t="s">
        <v>57</v>
      </c>
      <c r="U1245" s="77" t="s">
        <v>3166</v>
      </c>
      <c r="V1245" s="77" t="s">
        <v>3167</v>
      </c>
      <c r="W1245" s="77" t="s">
        <v>3192</v>
      </c>
      <c r="X1245"/>
    </row>
    <row r="1246" spans="2:24" x14ac:dyDescent="0.3">
      <c r="B1246" s="81">
        <v>37407</v>
      </c>
      <c r="C1246" s="81" t="s">
        <v>2791</v>
      </c>
      <c r="D1246" s="77" t="s">
        <v>280</v>
      </c>
      <c r="E1246" s="82" t="s">
        <v>283</v>
      </c>
      <c r="F1246" s="77" t="s">
        <v>281</v>
      </c>
      <c r="G1246" s="77" t="s">
        <v>435</v>
      </c>
      <c r="H1246" s="77" t="s">
        <v>271</v>
      </c>
      <c r="I1246" s="82" t="s">
        <v>130</v>
      </c>
      <c r="J1246" s="83">
        <v>-266.95</v>
      </c>
      <c r="L1246" s="84"/>
      <c r="M1246" s="84"/>
      <c r="P1246"/>
      <c r="R1246"/>
      <c r="S1246" s="82" t="s">
        <v>56</v>
      </c>
      <c r="T1246" s="82" t="s">
        <v>57</v>
      </c>
      <c r="U1246" s="77" t="s">
        <v>3170</v>
      </c>
      <c r="V1246" s="77" t="s">
        <v>3171</v>
      </c>
      <c r="W1246" s="77" t="s">
        <v>3193</v>
      </c>
      <c r="X1246"/>
    </row>
    <row r="1247" spans="2:24" x14ac:dyDescent="0.3">
      <c r="B1247" s="81">
        <v>37407</v>
      </c>
      <c r="C1247" s="81" t="s">
        <v>2791</v>
      </c>
      <c r="D1247" s="77" t="s">
        <v>280</v>
      </c>
      <c r="E1247" s="82" t="s">
        <v>283</v>
      </c>
      <c r="F1247" s="77" t="s">
        <v>281</v>
      </c>
      <c r="G1247" s="77" t="s">
        <v>435</v>
      </c>
      <c r="H1247" s="77" t="s">
        <v>271</v>
      </c>
      <c r="I1247" s="82" t="s">
        <v>130</v>
      </c>
      <c r="J1247" s="83">
        <v>256.24</v>
      </c>
      <c r="L1247" s="84"/>
      <c r="M1247" s="84"/>
      <c r="P1247"/>
      <c r="R1247"/>
      <c r="S1247" s="82" t="s">
        <v>56</v>
      </c>
      <c r="T1247" s="82" t="s">
        <v>57</v>
      </c>
      <c r="U1247" s="77" t="s">
        <v>3175</v>
      </c>
      <c r="V1247" s="77" t="s">
        <v>3176</v>
      </c>
      <c r="W1247" s="77" t="s">
        <v>2601</v>
      </c>
      <c r="X1247"/>
    </row>
    <row r="1248" spans="2:24" x14ac:dyDescent="0.3">
      <c r="B1248" s="81">
        <v>37407</v>
      </c>
      <c r="C1248" s="81" t="s">
        <v>2791</v>
      </c>
      <c r="D1248" s="77" t="s">
        <v>280</v>
      </c>
      <c r="E1248" s="82" t="s">
        <v>283</v>
      </c>
      <c r="F1248" s="77" t="s">
        <v>281</v>
      </c>
      <c r="G1248" s="77" t="s">
        <v>435</v>
      </c>
      <c r="H1248" s="77" t="s">
        <v>271</v>
      </c>
      <c r="I1248" s="82" t="s">
        <v>130</v>
      </c>
      <c r="J1248" s="83">
        <v>112.84</v>
      </c>
      <c r="L1248" s="84"/>
      <c r="M1248" s="84"/>
      <c r="P1248"/>
      <c r="R1248"/>
      <c r="S1248" s="82" t="s">
        <v>56</v>
      </c>
      <c r="T1248" s="82" t="s">
        <v>57</v>
      </c>
      <c r="U1248" s="77" t="s">
        <v>3175</v>
      </c>
      <c r="V1248" s="77" t="s">
        <v>3176</v>
      </c>
      <c r="W1248" s="77" t="s">
        <v>2601</v>
      </c>
      <c r="X1248"/>
    </row>
    <row r="1249" spans="2:24" x14ac:dyDescent="0.3">
      <c r="B1249" s="81">
        <v>37407</v>
      </c>
      <c r="C1249" s="81" t="s">
        <v>2791</v>
      </c>
      <c r="D1249" s="77" t="s">
        <v>280</v>
      </c>
      <c r="E1249" s="82" t="s">
        <v>283</v>
      </c>
      <c r="F1249" s="77" t="s">
        <v>281</v>
      </c>
      <c r="G1249" s="77" t="s">
        <v>435</v>
      </c>
      <c r="H1249" s="77" t="s">
        <v>271</v>
      </c>
      <c r="I1249" s="82" t="s">
        <v>130</v>
      </c>
      <c r="J1249" s="83">
        <v>261.42</v>
      </c>
      <c r="L1249" s="84"/>
      <c r="M1249" s="84"/>
      <c r="P1249"/>
      <c r="R1249"/>
      <c r="S1249" s="82" t="s">
        <v>56</v>
      </c>
      <c r="T1249" s="82" t="s">
        <v>57</v>
      </c>
      <c r="U1249" s="77" t="s">
        <v>3177</v>
      </c>
      <c r="V1249" s="77" t="s">
        <v>3178</v>
      </c>
      <c r="W1249" s="77" t="s">
        <v>2601</v>
      </c>
      <c r="X1249"/>
    </row>
    <row r="1250" spans="2:24" x14ac:dyDescent="0.3">
      <c r="B1250" s="81">
        <v>37407</v>
      </c>
      <c r="C1250" s="81" t="s">
        <v>2791</v>
      </c>
      <c r="D1250" s="77" t="s">
        <v>280</v>
      </c>
      <c r="E1250" s="82" t="s">
        <v>283</v>
      </c>
      <c r="F1250" s="77" t="s">
        <v>281</v>
      </c>
      <c r="G1250" s="77" t="s">
        <v>435</v>
      </c>
      <c r="H1250" s="77" t="s">
        <v>271</v>
      </c>
      <c r="I1250" s="82" t="s">
        <v>130</v>
      </c>
      <c r="J1250" s="83">
        <v>109.57</v>
      </c>
      <c r="L1250" s="84"/>
      <c r="M1250" s="84"/>
      <c r="P1250"/>
      <c r="R1250"/>
      <c r="S1250" s="82" t="s">
        <v>56</v>
      </c>
      <c r="T1250" s="82" t="s">
        <v>57</v>
      </c>
      <c r="U1250" s="77" t="s">
        <v>3177</v>
      </c>
      <c r="V1250" s="77" t="s">
        <v>3178</v>
      </c>
      <c r="W1250" s="77" t="s">
        <v>2601</v>
      </c>
      <c r="X1250"/>
    </row>
    <row r="1251" spans="2:24" x14ac:dyDescent="0.3">
      <c r="B1251" s="81">
        <v>37407</v>
      </c>
      <c r="C1251" s="81" t="s">
        <v>2791</v>
      </c>
      <c r="D1251" s="77" t="s">
        <v>280</v>
      </c>
      <c r="E1251" s="82" t="s">
        <v>283</v>
      </c>
      <c r="F1251" s="77" t="s">
        <v>281</v>
      </c>
      <c r="G1251" s="77" t="s">
        <v>435</v>
      </c>
      <c r="H1251" s="77" t="s">
        <v>271</v>
      </c>
      <c r="I1251" s="82" t="s">
        <v>130</v>
      </c>
      <c r="J1251" s="83">
        <v>304.54000000000002</v>
      </c>
      <c r="L1251" s="84"/>
      <c r="M1251" s="84"/>
      <c r="P1251"/>
      <c r="R1251"/>
      <c r="S1251" s="82" t="s">
        <v>56</v>
      </c>
      <c r="T1251" s="82" t="s">
        <v>57</v>
      </c>
      <c r="U1251" s="77" t="s">
        <v>3173</v>
      </c>
      <c r="V1251" s="77" t="s">
        <v>3174</v>
      </c>
      <c r="W1251" s="77" t="s">
        <v>2601</v>
      </c>
      <c r="X1251"/>
    </row>
    <row r="1252" spans="2:24" x14ac:dyDescent="0.3">
      <c r="B1252" s="81">
        <v>37407</v>
      </c>
      <c r="C1252" s="81" t="s">
        <v>2791</v>
      </c>
      <c r="D1252" s="77" t="s">
        <v>280</v>
      </c>
      <c r="E1252" s="82" t="s">
        <v>283</v>
      </c>
      <c r="F1252" s="77" t="s">
        <v>281</v>
      </c>
      <c r="G1252" s="77" t="s">
        <v>435</v>
      </c>
      <c r="H1252" s="77" t="s">
        <v>271</v>
      </c>
      <c r="I1252" s="82" t="s">
        <v>130</v>
      </c>
      <c r="J1252" s="83">
        <v>135.34</v>
      </c>
      <c r="L1252" s="84"/>
      <c r="M1252" s="84"/>
      <c r="P1252"/>
      <c r="R1252"/>
      <c r="S1252" s="82" t="s">
        <v>56</v>
      </c>
      <c r="T1252" s="82" t="s">
        <v>57</v>
      </c>
      <c r="U1252" s="77" t="s">
        <v>3173</v>
      </c>
      <c r="V1252" s="77" t="s">
        <v>3174</v>
      </c>
      <c r="W1252" s="77" t="s">
        <v>2601</v>
      </c>
      <c r="X1252"/>
    </row>
    <row r="1253" spans="2:24" x14ac:dyDescent="0.3">
      <c r="B1253" s="81">
        <v>37407</v>
      </c>
      <c r="C1253" s="81" t="s">
        <v>2791</v>
      </c>
      <c r="D1253" s="77" t="s">
        <v>548</v>
      </c>
      <c r="E1253" s="82" t="s">
        <v>289</v>
      </c>
      <c r="F1253" s="77" t="s">
        <v>549</v>
      </c>
      <c r="G1253" s="77" t="s">
        <v>435</v>
      </c>
      <c r="H1253" s="77" t="s">
        <v>290</v>
      </c>
      <c r="I1253" s="82" t="s">
        <v>55</v>
      </c>
      <c r="J1253" s="83">
        <v>5190</v>
      </c>
      <c r="L1253" s="84"/>
      <c r="M1253" s="84"/>
      <c r="P1253"/>
      <c r="R1253"/>
      <c r="S1253" s="82" t="s">
        <v>56</v>
      </c>
      <c r="T1253" s="82" t="s">
        <v>57</v>
      </c>
      <c r="U1253" s="77" t="s">
        <v>3194</v>
      </c>
      <c r="V1253" s="77" t="s">
        <v>3195</v>
      </c>
      <c r="W1253" s="77" t="s">
        <v>3196</v>
      </c>
      <c r="X1253"/>
    </row>
    <row r="1254" spans="2:24" x14ac:dyDescent="0.3">
      <c r="B1254" s="81">
        <v>37407</v>
      </c>
      <c r="C1254" s="81" t="s">
        <v>2791</v>
      </c>
      <c r="D1254" s="77" t="s">
        <v>548</v>
      </c>
      <c r="E1254" s="82" t="s">
        <v>289</v>
      </c>
      <c r="F1254" s="77" t="s">
        <v>549</v>
      </c>
      <c r="G1254" s="77" t="s">
        <v>435</v>
      </c>
      <c r="H1254" s="77" t="s">
        <v>290</v>
      </c>
      <c r="I1254" s="82" t="s">
        <v>55</v>
      </c>
      <c r="J1254" s="83">
        <v>-858</v>
      </c>
      <c r="L1254" s="84"/>
      <c r="M1254" s="84"/>
      <c r="P1254"/>
      <c r="R1254"/>
      <c r="S1254" s="82" t="s">
        <v>56</v>
      </c>
      <c r="T1254" s="82" t="s">
        <v>57</v>
      </c>
      <c r="U1254" s="77" t="s">
        <v>3146</v>
      </c>
      <c r="V1254" s="77" t="s">
        <v>3147</v>
      </c>
      <c r="W1254" s="77" t="s">
        <v>3198</v>
      </c>
      <c r="X1254"/>
    </row>
    <row r="1255" spans="2:24" x14ac:dyDescent="0.3">
      <c r="B1255" s="81">
        <v>37407</v>
      </c>
      <c r="C1255" s="81" t="s">
        <v>2791</v>
      </c>
      <c r="D1255" s="77" t="s">
        <v>286</v>
      </c>
      <c r="E1255" s="82" t="s">
        <v>289</v>
      </c>
      <c r="F1255" s="77" t="s">
        <v>287</v>
      </c>
      <c r="G1255" s="77" t="s">
        <v>435</v>
      </c>
      <c r="H1255" s="77" t="s">
        <v>290</v>
      </c>
      <c r="I1255" s="82" t="s">
        <v>130</v>
      </c>
      <c r="J1255" s="83">
        <v>1385</v>
      </c>
      <c r="L1255" s="84"/>
      <c r="M1255" s="84"/>
      <c r="P1255"/>
      <c r="R1255"/>
      <c r="S1255" s="82" t="s">
        <v>56</v>
      </c>
      <c r="T1255" s="82" t="s">
        <v>57</v>
      </c>
      <c r="U1255" s="77" t="s">
        <v>3194</v>
      </c>
      <c r="V1255" s="77" t="s">
        <v>3195</v>
      </c>
      <c r="W1255" s="77" t="s">
        <v>1354</v>
      </c>
      <c r="X1255"/>
    </row>
    <row r="1256" spans="2:24" x14ac:dyDescent="0.3">
      <c r="B1256" s="81">
        <v>37407</v>
      </c>
      <c r="C1256" s="81" t="s">
        <v>2791</v>
      </c>
      <c r="D1256" s="77" t="s">
        <v>286</v>
      </c>
      <c r="E1256" s="82" t="s">
        <v>289</v>
      </c>
      <c r="F1256" s="77" t="s">
        <v>287</v>
      </c>
      <c r="G1256" s="77" t="s">
        <v>435</v>
      </c>
      <c r="H1256" s="77" t="s">
        <v>290</v>
      </c>
      <c r="I1256" s="82" t="s">
        <v>130</v>
      </c>
      <c r="J1256" s="83">
        <v>-142.5</v>
      </c>
      <c r="L1256" s="84"/>
      <c r="M1256" s="84"/>
      <c r="P1256"/>
      <c r="R1256"/>
      <c r="S1256" s="82" t="s">
        <v>56</v>
      </c>
      <c r="T1256" s="82" t="s">
        <v>57</v>
      </c>
      <c r="U1256" s="77" t="s">
        <v>3173</v>
      </c>
      <c r="V1256" s="77" t="s">
        <v>3174</v>
      </c>
      <c r="W1256" s="77" t="s">
        <v>2609</v>
      </c>
      <c r="X1256"/>
    </row>
    <row r="1257" spans="2:24" x14ac:dyDescent="0.3">
      <c r="B1257" s="81">
        <v>37407</v>
      </c>
      <c r="C1257" s="81" t="s">
        <v>2791</v>
      </c>
      <c r="D1257" s="77" t="s">
        <v>286</v>
      </c>
      <c r="E1257" s="82" t="s">
        <v>289</v>
      </c>
      <c r="F1257" s="77" t="s">
        <v>287</v>
      </c>
      <c r="G1257" s="77" t="s">
        <v>435</v>
      </c>
      <c r="H1257" s="77" t="s">
        <v>290</v>
      </c>
      <c r="I1257" s="82" t="s">
        <v>130</v>
      </c>
      <c r="J1257" s="83">
        <v>-142.5</v>
      </c>
      <c r="L1257" s="84"/>
      <c r="M1257" s="84"/>
      <c r="P1257"/>
      <c r="R1257"/>
      <c r="S1257" s="82" t="s">
        <v>56</v>
      </c>
      <c r="T1257" s="82" t="s">
        <v>57</v>
      </c>
      <c r="U1257" s="77" t="s">
        <v>3177</v>
      </c>
      <c r="V1257" s="77" t="s">
        <v>3178</v>
      </c>
      <c r="W1257" s="77" t="s">
        <v>2609</v>
      </c>
      <c r="X1257"/>
    </row>
    <row r="1258" spans="2:24" x14ac:dyDescent="0.3">
      <c r="B1258" s="81">
        <v>37407</v>
      </c>
      <c r="C1258" s="81" t="s">
        <v>2791</v>
      </c>
      <c r="D1258" s="77" t="s">
        <v>286</v>
      </c>
      <c r="E1258" s="82" t="s">
        <v>289</v>
      </c>
      <c r="F1258" s="77" t="s">
        <v>287</v>
      </c>
      <c r="G1258" s="77" t="s">
        <v>435</v>
      </c>
      <c r="H1258" s="77" t="s">
        <v>290</v>
      </c>
      <c r="I1258" s="82" t="s">
        <v>130</v>
      </c>
      <c r="J1258" s="83">
        <v>-142.5</v>
      </c>
      <c r="L1258" s="84"/>
      <c r="M1258" s="84"/>
      <c r="P1258"/>
      <c r="R1258"/>
      <c r="S1258" s="82" t="s">
        <v>56</v>
      </c>
      <c r="T1258" s="82" t="s">
        <v>57</v>
      </c>
      <c r="U1258" s="77" t="s">
        <v>3175</v>
      </c>
      <c r="V1258" s="77" t="s">
        <v>3176</v>
      </c>
      <c r="W1258" s="77" t="s">
        <v>2609</v>
      </c>
      <c r="X1258"/>
    </row>
    <row r="1259" spans="2:24" x14ac:dyDescent="0.3">
      <c r="B1259" s="81">
        <v>37407</v>
      </c>
      <c r="C1259" s="81" t="s">
        <v>2791</v>
      </c>
      <c r="D1259" s="77" t="s">
        <v>559</v>
      </c>
      <c r="E1259" s="82" t="s">
        <v>295</v>
      </c>
      <c r="F1259" s="77" t="s">
        <v>560</v>
      </c>
      <c r="G1259" s="77" t="s">
        <v>435</v>
      </c>
      <c r="H1259" s="77" t="s">
        <v>290</v>
      </c>
      <c r="I1259" s="82" t="s">
        <v>55</v>
      </c>
      <c r="J1259" s="83">
        <v>68</v>
      </c>
      <c r="L1259" s="84"/>
      <c r="M1259" s="84"/>
      <c r="P1259"/>
      <c r="R1259"/>
      <c r="S1259" s="82" t="s">
        <v>56</v>
      </c>
      <c r="T1259" s="82" t="s">
        <v>57</v>
      </c>
      <c r="U1259" s="77" t="s">
        <v>3146</v>
      </c>
      <c r="V1259" s="77" t="s">
        <v>3147</v>
      </c>
      <c r="W1259" s="77" t="s">
        <v>3199</v>
      </c>
      <c r="X1259"/>
    </row>
    <row r="1260" spans="2:24" x14ac:dyDescent="0.3">
      <c r="B1260" s="81">
        <v>37407</v>
      </c>
      <c r="C1260" s="81" t="s">
        <v>2791</v>
      </c>
      <c r="D1260" s="77" t="s">
        <v>292</v>
      </c>
      <c r="E1260" s="82" t="s">
        <v>295</v>
      </c>
      <c r="F1260" s="77" t="s">
        <v>293</v>
      </c>
      <c r="G1260" s="77" t="s">
        <v>435</v>
      </c>
      <c r="H1260" s="77" t="s">
        <v>290</v>
      </c>
      <c r="I1260" s="82" t="s">
        <v>130</v>
      </c>
      <c r="J1260" s="83">
        <v>0</v>
      </c>
      <c r="L1260" s="84"/>
      <c r="M1260" s="84"/>
      <c r="P1260"/>
      <c r="R1260"/>
      <c r="S1260" s="82" t="s">
        <v>56</v>
      </c>
      <c r="T1260" s="82" t="s">
        <v>57</v>
      </c>
      <c r="U1260" s="77" t="s">
        <v>3175</v>
      </c>
      <c r="V1260" s="77" t="s">
        <v>3176</v>
      </c>
      <c r="W1260" s="77" t="s">
        <v>2613</v>
      </c>
      <c r="X1260"/>
    </row>
    <row r="1261" spans="2:24" x14ac:dyDescent="0.3">
      <c r="B1261" s="81">
        <v>37407</v>
      </c>
      <c r="C1261" s="81" t="s">
        <v>2791</v>
      </c>
      <c r="D1261" s="77" t="s">
        <v>292</v>
      </c>
      <c r="E1261" s="82" t="s">
        <v>295</v>
      </c>
      <c r="F1261" s="77" t="s">
        <v>293</v>
      </c>
      <c r="G1261" s="77" t="s">
        <v>435</v>
      </c>
      <c r="H1261" s="77" t="s">
        <v>290</v>
      </c>
      <c r="I1261" s="82" t="s">
        <v>130</v>
      </c>
      <c r="J1261" s="83">
        <v>0</v>
      </c>
      <c r="L1261" s="84"/>
      <c r="M1261" s="84"/>
      <c r="P1261"/>
      <c r="R1261"/>
      <c r="S1261" s="82" t="s">
        <v>56</v>
      </c>
      <c r="T1261" s="82" t="s">
        <v>57</v>
      </c>
      <c r="U1261" s="77" t="s">
        <v>3175</v>
      </c>
      <c r="V1261" s="77" t="s">
        <v>3176</v>
      </c>
      <c r="W1261" s="77" t="s">
        <v>2613</v>
      </c>
      <c r="X1261"/>
    </row>
    <row r="1262" spans="2:24" x14ac:dyDescent="0.3">
      <c r="B1262" s="81">
        <v>37407</v>
      </c>
      <c r="C1262" s="81" t="s">
        <v>2791</v>
      </c>
      <c r="D1262" s="77" t="s">
        <v>292</v>
      </c>
      <c r="E1262" s="82" t="s">
        <v>295</v>
      </c>
      <c r="F1262" s="77" t="s">
        <v>293</v>
      </c>
      <c r="G1262" s="77" t="s">
        <v>435</v>
      </c>
      <c r="H1262" s="77" t="s">
        <v>290</v>
      </c>
      <c r="I1262" s="82" t="s">
        <v>130</v>
      </c>
      <c r="J1262" s="83">
        <v>294.72000000000003</v>
      </c>
      <c r="L1262" s="84"/>
      <c r="M1262" s="84"/>
      <c r="P1262"/>
      <c r="R1262"/>
      <c r="S1262" s="82" t="s">
        <v>56</v>
      </c>
      <c r="T1262" s="82" t="s">
        <v>57</v>
      </c>
      <c r="U1262" s="77" t="s">
        <v>3173</v>
      </c>
      <c r="V1262" s="77" t="s">
        <v>3174</v>
      </c>
      <c r="W1262" s="77" t="s">
        <v>2613</v>
      </c>
      <c r="X1262"/>
    </row>
    <row r="1263" spans="2:24" x14ac:dyDescent="0.3">
      <c r="B1263" s="81">
        <v>37407</v>
      </c>
      <c r="C1263" s="81" t="s">
        <v>2791</v>
      </c>
      <c r="D1263" s="77" t="s">
        <v>292</v>
      </c>
      <c r="E1263" s="82" t="s">
        <v>295</v>
      </c>
      <c r="F1263" s="77" t="s">
        <v>293</v>
      </c>
      <c r="G1263" s="77" t="s">
        <v>435</v>
      </c>
      <c r="H1263" s="77" t="s">
        <v>290</v>
      </c>
      <c r="I1263" s="82" t="s">
        <v>130</v>
      </c>
      <c r="J1263" s="83">
        <v>124.24</v>
      </c>
      <c r="L1263" s="84"/>
      <c r="M1263" s="84"/>
      <c r="P1263"/>
      <c r="R1263"/>
      <c r="S1263" s="82" t="s">
        <v>56</v>
      </c>
      <c r="T1263" s="82" t="s">
        <v>57</v>
      </c>
      <c r="U1263" s="77" t="s">
        <v>3173</v>
      </c>
      <c r="V1263" s="77" t="s">
        <v>3174</v>
      </c>
      <c r="W1263" s="77" t="s">
        <v>2613</v>
      </c>
      <c r="X1263"/>
    </row>
    <row r="1264" spans="2:24" x14ac:dyDescent="0.3">
      <c r="B1264" s="81">
        <v>37407</v>
      </c>
      <c r="C1264" s="81" t="s">
        <v>2791</v>
      </c>
      <c r="D1264" s="77" t="s">
        <v>292</v>
      </c>
      <c r="E1264" s="82" t="s">
        <v>295</v>
      </c>
      <c r="F1264" s="77" t="s">
        <v>293</v>
      </c>
      <c r="G1264" s="77" t="s">
        <v>435</v>
      </c>
      <c r="H1264" s="77" t="s">
        <v>290</v>
      </c>
      <c r="I1264" s="82" t="s">
        <v>130</v>
      </c>
      <c r="J1264" s="83">
        <v>108</v>
      </c>
      <c r="L1264" s="84"/>
      <c r="M1264" s="84"/>
      <c r="P1264"/>
      <c r="R1264"/>
      <c r="S1264" s="82" t="s">
        <v>56</v>
      </c>
      <c r="T1264" s="82" t="s">
        <v>57</v>
      </c>
      <c r="U1264" s="77" t="s">
        <v>3177</v>
      </c>
      <c r="V1264" s="77" t="s">
        <v>3178</v>
      </c>
      <c r="W1264" s="77" t="s">
        <v>2613</v>
      </c>
      <c r="X1264"/>
    </row>
    <row r="1265" spans="2:24" x14ac:dyDescent="0.3">
      <c r="B1265" s="81">
        <v>37407</v>
      </c>
      <c r="C1265" s="81" t="s">
        <v>2791</v>
      </c>
      <c r="D1265" s="77" t="s">
        <v>292</v>
      </c>
      <c r="E1265" s="82" t="s">
        <v>295</v>
      </c>
      <c r="F1265" s="77" t="s">
        <v>293</v>
      </c>
      <c r="G1265" s="77" t="s">
        <v>435</v>
      </c>
      <c r="H1265" s="77" t="s">
        <v>290</v>
      </c>
      <c r="I1265" s="82" t="s">
        <v>130</v>
      </c>
      <c r="J1265" s="83">
        <v>0</v>
      </c>
      <c r="L1265" s="84"/>
      <c r="M1265" s="84"/>
      <c r="P1265"/>
      <c r="R1265"/>
      <c r="S1265" s="82" t="s">
        <v>56</v>
      </c>
      <c r="T1265" s="82" t="s">
        <v>57</v>
      </c>
      <c r="U1265" s="77" t="s">
        <v>3177</v>
      </c>
      <c r="V1265" s="77" t="s">
        <v>3178</v>
      </c>
      <c r="W1265" s="77" t="s">
        <v>2613</v>
      </c>
      <c r="X1265"/>
    </row>
    <row r="1266" spans="2:24" x14ac:dyDescent="0.3">
      <c r="B1266" s="81">
        <v>37407</v>
      </c>
      <c r="C1266" s="81" t="s">
        <v>2791</v>
      </c>
      <c r="D1266" s="77" t="s">
        <v>1362</v>
      </c>
      <c r="E1266" s="82" t="s">
        <v>1365</v>
      </c>
      <c r="F1266" s="77" t="s">
        <v>1363</v>
      </c>
      <c r="G1266" s="77" t="s">
        <v>435</v>
      </c>
      <c r="H1266" s="77" t="s">
        <v>290</v>
      </c>
      <c r="I1266" s="82" t="s">
        <v>55</v>
      </c>
      <c r="J1266" s="83">
        <v>0</v>
      </c>
      <c r="L1266" s="84"/>
      <c r="M1266" s="84"/>
      <c r="P1266"/>
      <c r="R1266"/>
      <c r="S1266" s="82" t="s">
        <v>56</v>
      </c>
      <c r="T1266" s="82" t="s">
        <v>57</v>
      </c>
      <c r="U1266" s="77" t="s">
        <v>3146</v>
      </c>
      <c r="V1266" s="77" t="s">
        <v>3147</v>
      </c>
      <c r="W1266" s="77" t="s">
        <v>3200</v>
      </c>
      <c r="X1266"/>
    </row>
    <row r="1267" spans="2:24" x14ac:dyDescent="0.3">
      <c r="B1267" s="81">
        <v>37407</v>
      </c>
      <c r="C1267" s="81" t="s">
        <v>2791</v>
      </c>
      <c r="D1267" s="77" t="s">
        <v>1096</v>
      </c>
      <c r="E1267" s="82" t="s">
        <v>1100</v>
      </c>
      <c r="F1267" s="77" t="s">
        <v>1097</v>
      </c>
      <c r="G1267" s="77" t="s">
        <v>435</v>
      </c>
      <c r="H1267" s="77" t="s">
        <v>290</v>
      </c>
      <c r="I1267" s="82" t="s">
        <v>55</v>
      </c>
      <c r="J1267" s="83">
        <v>118</v>
      </c>
      <c r="L1267" s="84"/>
      <c r="M1267" s="84"/>
      <c r="P1267"/>
      <c r="R1267"/>
      <c r="S1267" s="82" t="s">
        <v>56</v>
      </c>
      <c r="T1267" s="82" t="s">
        <v>57</v>
      </c>
      <c r="U1267" s="77" t="s">
        <v>3201</v>
      </c>
      <c r="V1267" s="77" t="s">
        <v>49</v>
      </c>
      <c r="W1267" s="77" t="s">
        <v>3202</v>
      </c>
      <c r="X1267"/>
    </row>
    <row r="1268" spans="2:24" x14ac:dyDescent="0.3">
      <c r="B1268" s="81">
        <v>37407</v>
      </c>
      <c r="C1268" s="81" t="s">
        <v>2791</v>
      </c>
      <c r="D1268" s="77" t="s">
        <v>1259</v>
      </c>
      <c r="E1268" s="82" t="s">
        <v>1262</v>
      </c>
      <c r="F1268" s="77" t="s">
        <v>621</v>
      </c>
      <c r="G1268" s="77" t="s">
        <v>435</v>
      </c>
      <c r="H1268" s="77" t="s">
        <v>290</v>
      </c>
      <c r="I1268" s="82" t="s">
        <v>130</v>
      </c>
      <c r="J1268" s="83">
        <v>178.57</v>
      </c>
      <c r="L1268" s="84"/>
      <c r="M1268" s="84"/>
      <c r="P1268"/>
      <c r="R1268"/>
      <c r="S1268" s="82" t="s">
        <v>56</v>
      </c>
      <c r="T1268" s="82" t="s">
        <v>57</v>
      </c>
      <c r="U1268" s="77" t="s">
        <v>3156</v>
      </c>
      <c r="V1268" s="77" t="s">
        <v>3157</v>
      </c>
      <c r="W1268" s="77" t="s">
        <v>3207</v>
      </c>
      <c r="X1268"/>
    </row>
    <row r="1269" spans="2:24" x14ac:dyDescent="0.3">
      <c r="B1269" s="81">
        <v>37407</v>
      </c>
      <c r="C1269" s="81" t="s">
        <v>2791</v>
      </c>
      <c r="D1269" s="77" t="s">
        <v>563</v>
      </c>
      <c r="E1269" s="82" t="s">
        <v>568</v>
      </c>
      <c r="F1269" s="77" t="s">
        <v>564</v>
      </c>
      <c r="G1269" s="77" t="s">
        <v>435</v>
      </c>
      <c r="H1269" s="77" t="s">
        <v>290</v>
      </c>
      <c r="I1269" s="82" t="s">
        <v>55</v>
      </c>
      <c r="J1269" s="83">
        <v>1324.62</v>
      </c>
      <c r="L1269" s="84"/>
      <c r="M1269" s="84"/>
      <c r="P1269"/>
      <c r="R1269"/>
      <c r="S1269" s="82" t="s">
        <v>56</v>
      </c>
      <c r="T1269" s="82" t="s">
        <v>57</v>
      </c>
      <c r="U1269" s="77" t="s">
        <v>3208</v>
      </c>
      <c r="V1269" s="77" t="s">
        <v>3209</v>
      </c>
      <c r="W1269" s="77" t="s">
        <v>3210</v>
      </c>
      <c r="X1269"/>
    </row>
    <row r="1270" spans="2:24" x14ac:dyDescent="0.3">
      <c r="B1270" s="81">
        <v>37407</v>
      </c>
      <c r="C1270" s="81" t="s">
        <v>2791</v>
      </c>
      <c r="D1270" s="77" t="s">
        <v>2630</v>
      </c>
      <c r="E1270" s="82" t="s">
        <v>568</v>
      </c>
      <c r="F1270" s="77" t="s">
        <v>2631</v>
      </c>
      <c r="G1270" s="77" t="s">
        <v>435</v>
      </c>
      <c r="H1270" s="77" t="s">
        <v>290</v>
      </c>
      <c r="I1270" s="82" t="s">
        <v>130</v>
      </c>
      <c r="J1270" s="83">
        <v>0</v>
      </c>
      <c r="L1270" s="84"/>
      <c r="M1270" s="84"/>
      <c r="P1270"/>
      <c r="R1270"/>
      <c r="S1270" s="82" t="s">
        <v>56</v>
      </c>
      <c r="T1270" s="82" t="s">
        <v>57</v>
      </c>
      <c r="U1270" s="77" t="s">
        <v>3173</v>
      </c>
      <c r="V1270" s="77" t="s">
        <v>3174</v>
      </c>
      <c r="W1270" s="77" t="s">
        <v>2634</v>
      </c>
      <c r="X1270"/>
    </row>
    <row r="1271" spans="2:24" x14ac:dyDescent="0.3">
      <c r="B1271" s="81">
        <v>37407</v>
      </c>
      <c r="C1271" s="81" t="s">
        <v>2791</v>
      </c>
      <c r="D1271" s="77" t="s">
        <v>2630</v>
      </c>
      <c r="E1271" s="82" t="s">
        <v>568</v>
      </c>
      <c r="F1271" s="77" t="s">
        <v>2631</v>
      </c>
      <c r="G1271" s="77" t="s">
        <v>435</v>
      </c>
      <c r="H1271" s="77" t="s">
        <v>290</v>
      </c>
      <c r="I1271" s="82" t="s">
        <v>130</v>
      </c>
      <c r="J1271" s="83">
        <v>0</v>
      </c>
      <c r="L1271" s="84"/>
      <c r="M1271" s="84"/>
      <c r="P1271"/>
      <c r="R1271"/>
      <c r="S1271" s="82" t="s">
        <v>56</v>
      </c>
      <c r="T1271" s="82" t="s">
        <v>57</v>
      </c>
      <c r="U1271" s="77" t="s">
        <v>3173</v>
      </c>
      <c r="V1271" s="77" t="s">
        <v>3174</v>
      </c>
      <c r="W1271" s="77" t="s">
        <v>2634</v>
      </c>
      <c r="X1271"/>
    </row>
    <row r="1272" spans="2:24" x14ac:dyDescent="0.3">
      <c r="B1272" s="81">
        <v>37407</v>
      </c>
      <c r="C1272" s="81" t="s">
        <v>2791</v>
      </c>
      <c r="D1272" s="77" t="s">
        <v>2630</v>
      </c>
      <c r="E1272" s="82" t="s">
        <v>568</v>
      </c>
      <c r="F1272" s="77" t="s">
        <v>2631</v>
      </c>
      <c r="G1272" s="77" t="s">
        <v>435</v>
      </c>
      <c r="H1272" s="77" t="s">
        <v>290</v>
      </c>
      <c r="I1272" s="82" t="s">
        <v>130</v>
      </c>
      <c r="J1272" s="83">
        <v>0</v>
      </c>
      <c r="L1272" s="84"/>
      <c r="M1272" s="84"/>
      <c r="P1272"/>
      <c r="R1272"/>
      <c r="S1272" s="82" t="s">
        <v>56</v>
      </c>
      <c r="T1272" s="82" t="s">
        <v>57</v>
      </c>
      <c r="U1272" s="77" t="s">
        <v>3175</v>
      </c>
      <c r="V1272" s="77" t="s">
        <v>3176</v>
      </c>
      <c r="W1272" s="77" t="s">
        <v>2634</v>
      </c>
      <c r="X1272"/>
    </row>
    <row r="1273" spans="2:24" x14ac:dyDescent="0.3">
      <c r="B1273" s="81">
        <v>37407</v>
      </c>
      <c r="C1273" s="81" t="s">
        <v>2791</v>
      </c>
      <c r="D1273" s="77" t="s">
        <v>2630</v>
      </c>
      <c r="E1273" s="82" t="s">
        <v>568</v>
      </c>
      <c r="F1273" s="77" t="s">
        <v>2631</v>
      </c>
      <c r="G1273" s="77" t="s">
        <v>435</v>
      </c>
      <c r="H1273" s="77" t="s">
        <v>290</v>
      </c>
      <c r="I1273" s="82" t="s">
        <v>130</v>
      </c>
      <c r="J1273" s="83">
        <v>0</v>
      </c>
      <c r="L1273" s="84"/>
      <c r="M1273" s="84"/>
      <c r="P1273"/>
      <c r="R1273"/>
      <c r="S1273" s="82" t="s">
        <v>56</v>
      </c>
      <c r="T1273" s="82" t="s">
        <v>57</v>
      </c>
      <c r="U1273" s="77" t="s">
        <v>3175</v>
      </c>
      <c r="V1273" s="77" t="s">
        <v>3176</v>
      </c>
      <c r="W1273" s="77" t="s">
        <v>2634</v>
      </c>
      <c r="X1273"/>
    </row>
    <row r="1274" spans="2:24" x14ac:dyDescent="0.3">
      <c r="B1274" s="81">
        <v>37407</v>
      </c>
      <c r="C1274" s="81" t="s">
        <v>2791</v>
      </c>
      <c r="D1274" s="77" t="s">
        <v>2630</v>
      </c>
      <c r="E1274" s="82" t="s">
        <v>568</v>
      </c>
      <c r="F1274" s="77" t="s">
        <v>2631</v>
      </c>
      <c r="G1274" s="77" t="s">
        <v>435</v>
      </c>
      <c r="H1274" s="77" t="s">
        <v>290</v>
      </c>
      <c r="I1274" s="82" t="s">
        <v>130</v>
      </c>
      <c r="J1274" s="83">
        <v>0</v>
      </c>
      <c r="L1274" s="84"/>
      <c r="M1274" s="84"/>
      <c r="P1274"/>
      <c r="R1274"/>
      <c r="S1274" s="82" t="s">
        <v>56</v>
      </c>
      <c r="T1274" s="82" t="s">
        <v>57</v>
      </c>
      <c r="U1274" s="77" t="s">
        <v>3177</v>
      </c>
      <c r="V1274" s="77" t="s">
        <v>3178</v>
      </c>
      <c r="W1274" s="77" t="s">
        <v>2634</v>
      </c>
      <c r="X1274"/>
    </row>
    <row r="1275" spans="2:24" x14ac:dyDescent="0.3">
      <c r="B1275" s="81">
        <v>37407</v>
      </c>
      <c r="C1275" s="81" t="s">
        <v>2791</v>
      </c>
      <c r="D1275" s="77" t="s">
        <v>2630</v>
      </c>
      <c r="E1275" s="82" t="s">
        <v>568</v>
      </c>
      <c r="F1275" s="77" t="s">
        <v>2631</v>
      </c>
      <c r="G1275" s="77" t="s">
        <v>435</v>
      </c>
      <c r="H1275" s="77" t="s">
        <v>290</v>
      </c>
      <c r="I1275" s="82" t="s">
        <v>130</v>
      </c>
      <c r="J1275" s="83">
        <v>0</v>
      </c>
      <c r="L1275" s="84"/>
      <c r="M1275" s="84"/>
      <c r="P1275"/>
      <c r="R1275"/>
      <c r="S1275" s="82" t="s">
        <v>56</v>
      </c>
      <c r="T1275" s="82" t="s">
        <v>57</v>
      </c>
      <c r="U1275" s="77" t="s">
        <v>3177</v>
      </c>
      <c r="V1275" s="77" t="s">
        <v>3178</v>
      </c>
      <c r="W1275" s="77" t="s">
        <v>2634</v>
      </c>
      <c r="X1275"/>
    </row>
    <row r="1276" spans="2:24" x14ac:dyDescent="0.3">
      <c r="B1276" s="81">
        <v>37407</v>
      </c>
      <c r="C1276" s="81" t="s">
        <v>2791</v>
      </c>
      <c r="D1276" s="77" t="s">
        <v>571</v>
      </c>
      <c r="E1276" s="82" t="s">
        <v>577</v>
      </c>
      <c r="F1276" s="77" t="s">
        <v>572</v>
      </c>
      <c r="G1276" s="77" t="s">
        <v>435</v>
      </c>
      <c r="H1276" s="77" t="s">
        <v>578</v>
      </c>
      <c r="I1276" s="82" t="s">
        <v>55</v>
      </c>
      <c r="J1276" s="83">
        <v>3624.98</v>
      </c>
      <c r="L1276" s="84"/>
      <c r="M1276" s="84"/>
      <c r="P1276"/>
      <c r="R1276"/>
      <c r="S1276" s="82" t="s">
        <v>579</v>
      </c>
      <c r="T1276" s="82" t="s">
        <v>57</v>
      </c>
      <c r="U1276" s="77" t="s">
        <v>3211</v>
      </c>
      <c r="V1276" s="77" t="s">
        <v>3212</v>
      </c>
      <c r="W1276" s="77" t="s">
        <v>575</v>
      </c>
      <c r="X1276"/>
    </row>
    <row r="1277" spans="2:24" x14ac:dyDescent="0.3">
      <c r="B1277" s="81">
        <v>37407</v>
      </c>
      <c r="C1277" s="81" t="s">
        <v>2791</v>
      </c>
      <c r="D1277" s="77" t="s">
        <v>571</v>
      </c>
      <c r="E1277" s="82" t="s">
        <v>577</v>
      </c>
      <c r="F1277" s="77" t="s">
        <v>572</v>
      </c>
      <c r="G1277" s="77" t="s">
        <v>435</v>
      </c>
      <c r="H1277" s="77" t="s">
        <v>578</v>
      </c>
      <c r="I1277" s="82" t="s">
        <v>55</v>
      </c>
      <c r="J1277" s="83">
        <v>166.68</v>
      </c>
      <c r="L1277" s="84"/>
      <c r="M1277" s="84"/>
      <c r="P1277"/>
      <c r="R1277"/>
      <c r="S1277" s="82" t="s">
        <v>579</v>
      </c>
      <c r="T1277" s="82" t="s">
        <v>57</v>
      </c>
      <c r="U1277" s="77" t="s">
        <v>3211</v>
      </c>
      <c r="V1277" s="77" t="s">
        <v>3212</v>
      </c>
      <c r="W1277" s="77" t="s">
        <v>575</v>
      </c>
      <c r="X1277"/>
    </row>
    <row r="1278" spans="2:24" x14ac:dyDescent="0.3">
      <c r="B1278" s="81">
        <v>37407</v>
      </c>
      <c r="C1278" s="81" t="s">
        <v>2791</v>
      </c>
      <c r="D1278" s="77" t="s">
        <v>582</v>
      </c>
      <c r="E1278" s="82" t="s">
        <v>577</v>
      </c>
      <c r="F1278" s="77" t="s">
        <v>583</v>
      </c>
      <c r="G1278" s="77" t="s">
        <v>435</v>
      </c>
      <c r="H1278" s="77" t="s">
        <v>578</v>
      </c>
      <c r="I1278" s="82" t="s">
        <v>130</v>
      </c>
      <c r="J1278" s="83">
        <v>666.66</v>
      </c>
      <c r="L1278" s="84"/>
      <c r="M1278" s="84"/>
      <c r="P1278"/>
      <c r="R1278"/>
      <c r="S1278" s="82" t="s">
        <v>56</v>
      </c>
      <c r="T1278" s="82" t="s">
        <v>57</v>
      </c>
      <c r="U1278" s="77" t="s">
        <v>3213</v>
      </c>
      <c r="V1278" s="77" t="s">
        <v>3214</v>
      </c>
      <c r="W1278" s="77" t="s">
        <v>3215</v>
      </c>
      <c r="X1278"/>
    </row>
    <row r="1279" spans="2:24" x14ac:dyDescent="0.3">
      <c r="B1279" s="81">
        <v>37407</v>
      </c>
      <c r="C1279" s="81" t="s">
        <v>2791</v>
      </c>
      <c r="D1279" s="77" t="s">
        <v>589</v>
      </c>
      <c r="E1279" s="82" t="s">
        <v>594</v>
      </c>
      <c r="F1279" s="77" t="s">
        <v>590</v>
      </c>
      <c r="G1279" s="77" t="s">
        <v>435</v>
      </c>
      <c r="H1279" s="77" t="s">
        <v>54</v>
      </c>
      <c r="I1279" s="82" t="s">
        <v>55</v>
      </c>
      <c r="J1279" s="83">
        <v>466.17</v>
      </c>
      <c r="L1279" s="84"/>
      <c r="M1279" s="84"/>
      <c r="P1279"/>
      <c r="R1279"/>
      <c r="S1279" s="82" t="s">
        <v>56</v>
      </c>
      <c r="T1279" s="82" t="s">
        <v>57</v>
      </c>
      <c r="U1279" s="77" t="s">
        <v>3216</v>
      </c>
      <c r="V1279" s="77" t="s">
        <v>3217</v>
      </c>
      <c r="W1279" s="77" t="s">
        <v>593</v>
      </c>
      <c r="X1279"/>
    </row>
    <row r="1280" spans="2:24" x14ac:dyDescent="0.3">
      <c r="B1280" s="81">
        <v>37407</v>
      </c>
      <c r="C1280" s="81" t="s">
        <v>2791</v>
      </c>
      <c r="D1280" s="77" t="s">
        <v>589</v>
      </c>
      <c r="E1280" s="82" t="s">
        <v>594</v>
      </c>
      <c r="F1280" s="77" t="s">
        <v>590</v>
      </c>
      <c r="G1280" s="77" t="s">
        <v>435</v>
      </c>
      <c r="H1280" s="77" t="s">
        <v>54</v>
      </c>
      <c r="I1280" s="82" t="s">
        <v>55</v>
      </c>
      <c r="J1280" s="83">
        <v>45.83</v>
      </c>
      <c r="L1280" s="84"/>
      <c r="M1280" s="84"/>
      <c r="P1280"/>
      <c r="R1280"/>
      <c r="S1280" s="82" t="s">
        <v>56</v>
      </c>
      <c r="T1280" s="82" t="s">
        <v>57</v>
      </c>
      <c r="U1280" s="77" t="s">
        <v>3216</v>
      </c>
      <c r="V1280" s="77" t="s">
        <v>3217</v>
      </c>
      <c r="W1280" s="77" t="s">
        <v>3218</v>
      </c>
      <c r="X1280"/>
    </row>
    <row r="1281" spans="2:24" x14ac:dyDescent="0.3">
      <c r="B1281" s="81">
        <v>37407</v>
      </c>
      <c r="C1281" s="81" t="s">
        <v>2791</v>
      </c>
      <c r="D1281" s="77" t="s">
        <v>598</v>
      </c>
      <c r="E1281" s="82" t="s">
        <v>594</v>
      </c>
      <c r="F1281" s="77" t="s">
        <v>590</v>
      </c>
      <c r="G1281" s="77" t="s">
        <v>435</v>
      </c>
      <c r="H1281" s="77" t="s">
        <v>54</v>
      </c>
      <c r="I1281" s="82" t="s">
        <v>130</v>
      </c>
      <c r="J1281" s="83">
        <v>614</v>
      </c>
      <c r="L1281" s="84"/>
      <c r="M1281" s="84"/>
      <c r="P1281"/>
      <c r="R1281"/>
      <c r="S1281" s="82" t="s">
        <v>56</v>
      </c>
      <c r="T1281" s="82" t="s">
        <v>57</v>
      </c>
      <c r="U1281" s="77" t="s">
        <v>3156</v>
      </c>
      <c r="V1281" s="77" t="s">
        <v>3157</v>
      </c>
      <c r="W1281" s="77" t="s">
        <v>3219</v>
      </c>
      <c r="X1281"/>
    </row>
    <row r="1282" spans="2:24" x14ac:dyDescent="0.3">
      <c r="B1282" s="81">
        <v>37407</v>
      </c>
      <c r="C1282" s="81" t="s">
        <v>2791</v>
      </c>
      <c r="D1282" s="77" t="s">
        <v>600</v>
      </c>
      <c r="E1282" s="82" t="s">
        <v>299</v>
      </c>
      <c r="F1282" s="77" t="s">
        <v>500</v>
      </c>
      <c r="G1282" s="77" t="s">
        <v>435</v>
      </c>
      <c r="H1282" s="77" t="s">
        <v>271</v>
      </c>
      <c r="I1282" s="82" t="s">
        <v>55</v>
      </c>
      <c r="J1282" s="83">
        <v>-4947</v>
      </c>
      <c r="L1282" s="84"/>
      <c r="M1282" s="84"/>
      <c r="P1282"/>
      <c r="R1282"/>
      <c r="S1282" s="82" t="s">
        <v>56</v>
      </c>
      <c r="T1282" s="82" t="s">
        <v>57</v>
      </c>
      <c r="U1282" s="77" t="s">
        <v>3166</v>
      </c>
      <c r="V1282" s="77" t="s">
        <v>3167</v>
      </c>
      <c r="W1282" s="77" t="s">
        <v>3220</v>
      </c>
      <c r="X1282"/>
    </row>
    <row r="1283" spans="2:24" x14ac:dyDescent="0.3">
      <c r="B1283" s="81">
        <v>37407</v>
      </c>
      <c r="C1283" s="81" t="s">
        <v>2791</v>
      </c>
      <c r="D1283" s="77" t="s">
        <v>600</v>
      </c>
      <c r="E1283" s="82" t="s">
        <v>299</v>
      </c>
      <c r="F1283" s="77" t="s">
        <v>500</v>
      </c>
      <c r="G1283" s="77" t="s">
        <v>435</v>
      </c>
      <c r="H1283" s="77" t="s">
        <v>271</v>
      </c>
      <c r="I1283" s="82" t="s">
        <v>55</v>
      </c>
      <c r="J1283" s="83">
        <v>2259</v>
      </c>
      <c r="L1283" s="84"/>
      <c r="M1283" s="84"/>
      <c r="P1283"/>
      <c r="R1283"/>
      <c r="S1283" s="82" t="s">
        <v>56</v>
      </c>
      <c r="T1283" s="82" t="s">
        <v>57</v>
      </c>
      <c r="U1283" s="77" t="s">
        <v>3163</v>
      </c>
      <c r="V1283" s="77" t="s">
        <v>3164</v>
      </c>
      <c r="W1283" s="77" t="s">
        <v>3221</v>
      </c>
      <c r="X1283"/>
    </row>
    <row r="1284" spans="2:24" x14ac:dyDescent="0.3">
      <c r="B1284" s="81">
        <v>37407</v>
      </c>
      <c r="C1284" s="81" t="s">
        <v>2791</v>
      </c>
      <c r="D1284" s="77" t="s">
        <v>600</v>
      </c>
      <c r="E1284" s="82" t="s">
        <v>299</v>
      </c>
      <c r="F1284" s="77" t="s">
        <v>500</v>
      </c>
      <c r="G1284" s="77" t="s">
        <v>435</v>
      </c>
      <c r="H1284" s="77" t="s">
        <v>271</v>
      </c>
      <c r="I1284" s="82" t="s">
        <v>55</v>
      </c>
      <c r="J1284" s="83">
        <v>11943.28</v>
      </c>
      <c r="L1284" s="84"/>
      <c r="M1284" s="84"/>
      <c r="P1284"/>
      <c r="R1284"/>
      <c r="S1284" s="82" t="s">
        <v>56</v>
      </c>
      <c r="T1284" s="82" t="s">
        <v>57</v>
      </c>
      <c r="U1284" s="77" t="s">
        <v>3146</v>
      </c>
      <c r="V1284" s="77" t="s">
        <v>3147</v>
      </c>
      <c r="W1284" s="77" t="s">
        <v>3222</v>
      </c>
      <c r="X1284"/>
    </row>
    <row r="1285" spans="2:24" x14ac:dyDescent="0.3">
      <c r="B1285" s="81">
        <v>37407</v>
      </c>
      <c r="C1285" s="81" t="s">
        <v>2791</v>
      </c>
      <c r="D1285" s="77" t="s">
        <v>297</v>
      </c>
      <c r="E1285" s="82" t="s">
        <v>299</v>
      </c>
      <c r="F1285" s="77" t="s">
        <v>264</v>
      </c>
      <c r="G1285" s="77" t="s">
        <v>435</v>
      </c>
      <c r="H1285" s="77" t="s">
        <v>271</v>
      </c>
      <c r="I1285" s="82" t="s">
        <v>130</v>
      </c>
      <c r="J1285" s="83">
        <v>0</v>
      </c>
      <c r="L1285" s="84"/>
      <c r="M1285" s="84"/>
      <c r="P1285"/>
      <c r="R1285"/>
      <c r="S1285" s="82" t="s">
        <v>56</v>
      </c>
      <c r="T1285" s="82" t="s">
        <v>57</v>
      </c>
      <c r="U1285" s="77" t="s">
        <v>3175</v>
      </c>
      <c r="V1285" s="77" t="s">
        <v>3176</v>
      </c>
      <c r="W1285" s="77" t="s">
        <v>2575</v>
      </c>
      <c r="X1285"/>
    </row>
    <row r="1286" spans="2:24" x14ac:dyDescent="0.3">
      <c r="B1286" s="81">
        <v>37407</v>
      </c>
      <c r="C1286" s="81" t="s">
        <v>2791</v>
      </c>
      <c r="D1286" s="77" t="s">
        <v>297</v>
      </c>
      <c r="E1286" s="82" t="s">
        <v>299</v>
      </c>
      <c r="F1286" s="77" t="s">
        <v>264</v>
      </c>
      <c r="G1286" s="77" t="s">
        <v>435</v>
      </c>
      <c r="H1286" s="77" t="s">
        <v>271</v>
      </c>
      <c r="I1286" s="82" t="s">
        <v>130</v>
      </c>
      <c r="J1286" s="83">
        <v>0</v>
      </c>
      <c r="L1286" s="84"/>
      <c r="M1286" s="84"/>
      <c r="P1286"/>
      <c r="R1286"/>
      <c r="S1286" s="82" t="s">
        <v>56</v>
      </c>
      <c r="T1286" s="82" t="s">
        <v>57</v>
      </c>
      <c r="U1286" s="77" t="s">
        <v>3173</v>
      </c>
      <c r="V1286" s="77" t="s">
        <v>3174</v>
      </c>
      <c r="W1286" s="77" t="s">
        <v>2575</v>
      </c>
      <c r="X1286"/>
    </row>
    <row r="1287" spans="2:24" x14ac:dyDescent="0.3">
      <c r="B1287" s="81">
        <v>37407</v>
      </c>
      <c r="C1287" s="81" t="s">
        <v>2791</v>
      </c>
      <c r="D1287" s="77" t="s">
        <v>297</v>
      </c>
      <c r="E1287" s="82" t="s">
        <v>299</v>
      </c>
      <c r="F1287" s="77" t="s">
        <v>264</v>
      </c>
      <c r="G1287" s="77" t="s">
        <v>435</v>
      </c>
      <c r="H1287" s="77" t="s">
        <v>271</v>
      </c>
      <c r="I1287" s="82" t="s">
        <v>130</v>
      </c>
      <c r="J1287" s="83">
        <v>0</v>
      </c>
      <c r="L1287" s="84"/>
      <c r="M1287" s="84"/>
      <c r="P1287"/>
      <c r="R1287"/>
      <c r="S1287" s="82" t="s">
        <v>56</v>
      </c>
      <c r="T1287" s="82" t="s">
        <v>57</v>
      </c>
      <c r="U1287" s="77" t="s">
        <v>3177</v>
      </c>
      <c r="V1287" s="77" t="s">
        <v>3178</v>
      </c>
      <c r="W1287" s="77" t="s">
        <v>2575</v>
      </c>
      <c r="X1287"/>
    </row>
    <row r="1288" spans="2:24" x14ac:dyDescent="0.3">
      <c r="B1288" s="81">
        <v>37407</v>
      </c>
      <c r="C1288" s="81" t="s">
        <v>2791</v>
      </c>
      <c r="D1288" s="77" t="s">
        <v>606</v>
      </c>
      <c r="E1288" s="82" t="s">
        <v>608</v>
      </c>
      <c r="F1288" s="77" t="s">
        <v>276</v>
      </c>
      <c r="G1288" s="77" t="s">
        <v>435</v>
      </c>
      <c r="H1288" s="77" t="s">
        <v>271</v>
      </c>
      <c r="I1288" s="82" t="s">
        <v>55</v>
      </c>
      <c r="J1288" s="83">
        <v>734.59</v>
      </c>
      <c r="L1288" s="84"/>
      <c r="M1288" s="84"/>
      <c r="P1288"/>
      <c r="R1288"/>
      <c r="S1288" s="82" t="s">
        <v>56</v>
      </c>
      <c r="T1288" s="82" t="s">
        <v>57</v>
      </c>
      <c r="U1288" s="77" t="s">
        <v>3146</v>
      </c>
      <c r="V1288" s="77" t="s">
        <v>3147</v>
      </c>
      <c r="W1288" s="77" t="s">
        <v>3223</v>
      </c>
      <c r="X1288"/>
    </row>
    <row r="1289" spans="2:24" x14ac:dyDescent="0.3">
      <c r="B1289" s="81">
        <v>37407</v>
      </c>
      <c r="C1289" s="81" t="s">
        <v>2791</v>
      </c>
      <c r="D1289" s="77" t="s">
        <v>2647</v>
      </c>
      <c r="E1289" s="82" t="s">
        <v>608</v>
      </c>
      <c r="F1289" s="77" t="s">
        <v>276</v>
      </c>
      <c r="G1289" s="77" t="s">
        <v>435</v>
      </c>
      <c r="H1289" s="77" t="s">
        <v>271</v>
      </c>
      <c r="I1289" s="82" t="s">
        <v>130</v>
      </c>
      <c r="J1289" s="83">
        <v>0</v>
      </c>
      <c r="L1289" s="84"/>
      <c r="M1289" s="84"/>
      <c r="P1289"/>
      <c r="R1289"/>
      <c r="S1289" s="82" t="s">
        <v>56</v>
      </c>
      <c r="T1289" s="82" t="s">
        <v>57</v>
      </c>
      <c r="U1289" s="77" t="s">
        <v>3177</v>
      </c>
      <c r="V1289" s="77" t="s">
        <v>3178</v>
      </c>
      <c r="W1289" s="77" t="s">
        <v>2586</v>
      </c>
      <c r="X1289"/>
    </row>
    <row r="1290" spans="2:24" x14ac:dyDescent="0.3">
      <c r="B1290" s="81">
        <v>37407</v>
      </c>
      <c r="C1290" s="81" t="s">
        <v>2791</v>
      </c>
      <c r="D1290" s="77" t="s">
        <v>2647</v>
      </c>
      <c r="E1290" s="82" t="s">
        <v>608</v>
      </c>
      <c r="F1290" s="77" t="s">
        <v>276</v>
      </c>
      <c r="G1290" s="77" t="s">
        <v>435</v>
      </c>
      <c r="H1290" s="77" t="s">
        <v>271</v>
      </c>
      <c r="I1290" s="82" t="s">
        <v>130</v>
      </c>
      <c r="J1290" s="83">
        <v>0</v>
      </c>
      <c r="L1290" s="84"/>
      <c r="M1290" s="84"/>
      <c r="P1290"/>
      <c r="R1290"/>
      <c r="S1290" s="82" t="s">
        <v>56</v>
      </c>
      <c r="T1290" s="82" t="s">
        <v>57</v>
      </c>
      <c r="U1290" s="77" t="s">
        <v>3173</v>
      </c>
      <c r="V1290" s="77" t="s">
        <v>3174</v>
      </c>
      <c r="W1290" s="77" t="s">
        <v>2586</v>
      </c>
      <c r="X1290"/>
    </row>
    <row r="1291" spans="2:24" x14ac:dyDescent="0.3">
      <c r="B1291" s="81">
        <v>37407</v>
      </c>
      <c r="C1291" s="81" t="s">
        <v>2791</v>
      </c>
      <c r="D1291" s="77" t="s">
        <v>2647</v>
      </c>
      <c r="E1291" s="82" t="s">
        <v>608</v>
      </c>
      <c r="F1291" s="77" t="s">
        <v>276</v>
      </c>
      <c r="G1291" s="77" t="s">
        <v>435</v>
      </c>
      <c r="H1291" s="77" t="s">
        <v>271</v>
      </c>
      <c r="I1291" s="82" t="s">
        <v>130</v>
      </c>
      <c r="J1291" s="83">
        <v>0</v>
      </c>
      <c r="L1291" s="84"/>
      <c r="M1291" s="84"/>
      <c r="P1291"/>
      <c r="R1291"/>
      <c r="S1291" s="82" t="s">
        <v>56</v>
      </c>
      <c r="T1291" s="82" t="s">
        <v>57</v>
      </c>
      <c r="U1291" s="77" t="s">
        <v>3175</v>
      </c>
      <c r="V1291" s="77" t="s">
        <v>3176</v>
      </c>
      <c r="W1291" s="77" t="s">
        <v>2586</v>
      </c>
      <c r="X1291"/>
    </row>
    <row r="1292" spans="2:24" x14ac:dyDescent="0.3">
      <c r="B1292" s="81">
        <v>37407</v>
      </c>
      <c r="C1292" s="81" t="s">
        <v>2791</v>
      </c>
      <c r="D1292" s="77" t="s">
        <v>301</v>
      </c>
      <c r="E1292" s="82" t="s">
        <v>303</v>
      </c>
      <c r="F1292" s="77" t="s">
        <v>281</v>
      </c>
      <c r="G1292" s="77" t="s">
        <v>435</v>
      </c>
      <c r="H1292" s="77" t="s">
        <v>271</v>
      </c>
      <c r="I1292" s="82" t="s">
        <v>130</v>
      </c>
      <c r="J1292" s="83">
        <v>0</v>
      </c>
      <c r="L1292" s="84"/>
      <c r="M1292" s="84"/>
      <c r="P1292"/>
      <c r="R1292"/>
      <c r="S1292" s="82" t="s">
        <v>56</v>
      </c>
      <c r="T1292" s="82" t="s">
        <v>57</v>
      </c>
      <c r="U1292" s="77" t="s">
        <v>3175</v>
      </c>
      <c r="V1292" s="77" t="s">
        <v>3176</v>
      </c>
      <c r="W1292" s="77" t="s">
        <v>2601</v>
      </c>
      <c r="X1292"/>
    </row>
    <row r="1293" spans="2:24" x14ac:dyDescent="0.3">
      <c r="B1293" s="81">
        <v>37407</v>
      </c>
      <c r="C1293" s="81" t="s">
        <v>2791</v>
      </c>
      <c r="D1293" s="77" t="s">
        <v>301</v>
      </c>
      <c r="E1293" s="82" t="s">
        <v>303</v>
      </c>
      <c r="F1293" s="77" t="s">
        <v>281</v>
      </c>
      <c r="G1293" s="77" t="s">
        <v>435</v>
      </c>
      <c r="H1293" s="77" t="s">
        <v>271</v>
      </c>
      <c r="I1293" s="82" t="s">
        <v>130</v>
      </c>
      <c r="J1293" s="83">
        <v>0</v>
      </c>
      <c r="L1293" s="84"/>
      <c r="M1293" s="84"/>
      <c r="P1293"/>
      <c r="R1293"/>
      <c r="S1293" s="82" t="s">
        <v>56</v>
      </c>
      <c r="T1293" s="82" t="s">
        <v>57</v>
      </c>
      <c r="U1293" s="77" t="s">
        <v>3177</v>
      </c>
      <c r="V1293" s="77" t="s">
        <v>3178</v>
      </c>
      <c r="W1293" s="77" t="s">
        <v>2601</v>
      </c>
      <c r="X1293"/>
    </row>
    <row r="1294" spans="2:24" x14ac:dyDescent="0.3">
      <c r="B1294" s="81">
        <v>37407</v>
      </c>
      <c r="C1294" s="81" t="s">
        <v>2791</v>
      </c>
      <c r="D1294" s="77" t="s">
        <v>301</v>
      </c>
      <c r="E1294" s="82" t="s">
        <v>303</v>
      </c>
      <c r="F1294" s="77" t="s">
        <v>281</v>
      </c>
      <c r="G1294" s="77" t="s">
        <v>435</v>
      </c>
      <c r="H1294" s="77" t="s">
        <v>271</v>
      </c>
      <c r="I1294" s="82" t="s">
        <v>130</v>
      </c>
      <c r="J1294" s="83">
        <v>0</v>
      </c>
      <c r="L1294" s="84"/>
      <c r="M1294" s="84"/>
      <c r="P1294"/>
      <c r="R1294"/>
      <c r="S1294" s="82" t="s">
        <v>56</v>
      </c>
      <c r="T1294" s="82" t="s">
        <v>57</v>
      </c>
      <c r="U1294" s="77" t="s">
        <v>3173</v>
      </c>
      <c r="V1294" s="77" t="s">
        <v>3174</v>
      </c>
      <c r="W1294" s="77" t="s">
        <v>2601</v>
      </c>
      <c r="X1294"/>
    </row>
    <row r="1295" spans="2:24" x14ac:dyDescent="0.3">
      <c r="B1295" s="81">
        <v>37407</v>
      </c>
      <c r="C1295" s="81" t="s">
        <v>2791</v>
      </c>
      <c r="D1295" s="77" t="s">
        <v>2063</v>
      </c>
      <c r="E1295" s="82" t="s">
        <v>2065</v>
      </c>
      <c r="F1295" s="77" t="s">
        <v>560</v>
      </c>
      <c r="G1295" s="77" t="s">
        <v>435</v>
      </c>
      <c r="H1295" s="77" t="s">
        <v>290</v>
      </c>
      <c r="I1295" s="82" t="s">
        <v>55</v>
      </c>
      <c r="J1295" s="83">
        <v>356.8</v>
      </c>
      <c r="L1295" s="84"/>
      <c r="M1295" s="84"/>
      <c r="P1295"/>
      <c r="R1295"/>
      <c r="S1295" s="82" t="s">
        <v>56</v>
      </c>
      <c r="T1295" s="82" t="s">
        <v>57</v>
      </c>
      <c r="U1295" s="77" t="s">
        <v>3146</v>
      </c>
      <c r="V1295" s="77" t="s">
        <v>3147</v>
      </c>
      <c r="W1295" s="77" t="s">
        <v>3224</v>
      </c>
      <c r="X1295"/>
    </row>
    <row r="1296" spans="2:24" x14ac:dyDescent="0.3">
      <c r="B1296" s="81">
        <v>37407</v>
      </c>
      <c r="C1296" s="81" t="s">
        <v>2791</v>
      </c>
      <c r="D1296" s="77" t="s">
        <v>2650</v>
      </c>
      <c r="E1296" s="82" t="s">
        <v>2065</v>
      </c>
      <c r="F1296" s="77" t="s">
        <v>293</v>
      </c>
      <c r="G1296" s="77" t="s">
        <v>435</v>
      </c>
      <c r="H1296" s="77" t="s">
        <v>290</v>
      </c>
      <c r="I1296" s="82" t="s">
        <v>130</v>
      </c>
      <c r="J1296" s="83">
        <v>0</v>
      </c>
      <c r="L1296" s="84"/>
      <c r="M1296" s="84"/>
      <c r="P1296"/>
      <c r="R1296"/>
      <c r="S1296" s="82" t="s">
        <v>56</v>
      </c>
      <c r="T1296" s="82" t="s">
        <v>57</v>
      </c>
      <c r="U1296" s="77" t="s">
        <v>3173</v>
      </c>
      <c r="V1296" s="77" t="s">
        <v>3174</v>
      </c>
      <c r="W1296" s="77" t="s">
        <v>2613</v>
      </c>
      <c r="X1296"/>
    </row>
    <row r="1297" spans="2:24" x14ac:dyDescent="0.3">
      <c r="B1297" s="81">
        <v>37407</v>
      </c>
      <c r="C1297" s="81" t="s">
        <v>2791</v>
      </c>
      <c r="D1297" s="77" t="s">
        <v>2650</v>
      </c>
      <c r="E1297" s="82" t="s">
        <v>2065</v>
      </c>
      <c r="F1297" s="77" t="s">
        <v>293</v>
      </c>
      <c r="G1297" s="77" t="s">
        <v>435</v>
      </c>
      <c r="H1297" s="77" t="s">
        <v>290</v>
      </c>
      <c r="I1297" s="82" t="s">
        <v>130</v>
      </c>
      <c r="J1297" s="83">
        <v>0</v>
      </c>
      <c r="L1297" s="84"/>
      <c r="M1297" s="84"/>
      <c r="P1297"/>
      <c r="R1297"/>
      <c r="S1297" s="82" t="s">
        <v>56</v>
      </c>
      <c r="T1297" s="82" t="s">
        <v>57</v>
      </c>
      <c r="U1297" s="77" t="s">
        <v>3175</v>
      </c>
      <c r="V1297" s="77" t="s">
        <v>3176</v>
      </c>
      <c r="W1297" s="77" t="s">
        <v>2613</v>
      </c>
      <c r="X1297"/>
    </row>
    <row r="1298" spans="2:24" x14ac:dyDescent="0.3">
      <c r="B1298" s="81">
        <v>37407</v>
      </c>
      <c r="C1298" s="81" t="s">
        <v>2791</v>
      </c>
      <c r="D1298" s="77" t="s">
        <v>2650</v>
      </c>
      <c r="E1298" s="82" t="s">
        <v>2065</v>
      </c>
      <c r="F1298" s="77" t="s">
        <v>293</v>
      </c>
      <c r="G1298" s="77" t="s">
        <v>435</v>
      </c>
      <c r="H1298" s="77" t="s">
        <v>290</v>
      </c>
      <c r="I1298" s="82" t="s">
        <v>130</v>
      </c>
      <c r="J1298" s="83">
        <v>0</v>
      </c>
      <c r="L1298" s="84"/>
      <c r="M1298" s="84"/>
      <c r="P1298"/>
      <c r="R1298"/>
      <c r="S1298" s="82" t="s">
        <v>56</v>
      </c>
      <c r="T1298" s="82" t="s">
        <v>57</v>
      </c>
      <c r="U1298" s="77" t="s">
        <v>3177</v>
      </c>
      <c r="V1298" s="77" t="s">
        <v>3178</v>
      </c>
      <c r="W1298" s="77" t="s">
        <v>2613</v>
      </c>
      <c r="X1298"/>
    </row>
    <row r="1299" spans="2:24" x14ac:dyDescent="0.3">
      <c r="B1299" s="81">
        <v>37407</v>
      </c>
      <c r="C1299" s="81" t="s">
        <v>2791</v>
      </c>
      <c r="D1299" s="77" t="s">
        <v>2652</v>
      </c>
      <c r="E1299" s="82" t="s">
        <v>2653</v>
      </c>
      <c r="F1299" s="77" t="s">
        <v>2631</v>
      </c>
      <c r="G1299" s="77" t="s">
        <v>435</v>
      </c>
      <c r="H1299" s="77" t="s">
        <v>1092</v>
      </c>
      <c r="I1299" s="82" t="s">
        <v>130</v>
      </c>
      <c r="J1299" s="83">
        <v>0</v>
      </c>
      <c r="L1299" s="84"/>
      <c r="M1299" s="84"/>
      <c r="P1299"/>
      <c r="R1299"/>
      <c r="S1299" s="82" t="s">
        <v>56</v>
      </c>
      <c r="T1299" s="82" t="s">
        <v>57</v>
      </c>
      <c r="U1299" s="77" t="s">
        <v>3177</v>
      </c>
      <c r="V1299" s="77" t="s">
        <v>3178</v>
      </c>
      <c r="W1299" s="77" t="s">
        <v>2634</v>
      </c>
      <c r="X1299"/>
    </row>
    <row r="1300" spans="2:24" x14ac:dyDescent="0.3">
      <c r="B1300" s="81">
        <v>37407</v>
      </c>
      <c r="C1300" s="81" t="s">
        <v>2791</v>
      </c>
      <c r="D1300" s="77" t="s">
        <v>2652</v>
      </c>
      <c r="E1300" s="82" t="s">
        <v>2653</v>
      </c>
      <c r="F1300" s="77" t="s">
        <v>2631</v>
      </c>
      <c r="G1300" s="77" t="s">
        <v>435</v>
      </c>
      <c r="H1300" s="77" t="s">
        <v>1092</v>
      </c>
      <c r="I1300" s="82" t="s">
        <v>130</v>
      </c>
      <c r="J1300" s="83">
        <v>0</v>
      </c>
      <c r="L1300" s="84"/>
      <c r="M1300" s="84"/>
      <c r="P1300"/>
      <c r="R1300"/>
      <c r="S1300" s="82" t="s">
        <v>56</v>
      </c>
      <c r="T1300" s="82" t="s">
        <v>57</v>
      </c>
      <c r="U1300" s="77" t="s">
        <v>3175</v>
      </c>
      <c r="V1300" s="77" t="s">
        <v>3176</v>
      </c>
      <c r="W1300" s="77" t="s">
        <v>2634</v>
      </c>
      <c r="X1300"/>
    </row>
    <row r="1301" spans="2:24" x14ac:dyDescent="0.3">
      <c r="B1301" s="81">
        <v>37407</v>
      </c>
      <c r="C1301" s="81" t="s">
        <v>2791</v>
      </c>
      <c r="D1301" s="77" t="s">
        <v>2652</v>
      </c>
      <c r="E1301" s="82" t="s">
        <v>2653</v>
      </c>
      <c r="F1301" s="77" t="s">
        <v>2631</v>
      </c>
      <c r="G1301" s="77" t="s">
        <v>435</v>
      </c>
      <c r="H1301" s="77" t="s">
        <v>1092</v>
      </c>
      <c r="I1301" s="82" t="s">
        <v>130</v>
      </c>
      <c r="J1301" s="83">
        <v>0</v>
      </c>
      <c r="L1301" s="84"/>
      <c r="M1301" s="84"/>
      <c r="P1301"/>
      <c r="R1301"/>
      <c r="S1301" s="82" t="s">
        <v>56</v>
      </c>
      <c r="T1301" s="82" t="s">
        <v>57</v>
      </c>
      <c r="U1301" s="77" t="s">
        <v>3173</v>
      </c>
      <c r="V1301" s="77" t="s">
        <v>3174</v>
      </c>
      <c r="W1301" s="77" t="s">
        <v>2634</v>
      </c>
      <c r="X1301"/>
    </row>
    <row r="1302" spans="2:24" x14ac:dyDescent="0.3">
      <c r="B1302" s="81">
        <v>37407</v>
      </c>
      <c r="C1302" s="81" t="s">
        <v>2791</v>
      </c>
      <c r="D1302" s="77" t="s">
        <v>46</v>
      </c>
      <c r="E1302" s="82" t="s">
        <v>53</v>
      </c>
      <c r="F1302" s="77" t="s">
        <v>47</v>
      </c>
      <c r="G1302" s="77" t="s">
        <v>435</v>
      </c>
      <c r="H1302" s="77" t="s">
        <v>54</v>
      </c>
      <c r="I1302" s="82" t="s">
        <v>55</v>
      </c>
      <c r="J1302" s="83">
        <v>21.79</v>
      </c>
      <c r="L1302" s="84"/>
      <c r="M1302" s="84"/>
      <c r="P1302"/>
      <c r="R1302"/>
      <c r="S1302" s="82" t="s">
        <v>56</v>
      </c>
      <c r="T1302" s="82" t="s">
        <v>57</v>
      </c>
      <c r="U1302" s="77" t="s">
        <v>3225</v>
      </c>
      <c r="V1302" s="77" t="s">
        <v>49</v>
      </c>
      <c r="W1302" s="77" t="s">
        <v>3226</v>
      </c>
      <c r="X1302"/>
    </row>
    <row r="1303" spans="2:24" x14ac:dyDescent="0.3">
      <c r="B1303" s="81">
        <v>37407</v>
      </c>
      <c r="C1303" s="81" t="s">
        <v>2791</v>
      </c>
      <c r="D1303" s="77" t="s">
        <v>46</v>
      </c>
      <c r="E1303" s="82" t="s">
        <v>53</v>
      </c>
      <c r="F1303" s="77" t="s">
        <v>47</v>
      </c>
      <c r="G1303" s="77" t="s">
        <v>435</v>
      </c>
      <c r="H1303" s="77" t="s">
        <v>54</v>
      </c>
      <c r="I1303" s="82" t="s">
        <v>55</v>
      </c>
      <c r="J1303" s="83">
        <v>29.5</v>
      </c>
      <c r="L1303" s="84"/>
      <c r="M1303" s="84"/>
      <c r="P1303"/>
      <c r="R1303"/>
      <c r="S1303" s="82" t="s">
        <v>56</v>
      </c>
      <c r="T1303" s="82" t="s">
        <v>57</v>
      </c>
      <c r="U1303" s="77" t="s">
        <v>3225</v>
      </c>
      <c r="V1303" s="77" t="s">
        <v>49</v>
      </c>
      <c r="W1303" s="77" t="s">
        <v>3230</v>
      </c>
      <c r="X1303"/>
    </row>
    <row r="1304" spans="2:24" x14ac:dyDescent="0.3">
      <c r="B1304" s="81">
        <v>37407</v>
      </c>
      <c r="C1304" s="81" t="s">
        <v>2791</v>
      </c>
      <c r="D1304" s="77" t="s">
        <v>46</v>
      </c>
      <c r="E1304" s="82" t="s">
        <v>53</v>
      </c>
      <c r="F1304" s="77" t="s">
        <v>47</v>
      </c>
      <c r="G1304" s="77" t="s">
        <v>435</v>
      </c>
      <c r="H1304" s="77" t="s">
        <v>54</v>
      </c>
      <c r="I1304" s="82" t="s">
        <v>55</v>
      </c>
      <c r="J1304" s="83">
        <v>77.42</v>
      </c>
      <c r="L1304" s="84"/>
      <c r="M1304" s="84"/>
      <c r="P1304"/>
      <c r="R1304"/>
      <c r="S1304" s="82" t="s">
        <v>56</v>
      </c>
      <c r="T1304" s="82" t="s">
        <v>57</v>
      </c>
      <c r="U1304" s="77" t="s">
        <v>3225</v>
      </c>
      <c r="V1304" s="77" t="s">
        <v>49</v>
      </c>
      <c r="W1304" s="77" t="s">
        <v>3233</v>
      </c>
      <c r="X1304"/>
    </row>
    <row r="1305" spans="2:24" x14ac:dyDescent="0.3">
      <c r="B1305" s="81">
        <v>37407</v>
      </c>
      <c r="C1305" s="81" t="s">
        <v>2791</v>
      </c>
      <c r="D1305" s="77" t="s">
        <v>46</v>
      </c>
      <c r="E1305" s="82" t="s">
        <v>53</v>
      </c>
      <c r="F1305" s="77" t="s">
        <v>47</v>
      </c>
      <c r="G1305" s="77" t="s">
        <v>435</v>
      </c>
      <c r="H1305" s="77" t="s">
        <v>54</v>
      </c>
      <c r="I1305" s="82" t="s">
        <v>55</v>
      </c>
      <c r="J1305" s="83">
        <v>47.48</v>
      </c>
      <c r="L1305" s="84"/>
      <c r="M1305" s="84"/>
      <c r="P1305"/>
      <c r="R1305"/>
      <c r="S1305" s="82" t="s">
        <v>56</v>
      </c>
      <c r="T1305" s="82" t="s">
        <v>57</v>
      </c>
      <c r="U1305" s="77" t="s">
        <v>3225</v>
      </c>
      <c r="V1305" s="77" t="s">
        <v>49</v>
      </c>
      <c r="W1305" s="77" t="s">
        <v>3236</v>
      </c>
      <c r="X1305"/>
    </row>
    <row r="1306" spans="2:24" x14ac:dyDescent="0.3">
      <c r="B1306" s="81">
        <v>37407</v>
      </c>
      <c r="C1306" s="81" t="s">
        <v>2791</v>
      </c>
      <c r="D1306" s="77" t="s">
        <v>46</v>
      </c>
      <c r="E1306" s="82" t="s">
        <v>53</v>
      </c>
      <c r="F1306" s="77" t="s">
        <v>47</v>
      </c>
      <c r="G1306" s="77" t="s">
        <v>435</v>
      </c>
      <c r="H1306" s="77" t="s">
        <v>54</v>
      </c>
      <c r="I1306" s="82" t="s">
        <v>55</v>
      </c>
      <c r="J1306" s="83">
        <v>7.75</v>
      </c>
      <c r="L1306" s="84"/>
      <c r="M1306" s="84"/>
      <c r="P1306"/>
      <c r="R1306"/>
      <c r="S1306" s="82" t="s">
        <v>56</v>
      </c>
      <c r="T1306" s="82" t="s">
        <v>57</v>
      </c>
      <c r="U1306" s="77" t="s">
        <v>3225</v>
      </c>
      <c r="V1306" s="77" t="s">
        <v>49</v>
      </c>
      <c r="W1306" s="77" t="s">
        <v>3239</v>
      </c>
      <c r="X1306"/>
    </row>
    <row r="1307" spans="2:24" x14ac:dyDescent="0.3">
      <c r="B1307" s="81">
        <v>37407</v>
      </c>
      <c r="C1307" s="81" t="s">
        <v>2791</v>
      </c>
      <c r="D1307" s="77" t="s">
        <v>46</v>
      </c>
      <c r="E1307" s="82" t="s">
        <v>53</v>
      </c>
      <c r="F1307" s="77" t="s">
        <v>47</v>
      </c>
      <c r="G1307" s="77" t="s">
        <v>435</v>
      </c>
      <c r="H1307" s="77" t="s">
        <v>54</v>
      </c>
      <c r="I1307" s="82" t="s">
        <v>55</v>
      </c>
      <c r="J1307" s="83">
        <v>8.06</v>
      </c>
      <c r="L1307" s="84"/>
      <c r="M1307" s="84"/>
      <c r="P1307"/>
      <c r="R1307"/>
      <c r="S1307" s="82" t="s">
        <v>56</v>
      </c>
      <c r="T1307" s="82" t="s">
        <v>57</v>
      </c>
      <c r="U1307" s="77" t="s">
        <v>3225</v>
      </c>
      <c r="V1307" s="77" t="s">
        <v>49</v>
      </c>
      <c r="W1307" s="77" t="s">
        <v>3242</v>
      </c>
      <c r="X1307"/>
    </row>
    <row r="1308" spans="2:24" x14ac:dyDescent="0.3">
      <c r="B1308" s="81">
        <v>37407</v>
      </c>
      <c r="C1308" s="81" t="s">
        <v>2791</v>
      </c>
      <c r="D1308" s="77" t="s">
        <v>46</v>
      </c>
      <c r="E1308" s="82" t="s">
        <v>53</v>
      </c>
      <c r="F1308" s="77" t="s">
        <v>47</v>
      </c>
      <c r="G1308" s="77" t="s">
        <v>435</v>
      </c>
      <c r="H1308" s="77" t="s">
        <v>54</v>
      </c>
      <c r="I1308" s="82" t="s">
        <v>55</v>
      </c>
      <c r="J1308" s="83">
        <v>106.92</v>
      </c>
      <c r="L1308" s="84"/>
      <c r="M1308" s="84"/>
      <c r="P1308"/>
      <c r="R1308"/>
      <c r="S1308" s="82" t="s">
        <v>56</v>
      </c>
      <c r="T1308" s="82" t="s">
        <v>57</v>
      </c>
      <c r="U1308" s="77" t="s">
        <v>3245</v>
      </c>
      <c r="V1308" s="77" t="s">
        <v>49</v>
      </c>
      <c r="W1308" s="77" t="s">
        <v>3246</v>
      </c>
      <c r="X1308"/>
    </row>
    <row r="1309" spans="2:24" x14ac:dyDescent="0.3">
      <c r="B1309" s="81">
        <v>37407</v>
      </c>
      <c r="C1309" s="81" t="s">
        <v>2791</v>
      </c>
      <c r="D1309" s="77" t="s">
        <v>46</v>
      </c>
      <c r="E1309" s="82" t="s">
        <v>53</v>
      </c>
      <c r="F1309" s="77" t="s">
        <v>47</v>
      </c>
      <c r="G1309" s="77" t="s">
        <v>435</v>
      </c>
      <c r="H1309" s="77" t="s">
        <v>54</v>
      </c>
      <c r="I1309" s="82" t="s">
        <v>55</v>
      </c>
      <c r="J1309" s="83">
        <v>13.77</v>
      </c>
      <c r="L1309" s="84"/>
      <c r="M1309" s="84"/>
      <c r="P1309"/>
      <c r="R1309"/>
      <c r="S1309" s="82" t="s">
        <v>56</v>
      </c>
      <c r="T1309" s="82" t="s">
        <v>57</v>
      </c>
      <c r="U1309" s="77" t="s">
        <v>3245</v>
      </c>
      <c r="V1309" s="77" t="s">
        <v>49</v>
      </c>
      <c r="W1309" s="77" t="s">
        <v>3250</v>
      </c>
      <c r="X1309"/>
    </row>
    <row r="1310" spans="2:24" x14ac:dyDescent="0.3">
      <c r="B1310" s="81">
        <v>37407</v>
      </c>
      <c r="C1310" s="81" t="s">
        <v>2791</v>
      </c>
      <c r="D1310" s="77" t="s">
        <v>46</v>
      </c>
      <c r="E1310" s="82" t="s">
        <v>53</v>
      </c>
      <c r="F1310" s="77" t="s">
        <v>47</v>
      </c>
      <c r="G1310" s="77" t="s">
        <v>435</v>
      </c>
      <c r="H1310" s="77" t="s">
        <v>54</v>
      </c>
      <c r="I1310" s="82" t="s">
        <v>55</v>
      </c>
      <c r="J1310" s="83">
        <v>65.91</v>
      </c>
      <c r="L1310" s="84"/>
      <c r="M1310" s="84"/>
      <c r="P1310"/>
      <c r="R1310"/>
      <c r="S1310" s="82" t="s">
        <v>56</v>
      </c>
      <c r="T1310" s="82" t="s">
        <v>57</v>
      </c>
      <c r="U1310" s="77" t="s">
        <v>3253</v>
      </c>
      <c r="V1310" s="77" t="s">
        <v>3254</v>
      </c>
      <c r="W1310" s="77" t="s">
        <v>3254</v>
      </c>
      <c r="X1310"/>
    </row>
    <row r="1311" spans="2:24" x14ac:dyDescent="0.3">
      <c r="B1311" s="81">
        <v>37407</v>
      </c>
      <c r="C1311" s="81" t="s">
        <v>2791</v>
      </c>
      <c r="D1311" s="77" t="s">
        <v>46</v>
      </c>
      <c r="E1311" s="82" t="s">
        <v>53</v>
      </c>
      <c r="F1311" s="77" t="s">
        <v>47</v>
      </c>
      <c r="G1311" s="77" t="s">
        <v>435</v>
      </c>
      <c r="H1311" s="77" t="s">
        <v>54</v>
      </c>
      <c r="I1311" s="82" t="s">
        <v>55</v>
      </c>
      <c r="J1311" s="83">
        <v>-370.56</v>
      </c>
      <c r="L1311" s="84"/>
      <c r="M1311" s="84"/>
      <c r="P1311"/>
      <c r="R1311"/>
      <c r="S1311" s="82" t="s">
        <v>56</v>
      </c>
      <c r="T1311" s="82" t="s">
        <v>57</v>
      </c>
      <c r="U1311" s="77" t="s">
        <v>3255</v>
      </c>
      <c r="V1311" s="77" t="s">
        <v>659</v>
      </c>
      <c r="W1311" s="77" t="s">
        <v>659</v>
      </c>
      <c r="X1311"/>
    </row>
    <row r="1312" spans="2:24" x14ac:dyDescent="0.3">
      <c r="B1312" s="81">
        <v>37407</v>
      </c>
      <c r="C1312" s="81" t="s">
        <v>2791</v>
      </c>
      <c r="D1312" s="77" t="s">
        <v>75</v>
      </c>
      <c r="E1312" s="82" t="s">
        <v>78</v>
      </c>
      <c r="F1312" s="77" t="s">
        <v>76</v>
      </c>
      <c r="G1312" s="77" t="s">
        <v>435</v>
      </c>
      <c r="H1312" s="77" t="s">
        <v>54</v>
      </c>
      <c r="I1312" s="82" t="s">
        <v>55</v>
      </c>
      <c r="J1312" s="83">
        <v>105.18</v>
      </c>
      <c r="L1312" s="84"/>
      <c r="M1312" s="84"/>
      <c r="P1312"/>
      <c r="R1312"/>
      <c r="S1312" s="82" t="s">
        <v>56</v>
      </c>
      <c r="T1312" s="82" t="s">
        <v>57</v>
      </c>
      <c r="U1312" s="77" t="s">
        <v>3253</v>
      </c>
      <c r="V1312" s="77" t="s">
        <v>3254</v>
      </c>
      <c r="W1312" s="77" t="s">
        <v>3254</v>
      </c>
      <c r="X1312"/>
    </row>
    <row r="1313" spans="2:24" x14ac:dyDescent="0.3">
      <c r="B1313" s="81">
        <v>37407</v>
      </c>
      <c r="C1313" s="81" t="s">
        <v>2791</v>
      </c>
      <c r="D1313" s="77" t="s">
        <v>75</v>
      </c>
      <c r="E1313" s="82" t="s">
        <v>78</v>
      </c>
      <c r="F1313" s="77" t="s">
        <v>76</v>
      </c>
      <c r="G1313" s="77" t="s">
        <v>435</v>
      </c>
      <c r="H1313" s="77" t="s">
        <v>54</v>
      </c>
      <c r="I1313" s="82" t="s">
        <v>55</v>
      </c>
      <c r="J1313" s="83">
        <v>96.41</v>
      </c>
      <c r="L1313" s="84"/>
      <c r="M1313" s="84"/>
      <c r="P1313"/>
      <c r="R1313"/>
      <c r="S1313" s="82" t="s">
        <v>56</v>
      </c>
      <c r="T1313" s="82" t="s">
        <v>57</v>
      </c>
      <c r="U1313" s="77" t="s">
        <v>3245</v>
      </c>
      <c r="V1313" s="77" t="s">
        <v>49</v>
      </c>
      <c r="W1313" s="77" t="s">
        <v>3256</v>
      </c>
      <c r="X1313"/>
    </row>
    <row r="1314" spans="2:24" x14ac:dyDescent="0.3">
      <c r="B1314" s="81">
        <v>37407</v>
      </c>
      <c r="C1314" s="81" t="s">
        <v>2791</v>
      </c>
      <c r="D1314" s="77" t="s">
        <v>75</v>
      </c>
      <c r="E1314" s="82" t="s">
        <v>78</v>
      </c>
      <c r="F1314" s="77" t="s">
        <v>76</v>
      </c>
      <c r="G1314" s="77" t="s">
        <v>435</v>
      </c>
      <c r="H1314" s="77" t="s">
        <v>54</v>
      </c>
      <c r="I1314" s="82" t="s">
        <v>55</v>
      </c>
      <c r="J1314" s="83">
        <v>12.82</v>
      </c>
      <c r="L1314" s="84"/>
      <c r="M1314" s="84"/>
      <c r="P1314"/>
      <c r="R1314"/>
      <c r="S1314" s="82" t="s">
        <v>56</v>
      </c>
      <c r="T1314" s="82" t="s">
        <v>57</v>
      </c>
      <c r="U1314" s="77" t="s">
        <v>3225</v>
      </c>
      <c r="V1314" s="77" t="s">
        <v>49</v>
      </c>
      <c r="W1314" s="77" t="s">
        <v>3259</v>
      </c>
      <c r="X1314"/>
    </row>
    <row r="1315" spans="2:24" x14ac:dyDescent="0.3">
      <c r="B1315" s="81">
        <v>37407</v>
      </c>
      <c r="C1315" s="81" t="s">
        <v>2791</v>
      </c>
      <c r="D1315" s="77" t="s">
        <v>649</v>
      </c>
      <c r="E1315" s="82" t="s">
        <v>78</v>
      </c>
      <c r="F1315" s="77" t="s">
        <v>650</v>
      </c>
      <c r="G1315" s="77" t="s">
        <v>435</v>
      </c>
      <c r="H1315" s="77" t="s">
        <v>54</v>
      </c>
      <c r="I1315" s="82" t="s">
        <v>130</v>
      </c>
      <c r="J1315" s="83">
        <v>6.04</v>
      </c>
      <c r="L1315" s="84"/>
      <c r="M1315" s="84"/>
      <c r="P1315"/>
      <c r="R1315"/>
      <c r="S1315" s="82" t="s">
        <v>56</v>
      </c>
      <c r="T1315" s="82" t="s">
        <v>57</v>
      </c>
      <c r="U1315" s="77" t="s">
        <v>3262</v>
      </c>
      <c r="V1315" s="77" t="s">
        <v>49</v>
      </c>
      <c r="W1315" s="77" t="s">
        <v>3263</v>
      </c>
      <c r="X1315"/>
    </row>
    <row r="1316" spans="2:24" x14ac:dyDescent="0.3">
      <c r="B1316" s="81">
        <v>37407</v>
      </c>
      <c r="C1316" s="81" t="s">
        <v>2791</v>
      </c>
      <c r="D1316" s="77" t="s">
        <v>649</v>
      </c>
      <c r="E1316" s="82" t="s">
        <v>78</v>
      </c>
      <c r="F1316" s="77" t="s">
        <v>650</v>
      </c>
      <c r="G1316" s="77" t="s">
        <v>435</v>
      </c>
      <c r="H1316" s="77" t="s">
        <v>54</v>
      </c>
      <c r="I1316" s="82" t="s">
        <v>130</v>
      </c>
      <c r="J1316" s="83">
        <v>18.64</v>
      </c>
      <c r="L1316" s="84"/>
      <c r="M1316" s="84"/>
      <c r="P1316"/>
      <c r="R1316"/>
      <c r="S1316" s="82" t="s">
        <v>56</v>
      </c>
      <c r="T1316" s="82" t="s">
        <v>57</v>
      </c>
      <c r="U1316" s="77" t="s">
        <v>3267</v>
      </c>
      <c r="V1316" s="77" t="s">
        <v>49</v>
      </c>
      <c r="W1316" s="77" t="s">
        <v>3268</v>
      </c>
      <c r="X1316"/>
    </row>
    <row r="1317" spans="2:24" x14ac:dyDescent="0.3">
      <c r="B1317" s="81">
        <v>37407</v>
      </c>
      <c r="C1317" s="81" t="s">
        <v>2791</v>
      </c>
      <c r="D1317" s="77" t="s">
        <v>2473</v>
      </c>
      <c r="E1317" s="82" t="s">
        <v>1482</v>
      </c>
      <c r="F1317" s="77" t="s">
        <v>234</v>
      </c>
      <c r="G1317" s="77" t="s">
        <v>435</v>
      </c>
      <c r="H1317" s="77" t="s">
        <v>54</v>
      </c>
      <c r="I1317" s="82" t="s">
        <v>55</v>
      </c>
      <c r="J1317" s="83">
        <v>113.29</v>
      </c>
      <c r="L1317" s="84"/>
      <c r="M1317" s="84"/>
      <c r="P1317"/>
      <c r="R1317"/>
      <c r="S1317" s="82" t="s">
        <v>56</v>
      </c>
      <c r="T1317" s="82" t="s">
        <v>57</v>
      </c>
      <c r="U1317" s="77" t="s">
        <v>3272</v>
      </c>
      <c r="V1317" s="77" t="s">
        <v>1309</v>
      </c>
      <c r="W1317" s="77" t="s">
        <v>1309</v>
      </c>
      <c r="X1317"/>
    </row>
    <row r="1318" spans="2:24" x14ac:dyDescent="0.3">
      <c r="B1318" s="81">
        <v>37407</v>
      </c>
      <c r="C1318" s="81" t="s">
        <v>2791</v>
      </c>
      <c r="D1318" s="77" t="s">
        <v>661</v>
      </c>
      <c r="E1318" s="82" t="s">
        <v>663</v>
      </c>
      <c r="F1318" s="77" t="s">
        <v>662</v>
      </c>
      <c r="G1318" s="77" t="s">
        <v>435</v>
      </c>
      <c r="H1318" s="77" t="s">
        <v>54</v>
      </c>
      <c r="I1318" s="82" t="s">
        <v>55</v>
      </c>
      <c r="J1318" s="83">
        <v>260</v>
      </c>
      <c r="L1318" s="84"/>
      <c r="M1318" s="84"/>
      <c r="P1318"/>
      <c r="R1318"/>
      <c r="S1318" s="82" t="s">
        <v>56</v>
      </c>
      <c r="T1318" s="82" t="s">
        <v>57</v>
      </c>
      <c r="U1318" s="77" t="s">
        <v>3253</v>
      </c>
      <c r="V1318" s="77" t="s">
        <v>3254</v>
      </c>
      <c r="W1318" s="77" t="s">
        <v>3254</v>
      </c>
      <c r="X1318"/>
    </row>
    <row r="1319" spans="2:24" x14ac:dyDescent="0.3">
      <c r="B1319" s="81">
        <v>37407</v>
      </c>
      <c r="C1319" s="81" t="s">
        <v>2791</v>
      </c>
      <c r="D1319" s="77" t="s">
        <v>661</v>
      </c>
      <c r="E1319" s="82" t="s">
        <v>663</v>
      </c>
      <c r="F1319" s="77" t="s">
        <v>662</v>
      </c>
      <c r="G1319" s="77" t="s">
        <v>435</v>
      </c>
      <c r="H1319" s="77" t="s">
        <v>54</v>
      </c>
      <c r="I1319" s="82" t="s">
        <v>55</v>
      </c>
      <c r="J1319" s="83">
        <v>1300</v>
      </c>
      <c r="L1319" s="84"/>
      <c r="M1319" s="84"/>
      <c r="P1319"/>
      <c r="R1319"/>
      <c r="S1319" s="82" t="s">
        <v>56</v>
      </c>
      <c r="T1319" s="82" t="s">
        <v>57</v>
      </c>
      <c r="U1319" s="77" t="s">
        <v>3273</v>
      </c>
      <c r="V1319" s="77" t="s">
        <v>3254</v>
      </c>
      <c r="W1319" s="77" t="s">
        <v>3254</v>
      </c>
      <c r="X1319"/>
    </row>
    <row r="1320" spans="2:24" x14ac:dyDescent="0.3">
      <c r="B1320" s="81">
        <v>37407</v>
      </c>
      <c r="C1320" s="81" t="s">
        <v>2791</v>
      </c>
      <c r="D1320" s="77" t="s">
        <v>661</v>
      </c>
      <c r="E1320" s="82" t="s">
        <v>663</v>
      </c>
      <c r="F1320" s="77" t="s">
        <v>662</v>
      </c>
      <c r="G1320" s="77" t="s">
        <v>435</v>
      </c>
      <c r="H1320" s="77" t="s">
        <v>54</v>
      </c>
      <c r="I1320" s="82" t="s">
        <v>55</v>
      </c>
      <c r="J1320" s="83">
        <v>-427.77</v>
      </c>
      <c r="L1320" s="84"/>
      <c r="M1320" s="84"/>
      <c r="P1320"/>
      <c r="R1320"/>
      <c r="S1320" s="82" t="s">
        <v>56</v>
      </c>
      <c r="T1320" s="82" t="s">
        <v>57</v>
      </c>
      <c r="U1320" s="77" t="s">
        <v>3274</v>
      </c>
      <c r="V1320" s="77" t="s">
        <v>49</v>
      </c>
      <c r="W1320" s="77" t="s">
        <v>3275</v>
      </c>
      <c r="X1320"/>
    </row>
    <row r="1321" spans="2:24" x14ac:dyDescent="0.3">
      <c r="B1321" s="81">
        <v>37407</v>
      </c>
      <c r="C1321" s="81" t="s">
        <v>2791</v>
      </c>
      <c r="D1321" s="77" t="s">
        <v>661</v>
      </c>
      <c r="E1321" s="82" t="s">
        <v>663</v>
      </c>
      <c r="F1321" s="77" t="s">
        <v>662</v>
      </c>
      <c r="G1321" s="77" t="s">
        <v>435</v>
      </c>
      <c r="H1321" s="77" t="s">
        <v>54</v>
      </c>
      <c r="I1321" s="82" t="s">
        <v>55</v>
      </c>
      <c r="J1321" s="83">
        <v>-255.62</v>
      </c>
      <c r="L1321" s="84"/>
      <c r="M1321" s="84"/>
      <c r="P1321"/>
      <c r="R1321"/>
      <c r="S1321" s="82" t="s">
        <v>56</v>
      </c>
      <c r="T1321" s="82" t="s">
        <v>57</v>
      </c>
      <c r="U1321" s="77" t="s">
        <v>3255</v>
      </c>
      <c r="V1321" s="77" t="s">
        <v>659</v>
      </c>
      <c r="W1321" s="77" t="s">
        <v>659</v>
      </c>
      <c r="X1321"/>
    </row>
    <row r="1322" spans="2:24" x14ac:dyDescent="0.3">
      <c r="B1322" s="81">
        <v>37407</v>
      </c>
      <c r="C1322" s="81" t="s">
        <v>2791</v>
      </c>
      <c r="D1322" s="77" t="s">
        <v>665</v>
      </c>
      <c r="E1322" s="82" t="s">
        <v>663</v>
      </c>
      <c r="F1322" s="77" t="s">
        <v>662</v>
      </c>
      <c r="G1322" s="77" t="s">
        <v>435</v>
      </c>
      <c r="H1322" s="77" t="s">
        <v>54</v>
      </c>
      <c r="I1322" s="82" t="s">
        <v>130</v>
      </c>
      <c r="J1322" s="83">
        <v>-228.51</v>
      </c>
      <c r="L1322" s="84"/>
      <c r="M1322" s="84"/>
      <c r="P1322"/>
      <c r="R1322"/>
      <c r="S1322" s="82" t="s">
        <v>56</v>
      </c>
      <c r="T1322" s="82" t="s">
        <v>57</v>
      </c>
      <c r="U1322" s="77" t="s">
        <v>3154</v>
      </c>
      <c r="V1322" s="77" t="s">
        <v>477</v>
      </c>
      <c r="W1322" s="77" t="s">
        <v>478</v>
      </c>
      <c r="X1322"/>
    </row>
    <row r="1323" spans="2:24" x14ac:dyDescent="0.3">
      <c r="B1323" s="81">
        <v>37407</v>
      </c>
      <c r="C1323" s="81" t="s">
        <v>2791</v>
      </c>
      <c r="D1323" s="77" t="s">
        <v>90</v>
      </c>
      <c r="E1323" s="82" t="s">
        <v>93</v>
      </c>
      <c r="F1323" s="77" t="s">
        <v>91</v>
      </c>
      <c r="G1323" s="77" t="s">
        <v>435</v>
      </c>
      <c r="H1323" s="77" t="s">
        <v>54</v>
      </c>
      <c r="I1323" s="82" t="s">
        <v>55</v>
      </c>
      <c r="J1323" s="83">
        <v>600</v>
      </c>
      <c r="L1323" s="84"/>
      <c r="M1323" s="84"/>
      <c r="P1323"/>
      <c r="R1323"/>
      <c r="S1323" s="82" t="s">
        <v>56</v>
      </c>
      <c r="T1323" s="82" t="s">
        <v>57</v>
      </c>
      <c r="U1323" s="77" t="s">
        <v>3280</v>
      </c>
      <c r="V1323" s="77" t="s">
        <v>1309</v>
      </c>
      <c r="W1323" s="77" t="s">
        <v>1309</v>
      </c>
      <c r="X1323"/>
    </row>
    <row r="1324" spans="2:24" x14ac:dyDescent="0.3">
      <c r="B1324" s="81">
        <v>37407</v>
      </c>
      <c r="C1324" s="81" t="s">
        <v>2791</v>
      </c>
      <c r="D1324" s="77" t="s">
        <v>90</v>
      </c>
      <c r="E1324" s="82" t="s">
        <v>93</v>
      </c>
      <c r="F1324" s="77" t="s">
        <v>91</v>
      </c>
      <c r="G1324" s="77" t="s">
        <v>435</v>
      </c>
      <c r="H1324" s="77" t="s">
        <v>54</v>
      </c>
      <c r="I1324" s="82" t="s">
        <v>55</v>
      </c>
      <c r="J1324" s="83">
        <v>817.15</v>
      </c>
      <c r="L1324" s="84"/>
      <c r="M1324" s="84"/>
      <c r="P1324"/>
      <c r="R1324"/>
      <c r="S1324" s="82" t="s">
        <v>56</v>
      </c>
      <c r="T1324" s="82" t="s">
        <v>57</v>
      </c>
      <c r="U1324" s="77" t="s">
        <v>3253</v>
      </c>
      <c r="V1324" s="77" t="s">
        <v>3254</v>
      </c>
      <c r="W1324" s="77" t="s">
        <v>3254</v>
      </c>
      <c r="X1324"/>
    </row>
    <row r="1325" spans="2:24" x14ac:dyDescent="0.3">
      <c r="B1325" s="81">
        <v>37407</v>
      </c>
      <c r="C1325" s="81" t="s">
        <v>2791</v>
      </c>
      <c r="D1325" s="77" t="s">
        <v>90</v>
      </c>
      <c r="E1325" s="82" t="s">
        <v>93</v>
      </c>
      <c r="F1325" s="77" t="s">
        <v>91</v>
      </c>
      <c r="G1325" s="77" t="s">
        <v>435</v>
      </c>
      <c r="H1325" s="77" t="s">
        <v>54</v>
      </c>
      <c r="I1325" s="82" t="s">
        <v>55</v>
      </c>
      <c r="J1325" s="83">
        <v>1017.75</v>
      </c>
      <c r="L1325" s="84"/>
      <c r="M1325" s="84"/>
      <c r="P1325"/>
      <c r="R1325"/>
      <c r="S1325" s="82" t="s">
        <v>56</v>
      </c>
      <c r="T1325" s="82" t="s">
        <v>57</v>
      </c>
      <c r="U1325" s="77" t="s">
        <v>3281</v>
      </c>
      <c r="V1325" s="77" t="s">
        <v>49</v>
      </c>
      <c r="W1325" s="77" t="s">
        <v>3282</v>
      </c>
      <c r="X1325"/>
    </row>
    <row r="1326" spans="2:24" x14ac:dyDescent="0.3">
      <c r="B1326" s="81">
        <v>37407</v>
      </c>
      <c r="C1326" s="81" t="s">
        <v>2791</v>
      </c>
      <c r="D1326" s="77" t="s">
        <v>90</v>
      </c>
      <c r="E1326" s="82" t="s">
        <v>93</v>
      </c>
      <c r="F1326" s="77" t="s">
        <v>91</v>
      </c>
      <c r="G1326" s="77" t="s">
        <v>435</v>
      </c>
      <c r="H1326" s="77" t="s">
        <v>54</v>
      </c>
      <c r="I1326" s="82" t="s">
        <v>55</v>
      </c>
      <c r="J1326" s="83">
        <v>1089.5999999999999</v>
      </c>
      <c r="L1326" s="84"/>
      <c r="M1326" s="84"/>
      <c r="P1326"/>
      <c r="R1326"/>
      <c r="S1326" s="82" t="s">
        <v>56</v>
      </c>
      <c r="T1326" s="82" t="s">
        <v>57</v>
      </c>
      <c r="U1326" s="77" t="s">
        <v>3286</v>
      </c>
      <c r="V1326" s="77" t="s">
        <v>49</v>
      </c>
      <c r="W1326" s="77" t="s">
        <v>3287</v>
      </c>
      <c r="X1326"/>
    </row>
    <row r="1327" spans="2:24" x14ac:dyDescent="0.3">
      <c r="B1327" s="81">
        <v>37407</v>
      </c>
      <c r="C1327" s="81" t="s">
        <v>2791</v>
      </c>
      <c r="D1327" s="77" t="s">
        <v>90</v>
      </c>
      <c r="E1327" s="82" t="s">
        <v>93</v>
      </c>
      <c r="F1327" s="77" t="s">
        <v>91</v>
      </c>
      <c r="G1327" s="77" t="s">
        <v>435</v>
      </c>
      <c r="H1327" s="77" t="s">
        <v>54</v>
      </c>
      <c r="I1327" s="82" t="s">
        <v>55</v>
      </c>
      <c r="J1327" s="83">
        <v>-2175</v>
      </c>
      <c r="L1327" s="84"/>
      <c r="M1327" s="84"/>
      <c r="P1327"/>
      <c r="R1327"/>
      <c r="S1327" s="82" t="s">
        <v>56</v>
      </c>
      <c r="T1327" s="82" t="s">
        <v>57</v>
      </c>
      <c r="U1327" s="77" t="s">
        <v>3255</v>
      </c>
      <c r="V1327" s="77" t="s">
        <v>659</v>
      </c>
      <c r="W1327" s="77" t="s">
        <v>659</v>
      </c>
      <c r="X1327"/>
    </row>
    <row r="1328" spans="2:24" x14ac:dyDescent="0.3">
      <c r="B1328" s="81">
        <v>37407</v>
      </c>
      <c r="C1328" s="81" t="s">
        <v>2791</v>
      </c>
      <c r="D1328" s="77" t="s">
        <v>673</v>
      </c>
      <c r="E1328" s="82" t="s">
        <v>93</v>
      </c>
      <c r="F1328" s="77" t="s">
        <v>674</v>
      </c>
      <c r="G1328" s="77" t="s">
        <v>435</v>
      </c>
      <c r="H1328" s="77" t="s">
        <v>54</v>
      </c>
      <c r="I1328" s="82" t="s">
        <v>130</v>
      </c>
      <c r="J1328" s="83">
        <v>-246.79</v>
      </c>
      <c r="L1328" s="84"/>
      <c r="M1328" s="84"/>
      <c r="P1328"/>
      <c r="R1328"/>
      <c r="S1328" s="82" t="s">
        <v>56</v>
      </c>
      <c r="T1328" s="82" t="s">
        <v>57</v>
      </c>
      <c r="U1328" s="77" t="s">
        <v>3155</v>
      </c>
      <c r="V1328" s="77" t="s">
        <v>477</v>
      </c>
      <c r="W1328" s="77" t="s">
        <v>478</v>
      </c>
      <c r="X1328"/>
    </row>
    <row r="1329" spans="2:24" x14ac:dyDescent="0.3">
      <c r="B1329" s="81">
        <v>37407</v>
      </c>
      <c r="C1329" s="81" t="s">
        <v>2791</v>
      </c>
      <c r="D1329" s="77" t="s">
        <v>673</v>
      </c>
      <c r="E1329" s="82" t="s">
        <v>93</v>
      </c>
      <c r="F1329" s="77" t="s">
        <v>674</v>
      </c>
      <c r="G1329" s="77" t="s">
        <v>435</v>
      </c>
      <c r="H1329" s="77" t="s">
        <v>54</v>
      </c>
      <c r="I1329" s="82" t="s">
        <v>130</v>
      </c>
      <c r="J1329" s="83">
        <v>980</v>
      </c>
      <c r="L1329" s="84"/>
      <c r="M1329" s="84"/>
      <c r="P1329"/>
      <c r="R1329"/>
      <c r="S1329" s="82" t="s">
        <v>56</v>
      </c>
      <c r="T1329" s="82" t="s">
        <v>57</v>
      </c>
      <c r="U1329" s="77" t="s">
        <v>3154</v>
      </c>
      <c r="V1329" s="77" t="s">
        <v>477</v>
      </c>
      <c r="W1329" s="77" t="s">
        <v>478</v>
      </c>
      <c r="X1329"/>
    </row>
    <row r="1330" spans="2:24" x14ac:dyDescent="0.3">
      <c r="B1330" s="81">
        <v>37407</v>
      </c>
      <c r="C1330" s="81" t="s">
        <v>2791</v>
      </c>
      <c r="D1330" s="77" t="s">
        <v>362</v>
      </c>
      <c r="E1330" s="82" t="s">
        <v>365</v>
      </c>
      <c r="F1330" s="77" t="s">
        <v>363</v>
      </c>
      <c r="G1330" s="77" t="s">
        <v>435</v>
      </c>
      <c r="H1330" s="77" t="s">
        <v>54</v>
      </c>
      <c r="I1330" s="82" t="s">
        <v>55</v>
      </c>
      <c r="J1330" s="83">
        <v>1070</v>
      </c>
      <c r="L1330" s="84"/>
      <c r="M1330" s="84"/>
      <c r="P1330"/>
      <c r="R1330"/>
      <c r="S1330" s="82" t="s">
        <v>56</v>
      </c>
      <c r="T1330" s="82" t="s">
        <v>57</v>
      </c>
      <c r="U1330" s="77" t="s">
        <v>3253</v>
      </c>
      <c r="V1330" s="77" t="s">
        <v>3254</v>
      </c>
      <c r="W1330" s="77" t="s">
        <v>3254</v>
      </c>
      <c r="X1330"/>
    </row>
    <row r="1331" spans="2:24" x14ac:dyDescent="0.3">
      <c r="B1331" s="81">
        <v>37407</v>
      </c>
      <c r="C1331" s="81" t="s">
        <v>2791</v>
      </c>
      <c r="D1331" s="77" t="s">
        <v>362</v>
      </c>
      <c r="E1331" s="82" t="s">
        <v>365</v>
      </c>
      <c r="F1331" s="77" t="s">
        <v>363</v>
      </c>
      <c r="G1331" s="77" t="s">
        <v>435</v>
      </c>
      <c r="H1331" s="77" t="s">
        <v>54</v>
      </c>
      <c r="I1331" s="82" t="s">
        <v>55</v>
      </c>
      <c r="J1331" s="83">
        <v>-600</v>
      </c>
      <c r="L1331" s="84"/>
      <c r="M1331" s="84"/>
      <c r="P1331"/>
      <c r="R1331"/>
      <c r="S1331" s="82" t="s">
        <v>56</v>
      </c>
      <c r="T1331" s="82" t="s">
        <v>57</v>
      </c>
      <c r="U1331" s="77" t="s">
        <v>3280</v>
      </c>
      <c r="V1331" s="77" t="s">
        <v>1309</v>
      </c>
      <c r="W1331" s="77" t="s">
        <v>1309</v>
      </c>
      <c r="X1331"/>
    </row>
    <row r="1332" spans="2:24" x14ac:dyDescent="0.3">
      <c r="B1332" s="81">
        <v>37407</v>
      </c>
      <c r="C1332" s="81" t="s">
        <v>2791</v>
      </c>
      <c r="D1332" s="77" t="s">
        <v>362</v>
      </c>
      <c r="E1332" s="82" t="s">
        <v>365</v>
      </c>
      <c r="F1332" s="77" t="s">
        <v>363</v>
      </c>
      <c r="G1332" s="77" t="s">
        <v>435</v>
      </c>
      <c r="H1332" s="77" t="s">
        <v>54</v>
      </c>
      <c r="I1332" s="82" t="s">
        <v>55</v>
      </c>
      <c r="J1332" s="83">
        <v>-100</v>
      </c>
      <c r="L1332" s="84"/>
      <c r="M1332" s="84"/>
      <c r="P1332"/>
      <c r="R1332"/>
      <c r="S1332" s="82" t="s">
        <v>56</v>
      </c>
      <c r="T1332" s="82" t="s">
        <v>57</v>
      </c>
      <c r="U1332" s="77" t="s">
        <v>3291</v>
      </c>
      <c r="V1332" s="77" t="s">
        <v>659</v>
      </c>
      <c r="W1332" s="77" t="s">
        <v>659</v>
      </c>
      <c r="X1332"/>
    </row>
    <row r="1333" spans="2:24" x14ac:dyDescent="0.3">
      <c r="B1333" s="81">
        <v>37407</v>
      </c>
      <c r="C1333" s="81" t="s">
        <v>2791</v>
      </c>
      <c r="D1333" s="77" t="s">
        <v>3043</v>
      </c>
      <c r="E1333" s="82" t="s">
        <v>3045</v>
      </c>
      <c r="F1333" s="77" t="s">
        <v>2986</v>
      </c>
      <c r="G1333" s="77" t="s">
        <v>435</v>
      </c>
      <c r="H1333" s="77" t="s">
        <v>1092</v>
      </c>
      <c r="I1333" s="82" t="s">
        <v>55</v>
      </c>
      <c r="J1333" s="83">
        <v>-113.29</v>
      </c>
      <c r="L1333" s="84"/>
      <c r="M1333" s="84"/>
      <c r="P1333"/>
      <c r="R1333"/>
      <c r="S1333" s="82" t="s">
        <v>56</v>
      </c>
      <c r="T1333" s="82" t="s">
        <v>57</v>
      </c>
      <c r="U1333" s="77" t="s">
        <v>3272</v>
      </c>
      <c r="V1333" s="77" t="s">
        <v>1309</v>
      </c>
      <c r="W1333" s="77" t="s">
        <v>1309</v>
      </c>
      <c r="X1333"/>
    </row>
    <row r="1334" spans="2:24" x14ac:dyDescent="0.3">
      <c r="B1334" s="81">
        <v>37407</v>
      </c>
      <c r="C1334" s="81" t="s">
        <v>2791</v>
      </c>
      <c r="D1334" s="77" t="s">
        <v>98</v>
      </c>
      <c r="E1334" s="82" t="s">
        <v>101</v>
      </c>
      <c r="F1334" s="77" t="s">
        <v>99</v>
      </c>
      <c r="G1334" s="77" t="s">
        <v>435</v>
      </c>
      <c r="H1334" s="77" t="s">
        <v>102</v>
      </c>
      <c r="I1334" s="82" t="s">
        <v>55</v>
      </c>
      <c r="J1334" s="83">
        <v>218.78</v>
      </c>
      <c r="L1334" s="84"/>
      <c r="M1334" s="84"/>
      <c r="P1334"/>
      <c r="R1334"/>
      <c r="S1334" s="82" t="s">
        <v>56</v>
      </c>
      <c r="T1334" s="82" t="s">
        <v>57</v>
      </c>
      <c r="U1334" s="77" t="s">
        <v>3245</v>
      </c>
      <c r="V1334" s="77" t="s">
        <v>49</v>
      </c>
      <c r="W1334" s="77" t="s">
        <v>3292</v>
      </c>
      <c r="X1334"/>
    </row>
    <row r="1335" spans="2:24" x14ac:dyDescent="0.3">
      <c r="B1335" s="81">
        <v>37407</v>
      </c>
      <c r="C1335" s="81" t="s">
        <v>2791</v>
      </c>
      <c r="D1335" s="77" t="s">
        <v>98</v>
      </c>
      <c r="E1335" s="82" t="s">
        <v>101</v>
      </c>
      <c r="F1335" s="77" t="s">
        <v>99</v>
      </c>
      <c r="G1335" s="77" t="s">
        <v>435</v>
      </c>
      <c r="H1335" s="77" t="s">
        <v>102</v>
      </c>
      <c r="I1335" s="82" t="s">
        <v>55</v>
      </c>
      <c r="J1335" s="83">
        <v>93.81</v>
      </c>
      <c r="L1335" s="84"/>
      <c r="M1335" s="84"/>
      <c r="P1335"/>
      <c r="R1335"/>
      <c r="S1335" s="82" t="s">
        <v>56</v>
      </c>
      <c r="T1335" s="82" t="s">
        <v>57</v>
      </c>
      <c r="U1335" s="77" t="s">
        <v>3245</v>
      </c>
      <c r="V1335" s="77" t="s">
        <v>49</v>
      </c>
      <c r="W1335" s="77" t="s">
        <v>3295</v>
      </c>
      <c r="X1335"/>
    </row>
    <row r="1336" spans="2:24" x14ac:dyDescent="0.3">
      <c r="B1336" s="81">
        <v>37407</v>
      </c>
      <c r="C1336" s="81" t="s">
        <v>2791</v>
      </c>
      <c r="D1336" s="77" t="s">
        <v>98</v>
      </c>
      <c r="E1336" s="82" t="s">
        <v>101</v>
      </c>
      <c r="F1336" s="77" t="s">
        <v>99</v>
      </c>
      <c r="G1336" s="77" t="s">
        <v>435</v>
      </c>
      <c r="H1336" s="77" t="s">
        <v>102</v>
      </c>
      <c r="I1336" s="82" t="s">
        <v>55</v>
      </c>
      <c r="J1336" s="83">
        <v>15.53</v>
      </c>
      <c r="L1336" s="84"/>
      <c r="M1336" s="84"/>
      <c r="P1336"/>
      <c r="R1336"/>
      <c r="S1336" s="82" t="s">
        <v>56</v>
      </c>
      <c r="T1336" s="82" t="s">
        <v>57</v>
      </c>
      <c r="U1336" s="77" t="s">
        <v>3298</v>
      </c>
      <c r="V1336" s="77" t="s">
        <v>49</v>
      </c>
      <c r="W1336" s="77" t="s">
        <v>3299</v>
      </c>
      <c r="X1336"/>
    </row>
    <row r="1337" spans="2:24" x14ac:dyDescent="0.3">
      <c r="B1337" s="81">
        <v>37407</v>
      </c>
      <c r="C1337" s="81" t="s">
        <v>2791</v>
      </c>
      <c r="D1337" s="77" t="s">
        <v>110</v>
      </c>
      <c r="E1337" s="82" t="s">
        <v>113</v>
      </c>
      <c r="F1337" s="77" t="s">
        <v>111</v>
      </c>
      <c r="G1337" s="77" t="s">
        <v>435</v>
      </c>
      <c r="H1337" s="77" t="s">
        <v>102</v>
      </c>
      <c r="I1337" s="82" t="s">
        <v>55</v>
      </c>
      <c r="J1337" s="83">
        <v>92.38</v>
      </c>
      <c r="L1337" s="84"/>
      <c r="M1337" s="84"/>
      <c r="P1337"/>
      <c r="R1337"/>
      <c r="S1337" s="82" t="s">
        <v>56</v>
      </c>
      <c r="T1337" s="82" t="s">
        <v>57</v>
      </c>
      <c r="U1337" s="77" t="s">
        <v>3303</v>
      </c>
      <c r="V1337" s="77" t="s">
        <v>49</v>
      </c>
      <c r="W1337" s="77" t="s">
        <v>3304</v>
      </c>
      <c r="X1337"/>
    </row>
    <row r="1338" spans="2:24" x14ac:dyDescent="0.3">
      <c r="B1338" s="81">
        <v>37407</v>
      </c>
      <c r="C1338" s="81" t="s">
        <v>2791</v>
      </c>
      <c r="D1338" s="77" t="s">
        <v>373</v>
      </c>
      <c r="E1338" s="82" t="s">
        <v>113</v>
      </c>
      <c r="F1338" s="77" t="s">
        <v>374</v>
      </c>
      <c r="G1338" s="77" t="s">
        <v>435</v>
      </c>
      <c r="H1338" s="77" t="s">
        <v>102</v>
      </c>
      <c r="I1338" s="82" t="s">
        <v>130</v>
      </c>
      <c r="J1338" s="83">
        <v>110</v>
      </c>
      <c r="L1338" s="84"/>
      <c r="M1338" s="84"/>
      <c r="P1338"/>
      <c r="R1338"/>
      <c r="S1338" s="82" t="s">
        <v>56</v>
      </c>
      <c r="T1338" s="82" t="s">
        <v>57</v>
      </c>
      <c r="U1338" s="77" t="s">
        <v>3154</v>
      </c>
      <c r="V1338" s="77" t="s">
        <v>477</v>
      </c>
      <c r="W1338" s="77" t="s">
        <v>478</v>
      </c>
      <c r="X1338"/>
    </row>
    <row r="1339" spans="2:24" x14ac:dyDescent="0.3">
      <c r="B1339" s="81">
        <v>37407</v>
      </c>
      <c r="C1339" s="81" t="s">
        <v>2791</v>
      </c>
      <c r="D1339" s="77" t="s">
        <v>373</v>
      </c>
      <c r="E1339" s="82" t="s">
        <v>113</v>
      </c>
      <c r="F1339" s="77" t="s">
        <v>374</v>
      </c>
      <c r="G1339" s="77" t="s">
        <v>435</v>
      </c>
      <c r="H1339" s="77" t="s">
        <v>102</v>
      </c>
      <c r="I1339" s="82" t="s">
        <v>130</v>
      </c>
      <c r="J1339" s="83">
        <v>135</v>
      </c>
      <c r="L1339" s="84"/>
      <c r="M1339" s="84"/>
      <c r="P1339"/>
      <c r="R1339"/>
      <c r="S1339" s="82" t="s">
        <v>56</v>
      </c>
      <c r="T1339" s="82" t="s">
        <v>57</v>
      </c>
      <c r="U1339" s="77" t="s">
        <v>3154</v>
      </c>
      <c r="V1339" s="77" t="s">
        <v>477</v>
      </c>
      <c r="W1339" s="77" t="s">
        <v>478</v>
      </c>
      <c r="X1339"/>
    </row>
    <row r="1340" spans="2:24" x14ac:dyDescent="0.3">
      <c r="B1340" s="81">
        <v>37407</v>
      </c>
      <c r="C1340" s="81" t="s">
        <v>2791</v>
      </c>
      <c r="D1340" s="77" t="s">
        <v>373</v>
      </c>
      <c r="E1340" s="82" t="s">
        <v>113</v>
      </c>
      <c r="F1340" s="77" t="s">
        <v>374</v>
      </c>
      <c r="G1340" s="77" t="s">
        <v>435</v>
      </c>
      <c r="H1340" s="77" t="s">
        <v>102</v>
      </c>
      <c r="I1340" s="82" t="s">
        <v>130</v>
      </c>
      <c r="J1340" s="83">
        <v>-110</v>
      </c>
      <c r="L1340" s="84"/>
      <c r="M1340" s="84"/>
      <c r="P1340"/>
      <c r="R1340"/>
      <c r="S1340" s="82" t="s">
        <v>56</v>
      </c>
      <c r="T1340" s="82" t="s">
        <v>57</v>
      </c>
      <c r="U1340" s="77" t="s">
        <v>3155</v>
      </c>
      <c r="V1340" s="77" t="s">
        <v>477</v>
      </c>
      <c r="W1340" s="77" t="s">
        <v>478</v>
      </c>
      <c r="X1340"/>
    </row>
    <row r="1341" spans="2:24" x14ac:dyDescent="0.3">
      <c r="B1341" s="81">
        <v>37407</v>
      </c>
      <c r="C1341" s="81" t="s">
        <v>2791</v>
      </c>
      <c r="D1341" s="77" t="s">
        <v>373</v>
      </c>
      <c r="E1341" s="82" t="s">
        <v>113</v>
      </c>
      <c r="F1341" s="77" t="s">
        <v>374</v>
      </c>
      <c r="G1341" s="77" t="s">
        <v>435</v>
      </c>
      <c r="H1341" s="77" t="s">
        <v>102</v>
      </c>
      <c r="I1341" s="82" t="s">
        <v>130</v>
      </c>
      <c r="J1341" s="83">
        <v>-135</v>
      </c>
      <c r="L1341" s="84"/>
      <c r="M1341" s="84"/>
      <c r="P1341"/>
      <c r="R1341"/>
      <c r="S1341" s="82" t="s">
        <v>56</v>
      </c>
      <c r="T1341" s="82" t="s">
        <v>57</v>
      </c>
      <c r="U1341" s="77" t="s">
        <v>3155</v>
      </c>
      <c r="V1341" s="77" t="s">
        <v>477</v>
      </c>
      <c r="W1341" s="77" t="s">
        <v>478</v>
      </c>
      <c r="X1341"/>
    </row>
    <row r="1342" spans="2:24" x14ac:dyDescent="0.3">
      <c r="B1342" s="81">
        <v>37407</v>
      </c>
      <c r="C1342" s="81" t="s">
        <v>2791</v>
      </c>
      <c r="D1342" s="77" t="s">
        <v>704</v>
      </c>
      <c r="E1342" s="82" t="s">
        <v>705</v>
      </c>
      <c r="F1342" s="77" t="s">
        <v>572</v>
      </c>
      <c r="G1342" s="77" t="s">
        <v>435</v>
      </c>
      <c r="H1342" s="77" t="s">
        <v>578</v>
      </c>
      <c r="I1342" s="82" t="s">
        <v>55</v>
      </c>
      <c r="J1342" s="83">
        <v>427.55</v>
      </c>
      <c r="L1342" s="84"/>
      <c r="M1342" s="84"/>
      <c r="P1342"/>
      <c r="R1342"/>
      <c r="S1342" s="82" t="s">
        <v>579</v>
      </c>
      <c r="T1342" s="82" t="s">
        <v>57</v>
      </c>
      <c r="U1342" s="77" t="s">
        <v>3211</v>
      </c>
      <c r="V1342" s="77" t="s">
        <v>3212</v>
      </c>
      <c r="W1342" s="77" t="s">
        <v>575</v>
      </c>
      <c r="X1342"/>
    </row>
    <row r="1343" spans="2:24" x14ac:dyDescent="0.3">
      <c r="B1343" s="81">
        <v>37407</v>
      </c>
      <c r="C1343" s="81" t="s">
        <v>2791</v>
      </c>
      <c r="D1343" s="77" t="s">
        <v>707</v>
      </c>
      <c r="E1343" s="82" t="s">
        <v>705</v>
      </c>
      <c r="F1343" s="77" t="s">
        <v>708</v>
      </c>
      <c r="G1343" s="77" t="s">
        <v>435</v>
      </c>
      <c r="H1343" s="77" t="s">
        <v>578</v>
      </c>
      <c r="I1343" s="82" t="s">
        <v>55</v>
      </c>
      <c r="J1343" s="83">
        <v>364.59</v>
      </c>
      <c r="L1343" s="84"/>
      <c r="M1343" s="84"/>
      <c r="P1343"/>
      <c r="R1343"/>
      <c r="S1343" s="82" t="s">
        <v>710</v>
      </c>
      <c r="T1343" s="82" t="s">
        <v>57</v>
      </c>
      <c r="U1343" s="77" t="s">
        <v>3211</v>
      </c>
      <c r="V1343" s="77" t="s">
        <v>3212</v>
      </c>
      <c r="W1343" s="77" t="s">
        <v>3308</v>
      </c>
      <c r="X1343"/>
    </row>
    <row r="1344" spans="2:24" x14ac:dyDescent="0.3">
      <c r="B1344" s="81">
        <v>37407</v>
      </c>
      <c r="C1344" s="81" t="s">
        <v>2791</v>
      </c>
      <c r="D1344" s="77" t="s">
        <v>712</v>
      </c>
      <c r="E1344" s="82" t="s">
        <v>705</v>
      </c>
      <c r="F1344" s="77" t="s">
        <v>713</v>
      </c>
      <c r="G1344" s="77" t="s">
        <v>435</v>
      </c>
      <c r="H1344" s="77" t="s">
        <v>578</v>
      </c>
      <c r="I1344" s="82" t="s">
        <v>55</v>
      </c>
      <c r="J1344" s="83">
        <v>393.75</v>
      </c>
      <c r="L1344" s="84"/>
      <c r="M1344" s="84"/>
      <c r="P1344"/>
      <c r="R1344"/>
      <c r="S1344" s="82" t="s">
        <v>715</v>
      </c>
      <c r="T1344" s="82" t="s">
        <v>57</v>
      </c>
      <c r="U1344" s="77" t="s">
        <v>3211</v>
      </c>
      <c r="V1344" s="77" t="s">
        <v>3212</v>
      </c>
      <c r="W1344" s="77" t="s">
        <v>3309</v>
      </c>
      <c r="X1344"/>
    </row>
    <row r="1345" spans="2:24" x14ac:dyDescent="0.3">
      <c r="B1345" s="81">
        <v>37407</v>
      </c>
      <c r="C1345" s="81" t="s">
        <v>2791</v>
      </c>
      <c r="D1345" s="77" t="s">
        <v>717</v>
      </c>
      <c r="E1345" s="82" t="s">
        <v>705</v>
      </c>
      <c r="F1345" s="77" t="s">
        <v>583</v>
      </c>
      <c r="G1345" s="77" t="s">
        <v>435</v>
      </c>
      <c r="H1345" s="77" t="s">
        <v>578</v>
      </c>
      <c r="I1345" s="82" t="s">
        <v>130</v>
      </c>
      <c r="J1345" s="83">
        <v>387.65</v>
      </c>
      <c r="L1345" s="84"/>
      <c r="M1345" s="84"/>
      <c r="P1345"/>
      <c r="R1345"/>
      <c r="S1345" s="82" t="s">
        <v>56</v>
      </c>
      <c r="T1345" s="82" t="s">
        <v>57</v>
      </c>
      <c r="U1345" s="77" t="s">
        <v>3213</v>
      </c>
      <c r="V1345" s="77" t="s">
        <v>3214</v>
      </c>
      <c r="W1345" s="77" t="s">
        <v>3310</v>
      </c>
      <c r="X1345"/>
    </row>
    <row r="1346" spans="2:24" x14ac:dyDescent="0.3">
      <c r="B1346" s="81">
        <v>37407</v>
      </c>
      <c r="C1346" s="81" t="s">
        <v>2791</v>
      </c>
      <c r="D1346" s="77" t="s">
        <v>720</v>
      </c>
      <c r="E1346" s="82" t="s">
        <v>725</v>
      </c>
      <c r="F1346" s="77" t="s">
        <v>721</v>
      </c>
      <c r="G1346" s="77" t="s">
        <v>435</v>
      </c>
      <c r="H1346" s="77" t="s">
        <v>102</v>
      </c>
      <c r="I1346" s="82" t="s">
        <v>55</v>
      </c>
      <c r="J1346" s="83">
        <v>170</v>
      </c>
      <c r="L1346" s="84"/>
      <c r="M1346" s="84"/>
      <c r="P1346"/>
      <c r="R1346"/>
      <c r="S1346" s="82" t="s">
        <v>56</v>
      </c>
      <c r="T1346" s="82" t="s">
        <v>57</v>
      </c>
      <c r="U1346" s="77" t="s">
        <v>3311</v>
      </c>
      <c r="V1346" s="77" t="s">
        <v>3312</v>
      </c>
      <c r="W1346" s="77" t="s">
        <v>3313</v>
      </c>
      <c r="X1346"/>
    </row>
    <row r="1347" spans="2:24" x14ac:dyDescent="0.3">
      <c r="B1347" s="81">
        <v>37407</v>
      </c>
      <c r="C1347" s="81" t="s">
        <v>2791</v>
      </c>
      <c r="D1347" s="77" t="s">
        <v>728</v>
      </c>
      <c r="E1347" s="82" t="s">
        <v>725</v>
      </c>
      <c r="F1347" s="77" t="s">
        <v>729</v>
      </c>
      <c r="G1347" s="77" t="s">
        <v>435</v>
      </c>
      <c r="H1347" s="77" t="s">
        <v>102</v>
      </c>
      <c r="I1347" s="82" t="s">
        <v>130</v>
      </c>
      <c r="J1347" s="83">
        <v>150</v>
      </c>
      <c r="L1347" s="84"/>
      <c r="M1347" s="84"/>
      <c r="P1347"/>
      <c r="R1347"/>
      <c r="S1347" s="82" t="s">
        <v>56</v>
      </c>
      <c r="T1347" s="82" t="s">
        <v>57</v>
      </c>
      <c r="U1347" s="77" t="s">
        <v>3156</v>
      </c>
      <c r="V1347" s="77" t="s">
        <v>3157</v>
      </c>
      <c r="W1347" s="77" t="s">
        <v>3314</v>
      </c>
      <c r="X1347"/>
    </row>
    <row r="1348" spans="2:24" x14ac:dyDescent="0.3">
      <c r="B1348" s="81">
        <v>37407</v>
      </c>
      <c r="C1348" s="81" t="s">
        <v>2791</v>
      </c>
      <c r="D1348" s="77" t="s">
        <v>3054</v>
      </c>
      <c r="E1348" s="82" t="s">
        <v>3056</v>
      </c>
      <c r="F1348" s="77" t="s">
        <v>47</v>
      </c>
      <c r="G1348" s="77" t="s">
        <v>435</v>
      </c>
      <c r="H1348" s="77" t="s">
        <v>1092</v>
      </c>
      <c r="I1348" s="82" t="s">
        <v>55</v>
      </c>
      <c r="J1348" s="83">
        <v>-537.89</v>
      </c>
      <c r="L1348" s="84"/>
      <c r="M1348" s="84"/>
      <c r="P1348"/>
      <c r="R1348"/>
      <c r="S1348" s="82" t="s">
        <v>56</v>
      </c>
      <c r="T1348" s="82" t="s">
        <v>57</v>
      </c>
      <c r="U1348" s="77" t="s">
        <v>3280</v>
      </c>
      <c r="V1348" s="77" t="s">
        <v>1309</v>
      </c>
      <c r="W1348" s="77" t="s">
        <v>1309</v>
      </c>
      <c r="X1348"/>
    </row>
    <row r="1349" spans="2:24" x14ac:dyDescent="0.3">
      <c r="B1349" s="81">
        <v>37407</v>
      </c>
      <c r="C1349" s="81" t="s">
        <v>2791</v>
      </c>
      <c r="D1349" s="77" t="s">
        <v>1041</v>
      </c>
      <c r="E1349" s="82" t="s">
        <v>1043</v>
      </c>
      <c r="F1349" s="77" t="s">
        <v>76</v>
      </c>
      <c r="G1349" s="77" t="s">
        <v>435</v>
      </c>
      <c r="H1349" s="77" t="s">
        <v>102</v>
      </c>
      <c r="I1349" s="82" t="s">
        <v>55</v>
      </c>
      <c r="J1349" s="83">
        <v>647.32000000000005</v>
      </c>
      <c r="L1349" s="84"/>
      <c r="M1349" s="84"/>
      <c r="P1349"/>
      <c r="R1349"/>
      <c r="S1349" s="82" t="s">
        <v>56</v>
      </c>
      <c r="T1349" s="82" t="s">
        <v>57</v>
      </c>
      <c r="U1349" s="77" t="s">
        <v>3280</v>
      </c>
      <c r="V1349" s="77" t="s">
        <v>1309</v>
      </c>
      <c r="W1349" s="77" t="s">
        <v>1309</v>
      </c>
      <c r="X1349"/>
    </row>
    <row r="1350" spans="2:24" x14ac:dyDescent="0.3">
      <c r="B1350" s="81">
        <v>37407</v>
      </c>
      <c r="C1350" s="81" t="s">
        <v>2791</v>
      </c>
      <c r="D1350" s="77" t="s">
        <v>2985</v>
      </c>
      <c r="E1350" s="82" t="s">
        <v>2988</v>
      </c>
      <c r="F1350" s="77" t="s">
        <v>2986</v>
      </c>
      <c r="G1350" s="77" t="s">
        <v>435</v>
      </c>
      <c r="H1350" s="77" t="s">
        <v>1092</v>
      </c>
      <c r="I1350" s="82" t="s">
        <v>55</v>
      </c>
      <c r="J1350" s="83">
        <v>-109.43</v>
      </c>
      <c r="L1350" s="84"/>
      <c r="M1350" s="84"/>
      <c r="P1350"/>
      <c r="R1350"/>
      <c r="S1350" s="82" t="s">
        <v>56</v>
      </c>
      <c r="T1350" s="82" t="s">
        <v>57</v>
      </c>
      <c r="U1350" s="77" t="s">
        <v>3280</v>
      </c>
      <c r="V1350" s="77" t="s">
        <v>1309</v>
      </c>
      <c r="W1350" s="77" t="s">
        <v>1309</v>
      </c>
      <c r="X1350"/>
    </row>
    <row r="1351" spans="2:24" x14ac:dyDescent="0.3">
      <c r="B1351" s="81">
        <v>37407</v>
      </c>
      <c r="C1351" s="81" t="s">
        <v>2791</v>
      </c>
      <c r="D1351" s="77" t="s">
        <v>731</v>
      </c>
      <c r="E1351" s="82" t="s">
        <v>734</v>
      </c>
      <c r="F1351" s="77" t="s">
        <v>732</v>
      </c>
      <c r="G1351" s="77" t="s">
        <v>435</v>
      </c>
      <c r="H1351" s="77" t="s">
        <v>271</v>
      </c>
      <c r="I1351" s="82" t="s">
        <v>55</v>
      </c>
      <c r="J1351" s="83">
        <v>6415.38</v>
      </c>
      <c r="L1351" s="84"/>
      <c r="M1351" s="84"/>
      <c r="P1351"/>
      <c r="R1351"/>
      <c r="S1351" s="82" t="s">
        <v>56</v>
      </c>
      <c r="T1351" s="82" t="s">
        <v>57</v>
      </c>
      <c r="U1351" s="77" t="s">
        <v>3146</v>
      </c>
      <c r="V1351" s="77" t="s">
        <v>3147</v>
      </c>
      <c r="W1351" s="77" t="s">
        <v>3315</v>
      </c>
      <c r="X1351"/>
    </row>
    <row r="1352" spans="2:24" x14ac:dyDescent="0.3">
      <c r="B1352" s="81">
        <v>37407</v>
      </c>
      <c r="C1352" s="81" t="s">
        <v>2791</v>
      </c>
      <c r="D1352" s="77" t="s">
        <v>731</v>
      </c>
      <c r="E1352" s="82" t="s">
        <v>734</v>
      </c>
      <c r="F1352" s="77" t="s">
        <v>732</v>
      </c>
      <c r="G1352" s="77" t="s">
        <v>435</v>
      </c>
      <c r="H1352" s="77" t="s">
        <v>271</v>
      </c>
      <c r="I1352" s="82" t="s">
        <v>55</v>
      </c>
      <c r="J1352" s="83">
        <v>1069</v>
      </c>
      <c r="L1352" s="84"/>
      <c r="M1352" s="84"/>
      <c r="P1352"/>
      <c r="R1352"/>
      <c r="S1352" s="82" t="s">
        <v>56</v>
      </c>
      <c r="T1352" s="82" t="s">
        <v>57</v>
      </c>
      <c r="U1352" s="77" t="s">
        <v>3163</v>
      </c>
      <c r="V1352" s="77" t="s">
        <v>3164</v>
      </c>
      <c r="W1352" s="77" t="s">
        <v>3316</v>
      </c>
      <c r="X1352"/>
    </row>
    <row r="1353" spans="2:24" x14ac:dyDescent="0.3">
      <c r="B1353" s="81">
        <v>37407</v>
      </c>
      <c r="C1353" s="81" t="s">
        <v>2791</v>
      </c>
      <c r="D1353" s="77" t="s">
        <v>731</v>
      </c>
      <c r="E1353" s="82" t="s">
        <v>734</v>
      </c>
      <c r="F1353" s="77" t="s">
        <v>732</v>
      </c>
      <c r="G1353" s="77" t="s">
        <v>435</v>
      </c>
      <c r="H1353" s="77" t="s">
        <v>271</v>
      </c>
      <c r="I1353" s="82" t="s">
        <v>55</v>
      </c>
      <c r="J1353" s="83">
        <v>-2548</v>
      </c>
      <c r="L1353" s="84"/>
      <c r="M1353" s="84"/>
      <c r="P1353"/>
      <c r="R1353"/>
      <c r="S1353" s="82" t="s">
        <v>56</v>
      </c>
      <c r="T1353" s="82" t="s">
        <v>57</v>
      </c>
      <c r="U1353" s="77" t="s">
        <v>3166</v>
      </c>
      <c r="V1353" s="77" t="s">
        <v>3167</v>
      </c>
      <c r="W1353" s="77" t="s">
        <v>3317</v>
      </c>
      <c r="X1353"/>
    </row>
    <row r="1354" spans="2:24" x14ac:dyDescent="0.3">
      <c r="B1354" s="81">
        <v>37407</v>
      </c>
      <c r="C1354" s="81" t="s">
        <v>2791</v>
      </c>
      <c r="D1354" s="77" t="s">
        <v>738</v>
      </c>
      <c r="E1354" s="82" t="s">
        <v>740</v>
      </c>
      <c r="F1354" s="77" t="s">
        <v>500</v>
      </c>
      <c r="G1354" s="77" t="s">
        <v>435</v>
      </c>
      <c r="H1354" s="77" t="s">
        <v>271</v>
      </c>
      <c r="I1354" s="82" t="s">
        <v>55</v>
      </c>
      <c r="J1354" s="83">
        <v>-2910</v>
      </c>
      <c r="L1354" s="84"/>
      <c r="M1354" s="84"/>
      <c r="P1354"/>
      <c r="R1354"/>
      <c r="S1354" s="82" t="s">
        <v>56</v>
      </c>
      <c r="T1354" s="82" t="s">
        <v>57</v>
      </c>
      <c r="U1354" s="77" t="s">
        <v>3166</v>
      </c>
      <c r="V1354" s="77" t="s">
        <v>3167</v>
      </c>
      <c r="W1354" s="77" t="s">
        <v>3318</v>
      </c>
      <c r="X1354"/>
    </row>
    <row r="1355" spans="2:24" x14ac:dyDescent="0.3">
      <c r="B1355" s="81">
        <v>37407</v>
      </c>
      <c r="C1355" s="81" t="s">
        <v>2791</v>
      </c>
      <c r="D1355" s="77" t="s">
        <v>738</v>
      </c>
      <c r="E1355" s="82" t="s">
        <v>740</v>
      </c>
      <c r="F1355" s="77" t="s">
        <v>500</v>
      </c>
      <c r="G1355" s="77" t="s">
        <v>435</v>
      </c>
      <c r="H1355" s="77" t="s">
        <v>271</v>
      </c>
      <c r="I1355" s="82" t="s">
        <v>55</v>
      </c>
      <c r="J1355" s="83">
        <v>1231</v>
      </c>
      <c r="L1355" s="84"/>
      <c r="M1355" s="84"/>
      <c r="P1355"/>
      <c r="R1355"/>
      <c r="S1355" s="82" t="s">
        <v>56</v>
      </c>
      <c r="T1355" s="82" t="s">
        <v>57</v>
      </c>
      <c r="U1355" s="77" t="s">
        <v>3163</v>
      </c>
      <c r="V1355" s="77" t="s">
        <v>3164</v>
      </c>
      <c r="W1355" s="77" t="s">
        <v>3319</v>
      </c>
      <c r="X1355"/>
    </row>
    <row r="1356" spans="2:24" x14ac:dyDescent="0.3">
      <c r="B1356" s="81">
        <v>37407</v>
      </c>
      <c r="C1356" s="81" t="s">
        <v>2791</v>
      </c>
      <c r="D1356" s="77" t="s">
        <v>738</v>
      </c>
      <c r="E1356" s="82" t="s">
        <v>740</v>
      </c>
      <c r="F1356" s="77" t="s">
        <v>500</v>
      </c>
      <c r="G1356" s="77" t="s">
        <v>435</v>
      </c>
      <c r="H1356" s="77" t="s">
        <v>271</v>
      </c>
      <c r="I1356" s="82" t="s">
        <v>55</v>
      </c>
      <c r="J1356" s="83">
        <v>7384.62</v>
      </c>
      <c r="L1356" s="84"/>
      <c r="M1356" s="84"/>
      <c r="P1356"/>
      <c r="R1356"/>
      <c r="S1356" s="82" t="s">
        <v>56</v>
      </c>
      <c r="T1356" s="82" t="s">
        <v>57</v>
      </c>
      <c r="U1356" s="77" t="s">
        <v>3146</v>
      </c>
      <c r="V1356" s="77" t="s">
        <v>3147</v>
      </c>
      <c r="W1356" s="77" t="s">
        <v>3320</v>
      </c>
      <c r="X1356"/>
    </row>
    <row r="1357" spans="2:24" x14ac:dyDescent="0.3">
      <c r="B1357" s="81">
        <v>37407</v>
      </c>
      <c r="C1357" s="81" t="s">
        <v>2791</v>
      </c>
      <c r="D1357" s="77" t="s">
        <v>751</v>
      </c>
      <c r="E1357" s="82" t="s">
        <v>756</v>
      </c>
      <c r="F1357" s="77" t="s">
        <v>752</v>
      </c>
      <c r="G1357" s="77" t="s">
        <v>435</v>
      </c>
      <c r="H1357" s="77" t="s">
        <v>271</v>
      </c>
      <c r="I1357" s="82" t="s">
        <v>55</v>
      </c>
      <c r="J1357" s="83">
        <v>500</v>
      </c>
      <c r="L1357" s="84"/>
      <c r="M1357" s="84"/>
      <c r="P1357"/>
      <c r="R1357"/>
      <c r="S1357" s="82" t="s">
        <v>56</v>
      </c>
      <c r="T1357" s="82" t="s">
        <v>57</v>
      </c>
      <c r="U1357" s="77" t="s">
        <v>3321</v>
      </c>
      <c r="V1357" s="77" t="s">
        <v>3322</v>
      </c>
      <c r="W1357" s="77" t="s">
        <v>3323</v>
      </c>
      <c r="X1357"/>
    </row>
    <row r="1358" spans="2:24" x14ac:dyDescent="0.3">
      <c r="B1358" s="81">
        <v>37407</v>
      </c>
      <c r="C1358" s="81" t="s">
        <v>2791</v>
      </c>
      <c r="D1358" s="77" t="s">
        <v>3324</v>
      </c>
      <c r="E1358" s="82" t="s">
        <v>760</v>
      </c>
      <c r="F1358" s="77" t="s">
        <v>533</v>
      </c>
      <c r="G1358" s="77" t="s">
        <v>435</v>
      </c>
      <c r="H1358" s="77" t="s">
        <v>271</v>
      </c>
      <c r="I1358" s="82" t="s">
        <v>55</v>
      </c>
      <c r="J1358" s="83">
        <v>1259.31</v>
      </c>
      <c r="L1358" s="84"/>
      <c r="M1358" s="84"/>
      <c r="P1358"/>
      <c r="R1358"/>
      <c r="S1358" s="82" t="s">
        <v>56</v>
      </c>
      <c r="T1358" s="82" t="s">
        <v>57</v>
      </c>
      <c r="U1358" s="77" t="s">
        <v>3325</v>
      </c>
      <c r="V1358" s="77" t="s">
        <v>3326</v>
      </c>
      <c r="W1358" s="77" t="s">
        <v>3327</v>
      </c>
      <c r="X1358"/>
    </row>
    <row r="1359" spans="2:24" x14ac:dyDescent="0.3">
      <c r="B1359" s="81">
        <v>37407</v>
      </c>
      <c r="C1359" s="81" t="s">
        <v>2791</v>
      </c>
      <c r="D1359" s="77" t="s">
        <v>136</v>
      </c>
      <c r="E1359" s="82" t="s">
        <v>138</v>
      </c>
      <c r="F1359" s="77" t="s">
        <v>91</v>
      </c>
      <c r="G1359" s="77" t="s">
        <v>435</v>
      </c>
      <c r="H1359" s="77" t="s">
        <v>139</v>
      </c>
      <c r="I1359" s="82" t="s">
        <v>55</v>
      </c>
      <c r="J1359" s="83">
        <v>62.48</v>
      </c>
      <c r="L1359" s="84"/>
      <c r="M1359" s="84"/>
      <c r="P1359"/>
      <c r="R1359"/>
      <c r="S1359" s="82" t="s">
        <v>56</v>
      </c>
      <c r="T1359" s="82" t="s">
        <v>57</v>
      </c>
      <c r="U1359" s="77" t="s">
        <v>3245</v>
      </c>
      <c r="V1359" s="77" t="s">
        <v>49</v>
      </c>
      <c r="W1359" s="77" t="s">
        <v>3330</v>
      </c>
      <c r="X1359"/>
    </row>
    <row r="1360" spans="2:24" x14ac:dyDescent="0.3">
      <c r="B1360" s="81">
        <v>37407</v>
      </c>
      <c r="C1360" s="81" t="s">
        <v>2791</v>
      </c>
      <c r="D1360" s="77" t="s">
        <v>765</v>
      </c>
      <c r="E1360" s="82" t="s">
        <v>766</v>
      </c>
      <c r="F1360" s="77" t="s">
        <v>99</v>
      </c>
      <c r="G1360" s="77" t="s">
        <v>435</v>
      </c>
      <c r="H1360" s="77" t="s">
        <v>139</v>
      </c>
      <c r="I1360" s="82" t="s">
        <v>130</v>
      </c>
      <c r="J1360" s="83">
        <v>400</v>
      </c>
      <c r="L1360" s="84"/>
      <c r="M1360" s="84"/>
      <c r="P1360"/>
      <c r="R1360"/>
      <c r="S1360" s="82" t="s">
        <v>56</v>
      </c>
      <c r="T1360" s="82" t="s">
        <v>57</v>
      </c>
      <c r="U1360" s="77" t="s">
        <v>3154</v>
      </c>
      <c r="V1360" s="77" t="s">
        <v>477</v>
      </c>
      <c r="W1360" s="77" t="s">
        <v>478</v>
      </c>
      <c r="X1360"/>
    </row>
    <row r="1361" spans="2:24" x14ac:dyDescent="0.3">
      <c r="B1361" s="81">
        <v>37407</v>
      </c>
      <c r="C1361" s="81" t="s">
        <v>2791</v>
      </c>
      <c r="D1361" s="77" t="s">
        <v>765</v>
      </c>
      <c r="E1361" s="82" t="s">
        <v>766</v>
      </c>
      <c r="F1361" s="77" t="s">
        <v>99</v>
      </c>
      <c r="G1361" s="77" t="s">
        <v>435</v>
      </c>
      <c r="H1361" s="77" t="s">
        <v>139</v>
      </c>
      <c r="I1361" s="82" t="s">
        <v>130</v>
      </c>
      <c r="J1361" s="83">
        <v>-400</v>
      </c>
      <c r="L1361" s="84"/>
      <c r="M1361" s="84"/>
      <c r="P1361"/>
      <c r="R1361"/>
      <c r="S1361" s="82" t="s">
        <v>56</v>
      </c>
      <c r="T1361" s="82" t="s">
        <v>57</v>
      </c>
      <c r="U1361" s="77" t="s">
        <v>3155</v>
      </c>
      <c r="V1361" s="77" t="s">
        <v>477</v>
      </c>
      <c r="W1361" s="77" t="s">
        <v>478</v>
      </c>
      <c r="X1361"/>
    </row>
    <row r="1362" spans="2:24" x14ac:dyDescent="0.3">
      <c r="B1362" s="81">
        <v>37407</v>
      </c>
      <c r="C1362" s="81" t="s">
        <v>2791</v>
      </c>
      <c r="D1362" s="77" t="s">
        <v>768</v>
      </c>
      <c r="E1362" s="82" t="s">
        <v>770</v>
      </c>
      <c r="F1362" s="77" t="s">
        <v>769</v>
      </c>
      <c r="G1362" s="77" t="s">
        <v>435</v>
      </c>
      <c r="H1362" s="77" t="s">
        <v>139</v>
      </c>
      <c r="I1362" s="82" t="s">
        <v>55</v>
      </c>
      <c r="J1362" s="83">
        <v>1909.73</v>
      </c>
      <c r="L1362" s="84"/>
      <c r="M1362" s="84"/>
      <c r="P1362"/>
      <c r="R1362"/>
      <c r="S1362" s="82" t="s">
        <v>56</v>
      </c>
      <c r="T1362" s="82" t="s">
        <v>57</v>
      </c>
      <c r="U1362" s="77" t="s">
        <v>3211</v>
      </c>
      <c r="V1362" s="77" t="s">
        <v>3212</v>
      </c>
      <c r="W1362" s="77" t="s">
        <v>575</v>
      </c>
      <c r="X1362"/>
    </row>
    <row r="1363" spans="2:24" x14ac:dyDescent="0.3">
      <c r="B1363" s="81">
        <v>37407</v>
      </c>
      <c r="C1363" s="81" t="s">
        <v>2791</v>
      </c>
      <c r="D1363" s="77" t="s">
        <v>772</v>
      </c>
      <c r="E1363" s="82" t="s">
        <v>774</v>
      </c>
      <c r="F1363" s="77" t="s">
        <v>721</v>
      </c>
      <c r="G1363" s="77" t="s">
        <v>435</v>
      </c>
      <c r="H1363" s="77" t="s">
        <v>139</v>
      </c>
      <c r="I1363" s="82" t="s">
        <v>55</v>
      </c>
      <c r="J1363" s="83">
        <v>500</v>
      </c>
      <c r="L1363" s="84"/>
      <c r="M1363" s="84"/>
      <c r="P1363"/>
      <c r="R1363"/>
      <c r="S1363" s="82" t="s">
        <v>56</v>
      </c>
      <c r="T1363" s="82" t="s">
        <v>57</v>
      </c>
      <c r="U1363" s="77" t="s">
        <v>3311</v>
      </c>
      <c r="V1363" s="77" t="s">
        <v>3312</v>
      </c>
      <c r="W1363" s="77" t="s">
        <v>3333</v>
      </c>
      <c r="X1363"/>
    </row>
    <row r="1364" spans="2:24" x14ac:dyDescent="0.3">
      <c r="B1364" s="81">
        <v>37407</v>
      </c>
      <c r="C1364" s="81" t="s">
        <v>2791</v>
      </c>
      <c r="D1364" s="77" t="s">
        <v>776</v>
      </c>
      <c r="E1364" s="82" t="s">
        <v>778</v>
      </c>
      <c r="F1364" s="77" t="s">
        <v>777</v>
      </c>
      <c r="G1364" s="77" t="s">
        <v>435</v>
      </c>
      <c r="H1364" s="77" t="s">
        <v>779</v>
      </c>
      <c r="I1364" s="82" t="s">
        <v>130</v>
      </c>
      <c r="J1364" s="83">
        <v>20.83</v>
      </c>
      <c r="L1364" s="84"/>
      <c r="M1364" s="84"/>
      <c r="P1364"/>
      <c r="R1364"/>
      <c r="S1364" s="82" t="s">
        <v>56</v>
      </c>
      <c r="T1364" s="82" t="s">
        <v>57</v>
      </c>
      <c r="U1364" s="77" t="s">
        <v>3156</v>
      </c>
      <c r="V1364" s="77" t="s">
        <v>3157</v>
      </c>
      <c r="W1364" s="77" t="s">
        <v>3334</v>
      </c>
      <c r="X1364"/>
    </row>
    <row r="1365" spans="2:24" x14ac:dyDescent="0.3">
      <c r="B1365" s="81">
        <v>37407</v>
      </c>
      <c r="C1365" s="81" t="s">
        <v>2791</v>
      </c>
      <c r="D1365" s="77" t="s">
        <v>781</v>
      </c>
      <c r="E1365" s="82" t="s">
        <v>786</v>
      </c>
      <c r="F1365" s="77" t="s">
        <v>782</v>
      </c>
      <c r="G1365" s="77" t="s">
        <v>435</v>
      </c>
      <c r="H1365" s="77" t="s">
        <v>779</v>
      </c>
      <c r="I1365" s="82" t="s">
        <v>55</v>
      </c>
      <c r="J1365" s="83">
        <v>2445</v>
      </c>
      <c r="L1365" s="84"/>
      <c r="M1365" s="84"/>
      <c r="P1365"/>
      <c r="R1365"/>
      <c r="S1365" s="82" t="s">
        <v>56</v>
      </c>
      <c r="T1365" s="82" t="s">
        <v>57</v>
      </c>
      <c r="U1365" s="77" t="s">
        <v>3335</v>
      </c>
      <c r="V1365" s="77" t="s">
        <v>784</v>
      </c>
      <c r="W1365" s="77" t="s">
        <v>3336</v>
      </c>
      <c r="X1365"/>
    </row>
    <row r="1366" spans="2:24" x14ac:dyDescent="0.3">
      <c r="B1366" s="81">
        <v>37407</v>
      </c>
      <c r="C1366" s="81" t="s">
        <v>2791</v>
      </c>
      <c r="D1366" s="77" t="s">
        <v>790</v>
      </c>
      <c r="E1366" s="82" t="s">
        <v>786</v>
      </c>
      <c r="F1366" s="77" t="s">
        <v>791</v>
      </c>
      <c r="G1366" s="77" t="s">
        <v>435</v>
      </c>
      <c r="H1366" s="77" t="s">
        <v>779</v>
      </c>
      <c r="I1366" s="82" t="s">
        <v>130</v>
      </c>
      <c r="J1366" s="83">
        <v>1300</v>
      </c>
      <c r="L1366" s="84"/>
      <c r="M1366" s="84"/>
      <c r="P1366"/>
      <c r="R1366"/>
      <c r="S1366" s="82" t="s">
        <v>56</v>
      </c>
      <c r="T1366" s="82" t="s">
        <v>57</v>
      </c>
      <c r="U1366" s="77" t="s">
        <v>3335</v>
      </c>
      <c r="V1366" s="77" t="s">
        <v>784</v>
      </c>
      <c r="W1366" s="77" t="s">
        <v>3338</v>
      </c>
      <c r="X1366"/>
    </row>
    <row r="1367" spans="2:24" x14ac:dyDescent="0.3">
      <c r="B1367" s="81">
        <v>37407</v>
      </c>
      <c r="C1367" s="81" t="s">
        <v>2791</v>
      </c>
      <c r="D1367" s="77" t="s">
        <v>2724</v>
      </c>
      <c r="E1367" s="82" t="s">
        <v>2726</v>
      </c>
      <c r="F1367" s="77" t="s">
        <v>2725</v>
      </c>
      <c r="G1367" s="77" t="s">
        <v>435</v>
      </c>
      <c r="H1367" s="77" t="s">
        <v>779</v>
      </c>
      <c r="I1367" s="82" t="s">
        <v>55</v>
      </c>
      <c r="J1367" s="83">
        <v>500</v>
      </c>
      <c r="L1367" s="84"/>
      <c r="M1367" s="84"/>
      <c r="P1367"/>
      <c r="R1367"/>
      <c r="S1367" s="82" t="s">
        <v>56</v>
      </c>
      <c r="T1367" s="82" t="s">
        <v>57</v>
      </c>
      <c r="U1367" s="77" t="s">
        <v>3339</v>
      </c>
      <c r="V1367" s="77" t="s">
        <v>3340</v>
      </c>
      <c r="W1367" s="77" t="s">
        <v>3341</v>
      </c>
      <c r="X1367"/>
    </row>
    <row r="1368" spans="2:24" x14ac:dyDescent="0.3">
      <c r="B1368" s="81">
        <v>37407</v>
      </c>
      <c r="C1368" s="81" t="s">
        <v>2791</v>
      </c>
      <c r="D1368" s="77" t="s">
        <v>794</v>
      </c>
      <c r="E1368" s="82" t="s">
        <v>799</v>
      </c>
      <c r="F1368" s="77" t="s">
        <v>795</v>
      </c>
      <c r="G1368" s="77" t="s">
        <v>435</v>
      </c>
      <c r="H1368" s="77" t="s">
        <v>779</v>
      </c>
      <c r="I1368" s="82" t="s">
        <v>55</v>
      </c>
      <c r="J1368" s="83">
        <v>500</v>
      </c>
      <c r="L1368" s="84"/>
      <c r="M1368" s="84"/>
      <c r="P1368"/>
      <c r="R1368"/>
      <c r="S1368" s="82" t="s">
        <v>56</v>
      </c>
      <c r="T1368" s="82" t="s">
        <v>57</v>
      </c>
      <c r="U1368" s="77" t="s">
        <v>3339</v>
      </c>
      <c r="V1368" s="77" t="s">
        <v>3340</v>
      </c>
      <c r="W1368" s="77" t="s">
        <v>3342</v>
      </c>
      <c r="X1368"/>
    </row>
    <row r="1369" spans="2:24" x14ac:dyDescent="0.3">
      <c r="B1369" s="81">
        <v>37407</v>
      </c>
      <c r="C1369" s="81" t="s">
        <v>2791</v>
      </c>
      <c r="D1369" s="77" t="s">
        <v>802</v>
      </c>
      <c r="E1369" s="82" t="s">
        <v>805</v>
      </c>
      <c r="F1369" s="77" t="s">
        <v>803</v>
      </c>
      <c r="G1369" s="77" t="s">
        <v>435</v>
      </c>
      <c r="H1369" s="77" t="s">
        <v>779</v>
      </c>
      <c r="I1369" s="82" t="s">
        <v>55</v>
      </c>
      <c r="J1369" s="83">
        <v>3291.53</v>
      </c>
      <c r="L1369" s="84"/>
      <c r="M1369" s="84"/>
      <c r="P1369"/>
      <c r="R1369"/>
      <c r="S1369" s="82" t="s">
        <v>56</v>
      </c>
      <c r="T1369" s="82" t="s">
        <v>57</v>
      </c>
      <c r="U1369" s="77" t="s">
        <v>3146</v>
      </c>
      <c r="V1369" s="77" t="s">
        <v>3147</v>
      </c>
      <c r="W1369" s="77" t="s">
        <v>3343</v>
      </c>
      <c r="X1369"/>
    </row>
    <row r="1370" spans="2:24" x14ac:dyDescent="0.3">
      <c r="B1370" s="81">
        <v>37407</v>
      </c>
      <c r="C1370" s="81" t="s">
        <v>2791</v>
      </c>
      <c r="D1370" s="77" t="s">
        <v>802</v>
      </c>
      <c r="E1370" s="82" t="s">
        <v>805</v>
      </c>
      <c r="F1370" s="77" t="s">
        <v>803</v>
      </c>
      <c r="G1370" s="77" t="s">
        <v>435</v>
      </c>
      <c r="H1370" s="77" t="s">
        <v>779</v>
      </c>
      <c r="I1370" s="82" t="s">
        <v>55</v>
      </c>
      <c r="J1370" s="83">
        <v>549</v>
      </c>
      <c r="L1370" s="84"/>
      <c r="M1370" s="84"/>
      <c r="P1370"/>
      <c r="R1370"/>
      <c r="S1370" s="82" t="s">
        <v>56</v>
      </c>
      <c r="T1370" s="82" t="s">
        <v>57</v>
      </c>
      <c r="U1370" s="77" t="s">
        <v>3163</v>
      </c>
      <c r="V1370" s="77" t="s">
        <v>3164</v>
      </c>
      <c r="W1370" s="77" t="s">
        <v>3344</v>
      </c>
      <c r="X1370"/>
    </row>
    <row r="1371" spans="2:24" x14ac:dyDescent="0.3">
      <c r="B1371" s="81">
        <v>37407</v>
      </c>
      <c r="C1371" s="81" t="s">
        <v>2791</v>
      </c>
      <c r="D1371" s="77" t="s">
        <v>802</v>
      </c>
      <c r="E1371" s="82" t="s">
        <v>805</v>
      </c>
      <c r="F1371" s="77" t="s">
        <v>803</v>
      </c>
      <c r="G1371" s="77" t="s">
        <v>435</v>
      </c>
      <c r="H1371" s="77" t="s">
        <v>779</v>
      </c>
      <c r="I1371" s="82" t="s">
        <v>55</v>
      </c>
      <c r="J1371" s="83">
        <v>-1243</v>
      </c>
      <c r="L1371" s="84"/>
      <c r="M1371" s="84"/>
      <c r="P1371"/>
      <c r="R1371"/>
      <c r="S1371" s="82" t="s">
        <v>56</v>
      </c>
      <c r="T1371" s="82" t="s">
        <v>57</v>
      </c>
      <c r="U1371" s="77" t="s">
        <v>3166</v>
      </c>
      <c r="V1371" s="77" t="s">
        <v>3167</v>
      </c>
      <c r="W1371" s="77" t="s">
        <v>3345</v>
      </c>
      <c r="X1371"/>
    </row>
    <row r="1372" spans="2:24" x14ac:dyDescent="0.3">
      <c r="B1372" s="81">
        <v>37407</v>
      </c>
      <c r="C1372" s="81" t="s">
        <v>2791</v>
      </c>
      <c r="D1372" s="77" t="s">
        <v>809</v>
      </c>
      <c r="E1372" s="82" t="s">
        <v>805</v>
      </c>
      <c r="F1372" s="77" t="s">
        <v>810</v>
      </c>
      <c r="G1372" s="77" t="s">
        <v>435</v>
      </c>
      <c r="H1372" s="77" t="s">
        <v>779</v>
      </c>
      <c r="I1372" s="82" t="s">
        <v>130</v>
      </c>
      <c r="J1372" s="83">
        <v>828</v>
      </c>
      <c r="L1372" s="84"/>
      <c r="M1372" s="84"/>
      <c r="P1372"/>
      <c r="R1372"/>
      <c r="S1372" s="82" t="s">
        <v>56</v>
      </c>
      <c r="T1372" s="82" t="s">
        <v>57</v>
      </c>
      <c r="U1372" s="77" t="s">
        <v>3156</v>
      </c>
      <c r="V1372" s="77" t="s">
        <v>3157</v>
      </c>
      <c r="W1372" s="77" t="s">
        <v>3346</v>
      </c>
      <c r="X1372"/>
    </row>
    <row r="1373" spans="2:24" x14ac:dyDescent="0.3">
      <c r="B1373" s="81">
        <v>37407</v>
      </c>
      <c r="C1373" s="81" t="s">
        <v>2791</v>
      </c>
      <c r="D1373" s="77" t="s">
        <v>812</v>
      </c>
      <c r="E1373" s="82" t="s">
        <v>815</v>
      </c>
      <c r="F1373" s="77" t="s">
        <v>732</v>
      </c>
      <c r="G1373" s="77" t="s">
        <v>435</v>
      </c>
      <c r="H1373" s="77" t="s">
        <v>271</v>
      </c>
      <c r="I1373" s="82" t="s">
        <v>55</v>
      </c>
      <c r="J1373" s="83">
        <v>464</v>
      </c>
      <c r="L1373" s="84"/>
      <c r="M1373" s="84"/>
      <c r="P1373"/>
      <c r="R1373"/>
      <c r="S1373" s="82" t="s">
        <v>56</v>
      </c>
      <c r="T1373" s="82" t="s">
        <v>57</v>
      </c>
      <c r="U1373" s="77" t="s">
        <v>3182</v>
      </c>
      <c r="V1373" s="77" t="s">
        <v>747</v>
      </c>
      <c r="W1373" s="77" t="s">
        <v>747</v>
      </c>
      <c r="X1373"/>
    </row>
    <row r="1374" spans="2:24" x14ac:dyDescent="0.3">
      <c r="B1374" s="81">
        <v>37407</v>
      </c>
      <c r="C1374" s="81" t="s">
        <v>2791</v>
      </c>
      <c r="D1374" s="77" t="s">
        <v>833</v>
      </c>
      <c r="E1374" s="82" t="s">
        <v>834</v>
      </c>
      <c r="F1374" s="77" t="s">
        <v>500</v>
      </c>
      <c r="G1374" s="77" t="s">
        <v>435</v>
      </c>
      <c r="H1374" s="77" t="s">
        <v>271</v>
      </c>
      <c r="I1374" s="82" t="s">
        <v>55</v>
      </c>
      <c r="J1374" s="83">
        <v>-66</v>
      </c>
      <c r="L1374" s="84"/>
      <c r="M1374" s="84"/>
      <c r="P1374"/>
      <c r="R1374"/>
      <c r="S1374" s="82" t="s">
        <v>56</v>
      </c>
      <c r="T1374" s="82" t="s">
        <v>57</v>
      </c>
      <c r="U1374" s="77" t="s">
        <v>3166</v>
      </c>
      <c r="V1374" s="77" t="s">
        <v>3167</v>
      </c>
      <c r="W1374" s="77" t="s">
        <v>3347</v>
      </c>
      <c r="X1374"/>
    </row>
    <row r="1375" spans="2:24" x14ac:dyDescent="0.3">
      <c r="B1375" s="81">
        <v>37407</v>
      </c>
      <c r="C1375" s="81" t="s">
        <v>2791</v>
      </c>
      <c r="D1375" s="77" t="s">
        <v>833</v>
      </c>
      <c r="E1375" s="82" t="s">
        <v>834</v>
      </c>
      <c r="F1375" s="77" t="s">
        <v>500</v>
      </c>
      <c r="G1375" s="77" t="s">
        <v>435</v>
      </c>
      <c r="H1375" s="77" t="s">
        <v>271</v>
      </c>
      <c r="I1375" s="82" t="s">
        <v>55</v>
      </c>
      <c r="J1375" s="83">
        <v>35</v>
      </c>
      <c r="L1375" s="84"/>
      <c r="M1375" s="84"/>
      <c r="P1375"/>
      <c r="R1375"/>
      <c r="S1375" s="82" t="s">
        <v>56</v>
      </c>
      <c r="T1375" s="82" t="s">
        <v>57</v>
      </c>
      <c r="U1375" s="77" t="s">
        <v>3163</v>
      </c>
      <c r="V1375" s="77" t="s">
        <v>3164</v>
      </c>
      <c r="W1375" s="77" t="s">
        <v>3348</v>
      </c>
      <c r="X1375"/>
    </row>
    <row r="1376" spans="2:24" x14ac:dyDescent="0.3">
      <c r="B1376" s="81">
        <v>37407</v>
      </c>
      <c r="C1376" s="81" t="s">
        <v>2791</v>
      </c>
      <c r="D1376" s="77" t="s">
        <v>833</v>
      </c>
      <c r="E1376" s="82" t="s">
        <v>834</v>
      </c>
      <c r="F1376" s="77" t="s">
        <v>500</v>
      </c>
      <c r="G1376" s="77" t="s">
        <v>435</v>
      </c>
      <c r="H1376" s="77" t="s">
        <v>271</v>
      </c>
      <c r="I1376" s="82" t="s">
        <v>55</v>
      </c>
      <c r="J1376" s="83">
        <v>185.13</v>
      </c>
      <c r="L1376" s="84"/>
      <c r="M1376" s="84"/>
      <c r="P1376"/>
      <c r="R1376"/>
      <c r="S1376" s="82" t="s">
        <v>56</v>
      </c>
      <c r="T1376" s="82" t="s">
        <v>57</v>
      </c>
      <c r="U1376" s="77" t="s">
        <v>3146</v>
      </c>
      <c r="V1376" s="77" t="s">
        <v>3147</v>
      </c>
      <c r="W1376" s="77" t="s">
        <v>3349</v>
      </c>
      <c r="X1376"/>
    </row>
    <row r="1377" spans="2:24" x14ac:dyDescent="0.3">
      <c r="B1377" s="81">
        <v>37407</v>
      </c>
      <c r="C1377" s="81" t="s">
        <v>2791</v>
      </c>
      <c r="D1377" s="77" t="s">
        <v>836</v>
      </c>
      <c r="E1377" s="82" t="s">
        <v>834</v>
      </c>
      <c r="F1377" s="77" t="s">
        <v>264</v>
      </c>
      <c r="G1377" s="77" t="s">
        <v>435</v>
      </c>
      <c r="H1377" s="77" t="s">
        <v>271</v>
      </c>
      <c r="I1377" s="82" t="s">
        <v>130</v>
      </c>
      <c r="J1377" s="83">
        <v>-588</v>
      </c>
      <c r="L1377" s="84"/>
      <c r="M1377" s="84"/>
      <c r="P1377"/>
      <c r="R1377"/>
      <c r="S1377" s="82" t="s">
        <v>56</v>
      </c>
      <c r="T1377" s="82" t="s">
        <v>57</v>
      </c>
      <c r="U1377" s="77" t="s">
        <v>3170</v>
      </c>
      <c r="V1377" s="77" t="s">
        <v>3171</v>
      </c>
      <c r="W1377" s="77" t="s">
        <v>3350</v>
      </c>
      <c r="X1377"/>
    </row>
    <row r="1378" spans="2:24" x14ac:dyDescent="0.3">
      <c r="B1378" s="81">
        <v>37407</v>
      </c>
      <c r="C1378" s="81" t="s">
        <v>2791</v>
      </c>
      <c r="D1378" s="77" t="s">
        <v>836</v>
      </c>
      <c r="E1378" s="82" t="s">
        <v>834</v>
      </c>
      <c r="F1378" s="77" t="s">
        <v>264</v>
      </c>
      <c r="G1378" s="77" t="s">
        <v>435</v>
      </c>
      <c r="H1378" s="77" t="s">
        <v>271</v>
      </c>
      <c r="I1378" s="82" t="s">
        <v>130</v>
      </c>
      <c r="J1378" s="83">
        <v>879</v>
      </c>
      <c r="L1378" s="84"/>
      <c r="M1378" s="84"/>
      <c r="P1378"/>
      <c r="R1378"/>
      <c r="S1378" s="82" t="s">
        <v>56</v>
      </c>
      <c r="T1378" s="82" t="s">
        <v>57</v>
      </c>
      <c r="U1378" s="77" t="s">
        <v>3173</v>
      </c>
      <c r="V1378" s="77" t="s">
        <v>3174</v>
      </c>
      <c r="W1378" s="77" t="s">
        <v>2575</v>
      </c>
      <c r="X1378"/>
    </row>
    <row r="1379" spans="2:24" x14ac:dyDescent="0.3">
      <c r="B1379" s="81">
        <v>37407</v>
      </c>
      <c r="C1379" s="81" t="s">
        <v>2791</v>
      </c>
      <c r="D1379" s="77" t="s">
        <v>836</v>
      </c>
      <c r="E1379" s="82" t="s">
        <v>834</v>
      </c>
      <c r="F1379" s="77" t="s">
        <v>264</v>
      </c>
      <c r="G1379" s="77" t="s">
        <v>435</v>
      </c>
      <c r="H1379" s="77" t="s">
        <v>271</v>
      </c>
      <c r="I1379" s="82" t="s">
        <v>130</v>
      </c>
      <c r="J1379" s="83">
        <v>763.88</v>
      </c>
      <c r="L1379" s="84"/>
      <c r="M1379" s="84"/>
      <c r="P1379"/>
      <c r="R1379"/>
      <c r="S1379" s="82" t="s">
        <v>56</v>
      </c>
      <c r="T1379" s="82" t="s">
        <v>57</v>
      </c>
      <c r="U1379" s="77" t="s">
        <v>3175</v>
      </c>
      <c r="V1379" s="77" t="s">
        <v>3176</v>
      </c>
      <c r="W1379" s="77" t="s">
        <v>2575</v>
      </c>
      <c r="X1379"/>
    </row>
    <row r="1380" spans="2:24" x14ac:dyDescent="0.3">
      <c r="B1380" s="81">
        <v>37407</v>
      </c>
      <c r="C1380" s="81" t="s">
        <v>2791</v>
      </c>
      <c r="D1380" s="77" t="s">
        <v>836</v>
      </c>
      <c r="E1380" s="82" t="s">
        <v>834</v>
      </c>
      <c r="F1380" s="77" t="s">
        <v>264</v>
      </c>
      <c r="G1380" s="77" t="s">
        <v>435</v>
      </c>
      <c r="H1380" s="77" t="s">
        <v>271</v>
      </c>
      <c r="I1380" s="82" t="s">
        <v>130</v>
      </c>
      <c r="J1380" s="83">
        <v>840</v>
      </c>
      <c r="L1380" s="84"/>
      <c r="M1380" s="84"/>
      <c r="P1380"/>
      <c r="R1380"/>
      <c r="S1380" s="82" t="s">
        <v>56</v>
      </c>
      <c r="T1380" s="82" t="s">
        <v>57</v>
      </c>
      <c r="U1380" s="77" t="s">
        <v>3177</v>
      </c>
      <c r="V1380" s="77" t="s">
        <v>3178</v>
      </c>
      <c r="W1380" s="77" t="s">
        <v>2575</v>
      </c>
      <c r="X1380"/>
    </row>
    <row r="1381" spans="2:24" x14ac:dyDescent="0.3">
      <c r="B1381" s="81">
        <v>37407</v>
      </c>
      <c r="C1381" s="81" t="s">
        <v>2791</v>
      </c>
      <c r="D1381" s="77" t="s">
        <v>844</v>
      </c>
      <c r="E1381" s="82" t="s">
        <v>846</v>
      </c>
      <c r="F1381" s="77" t="s">
        <v>276</v>
      </c>
      <c r="G1381" s="77" t="s">
        <v>435</v>
      </c>
      <c r="H1381" s="77" t="s">
        <v>271</v>
      </c>
      <c r="I1381" s="82" t="s">
        <v>130</v>
      </c>
      <c r="J1381" s="83">
        <v>181.13</v>
      </c>
      <c r="L1381" s="84"/>
      <c r="M1381" s="84"/>
      <c r="P1381"/>
      <c r="R1381"/>
      <c r="S1381" s="82" t="s">
        <v>56</v>
      </c>
      <c r="T1381" s="82" t="s">
        <v>57</v>
      </c>
      <c r="U1381" s="77" t="s">
        <v>3177</v>
      </c>
      <c r="V1381" s="77" t="s">
        <v>3178</v>
      </c>
      <c r="W1381" s="77" t="s">
        <v>2586</v>
      </c>
      <c r="X1381"/>
    </row>
    <row r="1382" spans="2:24" x14ac:dyDescent="0.3">
      <c r="B1382" s="81">
        <v>37407</v>
      </c>
      <c r="C1382" s="81" t="s">
        <v>2791</v>
      </c>
      <c r="D1382" s="77" t="s">
        <v>844</v>
      </c>
      <c r="E1382" s="82" t="s">
        <v>846</v>
      </c>
      <c r="F1382" s="77" t="s">
        <v>276</v>
      </c>
      <c r="G1382" s="77" t="s">
        <v>435</v>
      </c>
      <c r="H1382" s="77" t="s">
        <v>271</v>
      </c>
      <c r="I1382" s="82" t="s">
        <v>130</v>
      </c>
      <c r="J1382" s="83">
        <v>31.5</v>
      </c>
      <c r="L1382" s="84"/>
      <c r="M1382" s="84"/>
      <c r="P1382"/>
      <c r="R1382"/>
      <c r="S1382" s="82" t="s">
        <v>56</v>
      </c>
      <c r="T1382" s="82" t="s">
        <v>57</v>
      </c>
      <c r="U1382" s="77" t="s">
        <v>3175</v>
      </c>
      <c r="V1382" s="77" t="s">
        <v>3176</v>
      </c>
      <c r="W1382" s="77" t="s">
        <v>2586</v>
      </c>
      <c r="X1382"/>
    </row>
    <row r="1383" spans="2:24" x14ac:dyDescent="0.3">
      <c r="B1383" s="81">
        <v>37407</v>
      </c>
      <c r="C1383" s="81" t="s">
        <v>2791</v>
      </c>
      <c r="D1383" s="77" t="s">
        <v>844</v>
      </c>
      <c r="E1383" s="82" t="s">
        <v>846</v>
      </c>
      <c r="F1383" s="77" t="s">
        <v>276</v>
      </c>
      <c r="G1383" s="77" t="s">
        <v>435</v>
      </c>
      <c r="H1383" s="77" t="s">
        <v>271</v>
      </c>
      <c r="I1383" s="82" t="s">
        <v>130</v>
      </c>
      <c r="J1383" s="83">
        <v>90</v>
      </c>
      <c r="L1383" s="84"/>
      <c r="M1383" s="84"/>
      <c r="P1383"/>
      <c r="R1383"/>
      <c r="S1383" s="82" t="s">
        <v>56</v>
      </c>
      <c r="T1383" s="82" t="s">
        <v>57</v>
      </c>
      <c r="U1383" s="77" t="s">
        <v>3173</v>
      </c>
      <c r="V1383" s="77" t="s">
        <v>3174</v>
      </c>
      <c r="W1383" s="77" t="s">
        <v>2586</v>
      </c>
      <c r="X1383"/>
    </row>
    <row r="1384" spans="2:24" x14ac:dyDescent="0.3">
      <c r="B1384" s="81">
        <v>37407</v>
      </c>
      <c r="C1384" s="81" t="s">
        <v>2791</v>
      </c>
      <c r="D1384" s="77" t="s">
        <v>844</v>
      </c>
      <c r="E1384" s="82" t="s">
        <v>846</v>
      </c>
      <c r="F1384" s="77" t="s">
        <v>276</v>
      </c>
      <c r="G1384" s="77" t="s">
        <v>435</v>
      </c>
      <c r="H1384" s="77" t="s">
        <v>271</v>
      </c>
      <c r="I1384" s="82" t="s">
        <v>130</v>
      </c>
      <c r="J1384" s="83">
        <v>-96.47</v>
      </c>
      <c r="L1384" s="84"/>
      <c r="M1384" s="84"/>
      <c r="P1384"/>
      <c r="R1384"/>
      <c r="S1384" s="82" t="s">
        <v>56</v>
      </c>
      <c r="T1384" s="82" t="s">
        <v>57</v>
      </c>
      <c r="U1384" s="77" t="s">
        <v>3170</v>
      </c>
      <c r="V1384" s="77" t="s">
        <v>3171</v>
      </c>
      <c r="W1384" s="77" t="s">
        <v>3351</v>
      </c>
      <c r="X1384"/>
    </row>
    <row r="1385" spans="2:24" x14ac:dyDescent="0.3">
      <c r="B1385" s="81">
        <v>37407</v>
      </c>
      <c r="C1385" s="81" t="s">
        <v>2791</v>
      </c>
      <c r="D1385" s="77" t="s">
        <v>848</v>
      </c>
      <c r="E1385" s="82" t="s">
        <v>849</v>
      </c>
      <c r="F1385" s="77" t="s">
        <v>529</v>
      </c>
      <c r="G1385" s="77" t="s">
        <v>435</v>
      </c>
      <c r="H1385" s="77" t="s">
        <v>271</v>
      </c>
      <c r="I1385" s="82" t="s">
        <v>130</v>
      </c>
      <c r="J1385" s="83">
        <v>95</v>
      </c>
      <c r="L1385" s="84"/>
      <c r="M1385" s="84"/>
      <c r="P1385"/>
      <c r="R1385"/>
      <c r="S1385" s="82" t="s">
        <v>56</v>
      </c>
      <c r="T1385" s="82" t="s">
        <v>57</v>
      </c>
      <c r="U1385" s="77" t="s">
        <v>3156</v>
      </c>
      <c r="V1385" s="77" t="s">
        <v>3157</v>
      </c>
      <c r="W1385" s="77" t="s">
        <v>3352</v>
      </c>
      <c r="X1385"/>
    </row>
    <row r="1386" spans="2:24" x14ac:dyDescent="0.3">
      <c r="B1386" s="81">
        <v>37407</v>
      </c>
      <c r="C1386" s="81" t="s">
        <v>2791</v>
      </c>
      <c r="D1386" s="77" t="s">
        <v>860</v>
      </c>
      <c r="E1386" s="82" t="s">
        <v>853</v>
      </c>
      <c r="F1386" s="77" t="s">
        <v>281</v>
      </c>
      <c r="G1386" s="77" t="s">
        <v>435</v>
      </c>
      <c r="H1386" s="77" t="s">
        <v>271</v>
      </c>
      <c r="I1386" s="82" t="s">
        <v>130</v>
      </c>
      <c r="J1386" s="83">
        <v>96.94</v>
      </c>
      <c r="L1386" s="84"/>
      <c r="M1386" s="84"/>
      <c r="P1386"/>
      <c r="R1386"/>
      <c r="S1386" s="82" t="s">
        <v>56</v>
      </c>
      <c r="T1386" s="82" t="s">
        <v>57</v>
      </c>
      <c r="U1386" s="77" t="s">
        <v>3173</v>
      </c>
      <c r="V1386" s="77" t="s">
        <v>3174</v>
      </c>
      <c r="W1386" s="77" t="s">
        <v>2601</v>
      </c>
      <c r="X1386"/>
    </row>
    <row r="1387" spans="2:24" x14ac:dyDescent="0.3">
      <c r="B1387" s="81">
        <v>37407</v>
      </c>
      <c r="C1387" s="81" t="s">
        <v>2791</v>
      </c>
      <c r="D1387" s="77" t="s">
        <v>860</v>
      </c>
      <c r="E1387" s="82" t="s">
        <v>853</v>
      </c>
      <c r="F1387" s="77" t="s">
        <v>281</v>
      </c>
      <c r="G1387" s="77" t="s">
        <v>435</v>
      </c>
      <c r="H1387" s="77" t="s">
        <v>271</v>
      </c>
      <c r="I1387" s="82" t="s">
        <v>130</v>
      </c>
      <c r="J1387" s="83">
        <v>71.72</v>
      </c>
      <c r="L1387" s="84"/>
      <c r="M1387" s="84"/>
      <c r="P1387"/>
      <c r="R1387"/>
      <c r="S1387" s="82" t="s">
        <v>56</v>
      </c>
      <c r="T1387" s="82" t="s">
        <v>57</v>
      </c>
      <c r="U1387" s="77" t="s">
        <v>3175</v>
      </c>
      <c r="V1387" s="77" t="s">
        <v>3176</v>
      </c>
      <c r="W1387" s="77" t="s">
        <v>2601</v>
      </c>
      <c r="X1387"/>
    </row>
    <row r="1388" spans="2:24" x14ac:dyDescent="0.3">
      <c r="B1388" s="81">
        <v>37407</v>
      </c>
      <c r="C1388" s="81" t="s">
        <v>2791</v>
      </c>
      <c r="D1388" s="77" t="s">
        <v>860</v>
      </c>
      <c r="E1388" s="82" t="s">
        <v>853</v>
      </c>
      <c r="F1388" s="77" t="s">
        <v>281</v>
      </c>
      <c r="G1388" s="77" t="s">
        <v>435</v>
      </c>
      <c r="H1388" s="77" t="s">
        <v>271</v>
      </c>
      <c r="I1388" s="82" t="s">
        <v>130</v>
      </c>
      <c r="J1388" s="83">
        <v>92.84</v>
      </c>
      <c r="L1388" s="84"/>
      <c r="M1388" s="84"/>
      <c r="P1388"/>
      <c r="R1388"/>
      <c r="S1388" s="82" t="s">
        <v>56</v>
      </c>
      <c r="T1388" s="82" t="s">
        <v>57</v>
      </c>
      <c r="U1388" s="77" t="s">
        <v>3177</v>
      </c>
      <c r="V1388" s="77" t="s">
        <v>3178</v>
      </c>
      <c r="W1388" s="77" t="s">
        <v>2601</v>
      </c>
      <c r="X1388"/>
    </row>
    <row r="1389" spans="2:24" x14ac:dyDescent="0.3">
      <c r="B1389" s="81">
        <v>37407</v>
      </c>
      <c r="C1389" s="81" t="s">
        <v>2791</v>
      </c>
      <c r="D1389" s="77" t="s">
        <v>860</v>
      </c>
      <c r="E1389" s="82" t="s">
        <v>853</v>
      </c>
      <c r="F1389" s="77" t="s">
        <v>281</v>
      </c>
      <c r="G1389" s="77" t="s">
        <v>435</v>
      </c>
      <c r="H1389" s="77" t="s">
        <v>271</v>
      </c>
      <c r="I1389" s="82" t="s">
        <v>130</v>
      </c>
      <c r="J1389" s="83">
        <v>-66.510000000000005</v>
      </c>
      <c r="L1389" s="84"/>
      <c r="M1389" s="84"/>
      <c r="P1389"/>
      <c r="R1389"/>
      <c r="S1389" s="82" t="s">
        <v>56</v>
      </c>
      <c r="T1389" s="82" t="s">
        <v>57</v>
      </c>
      <c r="U1389" s="77" t="s">
        <v>3170</v>
      </c>
      <c r="V1389" s="77" t="s">
        <v>3171</v>
      </c>
      <c r="W1389" s="77" t="s">
        <v>3353</v>
      </c>
      <c r="X1389"/>
    </row>
    <row r="1390" spans="2:24" x14ac:dyDescent="0.3">
      <c r="B1390" s="81">
        <v>37407</v>
      </c>
      <c r="C1390" s="81" t="s">
        <v>2791</v>
      </c>
      <c r="D1390" s="77" t="s">
        <v>1564</v>
      </c>
      <c r="E1390" s="82" t="s">
        <v>1566</v>
      </c>
      <c r="F1390" s="77" t="s">
        <v>293</v>
      </c>
      <c r="G1390" s="77" t="s">
        <v>435</v>
      </c>
      <c r="H1390" s="77" t="s">
        <v>290</v>
      </c>
      <c r="I1390" s="82" t="s">
        <v>130</v>
      </c>
      <c r="J1390" s="83">
        <v>0</v>
      </c>
      <c r="L1390" s="84"/>
      <c r="M1390" s="84"/>
      <c r="P1390"/>
      <c r="R1390"/>
      <c r="S1390" s="82" t="s">
        <v>56</v>
      </c>
      <c r="T1390" s="82" t="s">
        <v>57</v>
      </c>
      <c r="U1390" s="77" t="s">
        <v>3175</v>
      </c>
      <c r="V1390" s="77" t="s">
        <v>3176</v>
      </c>
      <c r="W1390" s="77" t="s">
        <v>2613</v>
      </c>
      <c r="X1390"/>
    </row>
    <row r="1391" spans="2:24" x14ac:dyDescent="0.3">
      <c r="B1391" s="81">
        <v>37407</v>
      </c>
      <c r="C1391" s="81" t="s">
        <v>2791</v>
      </c>
      <c r="D1391" s="77" t="s">
        <v>1564</v>
      </c>
      <c r="E1391" s="82" t="s">
        <v>1566</v>
      </c>
      <c r="F1391" s="77" t="s">
        <v>293</v>
      </c>
      <c r="G1391" s="77" t="s">
        <v>435</v>
      </c>
      <c r="H1391" s="77" t="s">
        <v>290</v>
      </c>
      <c r="I1391" s="82" t="s">
        <v>130</v>
      </c>
      <c r="J1391" s="83">
        <v>96</v>
      </c>
      <c r="L1391" s="84"/>
      <c r="M1391" s="84"/>
      <c r="P1391"/>
      <c r="R1391"/>
      <c r="S1391" s="82" t="s">
        <v>56</v>
      </c>
      <c r="T1391" s="82" t="s">
        <v>57</v>
      </c>
      <c r="U1391" s="77" t="s">
        <v>3173</v>
      </c>
      <c r="V1391" s="77" t="s">
        <v>3174</v>
      </c>
      <c r="W1391" s="77" t="s">
        <v>2613</v>
      </c>
      <c r="X1391"/>
    </row>
    <row r="1392" spans="2:24" x14ac:dyDescent="0.3">
      <c r="B1392" s="81">
        <v>37407</v>
      </c>
      <c r="C1392" s="81" t="s">
        <v>2791</v>
      </c>
      <c r="D1392" s="77" t="s">
        <v>1564</v>
      </c>
      <c r="E1392" s="82" t="s">
        <v>1566</v>
      </c>
      <c r="F1392" s="77" t="s">
        <v>293</v>
      </c>
      <c r="G1392" s="77" t="s">
        <v>435</v>
      </c>
      <c r="H1392" s="77" t="s">
        <v>290</v>
      </c>
      <c r="I1392" s="82" t="s">
        <v>130</v>
      </c>
      <c r="J1392" s="83">
        <v>0</v>
      </c>
      <c r="L1392" s="84"/>
      <c r="M1392" s="84"/>
      <c r="P1392"/>
      <c r="R1392"/>
      <c r="S1392" s="82" t="s">
        <v>56</v>
      </c>
      <c r="T1392" s="82" t="s">
        <v>57</v>
      </c>
      <c r="U1392" s="77" t="s">
        <v>3177</v>
      </c>
      <c r="V1392" s="77" t="s">
        <v>3178</v>
      </c>
      <c r="W1392" s="77" t="s">
        <v>2613</v>
      </c>
      <c r="X1392"/>
    </row>
    <row r="1393" spans="2:24" x14ac:dyDescent="0.3">
      <c r="B1393" s="81">
        <v>37407</v>
      </c>
      <c r="C1393" s="81" t="s">
        <v>2791</v>
      </c>
      <c r="D1393" s="77" t="s">
        <v>3354</v>
      </c>
      <c r="E1393" s="82" t="s">
        <v>3357</v>
      </c>
      <c r="F1393" s="77" t="s">
        <v>611</v>
      </c>
      <c r="G1393" s="77" t="s">
        <v>435</v>
      </c>
      <c r="H1393" s="77" t="s">
        <v>139</v>
      </c>
      <c r="I1393" s="82" t="s">
        <v>55</v>
      </c>
      <c r="J1393" s="83">
        <v>59.85</v>
      </c>
      <c r="L1393" s="84"/>
      <c r="M1393" s="84"/>
      <c r="P1393"/>
      <c r="R1393"/>
      <c r="S1393" s="82" t="s">
        <v>56</v>
      </c>
      <c r="T1393" s="82" t="s">
        <v>57</v>
      </c>
      <c r="U1393" s="77" t="s">
        <v>3355</v>
      </c>
      <c r="V1393" s="77" t="s">
        <v>49</v>
      </c>
      <c r="W1393" s="77" t="s">
        <v>3356</v>
      </c>
      <c r="X1393"/>
    </row>
    <row r="1394" spans="2:24" x14ac:dyDescent="0.3">
      <c r="B1394" s="81">
        <v>37407</v>
      </c>
      <c r="C1394" s="81" t="s">
        <v>2791</v>
      </c>
      <c r="D1394" s="77" t="s">
        <v>3363</v>
      </c>
      <c r="E1394" s="82" t="s">
        <v>3357</v>
      </c>
      <c r="F1394" s="77" t="s">
        <v>1368</v>
      </c>
      <c r="G1394" s="77" t="s">
        <v>435</v>
      </c>
      <c r="H1394" s="77" t="s">
        <v>139</v>
      </c>
      <c r="I1394" s="82" t="s">
        <v>130</v>
      </c>
      <c r="J1394" s="83">
        <v>31.9</v>
      </c>
      <c r="L1394" s="84"/>
      <c r="M1394" s="84"/>
      <c r="P1394"/>
      <c r="R1394"/>
      <c r="S1394" s="82" t="s">
        <v>56</v>
      </c>
      <c r="T1394" s="82" t="s">
        <v>57</v>
      </c>
      <c r="U1394" s="77" t="s">
        <v>3355</v>
      </c>
      <c r="V1394" s="77" t="s">
        <v>49</v>
      </c>
      <c r="W1394" s="77" t="s">
        <v>3364</v>
      </c>
      <c r="X1394"/>
    </row>
    <row r="1395" spans="2:24" x14ac:dyDescent="0.3">
      <c r="B1395" s="81">
        <v>37407</v>
      </c>
      <c r="C1395" s="81" t="s">
        <v>2791</v>
      </c>
      <c r="D1395" s="77" t="s">
        <v>2743</v>
      </c>
      <c r="E1395" s="82" t="s">
        <v>2744</v>
      </c>
      <c r="F1395" s="77" t="s">
        <v>2631</v>
      </c>
      <c r="G1395" s="77" t="s">
        <v>435</v>
      </c>
      <c r="H1395" s="77" t="s">
        <v>1092</v>
      </c>
      <c r="I1395" s="82" t="s">
        <v>130</v>
      </c>
      <c r="J1395" s="83">
        <v>0</v>
      </c>
      <c r="L1395" s="84"/>
      <c r="M1395" s="84"/>
      <c r="P1395"/>
      <c r="R1395"/>
      <c r="S1395" s="82" t="s">
        <v>56</v>
      </c>
      <c r="T1395" s="82" t="s">
        <v>57</v>
      </c>
      <c r="U1395" s="77" t="s">
        <v>3173</v>
      </c>
      <c r="V1395" s="77" t="s">
        <v>3174</v>
      </c>
      <c r="W1395" s="77" t="s">
        <v>2634</v>
      </c>
      <c r="X1395"/>
    </row>
    <row r="1396" spans="2:24" x14ac:dyDescent="0.3">
      <c r="B1396" s="81">
        <v>37407</v>
      </c>
      <c r="C1396" s="81" t="s">
        <v>2791</v>
      </c>
      <c r="D1396" s="77" t="s">
        <v>2743</v>
      </c>
      <c r="E1396" s="82" t="s">
        <v>2744</v>
      </c>
      <c r="F1396" s="77" t="s">
        <v>2631</v>
      </c>
      <c r="G1396" s="77" t="s">
        <v>435</v>
      </c>
      <c r="H1396" s="77" t="s">
        <v>1092</v>
      </c>
      <c r="I1396" s="82" t="s">
        <v>130</v>
      </c>
      <c r="J1396" s="83">
        <v>0</v>
      </c>
      <c r="L1396" s="84"/>
      <c r="M1396" s="84"/>
      <c r="P1396"/>
      <c r="R1396"/>
      <c r="S1396" s="82" t="s">
        <v>56</v>
      </c>
      <c r="T1396" s="82" t="s">
        <v>57</v>
      </c>
      <c r="U1396" s="77" t="s">
        <v>3177</v>
      </c>
      <c r="V1396" s="77" t="s">
        <v>3178</v>
      </c>
      <c r="W1396" s="77" t="s">
        <v>2634</v>
      </c>
      <c r="X1396"/>
    </row>
    <row r="1397" spans="2:24" x14ac:dyDescent="0.3">
      <c r="B1397" s="81">
        <v>37407</v>
      </c>
      <c r="C1397" s="81" t="s">
        <v>2791</v>
      </c>
      <c r="D1397" s="77" t="s">
        <v>2743</v>
      </c>
      <c r="E1397" s="82" t="s">
        <v>2744</v>
      </c>
      <c r="F1397" s="77" t="s">
        <v>2631</v>
      </c>
      <c r="G1397" s="77" t="s">
        <v>435</v>
      </c>
      <c r="H1397" s="77" t="s">
        <v>1092</v>
      </c>
      <c r="I1397" s="82" t="s">
        <v>130</v>
      </c>
      <c r="J1397" s="83">
        <v>0</v>
      </c>
      <c r="L1397" s="84"/>
      <c r="M1397" s="84"/>
      <c r="P1397"/>
      <c r="R1397"/>
      <c r="S1397" s="82" t="s">
        <v>56</v>
      </c>
      <c r="T1397" s="82" t="s">
        <v>57</v>
      </c>
      <c r="U1397" s="77" t="s">
        <v>3175</v>
      </c>
      <c r="V1397" s="77" t="s">
        <v>3176</v>
      </c>
      <c r="W1397" s="77" t="s">
        <v>2634</v>
      </c>
      <c r="X1397"/>
    </row>
    <row r="1398" spans="2:24" x14ac:dyDescent="0.3">
      <c r="B1398" s="81">
        <v>37407</v>
      </c>
      <c r="C1398" s="81" t="s">
        <v>2791</v>
      </c>
      <c r="D1398" s="77" t="s">
        <v>1171</v>
      </c>
      <c r="E1398" s="82" t="s">
        <v>1172</v>
      </c>
      <c r="F1398" s="77" t="s">
        <v>99</v>
      </c>
      <c r="G1398" s="77" t="s">
        <v>435</v>
      </c>
      <c r="H1398" s="77" t="s">
        <v>102</v>
      </c>
      <c r="I1398" s="82" t="s">
        <v>55</v>
      </c>
      <c r="J1398" s="83">
        <v>90</v>
      </c>
      <c r="L1398" s="84"/>
      <c r="M1398" s="84"/>
      <c r="P1398"/>
      <c r="R1398"/>
      <c r="S1398" s="82" t="s">
        <v>56</v>
      </c>
      <c r="T1398" s="82" t="s">
        <v>57</v>
      </c>
      <c r="U1398" s="77" t="s">
        <v>3273</v>
      </c>
      <c r="V1398" s="77" t="s">
        <v>3254</v>
      </c>
      <c r="W1398" s="77" t="s">
        <v>3254</v>
      </c>
      <c r="X1398"/>
    </row>
    <row r="1399" spans="2:24" x14ac:dyDescent="0.3">
      <c r="B1399" s="81">
        <v>37407</v>
      </c>
      <c r="C1399" s="81" t="s">
        <v>2791</v>
      </c>
      <c r="D1399" s="77" t="s">
        <v>1171</v>
      </c>
      <c r="E1399" s="82" t="s">
        <v>1172</v>
      </c>
      <c r="F1399" s="77" t="s">
        <v>99</v>
      </c>
      <c r="G1399" s="77" t="s">
        <v>435</v>
      </c>
      <c r="H1399" s="77" t="s">
        <v>102</v>
      </c>
      <c r="I1399" s="82" t="s">
        <v>55</v>
      </c>
      <c r="J1399" s="83">
        <v>-74</v>
      </c>
      <c r="L1399" s="84"/>
      <c r="M1399" s="84"/>
      <c r="P1399"/>
      <c r="R1399"/>
      <c r="S1399" s="82" t="s">
        <v>56</v>
      </c>
      <c r="T1399" s="82" t="s">
        <v>57</v>
      </c>
      <c r="U1399" s="77" t="s">
        <v>3291</v>
      </c>
      <c r="V1399" s="77" t="s">
        <v>659</v>
      </c>
      <c r="W1399" s="77" t="s">
        <v>659</v>
      </c>
      <c r="X1399"/>
    </row>
    <row r="1400" spans="2:24" x14ac:dyDescent="0.3">
      <c r="B1400" s="81">
        <v>37407</v>
      </c>
      <c r="C1400" s="81" t="s">
        <v>2791</v>
      </c>
      <c r="D1400" s="77" t="s">
        <v>155</v>
      </c>
      <c r="E1400" s="82" t="s">
        <v>157</v>
      </c>
      <c r="F1400" s="77" t="s">
        <v>111</v>
      </c>
      <c r="G1400" s="77" t="s">
        <v>435</v>
      </c>
      <c r="H1400" s="77" t="s">
        <v>102</v>
      </c>
      <c r="I1400" s="82" t="s">
        <v>55</v>
      </c>
      <c r="J1400" s="83">
        <v>-109.56</v>
      </c>
      <c r="L1400" s="84"/>
      <c r="M1400" s="84"/>
      <c r="P1400"/>
      <c r="R1400"/>
      <c r="S1400" s="82" t="s">
        <v>56</v>
      </c>
      <c r="T1400" s="82" t="s">
        <v>57</v>
      </c>
      <c r="U1400" s="77" t="s">
        <v>3255</v>
      </c>
      <c r="V1400" s="77" t="s">
        <v>659</v>
      </c>
      <c r="W1400" s="77" t="s">
        <v>659</v>
      </c>
      <c r="X1400"/>
    </row>
    <row r="1401" spans="2:24" x14ac:dyDescent="0.3">
      <c r="B1401" s="81">
        <v>37407</v>
      </c>
      <c r="C1401" s="81" t="s">
        <v>2791</v>
      </c>
      <c r="D1401" s="77" t="s">
        <v>193</v>
      </c>
      <c r="E1401" s="82" t="s">
        <v>197</v>
      </c>
      <c r="F1401" s="77" t="s">
        <v>194</v>
      </c>
      <c r="G1401" s="77" t="s">
        <v>435</v>
      </c>
      <c r="H1401" s="77" t="s">
        <v>139</v>
      </c>
      <c r="I1401" s="82" t="s">
        <v>130</v>
      </c>
      <c r="J1401" s="83">
        <v>-1150</v>
      </c>
      <c r="L1401" s="84"/>
      <c r="M1401" s="84"/>
      <c r="P1401"/>
      <c r="R1401"/>
      <c r="S1401" s="82" t="s">
        <v>56</v>
      </c>
      <c r="T1401" s="82" t="s">
        <v>57</v>
      </c>
      <c r="U1401" s="77" t="s">
        <v>3366</v>
      </c>
      <c r="V1401" s="77" t="s">
        <v>3367</v>
      </c>
      <c r="W1401" s="77" t="s">
        <v>3368</v>
      </c>
      <c r="X1401"/>
    </row>
    <row r="1402" spans="2:24" x14ac:dyDescent="0.3">
      <c r="B1402" s="81">
        <v>37407</v>
      </c>
      <c r="C1402" s="81" t="s">
        <v>2791</v>
      </c>
      <c r="D1402" s="77" t="s">
        <v>193</v>
      </c>
      <c r="E1402" s="82" t="s">
        <v>197</v>
      </c>
      <c r="F1402" s="77" t="s">
        <v>194</v>
      </c>
      <c r="G1402" s="77" t="s">
        <v>435</v>
      </c>
      <c r="H1402" s="77" t="s">
        <v>139</v>
      </c>
      <c r="I1402" s="82" t="s">
        <v>130</v>
      </c>
      <c r="J1402" s="83">
        <v>12.49</v>
      </c>
      <c r="L1402" s="84"/>
      <c r="M1402" s="84"/>
      <c r="P1402"/>
      <c r="R1402"/>
      <c r="S1402" s="82" t="s">
        <v>56</v>
      </c>
      <c r="T1402" s="82" t="s">
        <v>57</v>
      </c>
      <c r="U1402" s="77" t="s">
        <v>3370</v>
      </c>
      <c r="V1402" s="77" t="s">
        <v>49</v>
      </c>
      <c r="W1402" s="77" t="s">
        <v>3371</v>
      </c>
      <c r="X1402"/>
    </row>
    <row r="1403" spans="2:24" x14ac:dyDescent="0.3">
      <c r="B1403" s="81">
        <v>37407</v>
      </c>
      <c r="C1403" s="81" t="s">
        <v>2791</v>
      </c>
      <c r="D1403" s="77" t="s">
        <v>3375</v>
      </c>
      <c r="E1403" s="82" t="s">
        <v>3378</v>
      </c>
      <c r="F1403" s="77" t="s">
        <v>3376</v>
      </c>
      <c r="G1403" s="77" t="s">
        <v>435</v>
      </c>
      <c r="H1403" s="77" t="s">
        <v>139</v>
      </c>
      <c r="I1403" s="82" t="s">
        <v>130</v>
      </c>
      <c r="J1403" s="83">
        <v>56.16</v>
      </c>
      <c r="L1403" s="84"/>
      <c r="M1403" s="84"/>
      <c r="P1403"/>
      <c r="R1403"/>
      <c r="S1403" s="82" t="s">
        <v>56</v>
      </c>
      <c r="T1403" s="82" t="s">
        <v>57</v>
      </c>
      <c r="U1403" s="77" t="s">
        <v>3267</v>
      </c>
      <c r="V1403" s="77" t="s">
        <v>49</v>
      </c>
      <c r="W1403" s="77" t="s">
        <v>3377</v>
      </c>
      <c r="X1403"/>
    </row>
    <row r="1404" spans="2:24" x14ac:dyDescent="0.3">
      <c r="B1404" s="81">
        <v>37407</v>
      </c>
      <c r="C1404" s="81" t="s">
        <v>2791</v>
      </c>
      <c r="D1404" s="77" t="s">
        <v>2346</v>
      </c>
      <c r="E1404" s="82" t="s">
        <v>2349</v>
      </c>
      <c r="F1404" s="77" t="s">
        <v>2347</v>
      </c>
      <c r="G1404" s="77" t="s">
        <v>435</v>
      </c>
      <c r="H1404" s="77" t="s">
        <v>139</v>
      </c>
      <c r="I1404" s="82" t="s">
        <v>130</v>
      </c>
      <c r="J1404" s="83">
        <v>12.73</v>
      </c>
      <c r="L1404" s="84"/>
      <c r="M1404" s="84"/>
      <c r="P1404"/>
      <c r="R1404"/>
      <c r="S1404" s="82" t="s">
        <v>56</v>
      </c>
      <c r="T1404" s="82" t="s">
        <v>57</v>
      </c>
      <c r="U1404" s="77" t="s">
        <v>3267</v>
      </c>
      <c r="V1404" s="77" t="s">
        <v>49</v>
      </c>
      <c r="W1404" s="77" t="s">
        <v>3382</v>
      </c>
      <c r="X1404"/>
    </row>
    <row r="1405" spans="2:24" x14ac:dyDescent="0.3">
      <c r="B1405" s="81">
        <v>37407</v>
      </c>
      <c r="C1405" s="81" t="s">
        <v>2791</v>
      </c>
      <c r="D1405" s="77" t="s">
        <v>241</v>
      </c>
      <c r="E1405" s="82" t="s">
        <v>244</v>
      </c>
      <c r="F1405" s="77" t="s">
        <v>242</v>
      </c>
      <c r="G1405" s="77" t="s">
        <v>435</v>
      </c>
      <c r="H1405" s="77" t="s">
        <v>139</v>
      </c>
      <c r="I1405" s="82" t="s">
        <v>55</v>
      </c>
      <c r="J1405" s="83">
        <v>17.579999999999998</v>
      </c>
      <c r="L1405" s="84"/>
      <c r="M1405" s="84"/>
      <c r="P1405"/>
      <c r="R1405"/>
      <c r="S1405" s="82" t="s">
        <v>56</v>
      </c>
      <c r="T1405" s="82" t="s">
        <v>57</v>
      </c>
      <c r="U1405" s="77" t="s">
        <v>3298</v>
      </c>
      <c r="V1405" s="77" t="s">
        <v>49</v>
      </c>
      <c r="W1405" s="77" t="s">
        <v>3383</v>
      </c>
      <c r="X1405"/>
    </row>
    <row r="1406" spans="2:24" x14ac:dyDescent="0.3">
      <c r="B1406" s="81">
        <v>37407</v>
      </c>
      <c r="C1406" s="81" t="s">
        <v>2791</v>
      </c>
      <c r="D1406" s="77" t="s">
        <v>241</v>
      </c>
      <c r="E1406" s="82" t="s">
        <v>244</v>
      </c>
      <c r="F1406" s="77" t="s">
        <v>242</v>
      </c>
      <c r="G1406" s="77" t="s">
        <v>435</v>
      </c>
      <c r="H1406" s="77" t="s">
        <v>139</v>
      </c>
      <c r="I1406" s="82" t="s">
        <v>55</v>
      </c>
      <c r="J1406" s="83">
        <v>-73.34</v>
      </c>
      <c r="L1406" s="84"/>
      <c r="M1406" s="84"/>
      <c r="P1406"/>
      <c r="R1406"/>
      <c r="S1406" s="82" t="s">
        <v>56</v>
      </c>
      <c r="T1406" s="82" t="s">
        <v>57</v>
      </c>
      <c r="U1406" s="77" t="s">
        <v>3255</v>
      </c>
      <c r="V1406" s="77" t="s">
        <v>659</v>
      </c>
      <c r="W1406" s="77" t="s">
        <v>659</v>
      </c>
      <c r="X1406"/>
    </row>
    <row r="1407" spans="2:24" x14ac:dyDescent="0.3">
      <c r="B1407" s="81">
        <v>37407</v>
      </c>
      <c r="C1407" s="81" t="s">
        <v>2791</v>
      </c>
      <c r="D1407" s="77" t="s">
        <v>911</v>
      </c>
      <c r="E1407" s="82" t="s">
        <v>913</v>
      </c>
      <c r="F1407" s="77" t="s">
        <v>769</v>
      </c>
      <c r="G1407" s="77" t="s">
        <v>435</v>
      </c>
      <c r="H1407" s="77" t="s">
        <v>578</v>
      </c>
      <c r="I1407" s="82" t="s">
        <v>55</v>
      </c>
      <c r="J1407" s="83">
        <v>97.4</v>
      </c>
      <c r="L1407" s="84"/>
      <c r="M1407" s="84"/>
      <c r="P1407"/>
      <c r="R1407"/>
      <c r="S1407" s="82" t="s">
        <v>56</v>
      </c>
      <c r="T1407" s="82" t="s">
        <v>57</v>
      </c>
      <c r="U1407" s="77" t="s">
        <v>3211</v>
      </c>
      <c r="V1407" s="77" t="s">
        <v>3212</v>
      </c>
      <c r="W1407" s="77" t="s">
        <v>3386</v>
      </c>
      <c r="X1407"/>
    </row>
    <row r="1408" spans="2:24" x14ac:dyDescent="0.3">
      <c r="B1408" s="81">
        <v>37407</v>
      </c>
      <c r="C1408" s="81" t="s">
        <v>2791</v>
      </c>
      <c r="D1408" s="77" t="s">
        <v>3387</v>
      </c>
      <c r="E1408" s="82" t="s">
        <v>913</v>
      </c>
      <c r="F1408" s="77" t="s">
        <v>583</v>
      </c>
      <c r="G1408" s="77" t="s">
        <v>435</v>
      </c>
      <c r="H1408" s="77" t="s">
        <v>578</v>
      </c>
      <c r="I1408" s="82" t="s">
        <v>130</v>
      </c>
      <c r="J1408" s="83">
        <v>41.91</v>
      </c>
      <c r="L1408" s="84"/>
      <c r="M1408" s="84"/>
      <c r="P1408"/>
      <c r="R1408"/>
      <c r="S1408" s="82" t="s">
        <v>56</v>
      </c>
      <c r="T1408" s="82" t="s">
        <v>57</v>
      </c>
      <c r="U1408" s="77" t="s">
        <v>3213</v>
      </c>
      <c r="V1408" s="77" t="s">
        <v>3214</v>
      </c>
      <c r="W1408" s="77" t="s">
        <v>3388</v>
      </c>
      <c r="X1408"/>
    </row>
    <row r="1409" spans="2:24" x14ac:dyDescent="0.3">
      <c r="B1409" s="81">
        <v>37407</v>
      </c>
      <c r="C1409" s="81" t="s">
        <v>2791</v>
      </c>
      <c r="D1409" s="77" t="s">
        <v>915</v>
      </c>
      <c r="E1409" s="82" t="s">
        <v>917</v>
      </c>
      <c r="F1409" s="77" t="s">
        <v>916</v>
      </c>
      <c r="G1409" s="77" t="s">
        <v>435</v>
      </c>
      <c r="H1409" s="77" t="s">
        <v>918</v>
      </c>
      <c r="I1409" s="82" t="s">
        <v>55</v>
      </c>
      <c r="J1409" s="83">
        <v>416.66</v>
      </c>
      <c r="L1409" s="84"/>
      <c r="M1409" s="84"/>
      <c r="P1409"/>
      <c r="R1409"/>
      <c r="S1409" s="82" t="s">
        <v>56</v>
      </c>
      <c r="T1409" s="82" t="s">
        <v>57</v>
      </c>
      <c r="U1409" s="77" t="s">
        <v>3211</v>
      </c>
      <c r="V1409" s="77" t="s">
        <v>3212</v>
      </c>
      <c r="W1409" s="77" t="s">
        <v>575</v>
      </c>
      <c r="X1409"/>
    </row>
    <row r="1410" spans="2:24" x14ac:dyDescent="0.3">
      <c r="B1410" s="81">
        <v>37407</v>
      </c>
      <c r="C1410" s="81" t="s">
        <v>2791</v>
      </c>
      <c r="D1410" s="77" t="s">
        <v>920</v>
      </c>
      <c r="E1410" s="82" t="s">
        <v>922</v>
      </c>
      <c r="F1410" s="77" t="s">
        <v>921</v>
      </c>
      <c r="G1410" s="77" t="s">
        <v>435</v>
      </c>
      <c r="H1410" s="77" t="s">
        <v>578</v>
      </c>
      <c r="I1410" s="82" t="s">
        <v>55</v>
      </c>
      <c r="J1410" s="83">
        <v>256.41000000000003</v>
      </c>
      <c r="L1410" s="84"/>
      <c r="M1410" s="84"/>
      <c r="P1410"/>
      <c r="R1410"/>
      <c r="S1410" s="82" t="s">
        <v>56</v>
      </c>
      <c r="T1410" s="82" t="s">
        <v>57</v>
      </c>
      <c r="U1410" s="77" t="s">
        <v>3211</v>
      </c>
      <c r="V1410" s="77" t="s">
        <v>3212</v>
      </c>
      <c r="W1410" s="77" t="s">
        <v>575</v>
      </c>
      <c r="X1410"/>
    </row>
    <row r="1411" spans="2:24" x14ac:dyDescent="0.3">
      <c r="B1411" s="81">
        <v>37407</v>
      </c>
      <c r="C1411" s="81" t="s">
        <v>2791</v>
      </c>
      <c r="D1411" s="77" t="s">
        <v>1608</v>
      </c>
      <c r="E1411" s="82" t="s">
        <v>1612</v>
      </c>
      <c r="F1411" s="77" t="s">
        <v>1609</v>
      </c>
      <c r="G1411" s="77" t="s">
        <v>435</v>
      </c>
      <c r="H1411" s="77" t="s">
        <v>1613</v>
      </c>
      <c r="I1411" s="82" t="s">
        <v>55</v>
      </c>
      <c r="J1411" s="83">
        <v>-266.98</v>
      </c>
      <c r="L1411" s="84"/>
      <c r="M1411" s="84"/>
      <c r="P1411"/>
      <c r="R1411"/>
      <c r="S1411" s="82" t="s">
        <v>56</v>
      </c>
      <c r="T1411" s="82" t="s">
        <v>57</v>
      </c>
      <c r="U1411" s="77" t="s">
        <v>3390</v>
      </c>
      <c r="V1411" s="77" t="s">
        <v>1611</v>
      </c>
      <c r="W1411" s="77" t="s">
        <v>1611</v>
      </c>
      <c r="X1411"/>
    </row>
    <row r="1412" spans="2:24" x14ac:dyDescent="0.3">
      <c r="B1412" s="81">
        <v>37407</v>
      </c>
      <c r="C1412" s="81" t="s">
        <v>2791</v>
      </c>
      <c r="D1412" s="77" t="s">
        <v>1617</v>
      </c>
      <c r="E1412" s="82" t="s">
        <v>1612</v>
      </c>
      <c r="F1412" s="77" t="s">
        <v>1618</v>
      </c>
      <c r="G1412" s="77" t="s">
        <v>435</v>
      </c>
      <c r="H1412" s="77" t="s">
        <v>1613</v>
      </c>
      <c r="I1412" s="82" t="s">
        <v>130</v>
      </c>
      <c r="J1412" s="83">
        <v>-695.12</v>
      </c>
      <c r="L1412" s="84"/>
      <c r="M1412" s="84"/>
      <c r="P1412"/>
      <c r="R1412"/>
      <c r="S1412" s="82" t="s">
        <v>56</v>
      </c>
      <c r="T1412" s="82" t="s">
        <v>57</v>
      </c>
      <c r="U1412" s="77" t="s">
        <v>3390</v>
      </c>
      <c r="V1412" s="77" t="s">
        <v>1611</v>
      </c>
      <c r="W1412" s="77" t="s">
        <v>1619</v>
      </c>
      <c r="X1412"/>
    </row>
    <row r="1413" spans="2:24" x14ac:dyDescent="0.3">
      <c r="B1413" s="81">
        <v>37272</v>
      </c>
      <c r="C1413" s="81" t="s">
        <v>45</v>
      </c>
      <c r="D1413" s="77" t="s">
        <v>46</v>
      </c>
      <c r="E1413" s="82" t="s">
        <v>53</v>
      </c>
      <c r="F1413" s="77" t="s">
        <v>47</v>
      </c>
      <c r="G1413" s="77" t="s">
        <v>435</v>
      </c>
      <c r="H1413" s="77" t="s">
        <v>54</v>
      </c>
      <c r="I1413" s="77" t="s">
        <v>3417</v>
      </c>
      <c r="J1413" s="83">
        <v>47.408709675076715</v>
      </c>
      <c r="L1413" s="84"/>
      <c r="M1413" s="84"/>
      <c r="P1413"/>
      <c r="R1413"/>
      <c r="S1413" s="82" t="s">
        <v>56</v>
      </c>
      <c r="T1413" s="82" t="s">
        <v>57</v>
      </c>
      <c r="U1413" s="77"/>
      <c r="V1413" s="77"/>
      <c r="W1413" s="77"/>
      <c r="X1413"/>
    </row>
    <row r="1414" spans="2:24" x14ac:dyDescent="0.3">
      <c r="B1414" s="81">
        <v>37272</v>
      </c>
      <c r="C1414" s="81" t="s">
        <v>45</v>
      </c>
      <c r="D1414" s="77" t="s">
        <v>46</v>
      </c>
      <c r="E1414" s="82" t="s">
        <v>53</v>
      </c>
      <c r="F1414" s="77" t="s">
        <v>47</v>
      </c>
      <c r="G1414" s="77" t="s">
        <v>435</v>
      </c>
      <c r="H1414" s="77" t="s">
        <v>54</v>
      </c>
      <c r="I1414" s="77" t="s">
        <v>3417</v>
      </c>
      <c r="J1414" s="83">
        <v>63.898716954280673</v>
      </c>
      <c r="L1414" s="84"/>
      <c r="M1414" s="84"/>
      <c r="P1414"/>
      <c r="R1414"/>
      <c r="S1414" s="82" t="s">
        <v>56</v>
      </c>
      <c r="T1414" s="82" t="s">
        <v>57</v>
      </c>
      <c r="U1414" s="77"/>
      <c r="V1414" s="77"/>
      <c r="W1414" s="77"/>
      <c r="X1414"/>
    </row>
    <row r="1415" spans="2:24" x14ac:dyDescent="0.3">
      <c r="B1415" s="81">
        <v>37272</v>
      </c>
      <c r="C1415" s="81" t="s">
        <v>45</v>
      </c>
      <c r="D1415" s="77" t="s">
        <v>46</v>
      </c>
      <c r="E1415" s="82" t="s">
        <v>53</v>
      </c>
      <c r="F1415" s="77" t="s">
        <v>47</v>
      </c>
      <c r="G1415" s="77" t="s">
        <v>435</v>
      </c>
      <c r="H1415" s="77" t="s">
        <v>54</v>
      </c>
      <c r="I1415" s="77" t="s">
        <v>3417</v>
      </c>
      <c r="J1415" s="83">
        <v>20.171476832199126</v>
      </c>
      <c r="L1415" s="84"/>
      <c r="M1415" s="84"/>
      <c r="P1415"/>
      <c r="R1415"/>
      <c r="S1415" s="82" t="s">
        <v>56</v>
      </c>
      <c r="T1415" s="82" t="s">
        <v>57</v>
      </c>
      <c r="U1415" s="77"/>
      <c r="V1415" s="77"/>
      <c r="W1415" s="77"/>
      <c r="X1415"/>
    </row>
    <row r="1416" spans="2:24" x14ac:dyDescent="0.3">
      <c r="B1416" s="81">
        <v>37272</v>
      </c>
      <c r="C1416" s="81" t="s">
        <v>45</v>
      </c>
      <c r="D1416" s="77" t="s">
        <v>46</v>
      </c>
      <c r="E1416" s="82" t="s">
        <v>53</v>
      </c>
      <c r="F1416" s="77" t="s">
        <v>47</v>
      </c>
      <c r="G1416" s="77" t="s">
        <v>435</v>
      </c>
      <c r="H1416" s="77" t="s">
        <v>54</v>
      </c>
      <c r="I1416" s="77" t="s">
        <v>3417</v>
      </c>
      <c r="J1416" s="83">
        <v>52.103143012314625</v>
      </c>
      <c r="L1416" s="84"/>
      <c r="M1416" s="84"/>
      <c r="P1416"/>
      <c r="R1416"/>
      <c r="S1416" s="82" t="s">
        <v>56</v>
      </c>
      <c r="T1416" s="82" t="s">
        <v>57</v>
      </c>
      <c r="U1416" s="77"/>
      <c r="V1416" s="77"/>
      <c r="W1416" s="77"/>
      <c r="X1416"/>
    </row>
    <row r="1417" spans="2:24" x14ac:dyDescent="0.3">
      <c r="B1417" s="81">
        <v>37272</v>
      </c>
      <c r="C1417" s="81" t="s">
        <v>45</v>
      </c>
      <c r="D1417" s="77" t="s">
        <v>75</v>
      </c>
      <c r="E1417" s="82" t="s">
        <v>78</v>
      </c>
      <c r="F1417" s="77" t="s">
        <v>76</v>
      </c>
      <c r="G1417" s="77" t="s">
        <v>435</v>
      </c>
      <c r="H1417" s="77" t="s">
        <v>54</v>
      </c>
      <c r="I1417" s="77" t="s">
        <v>3417</v>
      </c>
      <c r="J1417" s="83">
        <v>53.285390826542141</v>
      </c>
      <c r="L1417" s="84"/>
      <c r="M1417" s="84"/>
      <c r="P1417"/>
      <c r="R1417"/>
      <c r="S1417" s="82" t="s">
        <v>56</v>
      </c>
      <c r="T1417" s="82" t="s">
        <v>57</v>
      </c>
      <c r="U1417" s="77"/>
      <c r="V1417" s="77"/>
      <c r="W1417" s="77"/>
      <c r="X1417"/>
    </row>
    <row r="1418" spans="2:24" x14ac:dyDescent="0.3">
      <c r="B1418" s="81">
        <v>37272</v>
      </c>
      <c r="C1418" s="81" t="s">
        <v>45</v>
      </c>
      <c r="D1418" s="77" t="s">
        <v>75</v>
      </c>
      <c r="E1418" s="82" t="s">
        <v>78</v>
      </c>
      <c r="F1418" s="77" t="s">
        <v>76</v>
      </c>
      <c r="G1418" s="77" t="s">
        <v>435</v>
      </c>
      <c r="H1418" s="77" t="s">
        <v>54</v>
      </c>
      <c r="I1418" s="77" t="s">
        <v>3417</v>
      </c>
      <c r="J1418" s="83">
        <v>98.482023900674818</v>
      </c>
      <c r="L1418" s="84"/>
      <c r="M1418" s="84"/>
      <c r="P1418"/>
      <c r="R1418"/>
      <c r="S1418" s="82" t="s">
        <v>56</v>
      </c>
      <c r="T1418" s="82" t="s">
        <v>57</v>
      </c>
      <c r="U1418" s="77"/>
      <c r="V1418" s="77"/>
      <c r="W1418" s="77"/>
      <c r="X1418"/>
    </row>
    <row r="1419" spans="2:24" x14ac:dyDescent="0.3">
      <c r="B1419" s="81">
        <v>37272</v>
      </c>
      <c r="C1419" s="81" t="s">
        <v>45</v>
      </c>
      <c r="D1419" s="77" t="s">
        <v>75</v>
      </c>
      <c r="E1419" s="82" t="s">
        <v>78</v>
      </c>
      <c r="F1419" s="77" t="s">
        <v>76</v>
      </c>
      <c r="G1419" s="77" t="s">
        <v>435</v>
      </c>
      <c r="H1419" s="77" t="s">
        <v>54</v>
      </c>
      <c r="I1419" s="77" t="s">
        <v>3417</v>
      </c>
      <c r="J1419" s="83">
        <v>35.410978286361058</v>
      </c>
      <c r="L1419" s="84"/>
      <c r="M1419" s="84"/>
      <c r="P1419"/>
      <c r="R1419"/>
      <c r="S1419" s="82" t="s">
        <v>56</v>
      </c>
      <c r="T1419" s="82" t="s">
        <v>57</v>
      </c>
      <c r="U1419" s="77"/>
      <c r="V1419" s="77"/>
      <c r="W1419" s="77"/>
      <c r="X1419"/>
    </row>
    <row r="1420" spans="2:24" x14ac:dyDescent="0.3">
      <c r="B1420" s="81">
        <v>37272</v>
      </c>
      <c r="C1420" s="81" t="s">
        <v>45</v>
      </c>
      <c r="D1420" s="77" t="s">
        <v>90</v>
      </c>
      <c r="E1420" s="82" t="s">
        <v>93</v>
      </c>
      <c r="F1420" s="77" t="s">
        <v>91</v>
      </c>
      <c r="G1420" s="77" t="s">
        <v>435</v>
      </c>
      <c r="H1420" s="77" t="s">
        <v>54</v>
      </c>
      <c r="I1420" s="77" t="s">
        <v>3417</v>
      </c>
      <c r="J1420" s="83">
        <v>15.107385769383789</v>
      </c>
      <c r="L1420" s="84"/>
      <c r="M1420" s="84"/>
      <c r="P1420"/>
      <c r="R1420"/>
      <c r="S1420" s="82" t="s">
        <v>56</v>
      </c>
      <c r="T1420" s="82" t="s">
        <v>57</v>
      </c>
      <c r="U1420" s="77"/>
      <c r="V1420" s="77"/>
      <c r="W1420" s="77"/>
      <c r="X1420"/>
    </row>
    <row r="1421" spans="2:24" x14ac:dyDescent="0.3">
      <c r="B1421" s="81">
        <v>37272</v>
      </c>
      <c r="C1421" s="81" t="s">
        <v>45</v>
      </c>
      <c r="D1421" s="77" t="s">
        <v>98</v>
      </c>
      <c r="E1421" s="82" t="s">
        <v>101</v>
      </c>
      <c r="F1421" s="77" t="s">
        <v>99</v>
      </c>
      <c r="G1421" s="77" t="s">
        <v>435</v>
      </c>
      <c r="H1421" s="77" t="s">
        <v>102</v>
      </c>
      <c r="I1421" s="77" t="s">
        <v>3417</v>
      </c>
      <c r="J1421" s="83">
        <v>144.68466065128206</v>
      </c>
      <c r="L1421" s="84"/>
      <c r="M1421" s="84"/>
      <c r="P1421"/>
      <c r="R1421"/>
      <c r="S1421" s="82" t="s">
        <v>56</v>
      </c>
      <c r="T1421" s="82" t="s">
        <v>57</v>
      </c>
      <c r="U1421" s="77"/>
      <c r="V1421" s="77"/>
      <c r="W1421" s="77"/>
      <c r="X1421"/>
    </row>
    <row r="1422" spans="2:24" x14ac:dyDescent="0.3">
      <c r="B1422" s="81">
        <v>37272</v>
      </c>
      <c r="C1422" s="81" t="s">
        <v>45</v>
      </c>
      <c r="D1422" s="77" t="s">
        <v>98</v>
      </c>
      <c r="E1422" s="82" t="s">
        <v>101</v>
      </c>
      <c r="F1422" s="77" t="s">
        <v>99</v>
      </c>
      <c r="G1422" s="77" t="s">
        <v>435</v>
      </c>
      <c r="H1422" s="77" t="s">
        <v>102</v>
      </c>
      <c r="I1422" s="77" t="s">
        <v>3417</v>
      </c>
      <c r="J1422" s="83">
        <v>231.44271458180521</v>
      </c>
      <c r="L1422" s="84"/>
      <c r="M1422" s="84"/>
      <c r="P1422"/>
      <c r="R1422"/>
      <c r="S1422" s="82" t="s">
        <v>56</v>
      </c>
      <c r="T1422" s="82" t="s">
        <v>57</v>
      </c>
      <c r="U1422" s="77"/>
      <c r="V1422" s="77"/>
      <c r="W1422" s="77"/>
      <c r="X1422"/>
    </row>
    <row r="1423" spans="2:24" x14ac:dyDescent="0.3">
      <c r="B1423" s="81">
        <v>37272</v>
      </c>
      <c r="C1423" s="81" t="s">
        <v>45</v>
      </c>
      <c r="D1423" s="77" t="s">
        <v>110</v>
      </c>
      <c r="E1423" s="82" t="s">
        <v>113</v>
      </c>
      <c r="F1423" s="77" t="s">
        <v>111</v>
      </c>
      <c r="G1423" s="77" t="s">
        <v>435</v>
      </c>
      <c r="H1423" s="77" t="s">
        <v>102</v>
      </c>
      <c r="I1423" s="77" t="s">
        <v>3417</v>
      </c>
      <c r="J1423" s="83">
        <v>111.63660560798509</v>
      </c>
      <c r="L1423" s="84"/>
      <c r="M1423" s="84"/>
      <c r="P1423"/>
      <c r="R1423"/>
      <c r="S1423" s="82" t="s">
        <v>56</v>
      </c>
      <c r="T1423" s="82" t="s">
        <v>57</v>
      </c>
      <c r="U1423" s="77"/>
      <c r="V1423" s="77"/>
      <c r="W1423" s="77"/>
      <c r="X1423"/>
    </row>
    <row r="1424" spans="2:24" x14ac:dyDescent="0.3">
      <c r="B1424" s="81">
        <v>37272</v>
      </c>
      <c r="C1424" s="81" t="s">
        <v>45</v>
      </c>
      <c r="D1424" s="77" t="s">
        <v>118</v>
      </c>
      <c r="E1424" s="82" t="s">
        <v>121</v>
      </c>
      <c r="F1424" s="77" t="s">
        <v>119</v>
      </c>
      <c r="G1424" s="77" t="s">
        <v>435</v>
      </c>
      <c r="H1424" s="77" t="s">
        <v>102</v>
      </c>
      <c r="I1424" s="77" t="s">
        <v>3417</v>
      </c>
      <c r="J1424" s="83">
        <v>5.3110801170512323</v>
      </c>
      <c r="L1424" s="84"/>
      <c r="M1424" s="84"/>
      <c r="P1424"/>
      <c r="R1424"/>
      <c r="S1424" s="82" t="s">
        <v>56</v>
      </c>
      <c r="T1424" s="82" t="s">
        <v>57</v>
      </c>
      <c r="U1424" s="77"/>
      <c r="V1424" s="77"/>
      <c r="W1424" s="77"/>
      <c r="X1424"/>
    </row>
    <row r="1425" spans="2:24" x14ac:dyDescent="0.3">
      <c r="B1425" s="81">
        <v>37272</v>
      </c>
      <c r="C1425" s="81" t="s">
        <v>45</v>
      </c>
      <c r="D1425" s="77" t="s">
        <v>126</v>
      </c>
      <c r="E1425" s="82" t="s">
        <v>121</v>
      </c>
      <c r="F1425" s="77" t="s">
        <v>127</v>
      </c>
      <c r="G1425" s="77" t="s">
        <v>435</v>
      </c>
      <c r="H1425" s="77" t="s">
        <v>102</v>
      </c>
      <c r="I1425" s="77" t="s">
        <v>3418</v>
      </c>
      <c r="J1425" s="83">
        <v>14.672851313481999</v>
      </c>
      <c r="L1425" s="84"/>
      <c r="M1425" s="84"/>
      <c r="P1425"/>
      <c r="R1425"/>
      <c r="S1425" s="82" t="s">
        <v>56</v>
      </c>
      <c r="T1425" s="82" t="s">
        <v>57</v>
      </c>
      <c r="U1425" s="77"/>
      <c r="V1425" s="77"/>
      <c r="W1425" s="77"/>
      <c r="X1425"/>
    </row>
    <row r="1426" spans="2:24" x14ac:dyDescent="0.3">
      <c r="B1426" s="81">
        <v>37272</v>
      </c>
      <c r="C1426" s="81" t="s">
        <v>45</v>
      </c>
      <c r="D1426" s="77" t="s">
        <v>136</v>
      </c>
      <c r="E1426" s="82" t="s">
        <v>138</v>
      </c>
      <c r="F1426" s="77" t="s">
        <v>91</v>
      </c>
      <c r="G1426" s="77" t="s">
        <v>435</v>
      </c>
      <c r="H1426" s="77" t="s">
        <v>139</v>
      </c>
      <c r="I1426" s="77" t="s">
        <v>3417</v>
      </c>
      <c r="J1426" s="83">
        <v>57.684649713365069</v>
      </c>
      <c r="L1426" s="84"/>
      <c r="M1426" s="84"/>
      <c r="P1426"/>
      <c r="R1426"/>
      <c r="S1426" s="82" t="s">
        <v>56</v>
      </c>
      <c r="T1426" s="82" t="s">
        <v>57</v>
      </c>
      <c r="U1426" s="77"/>
      <c r="V1426" s="77"/>
      <c r="W1426" s="77"/>
      <c r="X1426"/>
    </row>
    <row r="1427" spans="2:24" x14ac:dyDescent="0.3">
      <c r="B1427" s="81">
        <v>37272</v>
      </c>
      <c r="C1427" s="81" t="s">
        <v>45</v>
      </c>
      <c r="D1427" s="77" t="s">
        <v>136</v>
      </c>
      <c r="E1427" s="82" t="s">
        <v>138</v>
      </c>
      <c r="F1427" s="77" t="s">
        <v>91</v>
      </c>
      <c r="G1427" s="77" t="s">
        <v>435</v>
      </c>
      <c r="H1427" s="77" t="s">
        <v>139</v>
      </c>
      <c r="I1427" s="77" t="s">
        <v>3417</v>
      </c>
      <c r="J1427" s="83">
        <v>63.236842074839068</v>
      </c>
      <c r="L1427" s="84"/>
      <c r="M1427" s="84"/>
      <c r="P1427"/>
      <c r="R1427"/>
      <c r="S1427" s="82" t="s">
        <v>56</v>
      </c>
      <c r="T1427" s="82" t="s">
        <v>57</v>
      </c>
      <c r="U1427" s="77"/>
      <c r="V1427" s="77"/>
      <c r="W1427" s="77"/>
      <c r="X1427"/>
    </row>
    <row r="1428" spans="2:24" x14ac:dyDescent="0.3">
      <c r="B1428" s="81">
        <v>37272</v>
      </c>
      <c r="C1428" s="81" t="s">
        <v>45</v>
      </c>
      <c r="D1428" s="77" t="s">
        <v>147</v>
      </c>
      <c r="E1428" s="82" t="s">
        <v>150</v>
      </c>
      <c r="F1428" s="77" t="s">
        <v>148</v>
      </c>
      <c r="G1428" s="77" t="s">
        <v>435</v>
      </c>
      <c r="H1428" s="77" t="s">
        <v>102</v>
      </c>
      <c r="I1428" s="77" t="s">
        <v>3417</v>
      </c>
      <c r="J1428" s="83">
        <v>36.109073938172031</v>
      </c>
      <c r="L1428" s="84"/>
      <c r="M1428" s="84"/>
      <c r="P1428"/>
      <c r="R1428"/>
      <c r="S1428" s="82" t="s">
        <v>56</v>
      </c>
      <c r="T1428" s="82" t="s">
        <v>57</v>
      </c>
      <c r="U1428" s="77"/>
      <c r="V1428" s="77"/>
      <c r="W1428" s="77"/>
      <c r="X1428"/>
    </row>
    <row r="1429" spans="2:24" x14ac:dyDescent="0.3">
      <c r="B1429" s="81">
        <v>37272</v>
      </c>
      <c r="C1429" s="81" t="s">
        <v>45</v>
      </c>
      <c r="D1429" s="77" t="s">
        <v>155</v>
      </c>
      <c r="E1429" s="82" t="s">
        <v>157</v>
      </c>
      <c r="F1429" s="77" t="s">
        <v>111</v>
      </c>
      <c r="G1429" s="77" t="s">
        <v>435</v>
      </c>
      <c r="H1429" s="77" t="s">
        <v>102</v>
      </c>
      <c r="I1429" s="77" t="s">
        <v>3417</v>
      </c>
      <c r="J1429" s="83">
        <v>60.881068416647786</v>
      </c>
      <c r="L1429" s="84"/>
      <c r="M1429" s="84"/>
      <c r="P1429"/>
      <c r="R1429"/>
      <c r="S1429" s="82" t="s">
        <v>56</v>
      </c>
      <c r="T1429" s="82" t="s">
        <v>57</v>
      </c>
      <c r="U1429" s="77"/>
      <c r="V1429" s="77"/>
      <c r="W1429" s="77"/>
      <c r="X1429"/>
    </row>
    <row r="1430" spans="2:24" x14ac:dyDescent="0.3">
      <c r="B1430" s="81">
        <v>37272</v>
      </c>
      <c r="C1430" s="81" t="s">
        <v>45</v>
      </c>
      <c r="D1430" s="77" t="s">
        <v>155</v>
      </c>
      <c r="E1430" s="82" t="s">
        <v>157</v>
      </c>
      <c r="F1430" s="77" t="s">
        <v>111</v>
      </c>
      <c r="G1430" s="77" t="s">
        <v>435</v>
      </c>
      <c r="H1430" s="77" t="s">
        <v>102</v>
      </c>
      <c r="I1430" s="77" t="s">
        <v>3417</v>
      </c>
      <c r="J1430" s="83">
        <v>22.876610560637783</v>
      </c>
      <c r="L1430" s="84"/>
      <c r="M1430" s="84"/>
      <c r="P1430"/>
      <c r="R1430"/>
      <c r="S1430" s="82" t="s">
        <v>56</v>
      </c>
      <c r="T1430" s="82" t="s">
        <v>57</v>
      </c>
      <c r="U1430" s="77"/>
      <c r="V1430" s="77"/>
      <c r="W1430" s="77"/>
      <c r="X1430"/>
    </row>
    <row r="1431" spans="2:24" x14ac:dyDescent="0.3">
      <c r="B1431" s="81">
        <v>37273</v>
      </c>
      <c r="C1431" s="81" t="s">
        <v>45</v>
      </c>
      <c r="D1431" s="77" t="s">
        <v>166</v>
      </c>
      <c r="E1431" s="82" t="s">
        <v>170</v>
      </c>
      <c r="F1431" s="77" t="s">
        <v>167</v>
      </c>
      <c r="G1431" s="77" t="s">
        <v>435</v>
      </c>
      <c r="H1431" s="77" t="s">
        <v>139</v>
      </c>
      <c r="I1431" s="77" t="s">
        <v>3417</v>
      </c>
      <c r="J1431" s="83">
        <v>190.89742242482606</v>
      </c>
      <c r="L1431" s="84"/>
      <c r="M1431" s="84"/>
      <c r="P1431"/>
      <c r="R1431"/>
      <c r="S1431" s="82" t="s">
        <v>56</v>
      </c>
      <c r="T1431" s="82" t="s">
        <v>57</v>
      </c>
      <c r="U1431" s="77"/>
      <c r="V1431" s="77"/>
      <c r="W1431" s="77"/>
      <c r="X1431"/>
    </row>
    <row r="1432" spans="2:24" x14ac:dyDescent="0.3">
      <c r="B1432" s="81">
        <v>37274</v>
      </c>
      <c r="C1432" s="81" t="s">
        <v>45</v>
      </c>
      <c r="D1432" s="77" t="s">
        <v>90</v>
      </c>
      <c r="E1432" s="82" t="s">
        <v>93</v>
      </c>
      <c r="F1432" s="77" t="s">
        <v>91</v>
      </c>
      <c r="G1432" s="77" t="s">
        <v>435</v>
      </c>
      <c r="H1432" s="77" t="s">
        <v>54</v>
      </c>
      <c r="I1432" s="77" t="s">
        <v>3417</v>
      </c>
      <c r="J1432" s="83">
        <v>43.628204879201348</v>
      </c>
      <c r="L1432" s="84"/>
      <c r="M1432" s="84"/>
      <c r="P1432"/>
      <c r="R1432"/>
      <c r="S1432" s="82" t="s">
        <v>56</v>
      </c>
      <c r="T1432" s="82" t="s">
        <v>57</v>
      </c>
      <c r="U1432" s="77"/>
      <c r="V1432" s="77"/>
      <c r="W1432" s="77"/>
      <c r="X1432"/>
    </row>
    <row r="1433" spans="2:24" x14ac:dyDescent="0.3">
      <c r="B1433" s="81">
        <v>37274</v>
      </c>
      <c r="C1433" s="81" t="s">
        <v>45</v>
      </c>
      <c r="D1433" s="77" t="s">
        <v>118</v>
      </c>
      <c r="E1433" s="82" t="s">
        <v>121</v>
      </c>
      <c r="F1433" s="77" t="s">
        <v>119</v>
      </c>
      <c r="G1433" s="77" t="s">
        <v>435</v>
      </c>
      <c r="H1433" s="77" t="s">
        <v>102</v>
      </c>
      <c r="I1433" s="77" t="s">
        <v>3417</v>
      </c>
      <c r="J1433" s="83">
        <v>87.707642235779403</v>
      </c>
      <c r="L1433" s="84"/>
      <c r="M1433" s="84"/>
      <c r="P1433"/>
      <c r="R1433"/>
      <c r="S1433" s="82" t="s">
        <v>56</v>
      </c>
      <c r="T1433" s="82" t="s">
        <v>57</v>
      </c>
      <c r="U1433" s="77"/>
      <c r="V1433" s="77"/>
      <c r="W1433" s="77"/>
      <c r="X1433"/>
    </row>
    <row r="1434" spans="2:24" x14ac:dyDescent="0.3">
      <c r="B1434" s="81">
        <v>37274</v>
      </c>
      <c r="C1434" s="81" t="s">
        <v>45</v>
      </c>
      <c r="D1434" s="77" t="s">
        <v>118</v>
      </c>
      <c r="E1434" s="82" t="s">
        <v>121</v>
      </c>
      <c r="F1434" s="77" t="s">
        <v>119</v>
      </c>
      <c r="G1434" s="77" t="s">
        <v>435</v>
      </c>
      <c r="H1434" s="77" t="s">
        <v>102</v>
      </c>
      <c r="I1434" s="77" t="s">
        <v>3417</v>
      </c>
      <c r="J1434" s="83">
        <v>264.42292935341868</v>
      </c>
      <c r="L1434" s="84"/>
      <c r="M1434" s="84"/>
      <c r="P1434"/>
      <c r="R1434"/>
      <c r="S1434" s="82" t="s">
        <v>56</v>
      </c>
      <c r="T1434" s="82" t="s">
        <v>57</v>
      </c>
      <c r="U1434" s="77"/>
      <c r="V1434" s="77"/>
      <c r="W1434" s="77"/>
      <c r="X1434"/>
    </row>
    <row r="1435" spans="2:24" x14ac:dyDescent="0.3">
      <c r="B1435" s="81">
        <v>37274</v>
      </c>
      <c r="C1435" s="81" t="s">
        <v>45</v>
      </c>
      <c r="D1435" s="77" t="s">
        <v>188</v>
      </c>
      <c r="E1435" s="82" t="s">
        <v>191</v>
      </c>
      <c r="F1435" s="77" t="s">
        <v>189</v>
      </c>
      <c r="G1435" s="77" t="s">
        <v>435</v>
      </c>
      <c r="H1435" s="77" t="s">
        <v>139</v>
      </c>
      <c r="I1435" s="77" t="s">
        <v>3417</v>
      </c>
      <c r="J1435" s="83">
        <v>18.539548452102448</v>
      </c>
      <c r="L1435" s="84"/>
      <c r="M1435" s="84"/>
      <c r="P1435"/>
      <c r="R1435"/>
      <c r="S1435" s="82" t="s">
        <v>56</v>
      </c>
      <c r="T1435" s="82" t="s">
        <v>57</v>
      </c>
      <c r="U1435" s="77"/>
      <c r="V1435" s="77"/>
      <c r="W1435" s="77"/>
      <c r="X1435"/>
    </row>
    <row r="1436" spans="2:24" x14ac:dyDescent="0.3">
      <c r="B1436" s="81">
        <v>37277</v>
      </c>
      <c r="C1436" s="81" t="s">
        <v>45</v>
      </c>
      <c r="D1436" s="77" t="s">
        <v>193</v>
      </c>
      <c r="E1436" s="82" t="s">
        <v>197</v>
      </c>
      <c r="F1436" s="77" t="s">
        <v>194</v>
      </c>
      <c r="G1436" s="77" t="s">
        <v>435</v>
      </c>
      <c r="H1436" s="77" t="s">
        <v>139</v>
      </c>
      <c r="I1436" s="77" t="s">
        <v>3418</v>
      </c>
      <c r="J1436" s="83">
        <v>9.457481220618849</v>
      </c>
      <c r="L1436" s="84"/>
      <c r="M1436" s="84"/>
      <c r="P1436"/>
      <c r="R1436"/>
      <c r="S1436" s="82" t="s">
        <v>56</v>
      </c>
      <c r="T1436" s="82" t="s">
        <v>57</v>
      </c>
      <c r="U1436" s="77"/>
      <c r="V1436" s="77"/>
      <c r="W1436" s="77"/>
      <c r="X1436"/>
    </row>
    <row r="1437" spans="2:24" x14ac:dyDescent="0.3">
      <c r="B1437" s="81">
        <v>37278</v>
      </c>
      <c r="C1437" s="81" t="s">
        <v>45</v>
      </c>
      <c r="D1437" s="77" t="s">
        <v>46</v>
      </c>
      <c r="E1437" s="82" t="s">
        <v>53</v>
      </c>
      <c r="F1437" s="77" t="s">
        <v>47</v>
      </c>
      <c r="G1437" s="77" t="s">
        <v>435</v>
      </c>
      <c r="H1437" s="77" t="s">
        <v>54</v>
      </c>
      <c r="I1437" s="77" t="s">
        <v>3417</v>
      </c>
      <c r="J1437" s="83">
        <v>13.299285040108234</v>
      </c>
      <c r="L1437" s="84"/>
      <c r="M1437" s="84"/>
      <c r="P1437"/>
      <c r="R1437"/>
      <c r="S1437" s="82" t="s">
        <v>56</v>
      </c>
      <c r="T1437" s="82" t="s">
        <v>57</v>
      </c>
      <c r="U1437" s="77"/>
      <c r="V1437" s="77"/>
      <c r="W1437" s="77"/>
      <c r="X1437"/>
    </row>
    <row r="1438" spans="2:24" x14ac:dyDescent="0.3">
      <c r="B1438" s="81">
        <v>37278</v>
      </c>
      <c r="C1438" s="81" t="s">
        <v>45</v>
      </c>
      <c r="D1438" s="77" t="s">
        <v>75</v>
      </c>
      <c r="E1438" s="82" t="s">
        <v>78</v>
      </c>
      <c r="F1438" s="77" t="s">
        <v>76</v>
      </c>
      <c r="G1438" s="77" t="s">
        <v>435</v>
      </c>
      <c r="H1438" s="77" t="s">
        <v>54</v>
      </c>
      <c r="I1438" s="77" t="s">
        <v>3417</v>
      </c>
      <c r="J1438" s="83">
        <v>42.668846024449884</v>
      </c>
      <c r="L1438" s="84"/>
      <c r="M1438" s="84"/>
      <c r="P1438"/>
      <c r="R1438"/>
      <c r="S1438" s="82" t="s">
        <v>56</v>
      </c>
      <c r="T1438" s="82" t="s">
        <v>57</v>
      </c>
      <c r="U1438" s="77"/>
      <c r="V1438" s="77"/>
      <c r="W1438" s="77"/>
      <c r="X1438"/>
    </row>
    <row r="1439" spans="2:24" x14ac:dyDescent="0.3">
      <c r="B1439" s="81">
        <v>37278</v>
      </c>
      <c r="C1439" s="81" t="s">
        <v>45</v>
      </c>
      <c r="D1439" s="77" t="s">
        <v>75</v>
      </c>
      <c r="E1439" s="82" t="s">
        <v>78</v>
      </c>
      <c r="F1439" s="77" t="s">
        <v>76</v>
      </c>
      <c r="G1439" s="77" t="s">
        <v>435</v>
      </c>
      <c r="H1439" s="77" t="s">
        <v>54</v>
      </c>
      <c r="I1439" s="77" t="s">
        <v>3417</v>
      </c>
      <c r="J1439" s="83">
        <v>12.743941474824405</v>
      </c>
      <c r="L1439" s="84"/>
      <c r="M1439" s="84"/>
      <c r="P1439"/>
      <c r="R1439"/>
      <c r="S1439" s="82" t="s">
        <v>56</v>
      </c>
      <c r="T1439" s="82" t="s">
        <v>57</v>
      </c>
      <c r="U1439" s="77"/>
      <c r="V1439" s="77"/>
      <c r="W1439" s="77"/>
      <c r="X1439"/>
    </row>
    <row r="1440" spans="2:24" x14ac:dyDescent="0.3">
      <c r="B1440" s="81">
        <v>37278</v>
      </c>
      <c r="C1440" s="81" t="s">
        <v>45</v>
      </c>
      <c r="D1440" s="77" t="s">
        <v>75</v>
      </c>
      <c r="E1440" s="82" t="s">
        <v>78</v>
      </c>
      <c r="F1440" s="77" t="s">
        <v>76</v>
      </c>
      <c r="G1440" s="77" t="s">
        <v>435</v>
      </c>
      <c r="H1440" s="77" t="s">
        <v>54</v>
      </c>
      <c r="I1440" s="77" t="s">
        <v>3417</v>
      </c>
      <c r="J1440" s="83">
        <v>82.117917121977129</v>
      </c>
      <c r="L1440" s="84"/>
      <c r="M1440" s="84"/>
      <c r="P1440"/>
      <c r="R1440"/>
      <c r="S1440" s="82" t="s">
        <v>56</v>
      </c>
      <c r="T1440" s="82" t="s">
        <v>57</v>
      </c>
      <c r="U1440" s="77"/>
      <c r="V1440" s="77"/>
      <c r="W1440" s="77"/>
      <c r="X1440"/>
    </row>
    <row r="1441" spans="2:24" x14ac:dyDescent="0.3">
      <c r="B1441" s="81">
        <v>37278</v>
      </c>
      <c r="C1441" s="81" t="s">
        <v>45</v>
      </c>
      <c r="D1441" s="77" t="s">
        <v>75</v>
      </c>
      <c r="E1441" s="82" t="s">
        <v>78</v>
      </c>
      <c r="F1441" s="77" t="s">
        <v>76</v>
      </c>
      <c r="G1441" s="77" t="s">
        <v>435</v>
      </c>
      <c r="H1441" s="77" t="s">
        <v>54</v>
      </c>
      <c r="I1441" s="77" t="s">
        <v>3417</v>
      </c>
      <c r="J1441" s="83">
        <v>10.613472470074589</v>
      </c>
      <c r="L1441" s="84"/>
      <c r="M1441" s="84"/>
      <c r="P1441"/>
      <c r="R1441"/>
      <c r="S1441" s="82" t="s">
        <v>56</v>
      </c>
      <c r="T1441" s="82" t="s">
        <v>57</v>
      </c>
      <c r="U1441" s="77"/>
      <c r="V1441" s="77"/>
      <c r="W1441" s="77"/>
      <c r="X1441"/>
    </row>
    <row r="1442" spans="2:24" x14ac:dyDescent="0.3">
      <c r="B1442" s="81">
        <v>37278</v>
      </c>
      <c r="C1442" s="81" t="s">
        <v>45</v>
      </c>
      <c r="D1442" s="77" t="s">
        <v>90</v>
      </c>
      <c r="E1442" s="82" t="s">
        <v>93</v>
      </c>
      <c r="F1442" s="77" t="s">
        <v>91</v>
      </c>
      <c r="G1442" s="77" t="s">
        <v>435</v>
      </c>
      <c r="H1442" s="77" t="s">
        <v>54</v>
      </c>
      <c r="I1442" s="77" t="s">
        <v>3417</v>
      </c>
      <c r="J1442" s="83">
        <v>475.64911813249563</v>
      </c>
      <c r="L1442" s="84"/>
      <c r="M1442" s="84"/>
      <c r="P1442"/>
      <c r="R1442"/>
      <c r="S1442" s="82" t="s">
        <v>56</v>
      </c>
      <c r="T1442" s="82" t="s">
        <v>57</v>
      </c>
      <c r="U1442" s="77"/>
      <c r="V1442" s="77"/>
      <c r="W1442" s="77"/>
      <c r="X1442"/>
    </row>
    <row r="1443" spans="2:24" x14ac:dyDescent="0.3">
      <c r="B1443" s="81">
        <v>37278</v>
      </c>
      <c r="C1443" s="81" t="s">
        <v>45</v>
      </c>
      <c r="D1443" s="77" t="s">
        <v>110</v>
      </c>
      <c r="E1443" s="82" t="s">
        <v>113</v>
      </c>
      <c r="F1443" s="77" t="s">
        <v>111</v>
      </c>
      <c r="G1443" s="77" t="s">
        <v>435</v>
      </c>
      <c r="H1443" s="77" t="s">
        <v>102</v>
      </c>
      <c r="I1443" s="77" t="s">
        <v>3417</v>
      </c>
      <c r="J1443" s="83">
        <v>103.79370715514676</v>
      </c>
      <c r="L1443" s="84"/>
      <c r="M1443" s="84"/>
      <c r="P1443"/>
      <c r="R1443"/>
      <c r="S1443" s="82" t="s">
        <v>56</v>
      </c>
      <c r="T1443" s="82" t="s">
        <v>57</v>
      </c>
      <c r="U1443" s="77"/>
      <c r="V1443" s="77"/>
      <c r="W1443" s="77"/>
      <c r="X1443"/>
    </row>
    <row r="1444" spans="2:24" x14ac:dyDescent="0.3">
      <c r="B1444" s="81">
        <v>37278</v>
      </c>
      <c r="C1444" s="81" t="s">
        <v>45</v>
      </c>
      <c r="D1444" s="77" t="s">
        <v>118</v>
      </c>
      <c r="E1444" s="82" t="s">
        <v>121</v>
      </c>
      <c r="F1444" s="77" t="s">
        <v>119</v>
      </c>
      <c r="G1444" s="77" t="s">
        <v>435</v>
      </c>
      <c r="H1444" s="77" t="s">
        <v>102</v>
      </c>
      <c r="I1444" s="77" t="s">
        <v>3417</v>
      </c>
      <c r="J1444" s="83">
        <v>17.560631536098075</v>
      </c>
      <c r="L1444" s="84"/>
      <c r="M1444" s="84"/>
      <c r="P1444"/>
      <c r="R1444"/>
      <c r="S1444" s="82" t="s">
        <v>56</v>
      </c>
      <c r="T1444" s="82" t="s">
        <v>57</v>
      </c>
      <c r="U1444" s="77"/>
      <c r="V1444" s="77"/>
      <c r="W1444" s="77"/>
      <c r="X1444"/>
    </row>
    <row r="1445" spans="2:24" x14ac:dyDescent="0.3">
      <c r="B1445" s="81">
        <v>37278</v>
      </c>
      <c r="C1445" s="81" t="s">
        <v>45</v>
      </c>
      <c r="D1445" s="77" t="s">
        <v>233</v>
      </c>
      <c r="E1445" s="82" t="s">
        <v>236</v>
      </c>
      <c r="F1445" s="77" t="s">
        <v>234</v>
      </c>
      <c r="G1445" s="77" t="s">
        <v>435</v>
      </c>
      <c r="H1445" s="77" t="s">
        <v>54</v>
      </c>
      <c r="I1445" s="77" t="s">
        <v>3417</v>
      </c>
      <c r="J1445" s="83">
        <v>245.29300128771524</v>
      </c>
      <c r="L1445" s="84"/>
      <c r="M1445" s="84"/>
      <c r="P1445"/>
      <c r="R1445"/>
      <c r="S1445" s="82" t="s">
        <v>56</v>
      </c>
      <c r="T1445" s="82" t="s">
        <v>57</v>
      </c>
      <c r="U1445" s="77"/>
      <c r="V1445" s="77"/>
      <c r="W1445" s="77"/>
      <c r="X1445"/>
    </row>
    <row r="1446" spans="2:24" x14ac:dyDescent="0.3">
      <c r="B1446" s="81">
        <v>37278</v>
      </c>
      <c r="C1446" s="81" t="s">
        <v>45</v>
      </c>
      <c r="D1446" s="77" t="s">
        <v>241</v>
      </c>
      <c r="E1446" s="82" t="s">
        <v>244</v>
      </c>
      <c r="F1446" s="77" t="s">
        <v>242</v>
      </c>
      <c r="G1446" s="77" t="s">
        <v>435</v>
      </c>
      <c r="H1446" s="77" t="s">
        <v>139</v>
      </c>
      <c r="I1446" s="77" t="s">
        <v>3417</v>
      </c>
      <c r="J1446" s="83">
        <v>24.869910911198318</v>
      </c>
      <c r="L1446" s="84"/>
      <c r="M1446" s="84"/>
      <c r="P1446"/>
      <c r="R1446"/>
      <c r="S1446" s="82" t="s">
        <v>56</v>
      </c>
      <c r="T1446" s="82" t="s">
        <v>57</v>
      </c>
      <c r="U1446" s="77"/>
      <c r="V1446" s="77"/>
      <c r="W1446" s="77"/>
      <c r="X1446"/>
    </row>
    <row r="1447" spans="2:24" x14ac:dyDescent="0.3">
      <c r="B1447" s="81">
        <v>37278</v>
      </c>
      <c r="C1447" s="81" t="s">
        <v>45</v>
      </c>
      <c r="D1447" s="77" t="s">
        <v>241</v>
      </c>
      <c r="E1447" s="82" t="s">
        <v>244</v>
      </c>
      <c r="F1447" s="77" t="s">
        <v>242</v>
      </c>
      <c r="G1447" s="77" t="s">
        <v>435</v>
      </c>
      <c r="H1447" s="77" t="s">
        <v>139</v>
      </c>
      <c r="I1447" s="77" t="s">
        <v>3417</v>
      </c>
      <c r="J1447" s="83">
        <v>54.421110461449643</v>
      </c>
      <c r="L1447" s="84"/>
      <c r="M1447" s="84"/>
      <c r="P1447"/>
      <c r="R1447"/>
      <c r="S1447" s="82" t="s">
        <v>56</v>
      </c>
      <c r="T1447" s="82" t="s">
        <v>57</v>
      </c>
      <c r="U1447" s="77"/>
      <c r="V1447" s="77"/>
      <c r="W1447" s="77"/>
      <c r="X1447"/>
    </row>
    <row r="1448" spans="2:24" x14ac:dyDescent="0.3">
      <c r="B1448" s="81">
        <v>37279</v>
      </c>
      <c r="C1448" s="81" t="s">
        <v>45</v>
      </c>
      <c r="D1448" s="77" t="s">
        <v>253</v>
      </c>
      <c r="E1448" s="82" t="s">
        <v>257</v>
      </c>
      <c r="F1448" s="77" t="s">
        <v>254</v>
      </c>
      <c r="G1448" s="77" t="s">
        <v>435</v>
      </c>
      <c r="H1448" s="77" t="s">
        <v>102</v>
      </c>
      <c r="I1448" s="77" t="s">
        <v>3418</v>
      </c>
      <c r="J1448" s="83">
        <v>1195.3916585182151</v>
      </c>
      <c r="L1448" s="84"/>
      <c r="M1448" s="84"/>
      <c r="P1448"/>
      <c r="R1448"/>
      <c r="S1448" s="82" t="s">
        <v>56</v>
      </c>
      <c r="T1448" s="82" t="s">
        <v>57</v>
      </c>
      <c r="U1448" s="77"/>
      <c r="V1448" s="77"/>
      <c r="W1448" s="77"/>
      <c r="X1448"/>
    </row>
    <row r="1449" spans="2:24" x14ac:dyDescent="0.3">
      <c r="B1449" s="81">
        <v>37281</v>
      </c>
      <c r="C1449" s="81" t="s">
        <v>45</v>
      </c>
      <c r="D1449" s="77" t="s">
        <v>263</v>
      </c>
      <c r="E1449" s="82" t="s">
        <v>270</v>
      </c>
      <c r="F1449" s="77" t="s">
        <v>264</v>
      </c>
      <c r="G1449" s="77" t="s">
        <v>435</v>
      </c>
      <c r="H1449" s="77" t="s">
        <v>271</v>
      </c>
      <c r="I1449" s="77" t="s">
        <v>3418</v>
      </c>
      <c r="J1449" s="83">
        <v>3184.0285074497428</v>
      </c>
      <c r="L1449" s="84"/>
      <c r="M1449" s="84"/>
      <c r="P1449"/>
      <c r="R1449"/>
      <c r="S1449" s="82" t="s">
        <v>56</v>
      </c>
      <c r="T1449" s="82" t="s">
        <v>57</v>
      </c>
      <c r="U1449" s="77"/>
      <c r="V1449" s="77"/>
      <c r="W1449" s="77"/>
      <c r="X1449"/>
    </row>
    <row r="1450" spans="2:24" x14ac:dyDescent="0.3">
      <c r="B1450" s="81">
        <v>37281</v>
      </c>
      <c r="C1450" s="81" t="s">
        <v>45</v>
      </c>
      <c r="D1450" s="77" t="s">
        <v>263</v>
      </c>
      <c r="E1450" s="82" t="s">
        <v>270</v>
      </c>
      <c r="F1450" s="77" t="s">
        <v>264</v>
      </c>
      <c r="G1450" s="77" t="s">
        <v>435</v>
      </c>
      <c r="H1450" s="77" t="s">
        <v>271</v>
      </c>
      <c r="I1450" s="77" t="s">
        <v>3418</v>
      </c>
      <c r="J1450" s="83">
        <v>1230.0236288752735</v>
      </c>
      <c r="L1450" s="84"/>
      <c r="M1450" s="84"/>
      <c r="P1450"/>
      <c r="R1450"/>
      <c r="S1450" s="82" t="s">
        <v>56</v>
      </c>
      <c r="T1450" s="82" t="s">
        <v>57</v>
      </c>
      <c r="U1450" s="77"/>
      <c r="V1450" s="77"/>
      <c r="W1450" s="77"/>
      <c r="X1450"/>
    </row>
    <row r="1451" spans="2:24" x14ac:dyDescent="0.3">
      <c r="B1451" s="81">
        <v>37281</v>
      </c>
      <c r="C1451" s="81" t="s">
        <v>45</v>
      </c>
      <c r="D1451" s="77" t="s">
        <v>275</v>
      </c>
      <c r="E1451" s="82" t="s">
        <v>278</v>
      </c>
      <c r="F1451" s="77" t="s">
        <v>276</v>
      </c>
      <c r="G1451" s="77" t="s">
        <v>435</v>
      </c>
      <c r="H1451" s="77" t="s">
        <v>271</v>
      </c>
      <c r="I1451" s="77" t="s">
        <v>3418</v>
      </c>
      <c r="J1451" s="83">
        <v>117.33596064934076</v>
      </c>
      <c r="L1451" s="84"/>
      <c r="M1451" s="84"/>
      <c r="P1451"/>
      <c r="R1451"/>
      <c r="S1451" s="82" t="s">
        <v>56</v>
      </c>
      <c r="T1451" s="82" t="s">
        <v>57</v>
      </c>
      <c r="U1451" s="77"/>
      <c r="V1451" s="77"/>
      <c r="W1451" s="77"/>
      <c r="X1451"/>
    </row>
    <row r="1452" spans="2:24" x14ac:dyDescent="0.3">
      <c r="B1452" s="81">
        <v>37281</v>
      </c>
      <c r="C1452" s="81" t="s">
        <v>45</v>
      </c>
      <c r="D1452" s="77" t="s">
        <v>280</v>
      </c>
      <c r="E1452" s="82" t="s">
        <v>283</v>
      </c>
      <c r="F1452" s="77" t="s">
        <v>281</v>
      </c>
      <c r="G1452" s="77" t="s">
        <v>435</v>
      </c>
      <c r="H1452" s="77" t="s">
        <v>271</v>
      </c>
      <c r="I1452" s="77" t="s">
        <v>3418</v>
      </c>
      <c r="J1452" s="83">
        <v>239.69710545319046</v>
      </c>
      <c r="L1452" s="84"/>
      <c r="M1452" s="84"/>
      <c r="P1452"/>
      <c r="R1452"/>
      <c r="S1452" s="82" t="s">
        <v>56</v>
      </c>
      <c r="T1452" s="82" t="s">
        <v>57</v>
      </c>
      <c r="U1452" s="77"/>
      <c r="V1452" s="77"/>
      <c r="W1452" s="77"/>
      <c r="X1452"/>
    </row>
    <row r="1453" spans="2:24" x14ac:dyDescent="0.3">
      <c r="B1453" s="81">
        <v>37281</v>
      </c>
      <c r="C1453" s="81" t="s">
        <v>45</v>
      </c>
      <c r="D1453" s="77" t="s">
        <v>280</v>
      </c>
      <c r="E1453" s="82" t="s">
        <v>283</v>
      </c>
      <c r="F1453" s="77" t="s">
        <v>281</v>
      </c>
      <c r="G1453" s="77" t="s">
        <v>435</v>
      </c>
      <c r="H1453" s="77" t="s">
        <v>271</v>
      </c>
      <c r="I1453" s="77" t="s">
        <v>3418</v>
      </c>
      <c r="J1453" s="83">
        <v>89.111360600000438</v>
      </c>
      <c r="L1453" s="84"/>
      <c r="M1453" s="84"/>
      <c r="P1453"/>
      <c r="R1453"/>
      <c r="S1453" s="82" t="s">
        <v>56</v>
      </c>
      <c r="T1453" s="82" t="s">
        <v>57</v>
      </c>
      <c r="U1453" s="77"/>
      <c r="V1453" s="77"/>
      <c r="W1453" s="77"/>
      <c r="X1453"/>
    </row>
    <row r="1454" spans="2:24" x14ac:dyDescent="0.3">
      <c r="B1454" s="81">
        <v>37281</v>
      </c>
      <c r="C1454" s="81" t="s">
        <v>45</v>
      </c>
      <c r="D1454" s="77" t="s">
        <v>286</v>
      </c>
      <c r="E1454" s="82" t="s">
        <v>289</v>
      </c>
      <c r="F1454" s="77" t="s">
        <v>287</v>
      </c>
      <c r="G1454" s="77" t="s">
        <v>435</v>
      </c>
      <c r="H1454" s="77" t="s">
        <v>290</v>
      </c>
      <c r="I1454" s="77" t="s">
        <v>3418</v>
      </c>
      <c r="J1454" s="83">
        <v>-107.05501613454622</v>
      </c>
      <c r="L1454" s="84"/>
      <c r="M1454" s="84"/>
      <c r="P1454"/>
      <c r="R1454"/>
      <c r="S1454" s="82" t="s">
        <v>56</v>
      </c>
      <c r="T1454" s="82" t="s">
        <v>57</v>
      </c>
      <c r="U1454" s="77"/>
      <c r="V1454" s="77"/>
      <c r="W1454" s="77"/>
      <c r="X1454"/>
    </row>
    <row r="1455" spans="2:24" x14ac:dyDescent="0.3">
      <c r="B1455" s="81">
        <v>37281</v>
      </c>
      <c r="C1455" s="81" t="s">
        <v>45</v>
      </c>
      <c r="D1455" s="77" t="s">
        <v>292</v>
      </c>
      <c r="E1455" s="82" t="s">
        <v>295</v>
      </c>
      <c r="F1455" s="77" t="s">
        <v>293</v>
      </c>
      <c r="G1455" s="77" t="s">
        <v>435</v>
      </c>
      <c r="H1455" s="77" t="s">
        <v>290</v>
      </c>
      <c r="I1455" s="77" t="s">
        <v>3418</v>
      </c>
      <c r="J1455" s="83">
        <v>120.81728516752918</v>
      </c>
      <c r="L1455" s="84"/>
      <c r="M1455" s="84"/>
      <c r="P1455"/>
      <c r="R1455"/>
      <c r="S1455" s="82" t="s">
        <v>56</v>
      </c>
      <c r="T1455" s="82" t="s">
        <v>57</v>
      </c>
      <c r="U1455" s="77"/>
      <c r="V1455" s="77"/>
      <c r="W1455" s="77"/>
      <c r="X1455"/>
    </row>
    <row r="1456" spans="2:24" x14ac:dyDescent="0.3">
      <c r="B1456" s="81">
        <v>37281</v>
      </c>
      <c r="C1456" s="81" t="s">
        <v>45</v>
      </c>
      <c r="D1456" s="77" t="s">
        <v>297</v>
      </c>
      <c r="E1456" s="82" t="s">
        <v>299</v>
      </c>
      <c r="F1456" s="77" t="s">
        <v>264</v>
      </c>
      <c r="G1456" s="77" t="s">
        <v>435</v>
      </c>
      <c r="H1456" s="77" t="s">
        <v>271</v>
      </c>
      <c r="I1456" s="77" t="s">
        <v>3418</v>
      </c>
      <c r="J1456" s="83">
        <v>911.11045641838393</v>
      </c>
      <c r="L1456" s="84"/>
      <c r="M1456" s="84"/>
      <c r="P1456"/>
      <c r="R1456"/>
      <c r="S1456" s="82" t="s">
        <v>56</v>
      </c>
      <c r="T1456" s="82" t="s">
        <v>57</v>
      </c>
      <c r="U1456" s="77"/>
      <c r="V1456" s="77"/>
      <c r="W1456" s="77"/>
      <c r="X1456"/>
    </row>
    <row r="1457" spans="2:24" x14ac:dyDescent="0.3">
      <c r="B1457" s="81">
        <v>37281</v>
      </c>
      <c r="C1457" s="81" t="s">
        <v>45</v>
      </c>
      <c r="D1457" s="77" t="s">
        <v>301</v>
      </c>
      <c r="E1457" s="82" t="s">
        <v>303</v>
      </c>
      <c r="F1457" s="77" t="s">
        <v>281</v>
      </c>
      <c r="G1457" s="77" t="s">
        <v>435</v>
      </c>
      <c r="H1457" s="77" t="s">
        <v>271</v>
      </c>
      <c r="I1457" s="77" t="s">
        <v>3418</v>
      </c>
      <c r="J1457" s="83">
        <v>69.259734211032281</v>
      </c>
      <c r="L1457" s="84"/>
      <c r="M1457" s="84"/>
      <c r="P1457"/>
      <c r="R1457"/>
      <c r="S1457" s="82" t="s">
        <v>56</v>
      </c>
      <c r="T1457" s="82" t="s">
        <v>57</v>
      </c>
      <c r="U1457" s="77"/>
      <c r="V1457" s="77"/>
      <c r="W1457" s="77"/>
      <c r="X1457"/>
    </row>
    <row r="1458" spans="2:24" x14ac:dyDescent="0.3">
      <c r="B1458" s="81">
        <v>37281</v>
      </c>
      <c r="C1458" s="81" t="s">
        <v>45</v>
      </c>
      <c r="D1458" s="77" t="s">
        <v>75</v>
      </c>
      <c r="E1458" s="82" t="s">
        <v>78</v>
      </c>
      <c r="F1458" s="77" t="s">
        <v>76</v>
      </c>
      <c r="G1458" s="77" t="s">
        <v>435</v>
      </c>
      <c r="H1458" s="77" t="s">
        <v>54</v>
      </c>
      <c r="I1458" s="77" t="s">
        <v>3417</v>
      </c>
      <c r="J1458" s="83">
        <v>51.956785654582255</v>
      </c>
      <c r="L1458" s="84"/>
      <c r="M1458" s="84"/>
      <c r="P1458"/>
      <c r="R1458"/>
      <c r="S1458" s="82" t="s">
        <v>56</v>
      </c>
      <c r="T1458" s="82" t="s">
        <v>57</v>
      </c>
      <c r="U1458" s="77"/>
      <c r="V1458" s="77"/>
      <c r="W1458" s="77"/>
      <c r="X1458"/>
    </row>
    <row r="1459" spans="2:24" x14ac:dyDescent="0.3">
      <c r="B1459" s="81">
        <v>37281</v>
      </c>
      <c r="C1459" s="81" t="s">
        <v>45</v>
      </c>
      <c r="D1459" s="77" t="s">
        <v>90</v>
      </c>
      <c r="E1459" s="82" t="s">
        <v>93</v>
      </c>
      <c r="F1459" s="77" t="s">
        <v>91</v>
      </c>
      <c r="G1459" s="77" t="s">
        <v>435</v>
      </c>
      <c r="H1459" s="77" t="s">
        <v>54</v>
      </c>
      <c r="I1459" s="77" t="s">
        <v>3417</v>
      </c>
      <c r="J1459" s="83">
        <v>532.47172937708194</v>
      </c>
      <c r="L1459" s="84"/>
      <c r="M1459" s="84"/>
      <c r="P1459"/>
      <c r="R1459"/>
      <c r="S1459" s="82" t="s">
        <v>56</v>
      </c>
      <c r="T1459" s="82" t="s">
        <v>57</v>
      </c>
      <c r="U1459" s="77"/>
      <c r="V1459" s="77"/>
      <c r="W1459" s="77"/>
      <c r="X1459"/>
    </row>
    <row r="1460" spans="2:24" x14ac:dyDescent="0.3">
      <c r="B1460" s="81">
        <v>37281</v>
      </c>
      <c r="C1460" s="81" t="s">
        <v>45</v>
      </c>
      <c r="D1460" s="77" t="s">
        <v>110</v>
      </c>
      <c r="E1460" s="82" t="s">
        <v>113</v>
      </c>
      <c r="F1460" s="77" t="s">
        <v>111</v>
      </c>
      <c r="G1460" s="77" t="s">
        <v>435</v>
      </c>
      <c r="H1460" s="77" t="s">
        <v>102</v>
      </c>
      <c r="I1460" s="77" t="s">
        <v>3417</v>
      </c>
      <c r="J1460" s="83">
        <v>55.052570434497184</v>
      </c>
      <c r="L1460" s="84"/>
      <c r="M1460" s="84"/>
      <c r="P1460"/>
      <c r="R1460"/>
      <c r="S1460" s="82" t="s">
        <v>56</v>
      </c>
      <c r="T1460" s="82" t="s">
        <v>57</v>
      </c>
      <c r="U1460" s="77"/>
      <c r="V1460" s="77"/>
      <c r="W1460" s="77"/>
      <c r="X1460"/>
    </row>
    <row r="1461" spans="2:24" x14ac:dyDescent="0.3">
      <c r="B1461" s="81">
        <v>37281</v>
      </c>
      <c r="C1461" s="81" t="s">
        <v>45</v>
      </c>
      <c r="D1461" s="77" t="s">
        <v>110</v>
      </c>
      <c r="E1461" s="82" t="s">
        <v>113</v>
      </c>
      <c r="F1461" s="77" t="s">
        <v>111</v>
      </c>
      <c r="G1461" s="77" t="s">
        <v>435</v>
      </c>
      <c r="H1461" s="77" t="s">
        <v>102</v>
      </c>
      <c r="I1461" s="77" t="s">
        <v>3417</v>
      </c>
      <c r="J1461" s="83">
        <v>21.677740521004321</v>
      </c>
      <c r="L1461" s="84"/>
      <c r="M1461" s="84"/>
      <c r="P1461"/>
      <c r="R1461"/>
      <c r="S1461" s="82" t="s">
        <v>56</v>
      </c>
      <c r="T1461" s="82" t="s">
        <v>57</v>
      </c>
      <c r="U1461" s="77"/>
      <c r="V1461" s="77"/>
      <c r="W1461" s="77"/>
      <c r="X1461"/>
    </row>
    <row r="1462" spans="2:24" x14ac:dyDescent="0.3">
      <c r="B1462" s="81">
        <v>37281</v>
      </c>
      <c r="C1462" s="81" t="s">
        <v>45</v>
      </c>
      <c r="D1462" s="77" t="s">
        <v>155</v>
      </c>
      <c r="E1462" s="82" t="s">
        <v>157</v>
      </c>
      <c r="F1462" s="77" t="s">
        <v>111</v>
      </c>
      <c r="G1462" s="77" t="s">
        <v>435</v>
      </c>
      <c r="H1462" s="77" t="s">
        <v>102</v>
      </c>
      <c r="I1462" s="77" t="s">
        <v>3417</v>
      </c>
      <c r="J1462" s="83">
        <v>44.986758879766541</v>
      </c>
      <c r="L1462" s="84"/>
      <c r="M1462" s="84"/>
      <c r="P1462"/>
      <c r="R1462"/>
      <c r="S1462" s="82" t="s">
        <v>56</v>
      </c>
      <c r="T1462" s="82" t="s">
        <v>57</v>
      </c>
      <c r="U1462" s="77"/>
      <c r="V1462" s="77"/>
      <c r="W1462" s="77"/>
      <c r="X1462"/>
    </row>
    <row r="1463" spans="2:24" x14ac:dyDescent="0.3">
      <c r="B1463" s="81">
        <v>37284</v>
      </c>
      <c r="C1463" s="81" t="s">
        <v>45</v>
      </c>
      <c r="D1463" s="77" t="s">
        <v>46</v>
      </c>
      <c r="E1463" s="82" t="s">
        <v>53</v>
      </c>
      <c r="F1463" s="77" t="s">
        <v>47</v>
      </c>
      <c r="G1463" s="77" t="s">
        <v>435</v>
      </c>
      <c r="H1463" s="77" t="s">
        <v>54</v>
      </c>
      <c r="I1463" s="77" t="s">
        <v>3417</v>
      </c>
      <c r="J1463" s="83">
        <v>47.327023659662515</v>
      </c>
      <c r="L1463" s="84"/>
      <c r="M1463" s="84"/>
      <c r="P1463"/>
      <c r="R1463"/>
      <c r="S1463" s="82" t="s">
        <v>56</v>
      </c>
      <c r="T1463" s="82" t="s">
        <v>57</v>
      </c>
      <c r="U1463" s="77"/>
      <c r="V1463" s="77"/>
      <c r="W1463" s="77"/>
      <c r="X1463"/>
    </row>
    <row r="1464" spans="2:24" x14ac:dyDescent="0.3">
      <c r="B1464" s="81">
        <v>37284</v>
      </c>
      <c r="C1464" s="81" t="s">
        <v>45</v>
      </c>
      <c r="D1464" s="77" t="s">
        <v>46</v>
      </c>
      <c r="E1464" s="82" t="s">
        <v>53</v>
      </c>
      <c r="F1464" s="77" t="s">
        <v>47</v>
      </c>
      <c r="G1464" s="77" t="s">
        <v>435</v>
      </c>
      <c r="H1464" s="77" t="s">
        <v>54</v>
      </c>
      <c r="I1464" s="77" t="s">
        <v>3417</v>
      </c>
      <c r="J1464" s="83">
        <v>101.11528203021744</v>
      </c>
      <c r="L1464" s="84"/>
      <c r="M1464" s="84"/>
      <c r="P1464"/>
      <c r="R1464"/>
      <c r="S1464" s="82" t="s">
        <v>56</v>
      </c>
      <c r="T1464" s="82" t="s">
        <v>57</v>
      </c>
      <c r="U1464" s="77"/>
      <c r="V1464" s="77"/>
      <c r="W1464" s="77"/>
      <c r="X1464"/>
    </row>
    <row r="1465" spans="2:24" x14ac:dyDescent="0.3">
      <c r="B1465" s="81">
        <v>37284</v>
      </c>
      <c r="C1465" s="81" t="s">
        <v>45</v>
      </c>
      <c r="D1465" s="77" t="s">
        <v>46</v>
      </c>
      <c r="E1465" s="82" t="s">
        <v>53</v>
      </c>
      <c r="F1465" s="77" t="s">
        <v>47</v>
      </c>
      <c r="G1465" s="77" t="s">
        <v>435</v>
      </c>
      <c r="H1465" s="77" t="s">
        <v>54</v>
      </c>
      <c r="I1465" s="77" t="s">
        <v>3417</v>
      </c>
      <c r="J1465" s="83">
        <v>35.237268199268968</v>
      </c>
      <c r="L1465" s="84"/>
      <c r="M1465" s="84"/>
      <c r="P1465"/>
      <c r="R1465"/>
      <c r="S1465" s="82" t="s">
        <v>56</v>
      </c>
      <c r="T1465" s="82" t="s">
        <v>57</v>
      </c>
      <c r="U1465" s="77"/>
      <c r="V1465" s="77"/>
      <c r="W1465" s="77"/>
      <c r="X1465"/>
    </row>
    <row r="1466" spans="2:24" x14ac:dyDescent="0.3">
      <c r="B1466" s="81">
        <v>37284</v>
      </c>
      <c r="C1466" s="81" t="s">
        <v>45</v>
      </c>
      <c r="D1466" s="77" t="s">
        <v>46</v>
      </c>
      <c r="E1466" s="82" t="s">
        <v>53</v>
      </c>
      <c r="F1466" s="77" t="s">
        <v>47</v>
      </c>
      <c r="G1466" s="77" t="s">
        <v>435</v>
      </c>
      <c r="H1466" s="77" t="s">
        <v>54</v>
      </c>
      <c r="I1466" s="77" t="s">
        <v>3417</v>
      </c>
      <c r="J1466" s="83">
        <v>26.181977785778404</v>
      </c>
      <c r="L1466" s="84"/>
      <c r="M1466" s="84"/>
      <c r="P1466"/>
      <c r="R1466"/>
      <c r="S1466" s="82" t="s">
        <v>56</v>
      </c>
      <c r="T1466" s="82" t="s">
        <v>57</v>
      </c>
      <c r="U1466" s="77"/>
      <c r="V1466" s="77"/>
      <c r="W1466" s="77"/>
      <c r="X1466"/>
    </row>
    <row r="1467" spans="2:24" x14ac:dyDescent="0.3">
      <c r="B1467" s="81">
        <v>37284</v>
      </c>
      <c r="C1467" s="81" t="s">
        <v>45</v>
      </c>
      <c r="D1467" s="77" t="s">
        <v>46</v>
      </c>
      <c r="E1467" s="82" t="s">
        <v>53</v>
      </c>
      <c r="F1467" s="77" t="s">
        <v>47</v>
      </c>
      <c r="G1467" s="77" t="s">
        <v>435</v>
      </c>
      <c r="H1467" s="77" t="s">
        <v>54</v>
      </c>
      <c r="I1467" s="77" t="s">
        <v>3417</v>
      </c>
      <c r="J1467" s="83">
        <v>2.8515492240757152</v>
      </c>
      <c r="L1467" s="84"/>
      <c r="M1467" s="84"/>
      <c r="P1467"/>
      <c r="R1467"/>
      <c r="S1467" s="82" t="s">
        <v>56</v>
      </c>
      <c r="T1467" s="82" t="s">
        <v>57</v>
      </c>
      <c r="U1467" s="77"/>
      <c r="V1467" s="77"/>
      <c r="W1467" s="77"/>
      <c r="X1467"/>
    </row>
    <row r="1468" spans="2:24" x14ac:dyDescent="0.3">
      <c r="B1468" s="81">
        <v>37284</v>
      </c>
      <c r="C1468" s="81" t="s">
        <v>45</v>
      </c>
      <c r="D1468" s="77" t="s">
        <v>46</v>
      </c>
      <c r="E1468" s="82" t="s">
        <v>53</v>
      </c>
      <c r="F1468" s="77" t="s">
        <v>47</v>
      </c>
      <c r="G1468" s="77" t="s">
        <v>435</v>
      </c>
      <c r="H1468" s="77" t="s">
        <v>54</v>
      </c>
      <c r="I1468" s="77" t="s">
        <v>3417</v>
      </c>
      <c r="J1468" s="83">
        <v>29.826321620449615</v>
      </c>
      <c r="L1468" s="84"/>
      <c r="M1468" s="84"/>
      <c r="P1468"/>
      <c r="R1468"/>
      <c r="S1468" s="82" t="s">
        <v>56</v>
      </c>
      <c r="T1468" s="82" t="s">
        <v>57</v>
      </c>
      <c r="U1468" s="77"/>
      <c r="V1468" s="77"/>
      <c r="W1468" s="77"/>
      <c r="X1468"/>
    </row>
    <row r="1469" spans="2:24" x14ac:dyDescent="0.3">
      <c r="B1469" s="81">
        <v>37284</v>
      </c>
      <c r="C1469" s="81" t="s">
        <v>45</v>
      </c>
      <c r="D1469" s="77" t="s">
        <v>46</v>
      </c>
      <c r="E1469" s="82" t="s">
        <v>53</v>
      </c>
      <c r="F1469" s="77" t="s">
        <v>47</v>
      </c>
      <c r="G1469" s="77" t="s">
        <v>435</v>
      </c>
      <c r="H1469" s="77" t="s">
        <v>54</v>
      </c>
      <c r="I1469" s="77" t="s">
        <v>3417</v>
      </c>
      <c r="J1469" s="83">
        <v>3.6281263189473254</v>
      </c>
      <c r="L1469" s="84"/>
      <c r="M1469" s="84"/>
      <c r="P1469"/>
      <c r="R1469"/>
      <c r="S1469" s="82" t="s">
        <v>56</v>
      </c>
      <c r="T1469" s="82" t="s">
        <v>57</v>
      </c>
      <c r="U1469" s="77"/>
      <c r="V1469" s="77"/>
      <c r="W1469" s="77"/>
      <c r="X1469"/>
    </row>
    <row r="1470" spans="2:24" x14ac:dyDescent="0.3">
      <c r="B1470" s="81">
        <v>37284</v>
      </c>
      <c r="C1470" s="81" t="s">
        <v>45</v>
      </c>
      <c r="D1470" s="77" t="s">
        <v>75</v>
      </c>
      <c r="E1470" s="82" t="s">
        <v>78</v>
      </c>
      <c r="F1470" s="77" t="s">
        <v>76</v>
      </c>
      <c r="G1470" s="77" t="s">
        <v>435</v>
      </c>
      <c r="H1470" s="77" t="s">
        <v>54</v>
      </c>
      <c r="I1470" s="77" t="s">
        <v>3417</v>
      </c>
      <c r="J1470" s="83">
        <v>30.400028122298423</v>
      </c>
      <c r="L1470" s="84"/>
      <c r="M1470" s="84"/>
      <c r="P1470"/>
      <c r="R1470"/>
      <c r="S1470" s="82" t="s">
        <v>56</v>
      </c>
      <c r="T1470" s="82" t="s">
        <v>57</v>
      </c>
      <c r="U1470" s="77"/>
      <c r="V1470" s="77"/>
      <c r="W1470" s="77"/>
      <c r="X1470"/>
    </row>
    <row r="1471" spans="2:24" x14ac:dyDescent="0.3">
      <c r="B1471" s="81">
        <v>37284</v>
      </c>
      <c r="C1471" s="81" t="s">
        <v>45</v>
      </c>
      <c r="D1471" s="77" t="s">
        <v>75</v>
      </c>
      <c r="E1471" s="82" t="s">
        <v>78</v>
      </c>
      <c r="F1471" s="77" t="s">
        <v>76</v>
      </c>
      <c r="G1471" s="77" t="s">
        <v>435</v>
      </c>
      <c r="H1471" s="77" t="s">
        <v>54</v>
      </c>
      <c r="I1471" s="77" t="s">
        <v>3417</v>
      </c>
      <c r="J1471" s="83">
        <v>144.81217984213535</v>
      </c>
      <c r="L1471" s="84"/>
      <c r="M1471" s="84"/>
      <c r="P1471"/>
      <c r="R1471"/>
      <c r="S1471" s="82" t="s">
        <v>56</v>
      </c>
      <c r="T1471" s="82" t="s">
        <v>57</v>
      </c>
      <c r="U1471" s="77"/>
      <c r="V1471" s="77"/>
      <c r="W1471" s="77"/>
      <c r="X1471"/>
    </row>
    <row r="1472" spans="2:24" x14ac:dyDescent="0.3">
      <c r="B1472" s="81">
        <v>37284</v>
      </c>
      <c r="C1472" s="81" t="s">
        <v>45</v>
      </c>
      <c r="D1472" s="77" t="s">
        <v>90</v>
      </c>
      <c r="E1472" s="82" t="s">
        <v>93</v>
      </c>
      <c r="F1472" s="77" t="s">
        <v>91</v>
      </c>
      <c r="G1472" s="77" t="s">
        <v>435</v>
      </c>
      <c r="H1472" s="77" t="s">
        <v>54</v>
      </c>
      <c r="I1472" s="77" t="s">
        <v>3417</v>
      </c>
      <c r="J1472" s="83">
        <v>657.88320656435735</v>
      </c>
      <c r="L1472" s="84"/>
      <c r="M1472" s="84"/>
      <c r="P1472"/>
      <c r="R1472"/>
      <c r="S1472" s="82" t="s">
        <v>56</v>
      </c>
      <c r="T1472" s="82" t="s">
        <v>57</v>
      </c>
      <c r="U1472" s="77"/>
      <c r="V1472" s="77"/>
      <c r="W1472" s="77"/>
      <c r="X1472"/>
    </row>
    <row r="1473" spans="2:24" x14ac:dyDescent="0.3">
      <c r="B1473" s="81">
        <v>37284</v>
      </c>
      <c r="C1473" s="81" t="s">
        <v>45</v>
      </c>
      <c r="D1473" s="77" t="s">
        <v>90</v>
      </c>
      <c r="E1473" s="82" t="s">
        <v>93</v>
      </c>
      <c r="F1473" s="77" t="s">
        <v>91</v>
      </c>
      <c r="G1473" s="77" t="s">
        <v>435</v>
      </c>
      <c r="H1473" s="77" t="s">
        <v>54</v>
      </c>
      <c r="I1473" s="77" t="s">
        <v>3417</v>
      </c>
      <c r="J1473" s="83">
        <v>931.40028792652436</v>
      </c>
      <c r="L1473" s="84"/>
      <c r="M1473" s="84"/>
      <c r="P1473"/>
      <c r="R1473"/>
      <c r="S1473" s="82" t="s">
        <v>56</v>
      </c>
      <c r="T1473" s="82" t="s">
        <v>57</v>
      </c>
      <c r="U1473" s="77"/>
      <c r="V1473" s="77"/>
      <c r="W1473" s="77"/>
      <c r="X1473"/>
    </row>
    <row r="1474" spans="2:24" x14ac:dyDescent="0.3">
      <c r="B1474" s="81">
        <v>37284</v>
      </c>
      <c r="C1474" s="81" t="s">
        <v>45</v>
      </c>
      <c r="D1474" s="77" t="s">
        <v>362</v>
      </c>
      <c r="E1474" s="82" t="s">
        <v>365</v>
      </c>
      <c r="F1474" s="77" t="s">
        <v>363</v>
      </c>
      <c r="G1474" s="77" t="s">
        <v>435</v>
      </c>
      <c r="H1474" s="77" t="s">
        <v>54</v>
      </c>
      <c r="I1474" s="77" t="s">
        <v>3417</v>
      </c>
      <c r="J1474" s="83">
        <v>762.02131611516916</v>
      </c>
      <c r="L1474" s="84"/>
      <c r="M1474" s="84"/>
      <c r="P1474"/>
      <c r="R1474"/>
      <c r="S1474" s="82" t="s">
        <v>56</v>
      </c>
      <c r="T1474" s="82" t="s">
        <v>57</v>
      </c>
      <c r="U1474" s="77"/>
      <c r="V1474" s="77"/>
      <c r="W1474" s="77"/>
      <c r="X1474"/>
    </row>
    <row r="1475" spans="2:24" x14ac:dyDescent="0.3">
      <c r="B1475" s="81">
        <v>37284</v>
      </c>
      <c r="C1475" s="81" t="s">
        <v>45</v>
      </c>
      <c r="D1475" s="77" t="s">
        <v>98</v>
      </c>
      <c r="E1475" s="82" t="s">
        <v>101</v>
      </c>
      <c r="F1475" s="77" t="s">
        <v>99</v>
      </c>
      <c r="G1475" s="77" t="s">
        <v>435</v>
      </c>
      <c r="H1475" s="77" t="s">
        <v>102</v>
      </c>
      <c r="I1475" s="77" t="s">
        <v>3417</v>
      </c>
      <c r="J1475" s="83">
        <v>369.26127347238906</v>
      </c>
      <c r="L1475" s="84"/>
      <c r="M1475" s="84"/>
      <c r="P1475"/>
      <c r="R1475"/>
      <c r="S1475" s="82" t="s">
        <v>56</v>
      </c>
      <c r="T1475" s="82" t="s">
        <v>57</v>
      </c>
      <c r="U1475" s="77"/>
      <c r="V1475" s="77"/>
      <c r="W1475" s="77"/>
      <c r="X1475"/>
    </row>
    <row r="1476" spans="2:24" x14ac:dyDescent="0.3">
      <c r="B1476" s="81">
        <v>37284</v>
      </c>
      <c r="C1476" s="81" t="s">
        <v>45</v>
      </c>
      <c r="D1476" s="77" t="s">
        <v>373</v>
      </c>
      <c r="E1476" s="82" t="s">
        <v>113</v>
      </c>
      <c r="F1476" s="77" t="s">
        <v>374</v>
      </c>
      <c r="G1476" s="77" t="s">
        <v>435</v>
      </c>
      <c r="H1476" s="77" t="s">
        <v>102</v>
      </c>
      <c r="I1476" s="77" t="s">
        <v>3418</v>
      </c>
      <c r="J1476" s="83">
        <v>382.61665529246108</v>
      </c>
      <c r="L1476" s="84"/>
      <c r="M1476" s="84"/>
      <c r="P1476"/>
      <c r="R1476"/>
      <c r="S1476" s="82" t="s">
        <v>56</v>
      </c>
      <c r="T1476" s="82" t="s">
        <v>57</v>
      </c>
      <c r="U1476" s="77"/>
      <c r="V1476" s="77"/>
      <c r="W1476" s="77"/>
      <c r="X1476"/>
    </row>
    <row r="1477" spans="2:24" x14ac:dyDescent="0.3">
      <c r="B1477" s="81">
        <v>37284</v>
      </c>
      <c r="C1477" s="81" t="s">
        <v>45</v>
      </c>
      <c r="D1477" s="77" t="s">
        <v>373</v>
      </c>
      <c r="E1477" s="82" t="s">
        <v>113</v>
      </c>
      <c r="F1477" s="77" t="s">
        <v>374</v>
      </c>
      <c r="G1477" s="77" t="s">
        <v>435</v>
      </c>
      <c r="H1477" s="77" t="s">
        <v>102</v>
      </c>
      <c r="I1477" s="77" t="s">
        <v>3418</v>
      </c>
      <c r="J1477" s="83">
        <v>124.25265733362659</v>
      </c>
      <c r="L1477" s="84"/>
      <c r="M1477" s="84"/>
      <c r="P1477"/>
      <c r="R1477"/>
      <c r="S1477" s="82" t="s">
        <v>56</v>
      </c>
      <c r="T1477" s="82" t="s">
        <v>57</v>
      </c>
      <c r="U1477" s="77"/>
      <c r="V1477" s="77"/>
      <c r="W1477" s="77"/>
      <c r="X1477"/>
    </row>
    <row r="1478" spans="2:24" x14ac:dyDescent="0.3">
      <c r="B1478" s="81">
        <v>37284</v>
      </c>
      <c r="C1478" s="81" t="s">
        <v>45</v>
      </c>
      <c r="D1478" s="77" t="s">
        <v>118</v>
      </c>
      <c r="E1478" s="82" t="s">
        <v>121</v>
      </c>
      <c r="F1478" s="77" t="s">
        <v>119</v>
      </c>
      <c r="G1478" s="77" t="s">
        <v>435</v>
      </c>
      <c r="H1478" s="77" t="s">
        <v>102</v>
      </c>
      <c r="I1478" s="77" t="s">
        <v>3417</v>
      </c>
      <c r="J1478" s="83">
        <v>11.150395486799518</v>
      </c>
      <c r="L1478" s="84"/>
      <c r="M1478" s="84"/>
      <c r="P1478"/>
      <c r="R1478"/>
      <c r="S1478" s="82" t="s">
        <v>56</v>
      </c>
      <c r="T1478" s="82" t="s">
        <v>57</v>
      </c>
      <c r="U1478" s="77"/>
      <c r="V1478" s="77"/>
      <c r="W1478" s="77"/>
      <c r="X1478"/>
    </row>
    <row r="1479" spans="2:24" x14ac:dyDescent="0.3">
      <c r="B1479" s="81">
        <v>37284</v>
      </c>
      <c r="C1479" s="81" t="s">
        <v>45</v>
      </c>
      <c r="D1479" s="77" t="s">
        <v>118</v>
      </c>
      <c r="E1479" s="82" t="s">
        <v>121</v>
      </c>
      <c r="F1479" s="77" t="s">
        <v>119</v>
      </c>
      <c r="G1479" s="77" t="s">
        <v>435</v>
      </c>
      <c r="H1479" s="77" t="s">
        <v>102</v>
      </c>
      <c r="I1479" s="77" t="s">
        <v>3417</v>
      </c>
      <c r="J1479" s="83">
        <v>10.94094297023711</v>
      </c>
      <c r="L1479" s="84"/>
      <c r="M1479" s="84"/>
      <c r="P1479"/>
      <c r="R1479"/>
      <c r="S1479" s="82" t="s">
        <v>56</v>
      </c>
      <c r="T1479" s="82" t="s">
        <v>57</v>
      </c>
      <c r="U1479" s="77"/>
      <c r="V1479" s="77"/>
      <c r="W1479" s="77"/>
      <c r="X1479"/>
    </row>
    <row r="1480" spans="2:24" x14ac:dyDescent="0.3">
      <c r="B1480" s="81">
        <v>37284</v>
      </c>
      <c r="C1480" s="81" t="s">
        <v>45</v>
      </c>
      <c r="D1480" s="77" t="s">
        <v>136</v>
      </c>
      <c r="E1480" s="82" t="s">
        <v>138</v>
      </c>
      <c r="F1480" s="77" t="s">
        <v>91</v>
      </c>
      <c r="G1480" s="77" t="s">
        <v>435</v>
      </c>
      <c r="H1480" s="77" t="s">
        <v>139</v>
      </c>
      <c r="I1480" s="77" t="s">
        <v>3417</v>
      </c>
      <c r="J1480" s="83">
        <v>42.912450598688501</v>
      </c>
      <c r="L1480" s="84"/>
      <c r="M1480" s="84"/>
      <c r="P1480"/>
      <c r="R1480"/>
      <c r="S1480" s="82" t="s">
        <v>56</v>
      </c>
      <c r="T1480" s="82" t="s">
        <v>57</v>
      </c>
      <c r="U1480" s="77"/>
      <c r="V1480" s="77"/>
      <c r="W1480" s="77"/>
      <c r="X1480"/>
    </row>
    <row r="1481" spans="2:24" x14ac:dyDescent="0.3">
      <c r="B1481" s="81">
        <v>37284</v>
      </c>
      <c r="C1481" s="81" t="s">
        <v>45</v>
      </c>
      <c r="D1481" s="77" t="s">
        <v>241</v>
      </c>
      <c r="E1481" s="82" t="s">
        <v>244</v>
      </c>
      <c r="F1481" s="77" t="s">
        <v>242</v>
      </c>
      <c r="G1481" s="77" t="s">
        <v>435</v>
      </c>
      <c r="H1481" s="77" t="s">
        <v>139</v>
      </c>
      <c r="I1481" s="77" t="s">
        <v>3417</v>
      </c>
      <c r="J1481" s="83">
        <v>28.967711098517189</v>
      </c>
      <c r="L1481" s="84"/>
      <c r="M1481" s="84"/>
      <c r="P1481"/>
      <c r="R1481"/>
      <c r="S1481" s="82" t="s">
        <v>56</v>
      </c>
      <c r="T1481" s="82" t="s">
        <v>57</v>
      </c>
      <c r="U1481" s="77"/>
      <c r="V1481" s="77"/>
      <c r="W1481" s="77"/>
      <c r="X1481"/>
    </row>
    <row r="1482" spans="2:24" x14ac:dyDescent="0.3">
      <c r="B1482" s="81">
        <v>37284</v>
      </c>
      <c r="C1482" s="81" t="s">
        <v>45</v>
      </c>
      <c r="D1482" s="77" t="s">
        <v>241</v>
      </c>
      <c r="E1482" s="82" t="s">
        <v>244</v>
      </c>
      <c r="F1482" s="77" t="s">
        <v>242</v>
      </c>
      <c r="G1482" s="77" t="s">
        <v>435</v>
      </c>
      <c r="H1482" s="77" t="s">
        <v>139</v>
      </c>
      <c r="I1482" s="77" t="s">
        <v>3417</v>
      </c>
      <c r="J1482" s="83">
        <v>56.229703127453156</v>
      </c>
      <c r="L1482" s="84"/>
      <c r="M1482" s="84"/>
      <c r="P1482"/>
      <c r="R1482"/>
      <c r="S1482" s="82" t="s">
        <v>56</v>
      </c>
      <c r="T1482" s="82" t="s">
        <v>57</v>
      </c>
      <c r="U1482" s="77"/>
      <c r="V1482" s="77"/>
      <c r="W1482" s="77"/>
      <c r="X1482"/>
    </row>
    <row r="1483" spans="2:24" x14ac:dyDescent="0.3">
      <c r="B1483" s="81">
        <v>37285</v>
      </c>
      <c r="C1483" s="81" t="s">
        <v>45</v>
      </c>
      <c r="D1483" s="77" t="s">
        <v>400</v>
      </c>
      <c r="E1483" s="82" t="s">
        <v>53</v>
      </c>
      <c r="F1483" s="77" t="s">
        <v>401</v>
      </c>
      <c r="G1483" s="77" t="s">
        <v>435</v>
      </c>
      <c r="H1483" s="77" t="s">
        <v>54</v>
      </c>
      <c r="I1483" s="77" t="s">
        <v>3418</v>
      </c>
      <c r="J1483" s="83">
        <v>347.13716605172806</v>
      </c>
      <c r="L1483" s="84"/>
      <c r="M1483" s="84"/>
      <c r="P1483"/>
      <c r="R1483"/>
      <c r="S1483" s="82" t="s">
        <v>56</v>
      </c>
      <c r="T1483" s="82" t="s">
        <v>57</v>
      </c>
      <c r="U1483" s="77"/>
      <c r="V1483" s="77"/>
      <c r="W1483" s="77"/>
      <c r="X1483"/>
    </row>
    <row r="1484" spans="2:24" x14ac:dyDescent="0.3">
      <c r="B1484" s="81">
        <v>37286</v>
      </c>
      <c r="C1484" s="81" t="s">
        <v>45</v>
      </c>
      <c r="D1484" s="77" t="s">
        <v>118</v>
      </c>
      <c r="E1484" s="82" t="s">
        <v>121</v>
      </c>
      <c r="F1484" s="77" t="s">
        <v>119</v>
      </c>
      <c r="G1484" s="77" t="s">
        <v>435</v>
      </c>
      <c r="H1484" s="77" t="s">
        <v>102</v>
      </c>
      <c r="I1484" s="77" t="s">
        <v>3417</v>
      </c>
      <c r="J1484" s="83">
        <v>29.959589218764563</v>
      </c>
      <c r="L1484" s="84"/>
      <c r="M1484" s="84"/>
      <c r="P1484"/>
      <c r="R1484"/>
      <c r="S1484" s="82" t="s">
        <v>56</v>
      </c>
      <c r="T1484" s="82" t="s">
        <v>57</v>
      </c>
      <c r="U1484" s="77"/>
      <c r="V1484" s="77"/>
      <c r="W1484" s="77"/>
      <c r="X1484"/>
    </row>
    <row r="1485" spans="2:24" x14ac:dyDescent="0.3">
      <c r="B1485" s="81">
        <v>37287</v>
      </c>
      <c r="C1485" s="81" t="s">
        <v>45</v>
      </c>
      <c r="D1485" s="77" t="s">
        <v>415</v>
      </c>
      <c r="E1485" s="82" t="s">
        <v>419</v>
      </c>
      <c r="F1485" s="77" t="s">
        <v>416</v>
      </c>
      <c r="G1485" s="77" t="s">
        <v>435</v>
      </c>
      <c r="H1485" s="77" t="s">
        <v>420</v>
      </c>
      <c r="I1485" s="77" t="s">
        <v>3418</v>
      </c>
      <c r="J1485" s="83">
        <v>-6258.5532100326845</v>
      </c>
      <c r="L1485" s="84"/>
      <c r="M1485" s="84"/>
      <c r="P1485"/>
      <c r="R1485"/>
      <c r="S1485" s="82" t="s">
        <v>56</v>
      </c>
      <c r="T1485" s="82" t="s">
        <v>57</v>
      </c>
      <c r="U1485" s="77"/>
      <c r="V1485" s="77"/>
      <c r="W1485" s="77"/>
      <c r="X1485"/>
    </row>
    <row r="1486" spans="2:24" x14ac:dyDescent="0.3">
      <c r="B1486" s="81">
        <v>37287</v>
      </c>
      <c r="C1486" s="81" t="s">
        <v>45</v>
      </c>
      <c r="D1486" s="77" t="s">
        <v>422</v>
      </c>
      <c r="E1486" s="82" t="s">
        <v>424</v>
      </c>
      <c r="F1486" s="77" t="s">
        <v>423</v>
      </c>
      <c r="G1486" s="77" t="s">
        <v>435</v>
      </c>
      <c r="H1486" s="77" t="s">
        <v>425</v>
      </c>
      <c r="I1486" s="77" t="s">
        <v>3418</v>
      </c>
      <c r="J1486" s="83">
        <v>-10997.827478759398</v>
      </c>
      <c r="L1486" s="84"/>
      <c r="M1486" s="84"/>
      <c r="P1486"/>
      <c r="R1486"/>
      <c r="S1486" s="82" t="s">
        <v>56</v>
      </c>
      <c r="T1486" s="82" t="s">
        <v>57</v>
      </c>
      <c r="U1486" s="77"/>
      <c r="V1486" s="77"/>
      <c r="W1486" s="77"/>
      <c r="X1486"/>
    </row>
    <row r="1487" spans="2:24" x14ac:dyDescent="0.3">
      <c r="B1487" s="81">
        <v>37287</v>
      </c>
      <c r="C1487" s="81" t="s">
        <v>45</v>
      </c>
      <c r="D1487" s="77" t="s">
        <v>427</v>
      </c>
      <c r="E1487" s="82" t="s">
        <v>433</v>
      </c>
      <c r="F1487" s="77" t="s">
        <v>428</v>
      </c>
      <c r="G1487" s="77" t="s">
        <v>435</v>
      </c>
      <c r="H1487" s="77" t="s">
        <v>420</v>
      </c>
      <c r="I1487" s="77" t="s">
        <v>3417</v>
      </c>
      <c r="J1487" s="83">
        <v>-20141.082082239529</v>
      </c>
      <c r="L1487" s="84"/>
      <c r="M1487" s="84"/>
      <c r="P1487"/>
      <c r="R1487"/>
      <c r="S1487" s="82" t="s">
        <v>56</v>
      </c>
      <c r="T1487" s="82" t="s">
        <v>57</v>
      </c>
      <c r="U1487" s="77"/>
      <c r="V1487" s="77"/>
      <c r="W1487" s="77"/>
      <c r="X1487"/>
    </row>
    <row r="1488" spans="2:24" x14ac:dyDescent="0.3">
      <c r="B1488" s="81">
        <v>37287</v>
      </c>
      <c r="C1488" s="81" t="s">
        <v>45</v>
      </c>
      <c r="D1488" s="77" t="s">
        <v>427</v>
      </c>
      <c r="E1488" s="82" t="s">
        <v>433</v>
      </c>
      <c r="F1488" s="77" t="s">
        <v>428</v>
      </c>
      <c r="G1488" s="77" t="s">
        <v>435</v>
      </c>
      <c r="H1488" s="77" t="s">
        <v>420</v>
      </c>
      <c r="I1488" s="77" t="s">
        <v>3417</v>
      </c>
      <c r="J1488" s="83">
        <v>-26905.294894925421</v>
      </c>
      <c r="L1488" s="84"/>
      <c r="M1488" s="84"/>
      <c r="P1488"/>
      <c r="R1488"/>
      <c r="S1488" s="82" t="s">
        <v>56</v>
      </c>
      <c r="T1488" s="82" t="s">
        <v>57</v>
      </c>
      <c r="U1488" s="77"/>
      <c r="V1488" s="77"/>
      <c r="W1488" s="77"/>
      <c r="X1488"/>
    </row>
    <row r="1489" spans="2:24" x14ac:dyDescent="0.3">
      <c r="B1489" s="81">
        <v>37287</v>
      </c>
      <c r="C1489" s="81" t="s">
        <v>45</v>
      </c>
      <c r="D1489" s="77" t="s">
        <v>427</v>
      </c>
      <c r="E1489" s="82" t="s">
        <v>433</v>
      </c>
      <c r="F1489" s="77" t="s">
        <v>428</v>
      </c>
      <c r="G1489" s="77" t="s">
        <v>435</v>
      </c>
      <c r="H1489" s="77" t="s">
        <v>420</v>
      </c>
      <c r="I1489" s="77" t="s">
        <v>3417</v>
      </c>
      <c r="J1489" s="83">
        <v>-47561.378686440148</v>
      </c>
      <c r="L1489" s="84"/>
      <c r="M1489" s="84"/>
      <c r="P1489"/>
      <c r="R1489"/>
      <c r="S1489" s="82" t="s">
        <v>56</v>
      </c>
      <c r="T1489" s="82" t="s">
        <v>57</v>
      </c>
      <c r="U1489" s="77"/>
      <c r="V1489" s="77"/>
      <c r="W1489" s="77"/>
      <c r="X1489"/>
    </row>
    <row r="1490" spans="2:24" x14ac:dyDescent="0.3">
      <c r="B1490" s="81">
        <v>37287</v>
      </c>
      <c r="C1490" s="81" t="s">
        <v>45</v>
      </c>
      <c r="D1490" s="77" t="s">
        <v>427</v>
      </c>
      <c r="E1490" s="82" t="s">
        <v>433</v>
      </c>
      <c r="F1490" s="77" t="s">
        <v>428</v>
      </c>
      <c r="G1490" s="77" t="s">
        <v>435</v>
      </c>
      <c r="H1490" s="77" t="s">
        <v>420</v>
      </c>
      <c r="I1490" s="77" t="s">
        <v>3417</v>
      </c>
      <c r="J1490" s="83">
        <v>-6377.4513328622006</v>
      </c>
      <c r="L1490" s="84"/>
      <c r="M1490" s="84"/>
      <c r="P1490"/>
      <c r="R1490"/>
      <c r="S1490" s="82" t="s">
        <v>56</v>
      </c>
      <c r="T1490" s="82" t="s">
        <v>57</v>
      </c>
      <c r="U1490" s="77"/>
      <c r="V1490" s="77"/>
      <c r="W1490" s="77"/>
      <c r="X1490"/>
    </row>
    <row r="1491" spans="2:24" x14ac:dyDescent="0.3">
      <c r="B1491" s="81">
        <v>37287</v>
      </c>
      <c r="C1491" s="81" t="s">
        <v>45</v>
      </c>
      <c r="D1491" s="77" t="s">
        <v>427</v>
      </c>
      <c r="E1491" s="82" t="s">
        <v>433</v>
      </c>
      <c r="F1491" s="77" t="s">
        <v>428</v>
      </c>
      <c r="G1491" s="77" t="s">
        <v>435</v>
      </c>
      <c r="H1491" s="77" t="s">
        <v>420</v>
      </c>
      <c r="I1491" s="77" t="s">
        <v>3417</v>
      </c>
      <c r="J1491" s="83">
        <v>392.21165143526855</v>
      </c>
      <c r="L1491" s="84"/>
      <c r="M1491" s="84"/>
      <c r="P1491"/>
      <c r="R1491"/>
      <c r="S1491" s="82" t="s">
        <v>56</v>
      </c>
      <c r="T1491" s="82" t="s">
        <v>57</v>
      </c>
      <c r="U1491" s="77"/>
      <c r="V1491" s="77"/>
      <c r="W1491" s="77"/>
      <c r="X1491"/>
    </row>
    <row r="1492" spans="2:24" x14ac:dyDescent="0.3">
      <c r="B1492" s="81">
        <v>37287</v>
      </c>
      <c r="C1492" s="81" t="s">
        <v>45</v>
      </c>
      <c r="D1492" s="77" t="s">
        <v>441</v>
      </c>
      <c r="E1492" s="82" t="s">
        <v>433</v>
      </c>
      <c r="F1492" s="77" t="s">
        <v>442</v>
      </c>
      <c r="G1492" s="77" t="s">
        <v>435</v>
      </c>
      <c r="H1492" s="77" t="s">
        <v>420</v>
      </c>
      <c r="I1492" s="77" t="s">
        <v>3418</v>
      </c>
      <c r="J1492" s="83">
        <v>-377.62994760584229</v>
      </c>
      <c r="L1492" s="84"/>
      <c r="M1492" s="84"/>
      <c r="P1492"/>
      <c r="R1492"/>
      <c r="S1492" s="82" t="s">
        <v>56</v>
      </c>
      <c r="T1492" s="82" t="s">
        <v>57</v>
      </c>
      <c r="U1492" s="77"/>
      <c r="V1492" s="77"/>
      <c r="W1492" s="77"/>
      <c r="X1492"/>
    </row>
    <row r="1493" spans="2:24" x14ac:dyDescent="0.3">
      <c r="B1493" s="81">
        <v>37287</v>
      </c>
      <c r="C1493" s="81" t="s">
        <v>45</v>
      </c>
      <c r="D1493" s="77" t="s">
        <v>441</v>
      </c>
      <c r="E1493" s="82" t="s">
        <v>433</v>
      </c>
      <c r="F1493" s="77" t="s">
        <v>442</v>
      </c>
      <c r="G1493" s="77" t="s">
        <v>435</v>
      </c>
      <c r="H1493" s="77" t="s">
        <v>420</v>
      </c>
      <c r="I1493" s="77" t="s">
        <v>3418</v>
      </c>
      <c r="J1493" s="83">
        <v>-22924.054198746733</v>
      </c>
      <c r="L1493" s="84"/>
      <c r="M1493" s="84"/>
      <c r="P1493"/>
      <c r="R1493"/>
      <c r="S1493" s="82" t="s">
        <v>56</v>
      </c>
      <c r="T1493" s="82" t="s">
        <v>57</v>
      </c>
      <c r="U1493" s="77"/>
      <c r="V1493" s="77"/>
      <c r="W1493" s="77"/>
      <c r="X1493"/>
    </row>
    <row r="1494" spans="2:24" x14ac:dyDescent="0.3">
      <c r="B1494" s="81">
        <v>37287</v>
      </c>
      <c r="C1494" s="81" t="s">
        <v>45</v>
      </c>
      <c r="D1494" s="77" t="s">
        <v>447</v>
      </c>
      <c r="E1494" s="82" t="s">
        <v>449</v>
      </c>
      <c r="F1494" s="77" t="s">
        <v>448</v>
      </c>
      <c r="G1494" s="77" t="s">
        <v>435</v>
      </c>
      <c r="H1494" s="77" t="s">
        <v>420</v>
      </c>
      <c r="I1494" s="77" t="s">
        <v>3418</v>
      </c>
      <c r="J1494" s="83">
        <v>-699.82931215918256</v>
      </c>
      <c r="L1494" s="84"/>
      <c r="M1494" s="84"/>
      <c r="P1494"/>
      <c r="R1494"/>
      <c r="S1494" s="82" t="s">
        <v>56</v>
      </c>
      <c r="T1494" s="82" t="s">
        <v>57</v>
      </c>
      <c r="U1494" s="77"/>
      <c r="V1494" s="77"/>
      <c r="W1494" s="77"/>
      <c r="X1494"/>
    </row>
    <row r="1495" spans="2:24" x14ac:dyDescent="0.3">
      <c r="B1495" s="81">
        <v>37287</v>
      </c>
      <c r="C1495" s="81" t="s">
        <v>45</v>
      </c>
      <c r="D1495" s="77" t="s">
        <v>447</v>
      </c>
      <c r="E1495" s="82" t="s">
        <v>449</v>
      </c>
      <c r="F1495" s="77" t="s">
        <v>448</v>
      </c>
      <c r="G1495" s="77" t="s">
        <v>435</v>
      </c>
      <c r="H1495" s="77" t="s">
        <v>420</v>
      </c>
      <c r="I1495" s="77" t="s">
        <v>3418</v>
      </c>
      <c r="J1495" s="83">
        <v>-44921.945138375682</v>
      </c>
      <c r="L1495" s="84"/>
      <c r="M1495" s="84"/>
      <c r="P1495"/>
      <c r="R1495"/>
      <c r="S1495" s="82" t="s">
        <v>56</v>
      </c>
      <c r="T1495" s="82" t="s">
        <v>57</v>
      </c>
      <c r="U1495" s="77"/>
      <c r="V1495" s="77"/>
      <c r="W1495" s="77"/>
      <c r="X1495"/>
    </row>
    <row r="1496" spans="2:24" x14ac:dyDescent="0.3">
      <c r="B1496" s="81">
        <v>37287</v>
      </c>
      <c r="C1496" s="81" t="s">
        <v>45</v>
      </c>
      <c r="D1496" s="77" t="s">
        <v>451</v>
      </c>
      <c r="E1496" s="82" t="s">
        <v>454</v>
      </c>
      <c r="F1496" s="77" t="s">
        <v>452</v>
      </c>
      <c r="G1496" s="77" t="s">
        <v>435</v>
      </c>
      <c r="H1496" s="77" t="s">
        <v>420</v>
      </c>
      <c r="I1496" s="77" t="s">
        <v>3417</v>
      </c>
      <c r="J1496" s="83">
        <v>-324.44057460556951</v>
      </c>
      <c r="L1496" s="84"/>
      <c r="M1496" s="84"/>
      <c r="P1496"/>
      <c r="R1496"/>
      <c r="S1496" s="82" t="s">
        <v>56</v>
      </c>
      <c r="T1496" s="82" t="s">
        <v>57</v>
      </c>
      <c r="U1496" s="77"/>
      <c r="V1496" s="77"/>
      <c r="W1496" s="77"/>
      <c r="X1496"/>
    </row>
    <row r="1497" spans="2:24" x14ac:dyDescent="0.3">
      <c r="B1497" s="81">
        <v>37287</v>
      </c>
      <c r="C1497" s="81" t="s">
        <v>45</v>
      </c>
      <c r="D1497" s="77" t="s">
        <v>456</v>
      </c>
      <c r="E1497" s="82" t="s">
        <v>461</v>
      </c>
      <c r="F1497" s="77" t="s">
        <v>457</v>
      </c>
      <c r="G1497" s="77" t="s">
        <v>435</v>
      </c>
      <c r="H1497" s="77" t="s">
        <v>425</v>
      </c>
      <c r="I1497" s="77" t="s">
        <v>3417</v>
      </c>
      <c r="J1497" s="83">
        <v>-6.5528511652762509</v>
      </c>
      <c r="L1497" s="84"/>
      <c r="M1497" s="84"/>
      <c r="P1497"/>
      <c r="R1497"/>
      <c r="S1497" s="82" t="s">
        <v>56</v>
      </c>
      <c r="T1497" s="82" t="s">
        <v>57</v>
      </c>
      <c r="U1497" s="77"/>
      <c r="V1497" s="77"/>
      <c r="W1497" s="77"/>
      <c r="X1497"/>
    </row>
    <row r="1498" spans="2:24" x14ac:dyDescent="0.3">
      <c r="B1498" s="81">
        <v>37287</v>
      </c>
      <c r="C1498" s="81" t="s">
        <v>45</v>
      </c>
      <c r="D1498" s="77" t="s">
        <v>464</v>
      </c>
      <c r="E1498" s="82" t="s">
        <v>461</v>
      </c>
      <c r="F1498" s="77" t="s">
        <v>465</v>
      </c>
      <c r="G1498" s="77" t="s">
        <v>435</v>
      </c>
      <c r="H1498" s="77" t="s">
        <v>425</v>
      </c>
      <c r="I1498" s="77" t="s">
        <v>3418</v>
      </c>
      <c r="J1498" s="83">
        <v>-61.001188917815469</v>
      </c>
      <c r="L1498" s="84"/>
      <c r="M1498" s="84"/>
      <c r="P1498"/>
      <c r="R1498"/>
      <c r="S1498" s="82" t="s">
        <v>56</v>
      </c>
      <c r="T1498" s="82" t="s">
        <v>57</v>
      </c>
      <c r="U1498" s="77"/>
      <c r="V1498" s="77"/>
      <c r="W1498" s="77"/>
      <c r="X1498"/>
    </row>
    <row r="1499" spans="2:24" x14ac:dyDescent="0.3">
      <c r="B1499" s="81">
        <v>37287</v>
      </c>
      <c r="C1499" s="81" t="s">
        <v>45</v>
      </c>
      <c r="D1499" s="77" t="s">
        <v>467</v>
      </c>
      <c r="E1499" s="82" t="s">
        <v>471</v>
      </c>
      <c r="F1499" s="77" t="s">
        <v>468</v>
      </c>
      <c r="G1499" s="77" t="s">
        <v>435</v>
      </c>
      <c r="H1499" s="77" t="s">
        <v>472</v>
      </c>
      <c r="I1499" s="77" t="s">
        <v>3417</v>
      </c>
      <c r="J1499" s="83">
        <v>38513.424760873895</v>
      </c>
      <c r="L1499" s="84"/>
      <c r="M1499" s="84"/>
      <c r="P1499"/>
      <c r="R1499"/>
      <c r="S1499" s="82" t="s">
        <v>56</v>
      </c>
      <c r="T1499" s="82" t="s">
        <v>57</v>
      </c>
      <c r="U1499" s="77"/>
      <c r="V1499" s="77"/>
      <c r="W1499" s="77"/>
      <c r="X1499"/>
    </row>
    <row r="1500" spans="2:24" x14ac:dyDescent="0.3">
      <c r="B1500" s="81">
        <v>37287</v>
      </c>
      <c r="C1500" s="81" t="s">
        <v>45</v>
      </c>
      <c r="D1500" s="77" t="s">
        <v>474</v>
      </c>
      <c r="E1500" s="82" t="s">
        <v>471</v>
      </c>
      <c r="F1500" s="77" t="s">
        <v>475</v>
      </c>
      <c r="G1500" s="77" t="s">
        <v>435</v>
      </c>
      <c r="H1500" s="77" t="s">
        <v>472</v>
      </c>
      <c r="I1500" s="77" t="s">
        <v>3418</v>
      </c>
      <c r="J1500" s="83">
        <v>44663.10549150515</v>
      </c>
      <c r="L1500" s="84"/>
      <c r="M1500" s="84"/>
      <c r="P1500"/>
      <c r="R1500"/>
      <c r="S1500" s="82" t="s">
        <v>56</v>
      </c>
      <c r="T1500" s="82" t="s">
        <v>57</v>
      </c>
      <c r="U1500" s="77"/>
      <c r="V1500" s="77"/>
      <c r="W1500" s="77"/>
      <c r="X1500"/>
    </row>
    <row r="1501" spans="2:24" x14ac:dyDescent="0.3">
      <c r="B1501" s="81">
        <v>37287</v>
      </c>
      <c r="C1501" s="81" t="s">
        <v>45</v>
      </c>
      <c r="D1501" s="77" t="s">
        <v>480</v>
      </c>
      <c r="E1501" s="82" t="s">
        <v>485</v>
      </c>
      <c r="F1501" s="77" t="s">
        <v>481</v>
      </c>
      <c r="G1501" s="77" t="s">
        <v>435</v>
      </c>
      <c r="H1501" s="77" t="s">
        <v>472</v>
      </c>
      <c r="I1501" s="77" t="s">
        <v>3418</v>
      </c>
      <c r="J1501" s="83">
        <v>4503.7125519673355</v>
      </c>
      <c r="L1501" s="84"/>
      <c r="M1501" s="84"/>
      <c r="P1501"/>
      <c r="R1501"/>
      <c r="S1501" s="82" t="s">
        <v>56</v>
      </c>
      <c r="T1501" s="82" t="s">
        <v>57</v>
      </c>
      <c r="U1501" s="77"/>
      <c r="V1501" s="77"/>
      <c r="W1501" s="77"/>
      <c r="X1501"/>
    </row>
    <row r="1502" spans="2:24" x14ac:dyDescent="0.3">
      <c r="B1502" s="81">
        <v>37287</v>
      </c>
      <c r="C1502" s="81" t="s">
        <v>45</v>
      </c>
      <c r="D1502" s="77" t="s">
        <v>487</v>
      </c>
      <c r="E1502" s="82" t="s">
        <v>492</v>
      </c>
      <c r="F1502" s="77" t="s">
        <v>488</v>
      </c>
      <c r="G1502" s="77" t="s">
        <v>435</v>
      </c>
      <c r="H1502" s="77" t="s">
        <v>472</v>
      </c>
      <c r="I1502" s="77" t="s">
        <v>3417</v>
      </c>
      <c r="J1502" s="83">
        <v>1238.6154399394754</v>
      </c>
      <c r="L1502" s="84"/>
      <c r="M1502" s="84"/>
      <c r="P1502"/>
      <c r="R1502"/>
      <c r="S1502" s="82" t="s">
        <v>56</v>
      </c>
      <c r="T1502" s="82" t="s">
        <v>57</v>
      </c>
      <c r="U1502" s="77"/>
      <c r="V1502" s="77"/>
      <c r="W1502" s="77"/>
      <c r="X1502"/>
    </row>
    <row r="1503" spans="2:24" x14ac:dyDescent="0.3">
      <c r="B1503" s="81">
        <v>37287</v>
      </c>
      <c r="C1503" s="81" t="s">
        <v>45</v>
      </c>
      <c r="D1503" s="77" t="s">
        <v>495</v>
      </c>
      <c r="E1503" s="82" t="s">
        <v>492</v>
      </c>
      <c r="F1503" s="77" t="s">
        <v>496</v>
      </c>
      <c r="G1503" s="77" t="s">
        <v>435</v>
      </c>
      <c r="H1503" s="77" t="s">
        <v>472</v>
      </c>
      <c r="I1503" s="77" t="s">
        <v>3418</v>
      </c>
      <c r="J1503" s="83">
        <v>1326.4275708245134</v>
      </c>
      <c r="L1503" s="84"/>
      <c r="M1503" s="84"/>
      <c r="P1503"/>
      <c r="R1503"/>
      <c r="S1503" s="82" t="s">
        <v>56</v>
      </c>
      <c r="T1503" s="82" t="s">
        <v>57</v>
      </c>
      <c r="U1503" s="77"/>
      <c r="V1503" s="77"/>
      <c r="W1503" s="77"/>
      <c r="X1503"/>
    </row>
    <row r="1504" spans="2:24" x14ac:dyDescent="0.3">
      <c r="B1504" s="81">
        <v>37287</v>
      </c>
      <c r="C1504" s="81" t="s">
        <v>45</v>
      </c>
      <c r="D1504" s="77" t="s">
        <v>499</v>
      </c>
      <c r="E1504" s="82" t="s">
        <v>270</v>
      </c>
      <c r="F1504" s="77" t="s">
        <v>500</v>
      </c>
      <c r="G1504" s="77" t="s">
        <v>435</v>
      </c>
      <c r="H1504" s="77" t="s">
        <v>271</v>
      </c>
      <c r="I1504" s="77" t="s">
        <v>3417</v>
      </c>
      <c r="J1504" s="83">
        <v>-5281.0998915973714</v>
      </c>
      <c r="L1504" s="84"/>
      <c r="M1504" s="84"/>
      <c r="P1504"/>
      <c r="R1504"/>
      <c r="S1504" s="82" t="s">
        <v>56</v>
      </c>
      <c r="T1504" s="82" t="s">
        <v>57</v>
      </c>
      <c r="U1504" s="77"/>
      <c r="V1504" s="77"/>
      <c r="W1504" s="77"/>
      <c r="X1504"/>
    </row>
    <row r="1505" spans="2:24" x14ac:dyDescent="0.3">
      <c r="B1505" s="81">
        <v>37287</v>
      </c>
      <c r="C1505" s="81" t="s">
        <v>45</v>
      </c>
      <c r="D1505" s="77" t="s">
        <v>499</v>
      </c>
      <c r="E1505" s="82" t="s">
        <v>270</v>
      </c>
      <c r="F1505" s="77" t="s">
        <v>500</v>
      </c>
      <c r="G1505" s="77" t="s">
        <v>435</v>
      </c>
      <c r="H1505" s="77" t="s">
        <v>271</v>
      </c>
      <c r="I1505" s="77" t="s">
        <v>3417</v>
      </c>
      <c r="J1505" s="83">
        <v>6570.8832144898879</v>
      </c>
      <c r="L1505" s="84"/>
      <c r="M1505" s="84"/>
      <c r="P1505"/>
      <c r="R1505"/>
      <c r="S1505" s="82" t="s">
        <v>56</v>
      </c>
      <c r="T1505" s="82" t="s">
        <v>57</v>
      </c>
      <c r="U1505" s="77"/>
      <c r="V1505" s="77"/>
      <c r="W1505" s="77"/>
      <c r="X1505"/>
    </row>
    <row r="1506" spans="2:24" x14ac:dyDescent="0.3">
      <c r="B1506" s="81">
        <v>37287</v>
      </c>
      <c r="C1506" s="81" t="s">
        <v>45</v>
      </c>
      <c r="D1506" s="77" t="s">
        <v>499</v>
      </c>
      <c r="E1506" s="82" t="s">
        <v>270</v>
      </c>
      <c r="F1506" s="77" t="s">
        <v>500</v>
      </c>
      <c r="G1506" s="77" t="s">
        <v>435</v>
      </c>
      <c r="H1506" s="77" t="s">
        <v>271</v>
      </c>
      <c r="I1506" s="77" t="s">
        <v>3417</v>
      </c>
      <c r="J1506" s="83">
        <v>10227.165034194686</v>
      </c>
      <c r="L1506" s="84"/>
      <c r="M1506" s="84"/>
      <c r="P1506"/>
      <c r="R1506"/>
      <c r="S1506" s="82" t="s">
        <v>56</v>
      </c>
      <c r="T1506" s="82" t="s">
        <v>57</v>
      </c>
      <c r="U1506" s="77"/>
      <c r="V1506" s="77"/>
      <c r="W1506" s="77"/>
      <c r="X1506"/>
    </row>
    <row r="1507" spans="2:24" x14ac:dyDescent="0.3">
      <c r="B1507" s="81">
        <v>37287</v>
      </c>
      <c r="C1507" s="81" t="s">
        <v>45</v>
      </c>
      <c r="D1507" s="77" t="s">
        <v>499</v>
      </c>
      <c r="E1507" s="82" t="s">
        <v>270</v>
      </c>
      <c r="F1507" s="77" t="s">
        <v>500</v>
      </c>
      <c r="G1507" s="77" t="s">
        <v>435</v>
      </c>
      <c r="H1507" s="77" t="s">
        <v>271</v>
      </c>
      <c r="I1507" s="77" t="s">
        <v>3417</v>
      </c>
      <c r="J1507" s="83">
        <v>1567.6925254487476</v>
      </c>
      <c r="L1507" s="84"/>
      <c r="M1507" s="84"/>
      <c r="P1507"/>
      <c r="R1507"/>
      <c r="S1507" s="82" t="s">
        <v>56</v>
      </c>
      <c r="T1507" s="82" t="s">
        <v>57</v>
      </c>
      <c r="U1507" s="77"/>
      <c r="V1507" s="77"/>
      <c r="W1507" s="77"/>
      <c r="X1507"/>
    </row>
    <row r="1508" spans="2:24" x14ac:dyDescent="0.3">
      <c r="B1508" s="81">
        <v>37287</v>
      </c>
      <c r="C1508" s="81" t="s">
        <v>45</v>
      </c>
      <c r="D1508" s="77" t="s">
        <v>263</v>
      </c>
      <c r="E1508" s="82" t="s">
        <v>270</v>
      </c>
      <c r="F1508" s="77" t="s">
        <v>264</v>
      </c>
      <c r="G1508" s="77" t="s">
        <v>435</v>
      </c>
      <c r="H1508" s="77" t="s">
        <v>271</v>
      </c>
      <c r="I1508" s="77" t="s">
        <v>3418</v>
      </c>
      <c r="J1508" s="83">
        <v>-397.43528384344614</v>
      </c>
      <c r="L1508" s="84"/>
      <c r="M1508" s="84"/>
      <c r="P1508"/>
      <c r="R1508"/>
      <c r="S1508" s="82" t="s">
        <v>56</v>
      </c>
      <c r="T1508" s="82" t="s">
        <v>57</v>
      </c>
      <c r="U1508" s="77"/>
      <c r="V1508" s="77"/>
      <c r="W1508" s="77"/>
      <c r="X1508"/>
    </row>
    <row r="1509" spans="2:24" x14ac:dyDescent="0.3">
      <c r="B1509" s="81">
        <v>37287</v>
      </c>
      <c r="C1509" s="81" t="s">
        <v>45</v>
      </c>
      <c r="D1509" s="77" t="s">
        <v>263</v>
      </c>
      <c r="E1509" s="82" t="s">
        <v>270</v>
      </c>
      <c r="F1509" s="77" t="s">
        <v>264</v>
      </c>
      <c r="G1509" s="77" t="s">
        <v>435</v>
      </c>
      <c r="H1509" s="77" t="s">
        <v>271</v>
      </c>
      <c r="I1509" s="77" t="s">
        <v>3418</v>
      </c>
      <c r="J1509" s="83">
        <v>2588.6597756977453</v>
      </c>
      <c r="L1509" s="84"/>
      <c r="M1509" s="84"/>
      <c r="P1509"/>
      <c r="R1509"/>
      <c r="S1509" s="82" t="s">
        <v>56</v>
      </c>
      <c r="T1509" s="82" t="s">
        <v>57</v>
      </c>
      <c r="U1509" s="77"/>
      <c r="V1509" s="77"/>
      <c r="W1509" s="77"/>
      <c r="X1509"/>
    </row>
    <row r="1510" spans="2:24" x14ac:dyDescent="0.3">
      <c r="B1510" s="81">
        <v>37287</v>
      </c>
      <c r="C1510" s="81" t="s">
        <v>45</v>
      </c>
      <c r="D1510" s="77" t="s">
        <v>263</v>
      </c>
      <c r="E1510" s="82" t="s">
        <v>270</v>
      </c>
      <c r="F1510" s="77" t="s">
        <v>264</v>
      </c>
      <c r="G1510" s="77" t="s">
        <v>435</v>
      </c>
      <c r="H1510" s="77" t="s">
        <v>271</v>
      </c>
      <c r="I1510" s="77" t="s">
        <v>3418</v>
      </c>
      <c r="J1510" s="83">
        <v>1306.8953213680886</v>
      </c>
      <c r="L1510" s="84"/>
      <c r="M1510" s="84"/>
      <c r="P1510"/>
      <c r="R1510"/>
      <c r="S1510" s="82" t="s">
        <v>56</v>
      </c>
      <c r="T1510" s="82" t="s">
        <v>57</v>
      </c>
      <c r="U1510" s="77"/>
      <c r="V1510" s="77"/>
      <c r="W1510" s="77"/>
      <c r="X1510"/>
    </row>
    <row r="1511" spans="2:24" x14ac:dyDescent="0.3">
      <c r="B1511" s="81">
        <v>37287</v>
      </c>
      <c r="C1511" s="81" t="s">
        <v>45</v>
      </c>
      <c r="D1511" s="77" t="s">
        <v>263</v>
      </c>
      <c r="E1511" s="82" t="s">
        <v>270</v>
      </c>
      <c r="F1511" s="77" t="s">
        <v>264</v>
      </c>
      <c r="G1511" s="77" t="s">
        <v>435</v>
      </c>
      <c r="H1511" s="77" t="s">
        <v>271</v>
      </c>
      <c r="I1511" s="77" t="s">
        <v>3418</v>
      </c>
      <c r="J1511" s="83">
        <v>1438.4193516066914</v>
      </c>
      <c r="L1511" s="84"/>
      <c r="M1511" s="84"/>
      <c r="P1511"/>
      <c r="R1511"/>
      <c r="S1511" s="82" t="s">
        <v>56</v>
      </c>
      <c r="T1511" s="82" t="s">
        <v>57</v>
      </c>
      <c r="U1511" s="77"/>
      <c r="V1511" s="77"/>
      <c r="W1511" s="77"/>
      <c r="X1511"/>
    </row>
    <row r="1512" spans="2:24" x14ac:dyDescent="0.3">
      <c r="B1512" s="81">
        <v>37287</v>
      </c>
      <c r="C1512" s="81" t="s">
        <v>45</v>
      </c>
      <c r="D1512" s="77" t="s">
        <v>523</v>
      </c>
      <c r="E1512" s="82" t="s">
        <v>278</v>
      </c>
      <c r="F1512" s="77" t="s">
        <v>276</v>
      </c>
      <c r="G1512" s="77" t="s">
        <v>435</v>
      </c>
      <c r="H1512" s="77" t="s">
        <v>271</v>
      </c>
      <c r="I1512" s="77" t="s">
        <v>3417</v>
      </c>
      <c r="J1512" s="83">
        <v>765.64972328482065</v>
      </c>
      <c r="L1512" s="84"/>
      <c r="M1512" s="84"/>
      <c r="P1512"/>
      <c r="R1512"/>
      <c r="S1512" s="82" t="s">
        <v>56</v>
      </c>
      <c r="T1512" s="82" t="s">
        <v>57</v>
      </c>
      <c r="U1512" s="77"/>
      <c r="V1512" s="77"/>
      <c r="W1512" s="77"/>
      <c r="X1512"/>
    </row>
    <row r="1513" spans="2:24" x14ac:dyDescent="0.3">
      <c r="B1513" s="81">
        <v>37287</v>
      </c>
      <c r="C1513" s="81" t="s">
        <v>45</v>
      </c>
      <c r="D1513" s="77" t="s">
        <v>275</v>
      </c>
      <c r="E1513" s="82" t="s">
        <v>278</v>
      </c>
      <c r="F1513" s="77" t="s">
        <v>276</v>
      </c>
      <c r="G1513" s="77" t="s">
        <v>435</v>
      </c>
      <c r="H1513" s="77" t="s">
        <v>271</v>
      </c>
      <c r="I1513" s="77" t="s">
        <v>3418</v>
      </c>
      <c r="J1513" s="83">
        <v>139.42590275327197</v>
      </c>
      <c r="L1513" s="84"/>
      <c r="M1513" s="84"/>
      <c r="P1513"/>
      <c r="R1513"/>
      <c r="S1513" s="82" t="s">
        <v>56</v>
      </c>
      <c r="T1513" s="82" t="s">
        <v>57</v>
      </c>
      <c r="U1513" s="77"/>
      <c r="V1513" s="77"/>
      <c r="W1513" s="77"/>
      <c r="X1513"/>
    </row>
    <row r="1514" spans="2:24" x14ac:dyDescent="0.3">
      <c r="B1514" s="81">
        <v>37287</v>
      </c>
      <c r="C1514" s="81" t="s">
        <v>45</v>
      </c>
      <c r="D1514" s="77" t="s">
        <v>275</v>
      </c>
      <c r="E1514" s="82" t="s">
        <v>278</v>
      </c>
      <c r="F1514" s="77" t="s">
        <v>276</v>
      </c>
      <c r="G1514" s="77" t="s">
        <v>435</v>
      </c>
      <c r="H1514" s="77" t="s">
        <v>271</v>
      </c>
      <c r="I1514" s="77" t="s">
        <v>3418</v>
      </c>
      <c r="J1514" s="83">
        <v>22.593298350182412</v>
      </c>
      <c r="L1514" s="84"/>
      <c r="M1514" s="84"/>
      <c r="P1514"/>
      <c r="R1514"/>
      <c r="S1514" s="82" t="s">
        <v>56</v>
      </c>
      <c r="T1514" s="82" t="s">
        <v>57</v>
      </c>
      <c r="U1514" s="77"/>
      <c r="V1514" s="77"/>
      <c r="W1514" s="77"/>
      <c r="X1514"/>
    </row>
    <row r="1515" spans="2:24" x14ac:dyDescent="0.3">
      <c r="B1515" s="81">
        <v>37287</v>
      </c>
      <c r="C1515" s="81" t="s">
        <v>45</v>
      </c>
      <c r="D1515" s="77" t="s">
        <v>528</v>
      </c>
      <c r="E1515" s="82" t="s">
        <v>530</v>
      </c>
      <c r="F1515" s="77" t="s">
        <v>529</v>
      </c>
      <c r="G1515" s="77" t="s">
        <v>435</v>
      </c>
      <c r="H1515" s="77" t="s">
        <v>271</v>
      </c>
      <c r="I1515" s="77" t="s">
        <v>3418</v>
      </c>
      <c r="J1515" s="83">
        <v>208.5938969715466</v>
      </c>
      <c r="L1515" s="84"/>
      <c r="M1515" s="84"/>
      <c r="P1515"/>
      <c r="R1515"/>
      <c r="S1515" s="82" t="s">
        <v>56</v>
      </c>
      <c r="T1515" s="82" t="s">
        <v>57</v>
      </c>
      <c r="U1515" s="77"/>
      <c r="V1515" s="77"/>
      <c r="W1515" s="77"/>
      <c r="X1515"/>
    </row>
    <row r="1516" spans="2:24" x14ac:dyDescent="0.3">
      <c r="B1516" s="81">
        <v>37287</v>
      </c>
      <c r="C1516" s="81" t="s">
        <v>45</v>
      </c>
      <c r="D1516" s="77" t="s">
        <v>532</v>
      </c>
      <c r="E1516" s="82" t="s">
        <v>283</v>
      </c>
      <c r="F1516" s="77" t="s">
        <v>533</v>
      </c>
      <c r="G1516" s="77" t="s">
        <v>435</v>
      </c>
      <c r="H1516" s="77" t="s">
        <v>271</v>
      </c>
      <c r="I1516" s="77" t="s">
        <v>3417</v>
      </c>
      <c r="J1516" s="83">
        <v>1932.9948745284405</v>
      </c>
      <c r="L1516" s="84"/>
      <c r="M1516" s="84"/>
      <c r="P1516"/>
      <c r="R1516"/>
      <c r="S1516" s="82" t="s">
        <v>56</v>
      </c>
      <c r="T1516" s="82" t="s">
        <v>57</v>
      </c>
      <c r="U1516" s="77"/>
      <c r="V1516" s="77"/>
      <c r="W1516" s="77"/>
      <c r="X1516"/>
    </row>
    <row r="1517" spans="2:24" x14ac:dyDescent="0.3">
      <c r="B1517" s="81">
        <v>37287</v>
      </c>
      <c r="C1517" s="81" t="s">
        <v>45</v>
      </c>
      <c r="D1517" s="77" t="s">
        <v>532</v>
      </c>
      <c r="E1517" s="82" t="s">
        <v>283</v>
      </c>
      <c r="F1517" s="77" t="s">
        <v>533</v>
      </c>
      <c r="G1517" s="77" t="s">
        <v>435</v>
      </c>
      <c r="H1517" s="77" t="s">
        <v>271</v>
      </c>
      <c r="I1517" s="77" t="s">
        <v>3417</v>
      </c>
      <c r="J1517" s="83">
        <v>317.12016054061974</v>
      </c>
      <c r="L1517" s="84"/>
      <c r="M1517" s="84"/>
      <c r="P1517"/>
      <c r="R1517"/>
      <c r="S1517" s="82" t="s">
        <v>56</v>
      </c>
      <c r="T1517" s="82" t="s">
        <v>57</v>
      </c>
      <c r="U1517" s="77"/>
      <c r="V1517" s="77"/>
      <c r="W1517" s="77"/>
      <c r="X1517"/>
    </row>
    <row r="1518" spans="2:24" x14ac:dyDescent="0.3">
      <c r="B1518" s="81">
        <v>37287</v>
      </c>
      <c r="C1518" s="81" t="s">
        <v>45</v>
      </c>
      <c r="D1518" s="77" t="s">
        <v>532</v>
      </c>
      <c r="E1518" s="82" t="s">
        <v>283</v>
      </c>
      <c r="F1518" s="77" t="s">
        <v>533</v>
      </c>
      <c r="G1518" s="77" t="s">
        <v>435</v>
      </c>
      <c r="H1518" s="77" t="s">
        <v>271</v>
      </c>
      <c r="I1518" s="77" t="s">
        <v>3417</v>
      </c>
      <c r="J1518" s="83">
        <v>228.69266721447772</v>
      </c>
      <c r="L1518" s="84"/>
      <c r="M1518" s="84"/>
      <c r="P1518"/>
      <c r="R1518"/>
      <c r="S1518" s="82" t="s">
        <v>56</v>
      </c>
      <c r="T1518" s="82" t="s">
        <v>57</v>
      </c>
      <c r="U1518" s="77"/>
      <c r="V1518" s="77"/>
      <c r="W1518" s="77"/>
      <c r="X1518"/>
    </row>
    <row r="1519" spans="2:24" x14ac:dyDescent="0.3">
      <c r="B1519" s="81">
        <v>37287</v>
      </c>
      <c r="C1519" s="81" t="s">
        <v>45</v>
      </c>
      <c r="D1519" s="77" t="s">
        <v>532</v>
      </c>
      <c r="E1519" s="82" t="s">
        <v>283</v>
      </c>
      <c r="F1519" s="77" t="s">
        <v>533</v>
      </c>
      <c r="G1519" s="77" t="s">
        <v>435</v>
      </c>
      <c r="H1519" s="77" t="s">
        <v>271</v>
      </c>
      <c r="I1519" s="77" t="s">
        <v>3417</v>
      </c>
      <c r="J1519" s="83">
        <v>993.00334743541646</v>
      </c>
      <c r="L1519" s="84"/>
      <c r="M1519" s="84"/>
      <c r="P1519"/>
      <c r="R1519"/>
      <c r="S1519" s="82" t="s">
        <v>56</v>
      </c>
      <c r="T1519" s="82" t="s">
        <v>57</v>
      </c>
      <c r="U1519" s="77"/>
      <c r="V1519" s="77"/>
      <c r="W1519" s="77"/>
      <c r="X1519"/>
    </row>
    <row r="1520" spans="2:24" x14ac:dyDescent="0.3">
      <c r="B1520" s="81">
        <v>37287</v>
      </c>
      <c r="C1520" s="81" t="s">
        <v>45</v>
      </c>
      <c r="D1520" s="77" t="s">
        <v>532</v>
      </c>
      <c r="E1520" s="82" t="s">
        <v>283</v>
      </c>
      <c r="F1520" s="77" t="s">
        <v>533</v>
      </c>
      <c r="G1520" s="77" t="s">
        <v>435</v>
      </c>
      <c r="H1520" s="77" t="s">
        <v>271</v>
      </c>
      <c r="I1520" s="77" t="s">
        <v>3417</v>
      </c>
      <c r="J1520" s="83">
        <v>266.28792140528259</v>
      </c>
      <c r="L1520" s="84"/>
      <c r="M1520" s="84"/>
      <c r="P1520"/>
      <c r="R1520"/>
      <c r="S1520" s="82" t="s">
        <v>56</v>
      </c>
      <c r="T1520" s="82" t="s">
        <v>57</v>
      </c>
      <c r="U1520" s="77"/>
      <c r="V1520" s="77"/>
      <c r="W1520" s="77"/>
      <c r="X1520"/>
    </row>
    <row r="1521" spans="2:24" x14ac:dyDescent="0.3">
      <c r="B1521" s="81">
        <v>37287</v>
      </c>
      <c r="C1521" s="81" t="s">
        <v>45</v>
      </c>
      <c r="D1521" s="77" t="s">
        <v>532</v>
      </c>
      <c r="E1521" s="82" t="s">
        <v>283</v>
      </c>
      <c r="F1521" s="77" t="s">
        <v>533</v>
      </c>
      <c r="G1521" s="77" t="s">
        <v>435</v>
      </c>
      <c r="H1521" s="77" t="s">
        <v>271</v>
      </c>
      <c r="I1521" s="77" t="s">
        <v>3417</v>
      </c>
      <c r="J1521" s="83">
        <v>125.29069935941405</v>
      </c>
      <c r="L1521" s="84"/>
      <c r="M1521" s="84"/>
      <c r="P1521"/>
      <c r="R1521"/>
      <c r="S1521" s="82" t="s">
        <v>56</v>
      </c>
      <c r="T1521" s="82" t="s">
        <v>57</v>
      </c>
      <c r="U1521" s="77"/>
      <c r="V1521" s="77"/>
      <c r="W1521" s="77"/>
      <c r="X1521"/>
    </row>
    <row r="1522" spans="2:24" x14ac:dyDescent="0.3">
      <c r="B1522" s="81">
        <v>37287</v>
      </c>
      <c r="C1522" s="81" t="s">
        <v>45</v>
      </c>
      <c r="D1522" s="77" t="s">
        <v>532</v>
      </c>
      <c r="E1522" s="82" t="s">
        <v>283</v>
      </c>
      <c r="F1522" s="77" t="s">
        <v>533</v>
      </c>
      <c r="G1522" s="77" t="s">
        <v>435</v>
      </c>
      <c r="H1522" s="77" t="s">
        <v>271</v>
      </c>
      <c r="I1522" s="77" t="s">
        <v>3417</v>
      </c>
      <c r="J1522" s="83">
        <v>-742.73638786628158</v>
      </c>
      <c r="L1522" s="84"/>
      <c r="M1522" s="84"/>
      <c r="P1522"/>
      <c r="R1522"/>
      <c r="S1522" s="82" t="s">
        <v>56</v>
      </c>
      <c r="T1522" s="82" t="s">
        <v>57</v>
      </c>
      <c r="U1522" s="77"/>
      <c r="V1522" s="77"/>
      <c r="W1522" s="77"/>
      <c r="X1522"/>
    </row>
    <row r="1523" spans="2:24" x14ac:dyDescent="0.3">
      <c r="B1523" s="81">
        <v>37287</v>
      </c>
      <c r="C1523" s="81" t="s">
        <v>45</v>
      </c>
      <c r="D1523" s="77" t="s">
        <v>532</v>
      </c>
      <c r="E1523" s="82" t="s">
        <v>283</v>
      </c>
      <c r="F1523" s="77" t="s">
        <v>533</v>
      </c>
      <c r="G1523" s="77" t="s">
        <v>435</v>
      </c>
      <c r="H1523" s="77" t="s">
        <v>271</v>
      </c>
      <c r="I1523" s="77" t="s">
        <v>3417</v>
      </c>
      <c r="J1523" s="83">
        <v>-87.421677173695358</v>
      </c>
      <c r="L1523" s="84"/>
      <c r="M1523" s="84"/>
      <c r="P1523"/>
      <c r="R1523"/>
      <c r="S1523" s="82" t="s">
        <v>56</v>
      </c>
      <c r="T1523" s="82" t="s">
        <v>57</v>
      </c>
      <c r="U1523" s="77"/>
      <c r="V1523" s="77"/>
      <c r="W1523" s="77"/>
      <c r="X1523"/>
    </row>
    <row r="1524" spans="2:24" x14ac:dyDescent="0.3">
      <c r="B1524" s="81">
        <v>37287</v>
      </c>
      <c r="C1524" s="81" t="s">
        <v>45</v>
      </c>
      <c r="D1524" s="77" t="s">
        <v>532</v>
      </c>
      <c r="E1524" s="82" t="s">
        <v>283</v>
      </c>
      <c r="F1524" s="77" t="s">
        <v>533</v>
      </c>
      <c r="G1524" s="77" t="s">
        <v>435</v>
      </c>
      <c r="H1524" s="77" t="s">
        <v>271</v>
      </c>
      <c r="I1524" s="77" t="s">
        <v>3417</v>
      </c>
      <c r="J1524" s="83">
        <v>-78.363502501098793</v>
      </c>
      <c r="L1524" s="84"/>
      <c r="M1524" s="84"/>
      <c r="P1524"/>
      <c r="R1524"/>
      <c r="S1524" s="82" t="s">
        <v>56</v>
      </c>
      <c r="T1524" s="82" t="s">
        <v>57</v>
      </c>
      <c r="U1524" s="77"/>
      <c r="V1524" s="77"/>
      <c r="W1524" s="77"/>
      <c r="X1524"/>
    </row>
    <row r="1525" spans="2:24" x14ac:dyDescent="0.3">
      <c r="B1525" s="81">
        <v>37287</v>
      </c>
      <c r="C1525" s="81" t="s">
        <v>45</v>
      </c>
      <c r="D1525" s="77" t="s">
        <v>280</v>
      </c>
      <c r="E1525" s="82" t="s">
        <v>283</v>
      </c>
      <c r="F1525" s="77" t="s">
        <v>281</v>
      </c>
      <c r="G1525" s="77" t="s">
        <v>435</v>
      </c>
      <c r="H1525" s="77" t="s">
        <v>271</v>
      </c>
      <c r="I1525" s="77" t="s">
        <v>3418</v>
      </c>
      <c r="J1525" s="83">
        <v>-41.833439038917319</v>
      </c>
      <c r="L1525" s="84"/>
      <c r="M1525" s="84"/>
      <c r="P1525"/>
      <c r="R1525"/>
      <c r="S1525" s="82" t="s">
        <v>56</v>
      </c>
      <c r="T1525" s="82" t="s">
        <v>57</v>
      </c>
      <c r="U1525" s="77"/>
      <c r="V1525" s="77"/>
      <c r="W1525" s="77"/>
      <c r="X1525"/>
    </row>
    <row r="1526" spans="2:24" x14ac:dyDescent="0.3">
      <c r="B1526" s="81">
        <v>37287</v>
      </c>
      <c r="C1526" s="81" t="s">
        <v>45</v>
      </c>
      <c r="D1526" s="77" t="s">
        <v>280</v>
      </c>
      <c r="E1526" s="82" t="s">
        <v>283</v>
      </c>
      <c r="F1526" s="77" t="s">
        <v>281</v>
      </c>
      <c r="G1526" s="77" t="s">
        <v>435</v>
      </c>
      <c r="H1526" s="77" t="s">
        <v>271</v>
      </c>
      <c r="I1526" s="77" t="s">
        <v>3418</v>
      </c>
      <c r="J1526" s="83">
        <v>252.26535061355247</v>
      </c>
      <c r="L1526" s="84"/>
      <c r="M1526" s="84"/>
      <c r="P1526"/>
      <c r="R1526"/>
      <c r="S1526" s="82" t="s">
        <v>56</v>
      </c>
      <c r="T1526" s="82" t="s">
        <v>57</v>
      </c>
      <c r="U1526" s="77"/>
      <c r="V1526" s="77"/>
      <c r="W1526" s="77"/>
      <c r="X1526"/>
    </row>
    <row r="1527" spans="2:24" x14ac:dyDescent="0.3">
      <c r="B1527" s="81">
        <v>37287</v>
      </c>
      <c r="C1527" s="81" t="s">
        <v>45</v>
      </c>
      <c r="D1527" s="77" t="s">
        <v>280</v>
      </c>
      <c r="E1527" s="82" t="s">
        <v>283</v>
      </c>
      <c r="F1527" s="77" t="s">
        <v>281</v>
      </c>
      <c r="G1527" s="77" t="s">
        <v>435</v>
      </c>
      <c r="H1527" s="77" t="s">
        <v>271</v>
      </c>
      <c r="I1527" s="77" t="s">
        <v>3418</v>
      </c>
      <c r="J1527" s="83">
        <v>129.14869798847124</v>
      </c>
      <c r="L1527" s="84"/>
      <c r="M1527" s="84"/>
      <c r="P1527"/>
      <c r="R1527"/>
      <c r="S1527" s="82" t="s">
        <v>56</v>
      </c>
      <c r="T1527" s="82" t="s">
        <v>57</v>
      </c>
      <c r="U1527" s="77"/>
      <c r="V1527" s="77"/>
      <c r="W1527" s="77"/>
      <c r="X1527"/>
    </row>
    <row r="1528" spans="2:24" x14ac:dyDescent="0.3">
      <c r="B1528" s="81">
        <v>37287</v>
      </c>
      <c r="C1528" s="81" t="s">
        <v>45</v>
      </c>
      <c r="D1528" s="77" t="s">
        <v>280</v>
      </c>
      <c r="E1528" s="82" t="s">
        <v>283</v>
      </c>
      <c r="F1528" s="77" t="s">
        <v>281</v>
      </c>
      <c r="G1528" s="77" t="s">
        <v>435</v>
      </c>
      <c r="H1528" s="77" t="s">
        <v>271</v>
      </c>
      <c r="I1528" s="77" t="s">
        <v>3418</v>
      </c>
      <c r="J1528" s="83">
        <v>156.97080516258998</v>
      </c>
      <c r="L1528" s="84"/>
      <c r="M1528" s="84"/>
      <c r="P1528"/>
      <c r="R1528"/>
      <c r="S1528" s="82" t="s">
        <v>56</v>
      </c>
      <c r="T1528" s="82" t="s">
        <v>57</v>
      </c>
      <c r="U1528" s="77"/>
      <c r="V1528" s="77"/>
      <c r="W1528" s="77"/>
      <c r="X1528"/>
    </row>
    <row r="1529" spans="2:24" x14ac:dyDescent="0.3">
      <c r="B1529" s="81">
        <v>37287</v>
      </c>
      <c r="C1529" s="81" t="s">
        <v>45</v>
      </c>
      <c r="D1529" s="77" t="s">
        <v>548</v>
      </c>
      <c r="E1529" s="82" t="s">
        <v>289</v>
      </c>
      <c r="F1529" s="77" t="s">
        <v>549</v>
      </c>
      <c r="G1529" s="77" t="s">
        <v>435</v>
      </c>
      <c r="H1529" s="77" t="s">
        <v>290</v>
      </c>
      <c r="I1529" s="77" t="s">
        <v>3417</v>
      </c>
      <c r="J1529" s="83">
        <v>5674.4268536688478</v>
      </c>
      <c r="L1529" s="84"/>
      <c r="M1529" s="84"/>
      <c r="P1529"/>
      <c r="R1529"/>
      <c r="S1529" s="82" t="s">
        <v>56</v>
      </c>
      <c r="T1529" s="82" t="s">
        <v>57</v>
      </c>
      <c r="U1529" s="77"/>
      <c r="V1529" s="77"/>
      <c r="W1529" s="77"/>
      <c r="X1529"/>
    </row>
    <row r="1530" spans="2:24" x14ac:dyDescent="0.3">
      <c r="B1530" s="81">
        <v>37287</v>
      </c>
      <c r="C1530" s="81" t="s">
        <v>45</v>
      </c>
      <c r="D1530" s="77" t="s">
        <v>548</v>
      </c>
      <c r="E1530" s="82" t="s">
        <v>289</v>
      </c>
      <c r="F1530" s="77" t="s">
        <v>549</v>
      </c>
      <c r="G1530" s="77" t="s">
        <v>435</v>
      </c>
      <c r="H1530" s="77" t="s">
        <v>290</v>
      </c>
      <c r="I1530" s="77" t="s">
        <v>3417</v>
      </c>
      <c r="J1530" s="83">
        <v>-757.05015173185279</v>
      </c>
      <c r="L1530" s="84"/>
      <c r="M1530" s="84"/>
      <c r="P1530"/>
      <c r="R1530"/>
      <c r="S1530" s="82" t="s">
        <v>56</v>
      </c>
      <c r="T1530" s="82" t="s">
        <v>57</v>
      </c>
      <c r="U1530" s="77"/>
      <c r="V1530" s="77"/>
      <c r="W1530" s="77"/>
      <c r="X1530"/>
    </row>
    <row r="1531" spans="2:24" x14ac:dyDescent="0.3">
      <c r="B1531" s="81">
        <v>37287</v>
      </c>
      <c r="C1531" s="81" t="s">
        <v>45</v>
      </c>
      <c r="D1531" s="77" t="s">
        <v>286</v>
      </c>
      <c r="E1531" s="82" t="s">
        <v>289</v>
      </c>
      <c r="F1531" s="77" t="s">
        <v>287</v>
      </c>
      <c r="G1531" s="77" t="s">
        <v>435</v>
      </c>
      <c r="H1531" s="77" t="s">
        <v>290</v>
      </c>
      <c r="I1531" s="77" t="s">
        <v>3418</v>
      </c>
      <c r="J1531" s="83">
        <v>1522.3296992792575</v>
      </c>
      <c r="L1531" s="84"/>
      <c r="M1531" s="84"/>
      <c r="P1531"/>
      <c r="R1531"/>
      <c r="S1531" s="82" t="s">
        <v>56</v>
      </c>
      <c r="T1531" s="82" t="s">
        <v>57</v>
      </c>
      <c r="U1531" s="77"/>
      <c r="V1531" s="77"/>
      <c r="W1531" s="77"/>
      <c r="X1531"/>
    </row>
    <row r="1532" spans="2:24" x14ac:dyDescent="0.3">
      <c r="B1532" s="81">
        <v>37287</v>
      </c>
      <c r="C1532" s="81" t="s">
        <v>45</v>
      </c>
      <c r="D1532" s="77" t="s">
        <v>286</v>
      </c>
      <c r="E1532" s="82" t="s">
        <v>289</v>
      </c>
      <c r="F1532" s="77" t="s">
        <v>287</v>
      </c>
      <c r="G1532" s="77" t="s">
        <v>435</v>
      </c>
      <c r="H1532" s="77" t="s">
        <v>290</v>
      </c>
      <c r="I1532" s="77" t="s">
        <v>3418</v>
      </c>
      <c r="J1532" s="83">
        <v>-108.22443597698484</v>
      </c>
      <c r="L1532" s="84"/>
      <c r="M1532" s="84"/>
      <c r="P1532"/>
      <c r="R1532"/>
      <c r="S1532" s="82" t="s">
        <v>56</v>
      </c>
      <c r="T1532" s="82" t="s">
        <v>57</v>
      </c>
      <c r="U1532" s="77"/>
      <c r="V1532" s="77"/>
      <c r="W1532" s="77"/>
      <c r="X1532"/>
    </row>
    <row r="1533" spans="2:24" x14ac:dyDescent="0.3">
      <c r="B1533" s="81">
        <v>37287</v>
      </c>
      <c r="C1533" s="81" t="s">
        <v>45</v>
      </c>
      <c r="D1533" s="77" t="s">
        <v>559</v>
      </c>
      <c r="E1533" s="82" t="s">
        <v>295</v>
      </c>
      <c r="F1533" s="77" t="s">
        <v>560</v>
      </c>
      <c r="G1533" s="77" t="s">
        <v>435</v>
      </c>
      <c r="H1533" s="77" t="s">
        <v>290</v>
      </c>
      <c r="I1533" s="77" t="s">
        <v>3417</v>
      </c>
      <c r="J1533" s="83">
        <v>85.617838880355009</v>
      </c>
      <c r="L1533" s="84"/>
      <c r="M1533" s="84"/>
      <c r="P1533"/>
      <c r="R1533"/>
      <c r="S1533" s="82" t="s">
        <v>56</v>
      </c>
      <c r="T1533" s="82" t="s">
        <v>57</v>
      </c>
      <c r="U1533" s="77"/>
      <c r="V1533" s="77"/>
      <c r="W1533" s="77"/>
      <c r="X1533"/>
    </row>
    <row r="1534" spans="2:24" x14ac:dyDescent="0.3">
      <c r="B1534" s="81">
        <v>37287</v>
      </c>
      <c r="C1534" s="81" t="s">
        <v>45</v>
      </c>
      <c r="D1534" s="77" t="s">
        <v>563</v>
      </c>
      <c r="E1534" s="82" t="s">
        <v>568</v>
      </c>
      <c r="F1534" s="77" t="s">
        <v>564</v>
      </c>
      <c r="G1534" s="77" t="s">
        <v>435</v>
      </c>
      <c r="H1534" s="77" t="s">
        <v>290</v>
      </c>
      <c r="I1534" s="77" t="s">
        <v>3417</v>
      </c>
      <c r="J1534" s="83">
        <v>300.92617752298941</v>
      </c>
      <c r="L1534" s="84"/>
      <c r="M1534" s="84"/>
      <c r="P1534"/>
      <c r="R1534"/>
      <c r="S1534" s="82" t="s">
        <v>56</v>
      </c>
      <c r="T1534" s="82" t="s">
        <v>57</v>
      </c>
      <c r="U1534" s="77"/>
      <c r="V1534" s="77"/>
      <c r="W1534" s="77"/>
      <c r="X1534"/>
    </row>
    <row r="1535" spans="2:24" x14ac:dyDescent="0.3">
      <c r="B1535" s="81">
        <v>37287</v>
      </c>
      <c r="C1535" s="81" t="s">
        <v>45</v>
      </c>
      <c r="D1535" s="77" t="s">
        <v>571</v>
      </c>
      <c r="E1535" s="82" t="s">
        <v>577</v>
      </c>
      <c r="F1535" s="77" t="s">
        <v>572</v>
      </c>
      <c r="G1535" s="77" t="s">
        <v>435</v>
      </c>
      <c r="H1535" s="77" t="s">
        <v>578</v>
      </c>
      <c r="I1535" s="77" t="s">
        <v>3417</v>
      </c>
      <c r="J1535" s="83">
        <v>3183.9553576708417</v>
      </c>
      <c r="L1535" s="84"/>
      <c r="M1535" s="84"/>
      <c r="P1535"/>
      <c r="R1535"/>
      <c r="S1535" s="82" t="s">
        <v>579</v>
      </c>
      <c r="T1535" s="82" t="s">
        <v>57</v>
      </c>
      <c r="U1535" s="77"/>
      <c r="V1535" s="77"/>
      <c r="W1535" s="77"/>
      <c r="X1535"/>
    </row>
    <row r="1536" spans="2:24" x14ac:dyDescent="0.3">
      <c r="B1536" s="81">
        <v>37287</v>
      </c>
      <c r="C1536" s="81" t="s">
        <v>45</v>
      </c>
      <c r="D1536" s="77" t="s">
        <v>571</v>
      </c>
      <c r="E1536" s="82" t="s">
        <v>577</v>
      </c>
      <c r="F1536" s="77" t="s">
        <v>572</v>
      </c>
      <c r="G1536" s="77" t="s">
        <v>435</v>
      </c>
      <c r="H1536" s="77" t="s">
        <v>578</v>
      </c>
      <c r="I1536" s="77" t="s">
        <v>3417</v>
      </c>
      <c r="J1536" s="83">
        <v>168.17401874139506</v>
      </c>
      <c r="L1536" s="84"/>
      <c r="M1536" s="84"/>
      <c r="P1536"/>
      <c r="R1536"/>
      <c r="S1536" s="82" t="s">
        <v>579</v>
      </c>
      <c r="T1536" s="82" t="s">
        <v>57</v>
      </c>
      <c r="U1536" s="77"/>
      <c r="V1536" s="77"/>
      <c r="W1536" s="77"/>
      <c r="X1536"/>
    </row>
    <row r="1537" spans="2:24" x14ac:dyDescent="0.3">
      <c r="B1537" s="81">
        <v>37287</v>
      </c>
      <c r="C1537" s="81" t="s">
        <v>45</v>
      </c>
      <c r="D1537" s="77" t="s">
        <v>582</v>
      </c>
      <c r="E1537" s="82" t="s">
        <v>577</v>
      </c>
      <c r="F1537" s="77" t="s">
        <v>583</v>
      </c>
      <c r="G1537" s="77" t="s">
        <v>435</v>
      </c>
      <c r="H1537" s="77" t="s">
        <v>578</v>
      </c>
      <c r="I1537" s="77" t="s">
        <v>3418</v>
      </c>
      <c r="J1537" s="83">
        <v>655.68353209654367</v>
      </c>
      <c r="L1537" s="84"/>
      <c r="M1537" s="84"/>
      <c r="P1537"/>
      <c r="R1537"/>
      <c r="S1537" s="82" t="s">
        <v>56</v>
      </c>
      <c r="T1537" s="82" t="s">
        <v>57</v>
      </c>
      <c r="U1537" s="77"/>
      <c r="V1537" s="77"/>
      <c r="W1537" s="77"/>
      <c r="X1537"/>
    </row>
    <row r="1538" spans="2:24" x14ac:dyDescent="0.3">
      <c r="B1538" s="81">
        <v>37287</v>
      </c>
      <c r="C1538" s="81" t="s">
        <v>45</v>
      </c>
      <c r="D1538" s="77" t="s">
        <v>589</v>
      </c>
      <c r="E1538" s="82" t="s">
        <v>594</v>
      </c>
      <c r="F1538" s="77" t="s">
        <v>590</v>
      </c>
      <c r="G1538" s="77" t="s">
        <v>435</v>
      </c>
      <c r="H1538" s="77" t="s">
        <v>54</v>
      </c>
      <c r="I1538" s="77" t="s">
        <v>3417</v>
      </c>
      <c r="J1538" s="83">
        <v>361.07122066678016</v>
      </c>
      <c r="L1538" s="84"/>
      <c r="M1538" s="84"/>
      <c r="P1538"/>
      <c r="R1538"/>
      <c r="S1538" s="82" t="s">
        <v>56</v>
      </c>
      <c r="T1538" s="82" t="s">
        <v>57</v>
      </c>
      <c r="U1538" s="77"/>
      <c r="V1538" s="77"/>
      <c r="W1538" s="77"/>
      <c r="X1538"/>
    </row>
    <row r="1539" spans="2:24" x14ac:dyDescent="0.3">
      <c r="B1539" s="81">
        <v>37287</v>
      </c>
      <c r="C1539" s="81" t="s">
        <v>45</v>
      </c>
      <c r="D1539" s="77" t="s">
        <v>589</v>
      </c>
      <c r="E1539" s="82" t="s">
        <v>594</v>
      </c>
      <c r="F1539" s="77" t="s">
        <v>590</v>
      </c>
      <c r="G1539" s="77" t="s">
        <v>435</v>
      </c>
      <c r="H1539" s="77" t="s">
        <v>54</v>
      </c>
      <c r="I1539" s="77" t="s">
        <v>3417</v>
      </c>
      <c r="J1539" s="83">
        <v>45.922953088052964</v>
      </c>
      <c r="L1539" s="84"/>
      <c r="M1539" s="84"/>
      <c r="P1539"/>
      <c r="R1539"/>
      <c r="S1539" s="82" t="s">
        <v>56</v>
      </c>
      <c r="T1539" s="82" t="s">
        <v>57</v>
      </c>
      <c r="U1539" s="77"/>
      <c r="V1539" s="77"/>
      <c r="W1539" s="77"/>
      <c r="X1539"/>
    </row>
    <row r="1540" spans="2:24" x14ac:dyDescent="0.3">
      <c r="B1540" s="81">
        <v>37287</v>
      </c>
      <c r="C1540" s="81" t="s">
        <v>45</v>
      </c>
      <c r="D1540" s="77" t="s">
        <v>598</v>
      </c>
      <c r="E1540" s="82" t="s">
        <v>594</v>
      </c>
      <c r="F1540" s="77" t="s">
        <v>590</v>
      </c>
      <c r="G1540" s="77" t="s">
        <v>435</v>
      </c>
      <c r="H1540" s="77" t="s">
        <v>54</v>
      </c>
      <c r="I1540" s="77" t="s">
        <v>3418</v>
      </c>
      <c r="J1540" s="83">
        <v>517.10023603221305</v>
      </c>
      <c r="L1540" s="84"/>
      <c r="M1540" s="84"/>
      <c r="P1540"/>
      <c r="R1540"/>
      <c r="S1540" s="82" t="s">
        <v>56</v>
      </c>
      <c r="T1540" s="82" t="s">
        <v>57</v>
      </c>
      <c r="U1540" s="77"/>
      <c r="V1540" s="77"/>
      <c r="W1540" s="77"/>
      <c r="X1540"/>
    </row>
    <row r="1541" spans="2:24" x14ac:dyDescent="0.3">
      <c r="B1541" s="81">
        <v>37287</v>
      </c>
      <c r="C1541" s="81" t="s">
        <v>45</v>
      </c>
      <c r="D1541" s="77" t="s">
        <v>600</v>
      </c>
      <c r="E1541" s="82" t="s">
        <v>299</v>
      </c>
      <c r="F1541" s="77" t="s">
        <v>500</v>
      </c>
      <c r="G1541" s="77" t="s">
        <v>435</v>
      </c>
      <c r="H1541" s="77" t="s">
        <v>271</v>
      </c>
      <c r="I1541" s="77" t="s">
        <v>3417</v>
      </c>
      <c r="J1541" s="83">
        <v>8109.859588299646</v>
      </c>
      <c r="L1541" s="84"/>
      <c r="M1541" s="84"/>
      <c r="P1541"/>
      <c r="R1541"/>
      <c r="S1541" s="82" t="s">
        <v>56</v>
      </c>
      <c r="T1541" s="82" t="s">
        <v>57</v>
      </c>
      <c r="U1541" s="77"/>
      <c r="V1541" s="77"/>
      <c r="W1541" s="77"/>
      <c r="X1541"/>
    </row>
    <row r="1542" spans="2:24" x14ac:dyDescent="0.3">
      <c r="B1542" s="81">
        <v>37287</v>
      </c>
      <c r="C1542" s="81" t="s">
        <v>45</v>
      </c>
      <c r="D1542" s="77" t="s">
        <v>600</v>
      </c>
      <c r="E1542" s="82" t="s">
        <v>299</v>
      </c>
      <c r="F1542" s="77" t="s">
        <v>500</v>
      </c>
      <c r="G1542" s="77" t="s">
        <v>435</v>
      </c>
      <c r="H1542" s="77" t="s">
        <v>271</v>
      </c>
      <c r="I1542" s="77" t="s">
        <v>3417</v>
      </c>
      <c r="J1542" s="83">
        <v>760.88005418107127</v>
      </c>
      <c r="L1542" s="84"/>
      <c r="M1542" s="84"/>
      <c r="P1542"/>
      <c r="R1542"/>
      <c r="S1542" s="82" t="s">
        <v>56</v>
      </c>
      <c r="T1542" s="82" t="s">
        <v>57</v>
      </c>
      <c r="U1542" s="77"/>
      <c r="V1542" s="77"/>
      <c r="W1542" s="77"/>
      <c r="X1542"/>
    </row>
    <row r="1543" spans="2:24" x14ac:dyDescent="0.3">
      <c r="B1543" s="81">
        <v>37287</v>
      </c>
      <c r="C1543" s="81" t="s">
        <v>45</v>
      </c>
      <c r="D1543" s="77" t="s">
        <v>600</v>
      </c>
      <c r="E1543" s="82" t="s">
        <v>299</v>
      </c>
      <c r="F1543" s="77" t="s">
        <v>500</v>
      </c>
      <c r="G1543" s="77" t="s">
        <v>435</v>
      </c>
      <c r="H1543" s="77" t="s">
        <v>271</v>
      </c>
      <c r="I1543" s="77" t="s">
        <v>3417</v>
      </c>
      <c r="J1543" s="83">
        <v>3787.2149539940956</v>
      </c>
      <c r="L1543" s="84"/>
      <c r="M1543" s="84"/>
      <c r="P1543"/>
      <c r="R1543"/>
      <c r="S1543" s="82" t="s">
        <v>56</v>
      </c>
      <c r="T1543" s="82" t="s">
        <v>57</v>
      </c>
      <c r="U1543" s="77"/>
      <c r="V1543" s="77"/>
      <c r="W1543" s="77"/>
      <c r="X1543"/>
    </row>
    <row r="1544" spans="2:24" x14ac:dyDescent="0.3">
      <c r="B1544" s="81">
        <v>37287</v>
      </c>
      <c r="C1544" s="81" t="s">
        <v>45</v>
      </c>
      <c r="D1544" s="77" t="s">
        <v>600</v>
      </c>
      <c r="E1544" s="82" t="s">
        <v>299</v>
      </c>
      <c r="F1544" s="77" t="s">
        <v>500</v>
      </c>
      <c r="G1544" s="77" t="s">
        <v>435</v>
      </c>
      <c r="H1544" s="77" t="s">
        <v>271</v>
      </c>
      <c r="I1544" s="77" t="s">
        <v>3417</v>
      </c>
      <c r="J1544" s="83">
        <v>-2450.9743795878294</v>
      </c>
      <c r="L1544" s="84"/>
      <c r="M1544" s="84"/>
      <c r="P1544"/>
      <c r="R1544"/>
      <c r="S1544" s="82" t="s">
        <v>56</v>
      </c>
      <c r="T1544" s="82" t="s">
        <v>57</v>
      </c>
      <c r="U1544" s="77"/>
      <c r="V1544" s="77"/>
      <c r="W1544" s="77"/>
      <c r="X1544"/>
    </row>
    <row r="1545" spans="2:24" x14ac:dyDescent="0.3">
      <c r="B1545" s="81">
        <v>37287</v>
      </c>
      <c r="C1545" s="81" t="s">
        <v>45</v>
      </c>
      <c r="D1545" s="77" t="s">
        <v>606</v>
      </c>
      <c r="E1545" s="82" t="s">
        <v>608</v>
      </c>
      <c r="F1545" s="77" t="s">
        <v>276</v>
      </c>
      <c r="G1545" s="77" t="s">
        <v>435</v>
      </c>
      <c r="H1545" s="77" t="s">
        <v>271</v>
      </c>
      <c r="I1545" s="77" t="s">
        <v>3417</v>
      </c>
      <c r="J1545" s="83">
        <v>770.62715219134782</v>
      </c>
      <c r="L1545" s="84"/>
      <c r="M1545" s="84"/>
      <c r="P1545"/>
      <c r="R1545"/>
      <c r="S1545" s="82" t="s">
        <v>56</v>
      </c>
      <c r="T1545" s="82" t="s">
        <v>57</v>
      </c>
      <c r="U1545" s="77"/>
      <c r="V1545" s="77"/>
      <c r="W1545" s="77"/>
      <c r="X1545"/>
    </row>
    <row r="1546" spans="2:24" x14ac:dyDescent="0.3">
      <c r="B1546" s="81">
        <v>37287</v>
      </c>
      <c r="C1546" s="81" t="s">
        <v>45</v>
      </c>
      <c r="D1546" s="77" t="s">
        <v>610</v>
      </c>
      <c r="E1546" s="82" t="s">
        <v>614</v>
      </c>
      <c r="F1546" s="77" t="s">
        <v>611</v>
      </c>
      <c r="G1546" s="77" t="s">
        <v>435</v>
      </c>
      <c r="H1546" s="77" t="s">
        <v>290</v>
      </c>
      <c r="I1546" s="77" t="s">
        <v>3417</v>
      </c>
      <c r="J1546" s="83">
        <v>29.375859284819022</v>
      </c>
      <c r="L1546" s="84"/>
      <c r="M1546" s="84"/>
      <c r="P1546"/>
      <c r="R1546"/>
      <c r="S1546" s="82" t="s">
        <v>56</v>
      </c>
      <c r="T1546" s="82" t="s">
        <v>57</v>
      </c>
      <c r="U1546" s="77"/>
      <c r="V1546" s="77"/>
      <c r="W1546" s="77"/>
      <c r="X1546"/>
    </row>
    <row r="1547" spans="2:24" x14ac:dyDescent="0.3">
      <c r="B1547" s="81">
        <v>37287</v>
      </c>
      <c r="C1547" s="81" t="s">
        <v>45</v>
      </c>
      <c r="D1547" s="77" t="s">
        <v>620</v>
      </c>
      <c r="E1547" s="82" t="s">
        <v>623</v>
      </c>
      <c r="F1547" s="77" t="s">
        <v>621</v>
      </c>
      <c r="G1547" s="77" t="s">
        <v>435</v>
      </c>
      <c r="H1547" s="77" t="s">
        <v>290</v>
      </c>
      <c r="I1547" s="77" t="s">
        <v>3418</v>
      </c>
      <c r="J1547" s="83">
        <v>283.38660679063702</v>
      </c>
      <c r="L1547" s="84"/>
      <c r="M1547" s="84"/>
      <c r="P1547"/>
      <c r="R1547"/>
      <c r="S1547" s="82" t="s">
        <v>56</v>
      </c>
      <c r="T1547" s="82" t="s">
        <v>57</v>
      </c>
      <c r="U1547" s="77"/>
      <c r="V1547" s="77"/>
      <c r="W1547" s="77"/>
      <c r="X1547"/>
    </row>
    <row r="1548" spans="2:24" x14ac:dyDescent="0.3">
      <c r="B1548" s="81">
        <v>37287</v>
      </c>
      <c r="C1548" s="81" t="s">
        <v>45</v>
      </c>
      <c r="D1548" s="77" t="s">
        <v>46</v>
      </c>
      <c r="E1548" s="82" t="s">
        <v>53</v>
      </c>
      <c r="F1548" s="77" t="s">
        <v>47</v>
      </c>
      <c r="G1548" s="77" t="s">
        <v>435</v>
      </c>
      <c r="H1548" s="77" t="s">
        <v>54</v>
      </c>
      <c r="I1548" s="77" t="s">
        <v>3417</v>
      </c>
      <c r="J1548" s="83">
        <v>173.77401250059916</v>
      </c>
      <c r="L1548" s="84"/>
      <c r="M1548" s="84"/>
      <c r="P1548"/>
      <c r="R1548"/>
      <c r="S1548" s="82" t="s">
        <v>56</v>
      </c>
      <c r="T1548" s="82" t="s">
        <v>57</v>
      </c>
      <c r="U1548" s="77"/>
      <c r="V1548" s="77"/>
      <c r="W1548" s="77"/>
      <c r="X1548"/>
    </row>
    <row r="1549" spans="2:24" x14ac:dyDescent="0.3">
      <c r="B1549" s="81">
        <v>37287</v>
      </c>
      <c r="C1549" s="81" t="s">
        <v>45</v>
      </c>
      <c r="D1549" s="77" t="s">
        <v>46</v>
      </c>
      <c r="E1549" s="82" t="s">
        <v>53</v>
      </c>
      <c r="F1549" s="77" t="s">
        <v>47</v>
      </c>
      <c r="G1549" s="77" t="s">
        <v>435</v>
      </c>
      <c r="H1549" s="77" t="s">
        <v>54</v>
      </c>
      <c r="I1549" s="77" t="s">
        <v>3417</v>
      </c>
      <c r="J1549" s="83">
        <v>53.121530259937401</v>
      </c>
      <c r="L1549" s="84"/>
      <c r="M1549" s="84"/>
      <c r="P1549"/>
      <c r="R1549"/>
      <c r="S1549" s="82" t="s">
        <v>56</v>
      </c>
      <c r="T1549" s="82" t="s">
        <v>57</v>
      </c>
      <c r="U1549" s="77"/>
      <c r="V1549" s="77"/>
      <c r="W1549" s="77"/>
      <c r="X1549"/>
    </row>
    <row r="1550" spans="2:24" x14ac:dyDescent="0.3">
      <c r="B1550" s="81">
        <v>37287</v>
      </c>
      <c r="C1550" s="81" t="s">
        <v>45</v>
      </c>
      <c r="D1550" s="77" t="s">
        <v>46</v>
      </c>
      <c r="E1550" s="82" t="s">
        <v>53</v>
      </c>
      <c r="F1550" s="77" t="s">
        <v>47</v>
      </c>
      <c r="G1550" s="77" t="s">
        <v>435</v>
      </c>
      <c r="H1550" s="77" t="s">
        <v>54</v>
      </c>
      <c r="I1550" s="77" t="s">
        <v>3417</v>
      </c>
      <c r="J1550" s="83">
        <v>5.1523690080773346</v>
      </c>
      <c r="L1550" s="84"/>
      <c r="M1550" s="84"/>
      <c r="P1550"/>
      <c r="R1550"/>
      <c r="S1550" s="82" t="s">
        <v>56</v>
      </c>
      <c r="T1550" s="82" t="s">
        <v>57</v>
      </c>
      <c r="U1550" s="77"/>
      <c r="V1550" s="77"/>
      <c r="W1550" s="77"/>
      <c r="X1550"/>
    </row>
    <row r="1551" spans="2:24" x14ac:dyDescent="0.3">
      <c r="B1551" s="81">
        <v>37287</v>
      </c>
      <c r="C1551" s="81" t="s">
        <v>45</v>
      </c>
      <c r="D1551" s="77" t="s">
        <v>46</v>
      </c>
      <c r="E1551" s="82" t="s">
        <v>53</v>
      </c>
      <c r="F1551" s="77" t="s">
        <v>47</v>
      </c>
      <c r="G1551" s="77" t="s">
        <v>435</v>
      </c>
      <c r="H1551" s="77" t="s">
        <v>54</v>
      </c>
      <c r="I1551" s="77" t="s">
        <v>3417</v>
      </c>
      <c r="J1551" s="83">
        <v>72.300651168343236</v>
      </c>
      <c r="L1551" s="84"/>
      <c r="M1551" s="84"/>
      <c r="P1551"/>
      <c r="R1551"/>
      <c r="S1551" s="82" t="s">
        <v>56</v>
      </c>
      <c r="T1551" s="82" t="s">
        <v>57</v>
      </c>
      <c r="U1551" s="77"/>
      <c r="V1551" s="77"/>
      <c r="W1551" s="77"/>
      <c r="X1551"/>
    </row>
    <row r="1552" spans="2:24" x14ac:dyDescent="0.3">
      <c r="B1552" s="81">
        <v>37287</v>
      </c>
      <c r="C1552" s="81" t="s">
        <v>45</v>
      </c>
      <c r="D1552" s="77" t="s">
        <v>46</v>
      </c>
      <c r="E1552" s="82" t="s">
        <v>53</v>
      </c>
      <c r="F1552" s="77" t="s">
        <v>47</v>
      </c>
      <c r="G1552" s="77" t="s">
        <v>435</v>
      </c>
      <c r="H1552" s="77" t="s">
        <v>54</v>
      </c>
      <c r="I1552" s="77" t="s">
        <v>3417</v>
      </c>
      <c r="J1552" s="83">
        <v>23.75795664047363</v>
      </c>
      <c r="L1552" s="84"/>
      <c r="M1552" s="84"/>
      <c r="P1552"/>
      <c r="R1552"/>
      <c r="S1552" s="82" t="s">
        <v>56</v>
      </c>
      <c r="T1552" s="82" t="s">
        <v>57</v>
      </c>
      <c r="U1552" s="77"/>
      <c r="V1552" s="77"/>
      <c r="W1552" s="77"/>
      <c r="X1552"/>
    </row>
    <row r="1553" spans="2:24" x14ac:dyDescent="0.3">
      <c r="B1553" s="81">
        <v>37287</v>
      </c>
      <c r="C1553" s="81" t="s">
        <v>45</v>
      </c>
      <c r="D1553" s="77" t="s">
        <v>46</v>
      </c>
      <c r="E1553" s="82" t="s">
        <v>53</v>
      </c>
      <c r="F1553" s="77" t="s">
        <v>47</v>
      </c>
      <c r="G1553" s="77" t="s">
        <v>435</v>
      </c>
      <c r="H1553" s="77" t="s">
        <v>54</v>
      </c>
      <c r="I1553" s="77" t="s">
        <v>3417</v>
      </c>
      <c r="J1553" s="83">
        <v>43.461958443732492</v>
      </c>
      <c r="L1553" s="84"/>
      <c r="M1553" s="84"/>
      <c r="P1553"/>
      <c r="R1553"/>
      <c r="S1553" s="82" t="s">
        <v>56</v>
      </c>
      <c r="T1553" s="82" t="s">
        <v>57</v>
      </c>
      <c r="U1553" s="77"/>
      <c r="V1553" s="77"/>
      <c r="W1553" s="77"/>
      <c r="X1553"/>
    </row>
    <row r="1554" spans="2:24" x14ac:dyDescent="0.3">
      <c r="B1554" s="81">
        <v>37287</v>
      </c>
      <c r="C1554" s="81" t="s">
        <v>45</v>
      </c>
      <c r="D1554" s="77" t="s">
        <v>400</v>
      </c>
      <c r="E1554" s="82" t="s">
        <v>53</v>
      </c>
      <c r="F1554" s="77" t="s">
        <v>401</v>
      </c>
      <c r="G1554" s="77" t="s">
        <v>435</v>
      </c>
      <c r="H1554" s="77" t="s">
        <v>54</v>
      </c>
      <c r="I1554" s="77" t="s">
        <v>3418</v>
      </c>
      <c r="J1554" s="83">
        <v>22.248443769593916</v>
      </c>
      <c r="L1554" s="84"/>
      <c r="M1554" s="84"/>
      <c r="P1554"/>
      <c r="R1554"/>
      <c r="S1554" s="82" t="s">
        <v>56</v>
      </c>
      <c r="T1554" s="82" t="s">
        <v>57</v>
      </c>
      <c r="U1554" s="77"/>
      <c r="V1554" s="77"/>
      <c r="W1554" s="77"/>
      <c r="X1554"/>
    </row>
    <row r="1555" spans="2:24" x14ac:dyDescent="0.3">
      <c r="B1555" s="81">
        <v>37287</v>
      </c>
      <c r="C1555" s="81" t="s">
        <v>45</v>
      </c>
      <c r="D1555" s="77" t="s">
        <v>75</v>
      </c>
      <c r="E1555" s="82" t="s">
        <v>78</v>
      </c>
      <c r="F1555" s="77" t="s">
        <v>76</v>
      </c>
      <c r="G1555" s="77" t="s">
        <v>435</v>
      </c>
      <c r="H1555" s="77" t="s">
        <v>54</v>
      </c>
      <c r="I1555" s="77" t="s">
        <v>3417</v>
      </c>
      <c r="J1555" s="83">
        <v>7.388882936694082</v>
      </c>
      <c r="L1555" s="84"/>
      <c r="M1555" s="84"/>
      <c r="P1555"/>
      <c r="R1555"/>
      <c r="S1555" s="82" t="s">
        <v>56</v>
      </c>
      <c r="T1555" s="82" t="s">
        <v>57</v>
      </c>
      <c r="U1555" s="77"/>
      <c r="V1555" s="77"/>
      <c r="W1555" s="77"/>
      <c r="X1555"/>
    </row>
    <row r="1556" spans="2:24" x14ac:dyDescent="0.3">
      <c r="B1556" s="81">
        <v>37287</v>
      </c>
      <c r="C1556" s="81" t="s">
        <v>45</v>
      </c>
      <c r="D1556" s="77" t="s">
        <v>75</v>
      </c>
      <c r="E1556" s="82" t="s">
        <v>78</v>
      </c>
      <c r="F1556" s="77" t="s">
        <v>76</v>
      </c>
      <c r="G1556" s="77" t="s">
        <v>435</v>
      </c>
      <c r="H1556" s="77" t="s">
        <v>54</v>
      </c>
      <c r="I1556" s="77" t="s">
        <v>3417</v>
      </c>
      <c r="J1556" s="83">
        <v>42.950070962548665</v>
      </c>
      <c r="L1556" s="84"/>
      <c r="M1556" s="84"/>
      <c r="P1556"/>
      <c r="R1556"/>
      <c r="S1556" s="82" t="s">
        <v>56</v>
      </c>
      <c r="T1556" s="82" t="s">
        <v>57</v>
      </c>
      <c r="U1556" s="77"/>
      <c r="V1556" s="77"/>
      <c r="W1556" s="77"/>
      <c r="X1556"/>
    </row>
    <row r="1557" spans="2:24" x14ac:dyDescent="0.3">
      <c r="B1557" s="81">
        <v>37287</v>
      </c>
      <c r="C1557" s="81" t="s">
        <v>45</v>
      </c>
      <c r="D1557" s="77" t="s">
        <v>649</v>
      </c>
      <c r="E1557" s="82" t="s">
        <v>78</v>
      </c>
      <c r="F1557" s="77" t="s">
        <v>650</v>
      </c>
      <c r="G1557" s="77" t="s">
        <v>435</v>
      </c>
      <c r="H1557" s="77" t="s">
        <v>54</v>
      </c>
      <c r="I1557" s="77" t="s">
        <v>3418</v>
      </c>
      <c r="J1557" s="83">
        <v>19.295924008838526</v>
      </c>
      <c r="L1557" s="84"/>
      <c r="M1557" s="84"/>
      <c r="P1557"/>
      <c r="R1557"/>
      <c r="S1557" s="82" t="s">
        <v>56</v>
      </c>
      <c r="T1557" s="82" t="s">
        <v>57</v>
      </c>
      <c r="U1557" s="77"/>
      <c r="V1557" s="77"/>
      <c r="W1557" s="77"/>
      <c r="X1557"/>
    </row>
    <row r="1558" spans="2:24" x14ac:dyDescent="0.3">
      <c r="B1558" s="81">
        <v>37287</v>
      </c>
      <c r="C1558" s="81" t="s">
        <v>45</v>
      </c>
      <c r="D1558" s="77" t="s">
        <v>649</v>
      </c>
      <c r="E1558" s="82" t="s">
        <v>78</v>
      </c>
      <c r="F1558" s="77" t="s">
        <v>650</v>
      </c>
      <c r="G1558" s="77" t="s">
        <v>435</v>
      </c>
      <c r="H1558" s="77" t="s">
        <v>54</v>
      </c>
      <c r="I1558" s="77" t="s">
        <v>3418</v>
      </c>
      <c r="J1558" s="83">
        <v>24.32984198183858</v>
      </c>
      <c r="L1558" s="84"/>
      <c r="M1558" s="84"/>
      <c r="P1558"/>
      <c r="R1558"/>
      <c r="S1558" s="82" t="s">
        <v>56</v>
      </c>
      <c r="T1558" s="82" t="s">
        <v>57</v>
      </c>
      <c r="U1558" s="77"/>
      <c r="V1558" s="77"/>
      <c r="W1558" s="77"/>
      <c r="X1558"/>
    </row>
    <row r="1559" spans="2:24" x14ac:dyDescent="0.3">
      <c r="B1559" s="81">
        <v>37287</v>
      </c>
      <c r="C1559" s="81" t="s">
        <v>45</v>
      </c>
      <c r="D1559" s="77" t="s">
        <v>649</v>
      </c>
      <c r="E1559" s="82" t="s">
        <v>78</v>
      </c>
      <c r="F1559" s="77" t="s">
        <v>650</v>
      </c>
      <c r="G1559" s="77" t="s">
        <v>435</v>
      </c>
      <c r="H1559" s="77" t="s">
        <v>54</v>
      </c>
      <c r="I1559" s="77" t="s">
        <v>3418</v>
      </c>
      <c r="J1559" s="83">
        <v>-17.329613792355801</v>
      </c>
      <c r="L1559" s="84"/>
      <c r="M1559" s="84"/>
      <c r="P1559"/>
      <c r="R1559"/>
      <c r="S1559" s="82" t="s">
        <v>56</v>
      </c>
      <c r="T1559" s="82" t="s">
        <v>57</v>
      </c>
      <c r="U1559" s="77"/>
      <c r="V1559" s="77"/>
      <c r="W1559" s="77"/>
      <c r="X1559"/>
    </row>
    <row r="1560" spans="2:24" x14ac:dyDescent="0.3">
      <c r="B1560" s="81">
        <v>37287</v>
      </c>
      <c r="C1560" s="81" t="s">
        <v>45</v>
      </c>
      <c r="D1560" s="77" t="s">
        <v>661</v>
      </c>
      <c r="E1560" s="82" t="s">
        <v>663</v>
      </c>
      <c r="F1560" s="77" t="s">
        <v>662</v>
      </c>
      <c r="G1560" s="77" t="s">
        <v>435</v>
      </c>
      <c r="H1560" s="77" t="s">
        <v>54</v>
      </c>
      <c r="I1560" s="77" t="s">
        <v>3417</v>
      </c>
      <c r="J1560" s="83">
        <v>1110.5019984178432</v>
      </c>
      <c r="L1560" s="84"/>
      <c r="M1560" s="84"/>
      <c r="P1560"/>
      <c r="R1560"/>
      <c r="S1560" s="82" t="s">
        <v>56</v>
      </c>
      <c r="T1560" s="82" t="s">
        <v>57</v>
      </c>
      <c r="U1560" s="77"/>
      <c r="V1560" s="77"/>
      <c r="W1560" s="77"/>
      <c r="X1560"/>
    </row>
    <row r="1561" spans="2:24" x14ac:dyDescent="0.3">
      <c r="B1561" s="81">
        <v>37287</v>
      </c>
      <c r="C1561" s="81" t="s">
        <v>45</v>
      </c>
      <c r="D1561" s="77" t="s">
        <v>665</v>
      </c>
      <c r="E1561" s="82" t="s">
        <v>663</v>
      </c>
      <c r="F1561" s="77" t="s">
        <v>662</v>
      </c>
      <c r="G1561" s="77" t="s">
        <v>435</v>
      </c>
      <c r="H1561" s="77" t="s">
        <v>54</v>
      </c>
      <c r="I1561" s="77" t="s">
        <v>3418</v>
      </c>
      <c r="J1561" s="83">
        <v>29.741421915183551</v>
      </c>
      <c r="L1561" s="84"/>
      <c r="M1561" s="84"/>
      <c r="P1561"/>
      <c r="R1561"/>
      <c r="S1561" s="82" t="s">
        <v>56</v>
      </c>
      <c r="T1561" s="82" t="s">
        <v>57</v>
      </c>
      <c r="U1561" s="77"/>
      <c r="V1561" s="77"/>
      <c r="W1561" s="77"/>
      <c r="X1561"/>
    </row>
    <row r="1562" spans="2:24" x14ac:dyDescent="0.3">
      <c r="B1562" s="81">
        <v>37287</v>
      </c>
      <c r="C1562" s="81" t="s">
        <v>45</v>
      </c>
      <c r="D1562" s="77" t="s">
        <v>90</v>
      </c>
      <c r="E1562" s="82" t="s">
        <v>93</v>
      </c>
      <c r="F1562" s="77" t="s">
        <v>91</v>
      </c>
      <c r="G1562" s="77" t="s">
        <v>435</v>
      </c>
      <c r="H1562" s="77" t="s">
        <v>54</v>
      </c>
      <c r="I1562" s="77" t="s">
        <v>3417</v>
      </c>
      <c r="J1562" s="83">
        <v>969.72340756139874</v>
      </c>
      <c r="L1562" s="84"/>
      <c r="M1562" s="84"/>
      <c r="P1562"/>
      <c r="R1562"/>
      <c r="S1562" s="82" t="s">
        <v>56</v>
      </c>
      <c r="T1562" s="82" t="s">
        <v>57</v>
      </c>
      <c r="U1562" s="77"/>
      <c r="V1562" s="77"/>
      <c r="W1562" s="77"/>
      <c r="X1562"/>
    </row>
    <row r="1563" spans="2:24" x14ac:dyDescent="0.3">
      <c r="B1563" s="81">
        <v>37287</v>
      </c>
      <c r="C1563" s="81" t="s">
        <v>45</v>
      </c>
      <c r="D1563" s="77" t="s">
        <v>90</v>
      </c>
      <c r="E1563" s="82" t="s">
        <v>93</v>
      </c>
      <c r="F1563" s="77" t="s">
        <v>91</v>
      </c>
      <c r="G1563" s="77" t="s">
        <v>435</v>
      </c>
      <c r="H1563" s="77" t="s">
        <v>54</v>
      </c>
      <c r="I1563" s="77" t="s">
        <v>3417</v>
      </c>
      <c r="J1563" s="83">
        <v>41.476434809523013</v>
      </c>
      <c r="L1563" s="84"/>
      <c r="M1563" s="84"/>
      <c r="P1563"/>
      <c r="R1563"/>
      <c r="S1563" s="82" t="s">
        <v>56</v>
      </c>
      <c r="T1563" s="82" t="s">
        <v>57</v>
      </c>
      <c r="U1563" s="77"/>
      <c r="V1563" s="77"/>
      <c r="W1563" s="77"/>
      <c r="X1563"/>
    </row>
    <row r="1564" spans="2:24" x14ac:dyDescent="0.3">
      <c r="B1564" s="81">
        <v>37287</v>
      </c>
      <c r="C1564" s="81" t="s">
        <v>45</v>
      </c>
      <c r="D1564" s="77" t="s">
        <v>90</v>
      </c>
      <c r="E1564" s="82" t="s">
        <v>93</v>
      </c>
      <c r="F1564" s="77" t="s">
        <v>91</v>
      </c>
      <c r="G1564" s="77" t="s">
        <v>435</v>
      </c>
      <c r="H1564" s="77" t="s">
        <v>54</v>
      </c>
      <c r="I1564" s="77" t="s">
        <v>3417</v>
      </c>
      <c r="J1564" s="83">
        <v>969.08517361787756</v>
      </c>
      <c r="L1564" s="84"/>
      <c r="M1564" s="84"/>
      <c r="P1564"/>
      <c r="R1564"/>
      <c r="S1564" s="82" t="s">
        <v>56</v>
      </c>
      <c r="T1564" s="82" t="s">
        <v>57</v>
      </c>
      <c r="U1564" s="77"/>
      <c r="V1564" s="77"/>
      <c r="W1564" s="77"/>
      <c r="X1564"/>
    </row>
    <row r="1565" spans="2:24" x14ac:dyDescent="0.3">
      <c r="B1565" s="81">
        <v>37287</v>
      </c>
      <c r="C1565" s="81" t="s">
        <v>45</v>
      </c>
      <c r="D1565" s="77" t="s">
        <v>673</v>
      </c>
      <c r="E1565" s="82" t="s">
        <v>93</v>
      </c>
      <c r="F1565" s="77" t="s">
        <v>674</v>
      </c>
      <c r="G1565" s="77" t="s">
        <v>435</v>
      </c>
      <c r="H1565" s="77" t="s">
        <v>54</v>
      </c>
      <c r="I1565" s="77" t="s">
        <v>3418</v>
      </c>
      <c r="J1565" s="83">
        <v>1820.3357638604509</v>
      </c>
      <c r="L1565" s="84"/>
      <c r="M1565" s="84"/>
      <c r="P1565"/>
      <c r="R1565"/>
      <c r="S1565" s="82" t="s">
        <v>56</v>
      </c>
      <c r="T1565" s="82" t="s">
        <v>57</v>
      </c>
      <c r="U1565" s="77"/>
      <c r="V1565" s="77"/>
      <c r="W1565" s="77"/>
      <c r="X1565"/>
    </row>
    <row r="1566" spans="2:24" x14ac:dyDescent="0.3">
      <c r="B1566" s="81">
        <v>37287</v>
      </c>
      <c r="C1566" s="81" t="s">
        <v>45</v>
      </c>
      <c r="D1566" s="77" t="s">
        <v>673</v>
      </c>
      <c r="E1566" s="82" t="s">
        <v>93</v>
      </c>
      <c r="F1566" s="77" t="s">
        <v>674</v>
      </c>
      <c r="G1566" s="77" t="s">
        <v>435</v>
      </c>
      <c r="H1566" s="77" t="s">
        <v>54</v>
      </c>
      <c r="I1566" s="77" t="s">
        <v>3418</v>
      </c>
      <c r="J1566" s="83">
        <v>-606.27130292343088</v>
      </c>
      <c r="L1566" s="84"/>
      <c r="M1566" s="84"/>
      <c r="P1566"/>
      <c r="R1566"/>
      <c r="S1566" s="82" t="s">
        <v>56</v>
      </c>
      <c r="T1566" s="82" t="s">
        <v>57</v>
      </c>
      <c r="U1566" s="77"/>
      <c r="V1566" s="77"/>
      <c r="W1566" s="77"/>
      <c r="X1566"/>
    </row>
    <row r="1567" spans="2:24" x14ac:dyDescent="0.3">
      <c r="B1567" s="81">
        <v>37287</v>
      </c>
      <c r="C1567" s="81" t="s">
        <v>45</v>
      </c>
      <c r="D1567" s="77" t="s">
        <v>98</v>
      </c>
      <c r="E1567" s="82" t="s">
        <v>101</v>
      </c>
      <c r="F1567" s="77" t="s">
        <v>99</v>
      </c>
      <c r="G1567" s="77" t="s">
        <v>435</v>
      </c>
      <c r="H1567" s="77" t="s">
        <v>102</v>
      </c>
      <c r="I1567" s="77" t="s">
        <v>3417</v>
      </c>
      <c r="J1567" s="83">
        <v>-394.53602795257035</v>
      </c>
      <c r="L1567" s="84"/>
      <c r="M1567" s="84"/>
      <c r="P1567"/>
      <c r="R1567"/>
      <c r="S1567" s="82" t="s">
        <v>56</v>
      </c>
      <c r="T1567" s="82" t="s">
        <v>57</v>
      </c>
      <c r="U1567" s="77"/>
      <c r="V1567" s="77"/>
      <c r="W1567" s="77"/>
      <c r="X1567"/>
    </row>
    <row r="1568" spans="2:24" x14ac:dyDescent="0.3">
      <c r="B1568" s="81">
        <v>37287</v>
      </c>
      <c r="C1568" s="81" t="s">
        <v>45</v>
      </c>
      <c r="D1568" s="77" t="s">
        <v>98</v>
      </c>
      <c r="E1568" s="82" t="s">
        <v>101</v>
      </c>
      <c r="F1568" s="77" t="s">
        <v>99</v>
      </c>
      <c r="G1568" s="77" t="s">
        <v>435</v>
      </c>
      <c r="H1568" s="77" t="s">
        <v>102</v>
      </c>
      <c r="I1568" s="77" t="s">
        <v>3417</v>
      </c>
      <c r="J1568" s="83">
        <v>12.551131144582476</v>
      </c>
      <c r="L1568" s="84"/>
      <c r="M1568" s="84"/>
      <c r="P1568"/>
      <c r="R1568"/>
      <c r="S1568" s="82" t="s">
        <v>56</v>
      </c>
      <c r="T1568" s="82" t="s">
        <v>57</v>
      </c>
      <c r="U1568" s="77"/>
      <c r="V1568" s="77"/>
      <c r="W1568" s="77"/>
      <c r="X1568"/>
    </row>
    <row r="1569" spans="2:24" x14ac:dyDescent="0.3">
      <c r="B1569" s="81">
        <v>37287</v>
      </c>
      <c r="C1569" s="81" t="s">
        <v>45</v>
      </c>
      <c r="D1569" s="77" t="s">
        <v>98</v>
      </c>
      <c r="E1569" s="82" t="s">
        <v>101</v>
      </c>
      <c r="F1569" s="77" t="s">
        <v>99</v>
      </c>
      <c r="G1569" s="77" t="s">
        <v>435</v>
      </c>
      <c r="H1569" s="77" t="s">
        <v>102</v>
      </c>
      <c r="I1569" s="77" t="s">
        <v>3417</v>
      </c>
      <c r="J1569" s="83">
        <v>214.75621631897195</v>
      </c>
      <c r="L1569" s="84"/>
      <c r="M1569" s="84"/>
      <c r="P1569"/>
      <c r="R1569"/>
      <c r="S1569" s="82" t="s">
        <v>56</v>
      </c>
      <c r="T1569" s="82" t="s">
        <v>57</v>
      </c>
      <c r="U1569" s="77"/>
      <c r="V1569" s="77"/>
      <c r="W1569" s="77"/>
      <c r="X1569"/>
    </row>
    <row r="1570" spans="2:24" x14ac:dyDescent="0.3">
      <c r="B1570" s="81">
        <v>37287</v>
      </c>
      <c r="C1570" s="81" t="s">
        <v>45</v>
      </c>
      <c r="D1570" s="77" t="s">
        <v>98</v>
      </c>
      <c r="E1570" s="82" t="s">
        <v>101</v>
      </c>
      <c r="F1570" s="77" t="s">
        <v>99</v>
      </c>
      <c r="G1570" s="77" t="s">
        <v>435</v>
      </c>
      <c r="H1570" s="77" t="s">
        <v>102</v>
      </c>
      <c r="I1570" s="77" t="s">
        <v>3417</v>
      </c>
      <c r="J1570" s="83">
        <v>153.98461693298182</v>
      </c>
      <c r="L1570" s="84"/>
      <c r="M1570" s="84"/>
      <c r="P1570"/>
      <c r="R1570"/>
      <c r="S1570" s="82" t="s">
        <v>56</v>
      </c>
      <c r="T1570" s="82" t="s">
        <v>57</v>
      </c>
      <c r="U1570" s="77"/>
      <c r="V1570" s="77"/>
      <c r="W1570" s="77"/>
      <c r="X1570"/>
    </row>
    <row r="1571" spans="2:24" x14ac:dyDescent="0.3">
      <c r="B1571" s="81">
        <v>37287</v>
      </c>
      <c r="C1571" s="81" t="s">
        <v>45</v>
      </c>
      <c r="D1571" s="77" t="s">
        <v>110</v>
      </c>
      <c r="E1571" s="82" t="s">
        <v>113</v>
      </c>
      <c r="F1571" s="77" t="s">
        <v>111</v>
      </c>
      <c r="G1571" s="77" t="s">
        <v>435</v>
      </c>
      <c r="H1571" s="77" t="s">
        <v>102</v>
      </c>
      <c r="I1571" s="77" t="s">
        <v>3417</v>
      </c>
      <c r="J1571" s="83">
        <v>119.20567144272684</v>
      </c>
      <c r="L1571" s="84"/>
      <c r="M1571" s="84"/>
      <c r="P1571"/>
      <c r="R1571"/>
      <c r="S1571" s="82" t="s">
        <v>56</v>
      </c>
      <c r="T1571" s="82" t="s">
        <v>57</v>
      </c>
      <c r="U1571" s="77"/>
      <c r="V1571" s="77"/>
      <c r="W1571" s="77"/>
      <c r="X1571"/>
    </row>
    <row r="1572" spans="2:24" x14ac:dyDescent="0.3">
      <c r="B1572" s="81">
        <v>37287</v>
      </c>
      <c r="C1572" s="81" t="s">
        <v>45</v>
      </c>
      <c r="D1572" s="77" t="s">
        <v>694</v>
      </c>
      <c r="E1572" s="82" t="s">
        <v>697</v>
      </c>
      <c r="F1572" s="77" t="s">
        <v>695</v>
      </c>
      <c r="G1572" s="77" t="s">
        <v>435</v>
      </c>
      <c r="H1572" s="77" t="s">
        <v>54</v>
      </c>
      <c r="I1572" s="77" t="s">
        <v>3418</v>
      </c>
      <c r="J1572" s="83">
        <v>14.773357781911692</v>
      </c>
      <c r="L1572" s="84"/>
      <c r="M1572" s="84"/>
      <c r="P1572"/>
      <c r="R1572"/>
      <c r="S1572" s="82" t="s">
        <v>56</v>
      </c>
      <c r="T1572" s="82" t="s">
        <v>57</v>
      </c>
      <c r="U1572" s="77"/>
      <c r="V1572" s="77"/>
      <c r="W1572" s="77"/>
      <c r="X1572"/>
    </row>
    <row r="1573" spans="2:24" x14ac:dyDescent="0.3">
      <c r="B1573" s="81">
        <v>37287</v>
      </c>
      <c r="C1573" s="81" t="s">
        <v>45</v>
      </c>
      <c r="D1573" s="77" t="s">
        <v>118</v>
      </c>
      <c r="E1573" s="82" t="s">
        <v>121</v>
      </c>
      <c r="F1573" s="77" t="s">
        <v>119</v>
      </c>
      <c r="G1573" s="77" t="s">
        <v>435</v>
      </c>
      <c r="H1573" s="77" t="s">
        <v>102</v>
      </c>
      <c r="I1573" s="77" t="s">
        <v>3417</v>
      </c>
      <c r="J1573" s="83">
        <v>18.789157785719944</v>
      </c>
      <c r="L1573" s="84"/>
      <c r="M1573" s="84"/>
      <c r="P1573"/>
      <c r="R1573"/>
      <c r="S1573" s="82" t="s">
        <v>56</v>
      </c>
      <c r="T1573" s="82" t="s">
        <v>57</v>
      </c>
      <c r="U1573" s="77"/>
      <c r="V1573" s="77"/>
      <c r="W1573" s="77"/>
      <c r="X1573"/>
    </row>
    <row r="1574" spans="2:24" x14ac:dyDescent="0.3">
      <c r="B1574" s="81">
        <v>37287</v>
      </c>
      <c r="C1574" s="81" t="s">
        <v>45</v>
      </c>
      <c r="D1574" s="77" t="s">
        <v>704</v>
      </c>
      <c r="E1574" s="82" t="s">
        <v>705</v>
      </c>
      <c r="F1574" s="77" t="s">
        <v>572</v>
      </c>
      <c r="G1574" s="77" t="s">
        <v>435</v>
      </c>
      <c r="H1574" s="77" t="s">
        <v>578</v>
      </c>
      <c r="I1574" s="77" t="s">
        <v>3417</v>
      </c>
      <c r="J1574" s="83">
        <v>344.60313235308996</v>
      </c>
      <c r="L1574" s="84"/>
      <c r="M1574" s="84"/>
      <c r="P1574"/>
      <c r="R1574"/>
      <c r="S1574" s="82" t="s">
        <v>579</v>
      </c>
      <c r="T1574" s="82" t="s">
        <v>57</v>
      </c>
      <c r="U1574" s="77"/>
      <c r="V1574" s="77"/>
      <c r="W1574" s="77"/>
      <c r="X1574"/>
    </row>
    <row r="1575" spans="2:24" x14ac:dyDescent="0.3">
      <c r="B1575" s="81">
        <v>37287</v>
      </c>
      <c r="C1575" s="81" t="s">
        <v>45</v>
      </c>
      <c r="D1575" s="77" t="s">
        <v>707</v>
      </c>
      <c r="E1575" s="82" t="s">
        <v>705</v>
      </c>
      <c r="F1575" s="77" t="s">
        <v>708</v>
      </c>
      <c r="G1575" s="77" t="s">
        <v>435</v>
      </c>
      <c r="H1575" s="77" t="s">
        <v>578</v>
      </c>
      <c r="I1575" s="77" t="s">
        <v>3417</v>
      </c>
      <c r="J1575" s="83">
        <v>302.37304004229287</v>
      </c>
      <c r="L1575" s="84"/>
      <c r="M1575" s="84"/>
      <c r="P1575"/>
      <c r="R1575"/>
      <c r="S1575" s="82" t="s">
        <v>710</v>
      </c>
      <c r="T1575" s="82" t="s">
        <v>57</v>
      </c>
      <c r="U1575" s="77"/>
      <c r="V1575" s="77"/>
      <c r="W1575" s="77"/>
      <c r="X1575"/>
    </row>
    <row r="1576" spans="2:24" x14ac:dyDescent="0.3">
      <c r="B1576" s="81">
        <v>37287</v>
      </c>
      <c r="C1576" s="81" t="s">
        <v>45</v>
      </c>
      <c r="D1576" s="77" t="s">
        <v>712</v>
      </c>
      <c r="E1576" s="82" t="s">
        <v>705</v>
      </c>
      <c r="F1576" s="77" t="s">
        <v>713</v>
      </c>
      <c r="G1576" s="77" t="s">
        <v>435</v>
      </c>
      <c r="H1576" s="77" t="s">
        <v>578</v>
      </c>
      <c r="I1576" s="77" t="s">
        <v>3417</v>
      </c>
      <c r="J1576" s="83">
        <v>461.16819424935687</v>
      </c>
      <c r="L1576" s="84"/>
      <c r="M1576" s="84"/>
      <c r="P1576"/>
      <c r="R1576"/>
      <c r="S1576" s="82" t="s">
        <v>715</v>
      </c>
      <c r="T1576" s="82" t="s">
        <v>57</v>
      </c>
      <c r="U1576" s="77"/>
      <c r="V1576" s="77"/>
      <c r="W1576" s="77"/>
      <c r="X1576"/>
    </row>
    <row r="1577" spans="2:24" x14ac:dyDescent="0.3">
      <c r="B1577" s="81">
        <v>37287</v>
      </c>
      <c r="C1577" s="81" t="s">
        <v>45</v>
      </c>
      <c r="D1577" s="77" t="s">
        <v>717</v>
      </c>
      <c r="E1577" s="82" t="s">
        <v>705</v>
      </c>
      <c r="F1577" s="77" t="s">
        <v>583</v>
      </c>
      <c r="G1577" s="77" t="s">
        <v>435</v>
      </c>
      <c r="H1577" s="77" t="s">
        <v>578</v>
      </c>
      <c r="I1577" s="77" t="s">
        <v>3418</v>
      </c>
      <c r="J1577" s="83">
        <v>324.52891659341145</v>
      </c>
      <c r="L1577" s="84"/>
      <c r="M1577" s="84"/>
      <c r="P1577"/>
      <c r="R1577"/>
      <c r="S1577" s="82" t="s">
        <v>56</v>
      </c>
      <c r="T1577" s="82" t="s">
        <v>57</v>
      </c>
      <c r="U1577" s="77"/>
      <c r="V1577" s="77"/>
      <c r="W1577" s="77"/>
      <c r="X1577"/>
    </row>
    <row r="1578" spans="2:24" x14ac:dyDescent="0.3">
      <c r="B1578" s="81">
        <v>37287</v>
      </c>
      <c r="C1578" s="81" t="s">
        <v>45</v>
      </c>
      <c r="D1578" s="77" t="s">
        <v>720</v>
      </c>
      <c r="E1578" s="82" t="s">
        <v>725</v>
      </c>
      <c r="F1578" s="77" t="s">
        <v>721</v>
      </c>
      <c r="G1578" s="77" t="s">
        <v>435</v>
      </c>
      <c r="H1578" s="77" t="s">
        <v>102</v>
      </c>
      <c r="I1578" s="77" t="s">
        <v>3417</v>
      </c>
      <c r="J1578" s="83">
        <v>77.497868354408098</v>
      </c>
      <c r="L1578" s="84"/>
      <c r="M1578" s="84"/>
      <c r="P1578"/>
      <c r="R1578"/>
      <c r="S1578" s="82" t="s">
        <v>56</v>
      </c>
      <c r="T1578" s="82" t="s">
        <v>57</v>
      </c>
      <c r="U1578" s="77"/>
      <c r="V1578" s="77"/>
      <c r="W1578" s="77"/>
      <c r="X1578"/>
    </row>
    <row r="1579" spans="2:24" x14ac:dyDescent="0.3">
      <c r="B1579" s="81">
        <v>37287</v>
      </c>
      <c r="C1579" s="81" t="s">
        <v>45</v>
      </c>
      <c r="D1579" s="77" t="s">
        <v>728</v>
      </c>
      <c r="E1579" s="82" t="s">
        <v>725</v>
      </c>
      <c r="F1579" s="77" t="s">
        <v>729</v>
      </c>
      <c r="G1579" s="77" t="s">
        <v>435</v>
      </c>
      <c r="H1579" s="77" t="s">
        <v>102</v>
      </c>
      <c r="I1579" s="77" t="s">
        <v>3418</v>
      </c>
      <c r="J1579" s="83">
        <v>168.14659612611896</v>
      </c>
      <c r="L1579" s="84"/>
      <c r="M1579" s="84"/>
      <c r="P1579"/>
      <c r="R1579"/>
      <c r="S1579" s="82" t="s">
        <v>56</v>
      </c>
      <c r="T1579" s="82" t="s">
        <v>57</v>
      </c>
      <c r="U1579" s="77"/>
      <c r="V1579" s="77"/>
      <c r="W1579" s="77"/>
      <c r="X1579"/>
    </row>
    <row r="1580" spans="2:24" x14ac:dyDescent="0.3">
      <c r="B1580" s="81">
        <v>37287</v>
      </c>
      <c r="C1580" s="81" t="s">
        <v>45</v>
      </c>
      <c r="D1580" s="77" t="s">
        <v>731</v>
      </c>
      <c r="E1580" s="82" t="s">
        <v>734</v>
      </c>
      <c r="F1580" s="77" t="s">
        <v>732</v>
      </c>
      <c r="G1580" s="77" t="s">
        <v>435</v>
      </c>
      <c r="H1580" s="77" t="s">
        <v>271</v>
      </c>
      <c r="I1580" s="77" t="s">
        <v>3417</v>
      </c>
      <c r="J1580" s="83">
        <v>3546.5200393628847</v>
      </c>
      <c r="L1580" s="84"/>
      <c r="M1580" s="84"/>
      <c r="P1580"/>
      <c r="R1580"/>
      <c r="S1580" s="82" t="s">
        <v>56</v>
      </c>
      <c r="T1580" s="82" t="s">
        <v>57</v>
      </c>
      <c r="U1580" s="77"/>
      <c r="V1580" s="77"/>
      <c r="W1580" s="77"/>
      <c r="X1580"/>
    </row>
    <row r="1581" spans="2:24" x14ac:dyDescent="0.3">
      <c r="B1581" s="81">
        <v>37287</v>
      </c>
      <c r="C1581" s="81" t="s">
        <v>45</v>
      </c>
      <c r="D1581" s="77" t="s">
        <v>731</v>
      </c>
      <c r="E1581" s="82" t="s">
        <v>734</v>
      </c>
      <c r="F1581" s="77" t="s">
        <v>732</v>
      </c>
      <c r="G1581" s="77" t="s">
        <v>435</v>
      </c>
      <c r="H1581" s="77" t="s">
        <v>271</v>
      </c>
      <c r="I1581" s="77" t="s">
        <v>3417</v>
      </c>
      <c r="J1581" s="83">
        <v>1896.7831427554113</v>
      </c>
      <c r="L1581" s="84"/>
      <c r="M1581" s="84"/>
      <c r="P1581"/>
      <c r="R1581"/>
      <c r="S1581" s="82" t="s">
        <v>56</v>
      </c>
      <c r="T1581" s="82" t="s">
        <v>57</v>
      </c>
      <c r="U1581" s="77"/>
      <c r="V1581" s="77"/>
      <c r="W1581" s="77"/>
      <c r="X1581"/>
    </row>
    <row r="1582" spans="2:24" x14ac:dyDescent="0.3">
      <c r="B1582" s="81">
        <v>37287</v>
      </c>
      <c r="C1582" s="81" t="s">
        <v>45</v>
      </c>
      <c r="D1582" s="77" t="s">
        <v>731</v>
      </c>
      <c r="E1582" s="82" t="s">
        <v>734</v>
      </c>
      <c r="F1582" s="77" t="s">
        <v>732</v>
      </c>
      <c r="G1582" s="77" t="s">
        <v>435</v>
      </c>
      <c r="H1582" s="77" t="s">
        <v>271</v>
      </c>
      <c r="I1582" s="77" t="s">
        <v>3417</v>
      </c>
      <c r="J1582" s="83">
        <v>-1293.7133911134429</v>
      </c>
      <c r="L1582" s="84"/>
      <c r="M1582" s="84"/>
      <c r="P1582"/>
      <c r="R1582"/>
      <c r="S1582" s="82" t="s">
        <v>56</v>
      </c>
      <c r="T1582" s="82" t="s">
        <v>57</v>
      </c>
      <c r="U1582" s="77"/>
      <c r="V1582" s="77"/>
      <c r="W1582" s="77"/>
      <c r="X1582"/>
    </row>
    <row r="1583" spans="2:24" x14ac:dyDescent="0.3">
      <c r="B1583" s="81">
        <v>37287</v>
      </c>
      <c r="C1583" s="81" t="s">
        <v>45</v>
      </c>
      <c r="D1583" s="77" t="s">
        <v>738</v>
      </c>
      <c r="E1583" s="82" t="s">
        <v>740</v>
      </c>
      <c r="F1583" s="77" t="s">
        <v>500</v>
      </c>
      <c r="G1583" s="77" t="s">
        <v>435</v>
      </c>
      <c r="H1583" s="77" t="s">
        <v>271</v>
      </c>
      <c r="I1583" s="77" t="s">
        <v>3417</v>
      </c>
      <c r="J1583" s="83">
        <v>-1664.2479272438986</v>
      </c>
      <c r="L1583" s="84"/>
      <c r="M1583" s="84"/>
      <c r="P1583"/>
      <c r="R1583"/>
      <c r="S1583" s="82" t="s">
        <v>56</v>
      </c>
      <c r="T1583" s="82" t="s">
        <v>57</v>
      </c>
      <c r="U1583" s="77"/>
      <c r="V1583" s="77"/>
      <c r="W1583" s="77"/>
      <c r="X1583"/>
    </row>
    <row r="1584" spans="2:24" x14ac:dyDescent="0.3">
      <c r="B1584" s="81">
        <v>37287</v>
      </c>
      <c r="C1584" s="81" t="s">
        <v>45</v>
      </c>
      <c r="D1584" s="77" t="s">
        <v>738</v>
      </c>
      <c r="E1584" s="82" t="s">
        <v>740</v>
      </c>
      <c r="F1584" s="77" t="s">
        <v>500</v>
      </c>
      <c r="G1584" s="77" t="s">
        <v>435</v>
      </c>
      <c r="H1584" s="77" t="s">
        <v>271</v>
      </c>
      <c r="I1584" s="77" t="s">
        <v>3417</v>
      </c>
      <c r="J1584" s="83">
        <v>2476.4462708618894</v>
      </c>
      <c r="L1584" s="84"/>
      <c r="M1584" s="84"/>
      <c r="P1584"/>
      <c r="R1584"/>
      <c r="S1584" s="82" t="s">
        <v>56</v>
      </c>
      <c r="T1584" s="82" t="s">
        <v>57</v>
      </c>
      <c r="U1584" s="77"/>
      <c r="V1584" s="77"/>
      <c r="W1584" s="77"/>
      <c r="X1584"/>
    </row>
    <row r="1585" spans="2:24" x14ac:dyDescent="0.3">
      <c r="B1585" s="81">
        <v>37287</v>
      </c>
      <c r="C1585" s="81" t="s">
        <v>45</v>
      </c>
      <c r="D1585" s="77" t="s">
        <v>738</v>
      </c>
      <c r="E1585" s="82" t="s">
        <v>740</v>
      </c>
      <c r="F1585" s="77" t="s">
        <v>500</v>
      </c>
      <c r="G1585" s="77" t="s">
        <v>435</v>
      </c>
      <c r="H1585" s="77" t="s">
        <v>271</v>
      </c>
      <c r="I1585" s="77" t="s">
        <v>3417</v>
      </c>
      <c r="J1585" s="83">
        <v>4614.899689943024</v>
      </c>
      <c r="L1585" s="84"/>
      <c r="M1585" s="84"/>
      <c r="P1585"/>
      <c r="R1585"/>
      <c r="S1585" s="82" t="s">
        <v>56</v>
      </c>
      <c r="T1585" s="82" t="s">
        <v>57</v>
      </c>
      <c r="U1585" s="77"/>
      <c r="V1585" s="77"/>
      <c r="W1585" s="77"/>
      <c r="X1585"/>
    </row>
    <row r="1586" spans="2:24" x14ac:dyDescent="0.3">
      <c r="B1586" s="81">
        <v>37287</v>
      </c>
      <c r="C1586" s="81" t="s">
        <v>45</v>
      </c>
      <c r="D1586" s="77" t="s">
        <v>744</v>
      </c>
      <c r="E1586" s="82" t="s">
        <v>740</v>
      </c>
      <c r="F1586" s="77" t="s">
        <v>745</v>
      </c>
      <c r="G1586" s="77" t="s">
        <v>435</v>
      </c>
      <c r="H1586" s="77" t="s">
        <v>271</v>
      </c>
      <c r="I1586" s="77" t="s">
        <v>3417</v>
      </c>
      <c r="J1586" s="83">
        <v>471.69353354422771</v>
      </c>
      <c r="L1586" s="84"/>
      <c r="M1586" s="84"/>
      <c r="P1586"/>
      <c r="R1586"/>
      <c r="S1586" s="82" t="s">
        <v>715</v>
      </c>
      <c r="T1586" s="82" t="s">
        <v>57</v>
      </c>
      <c r="U1586" s="77"/>
      <c r="V1586" s="77"/>
      <c r="W1586" s="77"/>
      <c r="X1586"/>
    </row>
    <row r="1587" spans="2:24" x14ac:dyDescent="0.3">
      <c r="B1587" s="81">
        <v>37287</v>
      </c>
      <c r="C1587" s="81" t="s">
        <v>45</v>
      </c>
      <c r="D1587" s="77" t="s">
        <v>751</v>
      </c>
      <c r="E1587" s="82" t="s">
        <v>756</v>
      </c>
      <c r="F1587" s="77" t="s">
        <v>752</v>
      </c>
      <c r="G1587" s="77" t="s">
        <v>435</v>
      </c>
      <c r="H1587" s="77" t="s">
        <v>271</v>
      </c>
      <c r="I1587" s="77" t="s">
        <v>3417</v>
      </c>
      <c r="J1587" s="83">
        <v>253.5835445517059</v>
      </c>
      <c r="L1587" s="84"/>
      <c r="M1587" s="84"/>
      <c r="P1587"/>
      <c r="R1587"/>
      <c r="S1587" s="82" t="s">
        <v>56</v>
      </c>
      <c r="T1587" s="82" t="s">
        <v>57</v>
      </c>
      <c r="U1587" s="77"/>
      <c r="V1587" s="77"/>
      <c r="W1587" s="77"/>
      <c r="X1587"/>
    </row>
    <row r="1588" spans="2:24" x14ac:dyDescent="0.3">
      <c r="B1588" s="81">
        <v>37287</v>
      </c>
      <c r="C1588" s="81" t="s">
        <v>45</v>
      </c>
      <c r="D1588" s="77" t="s">
        <v>758</v>
      </c>
      <c r="E1588" s="82" t="s">
        <v>760</v>
      </c>
      <c r="F1588" s="77" t="s">
        <v>759</v>
      </c>
      <c r="G1588" s="77" t="s">
        <v>435</v>
      </c>
      <c r="H1588" s="77" t="s">
        <v>271</v>
      </c>
      <c r="I1588" s="77" t="s">
        <v>3417</v>
      </c>
      <c r="J1588" s="83">
        <v>81.094793048702414</v>
      </c>
      <c r="L1588" s="84"/>
      <c r="M1588" s="84"/>
      <c r="P1588"/>
      <c r="R1588"/>
      <c r="S1588" s="82" t="s">
        <v>715</v>
      </c>
      <c r="T1588" s="82" t="s">
        <v>57</v>
      </c>
      <c r="U1588" s="77"/>
      <c r="V1588" s="77"/>
      <c r="W1588" s="77"/>
      <c r="X1588"/>
    </row>
    <row r="1589" spans="2:24" x14ac:dyDescent="0.3">
      <c r="B1589" s="81">
        <v>37287</v>
      </c>
      <c r="C1589" s="81" t="s">
        <v>45</v>
      </c>
      <c r="D1589" s="77" t="s">
        <v>136</v>
      </c>
      <c r="E1589" s="82" t="s">
        <v>138</v>
      </c>
      <c r="F1589" s="77" t="s">
        <v>91</v>
      </c>
      <c r="G1589" s="77" t="s">
        <v>435</v>
      </c>
      <c r="H1589" s="77" t="s">
        <v>139</v>
      </c>
      <c r="I1589" s="77" t="s">
        <v>3417</v>
      </c>
      <c r="J1589" s="83">
        <v>48.176962169309121</v>
      </c>
      <c r="L1589" s="84"/>
      <c r="M1589" s="84"/>
      <c r="P1589"/>
      <c r="R1589"/>
      <c r="S1589" s="82" t="s">
        <v>56</v>
      </c>
      <c r="T1589" s="82" t="s">
        <v>57</v>
      </c>
      <c r="U1589" s="77"/>
      <c r="V1589" s="77"/>
      <c r="W1589" s="77"/>
      <c r="X1589"/>
    </row>
    <row r="1590" spans="2:24" x14ac:dyDescent="0.3">
      <c r="B1590" s="81">
        <v>37287</v>
      </c>
      <c r="C1590" s="81" t="s">
        <v>45</v>
      </c>
      <c r="D1590" s="77" t="s">
        <v>765</v>
      </c>
      <c r="E1590" s="82" t="s">
        <v>766</v>
      </c>
      <c r="F1590" s="77" t="s">
        <v>99</v>
      </c>
      <c r="G1590" s="77" t="s">
        <v>435</v>
      </c>
      <c r="H1590" s="77" t="s">
        <v>139</v>
      </c>
      <c r="I1590" s="77" t="s">
        <v>3418</v>
      </c>
      <c r="J1590" s="83">
        <v>841.0522607215878</v>
      </c>
      <c r="L1590" s="84"/>
      <c r="M1590" s="84"/>
      <c r="P1590"/>
      <c r="R1590"/>
      <c r="S1590" s="82" t="s">
        <v>56</v>
      </c>
      <c r="T1590" s="82" t="s">
        <v>57</v>
      </c>
      <c r="U1590" s="77"/>
      <c r="V1590" s="77"/>
      <c r="W1590" s="77"/>
      <c r="X1590"/>
    </row>
    <row r="1591" spans="2:24" x14ac:dyDescent="0.3">
      <c r="B1591" s="81">
        <v>37287</v>
      </c>
      <c r="C1591" s="81" t="s">
        <v>45</v>
      </c>
      <c r="D1591" s="77" t="s">
        <v>768</v>
      </c>
      <c r="E1591" s="82" t="s">
        <v>770</v>
      </c>
      <c r="F1591" s="77" t="s">
        <v>769</v>
      </c>
      <c r="G1591" s="77" t="s">
        <v>435</v>
      </c>
      <c r="H1591" s="77" t="s">
        <v>139</v>
      </c>
      <c r="I1591" s="77" t="s">
        <v>3417</v>
      </c>
      <c r="J1591" s="83">
        <v>1542.3755766735567</v>
      </c>
      <c r="L1591" s="84"/>
      <c r="M1591" s="84"/>
      <c r="P1591"/>
      <c r="R1591"/>
      <c r="S1591" s="82" t="s">
        <v>56</v>
      </c>
      <c r="T1591" s="82" t="s">
        <v>57</v>
      </c>
      <c r="U1591" s="77"/>
      <c r="V1591" s="77"/>
      <c r="W1591" s="77"/>
      <c r="X1591"/>
    </row>
    <row r="1592" spans="2:24" x14ac:dyDescent="0.3">
      <c r="B1592" s="81">
        <v>37287</v>
      </c>
      <c r="C1592" s="81" t="s">
        <v>45</v>
      </c>
      <c r="D1592" s="77" t="s">
        <v>772</v>
      </c>
      <c r="E1592" s="82" t="s">
        <v>774</v>
      </c>
      <c r="F1592" s="77" t="s">
        <v>721</v>
      </c>
      <c r="G1592" s="77" t="s">
        <v>435</v>
      </c>
      <c r="H1592" s="77" t="s">
        <v>139</v>
      </c>
      <c r="I1592" s="77" t="s">
        <v>3417</v>
      </c>
      <c r="J1592" s="83">
        <v>404.37818532369556</v>
      </c>
      <c r="L1592" s="84"/>
      <c r="M1592" s="84"/>
      <c r="P1592"/>
      <c r="R1592"/>
      <c r="S1592" s="82" t="s">
        <v>56</v>
      </c>
      <c r="T1592" s="82" t="s">
        <v>57</v>
      </c>
      <c r="U1592" s="77"/>
      <c r="V1592" s="77"/>
      <c r="W1592" s="77"/>
      <c r="X1592"/>
    </row>
    <row r="1593" spans="2:24" x14ac:dyDescent="0.3">
      <c r="B1593" s="81">
        <v>37287</v>
      </c>
      <c r="C1593" s="81" t="s">
        <v>45</v>
      </c>
      <c r="D1593" s="77" t="s">
        <v>776</v>
      </c>
      <c r="E1593" s="82" t="s">
        <v>778</v>
      </c>
      <c r="F1593" s="77" t="s">
        <v>777</v>
      </c>
      <c r="G1593" s="77" t="s">
        <v>435</v>
      </c>
      <c r="H1593" s="77" t="s">
        <v>779</v>
      </c>
      <c r="I1593" s="77" t="s">
        <v>3418</v>
      </c>
      <c r="J1593" s="83">
        <v>16.681073011214735</v>
      </c>
      <c r="L1593" s="84"/>
      <c r="M1593" s="84"/>
      <c r="P1593"/>
      <c r="R1593"/>
      <c r="S1593" s="82" t="s">
        <v>56</v>
      </c>
      <c r="T1593" s="82" t="s">
        <v>57</v>
      </c>
      <c r="U1593" s="77"/>
      <c r="V1593" s="77"/>
      <c r="W1593" s="77"/>
      <c r="X1593"/>
    </row>
    <row r="1594" spans="2:24" x14ac:dyDescent="0.3">
      <c r="B1594" s="81">
        <v>37287</v>
      </c>
      <c r="C1594" s="81" t="s">
        <v>45</v>
      </c>
      <c r="D1594" s="77" t="s">
        <v>781</v>
      </c>
      <c r="E1594" s="82" t="s">
        <v>786</v>
      </c>
      <c r="F1594" s="77" t="s">
        <v>782</v>
      </c>
      <c r="G1594" s="77" t="s">
        <v>435</v>
      </c>
      <c r="H1594" s="77" t="s">
        <v>779</v>
      </c>
      <c r="I1594" s="77" t="s">
        <v>3417</v>
      </c>
      <c r="J1594" s="83">
        <v>2307.3875543420854</v>
      </c>
      <c r="L1594" s="84"/>
      <c r="M1594" s="84"/>
      <c r="P1594"/>
      <c r="R1594"/>
      <c r="S1594" s="82" t="s">
        <v>56</v>
      </c>
      <c r="T1594" s="82" t="s">
        <v>57</v>
      </c>
      <c r="U1594" s="77"/>
      <c r="V1594" s="77"/>
      <c r="W1594" s="77"/>
      <c r="X1594"/>
    </row>
    <row r="1595" spans="2:24" x14ac:dyDescent="0.3">
      <c r="B1595" s="81">
        <v>37287</v>
      </c>
      <c r="C1595" s="81" t="s">
        <v>45</v>
      </c>
      <c r="D1595" s="77" t="s">
        <v>790</v>
      </c>
      <c r="E1595" s="82" t="s">
        <v>786</v>
      </c>
      <c r="F1595" s="77" t="s">
        <v>791</v>
      </c>
      <c r="G1595" s="77" t="s">
        <v>435</v>
      </c>
      <c r="H1595" s="77" t="s">
        <v>779</v>
      </c>
      <c r="I1595" s="77" t="s">
        <v>3418</v>
      </c>
      <c r="J1595" s="83">
        <v>1339.3772112742558</v>
      </c>
      <c r="L1595" s="84"/>
      <c r="M1595" s="84"/>
      <c r="P1595"/>
      <c r="R1595"/>
      <c r="S1595" s="82" t="s">
        <v>56</v>
      </c>
      <c r="T1595" s="82" t="s">
        <v>57</v>
      </c>
      <c r="U1595" s="77"/>
      <c r="V1595" s="77"/>
      <c r="W1595" s="77"/>
      <c r="X1595"/>
    </row>
    <row r="1596" spans="2:24" x14ac:dyDescent="0.3">
      <c r="B1596" s="81">
        <v>37287</v>
      </c>
      <c r="C1596" s="81" t="s">
        <v>45</v>
      </c>
      <c r="D1596" s="77" t="s">
        <v>794</v>
      </c>
      <c r="E1596" s="82" t="s">
        <v>799</v>
      </c>
      <c r="F1596" s="77" t="s">
        <v>795</v>
      </c>
      <c r="G1596" s="77" t="s">
        <v>435</v>
      </c>
      <c r="H1596" s="77" t="s">
        <v>779</v>
      </c>
      <c r="I1596" s="77" t="s">
        <v>3417</v>
      </c>
      <c r="J1596" s="83">
        <v>262.52468079695814</v>
      </c>
      <c r="L1596" s="84"/>
      <c r="M1596" s="84"/>
      <c r="P1596"/>
      <c r="R1596"/>
      <c r="S1596" s="82" t="s">
        <v>56</v>
      </c>
      <c r="T1596" s="82" t="s">
        <v>57</v>
      </c>
      <c r="U1596" s="77"/>
      <c r="V1596" s="77"/>
      <c r="W1596" s="77"/>
      <c r="X1596"/>
    </row>
    <row r="1597" spans="2:24" x14ac:dyDescent="0.3">
      <c r="B1597" s="81">
        <v>37287</v>
      </c>
      <c r="C1597" s="81" t="s">
        <v>45</v>
      </c>
      <c r="D1597" s="77" t="s">
        <v>802</v>
      </c>
      <c r="E1597" s="82" t="s">
        <v>805</v>
      </c>
      <c r="F1597" s="77" t="s">
        <v>803</v>
      </c>
      <c r="G1597" s="77" t="s">
        <v>435</v>
      </c>
      <c r="H1597" s="77" t="s">
        <v>779</v>
      </c>
      <c r="I1597" s="77" t="s">
        <v>3417</v>
      </c>
      <c r="J1597" s="83">
        <v>1629.6305839593604</v>
      </c>
      <c r="L1597" s="84"/>
      <c r="M1597" s="84"/>
      <c r="P1597"/>
      <c r="R1597"/>
      <c r="S1597" s="82" t="s">
        <v>56</v>
      </c>
      <c r="T1597" s="82" t="s">
        <v>57</v>
      </c>
      <c r="U1597" s="77"/>
      <c r="V1597" s="77"/>
      <c r="W1597" s="77"/>
      <c r="X1597"/>
    </row>
    <row r="1598" spans="2:24" x14ac:dyDescent="0.3">
      <c r="B1598" s="81">
        <v>37287</v>
      </c>
      <c r="C1598" s="81" t="s">
        <v>45</v>
      </c>
      <c r="D1598" s="77" t="s">
        <v>802</v>
      </c>
      <c r="E1598" s="82" t="s">
        <v>805</v>
      </c>
      <c r="F1598" s="77" t="s">
        <v>803</v>
      </c>
      <c r="G1598" s="77" t="s">
        <v>435</v>
      </c>
      <c r="H1598" s="77" t="s">
        <v>779</v>
      </c>
      <c r="I1598" s="77" t="s">
        <v>3417</v>
      </c>
      <c r="J1598" s="83">
        <v>-638.82755438996708</v>
      </c>
      <c r="L1598" s="84"/>
      <c r="M1598" s="84"/>
      <c r="P1598"/>
      <c r="R1598"/>
      <c r="S1598" s="82" t="s">
        <v>56</v>
      </c>
      <c r="T1598" s="82" t="s">
        <v>57</v>
      </c>
      <c r="U1598" s="77"/>
      <c r="V1598" s="77"/>
      <c r="W1598" s="77"/>
      <c r="X1598"/>
    </row>
    <row r="1599" spans="2:24" x14ac:dyDescent="0.3">
      <c r="B1599" s="81">
        <v>37287</v>
      </c>
      <c r="C1599" s="81" t="s">
        <v>45</v>
      </c>
      <c r="D1599" s="77" t="s">
        <v>802</v>
      </c>
      <c r="E1599" s="82" t="s">
        <v>805</v>
      </c>
      <c r="F1599" s="77" t="s">
        <v>803</v>
      </c>
      <c r="G1599" s="77" t="s">
        <v>435</v>
      </c>
      <c r="H1599" s="77" t="s">
        <v>779</v>
      </c>
      <c r="I1599" s="77" t="s">
        <v>3417</v>
      </c>
      <c r="J1599" s="83">
        <v>912.76953936173163</v>
      </c>
      <c r="L1599" s="84"/>
      <c r="M1599" s="84"/>
      <c r="P1599"/>
      <c r="R1599"/>
      <c r="S1599" s="82" t="s">
        <v>56</v>
      </c>
      <c r="T1599" s="82" t="s">
        <v>57</v>
      </c>
      <c r="U1599" s="77"/>
      <c r="V1599" s="77"/>
      <c r="W1599" s="77"/>
      <c r="X1599"/>
    </row>
    <row r="1600" spans="2:24" x14ac:dyDescent="0.3">
      <c r="B1600" s="81">
        <v>37287</v>
      </c>
      <c r="C1600" s="81" t="s">
        <v>45</v>
      </c>
      <c r="D1600" s="77" t="s">
        <v>809</v>
      </c>
      <c r="E1600" s="82" t="s">
        <v>805</v>
      </c>
      <c r="F1600" s="77" t="s">
        <v>810</v>
      </c>
      <c r="G1600" s="77" t="s">
        <v>435</v>
      </c>
      <c r="H1600" s="77" t="s">
        <v>779</v>
      </c>
      <c r="I1600" s="77" t="s">
        <v>3418</v>
      </c>
      <c r="J1600" s="83">
        <v>789.29293925973934</v>
      </c>
      <c r="L1600" s="84"/>
      <c r="M1600" s="84"/>
      <c r="P1600"/>
      <c r="R1600"/>
      <c r="S1600" s="82" t="s">
        <v>56</v>
      </c>
      <c r="T1600" s="82" t="s">
        <v>57</v>
      </c>
      <c r="U1600" s="77"/>
      <c r="V1600" s="77"/>
      <c r="W1600" s="77"/>
      <c r="X1600"/>
    </row>
    <row r="1601" spans="2:24" x14ac:dyDescent="0.3">
      <c r="B1601" s="81">
        <v>37287</v>
      </c>
      <c r="C1601" s="81" t="s">
        <v>45</v>
      </c>
      <c r="D1601" s="77" t="s">
        <v>812</v>
      </c>
      <c r="E1601" s="82" t="s">
        <v>815</v>
      </c>
      <c r="F1601" s="77" t="s">
        <v>732</v>
      </c>
      <c r="G1601" s="77" t="s">
        <v>435</v>
      </c>
      <c r="H1601" s="77" t="s">
        <v>271</v>
      </c>
      <c r="I1601" s="77" t="s">
        <v>3417</v>
      </c>
      <c r="J1601" s="83">
        <v>-210.6252507540392</v>
      </c>
      <c r="L1601" s="84"/>
      <c r="M1601" s="84"/>
      <c r="P1601"/>
      <c r="R1601"/>
      <c r="S1601" s="82" t="s">
        <v>56</v>
      </c>
      <c r="T1601" s="82" t="s">
        <v>57</v>
      </c>
      <c r="U1601" s="77"/>
      <c r="V1601" s="77"/>
      <c r="W1601" s="77"/>
      <c r="X1601"/>
    </row>
    <row r="1602" spans="2:24" x14ac:dyDescent="0.3">
      <c r="B1602" s="81">
        <v>37287</v>
      </c>
      <c r="C1602" s="81" t="s">
        <v>45</v>
      </c>
      <c r="D1602" s="77" t="s">
        <v>812</v>
      </c>
      <c r="E1602" s="82" t="s">
        <v>815</v>
      </c>
      <c r="F1602" s="77" t="s">
        <v>732</v>
      </c>
      <c r="G1602" s="77" t="s">
        <v>435</v>
      </c>
      <c r="H1602" s="77" t="s">
        <v>271</v>
      </c>
      <c r="I1602" s="77" t="s">
        <v>3417</v>
      </c>
      <c r="J1602" s="83">
        <v>470.57389980413717</v>
      </c>
      <c r="L1602" s="84"/>
      <c r="M1602" s="84"/>
      <c r="P1602"/>
      <c r="R1602"/>
      <c r="S1602" s="82" t="s">
        <v>56</v>
      </c>
      <c r="T1602" s="82" t="s">
        <v>57</v>
      </c>
      <c r="U1602" s="77"/>
      <c r="V1602" s="77"/>
      <c r="W1602" s="77"/>
      <c r="X1602"/>
    </row>
    <row r="1603" spans="2:24" x14ac:dyDescent="0.3">
      <c r="B1603" s="81">
        <v>37287</v>
      </c>
      <c r="C1603" s="81" t="s">
        <v>45</v>
      </c>
      <c r="D1603" s="77" t="s">
        <v>812</v>
      </c>
      <c r="E1603" s="82" t="s">
        <v>815</v>
      </c>
      <c r="F1603" s="77" t="s">
        <v>732</v>
      </c>
      <c r="G1603" s="77" t="s">
        <v>435</v>
      </c>
      <c r="H1603" s="77" t="s">
        <v>271</v>
      </c>
      <c r="I1603" s="77" t="s">
        <v>3417</v>
      </c>
      <c r="J1603" s="83">
        <v>66.397833066080636</v>
      </c>
      <c r="L1603" s="84"/>
      <c r="M1603" s="84"/>
      <c r="P1603"/>
      <c r="R1603"/>
      <c r="S1603" s="82" t="s">
        <v>56</v>
      </c>
      <c r="T1603" s="82" t="s">
        <v>57</v>
      </c>
      <c r="U1603" s="77"/>
      <c r="V1603" s="77"/>
      <c r="W1603" s="77"/>
      <c r="X1603"/>
    </row>
    <row r="1604" spans="2:24" x14ac:dyDescent="0.3">
      <c r="B1604" s="81">
        <v>37287</v>
      </c>
      <c r="C1604" s="81" t="s">
        <v>45</v>
      </c>
      <c r="D1604" s="77" t="s">
        <v>812</v>
      </c>
      <c r="E1604" s="82" t="s">
        <v>815</v>
      </c>
      <c r="F1604" s="77" t="s">
        <v>732</v>
      </c>
      <c r="G1604" s="77" t="s">
        <v>435</v>
      </c>
      <c r="H1604" s="77" t="s">
        <v>271</v>
      </c>
      <c r="I1604" s="77" t="s">
        <v>3417</v>
      </c>
      <c r="J1604" s="83">
        <v>133.76181618497702</v>
      </c>
      <c r="L1604" s="84"/>
      <c r="M1604" s="84"/>
      <c r="P1604"/>
      <c r="R1604"/>
      <c r="S1604" s="82" t="s">
        <v>56</v>
      </c>
      <c r="T1604" s="82" t="s">
        <v>57</v>
      </c>
      <c r="U1604" s="77"/>
      <c r="V1604" s="77"/>
      <c r="W1604" s="77"/>
      <c r="X1604"/>
    </row>
    <row r="1605" spans="2:24" x14ac:dyDescent="0.3">
      <c r="B1605" s="81">
        <v>37287</v>
      </c>
      <c r="C1605" s="81" t="s">
        <v>45</v>
      </c>
      <c r="D1605" s="77" t="s">
        <v>822</v>
      </c>
      <c r="E1605" s="82" t="s">
        <v>815</v>
      </c>
      <c r="F1605" s="77" t="s">
        <v>823</v>
      </c>
      <c r="G1605" s="77" t="s">
        <v>435</v>
      </c>
      <c r="H1605" s="77" t="s">
        <v>271</v>
      </c>
      <c r="I1605" s="77" t="s">
        <v>3417</v>
      </c>
      <c r="J1605" s="83">
        <v>-460.55499988918115</v>
      </c>
      <c r="L1605" s="84"/>
      <c r="M1605" s="84"/>
      <c r="P1605"/>
      <c r="R1605"/>
      <c r="S1605" s="82" t="s">
        <v>579</v>
      </c>
      <c r="T1605" s="82" t="s">
        <v>57</v>
      </c>
      <c r="U1605" s="77"/>
      <c r="V1605" s="77"/>
      <c r="W1605" s="77"/>
      <c r="X1605"/>
    </row>
    <row r="1606" spans="2:24" x14ac:dyDescent="0.3">
      <c r="B1606" s="81">
        <v>37287</v>
      </c>
      <c r="C1606" s="81" t="s">
        <v>45</v>
      </c>
      <c r="D1606" s="77" t="s">
        <v>822</v>
      </c>
      <c r="E1606" s="82" t="s">
        <v>815</v>
      </c>
      <c r="F1606" s="77" t="s">
        <v>823</v>
      </c>
      <c r="G1606" s="77" t="s">
        <v>435</v>
      </c>
      <c r="H1606" s="77" t="s">
        <v>271</v>
      </c>
      <c r="I1606" s="77" t="s">
        <v>3417</v>
      </c>
      <c r="J1606" s="83">
        <v>480.67041845959051</v>
      </c>
      <c r="L1606" s="84"/>
      <c r="M1606" s="84"/>
      <c r="P1606"/>
      <c r="R1606"/>
      <c r="S1606" s="82" t="s">
        <v>579</v>
      </c>
      <c r="T1606" s="82" t="s">
        <v>57</v>
      </c>
      <c r="U1606" s="77"/>
      <c r="V1606" s="77"/>
      <c r="W1606" s="77"/>
      <c r="X1606"/>
    </row>
    <row r="1607" spans="2:24" x14ac:dyDescent="0.3">
      <c r="B1607" s="81">
        <v>37287</v>
      </c>
      <c r="C1607" s="81" t="s">
        <v>45</v>
      </c>
      <c r="D1607" s="77" t="s">
        <v>825</v>
      </c>
      <c r="E1607" s="82" t="s">
        <v>815</v>
      </c>
      <c r="F1607" s="77" t="s">
        <v>826</v>
      </c>
      <c r="G1607" s="77" t="s">
        <v>435</v>
      </c>
      <c r="H1607" s="77" t="s">
        <v>271</v>
      </c>
      <c r="I1607" s="77" t="s">
        <v>3417</v>
      </c>
      <c r="J1607" s="83">
        <v>228.60131540905874</v>
      </c>
      <c r="L1607" s="84"/>
      <c r="M1607" s="84"/>
      <c r="P1607"/>
      <c r="R1607"/>
      <c r="S1607" s="82" t="s">
        <v>710</v>
      </c>
      <c r="T1607" s="82" t="s">
        <v>57</v>
      </c>
      <c r="U1607" s="77"/>
      <c r="V1607" s="77"/>
      <c r="W1607" s="77"/>
      <c r="X1607"/>
    </row>
    <row r="1608" spans="2:24" x14ac:dyDescent="0.3">
      <c r="B1608" s="81">
        <v>37287</v>
      </c>
      <c r="C1608" s="81" t="s">
        <v>45</v>
      </c>
      <c r="D1608" s="77" t="s">
        <v>825</v>
      </c>
      <c r="E1608" s="82" t="s">
        <v>815</v>
      </c>
      <c r="F1608" s="77" t="s">
        <v>826</v>
      </c>
      <c r="G1608" s="77" t="s">
        <v>435</v>
      </c>
      <c r="H1608" s="77" t="s">
        <v>271</v>
      </c>
      <c r="I1608" s="77" t="s">
        <v>3417</v>
      </c>
      <c r="J1608" s="83">
        <v>-212.60806086818965</v>
      </c>
      <c r="L1608" s="84"/>
      <c r="M1608" s="84"/>
      <c r="P1608"/>
      <c r="R1608"/>
      <c r="S1608" s="82" t="s">
        <v>710</v>
      </c>
      <c r="T1608" s="82" t="s">
        <v>57</v>
      </c>
      <c r="U1608" s="77"/>
      <c r="V1608" s="77"/>
      <c r="W1608" s="77"/>
      <c r="X1608"/>
    </row>
    <row r="1609" spans="2:24" x14ac:dyDescent="0.3">
      <c r="B1609" s="81">
        <v>37287</v>
      </c>
      <c r="C1609" s="81" t="s">
        <v>45</v>
      </c>
      <c r="D1609" s="77" t="s">
        <v>828</v>
      </c>
      <c r="E1609" s="82" t="s">
        <v>815</v>
      </c>
      <c r="F1609" s="77" t="s">
        <v>829</v>
      </c>
      <c r="G1609" s="77" t="s">
        <v>435</v>
      </c>
      <c r="H1609" s="77" t="s">
        <v>271</v>
      </c>
      <c r="I1609" s="77" t="s">
        <v>3417</v>
      </c>
      <c r="J1609" s="83">
        <v>507.7387231948685</v>
      </c>
      <c r="L1609" s="84"/>
      <c r="M1609" s="84"/>
      <c r="P1609"/>
      <c r="R1609"/>
      <c r="S1609" s="82" t="s">
        <v>715</v>
      </c>
      <c r="T1609" s="82" t="s">
        <v>57</v>
      </c>
      <c r="U1609" s="77"/>
      <c r="V1609" s="77"/>
      <c r="W1609" s="77"/>
      <c r="X1609"/>
    </row>
    <row r="1610" spans="2:24" x14ac:dyDescent="0.3">
      <c r="B1610" s="81">
        <v>37287</v>
      </c>
      <c r="C1610" s="81" t="s">
        <v>45</v>
      </c>
      <c r="D1610" s="77" t="s">
        <v>828</v>
      </c>
      <c r="E1610" s="82" t="s">
        <v>815</v>
      </c>
      <c r="F1610" s="77" t="s">
        <v>829</v>
      </c>
      <c r="G1610" s="77" t="s">
        <v>435</v>
      </c>
      <c r="H1610" s="77" t="s">
        <v>271</v>
      </c>
      <c r="I1610" s="77" t="s">
        <v>3417</v>
      </c>
      <c r="J1610" s="83">
        <v>-583.72781424919538</v>
      </c>
      <c r="L1610" s="84"/>
      <c r="M1610" s="84"/>
      <c r="P1610"/>
      <c r="R1610"/>
      <c r="S1610" s="82" t="s">
        <v>715</v>
      </c>
      <c r="T1610" s="82" t="s">
        <v>57</v>
      </c>
      <c r="U1610" s="77"/>
      <c r="V1610" s="77"/>
      <c r="W1610" s="77"/>
      <c r="X1610"/>
    </row>
    <row r="1611" spans="2:24" x14ac:dyDescent="0.3">
      <c r="B1611" s="81">
        <v>37287</v>
      </c>
      <c r="C1611" s="81" t="s">
        <v>45</v>
      </c>
      <c r="D1611" s="77" t="s">
        <v>831</v>
      </c>
      <c r="E1611" s="82" t="s">
        <v>815</v>
      </c>
      <c r="F1611" s="77" t="s">
        <v>732</v>
      </c>
      <c r="G1611" s="77" t="s">
        <v>435</v>
      </c>
      <c r="H1611" s="77" t="s">
        <v>271</v>
      </c>
      <c r="I1611" s="77" t="s">
        <v>3418</v>
      </c>
      <c r="J1611" s="83">
        <v>186.07619269566425</v>
      </c>
      <c r="L1611" s="84"/>
      <c r="M1611" s="84"/>
      <c r="P1611"/>
      <c r="R1611"/>
      <c r="S1611" s="82" t="s">
        <v>56</v>
      </c>
      <c r="T1611" s="82" t="s">
        <v>57</v>
      </c>
      <c r="U1611" s="77"/>
      <c r="V1611" s="77"/>
      <c r="W1611" s="77"/>
      <c r="X1611"/>
    </row>
    <row r="1612" spans="2:24" x14ac:dyDescent="0.3">
      <c r="B1612" s="81">
        <v>37287</v>
      </c>
      <c r="C1612" s="81" t="s">
        <v>45</v>
      </c>
      <c r="D1612" s="77" t="s">
        <v>833</v>
      </c>
      <c r="E1612" s="82" t="s">
        <v>834</v>
      </c>
      <c r="F1612" s="77" t="s">
        <v>500</v>
      </c>
      <c r="G1612" s="77" t="s">
        <v>435</v>
      </c>
      <c r="H1612" s="77" t="s">
        <v>271</v>
      </c>
      <c r="I1612" s="77" t="s">
        <v>3417</v>
      </c>
      <c r="J1612" s="83">
        <v>171.02575612239335</v>
      </c>
      <c r="L1612" s="84"/>
      <c r="M1612" s="84"/>
      <c r="P1612"/>
      <c r="R1612"/>
      <c r="S1612" s="82" t="s">
        <v>56</v>
      </c>
      <c r="T1612" s="82" t="s">
        <v>57</v>
      </c>
      <c r="U1612" s="77"/>
      <c r="V1612" s="77"/>
      <c r="W1612" s="77"/>
      <c r="X1612"/>
    </row>
    <row r="1613" spans="2:24" x14ac:dyDescent="0.3">
      <c r="B1613" s="81">
        <v>37287</v>
      </c>
      <c r="C1613" s="81" t="s">
        <v>45</v>
      </c>
      <c r="D1613" s="77" t="s">
        <v>836</v>
      </c>
      <c r="E1613" s="82" t="s">
        <v>834</v>
      </c>
      <c r="F1613" s="77" t="s">
        <v>264</v>
      </c>
      <c r="G1613" s="77" t="s">
        <v>435</v>
      </c>
      <c r="H1613" s="77" t="s">
        <v>271</v>
      </c>
      <c r="I1613" s="77" t="s">
        <v>3418</v>
      </c>
      <c r="J1613" s="83">
        <v>786.13801922549555</v>
      </c>
      <c r="L1613" s="84"/>
      <c r="M1613" s="84"/>
      <c r="P1613"/>
      <c r="R1613"/>
      <c r="S1613" s="82" t="s">
        <v>56</v>
      </c>
      <c r="T1613" s="82" t="s">
        <v>57</v>
      </c>
      <c r="U1613" s="77"/>
      <c r="V1613" s="77"/>
      <c r="W1613" s="77"/>
      <c r="X1613"/>
    </row>
    <row r="1614" spans="2:24" x14ac:dyDescent="0.3">
      <c r="B1614" s="81">
        <v>37287</v>
      </c>
      <c r="C1614" s="81" t="s">
        <v>45</v>
      </c>
      <c r="D1614" s="77" t="s">
        <v>836</v>
      </c>
      <c r="E1614" s="82" t="s">
        <v>834</v>
      </c>
      <c r="F1614" s="77" t="s">
        <v>264</v>
      </c>
      <c r="G1614" s="77" t="s">
        <v>435</v>
      </c>
      <c r="H1614" s="77" t="s">
        <v>271</v>
      </c>
      <c r="I1614" s="77" t="s">
        <v>3418</v>
      </c>
      <c r="J1614" s="83">
        <v>301.62086523484737</v>
      </c>
      <c r="L1614" s="84"/>
      <c r="M1614" s="84"/>
      <c r="P1614"/>
      <c r="R1614"/>
      <c r="S1614" s="82" t="s">
        <v>56</v>
      </c>
      <c r="T1614" s="82" t="s">
        <v>57</v>
      </c>
      <c r="U1614" s="77"/>
      <c r="V1614" s="77"/>
      <c r="W1614" s="77"/>
      <c r="X1614"/>
    </row>
    <row r="1615" spans="2:24" x14ac:dyDescent="0.3">
      <c r="B1615" s="81">
        <v>37287</v>
      </c>
      <c r="C1615" s="81" t="s">
        <v>45</v>
      </c>
      <c r="D1615" s="77" t="s">
        <v>836</v>
      </c>
      <c r="E1615" s="82" t="s">
        <v>834</v>
      </c>
      <c r="F1615" s="77" t="s">
        <v>264</v>
      </c>
      <c r="G1615" s="77" t="s">
        <v>435</v>
      </c>
      <c r="H1615" s="77" t="s">
        <v>271</v>
      </c>
      <c r="I1615" s="77" t="s">
        <v>3418</v>
      </c>
      <c r="J1615" s="83">
        <v>994.01781879659143</v>
      </c>
      <c r="L1615" s="84"/>
      <c r="M1615" s="84"/>
      <c r="P1615"/>
      <c r="R1615"/>
      <c r="S1615" s="82" t="s">
        <v>56</v>
      </c>
      <c r="T1615" s="82" t="s">
        <v>57</v>
      </c>
      <c r="U1615" s="77"/>
      <c r="V1615" s="77"/>
      <c r="W1615" s="77"/>
      <c r="X1615"/>
    </row>
    <row r="1616" spans="2:24" x14ac:dyDescent="0.3">
      <c r="B1616" s="81">
        <v>37287</v>
      </c>
      <c r="C1616" s="81" t="s">
        <v>45</v>
      </c>
      <c r="D1616" s="77" t="s">
        <v>836</v>
      </c>
      <c r="E1616" s="82" t="s">
        <v>834</v>
      </c>
      <c r="F1616" s="77" t="s">
        <v>264</v>
      </c>
      <c r="G1616" s="77" t="s">
        <v>435</v>
      </c>
      <c r="H1616" s="77" t="s">
        <v>271</v>
      </c>
      <c r="I1616" s="77" t="s">
        <v>3418</v>
      </c>
      <c r="J1616" s="83">
        <v>-77.937546506006086</v>
      </c>
      <c r="L1616" s="84"/>
      <c r="M1616" s="84"/>
      <c r="P1616"/>
      <c r="R1616"/>
      <c r="S1616" s="82" t="s">
        <v>56</v>
      </c>
      <c r="T1616" s="82" t="s">
        <v>57</v>
      </c>
      <c r="U1616" s="77"/>
      <c r="V1616" s="77"/>
      <c r="W1616" s="77"/>
      <c r="X1616"/>
    </row>
    <row r="1617" spans="2:24" x14ac:dyDescent="0.3">
      <c r="B1617" s="81">
        <v>37287</v>
      </c>
      <c r="C1617" s="81" t="s">
        <v>45</v>
      </c>
      <c r="D1617" s="77" t="s">
        <v>844</v>
      </c>
      <c r="E1617" s="82" t="s">
        <v>846</v>
      </c>
      <c r="F1617" s="77" t="s">
        <v>276</v>
      </c>
      <c r="G1617" s="77" t="s">
        <v>435</v>
      </c>
      <c r="H1617" s="77" t="s">
        <v>271</v>
      </c>
      <c r="I1617" s="77" t="s">
        <v>3418</v>
      </c>
      <c r="J1617" s="83">
        <v>16.877564638889343</v>
      </c>
      <c r="L1617" s="84"/>
      <c r="M1617" s="84"/>
      <c r="P1617"/>
      <c r="R1617"/>
      <c r="S1617" s="82" t="s">
        <v>56</v>
      </c>
      <c r="T1617" s="82" t="s">
        <v>57</v>
      </c>
      <c r="U1617" s="77"/>
      <c r="V1617" s="77"/>
      <c r="W1617" s="77"/>
      <c r="X1617"/>
    </row>
    <row r="1618" spans="2:24" x14ac:dyDescent="0.3">
      <c r="B1618" s="81">
        <v>37287</v>
      </c>
      <c r="C1618" s="81" t="s">
        <v>45</v>
      </c>
      <c r="D1618" s="77" t="s">
        <v>848</v>
      </c>
      <c r="E1618" s="82" t="s">
        <v>849</v>
      </c>
      <c r="F1618" s="77" t="s">
        <v>529</v>
      </c>
      <c r="G1618" s="77" t="s">
        <v>435</v>
      </c>
      <c r="H1618" s="77" t="s">
        <v>271</v>
      </c>
      <c r="I1618" s="77" t="s">
        <v>3418</v>
      </c>
      <c r="J1618" s="83">
        <v>56.774646489072182</v>
      </c>
      <c r="L1618" s="84"/>
      <c r="M1618" s="84"/>
      <c r="P1618"/>
      <c r="R1618"/>
      <c r="S1618" s="82" t="s">
        <v>56</v>
      </c>
      <c r="T1618" s="82" t="s">
        <v>57</v>
      </c>
      <c r="U1618" s="77"/>
      <c r="V1618" s="77"/>
      <c r="W1618" s="77"/>
      <c r="X1618"/>
    </row>
    <row r="1619" spans="2:24" x14ac:dyDescent="0.3">
      <c r="B1619" s="81">
        <v>37287</v>
      </c>
      <c r="C1619" s="81" t="s">
        <v>45</v>
      </c>
      <c r="D1619" s="77" t="s">
        <v>851</v>
      </c>
      <c r="E1619" s="82" t="s">
        <v>853</v>
      </c>
      <c r="F1619" s="77" t="s">
        <v>852</v>
      </c>
      <c r="G1619" s="77" t="s">
        <v>435</v>
      </c>
      <c r="H1619" s="77" t="s">
        <v>271</v>
      </c>
      <c r="I1619" s="77" t="s">
        <v>3417</v>
      </c>
      <c r="J1619" s="83">
        <v>43.426101638534398</v>
      </c>
      <c r="L1619" s="84"/>
      <c r="M1619" s="84"/>
      <c r="P1619"/>
      <c r="R1619"/>
      <c r="S1619" s="82" t="s">
        <v>579</v>
      </c>
      <c r="T1619" s="82" t="s">
        <v>57</v>
      </c>
      <c r="U1619" s="77"/>
      <c r="V1619" s="77"/>
      <c r="W1619" s="77"/>
      <c r="X1619"/>
    </row>
    <row r="1620" spans="2:24" x14ac:dyDescent="0.3">
      <c r="B1620" s="81">
        <v>37287</v>
      </c>
      <c r="C1620" s="81" t="s">
        <v>45</v>
      </c>
      <c r="D1620" s="77" t="s">
        <v>855</v>
      </c>
      <c r="E1620" s="82" t="s">
        <v>853</v>
      </c>
      <c r="F1620" s="77" t="s">
        <v>856</v>
      </c>
      <c r="G1620" s="77" t="s">
        <v>435</v>
      </c>
      <c r="H1620" s="77" t="s">
        <v>271</v>
      </c>
      <c r="I1620" s="77" t="s">
        <v>3417</v>
      </c>
      <c r="J1620" s="83">
        <v>13.054437862873968</v>
      </c>
      <c r="L1620" s="84"/>
      <c r="M1620" s="84"/>
      <c r="P1620"/>
      <c r="R1620"/>
      <c r="S1620" s="82" t="s">
        <v>710</v>
      </c>
      <c r="T1620" s="82" t="s">
        <v>57</v>
      </c>
      <c r="U1620" s="77"/>
      <c r="V1620" s="77"/>
      <c r="W1620" s="77"/>
      <c r="X1620"/>
    </row>
    <row r="1621" spans="2:24" x14ac:dyDescent="0.3">
      <c r="B1621" s="81">
        <v>37287</v>
      </c>
      <c r="C1621" s="81" t="s">
        <v>45</v>
      </c>
      <c r="D1621" s="77" t="s">
        <v>858</v>
      </c>
      <c r="E1621" s="82" t="s">
        <v>853</v>
      </c>
      <c r="F1621" s="77" t="s">
        <v>759</v>
      </c>
      <c r="G1621" s="77" t="s">
        <v>435</v>
      </c>
      <c r="H1621" s="77" t="s">
        <v>271</v>
      </c>
      <c r="I1621" s="77" t="s">
        <v>3417</v>
      </c>
      <c r="J1621" s="83">
        <v>40.404607775041711</v>
      </c>
      <c r="L1621" s="84"/>
      <c r="M1621" s="84"/>
      <c r="P1621"/>
      <c r="R1621"/>
      <c r="S1621" s="82" t="s">
        <v>715</v>
      </c>
      <c r="T1621" s="82" t="s">
        <v>57</v>
      </c>
      <c r="U1621" s="77"/>
      <c r="V1621" s="77"/>
      <c r="W1621" s="77"/>
      <c r="X1621"/>
    </row>
    <row r="1622" spans="2:24" x14ac:dyDescent="0.3">
      <c r="B1622" s="81">
        <v>37287</v>
      </c>
      <c r="C1622" s="81" t="s">
        <v>45</v>
      </c>
      <c r="D1622" s="77" t="s">
        <v>860</v>
      </c>
      <c r="E1622" s="82" t="s">
        <v>853</v>
      </c>
      <c r="F1622" s="77" t="s">
        <v>281</v>
      </c>
      <c r="G1622" s="77" t="s">
        <v>435</v>
      </c>
      <c r="H1622" s="77" t="s">
        <v>271</v>
      </c>
      <c r="I1622" s="77" t="s">
        <v>3418</v>
      </c>
      <c r="J1622" s="83">
        <v>77.864706231212367</v>
      </c>
      <c r="L1622" s="84"/>
      <c r="M1622" s="84"/>
      <c r="P1622"/>
      <c r="R1622"/>
      <c r="S1622" s="82" t="s">
        <v>56</v>
      </c>
      <c r="T1622" s="82" t="s">
        <v>57</v>
      </c>
      <c r="U1622" s="77"/>
      <c r="V1622" s="77"/>
      <c r="W1622" s="77"/>
      <c r="X1622"/>
    </row>
    <row r="1623" spans="2:24" x14ac:dyDescent="0.3">
      <c r="B1623" s="81">
        <v>37287</v>
      </c>
      <c r="C1623" s="81" t="s">
        <v>45</v>
      </c>
      <c r="D1623" s="77" t="s">
        <v>860</v>
      </c>
      <c r="E1623" s="82" t="s">
        <v>853</v>
      </c>
      <c r="F1623" s="77" t="s">
        <v>281</v>
      </c>
      <c r="G1623" s="77" t="s">
        <v>435</v>
      </c>
      <c r="H1623" s="77" t="s">
        <v>271</v>
      </c>
      <c r="I1623" s="77" t="s">
        <v>3418</v>
      </c>
      <c r="J1623" s="83">
        <v>30.533246303175257</v>
      </c>
      <c r="L1623" s="84"/>
      <c r="M1623" s="84"/>
      <c r="P1623"/>
      <c r="R1623"/>
      <c r="S1623" s="82" t="s">
        <v>56</v>
      </c>
      <c r="T1623" s="82" t="s">
        <v>57</v>
      </c>
      <c r="U1623" s="77"/>
      <c r="V1623" s="77"/>
      <c r="W1623" s="77"/>
      <c r="X1623"/>
    </row>
    <row r="1624" spans="2:24" x14ac:dyDescent="0.3">
      <c r="B1624" s="81">
        <v>37287</v>
      </c>
      <c r="C1624" s="81" t="s">
        <v>45</v>
      </c>
      <c r="D1624" s="77" t="s">
        <v>860</v>
      </c>
      <c r="E1624" s="82" t="s">
        <v>853</v>
      </c>
      <c r="F1624" s="77" t="s">
        <v>281</v>
      </c>
      <c r="G1624" s="77" t="s">
        <v>435</v>
      </c>
      <c r="H1624" s="77" t="s">
        <v>271</v>
      </c>
      <c r="I1624" s="77" t="s">
        <v>3418</v>
      </c>
      <c r="J1624" s="83">
        <v>-7.1384437807895837</v>
      </c>
      <c r="L1624" s="84"/>
      <c r="M1624" s="84"/>
      <c r="P1624"/>
      <c r="R1624"/>
      <c r="S1624" s="82" t="s">
        <v>56</v>
      </c>
      <c r="T1624" s="82" t="s">
        <v>57</v>
      </c>
      <c r="U1624" s="77"/>
      <c r="V1624" s="77"/>
      <c r="W1624" s="77"/>
      <c r="X1624"/>
    </row>
    <row r="1625" spans="2:24" x14ac:dyDescent="0.3">
      <c r="B1625" s="81">
        <v>37287</v>
      </c>
      <c r="C1625" s="81" t="s">
        <v>45</v>
      </c>
      <c r="D1625" s="77" t="s">
        <v>865</v>
      </c>
      <c r="E1625" s="82" t="s">
        <v>870</v>
      </c>
      <c r="F1625" s="77" t="s">
        <v>866</v>
      </c>
      <c r="G1625" s="77" t="s">
        <v>435</v>
      </c>
      <c r="H1625" s="77" t="s">
        <v>139</v>
      </c>
      <c r="I1625" s="77" t="s">
        <v>3417</v>
      </c>
      <c r="J1625" s="83">
        <v>2082.1970196435664</v>
      </c>
      <c r="L1625" s="84"/>
      <c r="M1625" s="84"/>
      <c r="P1625"/>
      <c r="R1625"/>
      <c r="S1625" s="82" t="s">
        <v>56</v>
      </c>
      <c r="T1625" s="82" t="s">
        <v>57</v>
      </c>
      <c r="U1625" s="77"/>
      <c r="V1625" s="77"/>
      <c r="W1625" s="77"/>
      <c r="X1625"/>
    </row>
    <row r="1626" spans="2:24" x14ac:dyDescent="0.3">
      <c r="B1626" s="81">
        <v>37287</v>
      </c>
      <c r="C1626" s="81" t="s">
        <v>45</v>
      </c>
      <c r="D1626" s="77" t="s">
        <v>874</v>
      </c>
      <c r="E1626" s="82" t="s">
        <v>870</v>
      </c>
      <c r="F1626" s="77" t="s">
        <v>875</v>
      </c>
      <c r="G1626" s="77" t="s">
        <v>435</v>
      </c>
      <c r="H1626" s="77" t="s">
        <v>139</v>
      </c>
      <c r="I1626" s="77" t="s">
        <v>3418</v>
      </c>
      <c r="J1626" s="83">
        <v>1591.7926525058074</v>
      </c>
      <c r="L1626" s="84"/>
      <c r="M1626" s="84"/>
      <c r="P1626"/>
      <c r="R1626"/>
      <c r="S1626" s="82" t="s">
        <v>56</v>
      </c>
      <c r="T1626" s="82" t="s">
        <v>57</v>
      </c>
      <c r="U1626" s="77"/>
      <c r="V1626" s="77"/>
      <c r="W1626" s="77"/>
      <c r="X1626"/>
    </row>
    <row r="1627" spans="2:24" x14ac:dyDescent="0.3">
      <c r="B1627" s="81">
        <v>37287</v>
      </c>
      <c r="C1627" s="81" t="s">
        <v>45</v>
      </c>
      <c r="D1627" s="77" t="s">
        <v>878</v>
      </c>
      <c r="E1627" s="82" t="s">
        <v>197</v>
      </c>
      <c r="F1627" s="77" t="s">
        <v>194</v>
      </c>
      <c r="G1627" s="77" t="s">
        <v>435</v>
      </c>
      <c r="H1627" s="77" t="s">
        <v>139</v>
      </c>
      <c r="I1627" s="77" t="s">
        <v>3417</v>
      </c>
      <c r="J1627" s="83">
        <v>184.87310431595671</v>
      </c>
      <c r="L1627" s="84"/>
      <c r="M1627" s="84"/>
      <c r="P1627"/>
      <c r="R1627"/>
      <c r="S1627" s="82" t="s">
        <v>56</v>
      </c>
      <c r="T1627" s="82" t="s">
        <v>57</v>
      </c>
      <c r="U1627" s="77"/>
      <c r="V1627" s="77"/>
      <c r="W1627" s="77"/>
      <c r="X1627"/>
    </row>
    <row r="1628" spans="2:24" x14ac:dyDescent="0.3">
      <c r="B1628" s="81">
        <v>37287</v>
      </c>
      <c r="C1628" s="81" t="s">
        <v>45</v>
      </c>
      <c r="D1628" s="77" t="s">
        <v>193</v>
      </c>
      <c r="E1628" s="82" t="s">
        <v>197</v>
      </c>
      <c r="F1628" s="77" t="s">
        <v>194</v>
      </c>
      <c r="G1628" s="77" t="s">
        <v>435</v>
      </c>
      <c r="H1628" s="77" t="s">
        <v>139</v>
      </c>
      <c r="I1628" s="77" t="s">
        <v>3418</v>
      </c>
      <c r="J1628" s="83">
        <v>301.70708500398104</v>
      </c>
      <c r="L1628" s="84"/>
      <c r="M1628" s="84"/>
      <c r="P1628"/>
      <c r="R1628"/>
      <c r="S1628" s="82" t="s">
        <v>56</v>
      </c>
      <c r="T1628" s="82" t="s">
        <v>57</v>
      </c>
      <c r="U1628" s="77"/>
      <c r="V1628" s="77"/>
      <c r="W1628" s="77"/>
      <c r="X1628"/>
    </row>
    <row r="1629" spans="2:24" x14ac:dyDescent="0.3">
      <c r="B1629" s="81">
        <v>37287</v>
      </c>
      <c r="C1629" s="81" t="s">
        <v>45</v>
      </c>
      <c r="D1629" s="77" t="s">
        <v>193</v>
      </c>
      <c r="E1629" s="82" t="s">
        <v>197</v>
      </c>
      <c r="F1629" s="77" t="s">
        <v>194</v>
      </c>
      <c r="G1629" s="77" t="s">
        <v>435</v>
      </c>
      <c r="H1629" s="77" t="s">
        <v>139</v>
      </c>
      <c r="I1629" s="77" t="s">
        <v>3418</v>
      </c>
      <c r="J1629" s="83">
        <v>10.131232381118929</v>
      </c>
      <c r="L1629" s="84"/>
      <c r="M1629" s="84"/>
      <c r="P1629"/>
      <c r="R1629"/>
      <c r="S1629" s="82" t="s">
        <v>56</v>
      </c>
      <c r="T1629" s="82" t="s">
        <v>57</v>
      </c>
      <c r="U1629" s="77"/>
      <c r="V1629" s="77"/>
      <c r="W1629" s="77"/>
      <c r="X1629"/>
    </row>
    <row r="1630" spans="2:24" x14ac:dyDescent="0.3">
      <c r="B1630" s="81">
        <v>37287</v>
      </c>
      <c r="C1630" s="81" t="s">
        <v>45</v>
      </c>
      <c r="D1630" s="77" t="s">
        <v>241</v>
      </c>
      <c r="E1630" s="82" t="s">
        <v>244</v>
      </c>
      <c r="F1630" s="77" t="s">
        <v>242</v>
      </c>
      <c r="G1630" s="77" t="s">
        <v>435</v>
      </c>
      <c r="H1630" s="77" t="s">
        <v>139</v>
      </c>
      <c r="I1630" s="77" t="s">
        <v>3417</v>
      </c>
      <c r="J1630" s="83">
        <v>68.711730963143765</v>
      </c>
      <c r="L1630" s="84"/>
      <c r="M1630" s="84"/>
      <c r="P1630"/>
      <c r="R1630"/>
      <c r="S1630" s="82" t="s">
        <v>56</v>
      </c>
      <c r="T1630" s="82" t="s">
        <v>57</v>
      </c>
      <c r="U1630" s="77"/>
      <c r="V1630" s="77"/>
      <c r="W1630" s="77"/>
      <c r="X1630"/>
    </row>
    <row r="1631" spans="2:24" x14ac:dyDescent="0.3">
      <c r="B1631" s="81">
        <v>37287</v>
      </c>
      <c r="C1631" s="81" t="s">
        <v>45</v>
      </c>
      <c r="D1631" s="77" t="s">
        <v>241</v>
      </c>
      <c r="E1631" s="82" t="s">
        <v>244</v>
      </c>
      <c r="F1631" s="77" t="s">
        <v>242</v>
      </c>
      <c r="G1631" s="77" t="s">
        <v>435</v>
      </c>
      <c r="H1631" s="77" t="s">
        <v>139</v>
      </c>
      <c r="I1631" s="77" t="s">
        <v>3417</v>
      </c>
      <c r="J1631" s="83">
        <v>81.446441981798031</v>
      </c>
      <c r="L1631" s="84"/>
      <c r="M1631" s="84"/>
      <c r="P1631"/>
      <c r="R1631"/>
      <c r="S1631" s="82" t="s">
        <v>56</v>
      </c>
      <c r="T1631" s="82" t="s">
        <v>57</v>
      </c>
      <c r="U1631" s="77"/>
      <c r="V1631" s="77"/>
      <c r="W1631" s="77"/>
      <c r="X1631"/>
    </row>
    <row r="1632" spans="2:24" x14ac:dyDescent="0.3">
      <c r="B1632" s="81">
        <v>37287</v>
      </c>
      <c r="C1632" s="81" t="s">
        <v>45</v>
      </c>
      <c r="D1632" s="77" t="s">
        <v>895</v>
      </c>
      <c r="E1632" s="82" t="s">
        <v>244</v>
      </c>
      <c r="F1632" s="77" t="s">
        <v>896</v>
      </c>
      <c r="G1632" s="77" t="s">
        <v>435</v>
      </c>
      <c r="H1632" s="77" t="s">
        <v>139</v>
      </c>
      <c r="I1632" s="77" t="s">
        <v>3418</v>
      </c>
      <c r="J1632" s="83">
        <v>73.549772502768263</v>
      </c>
      <c r="L1632" s="84"/>
      <c r="M1632" s="84"/>
      <c r="P1632"/>
      <c r="R1632"/>
      <c r="S1632" s="82" t="s">
        <v>56</v>
      </c>
      <c r="T1632" s="82" t="s">
        <v>57</v>
      </c>
      <c r="U1632" s="77"/>
      <c r="V1632" s="77"/>
      <c r="W1632" s="77"/>
      <c r="X1632"/>
    </row>
    <row r="1633" spans="2:24" x14ac:dyDescent="0.3">
      <c r="B1633" s="81">
        <v>37287</v>
      </c>
      <c r="C1633" s="81" t="s">
        <v>45</v>
      </c>
      <c r="D1633" s="77" t="s">
        <v>895</v>
      </c>
      <c r="E1633" s="82" t="s">
        <v>244</v>
      </c>
      <c r="F1633" s="77" t="s">
        <v>896</v>
      </c>
      <c r="G1633" s="77" t="s">
        <v>435</v>
      </c>
      <c r="H1633" s="77" t="s">
        <v>139</v>
      </c>
      <c r="I1633" s="77" t="s">
        <v>3418</v>
      </c>
      <c r="J1633" s="83">
        <v>21.231950946681071</v>
      </c>
      <c r="L1633" s="84"/>
      <c r="M1633" s="84"/>
      <c r="P1633"/>
      <c r="R1633"/>
      <c r="S1633" s="82" t="s">
        <v>56</v>
      </c>
      <c r="T1633" s="82" t="s">
        <v>57</v>
      </c>
      <c r="U1633" s="77"/>
      <c r="V1633" s="77"/>
      <c r="W1633" s="77"/>
      <c r="X1633"/>
    </row>
    <row r="1634" spans="2:24" x14ac:dyDescent="0.3">
      <c r="B1634" s="81">
        <v>37287</v>
      </c>
      <c r="C1634" s="81" t="s">
        <v>45</v>
      </c>
      <c r="D1634" s="77" t="s">
        <v>901</v>
      </c>
      <c r="E1634" s="82" t="s">
        <v>905</v>
      </c>
      <c r="F1634" s="77" t="s">
        <v>902</v>
      </c>
      <c r="G1634" s="77" t="s">
        <v>435</v>
      </c>
      <c r="H1634" s="77" t="s">
        <v>139</v>
      </c>
      <c r="I1634" s="77" t="s">
        <v>3418</v>
      </c>
      <c r="J1634" s="83">
        <v>785.23383989642593</v>
      </c>
      <c r="L1634" s="84"/>
      <c r="M1634" s="84"/>
      <c r="P1634"/>
      <c r="R1634"/>
      <c r="S1634" s="82" t="s">
        <v>56</v>
      </c>
      <c r="T1634" s="82" t="s">
        <v>57</v>
      </c>
      <c r="U1634" s="77"/>
      <c r="V1634" s="77"/>
      <c r="W1634" s="77"/>
      <c r="X1634"/>
    </row>
    <row r="1635" spans="2:24" x14ac:dyDescent="0.3">
      <c r="B1635" s="81">
        <v>37287</v>
      </c>
      <c r="C1635" s="81" t="s">
        <v>45</v>
      </c>
      <c r="D1635" s="77" t="s">
        <v>911</v>
      </c>
      <c r="E1635" s="82" t="s">
        <v>913</v>
      </c>
      <c r="F1635" s="77" t="s">
        <v>769</v>
      </c>
      <c r="G1635" s="77" t="s">
        <v>435</v>
      </c>
      <c r="H1635" s="77" t="s">
        <v>578</v>
      </c>
      <c r="I1635" s="77" t="s">
        <v>3417</v>
      </c>
      <c r="J1635" s="83">
        <v>116.08302767723001</v>
      </c>
      <c r="L1635" s="84"/>
      <c r="M1635" s="84"/>
      <c r="P1635"/>
      <c r="R1635"/>
      <c r="S1635" s="82" t="s">
        <v>56</v>
      </c>
      <c r="T1635" s="82" t="s">
        <v>57</v>
      </c>
      <c r="U1635" s="77"/>
      <c r="V1635" s="77"/>
      <c r="W1635" s="77"/>
      <c r="X1635"/>
    </row>
    <row r="1636" spans="2:24" x14ac:dyDescent="0.3">
      <c r="B1636" s="81">
        <v>37287</v>
      </c>
      <c r="C1636" s="81" t="s">
        <v>45</v>
      </c>
      <c r="D1636" s="77" t="s">
        <v>915</v>
      </c>
      <c r="E1636" s="82" t="s">
        <v>917</v>
      </c>
      <c r="F1636" s="77" t="s">
        <v>916</v>
      </c>
      <c r="G1636" s="77" t="s">
        <v>435</v>
      </c>
      <c r="H1636" s="77" t="s">
        <v>918</v>
      </c>
      <c r="I1636" s="77" t="s">
        <v>3417</v>
      </c>
      <c r="J1636" s="83">
        <v>357.20795698377748</v>
      </c>
      <c r="L1636" s="84"/>
      <c r="M1636" s="84"/>
      <c r="P1636"/>
      <c r="R1636"/>
      <c r="S1636" s="82" t="s">
        <v>56</v>
      </c>
      <c r="T1636" s="82" t="s">
        <v>57</v>
      </c>
      <c r="U1636" s="77"/>
      <c r="V1636" s="77"/>
      <c r="W1636" s="77"/>
      <c r="X1636"/>
    </row>
    <row r="1637" spans="2:24" x14ac:dyDescent="0.3">
      <c r="B1637" s="81">
        <v>37287</v>
      </c>
      <c r="C1637" s="81" t="s">
        <v>45</v>
      </c>
      <c r="D1637" s="77" t="s">
        <v>920</v>
      </c>
      <c r="E1637" s="82" t="s">
        <v>922</v>
      </c>
      <c r="F1637" s="77" t="s">
        <v>921</v>
      </c>
      <c r="G1637" s="77" t="s">
        <v>435</v>
      </c>
      <c r="H1637" s="77" t="s">
        <v>578</v>
      </c>
      <c r="I1637" s="77" t="s">
        <v>3417</v>
      </c>
      <c r="J1637" s="83">
        <v>229.37427631911282</v>
      </c>
      <c r="L1637" s="84"/>
      <c r="M1637" s="84"/>
      <c r="P1637"/>
      <c r="R1637"/>
      <c r="S1637" s="82" t="s">
        <v>56</v>
      </c>
      <c r="T1637" s="82" t="s">
        <v>57</v>
      </c>
      <c r="U1637" s="77"/>
      <c r="V1637" s="77"/>
      <c r="W1637" s="77"/>
      <c r="X1637"/>
    </row>
    <row r="1638" spans="2:24" x14ac:dyDescent="0.3">
      <c r="B1638" s="81">
        <v>37287</v>
      </c>
      <c r="C1638" s="81" t="s">
        <v>45</v>
      </c>
      <c r="D1638" s="77" t="s">
        <v>924</v>
      </c>
      <c r="E1638" s="82" t="s">
        <v>927</v>
      </c>
      <c r="F1638" s="77" t="s">
        <v>925</v>
      </c>
      <c r="G1638" s="77" t="s">
        <v>435</v>
      </c>
      <c r="H1638" s="77" t="s">
        <v>928</v>
      </c>
      <c r="I1638" s="77" t="s">
        <v>3418</v>
      </c>
      <c r="J1638" s="83">
        <v>106.85737033909184</v>
      </c>
      <c r="L1638" s="84"/>
      <c r="M1638" s="84"/>
      <c r="P1638"/>
      <c r="R1638"/>
      <c r="S1638" s="82" t="s">
        <v>56</v>
      </c>
      <c r="T1638" s="82" t="s">
        <v>57</v>
      </c>
      <c r="U1638" s="77"/>
      <c r="V1638" s="77"/>
      <c r="W1638" s="77"/>
      <c r="X1638"/>
    </row>
    <row r="1639" spans="2:24" x14ac:dyDescent="0.3">
      <c r="B1639" s="81">
        <v>37294</v>
      </c>
      <c r="C1639" s="81" t="s">
        <v>930</v>
      </c>
      <c r="D1639" s="77" t="s">
        <v>467</v>
      </c>
      <c r="E1639" s="82" t="s">
        <v>471</v>
      </c>
      <c r="F1639" s="77" t="s">
        <v>468</v>
      </c>
      <c r="G1639" s="77" t="s">
        <v>435</v>
      </c>
      <c r="H1639" s="77" t="s">
        <v>472</v>
      </c>
      <c r="I1639" s="77" t="s">
        <v>3417</v>
      </c>
      <c r="J1639" s="83">
        <v>30934.567713579057</v>
      </c>
      <c r="L1639" s="84"/>
      <c r="M1639" s="84"/>
      <c r="P1639"/>
      <c r="R1639"/>
      <c r="S1639" s="82" t="s">
        <v>56</v>
      </c>
      <c r="T1639" s="82" t="s">
        <v>57</v>
      </c>
      <c r="U1639" s="77"/>
      <c r="V1639" s="77"/>
      <c r="W1639" s="77"/>
      <c r="X1639"/>
    </row>
    <row r="1640" spans="2:24" x14ac:dyDescent="0.3">
      <c r="B1640" s="81">
        <v>37298</v>
      </c>
      <c r="C1640" s="81" t="s">
        <v>930</v>
      </c>
      <c r="D1640" s="77" t="s">
        <v>765</v>
      </c>
      <c r="E1640" s="82" t="s">
        <v>766</v>
      </c>
      <c r="F1640" s="77" t="s">
        <v>99</v>
      </c>
      <c r="G1640" s="77" t="s">
        <v>435</v>
      </c>
      <c r="H1640" s="77" t="s">
        <v>139</v>
      </c>
      <c r="I1640" s="77" t="s">
        <v>3418</v>
      </c>
      <c r="J1640" s="83">
        <v>422.48708908583552</v>
      </c>
      <c r="L1640" s="84"/>
      <c r="M1640" s="84"/>
      <c r="P1640"/>
      <c r="R1640"/>
      <c r="S1640" s="82" t="s">
        <v>56</v>
      </c>
      <c r="T1640" s="82" t="s">
        <v>57</v>
      </c>
      <c r="U1640" s="77"/>
      <c r="V1640" s="77"/>
      <c r="W1640" s="77"/>
      <c r="X1640"/>
    </row>
    <row r="1641" spans="2:24" x14ac:dyDescent="0.3">
      <c r="B1641" s="81">
        <v>37299</v>
      </c>
      <c r="C1641" s="81" t="s">
        <v>930</v>
      </c>
      <c r="D1641" s="77" t="s">
        <v>620</v>
      </c>
      <c r="E1641" s="82" t="s">
        <v>623</v>
      </c>
      <c r="F1641" s="77" t="s">
        <v>621</v>
      </c>
      <c r="G1641" s="77" t="s">
        <v>435</v>
      </c>
      <c r="H1641" s="77" t="s">
        <v>290</v>
      </c>
      <c r="I1641" s="77" t="s">
        <v>3418</v>
      </c>
      <c r="J1641" s="83">
        <v>53.074150813156592</v>
      </c>
      <c r="L1641" s="84"/>
      <c r="M1641" s="84"/>
      <c r="P1641"/>
      <c r="R1641"/>
      <c r="S1641" s="82" t="s">
        <v>56</v>
      </c>
      <c r="T1641" s="82" t="s">
        <v>57</v>
      </c>
      <c r="U1641" s="77"/>
      <c r="V1641" s="77"/>
      <c r="W1641" s="77"/>
      <c r="X1641"/>
    </row>
    <row r="1642" spans="2:24" x14ac:dyDescent="0.3">
      <c r="B1642" s="81">
        <v>37299</v>
      </c>
      <c r="C1642" s="81" t="s">
        <v>930</v>
      </c>
      <c r="D1642" s="77" t="s">
        <v>620</v>
      </c>
      <c r="E1642" s="82" t="s">
        <v>623</v>
      </c>
      <c r="F1642" s="77" t="s">
        <v>621</v>
      </c>
      <c r="G1642" s="77" t="s">
        <v>435</v>
      </c>
      <c r="H1642" s="77" t="s">
        <v>290</v>
      </c>
      <c r="I1642" s="77" t="s">
        <v>3418</v>
      </c>
      <c r="J1642" s="83">
        <v>48.015830245187189</v>
      </c>
      <c r="L1642" s="84"/>
      <c r="M1642" s="84"/>
      <c r="P1642"/>
      <c r="R1642"/>
      <c r="S1642" s="82" t="s">
        <v>56</v>
      </c>
      <c r="T1642" s="82" t="s">
        <v>57</v>
      </c>
      <c r="U1642" s="77"/>
      <c r="V1642" s="77"/>
      <c r="W1642" s="77"/>
      <c r="X1642"/>
    </row>
    <row r="1643" spans="2:24" x14ac:dyDescent="0.3">
      <c r="B1643" s="81">
        <v>37299</v>
      </c>
      <c r="C1643" s="81" t="s">
        <v>930</v>
      </c>
      <c r="D1643" s="77" t="s">
        <v>620</v>
      </c>
      <c r="E1643" s="82" t="s">
        <v>623</v>
      </c>
      <c r="F1643" s="77" t="s">
        <v>621</v>
      </c>
      <c r="G1643" s="77" t="s">
        <v>435</v>
      </c>
      <c r="H1643" s="77" t="s">
        <v>290</v>
      </c>
      <c r="I1643" s="77" t="s">
        <v>3418</v>
      </c>
      <c r="J1643" s="83">
        <v>60.474570929893773</v>
      </c>
      <c r="L1643" s="84"/>
      <c r="M1643" s="84"/>
      <c r="P1643"/>
      <c r="R1643"/>
      <c r="S1643" s="82" t="s">
        <v>56</v>
      </c>
      <c r="T1643" s="82" t="s">
        <v>57</v>
      </c>
      <c r="U1643" s="77"/>
      <c r="V1643" s="77"/>
      <c r="W1643" s="77"/>
      <c r="X1643"/>
    </row>
    <row r="1644" spans="2:24" x14ac:dyDescent="0.3">
      <c r="B1644" s="81">
        <v>37299</v>
      </c>
      <c r="C1644" s="81" t="s">
        <v>930</v>
      </c>
      <c r="D1644" s="77" t="s">
        <v>620</v>
      </c>
      <c r="E1644" s="82" t="s">
        <v>623</v>
      </c>
      <c r="F1644" s="77" t="s">
        <v>621</v>
      </c>
      <c r="G1644" s="77" t="s">
        <v>435</v>
      </c>
      <c r="H1644" s="77" t="s">
        <v>290</v>
      </c>
      <c r="I1644" s="77" t="s">
        <v>3418</v>
      </c>
      <c r="J1644" s="83">
        <v>54.498320880379694</v>
      </c>
      <c r="L1644" s="84"/>
      <c r="M1644" s="84"/>
      <c r="P1644"/>
      <c r="R1644"/>
      <c r="S1644" s="82" t="s">
        <v>56</v>
      </c>
      <c r="T1644" s="82" t="s">
        <v>57</v>
      </c>
      <c r="U1644" s="77"/>
      <c r="V1644" s="77"/>
      <c r="W1644" s="77"/>
      <c r="X1644"/>
    </row>
    <row r="1645" spans="2:24" x14ac:dyDescent="0.3">
      <c r="B1645" s="81">
        <v>37299</v>
      </c>
      <c r="C1645" s="81" t="s">
        <v>930</v>
      </c>
      <c r="D1645" s="77" t="s">
        <v>620</v>
      </c>
      <c r="E1645" s="82" t="s">
        <v>623</v>
      </c>
      <c r="F1645" s="77" t="s">
        <v>621</v>
      </c>
      <c r="G1645" s="77" t="s">
        <v>435</v>
      </c>
      <c r="H1645" s="77" t="s">
        <v>290</v>
      </c>
      <c r="I1645" s="77" t="s">
        <v>3418</v>
      </c>
      <c r="J1645" s="83">
        <v>44.494466813178967</v>
      </c>
      <c r="L1645" s="84"/>
      <c r="M1645" s="84"/>
      <c r="P1645"/>
      <c r="R1645"/>
      <c r="S1645" s="82" t="s">
        <v>56</v>
      </c>
      <c r="T1645" s="82" t="s">
        <v>57</v>
      </c>
      <c r="U1645" s="77"/>
      <c r="V1645" s="77"/>
      <c r="W1645" s="77"/>
      <c r="X1645"/>
    </row>
    <row r="1646" spans="2:24" x14ac:dyDescent="0.3">
      <c r="B1646" s="81">
        <v>37299</v>
      </c>
      <c r="C1646" s="81" t="s">
        <v>930</v>
      </c>
      <c r="D1646" s="77" t="s">
        <v>400</v>
      </c>
      <c r="E1646" s="82" t="s">
        <v>53</v>
      </c>
      <c r="F1646" s="77" t="s">
        <v>401</v>
      </c>
      <c r="G1646" s="77" t="s">
        <v>435</v>
      </c>
      <c r="H1646" s="77" t="s">
        <v>54</v>
      </c>
      <c r="I1646" s="77" t="s">
        <v>3418</v>
      </c>
      <c r="J1646" s="83">
        <v>15.802067478306411</v>
      </c>
      <c r="L1646" s="84"/>
      <c r="M1646" s="84"/>
      <c r="P1646"/>
      <c r="R1646"/>
      <c r="S1646" s="82" t="s">
        <v>56</v>
      </c>
      <c r="T1646" s="82" t="s">
        <v>57</v>
      </c>
      <c r="U1646" s="77"/>
      <c r="V1646" s="77"/>
      <c r="W1646" s="77"/>
      <c r="X1646"/>
    </row>
    <row r="1647" spans="2:24" x14ac:dyDescent="0.3">
      <c r="B1647" s="81">
        <v>37299</v>
      </c>
      <c r="C1647" s="81" t="s">
        <v>930</v>
      </c>
      <c r="D1647" s="77" t="s">
        <v>649</v>
      </c>
      <c r="E1647" s="82" t="s">
        <v>78</v>
      </c>
      <c r="F1647" s="77" t="s">
        <v>650</v>
      </c>
      <c r="G1647" s="77" t="s">
        <v>435</v>
      </c>
      <c r="H1647" s="77" t="s">
        <v>54</v>
      </c>
      <c r="I1647" s="77" t="s">
        <v>3418</v>
      </c>
      <c r="J1647" s="83">
        <v>19.157207475056524</v>
      </c>
      <c r="L1647" s="84"/>
      <c r="M1647" s="84"/>
      <c r="P1647"/>
      <c r="R1647"/>
      <c r="S1647" s="82" t="s">
        <v>56</v>
      </c>
      <c r="T1647" s="82" t="s">
        <v>57</v>
      </c>
      <c r="U1647" s="77"/>
      <c r="V1647" s="77"/>
      <c r="W1647" s="77"/>
      <c r="X1647"/>
    </row>
    <row r="1648" spans="2:24" x14ac:dyDescent="0.3">
      <c r="B1648" s="81">
        <v>37299</v>
      </c>
      <c r="C1648" s="81" t="s">
        <v>930</v>
      </c>
      <c r="D1648" s="77" t="s">
        <v>665</v>
      </c>
      <c r="E1648" s="82" t="s">
        <v>663</v>
      </c>
      <c r="F1648" s="77" t="s">
        <v>662</v>
      </c>
      <c r="G1648" s="77" t="s">
        <v>435</v>
      </c>
      <c r="H1648" s="77" t="s">
        <v>54</v>
      </c>
      <c r="I1648" s="77" t="s">
        <v>3418</v>
      </c>
      <c r="J1648" s="83">
        <v>31.675326409516739</v>
      </c>
      <c r="L1648" s="84"/>
      <c r="M1648" s="84"/>
      <c r="P1648"/>
      <c r="R1648"/>
      <c r="S1648" s="82" t="s">
        <v>56</v>
      </c>
      <c r="T1648" s="82" t="s">
        <v>57</v>
      </c>
      <c r="U1648" s="77"/>
      <c r="V1648" s="77"/>
      <c r="W1648" s="77"/>
      <c r="X1648"/>
    </row>
    <row r="1649" spans="2:24" x14ac:dyDescent="0.3">
      <c r="B1649" s="81">
        <v>37299</v>
      </c>
      <c r="C1649" s="81" t="s">
        <v>930</v>
      </c>
      <c r="D1649" s="77" t="s">
        <v>673</v>
      </c>
      <c r="E1649" s="82" t="s">
        <v>93</v>
      </c>
      <c r="F1649" s="77" t="s">
        <v>674</v>
      </c>
      <c r="G1649" s="77" t="s">
        <v>435</v>
      </c>
      <c r="H1649" s="77" t="s">
        <v>54</v>
      </c>
      <c r="I1649" s="77" t="s">
        <v>3418</v>
      </c>
      <c r="J1649" s="83">
        <v>2058.1262968154806</v>
      </c>
      <c r="L1649" s="84"/>
      <c r="M1649" s="84"/>
      <c r="P1649"/>
      <c r="R1649"/>
      <c r="S1649" s="82" t="s">
        <v>56</v>
      </c>
      <c r="T1649" s="82" t="s">
        <v>57</v>
      </c>
      <c r="U1649" s="77"/>
      <c r="V1649" s="77"/>
      <c r="W1649" s="77"/>
      <c r="X1649"/>
    </row>
    <row r="1650" spans="2:24" x14ac:dyDescent="0.3">
      <c r="B1650" s="81">
        <v>37299</v>
      </c>
      <c r="C1650" s="81" t="s">
        <v>930</v>
      </c>
      <c r="D1650" s="77" t="s">
        <v>373</v>
      </c>
      <c r="E1650" s="82" t="s">
        <v>113</v>
      </c>
      <c r="F1650" s="77" t="s">
        <v>374</v>
      </c>
      <c r="G1650" s="77" t="s">
        <v>435</v>
      </c>
      <c r="H1650" s="77" t="s">
        <v>102</v>
      </c>
      <c r="I1650" s="77" t="s">
        <v>3418</v>
      </c>
      <c r="J1650" s="83">
        <v>59.939200212323428</v>
      </c>
      <c r="L1650" s="84"/>
      <c r="M1650" s="84"/>
      <c r="P1650"/>
      <c r="R1650"/>
      <c r="S1650" s="82" t="s">
        <v>56</v>
      </c>
      <c r="T1650" s="82" t="s">
        <v>57</v>
      </c>
      <c r="U1650" s="77"/>
      <c r="V1650" s="77"/>
      <c r="W1650" s="77"/>
      <c r="X1650"/>
    </row>
    <row r="1651" spans="2:24" x14ac:dyDescent="0.3">
      <c r="B1651" s="81">
        <v>37299</v>
      </c>
      <c r="C1651" s="81" t="s">
        <v>930</v>
      </c>
      <c r="D1651" s="77" t="s">
        <v>895</v>
      </c>
      <c r="E1651" s="82" t="s">
        <v>244</v>
      </c>
      <c r="F1651" s="77" t="s">
        <v>896</v>
      </c>
      <c r="G1651" s="77" t="s">
        <v>435</v>
      </c>
      <c r="H1651" s="77" t="s">
        <v>139</v>
      </c>
      <c r="I1651" s="77" t="s">
        <v>3418</v>
      </c>
      <c r="J1651" s="83">
        <v>3.8677449317717878</v>
      </c>
      <c r="L1651" s="84"/>
      <c r="M1651" s="84"/>
      <c r="P1651"/>
      <c r="R1651"/>
      <c r="S1651" s="82" t="s">
        <v>56</v>
      </c>
      <c r="T1651" s="82" t="s">
        <v>57</v>
      </c>
      <c r="U1651" s="77"/>
      <c r="V1651" s="77"/>
      <c r="W1651" s="77"/>
      <c r="X1651"/>
    </row>
    <row r="1652" spans="2:24" x14ac:dyDescent="0.3">
      <c r="B1652" s="81">
        <v>37299</v>
      </c>
      <c r="C1652" s="81" t="s">
        <v>930</v>
      </c>
      <c r="D1652" s="77" t="s">
        <v>895</v>
      </c>
      <c r="E1652" s="82" t="s">
        <v>244</v>
      </c>
      <c r="F1652" s="77" t="s">
        <v>896</v>
      </c>
      <c r="G1652" s="77" t="s">
        <v>435</v>
      </c>
      <c r="H1652" s="77" t="s">
        <v>139</v>
      </c>
      <c r="I1652" s="77" t="s">
        <v>3418</v>
      </c>
      <c r="J1652" s="83">
        <v>20.574124671468322</v>
      </c>
      <c r="L1652" s="84"/>
      <c r="M1652" s="84"/>
      <c r="P1652"/>
      <c r="R1652"/>
      <c r="S1652" s="82" t="s">
        <v>56</v>
      </c>
      <c r="T1652" s="82" t="s">
        <v>57</v>
      </c>
      <c r="U1652" s="77"/>
      <c r="V1652" s="77"/>
      <c r="W1652" s="77"/>
      <c r="X1652"/>
    </row>
    <row r="1653" spans="2:24" x14ac:dyDescent="0.3">
      <c r="B1653" s="81">
        <v>37300</v>
      </c>
      <c r="C1653" s="81" t="s">
        <v>930</v>
      </c>
      <c r="D1653" s="77" t="s">
        <v>193</v>
      </c>
      <c r="E1653" s="82" t="s">
        <v>197</v>
      </c>
      <c r="F1653" s="77" t="s">
        <v>194</v>
      </c>
      <c r="G1653" s="77" t="s">
        <v>435</v>
      </c>
      <c r="H1653" s="77" t="s">
        <v>139</v>
      </c>
      <c r="I1653" s="77" t="s">
        <v>3418</v>
      </c>
      <c r="J1653" s="83">
        <v>332.60187364062995</v>
      </c>
      <c r="L1653" s="84"/>
      <c r="M1653" s="84"/>
      <c r="P1653"/>
      <c r="R1653"/>
      <c r="S1653" s="82" t="s">
        <v>56</v>
      </c>
      <c r="T1653" s="82" t="s">
        <v>57</v>
      </c>
      <c r="U1653" s="77"/>
      <c r="V1653" s="77"/>
      <c r="W1653" s="77"/>
      <c r="X1653"/>
    </row>
    <row r="1654" spans="2:24" x14ac:dyDescent="0.3">
      <c r="B1654" s="81">
        <v>37300</v>
      </c>
      <c r="C1654" s="81" t="s">
        <v>930</v>
      </c>
      <c r="D1654" s="77" t="s">
        <v>193</v>
      </c>
      <c r="E1654" s="82" t="s">
        <v>197</v>
      </c>
      <c r="F1654" s="77" t="s">
        <v>194</v>
      </c>
      <c r="G1654" s="77" t="s">
        <v>435</v>
      </c>
      <c r="H1654" s="77" t="s">
        <v>139</v>
      </c>
      <c r="I1654" s="77" t="s">
        <v>3418</v>
      </c>
      <c r="J1654" s="83">
        <v>15.048686465185224</v>
      </c>
      <c r="L1654" s="84"/>
      <c r="M1654" s="84"/>
      <c r="P1654"/>
      <c r="R1654"/>
      <c r="S1654" s="82" t="s">
        <v>56</v>
      </c>
      <c r="T1654" s="82" t="s">
        <v>57</v>
      </c>
      <c r="U1654" s="77"/>
      <c r="V1654" s="77"/>
      <c r="W1654" s="77"/>
      <c r="X1654"/>
    </row>
    <row r="1655" spans="2:24" x14ac:dyDescent="0.3">
      <c r="B1655" s="81">
        <v>37300</v>
      </c>
      <c r="C1655" s="81" t="s">
        <v>930</v>
      </c>
      <c r="D1655" s="77" t="s">
        <v>901</v>
      </c>
      <c r="E1655" s="82" t="s">
        <v>905</v>
      </c>
      <c r="F1655" s="77" t="s">
        <v>902</v>
      </c>
      <c r="G1655" s="77" t="s">
        <v>435</v>
      </c>
      <c r="H1655" s="77" t="s">
        <v>139</v>
      </c>
      <c r="I1655" s="77" t="s">
        <v>3418</v>
      </c>
      <c r="J1655" s="83">
        <v>-891.4276775328284</v>
      </c>
      <c r="L1655" s="84"/>
      <c r="M1655" s="84"/>
      <c r="P1655"/>
      <c r="R1655"/>
      <c r="S1655" s="82" t="s">
        <v>56</v>
      </c>
      <c r="T1655" s="82" t="s">
        <v>57</v>
      </c>
      <c r="U1655" s="77"/>
      <c r="V1655" s="77"/>
      <c r="W1655" s="77"/>
      <c r="X1655"/>
    </row>
    <row r="1656" spans="2:24" x14ac:dyDescent="0.3">
      <c r="B1656" s="81">
        <v>37301</v>
      </c>
      <c r="C1656" s="81" t="s">
        <v>930</v>
      </c>
      <c r="D1656" s="77" t="s">
        <v>1004</v>
      </c>
      <c r="E1656" s="82" t="s">
        <v>1008</v>
      </c>
      <c r="F1656" s="77" t="s">
        <v>1005</v>
      </c>
      <c r="G1656" s="77" t="s">
        <v>435</v>
      </c>
      <c r="H1656" s="77" t="s">
        <v>472</v>
      </c>
      <c r="I1656" s="77" t="s">
        <v>3417</v>
      </c>
      <c r="J1656" s="83">
        <v>143.52739939108844</v>
      </c>
      <c r="L1656" s="84"/>
      <c r="M1656" s="84"/>
      <c r="P1656"/>
      <c r="R1656"/>
      <c r="S1656" s="82" t="s">
        <v>579</v>
      </c>
      <c r="T1656" s="82" t="s">
        <v>57</v>
      </c>
      <c r="U1656" s="77"/>
      <c r="V1656" s="77"/>
      <c r="W1656" s="77"/>
      <c r="X1656"/>
    </row>
    <row r="1657" spans="2:24" x14ac:dyDescent="0.3">
      <c r="B1657" s="81">
        <v>37301</v>
      </c>
      <c r="C1657" s="81" t="s">
        <v>930</v>
      </c>
      <c r="D1657" s="77" t="s">
        <v>46</v>
      </c>
      <c r="E1657" s="82" t="s">
        <v>53</v>
      </c>
      <c r="F1657" s="77" t="s">
        <v>47</v>
      </c>
      <c r="G1657" s="77" t="s">
        <v>435</v>
      </c>
      <c r="H1657" s="77" t="s">
        <v>54</v>
      </c>
      <c r="I1657" s="77" t="s">
        <v>3417</v>
      </c>
      <c r="J1657" s="83">
        <v>6.3371858213330015</v>
      </c>
      <c r="L1657" s="84"/>
      <c r="M1657" s="84"/>
      <c r="P1657"/>
      <c r="R1657"/>
      <c r="S1657" s="82" t="s">
        <v>56</v>
      </c>
      <c r="T1657" s="82" t="s">
        <v>57</v>
      </c>
      <c r="U1657" s="77"/>
      <c r="V1657" s="77"/>
      <c r="W1657" s="77"/>
      <c r="X1657"/>
    </row>
    <row r="1658" spans="2:24" x14ac:dyDescent="0.3">
      <c r="B1658" s="81">
        <v>37301</v>
      </c>
      <c r="C1658" s="81" t="s">
        <v>930</v>
      </c>
      <c r="D1658" s="77" t="s">
        <v>649</v>
      </c>
      <c r="E1658" s="82" t="s">
        <v>78</v>
      </c>
      <c r="F1658" s="77" t="s">
        <v>650</v>
      </c>
      <c r="G1658" s="77" t="s">
        <v>435</v>
      </c>
      <c r="H1658" s="77" t="s">
        <v>54</v>
      </c>
      <c r="I1658" s="77" t="s">
        <v>3418</v>
      </c>
      <c r="J1658" s="83">
        <v>-95.565548754764819</v>
      </c>
      <c r="L1658" s="84"/>
      <c r="M1658" s="84"/>
      <c r="P1658"/>
      <c r="R1658"/>
      <c r="S1658" s="82" t="s">
        <v>56</v>
      </c>
      <c r="T1658" s="82" t="s">
        <v>57</v>
      </c>
      <c r="U1658" s="77"/>
      <c r="V1658" s="77"/>
      <c r="W1658" s="77"/>
      <c r="X1658"/>
    </row>
    <row r="1659" spans="2:24" x14ac:dyDescent="0.3">
      <c r="B1659" s="81">
        <v>37301</v>
      </c>
      <c r="C1659" s="81" t="s">
        <v>930</v>
      </c>
      <c r="D1659" s="77" t="s">
        <v>649</v>
      </c>
      <c r="E1659" s="82" t="s">
        <v>78</v>
      </c>
      <c r="F1659" s="77" t="s">
        <v>650</v>
      </c>
      <c r="G1659" s="77" t="s">
        <v>435</v>
      </c>
      <c r="H1659" s="77" t="s">
        <v>54</v>
      </c>
      <c r="I1659" s="77" t="s">
        <v>3418</v>
      </c>
      <c r="J1659" s="83">
        <v>6.9992409379785219</v>
      </c>
      <c r="L1659" s="84"/>
      <c r="M1659" s="84"/>
      <c r="P1659"/>
      <c r="R1659"/>
      <c r="S1659" s="82" t="s">
        <v>56</v>
      </c>
      <c r="T1659" s="82" t="s">
        <v>57</v>
      </c>
      <c r="U1659" s="77"/>
      <c r="V1659" s="77"/>
      <c r="W1659" s="77"/>
      <c r="X1659"/>
    </row>
    <row r="1660" spans="2:24" x14ac:dyDescent="0.3">
      <c r="B1660" s="81">
        <v>37301</v>
      </c>
      <c r="C1660" s="81" t="s">
        <v>930</v>
      </c>
      <c r="D1660" s="77" t="s">
        <v>649</v>
      </c>
      <c r="E1660" s="82" t="s">
        <v>78</v>
      </c>
      <c r="F1660" s="77" t="s">
        <v>650</v>
      </c>
      <c r="G1660" s="77" t="s">
        <v>435</v>
      </c>
      <c r="H1660" s="77" t="s">
        <v>54</v>
      </c>
      <c r="I1660" s="77" t="s">
        <v>3418</v>
      </c>
      <c r="J1660" s="83">
        <v>1.5601802182890419</v>
      </c>
      <c r="L1660" s="84"/>
      <c r="M1660" s="84"/>
      <c r="P1660"/>
      <c r="R1660"/>
      <c r="S1660" s="82" t="s">
        <v>56</v>
      </c>
      <c r="T1660" s="82" t="s">
        <v>57</v>
      </c>
      <c r="U1660" s="77"/>
      <c r="V1660" s="77"/>
      <c r="W1660" s="77"/>
      <c r="X1660"/>
    </row>
    <row r="1661" spans="2:24" x14ac:dyDescent="0.3">
      <c r="B1661" s="81">
        <v>37301</v>
      </c>
      <c r="C1661" s="81" t="s">
        <v>930</v>
      </c>
      <c r="D1661" s="77" t="s">
        <v>110</v>
      </c>
      <c r="E1661" s="82" t="s">
        <v>113</v>
      </c>
      <c r="F1661" s="77" t="s">
        <v>111</v>
      </c>
      <c r="G1661" s="77" t="s">
        <v>435</v>
      </c>
      <c r="H1661" s="77" t="s">
        <v>102</v>
      </c>
      <c r="I1661" s="77" t="s">
        <v>3417</v>
      </c>
      <c r="J1661" s="83">
        <v>53.105369354267431</v>
      </c>
      <c r="L1661" s="84"/>
      <c r="M1661" s="84"/>
      <c r="P1661"/>
      <c r="R1661"/>
      <c r="S1661" s="82" t="s">
        <v>56</v>
      </c>
      <c r="T1661" s="82" t="s">
        <v>57</v>
      </c>
      <c r="U1661" s="77"/>
      <c r="V1661" s="77"/>
      <c r="W1661" s="77"/>
      <c r="X1661"/>
    </row>
    <row r="1662" spans="2:24" x14ac:dyDescent="0.3">
      <c r="B1662" s="81">
        <v>37301</v>
      </c>
      <c r="C1662" s="81" t="s">
        <v>930</v>
      </c>
      <c r="D1662" s="77" t="s">
        <v>118</v>
      </c>
      <c r="E1662" s="82" t="s">
        <v>121</v>
      </c>
      <c r="F1662" s="77" t="s">
        <v>119</v>
      </c>
      <c r="G1662" s="77" t="s">
        <v>435</v>
      </c>
      <c r="H1662" s="77" t="s">
        <v>102</v>
      </c>
      <c r="I1662" s="77" t="s">
        <v>3417</v>
      </c>
      <c r="J1662" s="83">
        <v>30.590791212547341</v>
      </c>
      <c r="L1662" s="84"/>
      <c r="M1662" s="84"/>
      <c r="P1662"/>
      <c r="R1662"/>
      <c r="S1662" s="82" t="s">
        <v>56</v>
      </c>
      <c r="T1662" s="82" t="s">
        <v>57</v>
      </c>
      <c r="U1662" s="77"/>
      <c r="V1662" s="77"/>
      <c r="W1662" s="77"/>
      <c r="X1662"/>
    </row>
    <row r="1663" spans="2:24" x14ac:dyDescent="0.3">
      <c r="B1663" s="81">
        <v>37301</v>
      </c>
      <c r="C1663" s="81" t="s">
        <v>930</v>
      </c>
      <c r="D1663" s="77" t="s">
        <v>1041</v>
      </c>
      <c r="E1663" s="82" t="s">
        <v>1043</v>
      </c>
      <c r="F1663" s="77" t="s">
        <v>76</v>
      </c>
      <c r="G1663" s="77" t="s">
        <v>435</v>
      </c>
      <c r="H1663" s="77" t="s">
        <v>102</v>
      </c>
      <c r="I1663" s="77" t="s">
        <v>3417</v>
      </c>
      <c r="J1663" s="83">
        <v>744.06241800846624</v>
      </c>
      <c r="L1663" s="84"/>
      <c r="M1663" s="84"/>
      <c r="P1663"/>
      <c r="R1663"/>
      <c r="S1663" s="82" t="s">
        <v>56</v>
      </c>
      <c r="T1663" s="82" t="s">
        <v>57</v>
      </c>
      <c r="U1663" s="77"/>
      <c r="V1663" s="77"/>
      <c r="W1663" s="77"/>
      <c r="X1663"/>
    </row>
    <row r="1664" spans="2:24" x14ac:dyDescent="0.3">
      <c r="B1664" s="81">
        <v>37301</v>
      </c>
      <c r="C1664" s="81" t="s">
        <v>930</v>
      </c>
      <c r="D1664" s="77" t="s">
        <v>765</v>
      </c>
      <c r="E1664" s="82" t="s">
        <v>766</v>
      </c>
      <c r="F1664" s="77" t="s">
        <v>99</v>
      </c>
      <c r="G1664" s="77" t="s">
        <v>435</v>
      </c>
      <c r="H1664" s="77" t="s">
        <v>139</v>
      </c>
      <c r="I1664" s="77" t="s">
        <v>3418</v>
      </c>
      <c r="J1664" s="83">
        <v>54.032772441382114</v>
      </c>
      <c r="L1664" s="84"/>
      <c r="M1664" s="84"/>
      <c r="P1664"/>
      <c r="R1664"/>
      <c r="S1664" s="82" t="s">
        <v>56</v>
      </c>
      <c r="T1664" s="82" t="s">
        <v>57</v>
      </c>
      <c r="U1664" s="77"/>
      <c r="V1664" s="77"/>
      <c r="W1664" s="77"/>
      <c r="X1664"/>
    </row>
    <row r="1665" spans="2:24" x14ac:dyDescent="0.3">
      <c r="B1665" s="81">
        <v>37301</v>
      </c>
      <c r="C1665" s="81" t="s">
        <v>930</v>
      </c>
      <c r="D1665" s="77" t="s">
        <v>1054</v>
      </c>
      <c r="E1665" s="82" t="s">
        <v>1056</v>
      </c>
      <c r="F1665" s="77" t="s">
        <v>1055</v>
      </c>
      <c r="G1665" s="77" t="s">
        <v>435</v>
      </c>
      <c r="H1665" s="77" t="s">
        <v>139</v>
      </c>
      <c r="I1665" s="77" t="s">
        <v>3417</v>
      </c>
      <c r="J1665" s="83">
        <v>45.344811468555378</v>
      </c>
      <c r="L1665" s="84"/>
      <c r="M1665" s="84"/>
      <c r="P1665"/>
      <c r="R1665"/>
      <c r="S1665" s="82" t="s">
        <v>56</v>
      </c>
      <c r="T1665" s="82" t="s">
        <v>57</v>
      </c>
      <c r="U1665" s="77"/>
      <c r="V1665" s="77"/>
      <c r="W1665" s="77"/>
      <c r="X1665"/>
    </row>
    <row r="1666" spans="2:24" x14ac:dyDescent="0.3">
      <c r="B1666" s="81">
        <v>37302</v>
      </c>
      <c r="C1666" s="81" t="s">
        <v>930</v>
      </c>
      <c r="D1666" s="77" t="s">
        <v>90</v>
      </c>
      <c r="E1666" s="82" t="s">
        <v>93</v>
      </c>
      <c r="F1666" s="77" t="s">
        <v>91</v>
      </c>
      <c r="G1666" s="77" t="s">
        <v>435</v>
      </c>
      <c r="H1666" s="77" t="s">
        <v>54</v>
      </c>
      <c r="I1666" s="77" t="s">
        <v>3417</v>
      </c>
      <c r="J1666" s="83">
        <v>43.470351626662108</v>
      </c>
      <c r="L1666" s="84"/>
      <c r="M1666" s="84"/>
      <c r="P1666"/>
      <c r="R1666"/>
      <c r="S1666" s="82" t="s">
        <v>56</v>
      </c>
      <c r="T1666" s="82" t="s">
        <v>57</v>
      </c>
      <c r="U1666" s="77"/>
      <c r="V1666" s="77"/>
      <c r="W1666" s="77"/>
      <c r="X1666"/>
    </row>
    <row r="1667" spans="2:24" x14ac:dyDescent="0.3">
      <c r="B1667" s="81">
        <v>37302</v>
      </c>
      <c r="C1667" s="81" t="s">
        <v>930</v>
      </c>
      <c r="D1667" s="77" t="s">
        <v>1065</v>
      </c>
      <c r="E1667" s="82" t="s">
        <v>1069</v>
      </c>
      <c r="F1667" s="77" t="s">
        <v>1066</v>
      </c>
      <c r="G1667" s="77" t="s">
        <v>435</v>
      </c>
      <c r="H1667" s="77" t="s">
        <v>102</v>
      </c>
      <c r="I1667" s="77" t="s">
        <v>3417</v>
      </c>
      <c r="J1667" s="83">
        <v>191.20659608831508</v>
      </c>
      <c r="L1667" s="84"/>
      <c r="M1667" s="84"/>
      <c r="P1667"/>
      <c r="R1667"/>
      <c r="S1667" s="82" t="s">
        <v>56</v>
      </c>
      <c r="T1667" s="82" t="s">
        <v>57</v>
      </c>
      <c r="U1667" s="77"/>
      <c r="V1667" s="77"/>
      <c r="W1667" s="77"/>
      <c r="X1667"/>
    </row>
    <row r="1668" spans="2:24" x14ac:dyDescent="0.3">
      <c r="B1668" s="81">
        <v>37305</v>
      </c>
      <c r="C1668" s="81" t="s">
        <v>930</v>
      </c>
      <c r="D1668" s="77" t="s">
        <v>373</v>
      </c>
      <c r="E1668" s="82" t="s">
        <v>113</v>
      </c>
      <c r="F1668" s="77" t="s">
        <v>374</v>
      </c>
      <c r="G1668" s="77" t="s">
        <v>435</v>
      </c>
      <c r="H1668" s="77" t="s">
        <v>102</v>
      </c>
      <c r="I1668" s="77" t="s">
        <v>3418</v>
      </c>
      <c r="J1668" s="83">
        <v>126.45829329404924</v>
      </c>
      <c r="L1668" s="84"/>
      <c r="M1668" s="84"/>
      <c r="P1668"/>
      <c r="R1668"/>
      <c r="S1668" s="82" t="s">
        <v>56</v>
      </c>
      <c r="T1668" s="82" t="s">
        <v>57</v>
      </c>
      <c r="U1668" s="77"/>
      <c r="V1668" s="77"/>
      <c r="W1668" s="77"/>
      <c r="X1668"/>
    </row>
    <row r="1669" spans="2:24" x14ac:dyDescent="0.3">
      <c r="B1669" s="81">
        <v>37305</v>
      </c>
      <c r="C1669" s="81" t="s">
        <v>930</v>
      </c>
      <c r="D1669" s="77" t="s">
        <v>694</v>
      </c>
      <c r="E1669" s="82" t="s">
        <v>697</v>
      </c>
      <c r="F1669" s="77" t="s">
        <v>695</v>
      </c>
      <c r="G1669" s="77" t="s">
        <v>435</v>
      </c>
      <c r="H1669" s="77" t="s">
        <v>54</v>
      </c>
      <c r="I1669" s="77" t="s">
        <v>3418</v>
      </c>
      <c r="J1669" s="83">
        <v>17.104482965048284</v>
      </c>
      <c r="L1669" s="84"/>
      <c r="M1669" s="84"/>
      <c r="P1669"/>
      <c r="R1669"/>
      <c r="S1669" s="82" t="s">
        <v>56</v>
      </c>
      <c r="T1669" s="82" t="s">
        <v>57</v>
      </c>
      <c r="U1669" s="77"/>
      <c r="V1669" s="77"/>
      <c r="W1669" s="77"/>
      <c r="X1669"/>
    </row>
    <row r="1670" spans="2:24" x14ac:dyDescent="0.3">
      <c r="B1670" s="81">
        <v>37305</v>
      </c>
      <c r="C1670" s="81" t="s">
        <v>930</v>
      </c>
      <c r="D1670" s="77" t="s">
        <v>1086</v>
      </c>
      <c r="E1670" s="82" t="s">
        <v>1091</v>
      </c>
      <c r="F1670" s="77" t="s">
        <v>1087</v>
      </c>
      <c r="G1670" s="77" t="s">
        <v>435</v>
      </c>
      <c r="H1670" s="77" t="s">
        <v>1092</v>
      </c>
      <c r="I1670" s="77" t="s">
        <v>3417</v>
      </c>
      <c r="J1670" s="83">
        <v>-620.25094522256381</v>
      </c>
      <c r="L1670" s="84"/>
      <c r="M1670" s="84"/>
      <c r="P1670"/>
      <c r="R1670"/>
      <c r="S1670" s="82" t="s">
        <v>56</v>
      </c>
      <c r="T1670" s="82" t="s">
        <v>57</v>
      </c>
      <c r="U1670" s="77"/>
      <c r="V1670" s="77"/>
      <c r="W1670" s="77"/>
      <c r="X1670"/>
    </row>
    <row r="1671" spans="2:24" x14ac:dyDescent="0.3">
      <c r="B1671" s="81">
        <v>37306</v>
      </c>
      <c r="C1671" s="81" t="s">
        <v>930</v>
      </c>
      <c r="D1671" s="77" t="s">
        <v>1096</v>
      </c>
      <c r="E1671" s="82" t="s">
        <v>1100</v>
      </c>
      <c r="F1671" s="77" t="s">
        <v>1097</v>
      </c>
      <c r="G1671" s="77" t="s">
        <v>435</v>
      </c>
      <c r="H1671" s="77" t="s">
        <v>290</v>
      </c>
      <c r="I1671" s="77" t="s">
        <v>3417</v>
      </c>
      <c r="J1671" s="83">
        <v>66.201340310506836</v>
      </c>
      <c r="L1671" s="84"/>
      <c r="M1671" s="84"/>
      <c r="P1671"/>
      <c r="R1671"/>
      <c r="S1671" s="82" t="s">
        <v>56</v>
      </c>
      <c r="T1671" s="82" t="s">
        <v>57</v>
      </c>
      <c r="U1671" s="77"/>
      <c r="V1671" s="77"/>
      <c r="W1671" s="77"/>
      <c r="X1671"/>
    </row>
    <row r="1672" spans="2:24" x14ac:dyDescent="0.3">
      <c r="B1672" s="81">
        <v>37306</v>
      </c>
      <c r="C1672" s="81" t="s">
        <v>930</v>
      </c>
      <c r="D1672" s="77" t="s">
        <v>46</v>
      </c>
      <c r="E1672" s="82" t="s">
        <v>53</v>
      </c>
      <c r="F1672" s="77" t="s">
        <v>47</v>
      </c>
      <c r="G1672" s="77" t="s">
        <v>435</v>
      </c>
      <c r="H1672" s="77" t="s">
        <v>54</v>
      </c>
      <c r="I1672" s="77" t="s">
        <v>3417</v>
      </c>
      <c r="J1672" s="83">
        <v>92.011206862273752</v>
      </c>
      <c r="L1672" s="84"/>
      <c r="M1672" s="84"/>
      <c r="P1672"/>
      <c r="R1672"/>
      <c r="S1672" s="82" t="s">
        <v>56</v>
      </c>
      <c r="T1672" s="82" t="s">
        <v>57</v>
      </c>
      <c r="U1672" s="77"/>
      <c r="V1672" s="77"/>
      <c r="W1672" s="77"/>
      <c r="X1672"/>
    </row>
    <row r="1673" spans="2:24" x14ac:dyDescent="0.3">
      <c r="B1673" s="81">
        <v>37306</v>
      </c>
      <c r="C1673" s="81" t="s">
        <v>930</v>
      </c>
      <c r="D1673" s="77" t="s">
        <v>46</v>
      </c>
      <c r="E1673" s="82" t="s">
        <v>53</v>
      </c>
      <c r="F1673" s="77" t="s">
        <v>47</v>
      </c>
      <c r="G1673" s="77" t="s">
        <v>435</v>
      </c>
      <c r="H1673" s="77" t="s">
        <v>54</v>
      </c>
      <c r="I1673" s="77" t="s">
        <v>3417</v>
      </c>
      <c r="J1673" s="83">
        <v>127.13982468663291</v>
      </c>
      <c r="L1673" s="84"/>
      <c r="M1673" s="84"/>
      <c r="P1673"/>
      <c r="R1673"/>
      <c r="S1673" s="82" t="s">
        <v>56</v>
      </c>
      <c r="T1673" s="82" t="s">
        <v>57</v>
      </c>
      <c r="U1673" s="77"/>
      <c r="V1673" s="77"/>
      <c r="W1673" s="77"/>
      <c r="X1673"/>
    </row>
    <row r="1674" spans="2:24" x14ac:dyDescent="0.3">
      <c r="B1674" s="81">
        <v>37306</v>
      </c>
      <c r="C1674" s="81" t="s">
        <v>930</v>
      </c>
      <c r="D1674" s="77" t="s">
        <v>46</v>
      </c>
      <c r="E1674" s="82" t="s">
        <v>53</v>
      </c>
      <c r="F1674" s="77" t="s">
        <v>47</v>
      </c>
      <c r="G1674" s="77" t="s">
        <v>435</v>
      </c>
      <c r="H1674" s="77" t="s">
        <v>54</v>
      </c>
      <c r="I1674" s="77" t="s">
        <v>3417</v>
      </c>
      <c r="J1674" s="83">
        <v>235.92220617424175</v>
      </c>
      <c r="L1674" s="84"/>
      <c r="M1674" s="84"/>
      <c r="P1674"/>
      <c r="R1674"/>
      <c r="S1674" s="82" t="s">
        <v>56</v>
      </c>
      <c r="T1674" s="82" t="s">
        <v>57</v>
      </c>
      <c r="U1674" s="77"/>
      <c r="V1674" s="77"/>
      <c r="W1674" s="77"/>
      <c r="X1674"/>
    </row>
    <row r="1675" spans="2:24" x14ac:dyDescent="0.3">
      <c r="B1675" s="81">
        <v>37306</v>
      </c>
      <c r="C1675" s="81" t="s">
        <v>930</v>
      </c>
      <c r="D1675" s="77" t="s">
        <v>46</v>
      </c>
      <c r="E1675" s="82" t="s">
        <v>53</v>
      </c>
      <c r="F1675" s="77" t="s">
        <v>47</v>
      </c>
      <c r="G1675" s="77" t="s">
        <v>435</v>
      </c>
      <c r="H1675" s="77" t="s">
        <v>54</v>
      </c>
      <c r="I1675" s="77" t="s">
        <v>3417</v>
      </c>
      <c r="J1675" s="83">
        <v>92.6380283643079</v>
      </c>
      <c r="L1675" s="84"/>
      <c r="M1675" s="84"/>
      <c r="P1675"/>
      <c r="R1675"/>
      <c r="S1675" s="82" t="s">
        <v>56</v>
      </c>
      <c r="T1675" s="82" t="s">
        <v>57</v>
      </c>
      <c r="U1675" s="77"/>
      <c r="V1675" s="77"/>
      <c r="W1675" s="77"/>
      <c r="X1675"/>
    </row>
    <row r="1676" spans="2:24" x14ac:dyDescent="0.3">
      <c r="B1676" s="81">
        <v>37306</v>
      </c>
      <c r="C1676" s="81" t="s">
        <v>930</v>
      </c>
      <c r="D1676" s="77" t="s">
        <v>75</v>
      </c>
      <c r="E1676" s="82" t="s">
        <v>78</v>
      </c>
      <c r="F1676" s="77" t="s">
        <v>76</v>
      </c>
      <c r="G1676" s="77" t="s">
        <v>435</v>
      </c>
      <c r="H1676" s="77" t="s">
        <v>54</v>
      </c>
      <c r="I1676" s="77" t="s">
        <v>3417</v>
      </c>
      <c r="J1676" s="83">
        <v>145.51515595518359</v>
      </c>
      <c r="L1676" s="84"/>
      <c r="M1676" s="84"/>
      <c r="P1676"/>
      <c r="R1676"/>
      <c r="S1676" s="82" t="s">
        <v>56</v>
      </c>
      <c r="T1676" s="82" t="s">
        <v>57</v>
      </c>
      <c r="U1676" s="77"/>
      <c r="V1676" s="77"/>
      <c r="W1676" s="77"/>
      <c r="X1676"/>
    </row>
    <row r="1677" spans="2:24" x14ac:dyDescent="0.3">
      <c r="B1677" s="81">
        <v>37306</v>
      </c>
      <c r="C1677" s="81" t="s">
        <v>930</v>
      </c>
      <c r="D1677" s="77" t="s">
        <v>75</v>
      </c>
      <c r="E1677" s="82" t="s">
        <v>78</v>
      </c>
      <c r="F1677" s="77" t="s">
        <v>76</v>
      </c>
      <c r="G1677" s="77" t="s">
        <v>435</v>
      </c>
      <c r="H1677" s="77" t="s">
        <v>54</v>
      </c>
      <c r="I1677" s="77" t="s">
        <v>3417</v>
      </c>
      <c r="J1677" s="83">
        <v>23.940739024856253</v>
      </c>
      <c r="L1677" s="84"/>
      <c r="M1677" s="84"/>
      <c r="P1677"/>
      <c r="R1677"/>
      <c r="S1677" s="82" t="s">
        <v>56</v>
      </c>
      <c r="T1677" s="82" t="s">
        <v>57</v>
      </c>
      <c r="U1677" s="77"/>
      <c r="V1677" s="77"/>
      <c r="W1677" s="77"/>
      <c r="X1677"/>
    </row>
    <row r="1678" spans="2:24" x14ac:dyDescent="0.3">
      <c r="B1678" s="81">
        <v>37306</v>
      </c>
      <c r="C1678" s="81" t="s">
        <v>930</v>
      </c>
      <c r="D1678" s="77" t="s">
        <v>75</v>
      </c>
      <c r="E1678" s="82" t="s">
        <v>78</v>
      </c>
      <c r="F1678" s="77" t="s">
        <v>76</v>
      </c>
      <c r="G1678" s="77" t="s">
        <v>435</v>
      </c>
      <c r="H1678" s="77" t="s">
        <v>54</v>
      </c>
      <c r="I1678" s="77" t="s">
        <v>3417</v>
      </c>
      <c r="J1678" s="83">
        <v>27.398866377293881</v>
      </c>
      <c r="L1678" s="84"/>
      <c r="M1678" s="84"/>
      <c r="P1678"/>
      <c r="R1678"/>
      <c r="S1678" s="82" t="s">
        <v>56</v>
      </c>
      <c r="T1678" s="82" t="s">
        <v>57</v>
      </c>
      <c r="U1678" s="77"/>
      <c r="V1678" s="77"/>
      <c r="W1678" s="77"/>
      <c r="X1678"/>
    </row>
    <row r="1679" spans="2:24" x14ac:dyDescent="0.3">
      <c r="B1679" s="81">
        <v>37306</v>
      </c>
      <c r="C1679" s="81" t="s">
        <v>930</v>
      </c>
      <c r="D1679" s="77" t="s">
        <v>75</v>
      </c>
      <c r="E1679" s="82" t="s">
        <v>78</v>
      </c>
      <c r="F1679" s="77" t="s">
        <v>76</v>
      </c>
      <c r="G1679" s="77" t="s">
        <v>435</v>
      </c>
      <c r="H1679" s="77" t="s">
        <v>54</v>
      </c>
      <c r="I1679" s="77" t="s">
        <v>3417</v>
      </c>
      <c r="J1679" s="83">
        <v>27.845555718107629</v>
      </c>
      <c r="L1679" s="84"/>
      <c r="M1679" s="84"/>
      <c r="P1679"/>
      <c r="R1679"/>
      <c r="S1679" s="82" t="s">
        <v>56</v>
      </c>
      <c r="T1679" s="82" t="s">
        <v>57</v>
      </c>
      <c r="U1679" s="77"/>
      <c r="V1679" s="77"/>
      <c r="W1679" s="77"/>
      <c r="X1679"/>
    </row>
    <row r="1680" spans="2:24" x14ac:dyDescent="0.3">
      <c r="B1680" s="81">
        <v>37306</v>
      </c>
      <c r="C1680" s="81" t="s">
        <v>930</v>
      </c>
      <c r="D1680" s="77" t="s">
        <v>75</v>
      </c>
      <c r="E1680" s="82" t="s">
        <v>78</v>
      </c>
      <c r="F1680" s="77" t="s">
        <v>76</v>
      </c>
      <c r="G1680" s="77" t="s">
        <v>435</v>
      </c>
      <c r="H1680" s="77" t="s">
        <v>54</v>
      </c>
      <c r="I1680" s="77" t="s">
        <v>3417</v>
      </c>
      <c r="J1680" s="83">
        <v>47.715240160627857</v>
      </c>
      <c r="L1680" s="84"/>
      <c r="M1680" s="84"/>
      <c r="P1680"/>
      <c r="R1680"/>
      <c r="S1680" s="82" t="s">
        <v>56</v>
      </c>
      <c r="T1680" s="82" t="s">
        <v>57</v>
      </c>
      <c r="U1680" s="77"/>
      <c r="V1680" s="77"/>
      <c r="W1680" s="77"/>
      <c r="X1680"/>
    </row>
    <row r="1681" spans="2:24" x14ac:dyDescent="0.3">
      <c r="B1681" s="81">
        <v>37306</v>
      </c>
      <c r="C1681" s="81" t="s">
        <v>930</v>
      </c>
      <c r="D1681" s="77" t="s">
        <v>75</v>
      </c>
      <c r="E1681" s="82" t="s">
        <v>78</v>
      </c>
      <c r="F1681" s="77" t="s">
        <v>76</v>
      </c>
      <c r="G1681" s="77" t="s">
        <v>435</v>
      </c>
      <c r="H1681" s="77" t="s">
        <v>54</v>
      </c>
      <c r="I1681" s="77" t="s">
        <v>3417</v>
      </c>
      <c r="J1681" s="83">
        <v>45.110509624432389</v>
      </c>
      <c r="L1681" s="84"/>
      <c r="M1681" s="84"/>
      <c r="P1681"/>
      <c r="R1681"/>
      <c r="S1681" s="82" t="s">
        <v>56</v>
      </c>
      <c r="T1681" s="82" t="s">
        <v>57</v>
      </c>
      <c r="U1681" s="77"/>
      <c r="V1681" s="77"/>
      <c r="W1681" s="77"/>
      <c r="X1681"/>
    </row>
    <row r="1682" spans="2:24" x14ac:dyDescent="0.3">
      <c r="B1682" s="81">
        <v>37306</v>
      </c>
      <c r="C1682" s="81" t="s">
        <v>930</v>
      </c>
      <c r="D1682" s="77" t="s">
        <v>75</v>
      </c>
      <c r="E1682" s="82" t="s">
        <v>78</v>
      </c>
      <c r="F1682" s="77" t="s">
        <v>76</v>
      </c>
      <c r="G1682" s="77" t="s">
        <v>435</v>
      </c>
      <c r="H1682" s="77" t="s">
        <v>54</v>
      </c>
      <c r="I1682" s="77" t="s">
        <v>3417</v>
      </c>
      <c r="J1682" s="83">
        <v>593.62131314546821</v>
      </c>
      <c r="L1682" s="84"/>
      <c r="M1682" s="84"/>
      <c r="P1682"/>
      <c r="R1682"/>
      <c r="S1682" s="82" t="s">
        <v>56</v>
      </c>
      <c r="T1682" s="82" t="s">
        <v>57</v>
      </c>
      <c r="U1682" s="77"/>
      <c r="V1682" s="77"/>
      <c r="W1682" s="77"/>
      <c r="X1682"/>
    </row>
    <row r="1683" spans="2:24" x14ac:dyDescent="0.3">
      <c r="B1683" s="81">
        <v>37306</v>
      </c>
      <c r="C1683" s="81" t="s">
        <v>930</v>
      </c>
      <c r="D1683" s="77" t="s">
        <v>661</v>
      </c>
      <c r="E1683" s="82" t="s">
        <v>663</v>
      </c>
      <c r="F1683" s="77" t="s">
        <v>662</v>
      </c>
      <c r="G1683" s="77" t="s">
        <v>435</v>
      </c>
      <c r="H1683" s="77" t="s">
        <v>54</v>
      </c>
      <c r="I1683" s="77" t="s">
        <v>3417</v>
      </c>
      <c r="J1683" s="83">
        <v>765.64188183619626</v>
      </c>
      <c r="L1683" s="84"/>
      <c r="M1683" s="84"/>
      <c r="P1683"/>
      <c r="R1683"/>
      <c r="S1683" s="82" t="s">
        <v>56</v>
      </c>
      <c r="T1683" s="82" t="s">
        <v>57</v>
      </c>
      <c r="U1683" s="77"/>
      <c r="V1683" s="77"/>
      <c r="W1683" s="77"/>
      <c r="X1683"/>
    </row>
    <row r="1684" spans="2:24" x14ac:dyDescent="0.3">
      <c r="B1684" s="81">
        <v>37306</v>
      </c>
      <c r="C1684" s="81" t="s">
        <v>930</v>
      </c>
      <c r="D1684" s="77" t="s">
        <v>90</v>
      </c>
      <c r="E1684" s="82" t="s">
        <v>93</v>
      </c>
      <c r="F1684" s="77" t="s">
        <v>91</v>
      </c>
      <c r="G1684" s="77" t="s">
        <v>435</v>
      </c>
      <c r="H1684" s="77" t="s">
        <v>54</v>
      </c>
      <c r="I1684" s="77" t="s">
        <v>3417</v>
      </c>
      <c r="J1684" s="83">
        <v>791.16129611990345</v>
      </c>
      <c r="L1684" s="84"/>
      <c r="M1684" s="84"/>
      <c r="P1684"/>
      <c r="R1684"/>
      <c r="S1684" s="82" t="s">
        <v>56</v>
      </c>
      <c r="T1684" s="82" t="s">
        <v>57</v>
      </c>
      <c r="U1684" s="77"/>
      <c r="V1684" s="77"/>
      <c r="W1684" s="77"/>
      <c r="X1684"/>
    </row>
    <row r="1685" spans="2:24" x14ac:dyDescent="0.3">
      <c r="B1685" s="81">
        <v>37306</v>
      </c>
      <c r="C1685" s="81" t="s">
        <v>930</v>
      </c>
      <c r="D1685" s="77" t="s">
        <v>90</v>
      </c>
      <c r="E1685" s="82" t="s">
        <v>93</v>
      </c>
      <c r="F1685" s="77" t="s">
        <v>91</v>
      </c>
      <c r="G1685" s="77" t="s">
        <v>435</v>
      </c>
      <c r="H1685" s="77" t="s">
        <v>54</v>
      </c>
      <c r="I1685" s="77" t="s">
        <v>3417</v>
      </c>
      <c r="J1685" s="83">
        <v>41.09873559567697</v>
      </c>
      <c r="L1685" s="84"/>
      <c r="M1685" s="84"/>
      <c r="P1685"/>
      <c r="R1685"/>
      <c r="S1685" s="82" t="s">
        <v>56</v>
      </c>
      <c r="T1685" s="82" t="s">
        <v>57</v>
      </c>
      <c r="U1685" s="77"/>
      <c r="V1685" s="77"/>
      <c r="W1685" s="77"/>
      <c r="X1685"/>
    </row>
    <row r="1686" spans="2:24" x14ac:dyDescent="0.3">
      <c r="B1686" s="81">
        <v>37306</v>
      </c>
      <c r="C1686" s="81" t="s">
        <v>930</v>
      </c>
      <c r="D1686" s="77" t="s">
        <v>110</v>
      </c>
      <c r="E1686" s="82" t="s">
        <v>113</v>
      </c>
      <c r="F1686" s="77" t="s">
        <v>111</v>
      </c>
      <c r="G1686" s="77" t="s">
        <v>435</v>
      </c>
      <c r="H1686" s="77" t="s">
        <v>102</v>
      </c>
      <c r="I1686" s="77" t="s">
        <v>3417</v>
      </c>
      <c r="J1686" s="83">
        <v>90.838635670844937</v>
      </c>
      <c r="L1686" s="84"/>
      <c r="M1686" s="84"/>
      <c r="P1686"/>
      <c r="R1686"/>
      <c r="S1686" s="82" t="s">
        <v>56</v>
      </c>
      <c r="T1686" s="82" t="s">
        <v>57</v>
      </c>
      <c r="U1686" s="77"/>
      <c r="V1686" s="77"/>
      <c r="W1686" s="77"/>
      <c r="X1686"/>
    </row>
    <row r="1687" spans="2:24" x14ac:dyDescent="0.3">
      <c r="B1687" s="81">
        <v>37306</v>
      </c>
      <c r="C1687" s="81" t="s">
        <v>930</v>
      </c>
      <c r="D1687" s="77" t="s">
        <v>110</v>
      </c>
      <c r="E1687" s="82" t="s">
        <v>113</v>
      </c>
      <c r="F1687" s="77" t="s">
        <v>111</v>
      </c>
      <c r="G1687" s="77" t="s">
        <v>435</v>
      </c>
      <c r="H1687" s="77" t="s">
        <v>102</v>
      </c>
      <c r="I1687" s="77" t="s">
        <v>3417</v>
      </c>
      <c r="J1687" s="83">
        <v>41.446220375998152</v>
      </c>
      <c r="L1687" s="84"/>
      <c r="M1687" s="84"/>
      <c r="P1687"/>
      <c r="R1687"/>
      <c r="S1687" s="82" t="s">
        <v>56</v>
      </c>
      <c r="T1687" s="82" t="s">
        <v>57</v>
      </c>
      <c r="U1687" s="77"/>
      <c r="V1687" s="77"/>
      <c r="W1687" s="77"/>
      <c r="X1687"/>
    </row>
    <row r="1688" spans="2:24" x14ac:dyDescent="0.3">
      <c r="B1688" s="81">
        <v>37306</v>
      </c>
      <c r="C1688" s="81" t="s">
        <v>930</v>
      </c>
      <c r="D1688" s="77" t="s">
        <v>118</v>
      </c>
      <c r="E1688" s="82" t="s">
        <v>121</v>
      </c>
      <c r="F1688" s="77" t="s">
        <v>119</v>
      </c>
      <c r="G1688" s="77" t="s">
        <v>435</v>
      </c>
      <c r="H1688" s="77" t="s">
        <v>102</v>
      </c>
      <c r="I1688" s="77" t="s">
        <v>3417</v>
      </c>
      <c r="J1688" s="83">
        <v>19.97516550596681</v>
      </c>
      <c r="L1688" s="84"/>
      <c r="M1688" s="84"/>
      <c r="P1688"/>
      <c r="R1688"/>
      <c r="S1688" s="82" t="s">
        <v>56</v>
      </c>
      <c r="T1688" s="82" t="s">
        <v>57</v>
      </c>
      <c r="U1688" s="77"/>
      <c r="V1688" s="77"/>
      <c r="W1688" s="77"/>
      <c r="X1688"/>
    </row>
    <row r="1689" spans="2:24" x14ac:dyDescent="0.3">
      <c r="B1689" s="81">
        <v>37306</v>
      </c>
      <c r="C1689" s="81" t="s">
        <v>930</v>
      </c>
      <c r="D1689" s="77" t="s">
        <v>118</v>
      </c>
      <c r="E1689" s="82" t="s">
        <v>121</v>
      </c>
      <c r="F1689" s="77" t="s">
        <v>119</v>
      </c>
      <c r="G1689" s="77" t="s">
        <v>435</v>
      </c>
      <c r="H1689" s="77" t="s">
        <v>102</v>
      </c>
      <c r="I1689" s="77" t="s">
        <v>3417</v>
      </c>
      <c r="J1689" s="83">
        <v>6.0426631347047488</v>
      </c>
      <c r="L1689" s="84"/>
      <c r="M1689" s="84"/>
      <c r="P1689"/>
      <c r="R1689"/>
      <c r="S1689" s="82" t="s">
        <v>56</v>
      </c>
      <c r="T1689" s="82" t="s">
        <v>57</v>
      </c>
      <c r="U1689" s="77"/>
      <c r="V1689" s="77"/>
      <c r="W1689" s="77"/>
      <c r="X1689"/>
    </row>
    <row r="1690" spans="2:24" x14ac:dyDescent="0.3">
      <c r="B1690" s="81">
        <v>37306</v>
      </c>
      <c r="C1690" s="81" t="s">
        <v>930</v>
      </c>
      <c r="D1690" s="77" t="s">
        <v>1163</v>
      </c>
      <c r="E1690" s="82" t="s">
        <v>1166</v>
      </c>
      <c r="F1690" s="77" t="s">
        <v>1164</v>
      </c>
      <c r="G1690" s="77" t="s">
        <v>435</v>
      </c>
      <c r="H1690" s="77" t="s">
        <v>1092</v>
      </c>
      <c r="I1690" s="77" t="s">
        <v>3417</v>
      </c>
      <c r="J1690" s="83">
        <v>109.5527611568285</v>
      </c>
      <c r="L1690" s="84"/>
      <c r="M1690" s="84"/>
      <c r="P1690"/>
      <c r="R1690"/>
      <c r="S1690" s="82" t="s">
        <v>56</v>
      </c>
      <c r="T1690" s="82" t="s">
        <v>57</v>
      </c>
      <c r="U1690" s="77"/>
      <c r="V1690" s="77"/>
      <c r="W1690" s="77"/>
      <c r="X1690"/>
    </row>
    <row r="1691" spans="2:24" x14ac:dyDescent="0.3">
      <c r="B1691" s="81">
        <v>37306</v>
      </c>
      <c r="C1691" s="81" t="s">
        <v>930</v>
      </c>
      <c r="D1691" s="77" t="s">
        <v>1171</v>
      </c>
      <c r="E1691" s="82" t="s">
        <v>1172</v>
      </c>
      <c r="F1691" s="77" t="s">
        <v>99</v>
      </c>
      <c r="G1691" s="77" t="s">
        <v>435</v>
      </c>
      <c r="H1691" s="77" t="s">
        <v>102</v>
      </c>
      <c r="I1691" s="77" t="s">
        <v>3417</v>
      </c>
      <c r="J1691" s="83">
        <v>44.825590115967771</v>
      </c>
      <c r="L1691" s="84"/>
      <c r="M1691" s="84"/>
      <c r="P1691"/>
      <c r="R1691"/>
      <c r="S1691" s="82" t="s">
        <v>56</v>
      </c>
      <c r="T1691" s="82" t="s">
        <v>57</v>
      </c>
      <c r="U1691" s="77"/>
      <c r="V1691" s="77"/>
      <c r="W1691" s="77"/>
      <c r="X1691"/>
    </row>
    <row r="1692" spans="2:24" x14ac:dyDescent="0.3">
      <c r="B1692" s="81">
        <v>37306</v>
      </c>
      <c r="C1692" s="81" t="s">
        <v>930</v>
      </c>
      <c r="D1692" s="77" t="s">
        <v>155</v>
      </c>
      <c r="E1692" s="82" t="s">
        <v>157</v>
      </c>
      <c r="F1692" s="77" t="s">
        <v>111</v>
      </c>
      <c r="G1692" s="77" t="s">
        <v>435</v>
      </c>
      <c r="H1692" s="77" t="s">
        <v>102</v>
      </c>
      <c r="I1692" s="77" t="s">
        <v>3417</v>
      </c>
      <c r="J1692" s="83">
        <v>61.249194639366472</v>
      </c>
      <c r="L1692" s="84"/>
      <c r="M1692" s="84"/>
      <c r="P1692"/>
      <c r="R1692"/>
      <c r="S1692" s="82" t="s">
        <v>56</v>
      </c>
      <c r="T1692" s="82" t="s">
        <v>57</v>
      </c>
      <c r="U1692" s="77"/>
      <c r="V1692" s="77"/>
      <c r="W1692" s="77"/>
      <c r="X1692"/>
    </row>
    <row r="1693" spans="2:24" x14ac:dyDescent="0.3">
      <c r="B1693" s="81">
        <v>37306</v>
      </c>
      <c r="C1693" s="81" t="s">
        <v>930</v>
      </c>
      <c r="D1693" s="77" t="s">
        <v>155</v>
      </c>
      <c r="E1693" s="82" t="s">
        <v>157</v>
      </c>
      <c r="F1693" s="77" t="s">
        <v>111</v>
      </c>
      <c r="G1693" s="77" t="s">
        <v>435</v>
      </c>
      <c r="H1693" s="77" t="s">
        <v>102</v>
      </c>
      <c r="I1693" s="77" t="s">
        <v>3417</v>
      </c>
      <c r="J1693" s="83">
        <v>25.925337074584899</v>
      </c>
      <c r="L1693" s="84"/>
      <c r="M1693" s="84"/>
      <c r="P1693"/>
      <c r="R1693"/>
      <c r="S1693" s="82" t="s">
        <v>56</v>
      </c>
      <c r="T1693" s="82" t="s">
        <v>57</v>
      </c>
      <c r="U1693" s="77"/>
      <c r="V1693" s="77"/>
      <c r="W1693" s="77"/>
      <c r="X1693"/>
    </row>
    <row r="1694" spans="2:24" x14ac:dyDescent="0.3">
      <c r="B1694" s="81">
        <v>37306</v>
      </c>
      <c r="C1694" s="81" t="s">
        <v>930</v>
      </c>
      <c r="D1694" s="77" t="s">
        <v>155</v>
      </c>
      <c r="E1694" s="82" t="s">
        <v>157</v>
      </c>
      <c r="F1694" s="77" t="s">
        <v>111</v>
      </c>
      <c r="G1694" s="77" t="s">
        <v>435</v>
      </c>
      <c r="H1694" s="77" t="s">
        <v>102</v>
      </c>
      <c r="I1694" s="77" t="s">
        <v>3417</v>
      </c>
      <c r="J1694" s="83">
        <v>51.238369512948879</v>
      </c>
      <c r="L1694" s="84"/>
      <c r="M1694" s="84"/>
      <c r="P1694"/>
      <c r="R1694"/>
      <c r="S1694" s="82" t="s">
        <v>56</v>
      </c>
      <c r="T1694" s="82" t="s">
        <v>57</v>
      </c>
      <c r="U1694" s="77"/>
      <c r="V1694" s="77"/>
      <c r="W1694" s="77"/>
      <c r="X1694"/>
    </row>
    <row r="1695" spans="2:24" x14ac:dyDescent="0.3">
      <c r="B1695" s="81">
        <v>37306</v>
      </c>
      <c r="C1695" s="81" t="s">
        <v>930</v>
      </c>
      <c r="D1695" s="77" t="s">
        <v>241</v>
      </c>
      <c r="E1695" s="82" t="s">
        <v>244</v>
      </c>
      <c r="F1695" s="77" t="s">
        <v>242</v>
      </c>
      <c r="G1695" s="77" t="s">
        <v>435</v>
      </c>
      <c r="H1695" s="77" t="s">
        <v>139</v>
      </c>
      <c r="I1695" s="77" t="s">
        <v>3417</v>
      </c>
      <c r="J1695" s="83">
        <v>80.80050687718493</v>
      </c>
      <c r="L1695" s="84"/>
      <c r="M1695" s="84"/>
      <c r="P1695"/>
      <c r="R1695"/>
      <c r="S1695" s="82" t="s">
        <v>56</v>
      </c>
      <c r="T1695" s="82" t="s">
        <v>57</v>
      </c>
      <c r="U1695" s="77"/>
      <c r="V1695" s="77"/>
      <c r="W1695" s="77"/>
      <c r="X1695"/>
    </row>
    <row r="1696" spans="2:24" x14ac:dyDescent="0.3">
      <c r="B1696" s="81">
        <v>37308</v>
      </c>
      <c r="C1696" s="81" t="s">
        <v>930</v>
      </c>
      <c r="D1696" s="77" t="s">
        <v>193</v>
      </c>
      <c r="E1696" s="82" t="s">
        <v>197</v>
      </c>
      <c r="F1696" s="77" t="s">
        <v>194</v>
      </c>
      <c r="G1696" s="77" t="s">
        <v>435</v>
      </c>
      <c r="H1696" s="77" t="s">
        <v>139</v>
      </c>
      <c r="I1696" s="77" t="s">
        <v>3418</v>
      </c>
      <c r="J1696" s="83">
        <v>8.4445549345375532</v>
      </c>
      <c r="L1696" s="84"/>
      <c r="M1696" s="84"/>
      <c r="P1696"/>
      <c r="R1696"/>
      <c r="S1696" s="82" t="s">
        <v>56</v>
      </c>
      <c r="T1696" s="82" t="s">
        <v>57</v>
      </c>
      <c r="U1696" s="77"/>
      <c r="V1696" s="77"/>
      <c r="W1696" s="77"/>
      <c r="X1696"/>
    </row>
    <row r="1697" spans="2:24" x14ac:dyDescent="0.3">
      <c r="B1697" s="81">
        <v>37309</v>
      </c>
      <c r="C1697" s="81" t="s">
        <v>930</v>
      </c>
      <c r="D1697" s="77" t="s">
        <v>110</v>
      </c>
      <c r="E1697" s="82" t="s">
        <v>113</v>
      </c>
      <c r="F1697" s="77" t="s">
        <v>111</v>
      </c>
      <c r="G1697" s="77" t="s">
        <v>435</v>
      </c>
      <c r="H1697" s="77" t="s">
        <v>102</v>
      </c>
      <c r="I1697" s="77" t="s">
        <v>3417</v>
      </c>
      <c r="J1697" s="83">
        <v>119.62649761575857</v>
      </c>
      <c r="L1697" s="84"/>
      <c r="M1697" s="84"/>
      <c r="P1697"/>
      <c r="R1697"/>
      <c r="S1697" s="82" t="s">
        <v>56</v>
      </c>
      <c r="T1697" s="82" t="s">
        <v>57</v>
      </c>
      <c r="U1697" s="77"/>
      <c r="V1697" s="77"/>
      <c r="W1697" s="77"/>
      <c r="X1697"/>
    </row>
    <row r="1698" spans="2:24" x14ac:dyDescent="0.3">
      <c r="B1698" s="81">
        <v>37309</v>
      </c>
      <c r="C1698" s="81" t="s">
        <v>930</v>
      </c>
      <c r="D1698" s="77" t="s">
        <v>118</v>
      </c>
      <c r="E1698" s="82" t="s">
        <v>121</v>
      </c>
      <c r="F1698" s="77" t="s">
        <v>119</v>
      </c>
      <c r="G1698" s="77" t="s">
        <v>435</v>
      </c>
      <c r="H1698" s="77" t="s">
        <v>102</v>
      </c>
      <c r="I1698" s="77" t="s">
        <v>3417</v>
      </c>
      <c r="J1698" s="83">
        <v>12.600091991280914</v>
      </c>
      <c r="L1698" s="84"/>
      <c r="M1698" s="84"/>
      <c r="P1698"/>
      <c r="R1698"/>
      <c r="S1698" s="82" t="s">
        <v>56</v>
      </c>
      <c r="T1698" s="82" t="s">
        <v>57</v>
      </c>
      <c r="U1698" s="77"/>
      <c r="V1698" s="77"/>
      <c r="W1698" s="77"/>
      <c r="X1698"/>
    </row>
    <row r="1699" spans="2:24" x14ac:dyDescent="0.3">
      <c r="B1699" s="81">
        <v>37310</v>
      </c>
      <c r="C1699" s="81" t="s">
        <v>930</v>
      </c>
      <c r="D1699" s="77" t="s">
        <v>253</v>
      </c>
      <c r="E1699" s="82" t="s">
        <v>257</v>
      </c>
      <c r="F1699" s="77" t="s">
        <v>254</v>
      </c>
      <c r="G1699" s="77" t="s">
        <v>435</v>
      </c>
      <c r="H1699" s="77" t="s">
        <v>102</v>
      </c>
      <c r="I1699" s="77" t="s">
        <v>3418</v>
      </c>
      <c r="J1699" s="83">
        <v>1210.2387889226861</v>
      </c>
      <c r="L1699" s="84"/>
      <c r="M1699" s="84"/>
      <c r="P1699"/>
      <c r="R1699"/>
      <c r="S1699" s="82" t="s">
        <v>56</v>
      </c>
      <c r="T1699" s="82" t="s">
        <v>57</v>
      </c>
      <c r="U1699" s="77"/>
      <c r="V1699" s="77"/>
      <c r="W1699" s="77"/>
      <c r="X1699"/>
    </row>
    <row r="1700" spans="2:24" x14ac:dyDescent="0.3">
      <c r="B1700" s="81">
        <v>37312</v>
      </c>
      <c r="C1700" s="81" t="s">
        <v>930</v>
      </c>
      <c r="D1700" s="77" t="s">
        <v>610</v>
      </c>
      <c r="E1700" s="82" t="s">
        <v>614</v>
      </c>
      <c r="F1700" s="77" t="s">
        <v>611</v>
      </c>
      <c r="G1700" s="77" t="s">
        <v>435</v>
      </c>
      <c r="H1700" s="77" t="s">
        <v>290</v>
      </c>
      <c r="I1700" s="77" t="s">
        <v>3417</v>
      </c>
      <c r="J1700" s="83">
        <v>14.681446295455952</v>
      </c>
      <c r="L1700" s="84"/>
      <c r="M1700" s="84"/>
      <c r="P1700"/>
      <c r="R1700"/>
      <c r="S1700" s="82" t="s">
        <v>56</v>
      </c>
      <c r="T1700" s="82" t="s">
        <v>57</v>
      </c>
      <c r="U1700" s="77"/>
      <c r="V1700" s="77"/>
      <c r="W1700" s="77"/>
      <c r="X1700"/>
    </row>
    <row r="1701" spans="2:24" x14ac:dyDescent="0.3">
      <c r="B1701" s="81">
        <v>37312</v>
      </c>
      <c r="C1701" s="81" t="s">
        <v>930</v>
      </c>
      <c r="D1701" s="77" t="s">
        <v>46</v>
      </c>
      <c r="E1701" s="82" t="s">
        <v>53</v>
      </c>
      <c r="F1701" s="77" t="s">
        <v>47</v>
      </c>
      <c r="G1701" s="77" t="s">
        <v>435</v>
      </c>
      <c r="H1701" s="77" t="s">
        <v>54</v>
      </c>
      <c r="I1701" s="77" t="s">
        <v>3417</v>
      </c>
      <c r="J1701" s="83">
        <v>0.76854984103893276</v>
      </c>
      <c r="L1701" s="84"/>
      <c r="M1701" s="84"/>
      <c r="P1701"/>
      <c r="R1701"/>
      <c r="S1701" s="82" t="s">
        <v>56</v>
      </c>
      <c r="T1701" s="82" t="s">
        <v>57</v>
      </c>
      <c r="U1701" s="77"/>
      <c r="V1701" s="77"/>
      <c r="W1701" s="77"/>
      <c r="X1701"/>
    </row>
    <row r="1702" spans="2:24" x14ac:dyDescent="0.3">
      <c r="B1702" s="81">
        <v>37312</v>
      </c>
      <c r="C1702" s="81" t="s">
        <v>930</v>
      </c>
      <c r="D1702" s="77" t="s">
        <v>46</v>
      </c>
      <c r="E1702" s="82" t="s">
        <v>53</v>
      </c>
      <c r="F1702" s="77" t="s">
        <v>47</v>
      </c>
      <c r="G1702" s="77" t="s">
        <v>435</v>
      </c>
      <c r="H1702" s="77" t="s">
        <v>54</v>
      </c>
      <c r="I1702" s="77" t="s">
        <v>3417</v>
      </c>
      <c r="J1702" s="83">
        <v>15.077894798235475</v>
      </c>
      <c r="L1702" s="84"/>
      <c r="M1702" s="84"/>
      <c r="P1702"/>
      <c r="R1702"/>
      <c r="S1702" s="82" t="s">
        <v>56</v>
      </c>
      <c r="T1702" s="82" t="s">
        <v>57</v>
      </c>
      <c r="U1702" s="77"/>
      <c r="V1702" s="77"/>
      <c r="W1702" s="77"/>
      <c r="X1702"/>
    </row>
    <row r="1703" spans="2:24" x14ac:dyDescent="0.3">
      <c r="B1703" s="81">
        <v>37312</v>
      </c>
      <c r="C1703" s="81" t="s">
        <v>930</v>
      </c>
      <c r="D1703" s="77" t="s">
        <v>75</v>
      </c>
      <c r="E1703" s="82" t="s">
        <v>78</v>
      </c>
      <c r="F1703" s="77" t="s">
        <v>76</v>
      </c>
      <c r="G1703" s="77" t="s">
        <v>435</v>
      </c>
      <c r="H1703" s="77" t="s">
        <v>54</v>
      </c>
      <c r="I1703" s="77" t="s">
        <v>3417</v>
      </c>
      <c r="J1703" s="83">
        <v>118.03508898633599</v>
      </c>
      <c r="L1703" s="84"/>
      <c r="M1703" s="84"/>
      <c r="P1703"/>
      <c r="R1703"/>
      <c r="S1703" s="82" t="s">
        <v>56</v>
      </c>
      <c r="T1703" s="82" t="s">
        <v>57</v>
      </c>
      <c r="U1703" s="77"/>
      <c r="V1703" s="77"/>
      <c r="W1703" s="77"/>
      <c r="X1703"/>
    </row>
    <row r="1704" spans="2:24" x14ac:dyDescent="0.3">
      <c r="B1704" s="81">
        <v>37312</v>
      </c>
      <c r="C1704" s="81" t="s">
        <v>930</v>
      </c>
      <c r="D1704" s="77" t="s">
        <v>90</v>
      </c>
      <c r="E1704" s="82" t="s">
        <v>93</v>
      </c>
      <c r="F1704" s="77" t="s">
        <v>91</v>
      </c>
      <c r="G1704" s="77" t="s">
        <v>435</v>
      </c>
      <c r="H1704" s="77" t="s">
        <v>54</v>
      </c>
      <c r="I1704" s="77" t="s">
        <v>3417</v>
      </c>
      <c r="J1704" s="83">
        <v>890.19812930676596</v>
      </c>
      <c r="L1704" s="84"/>
      <c r="M1704" s="84"/>
      <c r="P1704"/>
      <c r="R1704"/>
      <c r="S1704" s="82" t="s">
        <v>56</v>
      </c>
      <c r="T1704" s="82" t="s">
        <v>57</v>
      </c>
      <c r="U1704" s="77"/>
      <c r="V1704" s="77"/>
      <c r="W1704" s="77"/>
      <c r="X1704"/>
    </row>
    <row r="1705" spans="2:24" x14ac:dyDescent="0.3">
      <c r="B1705" s="81">
        <v>37312</v>
      </c>
      <c r="C1705" s="81" t="s">
        <v>930</v>
      </c>
      <c r="D1705" s="77" t="s">
        <v>98</v>
      </c>
      <c r="E1705" s="82" t="s">
        <v>101</v>
      </c>
      <c r="F1705" s="77" t="s">
        <v>99</v>
      </c>
      <c r="G1705" s="77" t="s">
        <v>435</v>
      </c>
      <c r="H1705" s="77" t="s">
        <v>102</v>
      </c>
      <c r="I1705" s="77" t="s">
        <v>3417</v>
      </c>
      <c r="J1705" s="83">
        <v>175.5302875219208</v>
      </c>
      <c r="L1705" s="84"/>
      <c r="M1705" s="84"/>
      <c r="P1705"/>
      <c r="R1705"/>
      <c r="S1705" s="82" t="s">
        <v>56</v>
      </c>
      <c r="T1705" s="82" t="s">
        <v>57</v>
      </c>
      <c r="U1705" s="77"/>
      <c r="V1705" s="77"/>
      <c r="W1705" s="77"/>
      <c r="X1705"/>
    </row>
    <row r="1706" spans="2:24" x14ac:dyDescent="0.3">
      <c r="B1706" s="81">
        <v>37312</v>
      </c>
      <c r="C1706" s="81" t="s">
        <v>930</v>
      </c>
      <c r="D1706" s="77" t="s">
        <v>118</v>
      </c>
      <c r="E1706" s="82" t="s">
        <v>121</v>
      </c>
      <c r="F1706" s="77" t="s">
        <v>119</v>
      </c>
      <c r="G1706" s="77" t="s">
        <v>435</v>
      </c>
      <c r="H1706" s="77" t="s">
        <v>102</v>
      </c>
      <c r="I1706" s="77" t="s">
        <v>3417</v>
      </c>
      <c r="J1706" s="83">
        <v>129.88348382165449</v>
      </c>
      <c r="L1706" s="84"/>
      <c r="M1706" s="84"/>
      <c r="P1706"/>
      <c r="R1706"/>
      <c r="S1706" s="82" t="s">
        <v>56</v>
      </c>
      <c r="T1706" s="82" t="s">
        <v>57</v>
      </c>
      <c r="U1706" s="77"/>
      <c r="V1706" s="77"/>
      <c r="W1706" s="77"/>
      <c r="X1706"/>
    </row>
    <row r="1707" spans="2:24" x14ac:dyDescent="0.3">
      <c r="B1707" s="81">
        <v>37312</v>
      </c>
      <c r="C1707" s="81" t="s">
        <v>930</v>
      </c>
      <c r="D1707" s="77" t="s">
        <v>118</v>
      </c>
      <c r="E1707" s="82" t="s">
        <v>121</v>
      </c>
      <c r="F1707" s="77" t="s">
        <v>119</v>
      </c>
      <c r="G1707" s="77" t="s">
        <v>435</v>
      </c>
      <c r="H1707" s="77" t="s">
        <v>102</v>
      </c>
      <c r="I1707" s="77" t="s">
        <v>3417</v>
      </c>
      <c r="J1707" s="83">
        <v>12.332052321934519</v>
      </c>
      <c r="L1707" s="84"/>
      <c r="M1707" s="84"/>
      <c r="P1707"/>
      <c r="R1707"/>
      <c r="S1707" s="82" t="s">
        <v>56</v>
      </c>
      <c r="T1707" s="82" t="s">
        <v>57</v>
      </c>
      <c r="U1707" s="77"/>
      <c r="V1707" s="77"/>
      <c r="W1707" s="77"/>
      <c r="X1707"/>
    </row>
    <row r="1708" spans="2:24" x14ac:dyDescent="0.3">
      <c r="B1708" s="81">
        <v>37312</v>
      </c>
      <c r="C1708" s="81" t="s">
        <v>930</v>
      </c>
      <c r="D1708" s="77" t="s">
        <v>136</v>
      </c>
      <c r="E1708" s="82" t="s">
        <v>138</v>
      </c>
      <c r="F1708" s="77" t="s">
        <v>91</v>
      </c>
      <c r="G1708" s="77" t="s">
        <v>435</v>
      </c>
      <c r="H1708" s="77" t="s">
        <v>139</v>
      </c>
      <c r="I1708" s="77" t="s">
        <v>3417</v>
      </c>
      <c r="J1708" s="83">
        <v>46.151347905155006</v>
      </c>
      <c r="L1708" s="84"/>
      <c r="M1708" s="84"/>
      <c r="P1708"/>
      <c r="R1708"/>
      <c r="S1708" s="82" t="s">
        <v>56</v>
      </c>
      <c r="T1708" s="82" t="s">
        <v>57</v>
      </c>
      <c r="U1708" s="77"/>
      <c r="V1708" s="77"/>
      <c r="W1708" s="77"/>
      <c r="X1708"/>
    </row>
    <row r="1709" spans="2:24" x14ac:dyDescent="0.3">
      <c r="B1709" s="81">
        <v>37312</v>
      </c>
      <c r="C1709" s="81" t="s">
        <v>930</v>
      </c>
      <c r="D1709" s="77" t="s">
        <v>188</v>
      </c>
      <c r="E1709" s="82" t="s">
        <v>191</v>
      </c>
      <c r="F1709" s="77" t="s">
        <v>189</v>
      </c>
      <c r="G1709" s="77" t="s">
        <v>435</v>
      </c>
      <c r="H1709" s="77" t="s">
        <v>139</v>
      </c>
      <c r="I1709" s="77" t="s">
        <v>3417</v>
      </c>
      <c r="J1709" s="83">
        <v>45.32197240168032</v>
      </c>
      <c r="L1709" s="84"/>
      <c r="M1709" s="84"/>
      <c r="P1709"/>
      <c r="R1709"/>
      <c r="S1709" s="82" t="s">
        <v>56</v>
      </c>
      <c r="T1709" s="82" t="s">
        <v>57</v>
      </c>
      <c r="U1709" s="77"/>
      <c r="V1709" s="77"/>
      <c r="W1709" s="77"/>
      <c r="X1709"/>
    </row>
    <row r="1710" spans="2:24" x14ac:dyDescent="0.3">
      <c r="B1710" s="81">
        <v>37312</v>
      </c>
      <c r="C1710" s="81" t="s">
        <v>930</v>
      </c>
      <c r="D1710" s="77" t="s">
        <v>147</v>
      </c>
      <c r="E1710" s="82" t="s">
        <v>150</v>
      </c>
      <c r="F1710" s="77" t="s">
        <v>148</v>
      </c>
      <c r="G1710" s="77" t="s">
        <v>435</v>
      </c>
      <c r="H1710" s="77" t="s">
        <v>102</v>
      </c>
      <c r="I1710" s="77" t="s">
        <v>3417</v>
      </c>
      <c r="J1710" s="83">
        <v>45.934351606809614</v>
      </c>
      <c r="L1710" s="84"/>
      <c r="M1710" s="84"/>
      <c r="P1710"/>
      <c r="R1710"/>
      <c r="S1710" s="82" t="s">
        <v>56</v>
      </c>
      <c r="T1710" s="82" t="s">
        <v>57</v>
      </c>
      <c r="U1710" s="77"/>
      <c r="V1710" s="77"/>
      <c r="W1710" s="77"/>
      <c r="X1710"/>
    </row>
    <row r="1711" spans="2:24" x14ac:dyDescent="0.3">
      <c r="B1711" s="81">
        <v>37312</v>
      </c>
      <c r="C1711" s="81" t="s">
        <v>930</v>
      </c>
      <c r="D1711" s="77" t="s">
        <v>241</v>
      </c>
      <c r="E1711" s="82" t="s">
        <v>244</v>
      </c>
      <c r="F1711" s="77" t="s">
        <v>242</v>
      </c>
      <c r="G1711" s="77" t="s">
        <v>435</v>
      </c>
      <c r="H1711" s="77" t="s">
        <v>139</v>
      </c>
      <c r="I1711" s="77" t="s">
        <v>3417</v>
      </c>
      <c r="J1711" s="83">
        <v>17.536722854223488</v>
      </c>
      <c r="L1711" s="84"/>
      <c r="M1711" s="84"/>
      <c r="P1711"/>
      <c r="R1711"/>
      <c r="S1711" s="82" t="s">
        <v>56</v>
      </c>
      <c r="T1711" s="82" t="s">
        <v>57</v>
      </c>
      <c r="U1711" s="77"/>
      <c r="V1711" s="77"/>
      <c r="W1711" s="77"/>
      <c r="X1711"/>
    </row>
    <row r="1712" spans="2:24" x14ac:dyDescent="0.3">
      <c r="B1712" s="81">
        <v>37312</v>
      </c>
      <c r="C1712" s="81" t="s">
        <v>930</v>
      </c>
      <c r="D1712" s="77" t="s">
        <v>241</v>
      </c>
      <c r="E1712" s="82" t="s">
        <v>244</v>
      </c>
      <c r="F1712" s="77" t="s">
        <v>242</v>
      </c>
      <c r="G1712" s="77" t="s">
        <v>435</v>
      </c>
      <c r="H1712" s="77" t="s">
        <v>139</v>
      </c>
      <c r="I1712" s="77" t="s">
        <v>3417</v>
      </c>
      <c r="J1712" s="83">
        <v>60.675224737782919</v>
      </c>
      <c r="L1712" s="84"/>
      <c r="M1712" s="84"/>
      <c r="P1712"/>
      <c r="R1712"/>
      <c r="S1712" s="82" t="s">
        <v>56</v>
      </c>
      <c r="T1712" s="82" t="s">
        <v>57</v>
      </c>
      <c r="U1712" s="77"/>
      <c r="V1712" s="77"/>
      <c r="W1712" s="77"/>
      <c r="X1712"/>
    </row>
    <row r="1713" spans="2:24" x14ac:dyDescent="0.3">
      <c r="B1713" s="81">
        <v>37313</v>
      </c>
      <c r="C1713" s="81" t="s">
        <v>930</v>
      </c>
      <c r="D1713" s="77" t="s">
        <v>589</v>
      </c>
      <c r="E1713" s="82" t="s">
        <v>594</v>
      </c>
      <c r="F1713" s="77" t="s">
        <v>590</v>
      </c>
      <c r="G1713" s="77" t="s">
        <v>435</v>
      </c>
      <c r="H1713" s="77" t="s">
        <v>54</v>
      </c>
      <c r="I1713" s="77" t="s">
        <v>3417</v>
      </c>
      <c r="J1713" s="83">
        <v>405.3163858290086</v>
      </c>
      <c r="L1713" s="84"/>
      <c r="M1713" s="84"/>
      <c r="P1713"/>
      <c r="R1713"/>
      <c r="S1713" s="82" t="s">
        <v>56</v>
      </c>
      <c r="T1713" s="82" t="s">
        <v>57</v>
      </c>
      <c r="U1713" s="77"/>
      <c r="V1713" s="77"/>
      <c r="W1713" s="77"/>
      <c r="X1713"/>
    </row>
    <row r="1714" spans="2:24" x14ac:dyDescent="0.3">
      <c r="B1714" s="81">
        <v>37313</v>
      </c>
      <c r="C1714" s="81" t="s">
        <v>930</v>
      </c>
      <c r="D1714" s="77" t="s">
        <v>765</v>
      </c>
      <c r="E1714" s="82" t="s">
        <v>766</v>
      </c>
      <c r="F1714" s="77" t="s">
        <v>99</v>
      </c>
      <c r="G1714" s="77" t="s">
        <v>435</v>
      </c>
      <c r="H1714" s="77" t="s">
        <v>139</v>
      </c>
      <c r="I1714" s="77" t="s">
        <v>3418</v>
      </c>
      <c r="J1714" s="83">
        <v>346.2311114979521</v>
      </c>
      <c r="L1714" s="84"/>
      <c r="M1714" s="84"/>
      <c r="P1714"/>
      <c r="R1714"/>
      <c r="S1714" s="82" t="s">
        <v>56</v>
      </c>
      <c r="T1714" s="82" t="s">
        <v>57</v>
      </c>
      <c r="U1714" s="77"/>
      <c r="V1714" s="77"/>
      <c r="W1714" s="77"/>
      <c r="X1714"/>
    </row>
    <row r="1715" spans="2:24" x14ac:dyDescent="0.3">
      <c r="B1715" s="81">
        <v>37314</v>
      </c>
      <c r="C1715" s="81" t="s">
        <v>930</v>
      </c>
      <c r="D1715" s="77" t="s">
        <v>1259</v>
      </c>
      <c r="E1715" s="82" t="s">
        <v>1262</v>
      </c>
      <c r="F1715" s="77" t="s">
        <v>621</v>
      </c>
      <c r="G1715" s="77" t="s">
        <v>435</v>
      </c>
      <c r="H1715" s="77" t="s">
        <v>290</v>
      </c>
      <c r="I1715" s="77" t="s">
        <v>3418</v>
      </c>
      <c r="J1715" s="83">
        <v>212.68956501901798</v>
      </c>
      <c r="L1715" s="84"/>
      <c r="M1715" s="84"/>
      <c r="P1715"/>
      <c r="R1715"/>
      <c r="S1715" s="82" t="s">
        <v>56</v>
      </c>
      <c r="T1715" s="82" t="s">
        <v>57</v>
      </c>
      <c r="U1715" s="77"/>
      <c r="V1715" s="77"/>
      <c r="W1715" s="77"/>
      <c r="X1715"/>
    </row>
    <row r="1716" spans="2:24" x14ac:dyDescent="0.3">
      <c r="B1716" s="81">
        <v>37314</v>
      </c>
      <c r="C1716" s="81" t="s">
        <v>930</v>
      </c>
      <c r="D1716" s="77" t="s">
        <v>765</v>
      </c>
      <c r="E1716" s="82" t="s">
        <v>766</v>
      </c>
      <c r="F1716" s="77" t="s">
        <v>99</v>
      </c>
      <c r="G1716" s="77" t="s">
        <v>435</v>
      </c>
      <c r="H1716" s="77" t="s">
        <v>139</v>
      </c>
      <c r="I1716" s="77" t="s">
        <v>3418</v>
      </c>
      <c r="J1716" s="83">
        <v>73.264060099098558</v>
      </c>
      <c r="L1716" s="84"/>
      <c r="M1716" s="84"/>
      <c r="P1716"/>
      <c r="R1716"/>
      <c r="S1716" s="82" t="s">
        <v>56</v>
      </c>
      <c r="T1716" s="82" t="s">
        <v>57</v>
      </c>
      <c r="U1716" s="77"/>
      <c r="V1716" s="77"/>
      <c r="W1716" s="77"/>
      <c r="X1716"/>
    </row>
    <row r="1717" spans="2:24" x14ac:dyDescent="0.3">
      <c r="B1717" s="81">
        <v>37315</v>
      </c>
      <c r="C1717" s="81" t="s">
        <v>930</v>
      </c>
      <c r="D1717" s="77" t="s">
        <v>415</v>
      </c>
      <c r="E1717" s="82" t="s">
        <v>419</v>
      </c>
      <c r="F1717" s="77" t="s">
        <v>416</v>
      </c>
      <c r="G1717" s="77" t="s">
        <v>435</v>
      </c>
      <c r="H1717" s="77" t="s">
        <v>420</v>
      </c>
      <c r="I1717" s="77" t="s">
        <v>3418</v>
      </c>
      <c r="J1717" s="83">
        <v>-4470.7771043235871</v>
      </c>
      <c r="L1717" s="84"/>
      <c r="M1717" s="84"/>
      <c r="P1717"/>
      <c r="R1717"/>
      <c r="S1717" s="82" t="s">
        <v>56</v>
      </c>
      <c r="T1717" s="82" t="s">
        <v>57</v>
      </c>
      <c r="U1717" s="77"/>
      <c r="V1717" s="77"/>
      <c r="W1717" s="77"/>
      <c r="X1717"/>
    </row>
    <row r="1718" spans="2:24" x14ac:dyDescent="0.3">
      <c r="B1718" s="81">
        <v>37315</v>
      </c>
      <c r="C1718" s="81" t="s">
        <v>930</v>
      </c>
      <c r="D1718" s="77" t="s">
        <v>415</v>
      </c>
      <c r="E1718" s="82" t="s">
        <v>419</v>
      </c>
      <c r="F1718" s="77" t="s">
        <v>416</v>
      </c>
      <c r="G1718" s="77" t="s">
        <v>435</v>
      </c>
      <c r="H1718" s="77" t="s">
        <v>420</v>
      </c>
      <c r="I1718" s="77" t="s">
        <v>3418</v>
      </c>
      <c r="J1718" s="83">
        <v>6157.5996040583123</v>
      </c>
      <c r="L1718" s="84"/>
      <c r="M1718" s="84"/>
      <c r="P1718"/>
      <c r="R1718"/>
      <c r="S1718" s="82" t="s">
        <v>56</v>
      </c>
      <c r="T1718" s="82" t="s">
        <v>57</v>
      </c>
      <c r="U1718" s="77"/>
      <c r="V1718" s="77"/>
      <c r="W1718" s="77"/>
      <c r="X1718"/>
    </row>
    <row r="1719" spans="2:24" x14ac:dyDescent="0.3">
      <c r="B1719" s="81">
        <v>37315</v>
      </c>
      <c r="C1719" s="81" t="s">
        <v>930</v>
      </c>
      <c r="D1719" s="77" t="s">
        <v>415</v>
      </c>
      <c r="E1719" s="82" t="s">
        <v>419</v>
      </c>
      <c r="F1719" s="77" t="s">
        <v>416</v>
      </c>
      <c r="G1719" s="77" t="s">
        <v>435</v>
      </c>
      <c r="H1719" s="77" t="s">
        <v>420</v>
      </c>
      <c r="I1719" s="77" t="s">
        <v>3418</v>
      </c>
      <c r="J1719" s="83">
        <v>-4976.7626569296872</v>
      </c>
      <c r="L1719" s="84"/>
      <c r="M1719" s="84"/>
      <c r="P1719"/>
      <c r="R1719"/>
      <c r="S1719" s="82" t="s">
        <v>56</v>
      </c>
      <c r="T1719" s="82" t="s">
        <v>57</v>
      </c>
      <c r="U1719" s="77"/>
      <c r="V1719" s="77"/>
      <c r="W1719" s="77"/>
      <c r="X1719"/>
    </row>
    <row r="1720" spans="2:24" x14ac:dyDescent="0.3">
      <c r="B1720" s="81">
        <v>37315</v>
      </c>
      <c r="C1720" s="81" t="s">
        <v>930</v>
      </c>
      <c r="D1720" s="77" t="s">
        <v>422</v>
      </c>
      <c r="E1720" s="82" t="s">
        <v>424</v>
      </c>
      <c r="F1720" s="77" t="s">
        <v>423</v>
      </c>
      <c r="G1720" s="77" t="s">
        <v>435</v>
      </c>
      <c r="H1720" s="77" t="s">
        <v>425</v>
      </c>
      <c r="I1720" s="77" t="s">
        <v>3418</v>
      </c>
      <c r="J1720" s="83">
        <v>-9858.0314822977271</v>
      </c>
      <c r="L1720" s="84"/>
      <c r="M1720" s="84"/>
      <c r="P1720"/>
      <c r="R1720"/>
      <c r="S1720" s="82" t="s">
        <v>56</v>
      </c>
      <c r="T1720" s="82" t="s">
        <v>57</v>
      </c>
      <c r="U1720" s="77"/>
      <c r="V1720" s="77"/>
      <c r="W1720" s="77"/>
      <c r="X1720"/>
    </row>
    <row r="1721" spans="2:24" x14ac:dyDescent="0.3">
      <c r="B1721" s="81">
        <v>37315</v>
      </c>
      <c r="C1721" s="81" t="s">
        <v>930</v>
      </c>
      <c r="D1721" s="77" t="s">
        <v>422</v>
      </c>
      <c r="E1721" s="82" t="s">
        <v>424</v>
      </c>
      <c r="F1721" s="77" t="s">
        <v>423</v>
      </c>
      <c r="G1721" s="77" t="s">
        <v>435</v>
      </c>
      <c r="H1721" s="77" t="s">
        <v>425</v>
      </c>
      <c r="I1721" s="77" t="s">
        <v>3418</v>
      </c>
      <c r="J1721" s="83">
        <v>13943.796349453582</v>
      </c>
      <c r="L1721" s="84"/>
      <c r="M1721" s="84"/>
      <c r="P1721"/>
      <c r="R1721"/>
      <c r="S1721" s="82" t="s">
        <v>56</v>
      </c>
      <c r="T1721" s="82" t="s">
        <v>57</v>
      </c>
      <c r="U1721" s="77"/>
      <c r="V1721" s="77"/>
      <c r="W1721" s="77"/>
      <c r="X1721"/>
    </row>
    <row r="1722" spans="2:24" x14ac:dyDescent="0.3">
      <c r="B1722" s="81">
        <v>37315</v>
      </c>
      <c r="C1722" s="81" t="s">
        <v>930</v>
      </c>
      <c r="D1722" s="77" t="s">
        <v>422</v>
      </c>
      <c r="E1722" s="82" t="s">
        <v>424</v>
      </c>
      <c r="F1722" s="77" t="s">
        <v>423</v>
      </c>
      <c r="G1722" s="77" t="s">
        <v>435</v>
      </c>
      <c r="H1722" s="77" t="s">
        <v>425</v>
      </c>
      <c r="I1722" s="77" t="s">
        <v>3418</v>
      </c>
      <c r="J1722" s="83">
        <v>-12112.805745209918</v>
      </c>
      <c r="L1722" s="84"/>
      <c r="M1722" s="84"/>
      <c r="P1722"/>
      <c r="R1722"/>
      <c r="S1722" s="82" t="s">
        <v>56</v>
      </c>
      <c r="T1722" s="82" t="s">
        <v>57</v>
      </c>
      <c r="U1722" s="77"/>
      <c r="V1722" s="77"/>
      <c r="W1722" s="77"/>
      <c r="X1722"/>
    </row>
    <row r="1723" spans="2:24" x14ac:dyDescent="0.3">
      <c r="B1723" s="81">
        <v>37315</v>
      </c>
      <c r="C1723" s="81" t="s">
        <v>930</v>
      </c>
      <c r="D1723" s="77" t="s">
        <v>427</v>
      </c>
      <c r="E1723" s="82" t="s">
        <v>433</v>
      </c>
      <c r="F1723" s="77" t="s">
        <v>428</v>
      </c>
      <c r="G1723" s="77" t="s">
        <v>435</v>
      </c>
      <c r="H1723" s="77" t="s">
        <v>420</v>
      </c>
      <c r="I1723" s="77" t="s">
        <v>3417</v>
      </c>
      <c r="J1723" s="83">
        <v>-22845.445280538916</v>
      </c>
      <c r="L1723" s="84"/>
      <c r="M1723" s="84"/>
      <c r="P1723"/>
      <c r="R1723"/>
      <c r="S1723" s="82" t="s">
        <v>56</v>
      </c>
      <c r="T1723" s="82" t="s">
        <v>57</v>
      </c>
      <c r="U1723" s="77"/>
      <c r="V1723" s="77"/>
      <c r="W1723" s="77"/>
      <c r="X1723"/>
    </row>
    <row r="1724" spans="2:24" x14ac:dyDescent="0.3">
      <c r="B1724" s="81">
        <v>37315</v>
      </c>
      <c r="C1724" s="81" t="s">
        <v>930</v>
      </c>
      <c r="D1724" s="77" t="s">
        <v>427</v>
      </c>
      <c r="E1724" s="82" t="s">
        <v>433</v>
      </c>
      <c r="F1724" s="77" t="s">
        <v>428</v>
      </c>
      <c r="G1724" s="77" t="s">
        <v>435</v>
      </c>
      <c r="H1724" s="77" t="s">
        <v>420</v>
      </c>
      <c r="I1724" s="77" t="s">
        <v>3417</v>
      </c>
      <c r="J1724" s="83">
        <v>-28945.266349887155</v>
      </c>
      <c r="L1724" s="84"/>
      <c r="M1724" s="84"/>
      <c r="P1724"/>
      <c r="R1724"/>
      <c r="S1724" s="82" t="s">
        <v>56</v>
      </c>
      <c r="T1724" s="82" t="s">
        <v>57</v>
      </c>
      <c r="U1724" s="77"/>
      <c r="V1724" s="77"/>
      <c r="W1724" s="77"/>
      <c r="X1724"/>
    </row>
    <row r="1725" spans="2:24" x14ac:dyDescent="0.3">
      <c r="B1725" s="81">
        <v>37315</v>
      </c>
      <c r="C1725" s="81" t="s">
        <v>930</v>
      </c>
      <c r="D1725" s="77" t="s">
        <v>427</v>
      </c>
      <c r="E1725" s="82" t="s">
        <v>433</v>
      </c>
      <c r="F1725" s="77" t="s">
        <v>428</v>
      </c>
      <c r="G1725" s="77" t="s">
        <v>435</v>
      </c>
      <c r="H1725" s="77" t="s">
        <v>420</v>
      </c>
      <c r="I1725" s="77" t="s">
        <v>3417</v>
      </c>
      <c r="J1725" s="83">
        <v>-43755.096055932605</v>
      </c>
      <c r="L1725" s="84"/>
      <c r="M1725" s="84"/>
      <c r="P1725"/>
      <c r="R1725"/>
      <c r="S1725" s="82" t="s">
        <v>56</v>
      </c>
      <c r="T1725" s="82" t="s">
        <v>57</v>
      </c>
      <c r="U1725" s="77"/>
      <c r="V1725" s="77"/>
      <c r="W1725" s="77"/>
      <c r="X1725"/>
    </row>
    <row r="1726" spans="2:24" x14ac:dyDescent="0.3">
      <c r="B1726" s="81">
        <v>37315</v>
      </c>
      <c r="C1726" s="81" t="s">
        <v>930</v>
      </c>
      <c r="D1726" s="77" t="s">
        <v>427</v>
      </c>
      <c r="E1726" s="82" t="s">
        <v>433</v>
      </c>
      <c r="F1726" s="77" t="s">
        <v>428</v>
      </c>
      <c r="G1726" s="77" t="s">
        <v>435</v>
      </c>
      <c r="H1726" s="77" t="s">
        <v>420</v>
      </c>
      <c r="I1726" s="77" t="s">
        <v>3417</v>
      </c>
      <c r="J1726" s="83">
        <v>-4851.2097888752696</v>
      </c>
      <c r="L1726" s="84"/>
      <c r="M1726" s="84"/>
      <c r="P1726"/>
      <c r="R1726"/>
      <c r="S1726" s="82" t="s">
        <v>56</v>
      </c>
      <c r="T1726" s="82" t="s">
        <v>57</v>
      </c>
      <c r="U1726" s="77"/>
      <c r="V1726" s="77"/>
      <c r="W1726" s="77"/>
      <c r="X1726"/>
    </row>
    <row r="1727" spans="2:24" x14ac:dyDescent="0.3">
      <c r="B1727" s="81">
        <v>37315</v>
      </c>
      <c r="C1727" s="81" t="s">
        <v>930</v>
      </c>
      <c r="D1727" s="77" t="s">
        <v>427</v>
      </c>
      <c r="E1727" s="82" t="s">
        <v>433</v>
      </c>
      <c r="F1727" s="77" t="s">
        <v>428</v>
      </c>
      <c r="G1727" s="77" t="s">
        <v>435</v>
      </c>
      <c r="H1727" s="77" t="s">
        <v>420</v>
      </c>
      <c r="I1727" s="77" t="s">
        <v>3417</v>
      </c>
      <c r="J1727" s="83">
        <v>918.8469809105743</v>
      </c>
      <c r="L1727" s="84"/>
      <c r="M1727" s="84"/>
      <c r="P1727"/>
      <c r="R1727"/>
      <c r="S1727" s="82" t="s">
        <v>56</v>
      </c>
      <c r="T1727" s="82" t="s">
        <v>57</v>
      </c>
      <c r="U1727" s="77"/>
      <c r="V1727" s="77"/>
      <c r="W1727" s="77"/>
      <c r="X1727"/>
    </row>
    <row r="1728" spans="2:24" x14ac:dyDescent="0.3">
      <c r="B1728" s="81">
        <v>37315</v>
      </c>
      <c r="C1728" s="81" t="s">
        <v>930</v>
      </c>
      <c r="D1728" s="77" t="s">
        <v>441</v>
      </c>
      <c r="E1728" s="82" t="s">
        <v>433</v>
      </c>
      <c r="F1728" s="77" t="s">
        <v>442</v>
      </c>
      <c r="G1728" s="77" t="s">
        <v>435</v>
      </c>
      <c r="H1728" s="77" t="s">
        <v>420</v>
      </c>
      <c r="I1728" s="77" t="s">
        <v>3418</v>
      </c>
      <c r="J1728" s="83">
        <v>-25008.271521817733</v>
      </c>
      <c r="L1728" s="84"/>
      <c r="M1728" s="84"/>
      <c r="P1728"/>
      <c r="R1728"/>
      <c r="S1728" s="82" t="s">
        <v>56</v>
      </c>
      <c r="T1728" s="82" t="s">
        <v>57</v>
      </c>
      <c r="U1728" s="77"/>
      <c r="V1728" s="77"/>
      <c r="W1728" s="77"/>
      <c r="X1728"/>
    </row>
    <row r="1729" spans="2:24" x14ac:dyDescent="0.3">
      <c r="B1729" s="81">
        <v>37315</v>
      </c>
      <c r="C1729" s="81" t="s">
        <v>930</v>
      </c>
      <c r="D1729" s="77" t="s">
        <v>441</v>
      </c>
      <c r="E1729" s="82" t="s">
        <v>433</v>
      </c>
      <c r="F1729" s="77" t="s">
        <v>442</v>
      </c>
      <c r="G1729" s="77" t="s">
        <v>435</v>
      </c>
      <c r="H1729" s="77" t="s">
        <v>420</v>
      </c>
      <c r="I1729" s="77" t="s">
        <v>3418</v>
      </c>
      <c r="J1729" s="83">
        <v>18362.965442040248</v>
      </c>
      <c r="L1729" s="84"/>
      <c r="M1729" s="84"/>
      <c r="P1729"/>
      <c r="R1729"/>
      <c r="S1729" s="82" t="s">
        <v>56</v>
      </c>
      <c r="T1729" s="82" t="s">
        <v>57</v>
      </c>
      <c r="U1729" s="77"/>
      <c r="V1729" s="77"/>
      <c r="W1729" s="77"/>
      <c r="X1729"/>
    </row>
    <row r="1730" spans="2:24" x14ac:dyDescent="0.3">
      <c r="B1730" s="81">
        <v>37315</v>
      </c>
      <c r="C1730" s="81" t="s">
        <v>930</v>
      </c>
      <c r="D1730" s="77" t="s">
        <v>441</v>
      </c>
      <c r="E1730" s="82" t="s">
        <v>433</v>
      </c>
      <c r="F1730" s="77" t="s">
        <v>442</v>
      </c>
      <c r="G1730" s="77" t="s">
        <v>435</v>
      </c>
      <c r="H1730" s="77" t="s">
        <v>420</v>
      </c>
      <c r="I1730" s="77" t="s">
        <v>3418</v>
      </c>
      <c r="J1730" s="83">
        <v>-18037.743443145122</v>
      </c>
      <c r="L1730" s="84"/>
      <c r="M1730" s="84"/>
      <c r="P1730"/>
      <c r="R1730"/>
      <c r="S1730" s="82" t="s">
        <v>56</v>
      </c>
      <c r="T1730" s="82" t="s">
        <v>57</v>
      </c>
      <c r="U1730" s="77"/>
      <c r="V1730" s="77"/>
      <c r="W1730" s="77"/>
      <c r="X1730"/>
    </row>
    <row r="1731" spans="2:24" x14ac:dyDescent="0.3">
      <c r="B1731" s="81">
        <v>37315</v>
      </c>
      <c r="C1731" s="81" t="s">
        <v>930</v>
      </c>
      <c r="D1731" s="77" t="s">
        <v>441</v>
      </c>
      <c r="E1731" s="82" t="s">
        <v>433</v>
      </c>
      <c r="F1731" s="77" t="s">
        <v>442</v>
      </c>
      <c r="G1731" s="77" t="s">
        <v>435</v>
      </c>
      <c r="H1731" s="77" t="s">
        <v>420</v>
      </c>
      <c r="I1731" s="77" t="s">
        <v>3418</v>
      </c>
      <c r="J1731" s="83">
        <v>-815.9398971321873</v>
      </c>
      <c r="L1731" s="84"/>
      <c r="M1731" s="84"/>
      <c r="P1731"/>
      <c r="R1731"/>
      <c r="S1731" s="82" t="s">
        <v>56</v>
      </c>
      <c r="T1731" s="82" t="s">
        <v>57</v>
      </c>
      <c r="U1731" s="77"/>
      <c r="V1731" s="77"/>
      <c r="W1731" s="77"/>
      <c r="X1731"/>
    </row>
    <row r="1732" spans="2:24" x14ac:dyDescent="0.3">
      <c r="B1732" s="81">
        <v>37315</v>
      </c>
      <c r="C1732" s="81" t="s">
        <v>930</v>
      </c>
      <c r="D1732" s="77" t="s">
        <v>447</v>
      </c>
      <c r="E1732" s="82" t="s">
        <v>449</v>
      </c>
      <c r="F1732" s="77" t="s">
        <v>448</v>
      </c>
      <c r="G1732" s="77" t="s">
        <v>435</v>
      </c>
      <c r="H1732" s="77" t="s">
        <v>420</v>
      </c>
      <c r="I1732" s="77" t="s">
        <v>3418</v>
      </c>
      <c r="J1732" s="83">
        <v>-2013.6945204908129</v>
      </c>
      <c r="L1732" s="84"/>
      <c r="M1732" s="84"/>
      <c r="P1732"/>
      <c r="R1732"/>
      <c r="S1732" s="82" t="s">
        <v>56</v>
      </c>
      <c r="T1732" s="82" t="s">
        <v>57</v>
      </c>
      <c r="U1732" s="77"/>
      <c r="V1732" s="77"/>
      <c r="W1732" s="77"/>
      <c r="X1732"/>
    </row>
    <row r="1733" spans="2:24" x14ac:dyDescent="0.3">
      <c r="B1733" s="81">
        <v>37315</v>
      </c>
      <c r="C1733" s="81" t="s">
        <v>930</v>
      </c>
      <c r="D1733" s="77" t="s">
        <v>447</v>
      </c>
      <c r="E1733" s="82" t="s">
        <v>449</v>
      </c>
      <c r="F1733" s="77" t="s">
        <v>448</v>
      </c>
      <c r="G1733" s="77" t="s">
        <v>435</v>
      </c>
      <c r="H1733" s="77" t="s">
        <v>420</v>
      </c>
      <c r="I1733" s="77" t="s">
        <v>3418</v>
      </c>
      <c r="J1733" s="83">
        <v>2030.8763944196462</v>
      </c>
      <c r="L1733" s="84"/>
      <c r="M1733" s="84"/>
      <c r="P1733"/>
      <c r="R1733"/>
      <c r="S1733" s="82" t="s">
        <v>56</v>
      </c>
      <c r="T1733" s="82" t="s">
        <v>57</v>
      </c>
      <c r="U1733" s="77"/>
      <c r="V1733" s="77"/>
      <c r="W1733" s="77"/>
      <c r="X1733"/>
    </row>
    <row r="1734" spans="2:24" x14ac:dyDescent="0.3">
      <c r="B1734" s="81">
        <v>37315</v>
      </c>
      <c r="C1734" s="81" t="s">
        <v>930</v>
      </c>
      <c r="D1734" s="77" t="s">
        <v>447</v>
      </c>
      <c r="E1734" s="82" t="s">
        <v>449</v>
      </c>
      <c r="F1734" s="77" t="s">
        <v>448</v>
      </c>
      <c r="G1734" s="77" t="s">
        <v>435</v>
      </c>
      <c r="H1734" s="77" t="s">
        <v>420</v>
      </c>
      <c r="I1734" s="77" t="s">
        <v>3418</v>
      </c>
      <c r="J1734" s="83">
        <v>40584.33664533688</v>
      </c>
      <c r="L1734" s="84"/>
      <c r="M1734" s="84"/>
      <c r="P1734"/>
      <c r="R1734"/>
      <c r="S1734" s="82" t="s">
        <v>56</v>
      </c>
      <c r="T1734" s="82" t="s">
        <v>57</v>
      </c>
      <c r="U1734" s="77"/>
      <c r="V1734" s="77"/>
      <c r="W1734" s="77"/>
      <c r="X1734"/>
    </row>
    <row r="1735" spans="2:24" x14ac:dyDescent="0.3">
      <c r="B1735" s="81">
        <v>37315</v>
      </c>
      <c r="C1735" s="81" t="s">
        <v>930</v>
      </c>
      <c r="D1735" s="77" t="s">
        <v>447</v>
      </c>
      <c r="E1735" s="82" t="s">
        <v>449</v>
      </c>
      <c r="F1735" s="77" t="s">
        <v>448</v>
      </c>
      <c r="G1735" s="77" t="s">
        <v>435</v>
      </c>
      <c r="H1735" s="77" t="s">
        <v>420</v>
      </c>
      <c r="I1735" s="77" t="s">
        <v>3418</v>
      </c>
      <c r="J1735" s="83">
        <v>-6846.6784408921631</v>
      </c>
      <c r="L1735" s="84"/>
      <c r="M1735" s="84"/>
      <c r="P1735"/>
      <c r="R1735"/>
      <c r="S1735" s="82" t="s">
        <v>56</v>
      </c>
      <c r="T1735" s="82" t="s">
        <v>57</v>
      </c>
      <c r="U1735" s="77"/>
      <c r="V1735" s="77"/>
      <c r="W1735" s="77"/>
      <c r="X1735"/>
    </row>
    <row r="1736" spans="2:24" x14ac:dyDescent="0.3">
      <c r="B1736" s="81">
        <v>37315</v>
      </c>
      <c r="C1736" s="81" t="s">
        <v>930</v>
      </c>
      <c r="D1736" s="77" t="s">
        <v>447</v>
      </c>
      <c r="E1736" s="82" t="s">
        <v>449</v>
      </c>
      <c r="F1736" s="77" t="s">
        <v>448</v>
      </c>
      <c r="G1736" s="77" t="s">
        <v>435</v>
      </c>
      <c r="H1736" s="77" t="s">
        <v>420</v>
      </c>
      <c r="I1736" s="77" t="s">
        <v>3418</v>
      </c>
      <c r="J1736" s="83">
        <v>-32946.628040360076</v>
      </c>
      <c r="L1736" s="84"/>
      <c r="M1736" s="84"/>
      <c r="P1736"/>
      <c r="R1736"/>
      <c r="S1736" s="82" t="s">
        <v>56</v>
      </c>
      <c r="T1736" s="82" t="s">
        <v>57</v>
      </c>
      <c r="U1736" s="77"/>
      <c r="V1736" s="77"/>
      <c r="W1736" s="77"/>
      <c r="X1736"/>
    </row>
    <row r="1737" spans="2:24" x14ac:dyDescent="0.3">
      <c r="B1737" s="81">
        <v>37315</v>
      </c>
      <c r="C1737" s="81" t="s">
        <v>930</v>
      </c>
      <c r="D1737" s="77" t="s">
        <v>447</v>
      </c>
      <c r="E1737" s="82" t="s">
        <v>449</v>
      </c>
      <c r="F1737" s="77" t="s">
        <v>448</v>
      </c>
      <c r="G1737" s="77" t="s">
        <v>435</v>
      </c>
      <c r="H1737" s="77" t="s">
        <v>420</v>
      </c>
      <c r="I1737" s="77" t="s">
        <v>3418</v>
      </c>
      <c r="J1737" s="83">
        <v>-41745.741411914358</v>
      </c>
      <c r="L1737" s="84"/>
      <c r="M1737" s="84"/>
      <c r="P1737"/>
      <c r="R1737"/>
      <c r="S1737" s="82" t="s">
        <v>56</v>
      </c>
      <c r="T1737" s="82" t="s">
        <v>57</v>
      </c>
      <c r="U1737" s="77"/>
      <c r="V1737" s="77"/>
      <c r="W1737" s="77"/>
      <c r="X1737"/>
    </row>
    <row r="1738" spans="2:24" x14ac:dyDescent="0.3">
      <c r="B1738" s="81">
        <v>37315</v>
      </c>
      <c r="C1738" s="81" t="s">
        <v>930</v>
      </c>
      <c r="D1738" s="77" t="s">
        <v>451</v>
      </c>
      <c r="E1738" s="82" t="s">
        <v>454</v>
      </c>
      <c r="F1738" s="77" t="s">
        <v>452</v>
      </c>
      <c r="G1738" s="77" t="s">
        <v>435</v>
      </c>
      <c r="H1738" s="77" t="s">
        <v>420</v>
      </c>
      <c r="I1738" s="77" t="s">
        <v>3417</v>
      </c>
      <c r="J1738" s="83">
        <v>-397.49737496440639</v>
      </c>
      <c r="L1738" s="84"/>
      <c r="M1738" s="84"/>
      <c r="P1738"/>
      <c r="R1738"/>
      <c r="S1738" s="82" t="s">
        <v>56</v>
      </c>
      <c r="T1738" s="82" t="s">
        <v>57</v>
      </c>
      <c r="U1738" s="77"/>
      <c r="V1738" s="77"/>
      <c r="W1738" s="77"/>
      <c r="X1738"/>
    </row>
    <row r="1739" spans="2:24" x14ac:dyDescent="0.3">
      <c r="B1739" s="81">
        <v>37315</v>
      </c>
      <c r="C1739" s="81" t="s">
        <v>930</v>
      </c>
      <c r="D1739" s="77" t="s">
        <v>451</v>
      </c>
      <c r="E1739" s="82" t="s">
        <v>454</v>
      </c>
      <c r="F1739" s="77" t="s">
        <v>452</v>
      </c>
      <c r="G1739" s="77" t="s">
        <v>435</v>
      </c>
      <c r="H1739" s="77" t="s">
        <v>420</v>
      </c>
      <c r="I1739" s="77" t="s">
        <v>3417</v>
      </c>
      <c r="J1739" s="83">
        <v>-1445.5284919544758</v>
      </c>
      <c r="L1739" s="84"/>
      <c r="M1739" s="84"/>
      <c r="P1739"/>
      <c r="R1739"/>
      <c r="S1739" s="82" t="s">
        <v>56</v>
      </c>
      <c r="T1739" s="82" t="s">
        <v>57</v>
      </c>
      <c r="U1739" s="77"/>
      <c r="V1739" s="77"/>
      <c r="W1739" s="77"/>
      <c r="X1739"/>
    </row>
    <row r="1740" spans="2:24" x14ac:dyDescent="0.3">
      <c r="B1740" s="81">
        <v>37315</v>
      </c>
      <c r="C1740" s="81" t="s">
        <v>930</v>
      </c>
      <c r="D1740" s="77" t="s">
        <v>456</v>
      </c>
      <c r="E1740" s="82" t="s">
        <v>461</v>
      </c>
      <c r="F1740" s="77" t="s">
        <v>457</v>
      </c>
      <c r="G1740" s="77" t="s">
        <v>435</v>
      </c>
      <c r="H1740" s="77" t="s">
        <v>425</v>
      </c>
      <c r="I1740" s="77" t="s">
        <v>3417</v>
      </c>
      <c r="J1740" s="83">
        <v>-5.4551242962027509</v>
      </c>
      <c r="L1740" s="84"/>
      <c r="M1740" s="84"/>
      <c r="P1740"/>
      <c r="R1740"/>
      <c r="S1740" s="82" t="s">
        <v>56</v>
      </c>
      <c r="T1740" s="82" t="s">
        <v>57</v>
      </c>
      <c r="U1740" s="77"/>
      <c r="V1740" s="77"/>
      <c r="W1740" s="77"/>
      <c r="X1740"/>
    </row>
    <row r="1741" spans="2:24" x14ac:dyDescent="0.3">
      <c r="B1741" s="81">
        <v>37315</v>
      </c>
      <c r="C1741" s="81" t="s">
        <v>930</v>
      </c>
      <c r="D1741" s="77" t="s">
        <v>464</v>
      </c>
      <c r="E1741" s="82" t="s">
        <v>461</v>
      </c>
      <c r="F1741" s="77" t="s">
        <v>465</v>
      </c>
      <c r="G1741" s="77" t="s">
        <v>435</v>
      </c>
      <c r="H1741" s="77" t="s">
        <v>425</v>
      </c>
      <c r="I1741" s="77" t="s">
        <v>3418</v>
      </c>
      <c r="J1741" s="83">
        <v>-89.698777006994476</v>
      </c>
      <c r="L1741" s="84"/>
      <c r="M1741" s="84"/>
      <c r="P1741"/>
      <c r="R1741"/>
      <c r="S1741" s="82" t="s">
        <v>56</v>
      </c>
      <c r="T1741" s="82" t="s">
        <v>57</v>
      </c>
      <c r="U1741" s="77"/>
      <c r="V1741" s="77"/>
      <c r="W1741" s="77"/>
      <c r="X1741"/>
    </row>
    <row r="1742" spans="2:24" x14ac:dyDescent="0.3">
      <c r="B1742" s="81">
        <v>37315</v>
      </c>
      <c r="C1742" s="81" t="s">
        <v>930</v>
      </c>
      <c r="D1742" s="77" t="s">
        <v>464</v>
      </c>
      <c r="E1742" s="82" t="s">
        <v>461</v>
      </c>
      <c r="F1742" s="77" t="s">
        <v>465</v>
      </c>
      <c r="G1742" s="77" t="s">
        <v>435</v>
      </c>
      <c r="H1742" s="77" t="s">
        <v>425</v>
      </c>
      <c r="I1742" s="77" t="s">
        <v>3418</v>
      </c>
      <c r="J1742" s="83">
        <v>-81.083675222553083</v>
      </c>
      <c r="L1742" s="84"/>
      <c r="M1742" s="84"/>
      <c r="P1742"/>
      <c r="R1742"/>
      <c r="S1742" s="82" t="s">
        <v>56</v>
      </c>
      <c r="T1742" s="82" t="s">
        <v>57</v>
      </c>
      <c r="U1742" s="77"/>
      <c r="V1742" s="77"/>
      <c r="W1742" s="77"/>
      <c r="X1742"/>
    </row>
    <row r="1743" spans="2:24" x14ac:dyDescent="0.3">
      <c r="B1743" s="81">
        <v>37315</v>
      </c>
      <c r="C1743" s="81" t="s">
        <v>930</v>
      </c>
      <c r="D1743" s="77" t="s">
        <v>464</v>
      </c>
      <c r="E1743" s="82" t="s">
        <v>461</v>
      </c>
      <c r="F1743" s="77" t="s">
        <v>465</v>
      </c>
      <c r="G1743" s="77" t="s">
        <v>435</v>
      </c>
      <c r="H1743" s="77" t="s">
        <v>425</v>
      </c>
      <c r="I1743" s="77" t="s">
        <v>3418</v>
      </c>
      <c r="J1743" s="83">
        <v>64.507808427268884</v>
      </c>
      <c r="L1743" s="84"/>
      <c r="M1743" s="84"/>
      <c r="P1743"/>
      <c r="R1743"/>
      <c r="S1743" s="82" t="s">
        <v>56</v>
      </c>
      <c r="T1743" s="82" t="s">
        <v>57</v>
      </c>
      <c r="U1743" s="77"/>
      <c r="V1743" s="77"/>
      <c r="W1743" s="77"/>
      <c r="X1743"/>
    </row>
    <row r="1744" spans="2:24" x14ac:dyDescent="0.3">
      <c r="B1744" s="81">
        <v>37315</v>
      </c>
      <c r="C1744" s="81" t="s">
        <v>930</v>
      </c>
      <c r="D1744" s="77" t="s">
        <v>467</v>
      </c>
      <c r="E1744" s="82" t="s">
        <v>471</v>
      </c>
      <c r="F1744" s="77" t="s">
        <v>468</v>
      </c>
      <c r="G1744" s="77" t="s">
        <v>435</v>
      </c>
      <c r="H1744" s="77" t="s">
        <v>472</v>
      </c>
      <c r="I1744" s="77" t="s">
        <v>3417</v>
      </c>
      <c r="J1744" s="83">
        <v>40575.901128031903</v>
      </c>
      <c r="L1744" s="84"/>
      <c r="M1744" s="84"/>
      <c r="P1744"/>
      <c r="R1744"/>
      <c r="S1744" s="82" t="s">
        <v>56</v>
      </c>
      <c r="T1744" s="82" t="s">
        <v>57</v>
      </c>
      <c r="U1744" s="77"/>
      <c r="V1744" s="77"/>
      <c r="W1744" s="77"/>
      <c r="X1744"/>
    </row>
    <row r="1745" spans="2:24" x14ac:dyDescent="0.3">
      <c r="B1745" s="81">
        <v>37315</v>
      </c>
      <c r="C1745" s="81" t="s">
        <v>930</v>
      </c>
      <c r="D1745" s="77" t="s">
        <v>467</v>
      </c>
      <c r="E1745" s="82" t="s">
        <v>471</v>
      </c>
      <c r="F1745" s="77" t="s">
        <v>468</v>
      </c>
      <c r="G1745" s="77" t="s">
        <v>435</v>
      </c>
      <c r="H1745" s="77" t="s">
        <v>472</v>
      </c>
      <c r="I1745" s="77" t="s">
        <v>3417</v>
      </c>
      <c r="J1745" s="83">
        <v>-29601.484447606876</v>
      </c>
      <c r="L1745" s="84"/>
      <c r="M1745" s="84"/>
      <c r="P1745"/>
      <c r="R1745"/>
      <c r="S1745" s="82" t="s">
        <v>56</v>
      </c>
      <c r="T1745" s="82" t="s">
        <v>57</v>
      </c>
      <c r="U1745" s="77"/>
      <c r="V1745" s="77"/>
      <c r="W1745" s="77"/>
      <c r="X1745"/>
    </row>
    <row r="1746" spans="2:24" x14ac:dyDescent="0.3">
      <c r="B1746" s="81">
        <v>37315</v>
      </c>
      <c r="C1746" s="81" t="s">
        <v>930</v>
      </c>
      <c r="D1746" s="77" t="s">
        <v>474</v>
      </c>
      <c r="E1746" s="82" t="s">
        <v>471</v>
      </c>
      <c r="F1746" s="77" t="s">
        <v>475</v>
      </c>
      <c r="G1746" s="77" t="s">
        <v>435</v>
      </c>
      <c r="H1746" s="77" t="s">
        <v>472</v>
      </c>
      <c r="I1746" s="77" t="s">
        <v>3418</v>
      </c>
      <c r="J1746" s="83">
        <v>-44421.147387535209</v>
      </c>
      <c r="L1746" s="84"/>
      <c r="M1746" s="84"/>
      <c r="P1746"/>
      <c r="R1746"/>
      <c r="S1746" s="82" t="s">
        <v>56</v>
      </c>
      <c r="T1746" s="82" t="s">
        <v>57</v>
      </c>
      <c r="U1746" s="77"/>
      <c r="V1746" s="77"/>
      <c r="W1746" s="77"/>
      <c r="X1746"/>
    </row>
    <row r="1747" spans="2:24" x14ac:dyDescent="0.3">
      <c r="B1747" s="81">
        <v>37315</v>
      </c>
      <c r="C1747" s="81" t="s">
        <v>930</v>
      </c>
      <c r="D1747" s="77" t="s">
        <v>474</v>
      </c>
      <c r="E1747" s="82" t="s">
        <v>471</v>
      </c>
      <c r="F1747" s="77" t="s">
        <v>475</v>
      </c>
      <c r="G1747" s="77" t="s">
        <v>435</v>
      </c>
      <c r="H1747" s="77" t="s">
        <v>472</v>
      </c>
      <c r="I1747" s="77" t="s">
        <v>3418</v>
      </c>
      <c r="J1747" s="83">
        <v>49494.336501250742</v>
      </c>
      <c r="L1747" s="84"/>
      <c r="M1747" s="84"/>
      <c r="P1747"/>
      <c r="R1747"/>
      <c r="S1747" s="82" t="s">
        <v>56</v>
      </c>
      <c r="T1747" s="82" t="s">
        <v>57</v>
      </c>
      <c r="U1747" s="77"/>
      <c r="V1747" s="77"/>
      <c r="W1747" s="77"/>
      <c r="X1747"/>
    </row>
    <row r="1748" spans="2:24" x14ac:dyDescent="0.3">
      <c r="B1748" s="81">
        <v>37315</v>
      </c>
      <c r="C1748" s="81" t="s">
        <v>930</v>
      </c>
      <c r="D1748" s="77" t="s">
        <v>474</v>
      </c>
      <c r="E1748" s="82" t="s">
        <v>471</v>
      </c>
      <c r="F1748" s="77" t="s">
        <v>475</v>
      </c>
      <c r="G1748" s="77" t="s">
        <v>435</v>
      </c>
      <c r="H1748" s="77" t="s">
        <v>472</v>
      </c>
      <c r="I1748" s="77" t="s">
        <v>3418</v>
      </c>
      <c r="J1748" s="83">
        <v>41821.056321330158</v>
      </c>
      <c r="L1748" s="84"/>
      <c r="M1748" s="84"/>
      <c r="P1748"/>
      <c r="R1748"/>
      <c r="S1748" s="82" t="s">
        <v>56</v>
      </c>
      <c r="T1748" s="82" t="s">
        <v>57</v>
      </c>
      <c r="U1748" s="77"/>
      <c r="V1748" s="77"/>
      <c r="W1748" s="77"/>
      <c r="X1748"/>
    </row>
    <row r="1749" spans="2:24" x14ac:dyDescent="0.3">
      <c r="B1749" s="81">
        <v>37315</v>
      </c>
      <c r="C1749" s="81" t="s">
        <v>930</v>
      </c>
      <c r="D1749" s="77" t="s">
        <v>480</v>
      </c>
      <c r="E1749" s="82" t="s">
        <v>485</v>
      </c>
      <c r="F1749" s="77" t="s">
        <v>481</v>
      </c>
      <c r="G1749" s="77" t="s">
        <v>435</v>
      </c>
      <c r="H1749" s="77" t="s">
        <v>472</v>
      </c>
      <c r="I1749" s="77" t="s">
        <v>3418</v>
      </c>
      <c r="J1749" s="83">
        <v>5769.0955345670072</v>
      </c>
      <c r="L1749" s="84"/>
      <c r="M1749" s="84"/>
      <c r="P1749"/>
      <c r="R1749"/>
      <c r="S1749" s="82" t="s">
        <v>56</v>
      </c>
      <c r="T1749" s="82" t="s">
        <v>57</v>
      </c>
      <c r="U1749" s="77"/>
      <c r="V1749" s="77"/>
      <c r="W1749" s="77"/>
      <c r="X1749"/>
    </row>
    <row r="1750" spans="2:24" x14ac:dyDescent="0.3">
      <c r="B1750" s="81">
        <v>37315</v>
      </c>
      <c r="C1750" s="81" t="s">
        <v>930</v>
      </c>
      <c r="D1750" s="77" t="s">
        <v>487</v>
      </c>
      <c r="E1750" s="82" t="s">
        <v>492</v>
      </c>
      <c r="F1750" s="77" t="s">
        <v>488</v>
      </c>
      <c r="G1750" s="77" t="s">
        <v>435</v>
      </c>
      <c r="H1750" s="77" t="s">
        <v>472</v>
      </c>
      <c r="I1750" s="77" t="s">
        <v>3417</v>
      </c>
      <c r="J1750" s="83">
        <v>1216.5534562273513</v>
      </c>
      <c r="L1750" s="84"/>
      <c r="M1750" s="84"/>
      <c r="P1750"/>
      <c r="R1750"/>
      <c r="S1750" s="82" t="s">
        <v>56</v>
      </c>
      <c r="T1750" s="82" t="s">
        <v>57</v>
      </c>
      <c r="U1750" s="77"/>
      <c r="V1750" s="77"/>
      <c r="W1750" s="77"/>
      <c r="X1750"/>
    </row>
    <row r="1751" spans="2:24" x14ac:dyDescent="0.3">
      <c r="B1751" s="81">
        <v>37315</v>
      </c>
      <c r="C1751" s="81" t="s">
        <v>930</v>
      </c>
      <c r="D1751" s="77" t="s">
        <v>495</v>
      </c>
      <c r="E1751" s="82" t="s">
        <v>492</v>
      </c>
      <c r="F1751" s="77" t="s">
        <v>496</v>
      </c>
      <c r="G1751" s="77" t="s">
        <v>435</v>
      </c>
      <c r="H1751" s="77" t="s">
        <v>472</v>
      </c>
      <c r="I1751" s="77" t="s">
        <v>3418</v>
      </c>
      <c r="J1751" s="83">
        <v>1369.3117415525869</v>
      </c>
      <c r="L1751" s="84"/>
      <c r="M1751" s="84"/>
      <c r="P1751"/>
      <c r="R1751"/>
      <c r="S1751" s="82" t="s">
        <v>56</v>
      </c>
      <c r="T1751" s="82" t="s">
        <v>57</v>
      </c>
      <c r="U1751" s="77"/>
      <c r="V1751" s="77"/>
      <c r="W1751" s="77"/>
      <c r="X1751"/>
    </row>
    <row r="1752" spans="2:24" x14ac:dyDescent="0.3">
      <c r="B1752" s="81">
        <v>37315</v>
      </c>
      <c r="C1752" s="81" t="s">
        <v>930</v>
      </c>
      <c r="D1752" s="77" t="s">
        <v>1307</v>
      </c>
      <c r="E1752" s="82" t="s">
        <v>1008</v>
      </c>
      <c r="F1752" s="77" t="s">
        <v>1005</v>
      </c>
      <c r="G1752" s="77" t="s">
        <v>435</v>
      </c>
      <c r="H1752" s="77" t="s">
        <v>472</v>
      </c>
      <c r="I1752" s="77" t="s">
        <v>3417</v>
      </c>
      <c r="J1752" s="83">
        <v>133.57824292456323</v>
      </c>
      <c r="L1752" s="84"/>
      <c r="M1752" s="84"/>
      <c r="P1752"/>
      <c r="R1752"/>
      <c r="S1752" s="82" t="s">
        <v>56</v>
      </c>
      <c r="T1752" s="82" t="s">
        <v>57</v>
      </c>
      <c r="U1752" s="77"/>
      <c r="V1752" s="77"/>
      <c r="W1752" s="77"/>
      <c r="X1752"/>
    </row>
    <row r="1753" spans="2:24" x14ac:dyDescent="0.3">
      <c r="B1753" s="81">
        <v>37315</v>
      </c>
      <c r="C1753" s="81" t="s">
        <v>930</v>
      </c>
      <c r="D1753" s="77" t="s">
        <v>1307</v>
      </c>
      <c r="E1753" s="82" t="s">
        <v>1008</v>
      </c>
      <c r="F1753" s="77" t="s">
        <v>1005</v>
      </c>
      <c r="G1753" s="77" t="s">
        <v>435</v>
      </c>
      <c r="H1753" s="77" t="s">
        <v>472</v>
      </c>
      <c r="I1753" s="77" t="s">
        <v>3417</v>
      </c>
      <c r="J1753" s="83">
        <v>-161.47433958807289</v>
      </c>
      <c r="L1753" s="84"/>
      <c r="M1753" s="84"/>
      <c r="P1753"/>
      <c r="R1753"/>
      <c r="S1753" s="82" t="s">
        <v>56</v>
      </c>
      <c r="T1753" s="82" t="s">
        <v>57</v>
      </c>
      <c r="U1753" s="77"/>
      <c r="V1753" s="77"/>
      <c r="W1753" s="77"/>
      <c r="X1753"/>
    </row>
    <row r="1754" spans="2:24" x14ac:dyDescent="0.3">
      <c r="B1754" s="81">
        <v>37315</v>
      </c>
      <c r="C1754" s="81" t="s">
        <v>930</v>
      </c>
      <c r="D1754" s="77" t="s">
        <v>1004</v>
      </c>
      <c r="E1754" s="82" t="s">
        <v>1008</v>
      </c>
      <c r="F1754" s="77" t="s">
        <v>1005</v>
      </c>
      <c r="G1754" s="77" t="s">
        <v>435</v>
      </c>
      <c r="H1754" s="77" t="s">
        <v>472</v>
      </c>
      <c r="I1754" s="77" t="s">
        <v>3417</v>
      </c>
      <c r="J1754" s="83">
        <v>-129.41235314303162</v>
      </c>
      <c r="L1754" s="84"/>
      <c r="M1754" s="84"/>
      <c r="P1754"/>
      <c r="R1754"/>
      <c r="S1754" s="82" t="s">
        <v>579</v>
      </c>
      <c r="T1754" s="82" t="s">
        <v>57</v>
      </c>
      <c r="U1754" s="77"/>
      <c r="V1754" s="77"/>
      <c r="W1754" s="77"/>
      <c r="X1754"/>
    </row>
    <row r="1755" spans="2:24" x14ac:dyDescent="0.3">
      <c r="B1755" s="81">
        <v>37315</v>
      </c>
      <c r="C1755" s="81" t="s">
        <v>930</v>
      </c>
      <c r="D1755" s="77" t="s">
        <v>499</v>
      </c>
      <c r="E1755" s="82" t="s">
        <v>270</v>
      </c>
      <c r="F1755" s="77" t="s">
        <v>500</v>
      </c>
      <c r="G1755" s="77" t="s">
        <v>435</v>
      </c>
      <c r="H1755" s="77" t="s">
        <v>271</v>
      </c>
      <c r="I1755" s="77" t="s">
        <v>3417</v>
      </c>
      <c r="J1755" s="83">
        <v>6302.6892838073227</v>
      </c>
      <c r="L1755" s="84"/>
      <c r="M1755" s="84"/>
      <c r="P1755"/>
      <c r="R1755"/>
      <c r="S1755" s="82" t="s">
        <v>56</v>
      </c>
      <c r="T1755" s="82" t="s">
        <v>57</v>
      </c>
      <c r="U1755" s="77"/>
      <c r="V1755" s="77"/>
      <c r="W1755" s="77"/>
      <c r="X1755"/>
    </row>
    <row r="1756" spans="2:24" x14ac:dyDescent="0.3">
      <c r="B1756" s="81">
        <v>37315</v>
      </c>
      <c r="C1756" s="81" t="s">
        <v>930</v>
      </c>
      <c r="D1756" s="77" t="s">
        <v>499</v>
      </c>
      <c r="E1756" s="82" t="s">
        <v>270</v>
      </c>
      <c r="F1756" s="77" t="s">
        <v>500</v>
      </c>
      <c r="G1756" s="77" t="s">
        <v>435</v>
      </c>
      <c r="H1756" s="77" t="s">
        <v>271</v>
      </c>
      <c r="I1756" s="77" t="s">
        <v>3417</v>
      </c>
      <c r="J1756" s="83">
        <v>-6279.9899651444712</v>
      </c>
      <c r="L1756" s="84"/>
      <c r="M1756" s="84"/>
      <c r="P1756"/>
      <c r="R1756"/>
      <c r="S1756" s="82" t="s">
        <v>56</v>
      </c>
      <c r="T1756" s="82" t="s">
        <v>57</v>
      </c>
      <c r="U1756" s="77"/>
      <c r="V1756" s="77"/>
      <c r="W1756" s="77"/>
      <c r="X1756"/>
    </row>
    <row r="1757" spans="2:24" x14ac:dyDescent="0.3">
      <c r="B1757" s="81">
        <v>37315</v>
      </c>
      <c r="C1757" s="81" t="s">
        <v>930</v>
      </c>
      <c r="D1757" s="77" t="s">
        <v>499</v>
      </c>
      <c r="E1757" s="82" t="s">
        <v>270</v>
      </c>
      <c r="F1757" s="77" t="s">
        <v>500</v>
      </c>
      <c r="G1757" s="77" t="s">
        <v>435</v>
      </c>
      <c r="H1757" s="77" t="s">
        <v>271</v>
      </c>
      <c r="I1757" s="77" t="s">
        <v>3417</v>
      </c>
      <c r="J1757" s="83">
        <v>12377.673064871866</v>
      </c>
      <c r="L1757" s="84"/>
      <c r="M1757" s="84"/>
      <c r="P1757"/>
      <c r="R1757"/>
      <c r="S1757" s="82" t="s">
        <v>56</v>
      </c>
      <c r="T1757" s="82" t="s">
        <v>57</v>
      </c>
      <c r="U1757" s="77"/>
      <c r="V1757" s="77"/>
      <c r="W1757" s="77"/>
      <c r="X1757"/>
    </row>
    <row r="1758" spans="2:24" x14ac:dyDescent="0.3">
      <c r="B1758" s="81">
        <v>37315</v>
      </c>
      <c r="C1758" s="81" t="s">
        <v>930</v>
      </c>
      <c r="D1758" s="77" t="s">
        <v>263</v>
      </c>
      <c r="E1758" s="82" t="s">
        <v>270</v>
      </c>
      <c r="F1758" s="77" t="s">
        <v>264</v>
      </c>
      <c r="G1758" s="77" t="s">
        <v>435</v>
      </c>
      <c r="H1758" s="77" t="s">
        <v>271</v>
      </c>
      <c r="I1758" s="77" t="s">
        <v>3418</v>
      </c>
      <c r="J1758" s="83">
        <v>-1488.8068724203547</v>
      </c>
      <c r="L1758" s="84"/>
      <c r="M1758" s="84"/>
      <c r="P1758"/>
      <c r="R1758"/>
      <c r="S1758" s="82" t="s">
        <v>56</v>
      </c>
      <c r="T1758" s="82" t="s">
        <v>57</v>
      </c>
      <c r="U1758" s="77"/>
      <c r="V1758" s="77"/>
      <c r="W1758" s="77"/>
      <c r="X1758"/>
    </row>
    <row r="1759" spans="2:24" x14ac:dyDescent="0.3">
      <c r="B1759" s="81">
        <v>37315</v>
      </c>
      <c r="C1759" s="81" t="s">
        <v>930</v>
      </c>
      <c r="D1759" s="77" t="s">
        <v>263</v>
      </c>
      <c r="E1759" s="82" t="s">
        <v>270</v>
      </c>
      <c r="F1759" s="77" t="s">
        <v>264</v>
      </c>
      <c r="G1759" s="77" t="s">
        <v>435</v>
      </c>
      <c r="H1759" s="77" t="s">
        <v>271</v>
      </c>
      <c r="I1759" s="77" t="s">
        <v>3418</v>
      </c>
      <c r="J1759" s="83">
        <v>2898.1014494583637</v>
      </c>
      <c r="L1759" s="84"/>
      <c r="M1759" s="84"/>
      <c r="P1759"/>
      <c r="R1759"/>
      <c r="S1759" s="82" t="s">
        <v>56</v>
      </c>
      <c r="T1759" s="82" t="s">
        <v>57</v>
      </c>
      <c r="U1759" s="77"/>
      <c r="V1759" s="77"/>
      <c r="W1759" s="77"/>
      <c r="X1759"/>
    </row>
    <row r="1760" spans="2:24" x14ac:dyDescent="0.3">
      <c r="B1760" s="81">
        <v>37315</v>
      </c>
      <c r="C1760" s="81" t="s">
        <v>930</v>
      </c>
      <c r="D1760" s="77" t="s">
        <v>263</v>
      </c>
      <c r="E1760" s="82" t="s">
        <v>270</v>
      </c>
      <c r="F1760" s="77" t="s">
        <v>264</v>
      </c>
      <c r="G1760" s="77" t="s">
        <v>435</v>
      </c>
      <c r="H1760" s="77" t="s">
        <v>271</v>
      </c>
      <c r="I1760" s="77" t="s">
        <v>3418</v>
      </c>
      <c r="J1760" s="83">
        <v>1116.3645408732004</v>
      </c>
      <c r="L1760" s="84"/>
      <c r="M1760" s="84"/>
      <c r="P1760"/>
      <c r="R1760"/>
      <c r="S1760" s="82" t="s">
        <v>56</v>
      </c>
      <c r="T1760" s="82" t="s">
        <v>57</v>
      </c>
      <c r="U1760" s="77"/>
      <c r="V1760" s="77"/>
      <c r="W1760" s="77"/>
      <c r="X1760"/>
    </row>
    <row r="1761" spans="2:24" x14ac:dyDescent="0.3">
      <c r="B1761" s="81">
        <v>37315</v>
      </c>
      <c r="C1761" s="81" t="s">
        <v>930</v>
      </c>
      <c r="D1761" s="77" t="s">
        <v>263</v>
      </c>
      <c r="E1761" s="82" t="s">
        <v>270</v>
      </c>
      <c r="F1761" s="77" t="s">
        <v>264</v>
      </c>
      <c r="G1761" s="77" t="s">
        <v>435</v>
      </c>
      <c r="H1761" s="77" t="s">
        <v>271</v>
      </c>
      <c r="I1761" s="77" t="s">
        <v>3418</v>
      </c>
      <c r="J1761" s="83">
        <v>1750.638111592473</v>
      </c>
      <c r="L1761" s="84"/>
      <c r="M1761" s="84"/>
      <c r="P1761"/>
      <c r="R1761"/>
      <c r="S1761" s="82" t="s">
        <v>56</v>
      </c>
      <c r="T1761" s="82" t="s">
        <v>57</v>
      </c>
      <c r="U1761" s="77"/>
      <c r="V1761" s="77"/>
      <c r="W1761" s="77"/>
      <c r="X1761"/>
    </row>
    <row r="1762" spans="2:24" x14ac:dyDescent="0.3">
      <c r="B1762" s="81">
        <v>37315</v>
      </c>
      <c r="C1762" s="81" t="s">
        <v>930</v>
      </c>
      <c r="D1762" s="77" t="s">
        <v>263</v>
      </c>
      <c r="E1762" s="82" t="s">
        <v>270</v>
      </c>
      <c r="F1762" s="77" t="s">
        <v>264</v>
      </c>
      <c r="G1762" s="77" t="s">
        <v>435</v>
      </c>
      <c r="H1762" s="77" t="s">
        <v>271</v>
      </c>
      <c r="I1762" s="77" t="s">
        <v>3418</v>
      </c>
      <c r="J1762" s="83">
        <v>2257.115764820554</v>
      </c>
      <c r="L1762" s="84"/>
      <c r="M1762" s="84"/>
      <c r="P1762"/>
      <c r="R1762"/>
      <c r="S1762" s="82" t="s">
        <v>56</v>
      </c>
      <c r="T1762" s="82" t="s">
        <v>57</v>
      </c>
      <c r="U1762" s="77"/>
      <c r="V1762" s="77"/>
      <c r="W1762" s="77"/>
      <c r="X1762"/>
    </row>
    <row r="1763" spans="2:24" x14ac:dyDescent="0.3">
      <c r="B1763" s="81">
        <v>37315</v>
      </c>
      <c r="C1763" s="81" t="s">
        <v>930</v>
      </c>
      <c r="D1763" s="77" t="s">
        <v>263</v>
      </c>
      <c r="E1763" s="82" t="s">
        <v>270</v>
      </c>
      <c r="F1763" s="77" t="s">
        <v>264</v>
      </c>
      <c r="G1763" s="77" t="s">
        <v>435</v>
      </c>
      <c r="H1763" s="77" t="s">
        <v>271</v>
      </c>
      <c r="I1763" s="77" t="s">
        <v>3418</v>
      </c>
      <c r="J1763" s="83">
        <v>1026.8061812326589</v>
      </c>
      <c r="L1763" s="84"/>
      <c r="M1763" s="84"/>
      <c r="P1763"/>
      <c r="R1763"/>
      <c r="S1763" s="82" t="s">
        <v>56</v>
      </c>
      <c r="T1763" s="82" t="s">
        <v>57</v>
      </c>
      <c r="U1763" s="77"/>
      <c r="V1763" s="77"/>
      <c r="W1763" s="77"/>
      <c r="X1763"/>
    </row>
    <row r="1764" spans="2:24" x14ac:dyDescent="0.3">
      <c r="B1764" s="81">
        <v>37315</v>
      </c>
      <c r="C1764" s="81" t="s">
        <v>930</v>
      </c>
      <c r="D1764" s="77" t="s">
        <v>523</v>
      </c>
      <c r="E1764" s="82" t="s">
        <v>278</v>
      </c>
      <c r="F1764" s="77" t="s">
        <v>276</v>
      </c>
      <c r="G1764" s="77" t="s">
        <v>435</v>
      </c>
      <c r="H1764" s="77" t="s">
        <v>271</v>
      </c>
      <c r="I1764" s="77" t="s">
        <v>3417</v>
      </c>
      <c r="J1764" s="83">
        <v>247.25822723253631</v>
      </c>
      <c r="L1764" s="84"/>
      <c r="M1764" s="84"/>
      <c r="P1764"/>
      <c r="R1764"/>
      <c r="S1764" s="82" t="s">
        <v>56</v>
      </c>
      <c r="T1764" s="82" t="s">
        <v>57</v>
      </c>
      <c r="U1764" s="77"/>
      <c r="V1764" s="77"/>
      <c r="W1764" s="77"/>
      <c r="X1764"/>
    </row>
    <row r="1765" spans="2:24" x14ac:dyDescent="0.3">
      <c r="B1765" s="81">
        <v>37315</v>
      </c>
      <c r="C1765" s="81" t="s">
        <v>930</v>
      </c>
      <c r="D1765" s="77" t="s">
        <v>275</v>
      </c>
      <c r="E1765" s="82" t="s">
        <v>278</v>
      </c>
      <c r="F1765" s="77" t="s">
        <v>276</v>
      </c>
      <c r="G1765" s="77" t="s">
        <v>435</v>
      </c>
      <c r="H1765" s="77" t="s">
        <v>271</v>
      </c>
      <c r="I1765" s="77" t="s">
        <v>3418</v>
      </c>
      <c r="J1765" s="83">
        <v>80.284538069351882</v>
      </c>
      <c r="L1765" s="84"/>
      <c r="M1765" s="84"/>
      <c r="P1765"/>
      <c r="R1765"/>
      <c r="S1765" s="82" t="s">
        <v>56</v>
      </c>
      <c r="T1765" s="82" t="s">
        <v>57</v>
      </c>
      <c r="U1765" s="77"/>
      <c r="V1765" s="77"/>
      <c r="W1765" s="77"/>
      <c r="X1765"/>
    </row>
    <row r="1766" spans="2:24" x14ac:dyDescent="0.3">
      <c r="B1766" s="81">
        <v>37315</v>
      </c>
      <c r="C1766" s="81" t="s">
        <v>930</v>
      </c>
      <c r="D1766" s="77" t="s">
        <v>275</v>
      </c>
      <c r="E1766" s="82" t="s">
        <v>278</v>
      </c>
      <c r="F1766" s="77" t="s">
        <v>276</v>
      </c>
      <c r="G1766" s="77" t="s">
        <v>435</v>
      </c>
      <c r="H1766" s="77" t="s">
        <v>271</v>
      </c>
      <c r="I1766" s="77" t="s">
        <v>3418</v>
      </c>
      <c r="J1766" s="83">
        <v>45.234003171013811</v>
      </c>
      <c r="L1766" s="84"/>
      <c r="M1766" s="84"/>
      <c r="P1766"/>
      <c r="R1766"/>
      <c r="S1766" s="82" t="s">
        <v>56</v>
      </c>
      <c r="T1766" s="82" t="s">
        <v>57</v>
      </c>
      <c r="U1766" s="77"/>
      <c r="V1766" s="77"/>
      <c r="W1766" s="77"/>
      <c r="X1766"/>
    </row>
    <row r="1767" spans="2:24" x14ac:dyDescent="0.3">
      <c r="B1767" s="81">
        <v>37315</v>
      </c>
      <c r="C1767" s="81" t="s">
        <v>930</v>
      </c>
      <c r="D1767" s="77" t="s">
        <v>275</v>
      </c>
      <c r="E1767" s="82" t="s">
        <v>278</v>
      </c>
      <c r="F1767" s="77" t="s">
        <v>276</v>
      </c>
      <c r="G1767" s="77" t="s">
        <v>435</v>
      </c>
      <c r="H1767" s="77" t="s">
        <v>271</v>
      </c>
      <c r="I1767" s="77" t="s">
        <v>3418</v>
      </c>
      <c r="J1767" s="83">
        <v>5.5518996168105845</v>
      </c>
      <c r="L1767" s="84"/>
      <c r="M1767" s="84"/>
      <c r="P1767"/>
      <c r="R1767"/>
      <c r="S1767" s="82" t="s">
        <v>56</v>
      </c>
      <c r="T1767" s="82" t="s">
        <v>57</v>
      </c>
      <c r="U1767" s="77"/>
      <c r="V1767" s="77"/>
      <c r="W1767" s="77"/>
      <c r="X1767"/>
    </row>
    <row r="1768" spans="2:24" x14ac:dyDescent="0.3">
      <c r="B1768" s="81">
        <v>37315</v>
      </c>
      <c r="C1768" s="81" t="s">
        <v>930</v>
      </c>
      <c r="D1768" s="77" t="s">
        <v>528</v>
      </c>
      <c r="E1768" s="82" t="s">
        <v>530</v>
      </c>
      <c r="F1768" s="77" t="s">
        <v>529</v>
      </c>
      <c r="G1768" s="77" t="s">
        <v>435</v>
      </c>
      <c r="H1768" s="77" t="s">
        <v>271</v>
      </c>
      <c r="I1768" s="77" t="s">
        <v>3418</v>
      </c>
      <c r="J1768" s="83">
        <v>406.5263527655772</v>
      </c>
      <c r="L1768" s="84"/>
      <c r="M1768" s="84"/>
      <c r="P1768"/>
      <c r="R1768"/>
      <c r="S1768" s="82" t="s">
        <v>56</v>
      </c>
      <c r="T1768" s="82" t="s">
        <v>57</v>
      </c>
      <c r="U1768" s="77"/>
      <c r="V1768" s="77"/>
      <c r="W1768" s="77"/>
      <c r="X1768"/>
    </row>
    <row r="1769" spans="2:24" x14ac:dyDescent="0.3">
      <c r="B1769" s="81">
        <v>37315</v>
      </c>
      <c r="C1769" s="81" t="s">
        <v>930</v>
      </c>
      <c r="D1769" s="77" t="s">
        <v>532</v>
      </c>
      <c r="E1769" s="82" t="s">
        <v>283</v>
      </c>
      <c r="F1769" s="77" t="s">
        <v>533</v>
      </c>
      <c r="G1769" s="77" t="s">
        <v>435</v>
      </c>
      <c r="H1769" s="77" t="s">
        <v>271</v>
      </c>
      <c r="I1769" s="77" t="s">
        <v>3417</v>
      </c>
      <c r="J1769" s="83">
        <v>39.268289284578771</v>
      </c>
      <c r="L1769" s="84"/>
      <c r="M1769" s="84"/>
      <c r="P1769"/>
      <c r="R1769"/>
      <c r="S1769" s="82" t="s">
        <v>56</v>
      </c>
      <c r="T1769" s="82" t="s">
        <v>57</v>
      </c>
      <c r="U1769" s="77"/>
      <c r="V1769" s="77"/>
      <c r="W1769" s="77"/>
      <c r="X1769"/>
    </row>
    <row r="1770" spans="2:24" x14ac:dyDescent="0.3">
      <c r="B1770" s="81">
        <v>37315</v>
      </c>
      <c r="C1770" s="81" t="s">
        <v>930</v>
      </c>
      <c r="D1770" s="77" t="s">
        <v>532</v>
      </c>
      <c r="E1770" s="82" t="s">
        <v>283</v>
      </c>
      <c r="F1770" s="77" t="s">
        <v>533</v>
      </c>
      <c r="G1770" s="77" t="s">
        <v>435</v>
      </c>
      <c r="H1770" s="77" t="s">
        <v>271</v>
      </c>
      <c r="I1770" s="77" t="s">
        <v>3417</v>
      </c>
      <c r="J1770" s="83">
        <v>2272.5403742514259</v>
      </c>
      <c r="L1770" s="84"/>
      <c r="M1770" s="84"/>
      <c r="P1770"/>
      <c r="R1770"/>
      <c r="S1770" s="82" t="s">
        <v>56</v>
      </c>
      <c r="T1770" s="82" t="s">
        <v>57</v>
      </c>
      <c r="U1770" s="77"/>
      <c r="V1770" s="77"/>
      <c r="W1770" s="77"/>
      <c r="X1770"/>
    </row>
    <row r="1771" spans="2:24" x14ac:dyDescent="0.3">
      <c r="B1771" s="81">
        <v>37315</v>
      </c>
      <c r="C1771" s="81" t="s">
        <v>930</v>
      </c>
      <c r="D1771" s="77" t="s">
        <v>532</v>
      </c>
      <c r="E1771" s="82" t="s">
        <v>283</v>
      </c>
      <c r="F1771" s="77" t="s">
        <v>533</v>
      </c>
      <c r="G1771" s="77" t="s">
        <v>435</v>
      </c>
      <c r="H1771" s="77" t="s">
        <v>271</v>
      </c>
      <c r="I1771" s="77" t="s">
        <v>3417</v>
      </c>
      <c r="J1771" s="83">
        <v>430.62148511090453</v>
      </c>
      <c r="L1771" s="84"/>
      <c r="M1771" s="84"/>
      <c r="P1771"/>
      <c r="R1771"/>
      <c r="S1771" s="82" t="s">
        <v>56</v>
      </c>
      <c r="T1771" s="82" t="s">
        <v>57</v>
      </c>
      <c r="U1771" s="77"/>
      <c r="V1771" s="77"/>
      <c r="W1771" s="77"/>
      <c r="X1771"/>
    </row>
    <row r="1772" spans="2:24" x14ac:dyDescent="0.3">
      <c r="B1772" s="81">
        <v>37315</v>
      </c>
      <c r="C1772" s="81" t="s">
        <v>930</v>
      </c>
      <c r="D1772" s="77" t="s">
        <v>532</v>
      </c>
      <c r="E1772" s="82" t="s">
        <v>283</v>
      </c>
      <c r="F1772" s="77" t="s">
        <v>533</v>
      </c>
      <c r="G1772" s="77" t="s">
        <v>435</v>
      </c>
      <c r="H1772" s="77" t="s">
        <v>271</v>
      </c>
      <c r="I1772" s="77" t="s">
        <v>3417</v>
      </c>
      <c r="J1772" s="83">
        <v>218.00409881074327</v>
      </c>
      <c r="L1772" s="84"/>
      <c r="M1772" s="84"/>
      <c r="P1772"/>
      <c r="R1772"/>
      <c r="S1772" s="82" t="s">
        <v>56</v>
      </c>
      <c r="T1772" s="82" t="s">
        <v>57</v>
      </c>
      <c r="U1772" s="77"/>
      <c r="V1772" s="77"/>
      <c r="W1772" s="77"/>
      <c r="X1772"/>
    </row>
    <row r="1773" spans="2:24" x14ac:dyDescent="0.3">
      <c r="B1773" s="81">
        <v>37315</v>
      </c>
      <c r="C1773" s="81" t="s">
        <v>930</v>
      </c>
      <c r="D1773" s="77" t="s">
        <v>532</v>
      </c>
      <c r="E1773" s="82" t="s">
        <v>283</v>
      </c>
      <c r="F1773" s="77" t="s">
        <v>533</v>
      </c>
      <c r="G1773" s="77" t="s">
        <v>435</v>
      </c>
      <c r="H1773" s="77" t="s">
        <v>271</v>
      </c>
      <c r="I1773" s="77" t="s">
        <v>3417</v>
      </c>
      <c r="J1773" s="83">
        <v>1219.6423428823778</v>
      </c>
      <c r="L1773" s="84"/>
      <c r="M1773" s="84"/>
      <c r="P1773"/>
      <c r="R1773"/>
      <c r="S1773" s="82" t="s">
        <v>56</v>
      </c>
      <c r="T1773" s="82" t="s">
        <v>57</v>
      </c>
      <c r="U1773" s="77"/>
      <c r="V1773" s="77"/>
      <c r="W1773" s="77"/>
      <c r="X1773"/>
    </row>
    <row r="1774" spans="2:24" x14ac:dyDescent="0.3">
      <c r="B1774" s="81">
        <v>37315</v>
      </c>
      <c r="C1774" s="81" t="s">
        <v>930</v>
      </c>
      <c r="D1774" s="77" t="s">
        <v>532</v>
      </c>
      <c r="E1774" s="82" t="s">
        <v>283</v>
      </c>
      <c r="F1774" s="77" t="s">
        <v>533</v>
      </c>
      <c r="G1774" s="77" t="s">
        <v>435</v>
      </c>
      <c r="H1774" s="77" t="s">
        <v>271</v>
      </c>
      <c r="I1774" s="77" t="s">
        <v>3417</v>
      </c>
      <c r="J1774" s="83">
        <v>190.49953529384652</v>
      </c>
      <c r="L1774" s="84"/>
      <c r="M1774" s="84"/>
      <c r="P1774"/>
      <c r="R1774"/>
      <c r="S1774" s="82" t="s">
        <v>56</v>
      </c>
      <c r="T1774" s="82" t="s">
        <v>57</v>
      </c>
      <c r="U1774" s="77"/>
      <c r="V1774" s="77"/>
      <c r="W1774" s="77"/>
      <c r="X1774"/>
    </row>
    <row r="1775" spans="2:24" x14ac:dyDescent="0.3">
      <c r="B1775" s="81">
        <v>37315</v>
      </c>
      <c r="C1775" s="81" t="s">
        <v>930</v>
      </c>
      <c r="D1775" s="77" t="s">
        <v>532</v>
      </c>
      <c r="E1775" s="82" t="s">
        <v>283</v>
      </c>
      <c r="F1775" s="77" t="s">
        <v>533</v>
      </c>
      <c r="G1775" s="77" t="s">
        <v>435</v>
      </c>
      <c r="H1775" s="77" t="s">
        <v>271</v>
      </c>
      <c r="I1775" s="77" t="s">
        <v>3417</v>
      </c>
      <c r="J1775" s="83">
        <v>132.64031578492882</v>
      </c>
      <c r="L1775" s="84"/>
      <c r="M1775" s="84"/>
      <c r="P1775"/>
      <c r="R1775"/>
      <c r="S1775" s="82" t="s">
        <v>56</v>
      </c>
      <c r="T1775" s="82" t="s">
        <v>57</v>
      </c>
      <c r="U1775" s="77"/>
      <c r="V1775" s="77"/>
      <c r="W1775" s="77"/>
      <c r="X1775"/>
    </row>
    <row r="1776" spans="2:24" x14ac:dyDescent="0.3">
      <c r="B1776" s="81">
        <v>37315</v>
      </c>
      <c r="C1776" s="81" t="s">
        <v>930</v>
      </c>
      <c r="D1776" s="77" t="s">
        <v>532</v>
      </c>
      <c r="E1776" s="82" t="s">
        <v>283</v>
      </c>
      <c r="F1776" s="77" t="s">
        <v>533</v>
      </c>
      <c r="G1776" s="77" t="s">
        <v>435</v>
      </c>
      <c r="H1776" s="77" t="s">
        <v>271</v>
      </c>
      <c r="I1776" s="77" t="s">
        <v>3417</v>
      </c>
      <c r="J1776" s="83">
        <v>-1195.6469103208869</v>
      </c>
      <c r="L1776" s="84"/>
      <c r="M1776" s="84"/>
      <c r="P1776"/>
      <c r="R1776"/>
      <c r="S1776" s="82" t="s">
        <v>56</v>
      </c>
      <c r="T1776" s="82" t="s">
        <v>57</v>
      </c>
      <c r="U1776" s="77"/>
      <c r="V1776" s="77"/>
      <c r="W1776" s="77"/>
      <c r="X1776"/>
    </row>
    <row r="1777" spans="2:24" x14ac:dyDescent="0.3">
      <c r="B1777" s="81">
        <v>37315</v>
      </c>
      <c r="C1777" s="81" t="s">
        <v>930</v>
      </c>
      <c r="D1777" s="77" t="s">
        <v>532</v>
      </c>
      <c r="E1777" s="82" t="s">
        <v>283</v>
      </c>
      <c r="F1777" s="77" t="s">
        <v>533</v>
      </c>
      <c r="G1777" s="77" t="s">
        <v>435</v>
      </c>
      <c r="H1777" s="77" t="s">
        <v>271</v>
      </c>
      <c r="I1777" s="77" t="s">
        <v>3417</v>
      </c>
      <c r="J1777" s="83">
        <v>-228.75501454745819</v>
      </c>
      <c r="L1777" s="84"/>
      <c r="M1777" s="84"/>
      <c r="P1777"/>
      <c r="R1777"/>
      <c r="S1777" s="82" t="s">
        <v>56</v>
      </c>
      <c r="T1777" s="82" t="s">
        <v>57</v>
      </c>
      <c r="U1777" s="77"/>
      <c r="V1777" s="77"/>
      <c r="W1777" s="77"/>
      <c r="X1777"/>
    </row>
    <row r="1778" spans="2:24" x14ac:dyDescent="0.3">
      <c r="B1778" s="81">
        <v>37315</v>
      </c>
      <c r="C1778" s="81" t="s">
        <v>930</v>
      </c>
      <c r="D1778" s="77" t="s">
        <v>532</v>
      </c>
      <c r="E1778" s="82" t="s">
        <v>283</v>
      </c>
      <c r="F1778" s="77" t="s">
        <v>533</v>
      </c>
      <c r="G1778" s="77" t="s">
        <v>435</v>
      </c>
      <c r="H1778" s="77" t="s">
        <v>271</v>
      </c>
      <c r="I1778" s="77" t="s">
        <v>3417</v>
      </c>
      <c r="J1778" s="83">
        <v>-101.26770498478533</v>
      </c>
      <c r="L1778" s="84"/>
      <c r="M1778" s="84"/>
      <c r="P1778"/>
      <c r="R1778"/>
      <c r="S1778" s="82" t="s">
        <v>56</v>
      </c>
      <c r="T1778" s="82" t="s">
        <v>57</v>
      </c>
      <c r="U1778" s="77"/>
      <c r="V1778" s="77"/>
      <c r="W1778" s="77"/>
      <c r="X1778"/>
    </row>
    <row r="1779" spans="2:24" x14ac:dyDescent="0.3">
      <c r="B1779" s="81">
        <v>37315</v>
      </c>
      <c r="C1779" s="81" t="s">
        <v>930</v>
      </c>
      <c r="D1779" s="77" t="s">
        <v>280</v>
      </c>
      <c r="E1779" s="82" t="s">
        <v>283</v>
      </c>
      <c r="F1779" s="77" t="s">
        <v>281</v>
      </c>
      <c r="G1779" s="77" t="s">
        <v>435</v>
      </c>
      <c r="H1779" s="77" t="s">
        <v>271</v>
      </c>
      <c r="I1779" s="77" t="s">
        <v>3418</v>
      </c>
      <c r="J1779" s="83">
        <v>-127.10099035901105</v>
      </c>
      <c r="L1779" s="84"/>
      <c r="M1779" s="84"/>
      <c r="P1779"/>
      <c r="R1779"/>
      <c r="S1779" s="82" t="s">
        <v>56</v>
      </c>
      <c r="T1779" s="82" t="s">
        <v>57</v>
      </c>
      <c r="U1779" s="77"/>
      <c r="V1779" s="77"/>
      <c r="W1779" s="77"/>
      <c r="X1779"/>
    </row>
    <row r="1780" spans="2:24" x14ac:dyDescent="0.3">
      <c r="B1780" s="81">
        <v>37315</v>
      </c>
      <c r="C1780" s="81" t="s">
        <v>930</v>
      </c>
      <c r="D1780" s="77" t="s">
        <v>280</v>
      </c>
      <c r="E1780" s="82" t="s">
        <v>283</v>
      </c>
      <c r="F1780" s="77" t="s">
        <v>281</v>
      </c>
      <c r="G1780" s="77" t="s">
        <v>435</v>
      </c>
      <c r="H1780" s="77" t="s">
        <v>271</v>
      </c>
      <c r="I1780" s="77" t="s">
        <v>3418</v>
      </c>
      <c r="J1780" s="83">
        <v>228.59734829887137</v>
      </c>
      <c r="L1780" s="84"/>
      <c r="M1780" s="84"/>
      <c r="P1780"/>
      <c r="R1780"/>
      <c r="S1780" s="82" t="s">
        <v>56</v>
      </c>
      <c r="T1780" s="82" t="s">
        <v>57</v>
      </c>
      <c r="U1780" s="77"/>
      <c r="V1780" s="77"/>
      <c r="W1780" s="77"/>
      <c r="X1780"/>
    </row>
    <row r="1781" spans="2:24" x14ac:dyDescent="0.3">
      <c r="B1781" s="81">
        <v>37315</v>
      </c>
      <c r="C1781" s="81" t="s">
        <v>930</v>
      </c>
      <c r="D1781" s="77" t="s">
        <v>280</v>
      </c>
      <c r="E1781" s="82" t="s">
        <v>283</v>
      </c>
      <c r="F1781" s="77" t="s">
        <v>281</v>
      </c>
      <c r="G1781" s="77" t="s">
        <v>435</v>
      </c>
      <c r="H1781" s="77" t="s">
        <v>271</v>
      </c>
      <c r="I1781" s="77" t="s">
        <v>3418</v>
      </c>
      <c r="J1781" s="83">
        <v>139.96166902562297</v>
      </c>
      <c r="L1781" s="84"/>
      <c r="M1781" s="84"/>
      <c r="P1781"/>
      <c r="R1781"/>
      <c r="S1781" s="82" t="s">
        <v>56</v>
      </c>
      <c r="T1781" s="82" t="s">
        <v>57</v>
      </c>
      <c r="U1781" s="77"/>
      <c r="V1781" s="77"/>
      <c r="W1781" s="77"/>
      <c r="X1781"/>
    </row>
    <row r="1782" spans="2:24" x14ac:dyDescent="0.3">
      <c r="B1782" s="81">
        <v>37315</v>
      </c>
      <c r="C1782" s="81" t="s">
        <v>930</v>
      </c>
      <c r="D1782" s="77" t="s">
        <v>280</v>
      </c>
      <c r="E1782" s="82" t="s">
        <v>283</v>
      </c>
      <c r="F1782" s="77" t="s">
        <v>281</v>
      </c>
      <c r="G1782" s="77" t="s">
        <v>435</v>
      </c>
      <c r="H1782" s="77" t="s">
        <v>271</v>
      </c>
      <c r="I1782" s="77" t="s">
        <v>3418</v>
      </c>
      <c r="J1782" s="83">
        <v>187.78310815928376</v>
      </c>
      <c r="L1782" s="84"/>
      <c r="M1782" s="84"/>
      <c r="P1782"/>
      <c r="R1782"/>
      <c r="S1782" s="82" t="s">
        <v>56</v>
      </c>
      <c r="T1782" s="82" t="s">
        <v>57</v>
      </c>
      <c r="U1782" s="77"/>
      <c r="V1782" s="77"/>
      <c r="W1782" s="77"/>
      <c r="X1782"/>
    </row>
    <row r="1783" spans="2:24" x14ac:dyDescent="0.3">
      <c r="B1783" s="81">
        <v>37315</v>
      </c>
      <c r="C1783" s="81" t="s">
        <v>930</v>
      </c>
      <c r="D1783" s="77" t="s">
        <v>280</v>
      </c>
      <c r="E1783" s="82" t="s">
        <v>283</v>
      </c>
      <c r="F1783" s="77" t="s">
        <v>281</v>
      </c>
      <c r="G1783" s="77" t="s">
        <v>435</v>
      </c>
      <c r="H1783" s="77" t="s">
        <v>271</v>
      </c>
      <c r="I1783" s="77" t="s">
        <v>3418</v>
      </c>
      <c r="J1783" s="83">
        <v>298.41649967008317</v>
      </c>
      <c r="L1783" s="84"/>
      <c r="M1783" s="84"/>
      <c r="P1783"/>
      <c r="R1783"/>
      <c r="S1783" s="82" t="s">
        <v>56</v>
      </c>
      <c r="T1783" s="82" t="s">
        <v>57</v>
      </c>
      <c r="U1783" s="77"/>
      <c r="V1783" s="77"/>
      <c r="W1783" s="77"/>
      <c r="X1783"/>
    </row>
    <row r="1784" spans="2:24" x14ac:dyDescent="0.3">
      <c r="B1784" s="81">
        <v>37315</v>
      </c>
      <c r="C1784" s="81" t="s">
        <v>930</v>
      </c>
      <c r="D1784" s="77" t="s">
        <v>280</v>
      </c>
      <c r="E1784" s="82" t="s">
        <v>283</v>
      </c>
      <c r="F1784" s="77" t="s">
        <v>281</v>
      </c>
      <c r="G1784" s="77" t="s">
        <v>435</v>
      </c>
      <c r="H1784" s="77" t="s">
        <v>271</v>
      </c>
      <c r="I1784" s="77" t="s">
        <v>3418</v>
      </c>
      <c r="J1784" s="83">
        <v>133.47414282486983</v>
      </c>
      <c r="L1784" s="84"/>
      <c r="M1784" s="84"/>
      <c r="P1784"/>
      <c r="R1784"/>
      <c r="S1784" s="82" t="s">
        <v>56</v>
      </c>
      <c r="T1784" s="82" t="s">
        <v>57</v>
      </c>
      <c r="U1784" s="77"/>
      <c r="V1784" s="77"/>
      <c r="W1784" s="77"/>
      <c r="X1784"/>
    </row>
    <row r="1785" spans="2:24" x14ac:dyDescent="0.3">
      <c r="B1785" s="81">
        <v>37315</v>
      </c>
      <c r="C1785" s="81" t="s">
        <v>930</v>
      </c>
      <c r="D1785" s="77" t="s">
        <v>548</v>
      </c>
      <c r="E1785" s="82" t="s">
        <v>289</v>
      </c>
      <c r="F1785" s="77" t="s">
        <v>549</v>
      </c>
      <c r="G1785" s="77" t="s">
        <v>435</v>
      </c>
      <c r="H1785" s="77" t="s">
        <v>290</v>
      </c>
      <c r="I1785" s="77" t="s">
        <v>3417</v>
      </c>
      <c r="J1785" s="83">
        <v>5050.0849228975303</v>
      </c>
      <c r="L1785" s="84"/>
      <c r="M1785" s="84"/>
      <c r="P1785"/>
      <c r="R1785"/>
      <c r="S1785" s="82" t="s">
        <v>56</v>
      </c>
      <c r="T1785" s="82" t="s">
        <v>57</v>
      </c>
      <c r="U1785" s="77"/>
      <c r="V1785" s="77"/>
      <c r="W1785" s="77"/>
      <c r="X1785"/>
    </row>
    <row r="1786" spans="2:24" x14ac:dyDescent="0.3">
      <c r="B1786" s="81">
        <v>37315</v>
      </c>
      <c r="C1786" s="81" t="s">
        <v>930</v>
      </c>
      <c r="D1786" s="77" t="s">
        <v>548</v>
      </c>
      <c r="E1786" s="82" t="s">
        <v>289</v>
      </c>
      <c r="F1786" s="77" t="s">
        <v>549</v>
      </c>
      <c r="G1786" s="77" t="s">
        <v>435</v>
      </c>
      <c r="H1786" s="77" t="s">
        <v>290</v>
      </c>
      <c r="I1786" s="77" t="s">
        <v>3417</v>
      </c>
      <c r="J1786" s="83">
        <v>-746.55321339054285</v>
      </c>
      <c r="L1786" s="84"/>
      <c r="M1786" s="84"/>
      <c r="P1786"/>
      <c r="R1786"/>
      <c r="S1786" s="82" t="s">
        <v>56</v>
      </c>
      <c r="T1786" s="82" t="s">
        <v>57</v>
      </c>
      <c r="U1786" s="77"/>
      <c r="V1786" s="77"/>
      <c r="W1786" s="77"/>
      <c r="X1786"/>
    </row>
    <row r="1787" spans="2:24" x14ac:dyDescent="0.3">
      <c r="B1787" s="81">
        <v>37315</v>
      </c>
      <c r="C1787" s="81" t="s">
        <v>930</v>
      </c>
      <c r="D1787" s="77" t="s">
        <v>286</v>
      </c>
      <c r="E1787" s="82" t="s">
        <v>289</v>
      </c>
      <c r="F1787" s="77" t="s">
        <v>287</v>
      </c>
      <c r="G1787" s="77" t="s">
        <v>435</v>
      </c>
      <c r="H1787" s="77" t="s">
        <v>290</v>
      </c>
      <c r="I1787" s="77" t="s">
        <v>3418</v>
      </c>
      <c r="J1787" s="83">
        <v>1274.5933469120457</v>
      </c>
      <c r="L1787" s="84"/>
      <c r="M1787" s="84"/>
      <c r="P1787"/>
      <c r="R1787"/>
      <c r="S1787" s="82" t="s">
        <v>56</v>
      </c>
      <c r="T1787" s="82" t="s">
        <v>57</v>
      </c>
      <c r="U1787" s="77"/>
      <c r="V1787" s="77"/>
      <c r="W1787" s="77"/>
      <c r="X1787"/>
    </row>
    <row r="1788" spans="2:24" x14ac:dyDescent="0.3">
      <c r="B1788" s="81">
        <v>37315</v>
      </c>
      <c r="C1788" s="81" t="s">
        <v>930</v>
      </c>
      <c r="D1788" s="77" t="s">
        <v>286</v>
      </c>
      <c r="E1788" s="82" t="s">
        <v>289</v>
      </c>
      <c r="F1788" s="77" t="s">
        <v>287</v>
      </c>
      <c r="G1788" s="77" t="s">
        <v>435</v>
      </c>
      <c r="H1788" s="77" t="s">
        <v>290</v>
      </c>
      <c r="I1788" s="77" t="s">
        <v>3418</v>
      </c>
      <c r="J1788" s="83">
        <v>-117.79577352377849</v>
      </c>
      <c r="L1788" s="84"/>
      <c r="M1788" s="84"/>
      <c r="P1788"/>
      <c r="R1788"/>
      <c r="S1788" s="82" t="s">
        <v>56</v>
      </c>
      <c r="T1788" s="82" t="s">
        <v>57</v>
      </c>
      <c r="U1788" s="77"/>
      <c r="V1788" s="77"/>
      <c r="W1788" s="77"/>
      <c r="X1788"/>
    </row>
    <row r="1789" spans="2:24" x14ac:dyDescent="0.3">
      <c r="B1789" s="81">
        <v>37315</v>
      </c>
      <c r="C1789" s="81" t="s">
        <v>930</v>
      </c>
      <c r="D1789" s="77" t="s">
        <v>286</v>
      </c>
      <c r="E1789" s="82" t="s">
        <v>289</v>
      </c>
      <c r="F1789" s="77" t="s">
        <v>287</v>
      </c>
      <c r="G1789" s="77" t="s">
        <v>435</v>
      </c>
      <c r="H1789" s="77" t="s">
        <v>290</v>
      </c>
      <c r="I1789" s="77" t="s">
        <v>3418</v>
      </c>
      <c r="J1789" s="83">
        <v>-87.774228733859402</v>
      </c>
      <c r="L1789" s="84"/>
      <c r="M1789" s="84"/>
      <c r="P1789"/>
      <c r="R1789"/>
      <c r="S1789" s="82" t="s">
        <v>56</v>
      </c>
      <c r="T1789" s="82" t="s">
        <v>57</v>
      </c>
      <c r="U1789" s="77"/>
      <c r="V1789" s="77"/>
      <c r="W1789" s="77"/>
      <c r="X1789"/>
    </row>
    <row r="1790" spans="2:24" x14ac:dyDescent="0.3">
      <c r="B1790" s="81">
        <v>37315</v>
      </c>
      <c r="C1790" s="81" t="s">
        <v>930</v>
      </c>
      <c r="D1790" s="77" t="s">
        <v>559</v>
      </c>
      <c r="E1790" s="82" t="s">
        <v>295</v>
      </c>
      <c r="F1790" s="77" t="s">
        <v>560</v>
      </c>
      <c r="G1790" s="77" t="s">
        <v>435</v>
      </c>
      <c r="H1790" s="77" t="s">
        <v>290</v>
      </c>
      <c r="I1790" s="77" t="s">
        <v>3417</v>
      </c>
      <c r="J1790" s="83">
        <v>817.31495366397257</v>
      </c>
      <c r="L1790" s="84"/>
      <c r="M1790" s="84"/>
      <c r="P1790"/>
      <c r="R1790"/>
      <c r="S1790" s="82" t="s">
        <v>56</v>
      </c>
      <c r="T1790" s="82" t="s">
        <v>57</v>
      </c>
      <c r="U1790" s="77"/>
      <c r="V1790" s="77"/>
      <c r="W1790" s="77"/>
      <c r="X1790"/>
    </row>
    <row r="1791" spans="2:24" x14ac:dyDescent="0.3">
      <c r="B1791" s="81">
        <v>37315</v>
      </c>
      <c r="C1791" s="81" t="s">
        <v>930</v>
      </c>
      <c r="D1791" s="77" t="s">
        <v>292</v>
      </c>
      <c r="E1791" s="82" t="s">
        <v>295</v>
      </c>
      <c r="F1791" s="77" t="s">
        <v>293</v>
      </c>
      <c r="G1791" s="77" t="s">
        <v>435</v>
      </c>
      <c r="H1791" s="77" t="s">
        <v>290</v>
      </c>
      <c r="I1791" s="77" t="s">
        <v>3418</v>
      </c>
      <c r="J1791" s="83">
        <v>294.56819797294514</v>
      </c>
      <c r="L1791" s="84"/>
      <c r="M1791" s="84"/>
      <c r="P1791"/>
      <c r="R1791"/>
      <c r="S1791" s="82" t="s">
        <v>56</v>
      </c>
      <c r="T1791" s="82" t="s">
        <v>57</v>
      </c>
      <c r="U1791" s="77"/>
      <c r="V1791" s="77"/>
      <c r="W1791" s="77"/>
      <c r="X1791"/>
    </row>
    <row r="1792" spans="2:24" x14ac:dyDescent="0.3">
      <c r="B1792" s="81">
        <v>37315</v>
      </c>
      <c r="C1792" s="81" t="s">
        <v>930</v>
      </c>
      <c r="D1792" s="77" t="s">
        <v>1362</v>
      </c>
      <c r="E1792" s="82" t="s">
        <v>1365</v>
      </c>
      <c r="F1792" s="77" t="s">
        <v>1363</v>
      </c>
      <c r="G1792" s="77" t="s">
        <v>435</v>
      </c>
      <c r="H1792" s="77" t="s">
        <v>290</v>
      </c>
      <c r="I1792" s="77" t="s">
        <v>3417</v>
      </c>
      <c r="J1792" s="83">
        <v>258.6583468942884</v>
      </c>
      <c r="L1792" s="84"/>
      <c r="M1792" s="84"/>
      <c r="P1792"/>
      <c r="R1792"/>
      <c r="S1792" s="82" t="s">
        <v>56</v>
      </c>
      <c r="T1792" s="82" t="s">
        <v>57</v>
      </c>
      <c r="U1792" s="77"/>
      <c r="V1792" s="77"/>
      <c r="W1792" s="77"/>
      <c r="X1792"/>
    </row>
    <row r="1793" spans="2:24" x14ac:dyDescent="0.3">
      <c r="B1793" s="81">
        <v>37315</v>
      </c>
      <c r="C1793" s="81" t="s">
        <v>930</v>
      </c>
      <c r="D1793" s="77" t="s">
        <v>1367</v>
      </c>
      <c r="E1793" s="82" t="s">
        <v>1371</v>
      </c>
      <c r="F1793" s="77" t="s">
        <v>1368</v>
      </c>
      <c r="G1793" s="77" t="s">
        <v>435</v>
      </c>
      <c r="H1793" s="77" t="s">
        <v>290</v>
      </c>
      <c r="I1793" s="77" t="s">
        <v>3418</v>
      </c>
      <c r="J1793" s="83">
        <v>21.918978671509695</v>
      </c>
      <c r="L1793" s="84"/>
      <c r="M1793" s="84"/>
      <c r="P1793"/>
      <c r="R1793"/>
      <c r="S1793" s="82" t="s">
        <v>56</v>
      </c>
      <c r="T1793" s="82" t="s">
        <v>57</v>
      </c>
      <c r="U1793" s="77"/>
      <c r="V1793" s="77"/>
      <c r="W1793" s="77"/>
      <c r="X1793"/>
    </row>
    <row r="1794" spans="2:24" x14ac:dyDescent="0.3">
      <c r="B1794" s="81">
        <v>37315</v>
      </c>
      <c r="C1794" s="81" t="s">
        <v>930</v>
      </c>
      <c r="D1794" s="77" t="s">
        <v>1259</v>
      </c>
      <c r="E1794" s="82" t="s">
        <v>1262</v>
      </c>
      <c r="F1794" s="77" t="s">
        <v>621</v>
      </c>
      <c r="G1794" s="77" t="s">
        <v>435</v>
      </c>
      <c r="H1794" s="77" t="s">
        <v>290</v>
      </c>
      <c r="I1794" s="77" t="s">
        <v>3418</v>
      </c>
      <c r="J1794" s="83">
        <v>57.407138745151407</v>
      </c>
      <c r="L1794" s="84"/>
      <c r="M1794" s="84"/>
      <c r="P1794"/>
      <c r="R1794"/>
      <c r="S1794" s="82" t="s">
        <v>56</v>
      </c>
      <c r="T1794" s="82" t="s">
        <v>57</v>
      </c>
      <c r="U1794" s="77"/>
      <c r="V1794" s="77"/>
      <c r="W1794" s="77"/>
      <c r="X1794"/>
    </row>
    <row r="1795" spans="2:24" x14ac:dyDescent="0.3">
      <c r="B1795" s="81">
        <v>37315</v>
      </c>
      <c r="C1795" s="81" t="s">
        <v>930</v>
      </c>
      <c r="D1795" s="77" t="s">
        <v>1259</v>
      </c>
      <c r="E1795" s="82" t="s">
        <v>1262</v>
      </c>
      <c r="F1795" s="77" t="s">
        <v>621</v>
      </c>
      <c r="G1795" s="77" t="s">
        <v>435</v>
      </c>
      <c r="H1795" s="77" t="s">
        <v>290</v>
      </c>
      <c r="I1795" s="77" t="s">
        <v>3418</v>
      </c>
      <c r="J1795" s="83">
        <v>42.876423356396245</v>
      </c>
      <c r="L1795" s="84"/>
      <c r="M1795" s="84"/>
      <c r="P1795"/>
      <c r="R1795"/>
      <c r="S1795" s="82" t="s">
        <v>56</v>
      </c>
      <c r="T1795" s="82" t="s">
        <v>57</v>
      </c>
      <c r="U1795" s="77"/>
      <c r="V1795" s="77"/>
      <c r="W1795" s="77"/>
      <c r="X1795"/>
    </row>
    <row r="1796" spans="2:24" x14ac:dyDescent="0.3">
      <c r="B1796" s="81">
        <v>37315</v>
      </c>
      <c r="C1796" s="81" t="s">
        <v>930</v>
      </c>
      <c r="D1796" s="77" t="s">
        <v>1259</v>
      </c>
      <c r="E1796" s="82" t="s">
        <v>1262</v>
      </c>
      <c r="F1796" s="77" t="s">
        <v>621</v>
      </c>
      <c r="G1796" s="77" t="s">
        <v>435</v>
      </c>
      <c r="H1796" s="77" t="s">
        <v>290</v>
      </c>
      <c r="I1796" s="77" t="s">
        <v>3418</v>
      </c>
      <c r="J1796" s="83">
        <v>52.216267807092528</v>
      </c>
      <c r="L1796" s="84"/>
      <c r="M1796" s="84"/>
      <c r="P1796"/>
      <c r="R1796"/>
      <c r="S1796" s="82" t="s">
        <v>56</v>
      </c>
      <c r="T1796" s="82" t="s">
        <v>57</v>
      </c>
      <c r="U1796" s="77"/>
      <c r="V1796" s="77"/>
      <c r="W1796" s="77"/>
      <c r="X1796"/>
    </row>
    <row r="1797" spans="2:24" x14ac:dyDescent="0.3">
      <c r="B1797" s="81">
        <v>37315</v>
      </c>
      <c r="C1797" s="81" t="s">
        <v>930</v>
      </c>
      <c r="D1797" s="77" t="s">
        <v>1259</v>
      </c>
      <c r="E1797" s="82" t="s">
        <v>1262</v>
      </c>
      <c r="F1797" s="77" t="s">
        <v>621</v>
      </c>
      <c r="G1797" s="77" t="s">
        <v>435</v>
      </c>
      <c r="H1797" s="77" t="s">
        <v>290</v>
      </c>
      <c r="I1797" s="77" t="s">
        <v>3418</v>
      </c>
      <c r="J1797" s="83">
        <v>176.11714795561952</v>
      </c>
      <c r="L1797" s="84"/>
      <c r="M1797" s="84"/>
      <c r="P1797"/>
      <c r="R1797"/>
      <c r="S1797" s="82" t="s">
        <v>56</v>
      </c>
      <c r="T1797" s="82" t="s">
        <v>57</v>
      </c>
      <c r="U1797" s="77"/>
      <c r="V1797" s="77"/>
      <c r="W1797" s="77"/>
      <c r="X1797"/>
    </row>
    <row r="1798" spans="2:24" x14ac:dyDescent="0.3">
      <c r="B1798" s="81">
        <v>37315</v>
      </c>
      <c r="C1798" s="81" t="s">
        <v>930</v>
      </c>
      <c r="D1798" s="77" t="s">
        <v>1259</v>
      </c>
      <c r="E1798" s="82" t="s">
        <v>1262</v>
      </c>
      <c r="F1798" s="77" t="s">
        <v>621</v>
      </c>
      <c r="G1798" s="77" t="s">
        <v>435</v>
      </c>
      <c r="H1798" s="77" t="s">
        <v>290</v>
      </c>
      <c r="I1798" s="77" t="s">
        <v>3418</v>
      </c>
      <c r="J1798" s="83">
        <v>165.0416473774915</v>
      </c>
      <c r="L1798" s="84"/>
      <c r="M1798" s="84"/>
      <c r="P1798"/>
      <c r="R1798"/>
      <c r="S1798" s="82" t="s">
        <v>56</v>
      </c>
      <c r="T1798" s="82" t="s">
        <v>57</v>
      </c>
      <c r="U1798" s="77"/>
      <c r="V1798" s="77"/>
      <c r="W1798" s="77"/>
      <c r="X1798"/>
    </row>
    <row r="1799" spans="2:24" x14ac:dyDescent="0.3">
      <c r="B1799" s="81">
        <v>37315</v>
      </c>
      <c r="C1799" s="81" t="s">
        <v>930</v>
      </c>
      <c r="D1799" s="77" t="s">
        <v>563</v>
      </c>
      <c r="E1799" s="82" t="s">
        <v>568</v>
      </c>
      <c r="F1799" s="77" t="s">
        <v>564</v>
      </c>
      <c r="G1799" s="77" t="s">
        <v>435</v>
      </c>
      <c r="H1799" s="77" t="s">
        <v>290</v>
      </c>
      <c r="I1799" s="77" t="s">
        <v>3417</v>
      </c>
      <c r="J1799" s="83">
        <v>377.19679175608513</v>
      </c>
      <c r="L1799" s="84"/>
      <c r="M1799" s="84"/>
      <c r="P1799"/>
      <c r="R1799"/>
      <c r="S1799" s="82" t="s">
        <v>56</v>
      </c>
      <c r="T1799" s="82" t="s">
        <v>57</v>
      </c>
      <c r="U1799" s="77"/>
      <c r="V1799" s="77"/>
      <c r="W1799" s="77"/>
      <c r="X1799"/>
    </row>
    <row r="1800" spans="2:24" x14ac:dyDescent="0.3">
      <c r="B1800" s="81">
        <v>37315</v>
      </c>
      <c r="C1800" s="81" t="s">
        <v>930</v>
      </c>
      <c r="D1800" s="77" t="s">
        <v>571</v>
      </c>
      <c r="E1800" s="82" t="s">
        <v>577</v>
      </c>
      <c r="F1800" s="77" t="s">
        <v>572</v>
      </c>
      <c r="G1800" s="77" t="s">
        <v>435</v>
      </c>
      <c r="H1800" s="77" t="s">
        <v>578</v>
      </c>
      <c r="I1800" s="77" t="s">
        <v>3417</v>
      </c>
      <c r="J1800" s="83">
        <v>4219.6405171442839</v>
      </c>
      <c r="L1800" s="84"/>
      <c r="M1800" s="84"/>
      <c r="P1800"/>
      <c r="R1800"/>
      <c r="S1800" s="82" t="s">
        <v>579</v>
      </c>
      <c r="T1800" s="82" t="s">
        <v>57</v>
      </c>
      <c r="U1800" s="77"/>
      <c r="V1800" s="77"/>
      <c r="W1800" s="77"/>
      <c r="X1800"/>
    </row>
    <row r="1801" spans="2:24" x14ac:dyDescent="0.3">
      <c r="B1801" s="81">
        <v>37315</v>
      </c>
      <c r="C1801" s="81" t="s">
        <v>930</v>
      </c>
      <c r="D1801" s="77" t="s">
        <v>571</v>
      </c>
      <c r="E1801" s="82" t="s">
        <v>577</v>
      </c>
      <c r="F1801" s="77" t="s">
        <v>572</v>
      </c>
      <c r="G1801" s="77" t="s">
        <v>435</v>
      </c>
      <c r="H1801" s="77" t="s">
        <v>578</v>
      </c>
      <c r="I1801" s="77" t="s">
        <v>3417</v>
      </c>
      <c r="J1801" s="83">
        <v>157.46816999656406</v>
      </c>
      <c r="L1801" s="84"/>
      <c r="M1801" s="84"/>
      <c r="P1801"/>
      <c r="R1801"/>
      <c r="S1801" s="82" t="s">
        <v>579</v>
      </c>
      <c r="T1801" s="82" t="s">
        <v>57</v>
      </c>
      <c r="U1801" s="77"/>
      <c r="V1801" s="77"/>
      <c r="W1801" s="77"/>
      <c r="X1801"/>
    </row>
    <row r="1802" spans="2:24" x14ac:dyDescent="0.3">
      <c r="B1802" s="81">
        <v>37315</v>
      </c>
      <c r="C1802" s="81" t="s">
        <v>930</v>
      </c>
      <c r="D1802" s="77" t="s">
        <v>582</v>
      </c>
      <c r="E1802" s="82" t="s">
        <v>577</v>
      </c>
      <c r="F1802" s="77" t="s">
        <v>583</v>
      </c>
      <c r="G1802" s="77" t="s">
        <v>435</v>
      </c>
      <c r="H1802" s="77" t="s">
        <v>578</v>
      </c>
      <c r="I1802" s="77" t="s">
        <v>3418</v>
      </c>
      <c r="J1802" s="83">
        <v>790.58526190066846</v>
      </c>
      <c r="L1802" s="84"/>
      <c r="M1802" s="84"/>
      <c r="P1802"/>
      <c r="R1802"/>
      <c r="S1802" s="82" t="s">
        <v>56</v>
      </c>
      <c r="T1802" s="82" t="s">
        <v>57</v>
      </c>
      <c r="U1802" s="77"/>
      <c r="V1802" s="77"/>
      <c r="W1802" s="77"/>
      <c r="X1802"/>
    </row>
    <row r="1803" spans="2:24" x14ac:dyDescent="0.3">
      <c r="B1803" s="81">
        <v>37315</v>
      </c>
      <c r="C1803" s="81" t="s">
        <v>930</v>
      </c>
      <c r="D1803" s="77" t="s">
        <v>589</v>
      </c>
      <c r="E1803" s="82" t="s">
        <v>594</v>
      </c>
      <c r="F1803" s="77" t="s">
        <v>590</v>
      </c>
      <c r="G1803" s="77" t="s">
        <v>435</v>
      </c>
      <c r="H1803" s="77" t="s">
        <v>54</v>
      </c>
      <c r="I1803" s="77" t="s">
        <v>3417</v>
      </c>
      <c r="J1803" s="83">
        <v>393.90992286928139</v>
      </c>
      <c r="L1803" s="84"/>
      <c r="M1803" s="84"/>
      <c r="P1803"/>
      <c r="R1803"/>
      <c r="S1803" s="82" t="s">
        <v>56</v>
      </c>
      <c r="T1803" s="82" t="s">
        <v>57</v>
      </c>
      <c r="U1803" s="77"/>
      <c r="V1803" s="77"/>
      <c r="W1803" s="77"/>
      <c r="X1803"/>
    </row>
    <row r="1804" spans="2:24" x14ac:dyDescent="0.3">
      <c r="B1804" s="81">
        <v>37315</v>
      </c>
      <c r="C1804" s="81" t="s">
        <v>930</v>
      </c>
      <c r="D1804" s="77" t="s">
        <v>589</v>
      </c>
      <c r="E1804" s="82" t="s">
        <v>594</v>
      </c>
      <c r="F1804" s="77" t="s">
        <v>590</v>
      </c>
      <c r="G1804" s="77" t="s">
        <v>435</v>
      </c>
      <c r="H1804" s="77" t="s">
        <v>54</v>
      </c>
      <c r="I1804" s="77" t="s">
        <v>3417</v>
      </c>
      <c r="J1804" s="83">
        <v>53.115733382813204</v>
      </c>
      <c r="L1804" s="84"/>
      <c r="M1804" s="84"/>
      <c r="P1804"/>
      <c r="R1804"/>
      <c r="S1804" s="82" t="s">
        <v>56</v>
      </c>
      <c r="T1804" s="82" t="s">
        <v>57</v>
      </c>
      <c r="U1804" s="77"/>
      <c r="V1804" s="77"/>
      <c r="W1804" s="77"/>
      <c r="X1804"/>
    </row>
    <row r="1805" spans="2:24" x14ac:dyDescent="0.3">
      <c r="B1805" s="81">
        <v>37315</v>
      </c>
      <c r="C1805" s="81" t="s">
        <v>930</v>
      </c>
      <c r="D1805" s="77" t="s">
        <v>589</v>
      </c>
      <c r="E1805" s="82" t="s">
        <v>594</v>
      </c>
      <c r="F1805" s="77" t="s">
        <v>590</v>
      </c>
      <c r="G1805" s="77" t="s">
        <v>435</v>
      </c>
      <c r="H1805" s="77" t="s">
        <v>54</v>
      </c>
      <c r="I1805" s="77" t="s">
        <v>3417</v>
      </c>
      <c r="J1805" s="83">
        <v>-424.02359562816724</v>
      </c>
      <c r="L1805" s="84"/>
      <c r="M1805" s="84"/>
      <c r="P1805"/>
      <c r="R1805"/>
      <c r="S1805" s="82" t="s">
        <v>56</v>
      </c>
      <c r="T1805" s="82" t="s">
        <v>57</v>
      </c>
      <c r="U1805" s="77"/>
      <c r="V1805" s="77"/>
      <c r="W1805" s="77"/>
      <c r="X1805"/>
    </row>
    <row r="1806" spans="2:24" x14ac:dyDescent="0.3">
      <c r="B1806" s="81">
        <v>37315</v>
      </c>
      <c r="C1806" s="81" t="s">
        <v>930</v>
      </c>
      <c r="D1806" s="77" t="s">
        <v>598</v>
      </c>
      <c r="E1806" s="82" t="s">
        <v>594</v>
      </c>
      <c r="F1806" s="77" t="s">
        <v>590</v>
      </c>
      <c r="G1806" s="77" t="s">
        <v>435</v>
      </c>
      <c r="H1806" s="77" t="s">
        <v>54</v>
      </c>
      <c r="I1806" s="77" t="s">
        <v>3418</v>
      </c>
      <c r="J1806" s="83">
        <v>525.15404142119758</v>
      </c>
      <c r="L1806" s="84"/>
      <c r="M1806" s="84"/>
      <c r="P1806"/>
      <c r="R1806"/>
      <c r="S1806" s="82" t="s">
        <v>56</v>
      </c>
      <c r="T1806" s="82" t="s">
        <v>57</v>
      </c>
      <c r="U1806" s="77"/>
      <c r="V1806" s="77"/>
      <c r="W1806" s="77"/>
      <c r="X1806"/>
    </row>
    <row r="1807" spans="2:24" x14ac:dyDescent="0.3">
      <c r="B1807" s="81">
        <v>37315</v>
      </c>
      <c r="C1807" s="81" t="s">
        <v>930</v>
      </c>
      <c r="D1807" s="77" t="s">
        <v>600</v>
      </c>
      <c r="E1807" s="82" t="s">
        <v>299</v>
      </c>
      <c r="F1807" s="77" t="s">
        <v>500</v>
      </c>
      <c r="G1807" s="77" t="s">
        <v>435</v>
      </c>
      <c r="H1807" s="77" t="s">
        <v>271</v>
      </c>
      <c r="I1807" s="77" t="s">
        <v>3417</v>
      </c>
      <c r="J1807" s="83">
        <v>6984.5891498382562</v>
      </c>
      <c r="L1807" s="84"/>
      <c r="M1807" s="84"/>
      <c r="P1807"/>
      <c r="R1807"/>
      <c r="S1807" s="82" t="s">
        <v>56</v>
      </c>
      <c r="T1807" s="82" t="s">
        <v>57</v>
      </c>
      <c r="U1807" s="77"/>
      <c r="V1807" s="77"/>
      <c r="W1807" s="77"/>
      <c r="X1807"/>
    </row>
    <row r="1808" spans="2:24" x14ac:dyDescent="0.3">
      <c r="B1808" s="81">
        <v>37315</v>
      </c>
      <c r="C1808" s="81" t="s">
        <v>930</v>
      </c>
      <c r="D1808" s="77" t="s">
        <v>600</v>
      </c>
      <c r="E1808" s="82" t="s">
        <v>299</v>
      </c>
      <c r="F1808" s="77" t="s">
        <v>500</v>
      </c>
      <c r="G1808" s="77" t="s">
        <v>435</v>
      </c>
      <c r="H1808" s="77" t="s">
        <v>271</v>
      </c>
      <c r="I1808" s="77" t="s">
        <v>3417</v>
      </c>
      <c r="J1808" s="83">
        <v>3704.5306178150954</v>
      </c>
      <c r="L1808" s="84"/>
      <c r="M1808" s="84"/>
      <c r="P1808"/>
      <c r="R1808"/>
      <c r="S1808" s="82" t="s">
        <v>56</v>
      </c>
      <c r="T1808" s="82" t="s">
        <v>57</v>
      </c>
      <c r="U1808" s="77"/>
      <c r="V1808" s="77"/>
      <c r="W1808" s="77"/>
      <c r="X1808"/>
    </row>
    <row r="1809" spans="2:24" x14ac:dyDescent="0.3">
      <c r="B1809" s="81">
        <v>37315</v>
      </c>
      <c r="C1809" s="81" t="s">
        <v>930</v>
      </c>
      <c r="D1809" s="77" t="s">
        <v>600</v>
      </c>
      <c r="E1809" s="82" t="s">
        <v>299</v>
      </c>
      <c r="F1809" s="77" t="s">
        <v>500</v>
      </c>
      <c r="G1809" s="77" t="s">
        <v>435</v>
      </c>
      <c r="H1809" s="77" t="s">
        <v>271</v>
      </c>
      <c r="I1809" s="77" t="s">
        <v>3417</v>
      </c>
      <c r="J1809" s="83">
        <v>-2803.4454210633644</v>
      </c>
      <c r="L1809" s="84"/>
      <c r="M1809" s="84"/>
      <c r="P1809"/>
      <c r="R1809"/>
      <c r="S1809" s="82" t="s">
        <v>56</v>
      </c>
      <c r="T1809" s="82" t="s">
        <v>57</v>
      </c>
      <c r="U1809" s="77"/>
      <c r="V1809" s="77"/>
      <c r="W1809" s="77"/>
      <c r="X1809"/>
    </row>
    <row r="1810" spans="2:24" x14ac:dyDescent="0.3">
      <c r="B1810" s="81">
        <v>37315</v>
      </c>
      <c r="C1810" s="81" t="s">
        <v>930</v>
      </c>
      <c r="D1810" s="77" t="s">
        <v>606</v>
      </c>
      <c r="E1810" s="82" t="s">
        <v>608</v>
      </c>
      <c r="F1810" s="77" t="s">
        <v>276</v>
      </c>
      <c r="G1810" s="77" t="s">
        <v>435</v>
      </c>
      <c r="H1810" s="77" t="s">
        <v>271</v>
      </c>
      <c r="I1810" s="77" t="s">
        <v>3417</v>
      </c>
      <c r="J1810" s="83">
        <v>156.92734607500029</v>
      </c>
      <c r="L1810" s="84"/>
      <c r="M1810" s="84"/>
      <c r="P1810"/>
      <c r="R1810"/>
      <c r="S1810" s="82" t="s">
        <v>56</v>
      </c>
      <c r="T1810" s="82" t="s">
        <v>57</v>
      </c>
      <c r="U1810" s="77"/>
      <c r="V1810" s="77"/>
      <c r="W1810" s="77"/>
      <c r="X1810"/>
    </row>
    <row r="1811" spans="2:24" x14ac:dyDescent="0.3">
      <c r="B1811" s="81">
        <v>37315</v>
      </c>
      <c r="C1811" s="81" t="s">
        <v>930</v>
      </c>
      <c r="D1811" s="77" t="s">
        <v>620</v>
      </c>
      <c r="E1811" s="82" t="s">
        <v>623</v>
      </c>
      <c r="F1811" s="77" t="s">
        <v>621</v>
      </c>
      <c r="G1811" s="77" t="s">
        <v>435</v>
      </c>
      <c r="H1811" s="77" t="s">
        <v>290</v>
      </c>
      <c r="I1811" s="77" t="s">
        <v>3418</v>
      </c>
      <c r="J1811" s="83">
        <v>-270.66246574025968</v>
      </c>
      <c r="L1811" s="84"/>
      <c r="M1811" s="84"/>
      <c r="P1811"/>
      <c r="R1811"/>
      <c r="S1811" s="82" t="s">
        <v>56</v>
      </c>
      <c r="T1811" s="82" t="s">
        <v>57</v>
      </c>
      <c r="U1811" s="77"/>
      <c r="V1811" s="77"/>
      <c r="W1811" s="77"/>
      <c r="X1811"/>
    </row>
    <row r="1812" spans="2:24" x14ac:dyDescent="0.3">
      <c r="B1812" s="81">
        <v>37315</v>
      </c>
      <c r="C1812" s="81" t="s">
        <v>930</v>
      </c>
      <c r="D1812" s="77" t="s">
        <v>620</v>
      </c>
      <c r="E1812" s="82" t="s">
        <v>623</v>
      </c>
      <c r="F1812" s="77" t="s">
        <v>621</v>
      </c>
      <c r="G1812" s="77" t="s">
        <v>435</v>
      </c>
      <c r="H1812" s="77" t="s">
        <v>290</v>
      </c>
      <c r="I1812" s="77" t="s">
        <v>3418</v>
      </c>
      <c r="J1812" s="83">
        <v>40.566111486894506</v>
      </c>
      <c r="L1812" s="84"/>
      <c r="M1812" s="84"/>
      <c r="P1812"/>
      <c r="R1812"/>
      <c r="S1812" s="82" t="s">
        <v>56</v>
      </c>
      <c r="T1812" s="82" t="s">
        <v>57</v>
      </c>
      <c r="U1812" s="77"/>
      <c r="V1812" s="77"/>
      <c r="W1812" s="77"/>
      <c r="X1812"/>
    </row>
    <row r="1813" spans="2:24" x14ac:dyDescent="0.3">
      <c r="B1813" s="81">
        <v>37315</v>
      </c>
      <c r="C1813" s="81" t="s">
        <v>930</v>
      </c>
      <c r="D1813" s="77" t="s">
        <v>620</v>
      </c>
      <c r="E1813" s="82" t="s">
        <v>623</v>
      </c>
      <c r="F1813" s="77" t="s">
        <v>621</v>
      </c>
      <c r="G1813" s="77" t="s">
        <v>435</v>
      </c>
      <c r="H1813" s="77" t="s">
        <v>290</v>
      </c>
      <c r="I1813" s="77" t="s">
        <v>3418</v>
      </c>
      <c r="J1813" s="83">
        <v>38.323892900090129</v>
      </c>
      <c r="L1813" s="84"/>
      <c r="M1813" s="84"/>
      <c r="P1813"/>
      <c r="R1813"/>
      <c r="S1813" s="82" t="s">
        <v>56</v>
      </c>
      <c r="T1813" s="82" t="s">
        <v>57</v>
      </c>
      <c r="U1813" s="77"/>
      <c r="V1813" s="77"/>
      <c r="W1813" s="77"/>
      <c r="X1813"/>
    </row>
    <row r="1814" spans="2:24" x14ac:dyDescent="0.3">
      <c r="B1814" s="81">
        <v>37315</v>
      </c>
      <c r="C1814" s="81" t="s">
        <v>930</v>
      </c>
      <c r="D1814" s="77" t="s">
        <v>620</v>
      </c>
      <c r="E1814" s="82" t="s">
        <v>623</v>
      </c>
      <c r="F1814" s="77" t="s">
        <v>621</v>
      </c>
      <c r="G1814" s="77" t="s">
        <v>435</v>
      </c>
      <c r="H1814" s="77" t="s">
        <v>290</v>
      </c>
      <c r="I1814" s="77" t="s">
        <v>3418</v>
      </c>
      <c r="J1814" s="83">
        <v>41.842780609067077</v>
      </c>
      <c r="L1814" s="84"/>
      <c r="M1814" s="84"/>
      <c r="P1814"/>
      <c r="R1814"/>
      <c r="S1814" s="82" t="s">
        <v>56</v>
      </c>
      <c r="T1814" s="82" t="s">
        <v>57</v>
      </c>
      <c r="U1814" s="77"/>
      <c r="V1814" s="77"/>
      <c r="W1814" s="77"/>
      <c r="X1814"/>
    </row>
    <row r="1815" spans="2:24" x14ac:dyDescent="0.3">
      <c r="B1815" s="81">
        <v>37315</v>
      </c>
      <c r="C1815" s="81" t="s">
        <v>930</v>
      </c>
      <c r="D1815" s="77" t="s">
        <v>620</v>
      </c>
      <c r="E1815" s="82" t="s">
        <v>623</v>
      </c>
      <c r="F1815" s="77" t="s">
        <v>621</v>
      </c>
      <c r="G1815" s="77" t="s">
        <v>435</v>
      </c>
      <c r="H1815" s="77" t="s">
        <v>290</v>
      </c>
      <c r="I1815" s="77" t="s">
        <v>3418</v>
      </c>
      <c r="J1815" s="83">
        <v>54.34478180383703</v>
      </c>
      <c r="L1815" s="84"/>
      <c r="M1815" s="84"/>
      <c r="P1815"/>
      <c r="R1815"/>
      <c r="S1815" s="82" t="s">
        <v>56</v>
      </c>
      <c r="T1815" s="82" t="s">
        <v>57</v>
      </c>
      <c r="U1815" s="77"/>
      <c r="V1815" s="77"/>
      <c r="W1815" s="77"/>
      <c r="X1815"/>
    </row>
    <row r="1816" spans="2:24" x14ac:dyDescent="0.3">
      <c r="B1816" s="81">
        <v>37315</v>
      </c>
      <c r="C1816" s="81" t="s">
        <v>930</v>
      </c>
      <c r="D1816" s="77" t="s">
        <v>46</v>
      </c>
      <c r="E1816" s="82" t="s">
        <v>53</v>
      </c>
      <c r="F1816" s="77" t="s">
        <v>47</v>
      </c>
      <c r="G1816" s="77" t="s">
        <v>435</v>
      </c>
      <c r="H1816" s="77" t="s">
        <v>54</v>
      </c>
      <c r="I1816" s="77" t="s">
        <v>3417</v>
      </c>
      <c r="J1816" s="83">
        <v>128.16205510704143</v>
      </c>
      <c r="L1816" s="84"/>
      <c r="M1816" s="84"/>
      <c r="P1816"/>
      <c r="R1816"/>
      <c r="S1816" s="82" t="s">
        <v>56</v>
      </c>
      <c r="T1816" s="82" t="s">
        <v>57</v>
      </c>
      <c r="U1816" s="77"/>
      <c r="V1816" s="77"/>
      <c r="W1816" s="77"/>
      <c r="X1816"/>
    </row>
    <row r="1817" spans="2:24" x14ac:dyDescent="0.3">
      <c r="B1817" s="81">
        <v>37315</v>
      </c>
      <c r="C1817" s="81" t="s">
        <v>930</v>
      </c>
      <c r="D1817" s="77" t="s">
        <v>46</v>
      </c>
      <c r="E1817" s="82" t="s">
        <v>53</v>
      </c>
      <c r="F1817" s="77" t="s">
        <v>47</v>
      </c>
      <c r="G1817" s="77" t="s">
        <v>435</v>
      </c>
      <c r="H1817" s="77" t="s">
        <v>54</v>
      </c>
      <c r="I1817" s="77" t="s">
        <v>3417</v>
      </c>
      <c r="J1817" s="83">
        <v>171.83797028877146</v>
      </c>
      <c r="L1817" s="84"/>
      <c r="M1817" s="84"/>
      <c r="P1817"/>
      <c r="R1817"/>
      <c r="S1817" s="82" t="s">
        <v>56</v>
      </c>
      <c r="T1817" s="82" t="s">
        <v>57</v>
      </c>
      <c r="U1817" s="77"/>
      <c r="V1817" s="77"/>
      <c r="W1817" s="77"/>
      <c r="X1817"/>
    </row>
    <row r="1818" spans="2:24" x14ac:dyDescent="0.3">
      <c r="B1818" s="81">
        <v>37315</v>
      </c>
      <c r="C1818" s="81" t="s">
        <v>930</v>
      </c>
      <c r="D1818" s="77" t="s">
        <v>46</v>
      </c>
      <c r="E1818" s="82" t="s">
        <v>53</v>
      </c>
      <c r="F1818" s="77" t="s">
        <v>47</v>
      </c>
      <c r="G1818" s="77" t="s">
        <v>435</v>
      </c>
      <c r="H1818" s="77" t="s">
        <v>54</v>
      </c>
      <c r="I1818" s="77" t="s">
        <v>3417</v>
      </c>
      <c r="J1818" s="83">
        <v>398.16036830577497</v>
      </c>
      <c r="L1818" s="84"/>
      <c r="M1818" s="84"/>
      <c r="P1818"/>
      <c r="R1818"/>
      <c r="S1818" s="82" t="s">
        <v>56</v>
      </c>
      <c r="T1818" s="82" t="s">
        <v>57</v>
      </c>
      <c r="U1818" s="77"/>
      <c r="V1818" s="77"/>
      <c r="W1818" s="77"/>
      <c r="X1818"/>
    </row>
    <row r="1819" spans="2:24" x14ac:dyDescent="0.3">
      <c r="B1819" s="81">
        <v>37315</v>
      </c>
      <c r="C1819" s="81" t="s">
        <v>930</v>
      </c>
      <c r="D1819" s="77" t="s">
        <v>46</v>
      </c>
      <c r="E1819" s="82" t="s">
        <v>53</v>
      </c>
      <c r="F1819" s="77" t="s">
        <v>47</v>
      </c>
      <c r="G1819" s="77" t="s">
        <v>435</v>
      </c>
      <c r="H1819" s="77" t="s">
        <v>54</v>
      </c>
      <c r="I1819" s="77" t="s">
        <v>3417</v>
      </c>
      <c r="J1819" s="83">
        <v>63.588456808759602</v>
      </c>
      <c r="L1819" s="84"/>
      <c r="M1819" s="84"/>
      <c r="P1819"/>
      <c r="R1819"/>
      <c r="S1819" s="82" t="s">
        <v>56</v>
      </c>
      <c r="T1819" s="82" t="s">
        <v>57</v>
      </c>
      <c r="U1819" s="77"/>
      <c r="V1819" s="77"/>
      <c r="W1819" s="77"/>
      <c r="X1819"/>
    </row>
    <row r="1820" spans="2:24" x14ac:dyDescent="0.3">
      <c r="B1820" s="81">
        <v>37315</v>
      </c>
      <c r="C1820" s="81" t="s">
        <v>930</v>
      </c>
      <c r="D1820" s="77" t="s">
        <v>46</v>
      </c>
      <c r="E1820" s="82" t="s">
        <v>53</v>
      </c>
      <c r="F1820" s="77" t="s">
        <v>47</v>
      </c>
      <c r="G1820" s="77" t="s">
        <v>435</v>
      </c>
      <c r="H1820" s="77" t="s">
        <v>54</v>
      </c>
      <c r="I1820" s="77" t="s">
        <v>3417</v>
      </c>
      <c r="J1820" s="83">
        <v>39.960026994860222</v>
      </c>
      <c r="L1820" s="84"/>
      <c r="M1820" s="84"/>
      <c r="P1820"/>
      <c r="R1820"/>
      <c r="S1820" s="82" t="s">
        <v>56</v>
      </c>
      <c r="T1820" s="82" t="s">
        <v>57</v>
      </c>
      <c r="U1820" s="77"/>
      <c r="V1820" s="77"/>
      <c r="W1820" s="77"/>
      <c r="X1820"/>
    </row>
    <row r="1821" spans="2:24" x14ac:dyDescent="0.3">
      <c r="B1821" s="81">
        <v>37315</v>
      </c>
      <c r="C1821" s="81" t="s">
        <v>930</v>
      </c>
      <c r="D1821" s="77" t="s">
        <v>46</v>
      </c>
      <c r="E1821" s="82" t="s">
        <v>53</v>
      </c>
      <c r="F1821" s="77" t="s">
        <v>47</v>
      </c>
      <c r="G1821" s="77" t="s">
        <v>435</v>
      </c>
      <c r="H1821" s="77" t="s">
        <v>54</v>
      </c>
      <c r="I1821" s="77" t="s">
        <v>3417</v>
      </c>
      <c r="J1821" s="83">
        <v>44.405197397368774</v>
      </c>
      <c r="L1821" s="84"/>
      <c r="M1821" s="84"/>
      <c r="P1821"/>
      <c r="R1821"/>
      <c r="S1821" s="82" t="s">
        <v>56</v>
      </c>
      <c r="T1821" s="82" t="s">
        <v>57</v>
      </c>
      <c r="U1821" s="77"/>
      <c r="V1821" s="77"/>
      <c r="W1821" s="77"/>
      <c r="X1821"/>
    </row>
    <row r="1822" spans="2:24" x14ac:dyDescent="0.3">
      <c r="B1822" s="81">
        <v>37315</v>
      </c>
      <c r="C1822" s="81" t="s">
        <v>930</v>
      </c>
      <c r="D1822" s="77" t="s">
        <v>46</v>
      </c>
      <c r="E1822" s="82" t="s">
        <v>53</v>
      </c>
      <c r="F1822" s="77" t="s">
        <v>47</v>
      </c>
      <c r="G1822" s="77" t="s">
        <v>435</v>
      </c>
      <c r="H1822" s="77" t="s">
        <v>54</v>
      </c>
      <c r="I1822" s="77" t="s">
        <v>3417</v>
      </c>
      <c r="J1822" s="83">
        <v>108.2477765667373</v>
      </c>
      <c r="L1822" s="84"/>
      <c r="M1822" s="84"/>
      <c r="P1822"/>
      <c r="R1822"/>
      <c r="S1822" s="82" t="s">
        <v>56</v>
      </c>
      <c r="T1822" s="82" t="s">
        <v>57</v>
      </c>
      <c r="U1822" s="77"/>
      <c r="V1822" s="77"/>
      <c r="W1822" s="77"/>
      <c r="X1822"/>
    </row>
    <row r="1823" spans="2:24" x14ac:dyDescent="0.3">
      <c r="B1823" s="81">
        <v>37315</v>
      </c>
      <c r="C1823" s="81" t="s">
        <v>930</v>
      </c>
      <c r="D1823" s="77" t="s">
        <v>46</v>
      </c>
      <c r="E1823" s="82" t="s">
        <v>53</v>
      </c>
      <c r="F1823" s="77" t="s">
        <v>47</v>
      </c>
      <c r="G1823" s="77" t="s">
        <v>435</v>
      </c>
      <c r="H1823" s="77" t="s">
        <v>54</v>
      </c>
      <c r="I1823" s="77" t="s">
        <v>3417</v>
      </c>
      <c r="J1823" s="83">
        <v>-180.74867379596523</v>
      </c>
      <c r="L1823" s="84"/>
      <c r="M1823" s="84"/>
      <c r="P1823"/>
      <c r="R1823"/>
      <c r="S1823" s="82" t="s">
        <v>56</v>
      </c>
      <c r="T1823" s="82" t="s">
        <v>57</v>
      </c>
      <c r="U1823" s="77"/>
      <c r="V1823" s="77"/>
      <c r="W1823" s="77"/>
      <c r="X1823"/>
    </row>
    <row r="1824" spans="2:24" x14ac:dyDescent="0.3">
      <c r="B1824" s="81">
        <v>37315</v>
      </c>
      <c r="C1824" s="81" t="s">
        <v>930</v>
      </c>
      <c r="D1824" s="77" t="s">
        <v>400</v>
      </c>
      <c r="E1824" s="82" t="s">
        <v>53</v>
      </c>
      <c r="F1824" s="77" t="s">
        <v>401</v>
      </c>
      <c r="G1824" s="77" t="s">
        <v>435</v>
      </c>
      <c r="H1824" s="77" t="s">
        <v>54</v>
      </c>
      <c r="I1824" s="77" t="s">
        <v>3418</v>
      </c>
      <c r="J1824" s="83">
        <v>-21.282514047534054</v>
      </c>
      <c r="L1824" s="84"/>
      <c r="M1824" s="84"/>
      <c r="P1824"/>
      <c r="R1824"/>
      <c r="S1824" s="82" t="s">
        <v>56</v>
      </c>
      <c r="T1824" s="82" t="s">
        <v>57</v>
      </c>
      <c r="U1824" s="77"/>
      <c r="V1824" s="77"/>
      <c r="W1824" s="77"/>
      <c r="X1824"/>
    </row>
    <row r="1825" spans="2:24" x14ac:dyDescent="0.3">
      <c r="B1825" s="81">
        <v>37315</v>
      </c>
      <c r="C1825" s="81" t="s">
        <v>930</v>
      </c>
      <c r="D1825" s="77" t="s">
        <v>400</v>
      </c>
      <c r="E1825" s="82" t="s">
        <v>53</v>
      </c>
      <c r="F1825" s="77" t="s">
        <v>401</v>
      </c>
      <c r="G1825" s="77" t="s">
        <v>435</v>
      </c>
      <c r="H1825" s="77" t="s">
        <v>54</v>
      </c>
      <c r="I1825" s="77" t="s">
        <v>3418</v>
      </c>
      <c r="J1825" s="83">
        <v>78.151473370190246</v>
      </c>
      <c r="L1825" s="84"/>
      <c r="M1825" s="84"/>
      <c r="P1825"/>
      <c r="R1825"/>
      <c r="S1825" s="82" t="s">
        <v>56</v>
      </c>
      <c r="T1825" s="82" t="s">
        <v>57</v>
      </c>
      <c r="U1825" s="77"/>
      <c r="V1825" s="77"/>
      <c r="W1825" s="77"/>
      <c r="X1825"/>
    </row>
    <row r="1826" spans="2:24" x14ac:dyDescent="0.3">
      <c r="B1826" s="81">
        <v>37315</v>
      </c>
      <c r="C1826" s="81" t="s">
        <v>930</v>
      </c>
      <c r="D1826" s="77" t="s">
        <v>400</v>
      </c>
      <c r="E1826" s="82" t="s">
        <v>53</v>
      </c>
      <c r="F1826" s="77" t="s">
        <v>401</v>
      </c>
      <c r="G1826" s="77" t="s">
        <v>435</v>
      </c>
      <c r="H1826" s="77" t="s">
        <v>54</v>
      </c>
      <c r="I1826" s="77" t="s">
        <v>3418</v>
      </c>
      <c r="J1826" s="83">
        <v>26.504408354846088</v>
      </c>
      <c r="L1826" s="84"/>
      <c r="M1826" s="84"/>
      <c r="P1826"/>
      <c r="R1826"/>
      <c r="S1826" s="82" t="s">
        <v>56</v>
      </c>
      <c r="T1826" s="82" t="s">
        <v>57</v>
      </c>
      <c r="U1826" s="77"/>
      <c r="V1826" s="77"/>
      <c r="W1826" s="77"/>
      <c r="X1826"/>
    </row>
    <row r="1827" spans="2:24" x14ac:dyDescent="0.3">
      <c r="B1827" s="81">
        <v>37315</v>
      </c>
      <c r="C1827" s="81" t="s">
        <v>930</v>
      </c>
      <c r="D1827" s="77" t="s">
        <v>400</v>
      </c>
      <c r="E1827" s="82" t="s">
        <v>53</v>
      </c>
      <c r="F1827" s="77" t="s">
        <v>401</v>
      </c>
      <c r="G1827" s="77" t="s">
        <v>435</v>
      </c>
      <c r="H1827" s="77" t="s">
        <v>54</v>
      </c>
      <c r="I1827" s="77" t="s">
        <v>3418</v>
      </c>
      <c r="J1827" s="83">
        <v>11.098936375724959</v>
      </c>
      <c r="L1827" s="84"/>
      <c r="M1827" s="84"/>
      <c r="P1827"/>
      <c r="R1827"/>
      <c r="S1827" s="82" t="s">
        <v>56</v>
      </c>
      <c r="T1827" s="82" t="s">
        <v>57</v>
      </c>
      <c r="U1827" s="77"/>
      <c r="V1827" s="77"/>
      <c r="W1827" s="77"/>
      <c r="X1827"/>
    </row>
    <row r="1828" spans="2:24" x14ac:dyDescent="0.3">
      <c r="B1828" s="81">
        <v>37315</v>
      </c>
      <c r="C1828" s="81" t="s">
        <v>930</v>
      </c>
      <c r="D1828" s="77" t="s">
        <v>400</v>
      </c>
      <c r="E1828" s="82" t="s">
        <v>53</v>
      </c>
      <c r="F1828" s="77" t="s">
        <v>401</v>
      </c>
      <c r="G1828" s="77" t="s">
        <v>435</v>
      </c>
      <c r="H1828" s="77" t="s">
        <v>54</v>
      </c>
      <c r="I1828" s="77" t="s">
        <v>3418</v>
      </c>
      <c r="J1828" s="83">
        <v>20.448449063027187</v>
      </c>
      <c r="L1828" s="84"/>
      <c r="M1828" s="84"/>
      <c r="P1828"/>
      <c r="R1828"/>
      <c r="S1828" s="82" t="s">
        <v>56</v>
      </c>
      <c r="T1828" s="82" t="s">
        <v>57</v>
      </c>
      <c r="U1828" s="77"/>
      <c r="V1828" s="77"/>
      <c r="W1828" s="77"/>
      <c r="X1828"/>
    </row>
    <row r="1829" spans="2:24" x14ac:dyDescent="0.3">
      <c r="B1829" s="81">
        <v>37315</v>
      </c>
      <c r="C1829" s="81" t="s">
        <v>930</v>
      </c>
      <c r="D1829" s="77" t="s">
        <v>400</v>
      </c>
      <c r="E1829" s="82" t="s">
        <v>53</v>
      </c>
      <c r="F1829" s="77" t="s">
        <v>401</v>
      </c>
      <c r="G1829" s="77" t="s">
        <v>435</v>
      </c>
      <c r="H1829" s="77" t="s">
        <v>54</v>
      </c>
      <c r="I1829" s="77" t="s">
        <v>3418</v>
      </c>
      <c r="J1829" s="83">
        <v>22.390980618620471</v>
      </c>
      <c r="L1829" s="84"/>
      <c r="M1829" s="84"/>
      <c r="P1829"/>
      <c r="R1829"/>
      <c r="S1829" s="82" t="s">
        <v>56</v>
      </c>
      <c r="T1829" s="82" t="s">
        <v>57</v>
      </c>
      <c r="U1829" s="77"/>
      <c r="V1829" s="77"/>
      <c r="W1829" s="77"/>
      <c r="X1829"/>
    </row>
    <row r="1830" spans="2:24" x14ac:dyDescent="0.3">
      <c r="B1830" s="81">
        <v>37315</v>
      </c>
      <c r="C1830" s="81" t="s">
        <v>930</v>
      </c>
      <c r="D1830" s="77" t="s">
        <v>400</v>
      </c>
      <c r="E1830" s="82" t="s">
        <v>53</v>
      </c>
      <c r="F1830" s="77" t="s">
        <v>401</v>
      </c>
      <c r="G1830" s="77" t="s">
        <v>435</v>
      </c>
      <c r="H1830" s="77" t="s">
        <v>54</v>
      </c>
      <c r="I1830" s="77" t="s">
        <v>3418</v>
      </c>
      <c r="J1830" s="83">
        <v>320.41841061619272</v>
      </c>
      <c r="L1830" s="84"/>
      <c r="M1830" s="84"/>
      <c r="P1830"/>
      <c r="R1830"/>
      <c r="S1830" s="82" t="s">
        <v>56</v>
      </c>
      <c r="T1830" s="82" t="s">
        <v>57</v>
      </c>
      <c r="U1830" s="77"/>
      <c r="V1830" s="77"/>
      <c r="W1830" s="77"/>
      <c r="X1830"/>
    </row>
    <row r="1831" spans="2:24" x14ac:dyDescent="0.3">
      <c r="B1831" s="81">
        <v>37315</v>
      </c>
      <c r="C1831" s="81" t="s">
        <v>930</v>
      </c>
      <c r="D1831" s="77" t="s">
        <v>75</v>
      </c>
      <c r="E1831" s="82" t="s">
        <v>78</v>
      </c>
      <c r="F1831" s="77" t="s">
        <v>76</v>
      </c>
      <c r="G1831" s="77" t="s">
        <v>435</v>
      </c>
      <c r="H1831" s="77" t="s">
        <v>54</v>
      </c>
      <c r="I1831" s="77" t="s">
        <v>3417</v>
      </c>
      <c r="J1831" s="83">
        <v>21.826450824586267</v>
      </c>
      <c r="L1831" s="84"/>
      <c r="M1831" s="84"/>
      <c r="P1831"/>
      <c r="R1831"/>
      <c r="S1831" s="82" t="s">
        <v>56</v>
      </c>
      <c r="T1831" s="82" t="s">
        <v>57</v>
      </c>
      <c r="U1831" s="77"/>
      <c r="V1831" s="77"/>
      <c r="W1831" s="77"/>
      <c r="X1831"/>
    </row>
    <row r="1832" spans="2:24" x14ac:dyDescent="0.3">
      <c r="B1832" s="81">
        <v>37315</v>
      </c>
      <c r="C1832" s="81" t="s">
        <v>930</v>
      </c>
      <c r="D1832" s="77" t="s">
        <v>75</v>
      </c>
      <c r="E1832" s="82" t="s">
        <v>78</v>
      </c>
      <c r="F1832" s="77" t="s">
        <v>76</v>
      </c>
      <c r="G1832" s="77" t="s">
        <v>435</v>
      </c>
      <c r="H1832" s="77" t="s">
        <v>54</v>
      </c>
      <c r="I1832" s="77" t="s">
        <v>3417</v>
      </c>
      <c r="J1832" s="83">
        <v>73.502788821638944</v>
      </c>
      <c r="L1832" s="84"/>
      <c r="M1832" s="84"/>
      <c r="P1832"/>
      <c r="R1832"/>
      <c r="S1832" s="82" t="s">
        <v>56</v>
      </c>
      <c r="T1832" s="82" t="s">
        <v>57</v>
      </c>
      <c r="U1832" s="77"/>
      <c r="V1832" s="77"/>
      <c r="W1832" s="77"/>
      <c r="X1832"/>
    </row>
    <row r="1833" spans="2:24" x14ac:dyDescent="0.3">
      <c r="B1833" s="81">
        <v>37315</v>
      </c>
      <c r="C1833" s="81" t="s">
        <v>930</v>
      </c>
      <c r="D1833" s="77" t="s">
        <v>75</v>
      </c>
      <c r="E1833" s="82" t="s">
        <v>78</v>
      </c>
      <c r="F1833" s="77" t="s">
        <v>76</v>
      </c>
      <c r="G1833" s="77" t="s">
        <v>435</v>
      </c>
      <c r="H1833" s="77" t="s">
        <v>54</v>
      </c>
      <c r="I1833" s="77" t="s">
        <v>3417</v>
      </c>
      <c r="J1833" s="83">
        <v>54.491237053297034</v>
      </c>
      <c r="L1833" s="84"/>
      <c r="M1833" s="84"/>
      <c r="P1833"/>
      <c r="R1833"/>
      <c r="S1833" s="82" t="s">
        <v>56</v>
      </c>
      <c r="T1833" s="82" t="s">
        <v>57</v>
      </c>
      <c r="U1833" s="77"/>
      <c r="V1833" s="77"/>
      <c r="W1833" s="77"/>
      <c r="X1833"/>
    </row>
    <row r="1834" spans="2:24" x14ac:dyDescent="0.3">
      <c r="B1834" s="81">
        <v>37315</v>
      </c>
      <c r="C1834" s="81" t="s">
        <v>930</v>
      </c>
      <c r="D1834" s="77" t="s">
        <v>75</v>
      </c>
      <c r="E1834" s="82" t="s">
        <v>78</v>
      </c>
      <c r="F1834" s="77" t="s">
        <v>76</v>
      </c>
      <c r="G1834" s="77" t="s">
        <v>435</v>
      </c>
      <c r="H1834" s="77" t="s">
        <v>54</v>
      </c>
      <c r="I1834" s="77" t="s">
        <v>3417</v>
      </c>
      <c r="J1834" s="83">
        <v>160.65186833182327</v>
      </c>
      <c r="L1834" s="84"/>
      <c r="M1834" s="84"/>
      <c r="P1834"/>
      <c r="R1834"/>
      <c r="S1834" s="82" t="s">
        <v>56</v>
      </c>
      <c r="T1834" s="82" t="s">
        <v>57</v>
      </c>
      <c r="U1834" s="77"/>
      <c r="V1834" s="77"/>
      <c r="W1834" s="77"/>
      <c r="X1834"/>
    </row>
    <row r="1835" spans="2:24" x14ac:dyDescent="0.3">
      <c r="B1835" s="81">
        <v>37315</v>
      </c>
      <c r="C1835" s="81" t="s">
        <v>930</v>
      </c>
      <c r="D1835" s="77" t="s">
        <v>75</v>
      </c>
      <c r="E1835" s="82" t="s">
        <v>78</v>
      </c>
      <c r="F1835" s="77" t="s">
        <v>76</v>
      </c>
      <c r="G1835" s="77" t="s">
        <v>435</v>
      </c>
      <c r="H1835" s="77" t="s">
        <v>54</v>
      </c>
      <c r="I1835" s="77" t="s">
        <v>3417</v>
      </c>
      <c r="J1835" s="83">
        <v>91.247866985072704</v>
      </c>
      <c r="L1835" s="84"/>
      <c r="M1835" s="84"/>
      <c r="P1835"/>
      <c r="R1835"/>
      <c r="S1835" s="82" t="s">
        <v>56</v>
      </c>
      <c r="T1835" s="82" t="s">
        <v>57</v>
      </c>
      <c r="U1835" s="77"/>
      <c r="V1835" s="77"/>
      <c r="W1835" s="77"/>
      <c r="X1835"/>
    </row>
    <row r="1836" spans="2:24" x14ac:dyDescent="0.3">
      <c r="B1836" s="81">
        <v>37315</v>
      </c>
      <c r="C1836" s="81" t="s">
        <v>930</v>
      </c>
      <c r="D1836" s="77" t="s">
        <v>649</v>
      </c>
      <c r="E1836" s="82" t="s">
        <v>78</v>
      </c>
      <c r="F1836" s="77" t="s">
        <v>650</v>
      </c>
      <c r="G1836" s="77" t="s">
        <v>435</v>
      </c>
      <c r="H1836" s="77" t="s">
        <v>54</v>
      </c>
      <c r="I1836" s="77" t="s">
        <v>3418</v>
      </c>
      <c r="J1836" s="83">
        <v>18.583082032931642</v>
      </c>
      <c r="L1836" s="84"/>
      <c r="M1836" s="84"/>
      <c r="P1836"/>
      <c r="R1836"/>
      <c r="S1836" s="82" t="s">
        <v>56</v>
      </c>
      <c r="T1836" s="82" t="s">
        <v>57</v>
      </c>
      <c r="U1836" s="77"/>
      <c r="V1836" s="77"/>
      <c r="W1836" s="77"/>
      <c r="X1836"/>
    </row>
    <row r="1837" spans="2:24" x14ac:dyDescent="0.3">
      <c r="B1837" s="81">
        <v>37315</v>
      </c>
      <c r="C1837" s="81" t="s">
        <v>930</v>
      </c>
      <c r="D1837" s="77" t="s">
        <v>649</v>
      </c>
      <c r="E1837" s="82" t="s">
        <v>78</v>
      </c>
      <c r="F1837" s="77" t="s">
        <v>650</v>
      </c>
      <c r="G1837" s="77" t="s">
        <v>435</v>
      </c>
      <c r="H1837" s="77" t="s">
        <v>54</v>
      </c>
      <c r="I1837" s="77" t="s">
        <v>3418</v>
      </c>
      <c r="J1837" s="83">
        <v>17.219298565163527</v>
      </c>
      <c r="L1837" s="84"/>
      <c r="M1837" s="84"/>
      <c r="P1837"/>
      <c r="R1837"/>
      <c r="S1837" s="82" t="s">
        <v>56</v>
      </c>
      <c r="T1837" s="82" t="s">
        <v>57</v>
      </c>
      <c r="U1837" s="77"/>
      <c r="V1837" s="77"/>
      <c r="W1837" s="77"/>
      <c r="X1837"/>
    </row>
    <row r="1838" spans="2:24" x14ac:dyDescent="0.3">
      <c r="B1838" s="81">
        <v>37315</v>
      </c>
      <c r="C1838" s="81" t="s">
        <v>930</v>
      </c>
      <c r="D1838" s="77" t="s">
        <v>649</v>
      </c>
      <c r="E1838" s="82" t="s">
        <v>78</v>
      </c>
      <c r="F1838" s="77" t="s">
        <v>650</v>
      </c>
      <c r="G1838" s="77" t="s">
        <v>435</v>
      </c>
      <c r="H1838" s="77" t="s">
        <v>54</v>
      </c>
      <c r="I1838" s="77" t="s">
        <v>3418</v>
      </c>
      <c r="J1838" s="83">
        <v>10.498474491095045</v>
      </c>
      <c r="L1838" s="84"/>
      <c r="M1838" s="84"/>
      <c r="P1838"/>
      <c r="R1838"/>
      <c r="S1838" s="82" t="s">
        <v>56</v>
      </c>
      <c r="T1838" s="82" t="s">
        <v>57</v>
      </c>
      <c r="U1838" s="77"/>
      <c r="V1838" s="77"/>
      <c r="W1838" s="77"/>
      <c r="X1838"/>
    </row>
    <row r="1839" spans="2:24" x14ac:dyDescent="0.3">
      <c r="B1839" s="81">
        <v>37315</v>
      </c>
      <c r="C1839" s="81" t="s">
        <v>930</v>
      </c>
      <c r="D1839" s="77" t="s">
        <v>649</v>
      </c>
      <c r="E1839" s="82" t="s">
        <v>78</v>
      </c>
      <c r="F1839" s="77" t="s">
        <v>650</v>
      </c>
      <c r="G1839" s="77" t="s">
        <v>435</v>
      </c>
      <c r="H1839" s="77" t="s">
        <v>54</v>
      </c>
      <c r="I1839" s="77" t="s">
        <v>3418</v>
      </c>
      <c r="J1839" s="83">
        <v>165.36621991687463</v>
      </c>
      <c r="L1839" s="84"/>
      <c r="M1839" s="84"/>
      <c r="P1839"/>
      <c r="R1839"/>
      <c r="S1839" s="82" t="s">
        <v>56</v>
      </c>
      <c r="T1839" s="82" t="s">
        <v>57</v>
      </c>
      <c r="U1839" s="77"/>
      <c r="V1839" s="77"/>
      <c r="W1839" s="77"/>
      <c r="X1839"/>
    </row>
    <row r="1840" spans="2:24" x14ac:dyDescent="0.3">
      <c r="B1840" s="81">
        <v>37315</v>
      </c>
      <c r="C1840" s="81" t="s">
        <v>930</v>
      </c>
      <c r="D1840" s="77" t="s">
        <v>649</v>
      </c>
      <c r="E1840" s="82" t="s">
        <v>78</v>
      </c>
      <c r="F1840" s="77" t="s">
        <v>650</v>
      </c>
      <c r="G1840" s="77" t="s">
        <v>435</v>
      </c>
      <c r="H1840" s="77" t="s">
        <v>54</v>
      </c>
      <c r="I1840" s="77" t="s">
        <v>3418</v>
      </c>
      <c r="J1840" s="83">
        <v>-23.851940353500858</v>
      </c>
      <c r="L1840" s="84"/>
      <c r="M1840" s="84"/>
      <c r="P1840"/>
      <c r="R1840"/>
      <c r="S1840" s="82" t="s">
        <v>56</v>
      </c>
      <c r="T1840" s="82" t="s">
        <v>57</v>
      </c>
      <c r="U1840" s="77"/>
      <c r="V1840" s="77"/>
      <c r="W1840" s="77"/>
      <c r="X1840"/>
    </row>
    <row r="1841" spans="2:24" x14ac:dyDescent="0.3">
      <c r="B1841" s="81">
        <v>37315</v>
      </c>
      <c r="C1841" s="81" t="s">
        <v>930</v>
      </c>
      <c r="D1841" s="77" t="s">
        <v>1479</v>
      </c>
      <c r="E1841" s="82" t="s">
        <v>1482</v>
      </c>
      <c r="F1841" s="77" t="s">
        <v>1480</v>
      </c>
      <c r="G1841" s="77" t="s">
        <v>435</v>
      </c>
      <c r="H1841" s="77" t="s">
        <v>54</v>
      </c>
      <c r="I1841" s="77" t="s">
        <v>3418</v>
      </c>
      <c r="J1841" s="83">
        <v>72.612358207639957</v>
      </c>
      <c r="L1841" s="84"/>
      <c r="M1841" s="84"/>
      <c r="P1841"/>
      <c r="R1841"/>
      <c r="S1841" s="82" t="s">
        <v>56</v>
      </c>
      <c r="T1841" s="82" t="s">
        <v>57</v>
      </c>
      <c r="U1841" s="77"/>
      <c r="V1841" s="77"/>
      <c r="W1841" s="77"/>
      <c r="X1841"/>
    </row>
    <row r="1842" spans="2:24" x14ac:dyDescent="0.3">
      <c r="B1842" s="81">
        <v>37315</v>
      </c>
      <c r="C1842" s="81" t="s">
        <v>930</v>
      </c>
      <c r="D1842" s="77" t="s">
        <v>661</v>
      </c>
      <c r="E1842" s="82" t="s">
        <v>663</v>
      </c>
      <c r="F1842" s="77" t="s">
        <v>662</v>
      </c>
      <c r="G1842" s="77" t="s">
        <v>435</v>
      </c>
      <c r="H1842" s="77" t="s">
        <v>54</v>
      </c>
      <c r="I1842" s="77" t="s">
        <v>3417</v>
      </c>
      <c r="J1842" s="83">
        <v>488.54056462441213</v>
      </c>
      <c r="L1842" s="84"/>
      <c r="M1842" s="84"/>
      <c r="P1842"/>
      <c r="R1842"/>
      <c r="S1842" s="82" t="s">
        <v>56</v>
      </c>
      <c r="T1842" s="82" t="s">
        <v>57</v>
      </c>
      <c r="U1842" s="77"/>
      <c r="V1842" s="77"/>
      <c r="W1842" s="77"/>
      <c r="X1842"/>
    </row>
    <row r="1843" spans="2:24" x14ac:dyDescent="0.3">
      <c r="B1843" s="81">
        <v>37315</v>
      </c>
      <c r="C1843" s="81" t="s">
        <v>930</v>
      </c>
      <c r="D1843" s="77" t="s">
        <v>661</v>
      </c>
      <c r="E1843" s="82" t="s">
        <v>663</v>
      </c>
      <c r="F1843" s="77" t="s">
        <v>662</v>
      </c>
      <c r="G1843" s="77" t="s">
        <v>435</v>
      </c>
      <c r="H1843" s="77" t="s">
        <v>54</v>
      </c>
      <c r="I1843" s="77" t="s">
        <v>3417</v>
      </c>
      <c r="J1843" s="83">
        <v>-813.48262447447735</v>
      </c>
      <c r="L1843" s="84"/>
      <c r="M1843" s="84"/>
      <c r="P1843"/>
      <c r="R1843"/>
      <c r="S1843" s="82" t="s">
        <v>56</v>
      </c>
      <c r="T1843" s="82" t="s">
        <v>57</v>
      </c>
      <c r="U1843" s="77"/>
      <c r="V1843" s="77"/>
      <c r="W1843" s="77"/>
      <c r="X1843"/>
    </row>
    <row r="1844" spans="2:24" x14ac:dyDescent="0.3">
      <c r="B1844" s="81">
        <v>37315</v>
      </c>
      <c r="C1844" s="81" t="s">
        <v>930</v>
      </c>
      <c r="D1844" s="77" t="s">
        <v>665</v>
      </c>
      <c r="E1844" s="82" t="s">
        <v>663</v>
      </c>
      <c r="F1844" s="77" t="s">
        <v>662</v>
      </c>
      <c r="G1844" s="77" t="s">
        <v>435</v>
      </c>
      <c r="H1844" s="77" t="s">
        <v>54</v>
      </c>
      <c r="I1844" s="77" t="s">
        <v>3418</v>
      </c>
      <c r="J1844" s="83">
        <v>-30.516191344274251</v>
      </c>
      <c r="L1844" s="84"/>
      <c r="M1844" s="84"/>
      <c r="P1844"/>
      <c r="R1844"/>
      <c r="S1844" s="82" t="s">
        <v>56</v>
      </c>
      <c r="T1844" s="82" t="s">
        <v>57</v>
      </c>
      <c r="U1844" s="77"/>
      <c r="V1844" s="77"/>
      <c r="W1844" s="77"/>
      <c r="X1844"/>
    </row>
    <row r="1845" spans="2:24" x14ac:dyDescent="0.3">
      <c r="B1845" s="81">
        <v>37315</v>
      </c>
      <c r="C1845" s="81" t="s">
        <v>930</v>
      </c>
      <c r="D1845" s="77" t="s">
        <v>665</v>
      </c>
      <c r="E1845" s="82" t="s">
        <v>663</v>
      </c>
      <c r="F1845" s="77" t="s">
        <v>662</v>
      </c>
      <c r="G1845" s="77" t="s">
        <v>435</v>
      </c>
      <c r="H1845" s="77" t="s">
        <v>54</v>
      </c>
      <c r="I1845" s="77" t="s">
        <v>3418</v>
      </c>
      <c r="J1845" s="83">
        <v>397.27844764766382</v>
      </c>
      <c r="L1845" s="84"/>
      <c r="M1845" s="84"/>
      <c r="P1845"/>
      <c r="R1845"/>
      <c r="S1845" s="82" t="s">
        <v>56</v>
      </c>
      <c r="T1845" s="82" t="s">
        <v>57</v>
      </c>
      <c r="U1845" s="77"/>
      <c r="V1845" s="77"/>
      <c r="W1845" s="77"/>
      <c r="X1845"/>
    </row>
    <row r="1846" spans="2:24" x14ac:dyDescent="0.3">
      <c r="B1846" s="81">
        <v>37315</v>
      </c>
      <c r="C1846" s="81" t="s">
        <v>930</v>
      </c>
      <c r="D1846" s="77" t="s">
        <v>90</v>
      </c>
      <c r="E1846" s="82" t="s">
        <v>93</v>
      </c>
      <c r="F1846" s="77" t="s">
        <v>91</v>
      </c>
      <c r="G1846" s="77" t="s">
        <v>435</v>
      </c>
      <c r="H1846" s="77" t="s">
        <v>54</v>
      </c>
      <c r="I1846" s="77" t="s">
        <v>3417</v>
      </c>
      <c r="J1846" s="83">
        <v>765.86470190548255</v>
      </c>
      <c r="L1846" s="84"/>
      <c r="M1846" s="84"/>
      <c r="P1846"/>
      <c r="R1846"/>
      <c r="S1846" s="82" t="s">
        <v>56</v>
      </c>
      <c r="T1846" s="82" t="s">
        <v>57</v>
      </c>
      <c r="U1846" s="77"/>
      <c r="V1846" s="77"/>
      <c r="W1846" s="77"/>
      <c r="X1846"/>
    </row>
    <row r="1847" spans="2:24" x14ac:dyDescent="0.3">
      <c r="B1847" s="81">
        <v>37315</v>
      </c>
      <c r="C1847" s="81" t="s">
        <v>930</v>
      </c>
      <c r="D1847" s="77" t="s">
        <v>90</v>
      </c>
      <c r="E1847" s="82" t="s">
        <v>93</v>
      </c>
      <c r="F1847" s="77" t="s">
        <v>91</v>
      </c>
      <c r="G1847" s="77" t="s">
        <v>435</v>
      </c>
      <c r="H1847" s="77" t="s">
        <v>54</v>
      </c>
      <c r="I1847" s="77" t="s">
        <v>3417</v>
      </c>
      <c r="J1847" s="83">
        <v>891.69517126609196</v>
      </c>
      <c r="L1847" s="84"/>
      <c r="M1847" s="84"/>
      <c r="P1847"/>
      <c r="R1847"/>
      <c r="S1847" s="82" t="s">
        <v>56</v>
      </c>
      <c r="T1847" s="82" t="s">
        <v>57</v>
      </c>
      <c r="U1847" s="77"/>
      <c r="V1847" s="77"/>
      <c r="W1847" s="77"/>
      <c r="X1847"/>
    </row>
    <row r="1848" spans="2:24" x14ac:dyDescent="0.3">
      <c r="B1848" s="81">
        <v>37315</v>
      </c>
      <c r="C1848" s="81" t="s">
        <v>930</v>
      </c>
      <c r="D1848" s="77" t="s">
        <v>90</v>
      </c>
      <c r="E1848" s="82" t="s">
        <v>93</v>
      </c>
      <c r="F1848" s="77" t="s">
        <v>91</v>
      </c>
      <c r="G1848" s="77" t="s">
        <v>435</v>
      </c>
      <c r="H1848" s="77" t="s">
        <v>54</v>
      </c>
      <c r="I1848" s="77" t="s">
        <v>3417</v>
      </c>
      <c r="J1848" s="83">
        <v>-47.921522675447932</v>
      </c>
      <c r="L1848" s="84"/>
      <c r="M1848" s="84"/>
      <c r="P1848"/>
      <c r="R1848"/>
      <c r="S1848" s="82" t="s">
        <v>56</v>
      </c>
      <c r="T1848" s="82" t="s">
        <v>57</v>
      </c>
      <c r="U1848" s="77"/>
      <c r="V1848" s="77"/>
      <c r="W1848" s="77"/>
      <c r="X1848"/>
    </row>
    <row r="1849" spans="2:24" x14ac:dyDescent="0.3">
      <c r="B1849" s="81">
        <v>37315</v>
      </c>
      <c r="C1849" s="81" t="s">
        <v>930</v>
      </c>
      <c r="D1849" s="77" t="s">
        <v>90</v>
      </c>
      <c r="E1849" s="82" t="s">
        <v>93</v>
      </c>
      <c r="F1849" s="77" t="s">
        <v>91</v>
      </c>
      <c r="G1849" s="77" t="s">
        <v>435</v>
      </c>
      <c r="H1849" s="77" t="s">
        <v>54</v>
      </c>
      <c r="I1849" s="77" t="s">
        <v>3417</v>
      </c>
      <c r="J1849" s="83">
        <v>-952.45800540026016</v>
      </c>
      <c r="L1849" s="84"/>
      <c r="M1849" s="84"/>
      <c r="P1849"/>
      <c r="R1849"/>
      <c r="S1849" s="82" t="s">
        <v>56</v>
      </c>
      <c r="T1849" s="82" t="s">
        <v>57</v>
      </c>
      <c r="U1849" s="77"/>
      <c r="V1849" s="77"/>
      <c r="W1849" s="77"/>
      <c r="X1849"/>
    </row>
    <row r="1850" spans="2:24" x14ac:dyDescent="0.3">
      <c r="B1850" s="81">
        <v>37315</v>
      </c>
      <c r="C1850" s="81" t="s">
        <v>930</v>
      </c>
      <c r="D1850" s="77" t="s">
        <v>673</v>
      </c>
      <c r="E1850" s="82" t="s">
        <v>93</v>
      </c>
      <c r="F1850" s="77" t="s">
        <v>674</v>
      </c>
      <c r="G1850" s="77" t="s">
        <v>435</v>
      </c>
      <c r="H1850" s="77" t="s">
        <v>54</v>
      </c>
      <c r="I1850" s="77" t="s">
        <v>3418</v>
      </c>
      <c r="J1850" s="83">
        <v>-1854.6319300844248</v>
      </c>
      <c r="L1850" s="84"/>
      <c r="M1850" s="84"/>
      <c r="P1850"/>
      <c r="R1850"/>
      <c r="S1850" s="82" t="s">
        <v>56</v>
      </c>
      <c r="T1850" s="82" t="s">
        <v>57</v>
      </c>
      <c r="U1850" s="77"/>
      <c r="V1850" s="77"/>
      <c r="W1850" s="77"/>
      <c r="X1850"/>
    </row>
    <row r="1851" spans="2:24" x14ac:dyDescent="0.3">
      <c r="B1851" s="81">
        <v>37315</v>
      </c>
      <c r="C1851" s="81" t="s">
        <v>930</v>
      </c>
      <c r="D1851" s="77" t="s">
        <v>673</v>
      </c>
      <c r="E1851" s="82" t="s">
        <v>93</v>
      </c>
      <c r="F1851" s="77" t="s">
        <v>674</v>
      </c>
      <c r="G1851" s="77" t="s">
        <v>435</v>
      </c>
      <c r="H1851" s="77" t="s">
        <v>54</v>
      </c>
      <c r="I1851" s="77" t="s">
        <v>3418</v>
      </c>
      <c r="J1851" s="83">
        <v>857.79080180860433</v>
      </c>
      <c r="L1851" s="84"/>
      <c r="M1851" s="84"/>
      <c r="P1851"/>
      <c r="R1851"/>
      <c r="S1851" s="82" t="s">
        <v>56</v>
      </c>
      <c r="T1851" s="82" t="s">
        <v>57</v>
      </c>
      <c r="U1851" s="77"/>
      <c r="V1851" s="77"/>
      <c r="W1851" s="77"/>
      <c r="X1851"/>
    </row>
    <row r="1852" spans="2:24" x14ac:dyDescent="0.3">
      <c r="B1852" s="81">
        <v>37315</v>
      </c>
      <c r="C1852" s="81" t="s">
        <v>930</v>
      </c>
      <c r="D1852" s="77" t="s">
        <v>673</v>
      </c>
      <c r="E1852" s="82" t="s">
        <v>93</v>
      </c>
      <c r="F1852" s="77" t="s">
        <v>674</v>
      </c>
      <c r="G1852" s="77" t="s">
        <v>435</v>
      </c>
      <c r="H1852" s="77" t="s">
        <v>54</v>
      </c>
      <c r="I1852" s="77" t="s">
        <v>3418</v>
      </c>
      <c r="J1852" s="83">
        <v>124.90223913771064</v>
      </c>
      <c r="L1852" s="84"/>
      <c r="M1852" s="84"/>
      <c r="P1852"/>
      <c r="R1852"/>
      <c r="S1852" s="82" t="s">
        <v>56</v>
      </c>
      <c r="T1852" s="82" t="s">
        <v>57</v>
      </c>
      <c r="U1852" s="77"/>
      <c r="V1852" s="77"/>
      <c r="W1852" s="77"/>
      <c r="X1852"/>
    </row>
    <row r="1853" spans="2:24" x14ac:dyDescent="0.3">
      <c r="B1853" s="81">
        <v>37315</v>
      </c>
      <c r="C1853" s="81" t="s">
        <v>930</v>
      </c>
      <c r="D1853" s="77" t="s">
        <v>98</v>
      </c>
      <c r="E1853" s="82" t="s">
        <v>101</v>
      </c>
      <c r="F1853" s="77" t="s">
        <v>99</v>
      </c>
      <c r="G1853" s="77" t="s">
        <v>435</v>
      </c>
      <c r="H1853" s="77" t="s">
        <v>102</v>
      </c>
      <c r="I1853" s="77" t="s">
        <v>3417</v>
      </c>
      <c r="J1853" s="83">
        <v>17.456996881704733</v>
      </c>
      <c r="L1853" s="84"/>
      <c r="M1853" s="84"/>
      <c r="P1853"/>
      <c r="R1853"/>
      <c r="S1853" s="82" t="s">
        <v>56</v>
      </c>
      <c r="T1853" s="82" t="s">
        <v>57</v>
      </c>
      <c r="U1853" s="77"/>
      <c r="V1853" s="77"/>
      <c r="W1853" s="77"/>
      <c r="X1853"/>
    </row>
    <row r="1854" spans="2:24" x14ac:dyDescent="0.3">
      <c r="B1854" s="81">
        <v>37315</v>
      </c>
      <c r="C1854" s="81" t="s">
        <v>930</v>
      </c>
      <c r="D1854" s="77" t="s">
        <v>373</v>
      </c>
      <c r="E1854" s="82" t="s">
        <v>113</v>
      </c>
      <c r="F1854" s="77" t="s">
        <v>374</v>
      </c>
      <c r="G1854" s="77" t="s">
        <v>435</v>
      </c>
      <c r="H1854" s="77" t="s">
        <v>102</v>
      </c>
      <c r="I1854" s="77" t="s">
        <v>3418</v>
      </c>
      <c r="J1854" s="83">
        <v>117.2782892440505</v>
      </c>
      <c r="L1854" s="84"/>
      <c r="M1854" s="84"/>
      <c r="P1854"/>
      <c r="R1854"/>
      <c r="S1854" s="82" t="s">
        <v>56</v>
      </c>
      <c r="T1854" s="82" t="s">
        <v>57</v>
      </c>
      <c r="U1854" s="77"/>
      <c r="V1854" s="77"/>
      <c r="W1854" s="77"/>
      <c r="X1854"/>
    </row>
    <row r="1855" spans="2:24" x14ac:dyDescent="0.3">
      <c r="B1855" s="81">
        <v>37315</v>
      </c>
      <c r="C1855" s="81" t="s">
        <v>930</v>
      </c>
      <c r="D1855" s="77" t="s">
        <v>694</v>
      </c>
      <c r="E1855" s="82" t="s">
        <v>697</v>
      </c>
      <c r="F1855" s="77" t="s">
        <v>695</v>
      </c>
      <c r="G1855" s="77" t="s">
        <v>435</v>
      </c>
      <c r="H1855" s="77" t="s">
        <v>54</v>
      </c>
      <c r="I1855" s="77" t="s">
        <v>3418</v>
      </c>
      <c r="J1855" s="83">
        <v>-13.660228823156981</v>
      </c>
      <c r="L1855" s="84"/>
      <c r="M1855" s="84"/>
      <c r="P1855"/>
      <c r="R1855"/>
      <c r="S1855" s="82" t="s">
        <v>56</v>
      </c>
      <c r="T1855" s="82" t="s">
        <v>57</v>
      </c>
      <c r="U1855" s="77"/>
      <c r="V1855" s="77"/>
      <c r="W1855" s="77"/>
      <c r="X1855"/>
    </row>
    <row r="1856" spans="2:24" x14ac:dyDescent="0.3">
      <c r="B1856" s="81">
        <v>37315</v>
      </c>
      <c r="C1856" s="81" t="s">
        <v>930</v>
      </c>
      <c r="D1856" s="77" t="s">
        <v>704</v>
      </c>
      <c r="E1856" s="82" t="s">
        <v>705</v>
      </c>
      <c r="F1856" s="77" t="s">
        <v>572</v>
      </c>
      <c r="G1856" s="77" t="s">
        <v>435</v>
      </c>
      <c r="H1856" s="77" t="s">
        <v>578</v>
      </c>
      <c r="I1856" s="77" t="s">
        <v>3417</v>
      </c>
      <c r="J1856" s="83">
        <v>444.18636756458881</v>
      </c>
      <c r="L1856" s="84"/>
      <c r="M1856" s="84"/>
      <c r="P1856"/>
      <c r="R1856"/>
      <c r="S1856" s="82" t="s">
        <v>579</v>
      </c>
      <c r="T1856" s="82" t="s">
        <v>57</v>
      </c>
      <c r="U1856" s="77"/>
      <c r="V1856" s="77"/>
      <c r="W1856" s="77"/>
      <c r="X1856"/>
    </row>
    <row r="1857" spans="2:24" x14ac:dyDescent="0.3">
      <c r="B1857" s="81">
        <v>37315</v>
      </c>
      <c r="C1857" s="81" t="s">
        <v>930</v>
      </c>
      <c r="D1857" s="77" t="s">
        <v>707</v>
      </c>
      <c r="E1857" s="82" t="s">
        <v>705</v>
      </c>
      <c r="F1857" s="77" t="s">
        <v>708</v>
      </c>
      <c r="G1857" s="77" t="s">
        <v>435</v>
      </c>
      <c r="H1857" s="77" t="s">
        <v>578</v>
      </c>
      <c r="I1857" s="77" t="s">
        <v>3417</v>
      </c>
      <c r="J1857" s="83">
        <v>381.97743390670928</v>
      </c>
      <c r="L1857" s="84"/>
      <c r="M1857" s="84"/>
      <c r="P1857"/>
      <c r="R1857"/>
      <c r="S1857" s="82" t="s">
        <v>710</v>
      </c>
      <c r="T1857" s="82" t="s">
        <v>57</v>
      </c>
      <c r="U1857" s="77"/>
      <c r="V1857" s="77"/>
      <c r="W1857" s="77"/>
      <c r="X1857"/>
    </row>
    <row r="1858" spans="2:24" x14ac:dyDescent="0.3">
      <c r="B1858" s="81">
        <v>37315</v>
      </c>
      <c r="C1858" s="81" t="s">
        <v>930</v>
      </c>
      <c r="D1858" s="77" t="s">
        <v>712</v>
      </c>
      <c r="E1858" s="82" t="s">
        <v>705</v>
      </c>
      <c r="F1858" s="77" t="s">
        <v>713</v>
      </c>
      <c r="G1858" s="77" t="s">
        <v>435</v>
      </c>
      <c r="H1858" s="77" t="s">
        <v>578</v>
      </c>
      <c r="I1858" s="77" t="s">
        <v>3417</v>
      </c>
      <c r="J1858" s="83">
        <v>414.40585701730168</v>
      </c>
      <c r="L1858" s="84"/>
      <c r="M1858" s="84"/>
      <c r="P1858"/>
      <c r="R1858"/>
      <c r="S1858" s="82" t="s">
        <v>715</v>
      </c>
      <c r="T1858" s="82" t="s">
        <v>57</v>
      </c>
      <c r="U1858" s="77"/>
      <c r="V1858" s="77"/>
      <c r="W1858" s="77"/>
      <c r="X1858"/>
    </row>
    <row r="1859" spans="2:24" x14ac:dyDescent="0.3">
      <c r="B1859" s="81">
        <v>37315</v>
      </c>
      <c r="C1859" s="81" t="s">
        <v>930</v>
      </c>
      <c r="D1859" s="77" t="s">
        <v>717</v>
      </c>
      <c r="E1859" s="82" t="s">
        <v>705</v>
      </c>
      <c r="F1859" s="77" t="s">
        <v>583</v>
      </c>
      <c r="G1859" s="77" t="s">
        <v>435</v>
      </c>
      <c r="H1859" s="77" t="s">
        <v>578</v>
      </c>
      <c r="I1859" s="77" t="s">
        <v>3418</v>
      </c>
      <c r="J1859" s="83">
        <v>381.36405375556825</v>
      </c>
      <c r="L1859" s="84"/>
      <c r="M1859" s="84"/>
      <c r="P1859"/>
      <c r="R1859"/>
      <c r="S1859" s="82" t="s">
        <v>56</v>
      </c>
      <c r="T1859" s="82" t="s">
        <v>57</v>
      </c>
      <c r="U1859" s="77"/>
      <c r="V1859" s="77"/>
      <c r="W1859" s="77"/>
      <c r="X1859"/>
    </row>
    <row r="1860" spans="2:24" x14ac:dyDescent="0.3">
      <c r="B1860" s="81">
        <v>37315</v>
      </c>
      <c r="C1860" s="81" t="s">
        <v>930</v>
      </c>
      <c r="D1860" s="77" t="s">
        <v>720</v>
      </c>
      <c r="E1860" s="82" t="s">
        <v>725</v>
      </c>
      <c r="F1860" s="77" t="s">
        <v>721</v>
      </c>
      <c r="G1860" s="77" t="s">
        <v>435</v>
      </c>
      <c r="H1860" s="77" t="s">
        <v>102</v>
      </c>
      <c r="I1860" s="77" t="s">
        <v>3417</v>
      </c>
      <c r="J1860" s="83">
        <v>94.464820700063797</v>
      </c>
      <c r="L1860" s="84"/>
      <c r="M1860" s="84"/>
      <c r="P1860"/>
      <c r="R1860"/>
      <c r="S1860" s="82" t="s">
        <v>56</v>
      </c>
      <c r="T1860" s="82" t="s">
        <v>57</v>
      </c>
      <c r="U1860" s="77"/>
      <c r="V1860" s="77"/>
      <c r="W1860" s="77"/>
      <c r="X1860"/>
    </row>
    <row r="1861" spans="2:24" x14ac:dyDescent="0.3">
      <c r="B1861" s="81">
        <v>37315</v>
      </c>
      <c r="C1861" s="81" t="s">
        <v>930</v>
      </c>
      <c r="D1861" s="77" t="s">
        <v>728</v>
      </c>
      <c r="E1861" s="82" t="s">
        <v>725</v>
      </c>
      <c r="F1861" s="77" t="s">
        <v>729</v>
      </c>
      <c r="G1861" s="77" t="s">
        <v>435</v>
      </c>
      <c r="H1861" s="77" t="s">
        <v>102</v>
      </c>
      <c r="I1861" s="77" t="s">
        <v>3418</v>
      </c>
      <c r="J1861" s="83">
        <v>130.38371853102907</v>
      </c>
      <c r="L1861" s="84"/>
      <c r="M1861" s="84"/>
      <c r="P1861"/>
      <c r="R1861"/>
      <c r="S1861" s="82" t="s">
        <v>56</v>
      </c>
      <c r="T1861" s="82" t="s">
        <v>57</v>
      </c>
      <c r="U1861" s="77"/>
      <c r="V1861" s="77"/>
      <c r="W1861" s="77"/>
      <c r="X1861"/>
    </row>
    <row r="1862" spans="2:24" x14ac:dyDescent="0.3">
      <c r="B1862" s="81">
        <v>37315</v>
      </c>
      <c r="C1862" s="81" t="s">
        <v>930</v>
      </c>
      <c r="D1862" s="77" t="s">
        <v>731</v>
      </c>
      <c r="E1862" s="82" t="s">
        <v>734</v>
      </c>
      <c r="F1862" s="77" t="s">
        <v>732</v>
      </c>
      <c r="G1862" s="77" t="s">
        <v>435</v>
      </c>
      <c r="H1862" s="77" t="s">
        <v>271</v>
      </c>
      <c r="I1862" s="77" t="s">
        <v>3417</v>
      </c>
      <c r="J1862" s="83">
        <v>3560.6398386113706</v>
      </c>
      <c r="L1862" s="84"/>
      <c r="M1862" s="84"/>
      <c r="P1862"/>
      <c r="R1862"/>
      <c r="S1862" s="82" t="s">
        <v>56</v>
      </c>
      <c r="T1862" s="82" t="s">
        <v>57</v>
      </c>
      <c r="U1862" s="77"/>
      <c r="V1862" s="77"/>
      <c r="W1862" s="77"/>
      <c r="X1862"/>
    </row>
    <row r="1863" spans="2:24" x14ac:dyDescent="0.3">
      <c r="B1863" s="81">
        <v>37315</v>
      </c>
      <c r="C1863" s="81" t="s">
        <v>930</v>
      </c>
      <c r="D1863" s="77" t="s">
        <v>731</v>
      </c>
      <c r="E1863" s="82" t="s">
        <v>734</v>
      </c>
      <c r="F1863" s="77" t="s">
        <v>732</v>
      </c>
      <c r="G1863" s="77" t="s">
        <v>435</v>
      </c>
      <c r="H1863" s="77" t="s">
        <v>271</v>
      </c>
      <c r="I1863" s="77" t="s">
        <v>3417</v>
      </c>
      <c r="J1863" s="83">
        <v>2067.0126355496968</v>
      </c>
      <c r="L1863" s="84"/>
      <c r="M1863" s="84"/>
      <c r="P1863"/>
      <c r="R1863"/>
      <c r="S1863" s="82" t="s">
        <v>56</v>
      </c>
      <c r="T1863" s="82" t="s">
        <v>57</v>
      </c>
      <c r="U1863" s="77"/>
      <c r="V1863" s="77"/>
      <c r="W1863" s="77"/>
      <c r="X1863"/>
    </row>
    <row r="1864" spans="2:24" x14ac:dyDescent="0.3">
      <c r="B1864" s="81">
        <v>37315</v>
      </c>
      <c r="C1864" s="81" t="s">
        <v>930</v>
      </c>
      <c r="D1864" s="77" t="s">
        <v>731</v>
      </c>
      <c r="E1864" s="82" t="s">
        <v>734</v>
      </c>
      <c r="F1864" s="77" t="s">
        <v>732</v>
      </c>
      <c r="G1864" s="77" t="s">
        <v>435</v>
      </c>
      <c r="H1864" s="77" t="s">
        <v>271</v>
      </c>
      <c r="I1864" s="77" t="s">
        <v>3417</v>
      </c>
      <c r="J1864" s="83">
        <v>-1704.9513764467538</v>
      </c>
      <c r="L1864" s="84"/>
      <c r="M1864" s="84"/>
      <c r="P1864"/>
      <c r="R1864"/>
      <c r="S1864" s="82" t="s">
        <v>56</v>
      </c>
      <c r="T1864" s="82" t="s">
        <v>57</v>
      </c>
      <c r="U1864" s="77"/>
      <c r="V1864" s="77"/>
      <c r="W1864" s="77"/>
      <c r="X1864"/>
    </row>
    <row r="1865" spans="2:24" x14ac:dyDescent="0.3">
      <c r="B1865" s="81">
        <v>37315</v>
      </c>
      <c r="C1865" s="81" t="s">
        <v>930</v>
      </c>
      <c r="D1865" s="77" t="s">
        <v>738</v>
      </c>
      <c r="E1865" s="82" t="s">
        <v>740</v>
      </c>
      <c r="F1865" s="77" t="s">
        <v>500</v>
      </c>
      <c r="G1865" s="77" t="s">
        <v>435</v>
      </c>
      <c r="H1865" s="77" t="s">
        <v>271</v>
      </c>
      <c r="I1865" s="77" t="s">
        <v>3417</v>
      </c>
      <c r="J1865" s="83">
        <v>-2256.8989701793421</v>
      </c>
      <c r="L1865" s="84"/>
      <c r="M1865" s="84"/>
      <c r="P1865"/>
      <c r="R1865"/>
      <c r="S1865" s="82" t="s">
        <v>56</v>
      </c>
      <c r="T1865" s="82" t="s">
        <v>57</v>
      </c>
      <c r="U1865" s="77"/>
      <c r="V1865" s="77"/>
      <c r="W1865" s="77"/>
      <c r="X1865"/>
    </row>
    <row r="1866" spans="2:24" x14ac:dyDescent="0.3">
      <c r="B1866" s="81">
        <v>37315</v>
      </c>
      <c r="C1866" s="81" t="s">
        <v>930</v>
      </c>
      <c r="D1866" s="77" t="s">
        <v>738</v>
      </c>
      <c r="E1866" s="82" t="s">
        <v>740</v>
      </c>
      <c r="F1866" s="77" t="s">
        <v>500</v>
      </c>
      <c r="G1866" s="77" t="s">
        <v>435</v>
      </c>
      <c r="H1866" s="77" t="s">
        <v>271</v>
      </c>
      <c r="I1866" s="77" t="s">
        <v>3417</v>
      </c>
      <c r="J1866" s="83">
        <v>2187.6279558118413</v>
      </c>
      <c r="L1866" s="84"/>
      <c r="M1866" s="84"/>
      <c r="P1866"/>
      <c r="R1866"/>
      <c r="S1866" s="82" t="s">
        <v>56</v>
      </c>
      <c r="T1866" s="82" t="s">
        <v>57</v>
      </c>
      <c r="U1866" s="77"/>
      <c r="V1866" s="77"/>
      <c r="W1866" s="77"/>
      <c r="X1866"/>
    </row>
    <row r="1867" spans="2:24" x14ac:dyDescent="0.3">
      <c r="B1867" s="81">
        <v>37315</v>
      </c>
      <c r="C1867" s="81" t="s">
        <v>930</v>
      </c>
      <c r="D1867" s="77" t="s">
        <v>738</v>
      </c>
      <c r="E1867" s="82" t="s">
        <v>740</v>
      </c>
      <c r="F1867" s="77" t="s">
        <v>500</v>
      </c>
      <c r="G1867" s="77" t="s">
        <v>435</v>
      </c>
      <c r="H1867" s="77" t="s">
        <v>271</v>
      </c>
      <c r="I1867" s="77" t="s">
        <v>3417</v>
      </c>
      <c r="J1867" s="83">
        <v>4031.0061379362969</v>
      </c>
      <c r="L1867" s="84"/>
      <c r="M1867" s="84"/>
      <c r="P1867"/>
      <c r="R1867"/>
      <c r="S1867" s="82" t="s">
        <v>56</v>
      </c>
      <c r="T1867" s="82" t="s">
        <v>57</v>
      </c>
      <c r="U1867" s="77"/>
      <c r="V1867" s="77"/>
      <c r="W1867" s="77"/>
      <c r="X1867"/>
    </row>
    <row r="1868" spans="2:24" x14ac:dyDescent="0.3">
      <c r="B1868" s="81">
        <v>37315</v>
      </c>
      <c r="C1868" s="81" t="s">
        <v>930</v>
      </c>
      <c r="D1868" s="77" t="s">
        <v>751</v>
      </c>
      <c r="E1868" s="82" t="s">
        <v>756</v>
      </c>
      <c r="F1868" s="77" t="s">
        <v>752</v>
      </c>
      <c r="G1868" s="77" t="s">
        <v>435</v>
      </c>
      <c r="H1868" s="77" t="s">
        <v>271</v>
      </c>
      <c r="I1868" s="77" t="s">
        <v>3417</v>
      </c>
      <c r="J1868" s="83">
        <v>188.34714484514015</v>
      </c>
      <c r="L1868" s="84"/>
      <c r="M1868" s="84"/>
      <c r="P1868"/>
      <c r="R1868"/>
      <c r="S1868" s="82" t="s">
        <v>56</v>
      </c>
      <c r="T1868" s="82" t="s">
        <v>57</v>
      </c>
      <c r="U1868" s="77"/>
      <c r="V1868" s="77"/>
      <c r="W1868" s="77"/>
      <c r="X1868"/>
    </row>
    <row r="1869" spans="2:24" x14ac:dyDescent="0.3">
      <c r="B1869" s="81">
        <v>37315</v>
      </c>
      <c r="C1869" s="81" t="s">
        <v>930</v>
      </c>
      <c r="D1869" s="77" t="s">
        <v>1523</v>
      </c>
      <c r="E1869" s="82" t="s">
        <v>1526</v>
      </c>
      <c r="F1869" s="77" t="s">
        <v>1524</v>
      </c>
      <c r="G1869" s="77" t="s">
        <v>435</v>
      </c>
      <c r="H1869" s="77" t="s">
        <v>139</v>
      </c>
      <c r="I1869" s="77" t="s">
        <v>3418</v>
      </c>
      <c r="J1869" s="83">
        <v>18.615275243113032</v>
      </c>
      <c r="L1869" s="84"/>
      <c r="M1869" s="84"/>
      <c r="P1869"/>
      <c r="R1869"/>
      <c r="S1869" s="82" t="s">
        <v>56</v>
      </c>
      <c r="T1869" s="82" t="s">
        <v>57</v>
      </c>
      <c r="U1869" s="77"/>
      <c r="V1869" s="77"/>
      <c r="W1869" s="77"/>
      <c r="X1869"/>
    </row>
    <row r="1870" spans="2:24" x14ac:dyDescent="0.3">
      <c r="B1870" s="81">
        <v>37315</v>
      </c>
      <c r="C1870" s="81" t="s">
        <v>930</v>
      </c>
      <c r="D1870" s="77" t="s">
        <v>765</v>
      </c>
      <c r="E1870" s="82" t="s">
        <v>766</v>
      </c>
      <c r="F1870" s="77" t="s">
        <v>99</v>
      </c>
      <c r="G1870" s="77" t="s">
        <v>435</v>
      </c>
      <c r="H1870" s="77" t="s">
        <v>139</v>
      </c>
      <c r="I1870" s="77" t="s">
        <v>3418</v>
      </c>
      <c r="J1870" s="83">
        <v>126.48812518058713</v>
      </c>
      <c r="L1870" s="84"/>
      <c r="M1870" s="84"/>
      <c r="P1870"/>
      <c r="R1870"/>
      <c r="S1870" s="82" t="s">
        <v>56</v>
      </c>
      <c r="T1870" s="82" t="s">
        <v>57</v>
      </c>
      <c r="U1870" s="77"/>
      <c r="V1870" s="77"/>
      <c r="W1870" s="77"/>
      <c r="X1870"/>
    </row>
    <row r="1871" spans="2:24" x14ac:dyDescent="0.3">
      <c r="B1871" s="81">
        <v>37315</v>
      </c>
      <c r="C1871" s="81" t="s">
        <v>930</v>
      </c>
      <c r="D1871" s="77" t="s">
        <v>765</v>
      </c>
      <c r="E1871" s="82" t="s">
        <v>766</v>
      </c>
      <c r="F1871" s="77" t="s">
        <v>99</v>
      </c>
      <c r="G1871" s="77" t="s">
        <v>435</v>
      </c>
      <c r="H1871" s="77" t="s">
        <v>139</v>
      </c>
      <c r="I1871" s="77" t="s">
        <v>3418</v>
      </c>
      <c r="J1871" s="83">
        <v>-601.87027804959473</v>
      </c>
      <c r="L1871" s="84"/>
      <c r="M1871" s="84"/>
      <c r="P1871"/>
      <c r="R1871"/>
      <c r="S1871" s="82" t="s">
        <v>56</v>
      </c>
      <c r="T1871" s="82" t="s">
        <v>57</v>
      </c>
      <c r="U1871" s="77"/>
      <c r="V1871" s="77"/>
      <c r="W1871" s="77"/>
      <c r="X1871"/>
    </row>
    <row r="1872" spans="2:24" x14ac:dyDescent="0.3">
      <c r="B1872" s="81">
        <v>37315</v>
      </c>
      <c r="C1872" s="81" t="s">
        <v>930</v>
      </c>
      <c r="D1872" s="77" t="s">
        <v>768</v>
      </c>
      <c r="E1872" s="82" t="s">
        <v>770</v>
      </c>
      <c r="F1872" s="77" t="s">
        <v>769</v>
      </c>
      <c r="G1872" s="77" t="s">
        <v>435</v>
      </c>
      <c r="H1872" s="77" t="s">
        <v>139</v>
      </c>
      <c r="I1872" s="77" t="s">
        <v>3417</v>
      </c>
      <c r="J1872" s="83">
        <v>2252.0001551192781</v>
      </c>
      <c r="L1872" s="84"/>
      <c r="M1872" s="84"/>
      <c r="P1872"/>
      <c r="R1872"/>
      <c r="S1872" s="82" t="s">
        <v>56</v>
      </c>
      <c r="T1872" s="82" t="s">
        <v>57</v>
      </c>
      <c r="U1872" s="77"/>
      <c r="V1872" s="77"/>
      <c r="W1872" s="77"/>
      <c r="X1872"/>
    </row>
    <row r="1873" spans="2:24" x14ac:dyDescent="0.3">
      <c r="B1873" s="81">
        <v>37315</v>
      </c>
      <c r="C1873" s="81" t="s">
        <v>930</v>
      </c>
      <c r="D1873" s="77" t="s">
        <v>772</v>
      </c>
      <c r="E1873" s="82" t="s">
        <v>774</v>
      </c>
      <c r="F1873" s="77" t="s">
        <v>721</v>
      </c>
      <c r="G1873" s="77" t="s">
        <v>435</v>
      </c>
      <c r="H1873" s="77" t="s">
        <v>139</v>
      </c>
      <c r="I1873" s="77" t="s">
        <v>3417</v>
      </c>
      <c r="J1873" s="83">
        <v>504.35802843635196</v>
      </c>
      <c r="L1873" s="84"/>
      <c r="M1873" s="84"/>
      <c r="P1873"/>
      <c r="R1873"/>
      <c r="S1873" s="82" t="s">
        <v>56</v>
      </c>
      <c r="T1873" s="82" t="s">
        <v>57</v>
      </c>
      <c r="U1873" s="77"/>
      <c r="V1873" s="77"/>
      <c r="W1873" s="77"/>
      <c r="X1873"/>
    </row>
    <row r="1874" spans="2:24" x14ac:dyDescent="0.3">
      <c r="B1874" s="81">
        <v>37315</v>
      </c>
      <c r="C1874" s="81" t="s">
        <v>930</v>
      </c>
      <c r="D1874" s="77" t="s">
        <v>1163</v>
      </c>
      <c r="E1874" s="82" t="s">
        <v>1166</v>
      </c>
      <c r="F1874" s="77" t="s">
        <v>1164</v>
      </c>
      <c r="G1874" s="77" t="s">
        <v>435</v>
      </c>
      <c r="H1874" s="77" t="s">
        <v>1092</v>
      </c>
      <c r="I1874" s="77" t="s">
        <v>3417</v>
      </c>
      <c r="J1874" s="83">
        <v>-127.37294268912369</v>
      </c>
      <c r="L1874" s="84"/>
      <c r="M1874" s="84"/>
      <c r="P1874"/>
      <c r="R1874"/>
      <c r="S1874" s="82" t="s">
        <v>56</v>
      </c>
      <c r="T1874" s="82" t="s">
        <v>57</v>
      </c>
      <c r="U1874" s="77"/>
      <c r="V1874" s="77"/>
      <c r="W1874" s="77"/>
      <c r="X1874"/>
    </row>
    <row r="1875" spans="2:24" x14ac:dyDescent="0.3">
      <c r="B1875" s="81">
        <v>37315</v>
      </c>
      <c r="C1875" s="81" t="s">
        <v>930</v>
      </c>
      <c r="D1875" s="77" t="s">
        <v>188</v>
      </c>
      <c r="E1875" s="82" t="s">
        <v>191</v>
      </c>
      <c r="F1875" s="77" t="s">
        <v>189</v>
      </c>
      <c r="G1875" s="77" t="s">
        <v>435</v>
      </c>
      <c r="H1875" s="77" t="s">
        <v>139</v>
      </c>
      <c r="I1875" s="77" t="s">
        <v>3417</v>
      </c>
      <c r="J1875" s="83">
        <v>128.76289317897238</v>
      </c>
      <c r="L1875" s="84"/>
      <c r="M1875" s="84"/>
      <c r="P1875"/>
      <c r="R1875"/>
      <c r="S1875" s="82" t="s">
        <v>56</v>
      </c>
      <c r="T1875" s="82" t="s">
        <v>57</v>
      </c>
      <c r="U1875" s="77"/>
      <c r="V1875" s="77"/>
      <c r="W1875" s="77"/>
      <c r="X1875"/>
    </row>
    <row r="1876" spans="2:24" x14ac:dyDescent="0.3">
      <c r="B1876" s="81">
        <v>37315</v>
      </c>
      <c r="C1876" s="81" t="s">
        <v>930</v>
      </c>
      <c r="D1876" s="77" t="s">
        <v>776</v>
      </c>
      <c r="E1876" s="82" t="s">
        <v>778</v>
      </c>
      <c r="F1876" s="77" t="s">
        <v>777</v>
      </c>
      <c r="G1876" s="77" t="s">
        <v>435</v>
      </c>
      <c r="H1876" s="77" t="s">
        <v>779</v>
      </c>
      <c r="I1876" s="77" t="s">
        <v>3418</v>
      </c>
      <c r="J1876" s="83">
        <v>20.88602602671979</v>
      </c>
      <c r="L1876" s="84"/>
      <c r="M1876" s="84"/>
      <c r="P1876"/>
      <c r="R1876"/>
      <c r="S1876" s="82" t="s">
        <v>56</v>
      </c>
      <c r="T1876" s="82" t="s">
        <v>57</v>
      </c>
      <c r="U1876" s="77"/>
      <c r="V1876" s="77"/>
      <c r="W1876" s="77"/>
      <c r="X1876"/>
    </row>
    <row r="1877" spans="2:24" x14ac:dyDescent="0.3">
      <c r="B1877" s="81">
        <v>37315</v>
      </c>
      <c r="C1877" s="81" t="s">
        <v>930</v>
      </c>
      <c r="D1877" s="77" t="s">
        <v>781</v>
      </c>
      <c r="E1877" s="82" t="s">
        <v>786</v>
      </c>
      <c r="F1877" s="77" t="s">
        <v>782</v>
      </c>
      <c r="G1877" s="77" t="s">
        <v>435</v>
      </c>
      <c r="H1877" s="77" t="s">
        <v>779</v>
      </c>
      <c r="I1877" s="77" t="s">
        <v>3417</v>
      </c>
      <c r="J1877" s="83">
        <v>2291.4548064819728</v>
      </c>
      <c r="L1877" s="84"/>
      <c r="M1877" s="84"/>
      <c r="P1877"/>
      <c r="R1877"/>
      <c r="S1877" s="82" t="s">
        <v>56</v>
      </c>
      <c r="T1877" s="82" t="s">
        <v>57</v>
      </c>
      <c r="U1877" s="77"/>
      <c r="V1877" s="77"/>
      <c r="W1877" s="77"/>
      <c r="X1877"/>
    </row>
    <row r="1878" spans="2:24" x14ac:dyDescent="0.3">
      <c r="B1878" s="81">
        <v>37315</v>
      </c>
      <c r="C1878" s="81" t="s">
        <v>930</v>
      </c>
      <c r="D1878" s="77" t="s">
        <v>790</v>
      </c>
      <c r="E1878" s="82" t="s">
        <v>786</v>
      </c>
      <c r="F1878" s="77" t="s">
        <v>791</v>
      </c>
      <c r="G1878" s="77" t="s">
        <v>435</v>
      </c>
      <c r="H1878" s="77" t="s">
        <v>779</v>
      </c>
      <c r="I1878" s="77" t="s">
        <v>3418</v>
      </c>
      <c r="J1878" s="83">
        <v>1359.5063212470027</v>
      </c>
      <c r="L1878" s="84"/>
      <c r="M1878" s="84"/>
      <c r="P1878"/>
      <c r="R1878"/>
      <c r="S1878" s="82" t="s">
        <v>56</v>
      </c>
      <c r="T1878" s="82" t="s">
        <v>57</v>
      </c>
      <c r="U1878" s="77"/>
      <c r="V1878" s="77"/>
      <c r="W1878" s="77"/>
      <c r="X1878"/>
    </row>
    <row r="1879" spans="2:24" x14ac:dyDescent="0.3">
      <c r="B1879" s="81">
        <v>37315</v>
      </c>
      <c r="C1879" s="81" t="s">
        <v>930</v>
      </c>
      <c r="D1879" s="77" t="s">
        <v>794</v>
      </c>
      <c r="E1879" s="82" t="s">
        <v>799</v>
      </c>
      <c r="F1879" s="77" t="s">
        <v>795</v>
      </c>
      <c r="G1879" s="77" t="s">
        <v>435</v>
      </c>
      <c r="H1879" s="77" t="s">
        <v>779</v>
      </c>
      <c r="I1879" s="77" t="s">
        <v>3417</v>
      </c>
      <c r="J1879" s="83">
        <v>208.4980431462547</v>
      </c>
      <c r="L1879" s="84"/>
      <c r="M1879" s="84"/>
      <c r="P1879"/>
      <c r="R1879"/>
      <c r="S1879" s="82" t="s">
        <v>56</v>
      </c>
      <c r="T1879" s="82" t="s">
        <v>57</v>
      </c>
      <c r="U1879" s="77"/>
      <c r="V1879" s="77"/>
      <c r="W1879" s="77"/>
      <c r="X1879"/>
    </row>
    <row r="1880" spans="2:24" x14ac:dyDescent="0.3">
      <c r="B1880" s="81">
        <v>37315</v>
      </c>
      <c r="C1880" s="81" t="s">
        <v>930</v>
      </c>
      <c r="D1880" s="77" t="s">
        <v>802</v>
      </c>
      <c r="E1880" s="82" t="s">
        <v>805</v>
      </c>
      <c r="F1880" s="77" t="s">
        <v>803</v>
      </c>
      <c r="G1880" s="77" t="s">
        <v>435</v>
      </c>
      <c r="H1880" s="77" t="s">
        <v>779</v>
      </c>
      <c r="I1880" s="77" t="s">
        <v>3417</v>
      </c>
      <c r="J1880" s="83">
        <v>1120.6986686888843</v>
      </c>
      <c r="L1880" s="84"/>
      <c r="M1880" s="84"/>
      <c r="P1880"/>
      <c r="R1880"/>
      <c r="S1880" s="82" t="s">
        <v>56</v>
      </c>
      <c r="T1880" s="82" t="s">
        <v>57</v>
      </c>
      <c r="U1880" s="77"/>
      <c r="V1880" s="77"/>
      <c r="W1880" s="77"/>
      <c r="X1880"/>
    </row>
    <row r="1881" spans="2:24" x14ac:dyDescent="0.3">
      <c r="B1881" s="81">
        <v>37315</v>
      </c>
      <c r="C1881" s="81" t="s">
        <v>930</v>
      </c>
      <c r="D1881" s="77" t="s">
        <v>802</v>
      </c>
      <c r="E1881" s="82" t="s">
        <v>805</v>
      </c>
      <c r="F1881" s="77" t="s">
        <v>803</v>
      </c>
      <c r="G1881" s="77" t="s">
        <v>435</v>
      </c>
      <c r="H1881" s="77" t="s">
        <v>779</v>
      </c>
      <c r="I1881" s="77" t="s">
        <v>3417</v>
      </c>
      <c r="J1881" s="83">
        <v>-853.70595961616903</v>
      </c>
      <c r="L1881" s="84"/>
      <c r="M1881" s="84"/>
      <c r="P1881"/>
      <c r="R1881"/>
      <c r="S1881" s="82" t="s">
        <v>56</v>
      </c>
      <c r="T1881" s="82" t="s">
        <v>57</v>
      </c>
      <c r="U1881" s="77"/>
      <c r="V1881" s="77"/>
      <c r="W1881" s="77"/>
      <c r="X1881"/>
    </row>
    <row r="1882" spans="2:24" x14ac:dyDescent="0.3">
      <c r="B1882" s="81">
        <v>37315</v>
      </c>
      <c r="C1882" s="81" t="s">
        <v>930</v>
      </c>
      <c r="D1882" s="77" t="s">
        <v>802</v>
      </c>
      <c r="E1882" s="82" t="s">
        <v>805</v>
      </c>
      <c r="F1882" s="77" t="s">
        <v>803</v>
      </c>
      <c r="G1882" s="77" t="s">
        <v>435</v>
      </c>
      <c r="H1882" s="77" t="s">
        <v>779</v>
      </c>
      <c r="I1882" s="77" t="s">
        <v>3417</v>
      </c>
      <c r="J1882" s="83">
        <v>1964.6607871610365</v>
      </c>
      <c r="L1882" s="84"/>
      <c r="M1882" s="84"/>
      <c r="P1882"/>
      <c r="R1882"/>
      <c r="S1882" s="82" t="s">
        <v>56</v>
      </c>
      <c r="T1882" s="82" t="s">
        <v>57</v>
      </c>
      <c r="U1882" s="77"/>
      <c r="V1882" s="77"/>
      <c r="W1882" s="77"/>
      <c r="X1882"/>
    </row>
    <row r="1883" spans="2:24" x14ac:dyDescent="0.3">
      <c r="B1883" s="81">
        <v>37315</v>
      </c>
      <c r="C1883" s="81" t="s">
        <v>930</v>
      </c>
      <c r="D1883" s="77" t="s">
        <v>809</v>
      </c>
      <c r="E1883" s="82" t="s">
        <v>805</v>
      </c>
      <c r="F1883" s="77" t="s">
        <v>810</v>
      </c>
      <c r="G1883" s="77" t="s">
        <v>435</v>
      </c>
      <c r="H1883" s="77" t="s">
        <v>779</v>
      </c>
      <c r="I1883" s="77" t="s">
        <v>3418</v>
      </c>
      <c r="J1883" s="83">
        <v>964.90194410731988</v>
      </c>
      <c r="L1883" s="84"/>
      <c r="M1883" s="84"/>
      <c r="P1883"/>
      <c r="R1883"/>
      <c r="S1883" s="82" t="s">
        <v>56</v>
      </c>
      <c r="T1883" s="82" t="s">
        <v>57</v>
      </c>
      <c r="U1883" s="77"/>
      <c r="V1883" s="77"/>
      <c r="W1883" s="77"/>
      <c r="X1883"/>
    </row>
    <row r="1884" spans="2:24" x14ac:dyDescent="0.3">
      <c r="B1884" s="81">
        <v>37315</v>
      </c>
      <c r="C1884" s="81" t="s">
        <v>930</v>
      </c>
      <c r="D1884" s="77" t="s">
        <v>812</v>
      </c>
      <c r="E1884" s="82" t="s">
        <v>815</v>
      </c>
      <c r="F1884" s="77" t="s">
        <v>732</v>
      </c>
      <c r="G1884" s="77" t="s">
        <v>435</v>
      </c>
      <c r="H1884" s="77" t="s">
        <v>271</v>
      </c>
      <c r="I1884" s="77" t="s">
        <v>3417</v>
      </c>
      <c r="J1884" s="83">
        <v>391.39090368804705</v>
      </c>
      <c r="L1884" s="84"/>
      <c r="M1884" s="84"/>
      <c r="P1884"/>
      <c r="R1884"/>
      <c r="S1884" s="82" t="s">
        <v>56</v>
      </c>
      <c r="T1884" s="82" t="s">
        <v>57</v>
      </c>
      <c r="U1884" s="77"/>
      <c r="V1884" s="77"/>
      <c r="W1884" s="77"/>
      <c r="X1884"/>
    </row>
    <row r="1885" spans="2:24" x14ac:dyDescent="0.3">
      <c r="B1885" s="81">
        <v>37315</v>
      </c>
      <c r="C1885" s="81" t="s">
        <v>930</v>
      </c>
      <c r="D1885" s="77" t="s">
        <v>812</v>
      </c>
      <c r="E1885" s="82" t="s">
        <v>815</v>
      </c>
      <c r="F1885" s="77" t="s">
        <v>732</v>
      </c>
      <c r="G1885" s="77" t="s">
        <v>435</v>
      </c>
      <c r="H1885" s="77" t="s">
        <v>271</v>
      </c>
      <c r="I1885" s="77" t="s">
        <v>3417</v>
      </c>
      <c r="J1885" s="83">
        <v>-87.211956904765032</v>
      </c>
      <c r="L1885" s="84"/>
      <c r="M1885" s="84"/>
      <c r="P1885"/>
      <c r="R1885"/>
      <c r="S1885" s="82" t="s">
        <v>56</v>
      </c>
      <c r="T1885" s="82" t="s">
        <v>57</v>
      </c>
      <c r="U1885" s="77"/>
      <c r="V1885" s="77"/>
      <c r="W1885" s="77"/>
      <c r="X1885"/>
    </row>
    <row r="1886" spans="2:24" x14ac:dyDescent="0.3">
      <c r="B1886" s="81">
        <v>37315</v>
      </c>
      <c r="C1886" s="81" t="s">
        <v>930</v>
      </c>
      <c r="D1886" s="77" t="s">
        <v>812</v>
      </c>
      <c r="E1886" s="82" t="s">
        <v>815</v>
      </c>
      <c r="F1886" s="77" t="s">
        <v>732</v>
      </c>
      <c r="G1886" s="77" t="s">
        <v>435</v>
      </c>
      <c r="H1886" s="77" t="s">
        <v>271</v>
      </c>
      <c r="I1886" s="77" t="s">
        <v>3417</v>
      </c>
      <c r="J1886" s="83">
        <v>89.923245203670106</v>
      </c>
      <c r="L1886" s="84"/>
      <c r="M1886" s="84"/>
      <c r="P1886"/>
      <c r="R1886"/>
      <c r="S1886" s="82" t="s">
        <v>56</v>
      </c>
      <c r="T1886" s="82" t="s">
        <v>57</v>
      </c>
      <c r="U1886" s="77"/>
      <c r="V1886" s="77"/>
      <c r="W1886" s="77"/>
      <c r="X1886"/>
    </row>
    <row r="1887" spans="2:24" x14ac:dyDescent="0.3">
      <c r="B1887" s="81">
        <v>37315</v>
      </c>
      <c r="C1887" s="81" t="s">
        <v>930</v>
      </c>
      <c r="D1887" s="77" t="s">
        <v>812</v>
      </c>
      <c r="E1887" s="82" t="s">
        <v>815</v>
      </c>
      <c r="F1887" s="77" t="s">
        <v>732</v>
      </c>
      <c r="G1887" s="77" t="s">
        <v>435</v>
      </c>
      <c r="H1887" s="77" t="s">
        <v>271</v>
      </c>
      <c r="I1887" s="77" t="s">
        <v>3417</v>
      </c>
      <c r="J1887" s="83">
        <v>-57.093235075961964</v>
      </c>
      <c r="L1887" s="84"/>
      <c r="M1887" s="84"/>
      <c r="P1887"/>
      <c r="R1887"/>
      <c r="S1887" s="82" t="s">
        <v>56</v>
      </c>
      <c r="T1887" s="82" t="s">
        <v>57</v>
      </c>
      <c r="U1887" s="77"/>
      <c r="V1887" s="77"/>
      <c r="W1887" s="77"/>
      <c r="X1887"/>
    </row>
    <row r="1888" spans="2:24" x14ac:dyDescent="0.3">
      <c r="B1888" s="81">
        <v>37315</v>
      </c>
      <c r="C1888" s="81" t="s">
        <v>930</v>
      </c>
      <c r="D1888" s="77" t="s">
        <v>812</v>
      </c>
      <c r="E1888" s="82" t="s">
        <v>815</v>
      </c>
      <c r="F1888" s="77" t="s">
        <v>732</v>
      </c>
      <c r="G1888" s="77" t="s">
        <v>435</v>
      </c>
      <c r="H1888" s="77" t="s">
        <v>271</v>
      </c>
      <c r="I1888" s="77" t="s">
        <v>3417</v>
      </c>
      <c r="J1888" s="83">
        <v>46.971587494330244</v>
      </c>
      <c r="L1888" s="84"/>
      <c r="M1888" s="84"/>
      <c r="P1888"/>
      <c r="R1888"/>
      <c r="S1888" s="82" t="s">
        <v>56</v>
      </c>
      <c r="T1888" s="82" t="s">
        <v>57</v>
      </c>
      <c r="U1888" s="77"/>
      <c r="V1888" s="77"/>
      <c r="W1888" s="77"/>
      <c r="X1888"/>
    </row>
    <row r="1889" spans="2:24" x14ac:dyDescent="0.3">
      <c r="B1889" s="81">
        <v>37315</v>
      </c>
      <c r="C1889" s="81" t="s">
        <v>930</v>
      </c>
      <c r="D1889" s="77" t="s">
        <v>833</v>
      </c>
      <c r="E1889" s="82" t="s">
        <v>834</v>
      </c>
      <c r="F1889" s="77" t="s">
        <v>500</v>
      </c>
      <c r="G1889" s="77" t="s">
        <v>435</v>
      </c>
      <c r="H1889" s="77" t="s">
        <v>271</v>
      </c>
      <c r="I1889" s="77" t="s">
        <v>3417</v>
      </c>
      <c r="J1889" s="83">
        <v>68.919870808847733</v>
      </c>
      <c r="L1889" s="84"/>
      <c r="M1889" s="84"/>
      <c r="P1889"/>
      <c r="R1889"/>
      <c r="S1889" s="82" t="s">
        <v>56</v>
      </c>
      <c r="T1889" s="82" t="s">
        <v>57</v>
      </c>
      <c r="U1889" s="77"/>
      <c r="V1889" s="77"/>
      <c r="W1889" s="77"/>
      <c r="X1889"/>
    </row>
    <row r="1890" spans="2:24" x14ac:dyDescent="0.3">
      <c r="B1890" s="81">
        <v>37315</v>
      </c>
      <c r="C1890" s="81" t="s">
        <v>930</v>
      </c>
      <c r="D1890" s="77" t="s">
        <v>836</v>
      </c>
      <c r="E1890" s="82" t="s">
        <v>834</v>
      </c>
      <c r="F1890" s="77" t="s">
        <v>264</v>
      </c>
      <c r="G1890" s="77" t="s">
        <v>435</v>
      </c>
      <c r="H1890" s="77" t="s">
        <v>271</v>
      </c>
      <c r="I1890" s="77" t="s">
        <v>3418</v>
      </c>
      <c r="J1890" s="83">
        <v>679.77160851831684</v>
      </c>
      <c r="L1890" s="84"/>
      <c r="M1890" s="84"/>
      <c r="P1890"/>
      <c r="R1890"/>
      <c r="S1890" s="82" t="s">
        <v>56</v>
      </c>
      <c r="T1890" s="82" t="s">
        <v>57</v>
      </c>
      <c r="U1890" s="77"/>
      <c r="V1890" s="77"/>
      <c r="W1890" s="77"/>
      <c r="X1890"/>
    </row>
    <row r="1891" spans="2:24" x14ac:dyDescent="0.3">
      <c r="B1891" s="81">
        <v>37315</v>
      </c>
      <c r="C1891" s="81" t="s">
        <v>930</v>
      </c>
      <c r="D1891" s="77" t="s">
        <v>836</v>
      </c>
      <c r="E1891" s="82" t="s">
        <v>834</v>
      </c>
      <c r="F1891" s="77" t="s">
        <v>264</v>
      </c>
      <c r="G1891" s="77" t="s">
        <v>435</v>
      </c>
      <c r="H1891" s="77" t="s">
        <v>271</v>
      </c>
      <c r="I1891" s="77" t="s">
        <v>3418</v>
      </c>
      <c r="J1891" s="83">
        <v>858.33034685256246</v>
      </c>
      <c r="L1891" s="84"/>
      <c r="M1891" s="84"/>
      <c r="P1891"/>
      <c r="R1891"/>
      <c r="S1891" s="82" t="s">
        <v>56</v>
      </c>
      <c r="T1891" s="82" t="s">
        <v>57</v>
      </c>
      <c r="U1891" s="77"/>
      <c r="V1891" s="77"/>
      <c r="W1891" s="77"/>
      <c r="X1891"/>
    </row>
    <row r="1892" spans="2:24" x14ac:dyDescent="0.3">
      <c r="B1892" s="81">
        <v>37315</v>
      </c>
      <c r="C1892" s="81" t="s">
        <v>930</v>
      </c>
      <c r="D1892" s="77" t="s">
        <v>836</v>
      </c>
      <c r="E1892" s="82" t="s">
        <v>834</v>
      </c>
      <c r="F1892" s="77" t="s">
        <v>264</v>
      </c>
      <c r="G1892" s="77" t="s">
        <v>435</v>
      </c>
      <c r="H1892" s="77" t="s">
        <v>271</v>
      </c>
      <c r="I1892" s="77" t="s">
        <v>3418</v>
      </c>
      <c r="J1892" s="83">
        <v>384.33182266969283</v>
      </c>
      <c r="L1892" s="84"/>
      <c r="M1892" s="84"/>
      <c r="P1892"/>
      <c r="R1892"/>
      <c r="S1892" s="82" t="s">
        <v>56</v>
      </c>
      <c r="T1892" s="82" t="s">
        <v>57</v>
      </c>
      <c r="U1892" s="77"/>
      <c r="V1892" s="77"/>
      <c r="W1892" s="77"/>
      <c r="X1892"/>
    </row>
    <row r="1893" spans="2:24" x14ac:dyDescent="0.3">
      <c r="B1893" s="81">
        <v>37315</v>
      </c>
      <c r="C1893" s="81" t="s">
        <v>930</v>
      </c>
      <c r="D1893" s="77" t="s">
        <v>836</v>
      </c>
      <c r="E1893" s="82" t="s">
        <v>834</v>
      </c>
      <c r="F1893" s="77" t="s">
        <v>264</v>
      </c>
      <c r="G1893" s="77" t="s">
        <v>435</v>
      </c>
      <c r="H1893" s="77" t="s">
        <v>271</v>
      </c>
      <c r="I1893" s="77" t="s">
        <v>3418</v>
      </c>
      <c r="J1893" s="83">
        <v>-284.65479569170839</v>
      </c>
      <c r="L1893" s="84"/>
      <c r="M1893" s="84"/>
      <c r="P1893"/>
      <c r="R1893"/>
      <c r="S1893" s="82" t="s">
        <v>56</v>
      </c>
      <c r="T1893" s="82" t="s">
        <v>57</v>
      </c>
      <c r="U1893" s="77"/>
      <c r="V1893" s="77"/>
      <c r="W1893" s="77"/>
      <c r="X1893"/>
    </row>
    <row r="1894" spans="2:24" x14ac:dyDescent="0.3">
      <c r="B1894" s="81">
        <v>37315</v>
      </c>
      <c r="C1894" s="81" t="s">
        <v>930</v>
      </c>
      <c r="D1894" s="77" t="s">
        <v>844</v>
      </c>
      <c r="E1894" s="82" t="s">
        <v>846</v>
      </c>
      <c r="F1894" s="77" t="s">
        <v>276</v>
      </c>
      <c r="G1894" s="77" t="s">
        <v>435</v>
      </c>
      <c r="H1894" s="77" t="s">
        <v>271</v>
      </c>
      <c r="I1894" s="77" t="s">
        <v>3418</v>
      </c>
      <c r="J1894" s="83">
        <v>19.653358836535137</v>
      </c>
      <c r="L1894" s="84"/>
      <c r="M1894" s="84"/>
      <c r="P1894"/>
      <c r="R1894"/>
      <c r="S1894" s="82" t="s">
        <v>56</v>
      </c>
      <c r="T1894" s="82" t="s">
        <v>57</v>
      </c>
      <c r="U1894" s="77"/>
      <c r="V1894" s="77"/>
      <c r="W1894" s="77"/>
      <c r="X1894"/>
    </row>
    <row r="1895" spans="2:24" x14ac:dyDescent="0.3">
      <c r="B1895" s="81">
        <v>37315</v>
      </c>
      <c r="C1895" s="81" t="s">
        <v>930</v>
      </c>
      <c r="D1895" s="77" t="s">
        <v>844</v>
      </c>
      <c r="E1895" s="82" t="s">
        <v>846</v>
      </c>
      <c r="F1895" s="77" t="s">
        <v>276</v>
      </c>
      <c r="G1895" s="77" t="s">
        <v>435</v>
      </c>
      <c r="H1895" s="77" t="s">
        <v>271</v>
      </c>
      <c r="I1895" s="77" t="s">
        <v>3418</v>
      </c>
      <c r="J1895" s="83">
        <v>30.16867204503011</v>
      </c>
      <c r="L1895" s="84"/>
      <c r="M1895" s="84"/>
      <c r="P1895"/>
      <c r="R1895"/>
      <c r="S1895" s="82" t="s">
        <v>56</v>
      </c>
      <c r="T1895" s="82" t="s">
        <v>57</v>
      </c>
      <c r="U1895" s="77"/>
      <c r="V1895" s="77"/>
      <c r="W1895" s="77"/>
      <c r="X1895"/>
    </row>
    <row r="1896" spans="2:24" x14ac:dyDescent="0.3">
      <c r="B1896" s="81">
        <v>37315</v>
      </c>
      <c r="C1896" s="81" t="s">
        <v>930</v>
      </c>
      <c r="D1896" s="77" t="s">
        <v>848</v>
      </c>
      <c r="E1896" s="82" t="s">
        <v>849</v>
      </c>
      <c r="F1896" s="77" t="s">
        <v>529</v>
      </c>
      <c r="G1896" s="77" t="s">
        <v>435</v>
      </c>
      <c r="H1896" s="77" t="s">
        <v>271</v>
      </c>
      <c r="I1896" s="77" t="s">
        <v>3418</v>
      </c>
      <c r="J1896" s="83">
        <v>95.909923320231215</v>
      </c>
      <c r="L1896" s="84"/>
      <c r="M1896" s="84"/>
      <c r="P1896"/>
      <c r="R1896"/>
      <c r="S1896" s="82" t="s">
        <v>56</v>
      </c>
      <c r="T1896" s="82" t="s">
        <v>57</v>
      </c>
      <c r="U1896" s="77"/>
      <c r="V1896" s="77"/>
      <c r="W1896" s="77"/>
      <c r="X1896"/>
    </row>
    <row r="1897" spans="2:24" x14ac:dyDescent="0.3">
      <c r="B1897" s="81">
        <v>37315</v>
      </c>
      <c r="C1897" s="81" t="s">
        <v>930</v>
      </c>
      <c r="D1897" s="77" t="s">
        <v>1553</v>
      </c>
      <c r="E1897" s="82" t="s">
        <v>1557</v>
      </c>
      <c r="F1897" s="77" t="s">
        <v>1554</v>
      </c>
      <c r="G1897" s="77" t="s">
        <v>435</v>
      </c>
      <c r="H1897" s="77" t="s">
        <v>271</v>
      </c>
      <c r="I1897" s="77" t="s">
        <v>3418</v>
      </c>
      <c r="J1897" s="83">
        <v>661.01593042216791</v>
      </c>
      <c r="L1897" s="84"/>
      <c r="M1897" s="84"/>
      <c r="P1897"/>
      <c r="R1897"/>
      <c r="S1897" s="82" t="s">
        <v>56</v>
      </c>
      <c r="T1897" s="82" t="s">
        <v>57</v>
      </c>
      <c r="U1897" s="77"/>
      <c r="V1897" s="77"/>
      <c r="W1897" s="77"/>
      <c r="X1897"/>
    </row>
    <row r="1898" spans="2:24" x14ac:dyDescent="0.3">
      <c r="B1898" s="81">
        <v>37315</v>
      </c>
      <c r="C1898" s="81" t="s">
        <v>930</v>
      </c>
      <c r="D1898" s="77" t="s">
        <v>860</v>
      </c>
      <c r="E1898" s="82" t="s">
        <v>853</v>
      </c>
      <c r="F1898" s="77" t="s">
        <v>281</v>
      </c>
      <c r="G1898" s="77" t="s">
        <v>435</v>
      </c>
      <c r="H1898" s="77" t="s">
        <v>271</v>
      </c>
      <c r="I1898" s="77" t="s">
        <v>3418</v>
      </c>
      <c r="J1898" s="83">
        <v>101.88078130102751</v>
      </c>
      <c r="L1898" s="84"/>
      <c r="M1898" s="84"/>
      <c r="P1898"/>
      <c r="R1898"/>
      <c r="S1898" s="82" t="s">
        <v>56</v>
      </c>
      <c r="T1898" s="82" t="s">
        <v>57</v>
      </c>
      <c r="U1898" s="77"/>
      <c r="V1898" s="77"/>
      <c r="W1898" s="77"/>
      <c r="X1898"/>
    </row>
    <row r="1899" spans="2:24" x14ac:dyDescent="0.3">
      <c r="B1899" s="81">
        <v>37315</v>
      </c>
      <c r="C1899" s="81" t="s">
        <v>930</v>
      </c>
      <c r="D1899" s="77" t="s">
        <v>860</v>
      </c>
      <c r="E1899" s="82" t="s">
        <v>853</v>
      </c>
      <c r="F1899" s="77" t="s">
        <v>281</v>
      </c>
      <c r="G1899" s="77" t="s">
        <v>435</v>
      </c>
      <c r="H1899" s="77" t="s">
        <v>271</v>
      </c>
      <c r="I1899" s="77" t="s">
        <v>3418</v>
      </c>
      <c r="J1899" s="83">
        <v>27.151782185054962</v>
      </c>
      <c r="L1899" s="84"/>
      <c r="M1899" s="84"/>
      <c r="P1899"/>
      <c r="R1899"/>
      <c r="S1899" s="82" t="s">
        <v>56</v>
      </c>
      <c r="T1899" s="82" t="s">
        <v>57</v>
      </c>
      <c r="U1899" s="77"/>
      <c r="V1899" s="77"/>
      <c r="W1899" s="77"/>
      <c r="X1899"/>
    </row>
    <row r="1900" spans="2:24" x14ac:dyDescent="0.3">
      <c r="B1900" s="81">
        <v>37315</v>
      </c>
      <c r="C1900" s="81" t="s">
        <v>930</v>
      </c>
      <c r="D1900" s="77" t="s">
        <v>860</v>
      </c>
      <c r="E1900" s="82" t="s">
        <v>853</v>
      </c>
      <c r="F1900" s="77" t="s">
        <v>281</v>
      </c>
      <c r="G1900" s="77" t="s">
        <v>435</v>
      </c>
      <c r="H1900" s="77" t="s">
        <v>271</v>
      </c>
      <c r="I1900" s="77" t="s">
        <v>3418</v>
      </c>
      <c r="J1900" s="83">
        <v>87.914698815660088</v>
      </c>
      <c r="L1900" s="84"/>
      <c r="M1900" s="84"/>
      <c r="P1900"/>
      <c r="R1900"/>
      <c r="S1900" s="82" t="s">
        <v>56</v>
      </c>
      <c r="T1900" s="82" t="s">
        <v>57</v>
      </c>
      <c r="U1900" s="77"/>
      <c r="V1900" s="77"/>
      <c r="W1900" s="77"/>
      <c r="X1900"/>
    </row>
    <row r="1901" spans="2:24" x14ac:dyDescent="0.3">
      <c r="B1901" s="81">
        <v>37315</v>
      </c>
      <c r="C1901" s="81" t="s">
        <v>930</v>
      </c>
      <c r="D1901" s="77" t="s">
        <v>860</v>
      </c>
      <c r="E1901" s="82" t="s">
        <v>853</v>
      </c>
      <c r="F1901" s="77" t="s">
        <v>281</v>
      </c>
      <c r="G1901" s="77" t="s">
        <v>435</v>
      </c>
      <c r="H1901" s="77" t="s">
        <v>271</v>
      </c>
      <c r="I1901" s="77" t="s">
        <v>3418</v>
      </c>
      <c r="J1901" s="83">
        <v>-30.294581927867334</v>
      </c>
      <c r="L1901" s="84"/>
      <c r="M1901" s="84"/>
      <c r="P1901"/>
      <c r="R1901"/>
      <c r="S1901" s="82" t="s">
        <v>56</v>
      </c>
      <c r="T1901" s="82" t="s">
        <v>57</v>
      </c>
      <c r="U1901" s="77"/>
      <c r="V1901" s="77"/>
      <c r="W1901" s="77"/>
      <c r="X1901"/>
    </row>
    <row r="1902" spans="2:24" x14ac:dyDescent="0.3">
      <c r="B1902" s="81">
        <v>37315</v>
      </c>
      <c r="C1902" s="81" t="s">
        <v>930</v>
      </c>
      <c r="D1902" s="77" t="s">
        <v>1564</v>
      </c>
      <c r="E1902" s="82" t="s">
        <v>1566</v>
      </c>
      <c r="F1902" s="77" t="s">
        <v>293</v>
      </c>
      <c r="G1902" s="77" t="s">
        <v>435</v>
      </c>
      <c r="H1902" s="77" t="s">
        <v>290</v>
      </c>
      <c r="I1902" s="77" t="s">
        <v>3418</v>
      </c>
      <c r="J1902" s="83">
        <v>83.23908064916246</v>
      </c>
      <c r="L1902" s="84"/>
      <c r="M1902" s="84"/>
      <c r="P1902"/>
      <c r="R1902"/>
      <c r="S1902" s="82" t="s">
        <v>56</v>
      </c>
      <c r="T1902" s="82" t="s">
        <v>57</v>
      </c>
      <c r="U1902" s="77"/>
      <c r="V1902" s="77"/>
      <c r="W1902" s="77"/>
      <c r="X1902"/>
    </row>
    <row r="1903" spans="2:24" x14ac:dyDescent="0.3">
      <c r="B1903" s="81">
        <v>37315</v>
      </c>
      <c r="C1903" s="81" t="s">
        <v>930</v>
      </c>
      <c r="D1903" s="77" t="s">
        <v>1568</v>
      </c>
      <c r="E1903" s="82" t="s">
        <v>1571</v>
      </c>
      <c r="F1903" s="77" t="s">
        <v>1569</v>
      </c>
      <c r="G1903" s="77" t="s">
        <v>435</v>
      </c>
      <c r="H1903" s="77" t="s">
        <v>139</v>
      </c>
      <c r="I1903" s="77" t="s">
        <v>3417</v>
      </c>
      <c r="J1903" s="83">
        <v>123.53350604083678</v>
      </c>
      <c r="L1903" s="84"/>
      <c r="M1903" s="84"/>
      <c r="P1903"/>
      <c r="R1903"/>
      <c r="S1903" s="82" t="s">
        <v>56</v>
      </c>
      <c r="T1903" s="82" t="s">
        <v>57</v>
      </c>
      <c r="U1903" s="77"/>
      <c r="V1903" s="77"/>
      <c r="W1903" s="77"/>
      <c r="X1903"/>
    </row>
    <row r="1904" spans="2:24" x14ac:dyDescent="0.3">
      <c r="B1904" s="81">
        <v>37315</v>
      </c>
      <c r="C1904" s="81" t="s">
        <v>930</v>
      </c>
      <c r="D1904" s="77" t="s">
        <v>865</v>
      </c>
      <c r="E1904" s="82" t="s">
        <v>870</v>
      </c>
      <c r="F1904" s="77" t="s">
        <v>866</v>
      </c>
      <c r="G1904" s="77" t="s">
        <v>435</v>
      </c>
      <c r="H1904" s="77" t="s">
        <v>139</v>
      </c>
      <c r="I1904" s="77" t="s">
        <v>3417</v>
      </c>
      <c r="J1904" s="83">
        <v>2197.4867074647141</v>
      </c>
      <c r="L1904" s="84"/>
      <c r="M1904" s="84"/>
      <c r="P1904"/>
      <c r="R1904"/>
      <c r="S1904" s="82" t="s">
        <v>56</v>
      </c>
      <c r="T1904" s="82" t="s">
        <v>57</v>
      </c>
      <c r="U1904" s="77"/>
      <c r="V1904" s="77"/>
      <c r="W1904" s="77"/>
      <c r="X1904"/>
    </row>
    <row r="1905" spans="2:24" x14ac:dyDescent="0.3">
      <c r="B1905" s="81">
        <v>37315</v>
      </c>
      <c r="C1905" s="81" t="s">
        <v>930</v>
      </c>
      <c r="D1905" s="77" t="s">
        <v>874</v>
      </c>
      <c r="E1905" s="82" t="s">
        <v>870</v>
      </c>
      <c r="F1905" s="77" t="s">
        <v>875</v>
      </c>
      <c r="G1905" s="77" t="s">
        <v>435</v>
      </c>
      <c r="H1905" s="77" t="s">
        <v>139</v>
      </c>
      <c r="I1905" s="77" t="s">
        <v>3418</v>
      </c>
      <c r="J1905" s="83">
        <v>1438.4534094085639</v>
      </c>
      <c r="L1905" s="84"/>
      <c r="M1905" s="84"/>
      <c r="P1905"/>
      <c r="R1905"/>
      <c r="S1905" s="82" t="s">
        <v>56</v>
      </c>
      <c r="T1905" s="82" t="s">
        <v>57</v>
      </c>
      <c r="U1905" s="77"/>
      <c r="V1905" s="77"/>
      <c r="W1905" s="77"/>
      <c r="X1905"/>
    </row>
    <row r="1906" spans="2:24" x14ac:dyDescent="0.3">
      <c r="B1906" s="81">
        <v>37315</v>
      </c>
      <c r="C1906" s="81" t="s">
        <v>930</v>
      </c>
      <c r="D1906" s="77" t="s">
        <v>1065</v>
      </c>
      <c r="E1906" s="82" t="s">
        <v>1069</v>
      </c>
      <c r="F1906" s="77" t="s">
        <v>1066</v>
      </c>
      <c r="G1906" s="77" t="s">
        <v>435</v>
      </c>
      <c r="H1906" s="77" t="s">
        <v>102</v>
      </c>
      <c r="I1906" s="77" t="s">
        <v>3417</v>
      </c>
      <c r="J1906" s="83">
        <v>182.97690423205938</v>
      </c>
      <c r="L1906" s="84"/>
      <c r="M1906" s="84"/>
      <c r="P1906"/>
      <c r="R1906"/>
      <c r="S1906" s="82" t="s">
        <v>56</v>
      </c>
      <c r="T1906" s="82" t="s">
        <v>57</v>
      </c>
      <c r="U1906" s="77"/>
      <c r="V1906" s="77"/>
      <c r="W1906" s="77"/>
      <c r="X1906"/>
    </row>
    <row r="1907" spans="2:24" x14ac:dyDescent="0.3">
      <c r="B1907" s="81">
        <v>37315</v>
      </c>
      <c r="C1907" s="81" t="s">
        <v>930</v>
      </c>
      <c r="D1907" s="77" t="s">
        <v>878</v>
      </c>
      <c r="E1907" s="82" t="s">
        <v>197</v>
      </c>
      <c r="F1907" s="77" t="s">
        <v>194</v>
      </c>
      <c r="G1907" s="77" t="s">
        <v>435</v>
      </c>
      <c r="H1907" s="77" t="s">
        <v>139</v>
      </c>
      <c r="I1907" s="77" t="s">
        <v>3417</v>
      </c>
      <c r="J1907" s="83">
        <v>276.61651542156017</v>
      </c>
      <c r="L1907" s="84"/>
      <c r="M1907" s="84"/>
      <c r="P1907"/>
      <c r="R1907"/>
      <c r="S1907" s="82" t="s">
        <v>56</v>
      </c>
      <c r="T1907" s="82" t="s">
        <v>57</v>
      </c>
      <c r="U1907" s="77"/>
      <c r="V1907" s="77"/>
      <c r="W1907" s="77"/>
      <c r="X1907"/>
    </row>
    <row r="1908" spans="2:24" x14ac:dyDescent="0.3">
      <c r="B1908" s="81">
        <v>37315</v>
      </c>
      <c r="C1908" s="81" t="s">
        <v>930</v>
      </c>
      <c r="D1908" s="77" t="s">
        <v>878</v>
      </c>
      <c r="E1908" s="82" t="s">
        <v>197</v>
      </c>
      <c r="F1908" s="77" t="s">
        <v>194</v>
      </c>
      <c r="G1908" s="77" t="s">
        <v>435</v>
      </c>
      <c r="H1908" s="77" t="s">
        <v>139</v>
      </c>
      <c r="I1908" s="77" t="s">
        <v>3417</v>
      </c>
      <c r="J1908" s="83">
        <v>-176.7064574780853</v>
      </c>
      <c r="L1908" s="84"/>
      <c r="M1908" s="84"/>
      <c r="P1908"/>
      <c r="R1908"/>
      <c r="S1908" s="82" t="s">
        <v>56</v>
      </c>
      <c r="T1908" s="82" t="s">
        <v>57</v>
      </c>
      <c r="U1908" s="77"/>
      <c r="V1908" s="77"/>
      <c r="W1908" s="77"/>
      <c r="X1908"/>
    </row>
    <row r="1909" spans="2:24" x14ac:dyDescent="0.3">
      <c r="B1909" s="81">
        <v>37315</v>
      </c>
      <c r="C1909" s="81" t="s">
        <v>930</v>
      </c>
      <c r="D1909" s="77" t="s">
        <v>241</v>
      </c>
      <c r="E1909" s="82" t="s">
        <v>244</v>
      </c>
      <c r="F1909" s="77" t="s">
        <v>242</v>
      </c>
      <c r="G1909" s="77" t="s">
        <v>435</v>
      </c>
      <c r="H1909" s="77" t="s">
        <v>139</v>
      </c>
      <c r="I1909" s="77" t="s">
        <v>3417</v>
      </c>
      <c r="J1909" s="83">
        <v>14.044643711814267</v>
      </c>
      <c r="L1909" s="84"/>
      <c r="M1909" s="84"/>
      <c r="P1909"/>
      <c r="R1909"/>
      <c r="S1909" s="82" t="s">
        <v>56</v>
      </c>
      <c r="T1909" s="82" t="s">
        <v>57</v>
      </c>
      <c r="U1909" s="77"/>
      <c r="V1909" s="77"/>
      <c r="W1909" s="77"/>
      <c r="X1909"/>
    </row>
    <row r="1910" spans="2:24" x14ac:dyDescent="0.3">
      <c r="B1910" s="81">
        <v>37315</v>
      </c>
      <c r="C1910" s="81" t="s">
        <v>930</v>
      </c>
      <c r="D1910" s="77" t="s">
        <v>241</v>
      </c>
      <c r="E1910" s="82" t="s">
        <v>244</v>
      </c>
      <c r="F1910" s="77" t="s">
        <v>242</v>
      </c>
      <c r="G1910" s="77" t="s">
        <v>435</v>
      </c>
      <c r="H1910" s="77" t="s">
        <v>139</v>
      </c>
      <c r="I1910" s="77" t="s">
        <v>3417</v>
      </c>
      <c r="J1910" s="83">
        <v>72.795067965445284</v>
      </c>
      <c r="L1910" s="84"/>
      <c r="M1910" s="84"/>
      <c r="P1910"/>
      <c r="R1910"/>
      <c r="S1910" s="82" t="s">
        <v>56</v>
      </c>
      <c r="T1910" s="82" t="s">
        <v>57</v>
      </c>
      <c r="U1910" s="77"/>
      <c r="V1910" s="77"/>
      <c r="W1910" s="77"/>
      <c r="X1910"/>
    </row>
    <row r="1911" spans="2:24" x14ac:dyDescent="0.3">
      <c r="B1911" s="81">
        <v>37315</v>
      </c>
      <c r="C1911" s="81" t="s">
        <v>930</v>
      </c>
      <c r="D1911" s="77" t="s">
        <v>895</v>
      </c>
      <c r="E1911" s="82" t="s">
        <v>244</v>
      </c>
      <c r="F1911" s="77" t="s">
        <v>896</v>
      </c>
      <c r="G1911" s="77" t="s">
        <v>435</v>
      </c>
      <c r="H1911" s="77" t="s">
        <v>139</v>
      </c>
      <c r="I1911" s="77" t="s">
        <v>3418</v>
      </c>
      <c r="J1911" s="83">
        <v>23.75942590937192</v>
      </c>
      <c r="L1911" s="84"/>
      <c r="M1911" s="84"/>
      <c r="P1911"/>
      <c r="R1911"/>
      <c r="S1911" s="82" t="s">
        <v>56</v>
      </c>
      <c r="T1911" s="82" t="s">
        <v>57</v>
      </c>
      <c r="U1911" s="77"/>
      <c r="V1911" s="77"/>
      <c r="W1911" s="77"/>
      <c r="X1911"/>
    </row>
    <row r="1912" spans="2:24" x14ac:dyDescent="0.3">
      <c r="B1912" s="81">
        <v>37315</v>
      </c>
      <c r="C1912" s="81" t="s">
        <v>930</v>
      </c>
      <c r="D1912" s="77" t="s">
        <v>895</v>
      </c>
      <c r="E1912" s="82" t="s">
        <v>244</v>
      </c>
      <c r="F1912" s="77" t="s">
        <v>896</v>
      </c>
      <c r="G1912" s="77" t="s">
        <v>435</v>
      </c>
      <c r="H1912" s="77" t="s">
        <v>139</v>
      </c>
      <c r="I1912" s="77" t="s">
        <v>3418</v>
      </c>
      <c r="J1912" s="83">
        <v>28.540499986797009</v>
      </c>
      <c r="L1912" s="84"/>
      <c r="M1912" s="84"/>
      <c r="P1912"/>
      <c r="R1912"/>
      <c r="S1912" s="82" t="s">
        <v>56</v>
      </c>
      <c r="T1912" s="82" t="s">
        <v>57</v>
      </c>
      <c r="U1912" s="77"/>
      <c r="V1912" s="77"/>
      <c r="W1912" s="77"/>
      <c r="X1912"/>
    </row>
    <row r="1913" spans="2:24" x14ac:dyDescent="0.3">
      <c r="B1913" s="81">
        <v>37315</v>
      </c>
      <c r="C1913" s="81" t="s">
        <v>930</v>
      </c>
      <c r="D1913" s="77" t="s">
        <v>895</v>
      </c>
      <c r="E1913" s="82" t="s">
        <v>244</v>
      </c>
      <c r="F1913" s="77" t="s">
        <v>896</v>
      </c>
      <c r="G1913" s="77" t="s">
        <v>435</v>
      </c>
      <c r="H1913" s="77" t="s">
        <v>139</v>
      </c>
      <c r="I1913" s="77" t="s">
        <v>3418</v>
      </c>
      <c r="J1913" s="83">
        <v>99.768218459041293</v>
      </c>
      <c r="L1913" s="84"/>
      <c r="M1913" s="84"/>
      <c r="P1913"/>
      <c r="R1913"/>
      <c r="S1913" s="82" t="s">
        <v>56</v>
      </c>
      <c r="T1913" s="82" t="s">
        <v>57</v>
      </c>
      <c r="U1913" s="77"/>
      <c r="V1913" s="77"/>
      <c r="W1913" s="77"/>
      <c r="X1913"/>
    </row>
    <row r="1914" spans="2:24" x14ac:dyDescent="0.3">
      <c r="B1914" s="81">
        <v>37315</v>
      </c>
      <c r="C1914" s="81" t="s">
        <v>930</v>
      </c>
      <c r="D1914" s="77" t="s">
        <v>895</v>
      </c>
      <c r="E1914" s="82" t="s">
        <v>244</v>
      </c>
      <c r="F1914" s="77" t="s">
        <v>896</v>
      </c>
      <c r="G1914" s="77" t="s">
        <v>435</v>
      </c>
      <c r="H1914" s="77" t="s">
        <v>139</v>
      </c>
      <c r="I1914" s="77" t="s">
        <v>3418</v>
      </c>
      <c r="J1914" s="83">
        <v>232.56263908378401</v>
      </c>
      <c r="L1914" s="84"/>
      <c r="M1914" s="84"/>
      <c r="P1914"/>
      <c r="R1914"/>
      <c r="S1914" s="82" t="s">
        <v>56</v>
      </c>
      <c r="T1914" s="82" t="s">
        <v>57</v>
      </c>
      <c r="U1914" s="77"/>
      <c r="V1914" s="77"/>
      <c r="W1914" s="77"/>
      <c r="X1914"/>
    </row>
    <row r="1915" spans="2:24" x14ac:dyDescent="0.3">
      <c r="B1915" s="81">
        <v>37315</v>
      </c>
      <c r="C1915" s="81" t="s">
        <v>930</v>
      </c>
      <c r="D1915" s="77" t="s">
        <v>895</v>
      </c>
      <c r="E1915" s="82" t="s">
        <v>244</v>
      </c>
      <c r="F1915" s="77" t="s">
        <v>896</v>
      </c>
      <c r="G1915" s="77" t="s">
        <v>435</v>
      </c>
      <c r="H1915" s="77" t="s">
        <v>139</v>
      </c>
      <c r="I1915" s="77" t="s">
        <v>3418</v>
      </c>
      <c r="J1915" s="83">
        <v>247.71124823450219</v>
      </c>
      <c r="L1915" s="84"/>
      <c r="M1915" s="84"/>
      <c r="P1915"/>
      <c r="R1915"/>
      <c r="S1915" s="82" t="s">
        <v>56</v>
      </c>
      <c r="T1915" s="82" t="s">
        <v>57</v>
      </c>
      <c r="U1915" s="77"/>
      <c r="V1915" s="77"/>
      <c r="W1915" s="77"/>
      <c r="X1915"/>
    </row>
    <row r="1916" spans="2:24" x14ac:dyDescent="0.3">
      <c r="B1916" s="81">
        <v>37315</v>
      </c>
      <c r="C1916" s="81" t="s">
        <v>930</v>
      </c>
      <c r="D1916" s="77" t="s">
        <v>895</v>
      </c>
      <c r="E1916" s="82" t="s">
        <v>244</v>
      </c>
      <c r="F1916" s="77" t="s">
        <v>896</v>
      </c>
      <c r="G1916" s="77" t="s">
        <v>435</v>
      </c>
      <c r="H1916" s="77" t="s">
        <v>139</v>
      </c>
      <c r="I1916" s="77" t="s">
        <v>3418</v>
      </c>
      <c r="J1916" s="83">
        <v>-25.54497860219918</v>
      </c>
      <c r="L1916" s="84"/>
      <c r="M1916" s="84"/>
      <c r="P1916"/>
      <c r="R1916"/>
      <c r="S1916" s="82" t="s">
        <v>56</v>
      </c>
      <c r="T1916" s="82" t="s">
        <v>57</v>
      </c>
      <c r="U1916" s="77"/>
      <c r="V1916" s="77"/>
      <c r="W1916" s="77"/>
      <c r="X1916"/>
    </row>
    <row r="1917" spans="2:24" x14ac:dyDescent="0.3">
      <c r="B1917" s="81">
        <v>37315</v>
      </c>
      <c r="C1917" s="81" t="s">
        <v>930</v>
      </c>
      <c r="D1917" s="77" t="s">
        <v>1086</v>
      </c>
      <c r="E1917" s="82" t="s">
        <v>1091</v>
      </c>
      <c r="F1917" s="77" t="s">
        <v>1087</v>
      </c>
      <c r="G1917" s="77" t="s">
        <v>435</v>
      </c>
      <c r="H1917" s="77" t="s">
        <v>1092</v>
      </c>
      <c r="I1917" s="77" t="s">
        <v>3417</v>
      </c>
      <c r="J1917" s="83">
        <v>717.56510110186935</v>
      </c>
      <c r="L1917" s="84"/>
      <c r="M1917" s="84"/>
      <c r="P1917"/>
      <c r="R1917"/>
      <c r="S1917" s="82" t="s">
        <v>56</v>
      </c>
      <c r="T1917" s="82" t="s">
        <v>57</v>
      </c>
      <c r="U1917" s="77"/>
      <c r="V1917" s="77"/>
      <c r="W1917" s="77"/>
      <c r="X1917"/>
    </row>
    <row r="1918" spans="2:24" x14ac:dyDescent="0.3">
      <c r="B1918" s="81">
        <v>37315</v>
      </c>
      <c r="C1918" s="81" t="s">
        <v>930</v>
      </c>
      <c r="D1918" s="77" t="s">
        <v>901</v>
      </c>
      <c r="E1918" s="82" t="s">
        <v>905</v>
      </c>
      <c r="F1918" s="77" t="s">
        <v>902</v>
      </c>
      <c r="G1918" s="77" t="s">
        <v>435</v>
      </c>
      <c r="H1918" s="77" t="s">
        <v>139</v>
      </c>
      <c r="I1918" s="77" t="s">
        <v>3418</v>
      </c>
      <c r="J1918" s="83">
        <v>847.12861413675409</v>
      </c>
      <c r="L1918" s="84"/>
      <c r="M1918" s="84"/>
      <c r="P1918"/>
      <c r="R1918"/>
      <c r="S1918" s="82" t="s">
        <v>56</v>
      </c>
      <c r="T1918" s="82" t="s">
        <v>57</v>
      </c>
      <c r="U1918" s="77"/>
      <c r="V1918" s="77"/>
      <c r="W1918" s="77"/>
      <c r="X1918"/>
    </row>
    <row r="1919" spans="2:24" x14ac:dyDescent="0.3">
      <c r="B1919" s="81">
        <v>37315</v>
      </c>
      <c r="C1919" s="81" t="s">
        <v>930</v>
      </c>
      <c r="D1919" s="77" t="s">
        <v>911</v>
      </c>
      <c r="E1919" s="82" t="s">
        <v>913</v>
      </c>
      <c r="F1919" s="77" t="s">
        <v>769</v>
      </c>
      <c r="G1919" s="77" t="s">
        <v>435</v>
      </c>
      <c r="H1919" s="77" t="s">
        <v>578</v>
      </c>
      <c r="I1919" s="77" t="s">
        <v>3417</v>
      </c>
      <c r="J1919" s="83">
        <v>104.28609251667056</v>
      </c>
      <c r="L1919" s="84"/>
      <c r="M1919" s="84"/>
      <c r="P1919"/>
      <c r="R1919"/>
      <c r="S1919" s="82" t="s">
        <v>56</v>
      </c>
      <c r="T1919" s="82" t="s">
        <v>57</v>
      </c>
      <c r="U1919" s="77"/>
      <c r="V1919" s="77"/>
      <c r="W1919" s="77"/>
      <c r="X1919"/>
    </row>
    <row r="1920" spans="2:24" x14ac:dyDescent="0.3">
      <c r="B1920" s="81">
        <v>37315</v>
      </c>
      <c r="C1920" s="81" t="s">
        <v>930</v>
      </c>
      <c r="D1920" s="77" t="s">
        <v>915</v>
      </c>
      <c r="E1920" s="82" t="s">
        <v>917</v>
      </c>
      <c r="F1920" s="77" t="s">
        <v>916</v>
      </c>
      <c r="G1920" s="77" t="s">
        <v>435</v>
      </c>
      <c r="H1920" s="77" t="s">
        <v>918</v>
      </c>
      <c r="I1920" s="77" t="s">
        <v>3417</v>
      </c>
      <c r="J1920" s="83">
        <v>367.0051916073179</v>
      </c>
      <c r="L1920" s="84"/>
      <c r="M1920" s="84"/>
      <c r="P1920"/>
      <c r="R1920"/>
      <c r="S1920" s="82" t="s">
        <v>56</v>
      </c>
      <c r="T1920" s="82" t="s">
        <v>57</v>
      </c>
      <c r="U1920" s="77"/>
      <c r="V1920" s="77"/>
      <c r="W1920" s="77"/>
      <c r="X1920"/>
    </row>
    <row r="1921" spans="2:24" x14ac:dyDescent="0.3">
      <c r="B1921" s="81">
        <v>37315</v>
      </c>
      <c r="C1921" s="81" t="s">
        <v>930</v>
      </c>
      <c r="D1921" s="77" t="s">
        <v>920</v>
      </c>
      <c r="E1921" s="82" t="s">
        <v>922</v>
      </c>
      <c r="F1921" s="77" t="s">
        <v>921</v>
      </c>
      <c r="G1921" s="77" t="s">
        <v>435</v>
      </c>
      <c r="H1921" s="77" t="s">
        <v>578</v>
      </c>
      <c r="I1921" s="77" t="s">
        <v>3417</v>
      </c>
      <c r="J1921" s="83">
        <v>297.54010728931831</v>
      </c>
      <c r="L1921" s="84"/>
      <c r="M1921" s="84"/>
      <c r="P1921"/>
      <c r="R1921"/>
      <c r="S1921" s="82" t="s">
        <v>56</v>
      </c>
      <c r="T1921" s="82" t="s">
        <v>57</v>
      </c>
      <c r="U1921" s="77"/>
      <c r="V1921" s="77"/>
      <c r="W1921" s="77"/>
      <c r="X1921"/>
    </row>
    <row r="1922" spans="2:24" x14ac:dyDescent="0.3">
      <c r="B1922" s="81">
        <v>37315</v>
      </c>
      <c r="C1922" s="81" t="s">
        <v>930</v>
      </c>
      <c r="D1922" s="77" t="s">
        <v>1608</v>
      </c>
      <c r="E1922" s="82" t="s">
        <v>1612</v>
      </c>
      <c r="F1922" s="77" t="s">
        <v>1609</v>
      </c>
      <c r="G1922" s="77" t="s">
        <v>435</v>
      </c>
      <c r="H1922" s="77" t="s">
        <v>1613</v>
      </c>
      <c r="I1922" s="77" t="s">
        <v>3417</v>
      </c>
      <c r="J1922" s="83">
        <v>-265.02777663272298</v>
      </c>
      <c r="L1922" s="84"/>
      <c r="M1922" s="84"/>
      <c r="P1922"/>
      <c r="R1922"/>
      <c r="S1922" s="82" t="s">
        <v>56</v>
      </c>
      <c r="T1922" s="82" t="s">
        <v>57</v>
      </c>
      <c r="U1922" s="77"/>
      <c r="V1922" s="77"/>
      <c r="W1922" s="77"/>
      <c r="X1922"/>
    </row>
    <row r="1923" spans="2:24" x14ac:dyDescent="0.3">
      <c r="B1923" s="81">
        <v>37315</v>
      </c>
      <c r="C1923" s="81" t="s">
        <v>930</v>
      </c>
      <c r="D1923" s="77" t="s">
        <v>1617</v>
      </c>
      <c r="E1923" s="82" t="s">
        <v>1612</v>
      </c>
      <c r="F1923" s="77" t="s">
        <v>1618</v>
      </c>
      <c r="G1923" s="77" t="s">
        <v>435</v>
      </c>
      <c r="H1923" s="77" t="s">
        <v>1613</v>
      </c>
      <c r="I1923" s="77" t="s">
        <v>3418</v>
      </c>
      <c r="J1923" s="83">
        <v>-299.57749526939932</v>
      </c>
      <c r="L1923" s="84"/>
      <c r="M1923" s="84"/>
      <c r="P1923"/>
      <c r="R1923"/>
      <c r="S1923" s="82" t="s">
        <v>56</v>
      </c>
      <c r="T1923" s="82" t="s">
        <v>57</v>
      </c>
      <c r="U1923" s="77"/>
      <c r="V1923" s="77"/>
      <c r="W1923" s="77"/>
      <c r="X1923"/>
    </row>
    <row r="1924" spans="2:24" x14ac:dyDescent="0.3">
      <c r="B1924" s="81">
        <v>37321</v>
      </c>
      <c r="C1924" s="81" t="s">
        <v>1621</v>
      </c>
      <c r="D1924" s="77" t="s">
        <v>1622</v>
      </c>
      <c r="E1924" s="82" t="s">
        <v>1626</v>
      </c>
      <c r="F1924" s="77" t="s">
        <v>1623</v>
      </c>
      <c r="G1924" s="77" t="s">
        <v>435</v>
      </c>
      <c r="H1924" s="77" t="s">
        <v>139</v>
      </c>
      <c r="I1924" s="77" t="s">
        <v>3417</v>
      </c>
      <c r="J1924" s="83">
        <v>513.54213670702552</v>
      </c>
      <c r="L1924" s="84"/>
      <c r="M1924" s="84"/>
      <c r="P1924"/>
      <c r="R1924"/>
      <c r="S1924" s="82" t="s">
        <v>56</v>
      </c>
      <c r="T1924" s="82" t="s">
        <v>57</v>
      </c>
      <c r="U1924" s="77"/>
      <c r="V1924" s="77"/>
      <c r="W1924" s="77"/>
      <c r="X1924"/>
    </row>
    <row r="1925" spans="2:24" x14ac:dyDescent="0.3">
      <c r="B1925" s="81">
        <v>37322</v>
      </c>
      <c r="C1925" s="81" t="s">
        <v>1621</v>
      </c>
      <c r="D1925" s="77" t="s">
        <v>188</v>
      </c>
      <c r="E1925" s="82" t="s">
        <v>191</v>
      </c>
      <c r="F1925" s="77" t="s">
        <v>189</v>
      </c>
      <c r="G1925" s="77" t="s">
        <v>435</v>
      </c>
      <c r="H1925" s="77" t="s">
        <v>139</v>
      </c>
      <c r="I1925" s="77" t="s">
        <v>3417</v>
      </c>
      <c r="J1925" s="83">
        <v>644.52468982716175</v>
      </c>
      <c r="L1925" s="84"/>
      <c r="M1925" s="84"/>
      <c r="P1925"/>
      <c r="R1925"/>
      <c r="S1925" s="82" t="s">
        <v>56</v>
      </c>
      <c r="T1925" s="82" t="s">
        <v>57</v>
      </c>
      <c r="U1925" s="77"/>
      <c r="V1925" s="77"/>
      <c r="W1925" s="77"/>
      <c r="X1925"/>
    </row>
    <row r="1926" spans="2:24" x14ac:dyDescent="0.3">
      <c r="B1926" s="81">
        <v>37322</v>
      </c>
      <c r="C1926" s="81" t="s">
        <v>1621</v>
      </c>
      <c r="D1926" s="77" t="s">
        <v>878</v>
      </c>
      <c r="E1926" s="82" t="s">
        <v>197</v>
      </c>
      <c r="F1926" s="77" t="s">
        <v>194</v>
      </c>
      <c r="G1926" s="77" t="s">
        <v>435</v>
      </c>
      <c r="H1926" s="77" t="s">
        <v>139</v>
      </c>
      <c r="I1926" s="77" t="s">
        <v>3417</v>
      </c>
      <c r="J1926" s="83">
        <v>177.23818436786195</v>
      </c>
      <c r="L1926" s="84"/>
      <c r="M1926" s="84"/>
      <c r="P1926"/>
      <c r="R1926"/>
      <c r="S1926" s="82" t="s">
        <v>56</v>
      </c>
      <c r="T1926" s="82" t="s">
        <v>57</v>
      </c>
      <c r="U1926" s="77"/>
      <c r="V1926" s="77"/>
      <c r="W1926" s="77"/>
      <c r="X1926"/>
    </row>
    <row r="1927" spans="2:24" x14ac:dyDescent="0.3">
      <c r="B1927" s="81">
        <v>37327</v>
      </c>
      <c r="C1927" s="81" t="s">
        <v>1621</v>
      </c>
      <c r="D1927" s="77" t="s">
        <v>474</v>
      </c>
      <c r="E1927" s="82" t="s">
        <v>471</v>
      </c>
      <c r="F1927" s="77" t="s">
        <v>475</v>
      </c>
      <c r="G1927" s="77" t="s">
        <v>435</v>
      </c>
      <c r="H1927" s="77" t="s">
        <v>472</v>
      </c>
      <c r="I1927" s="77" t="s">
        <v>3418</v>
      </c>
      <c r="J1927" s="83">
        <v>29520.068825619346</v>
      </c>
      <c r="L1927" s="84"/>
      <c r="M1927" s="84"/>
      <c r="P1927"/>
      <c r="R1927"/>
      <c r="S1927" s="82" t="s">
        <v>56</v>
      </c>
      <c r="T1927" s="82" t="s">
        <v>57</v>
      </c>
      <c r="U1927" s="77"/>
      <c r="V1927" s="77"/>
      <c r="W1927" s="77"/>
      <c r="X1927"/>
    </row>
    <row r="1928" spans="2:24" x14ac:dyDescent="0.3">
      <c r="B1928" s="81">
        <v>37327</v>
      </c>
      <c r="C1928" s="81" t="s">
        <v>1621</v>
      </c>
      <c r="D1928" s="77" t="s">
        <v>474</v>
      </c>
      <c r="E1928" s="82" t="s">
        <v>471</v>
      </c>
      <c r="F1928" s="77" t="s">
        <v>475</v>
      </c>
      <c r="G1928" s="77" t="s">
        <v>435</v>
      </c>
      <c r="H1928" s="77" t="s">
        <v>472</v>
      </c>
      <c r="I1928" s="77" t="s">
        <v>3418</v>
      </c>
      <c r="J1928" s="83">
        <v>48136.471899888238</v>
      </c>
      <c r="L1928" s="84"/>
      <c r="M1928" s="84"/>
      <c r="P1928"/>
      <c r="R1928"/>
      <c r="S1928" s="82" t="s">
        <v>56</v>
      </c>
      <c r="T1928" s="82" t="s">
        <v>57</v>
      </c>
      <c r="U1928" s="77"/>
      <c r="V1928" s="77"/>
      <c r="W1928" s="77"/>
      <c r="X1928"/>
    </row>
    <row r="1929" spans="2:24" x14ac:dyDescent="0.3">
      <c r="B1929" s="81">
        <v>37327</v>
      </c>
      <c r="C1929" s="81" t="s">
        <v>1621</v>
      </c>
      <c r="D1929" s="77" t="s">
        <v>649</v>
      </c>
      <c r="E1929" s="82" t="s">
        <v>78</v>
      </c>
      <c r="F1929" s="77" t="s">
        <v>650</v>
      </c>
      <c r="G1929" s="77" t="s">
        <v>435</v>
      </c>
      <c r="H1929" s="77" t="s">
        <v>54</v>
      </c>
      <c r="I1929" s="77" t="s">
        <v>3418</v>
      </c>
      <c r="J1929" s="83">
        <v>15.961513313542236</v>
      </c>
      <c r="L1929" s="84"/>
      <c r="M1929" s="84"/>
      <c r="P1929"/>
      <c r="R1929"/>
      <c r="S1929" s="82" t="s">
        <v>56</v>
      </c>
      <c r="T1929" s="82" t="s">
        <v>57</v>
      </c>
      <c r="U1929" s="77"/>
      <c r="V1929" s="77"/>
      <c r="W1929" s="77"/>
      <c r="X1929"/>
    </row>
    <row r="1930" spans="2:24" x14ac:dyDescent="0.3">
      <c r="B1930" s="81">
        <v>37327</v>
      </c>
      <c r="C1930" s="81" t="s">
        <v>1621</v>
      </c>
      <c r="D1930" s="77" t="s">
        <v>649</v>
      </c>
      <c r="E1930" s="82" t="s">
        <v>78</v>
      </c>
      <c r="F1930" s="77" t="s">
        <v>650</v>
      </c>
      <c r="G1930" s="77" t="s">
        <v>435</v>
      </c>
      <c r="H1930" s="77" t="s">
        <v>54</v>
      </c>
      <c r="I1930" s="77" t="s">
        <v>3418</v>
      </c>
      <c r="J1930" s="83">
        <v>9.2612138777721427</v>
      </c>
      <c r="L1930" s="84"/>
      <c r="M1930" s="84"/>
      <c r="P1930"/>
      <c r="R1930"/>
      <c r="S1930" s="82" t="s">
        <v>56</v>
      </c>
      <c r="T1930" s="82" t="s">
        <v>57</v>
      </c>
      <c r="U1930" s="77"/>
      <c r="V1930" s="77"/>
      <c r="W1930" s="77"/>
      <c r="X1930"/>
    </row>
    <row r="1931" spans="2:24" x14ac:dyDescent="0.3">
      <c r="B1931" s="81">
        <v>37327</v>
      </c>
      <c r="C1931" s="81" t="s">
        <v>1621</v>
      </c>
      <c r="D1931" s="77" t="s">
        <v>765</v>
      </c>
      <c r="E1931" s="82" t="s">
        <v>766</v>
      </c>
      <c r="F1931" s="77" t="s">
        <v>99</v>
      </c>
      <c r="G1931" s="77" t="s">
        <v>435</v>
      </c>
      <c r="H1931" s="77" t="s">
        <v>139</v>
      </c>
      <c r="I1931" s="77" t="s">
        <v>3418</v>
      </c>
      <c r="J1931" s="83">
        <v>14.024479346056932</v>
      </c>
      <c r="L1931" s="84"/>
      <c r="M1931" s="84"/>
      <c r="P1931"/>
      <c r="R1931"/>
      <c r="S1931" s="82" t="s">
        <v>56</v>
      </c>
      <c r="T1931" s="82" t="s">
        <v>57</v>
      </c>
      <c r="U1931" s="77"/>
      <c r="V1931" s="77"/>
      <c r="W1931" s="77"/>
      <c r="X1931"/>
    </row>
    <row r="1932" spans="2:24" x14ac:dyDescent="0.3">
      <c r="B1932" s="81">
        <v>37327</v>
      </c>
      <c r="C1932" s="81" t="s">
        <v>1621</v>
      </c>
      <c r="D1932" s="77" t="s">
        <v>1660</v>
      </c>
      <c r="E1932" s="82" t="s">
        <v>157</v>
      </c>
      <c r="F1932" s="77" t="s">
        <v>374</v>
      </c>
      <c r="G1932" s="77" t="s">
        <v>435</v>
      </c>
      <c r="H1932" s="77" t="s">
        <v>102</v>
      </c>
      <c r="I1932" s="77" t="s">
        <v>3418</v>
      </c>
      <c r="J1932" s="83">
        <v>121.51757703375209</v>
      </c>
      <c r="L1932" s="84"/>
      <c r="M1932" s="84"/>
      <c r="P1932"/>
      <c r="R1932"/>
      <c r="S1932" s="82" t="s">
        <v>56</v>
      </c>
      <c r="T1932" s="82" t="s">
        <v>57</v>
      </c>
      <c r="U1932" s="77"/>
      <c r="V1932" s="77"/>
      <c r="W1932" s="77"/>
      <c r="X1932"/>
    </row>
    <row r="1933" spans="2:24" x14ac:dyDescent="0.3">
      <c r="B1933" s="81">
        <v>37327</v>
      </c>
      <c r="C1933" s="81" t="s">
        <v>1621</v>
      </c>
      <c r="D1933" s="77" t="s">
        <v>193</v>
      </c>
      <c r="E1933" s="82" t="s">
        <v>197</v>
      </c>
      <c r="F1933" s="77" t="s">
        <v>194</v>
      </c>
      <c r="G1933" s="77" t="s">
        <v>435</v>
      </c>
      <c r="H1933" s="77" t="s">
        <v>139</v>
      </c>
      <c r="I1933" s="77" t="s">
        <v>3418</v>
      </c>
      <c r="J1933" s="83">
        <v>10.987933867425825</v>
      </c>
      <c r="L1933" s="84"/>
      <c r="M1933" s="84"/>
      <c r="P1933"/>
      <c r="R1933"/>
      <c r="S1933" s="82" t="s">
        <v>56</v>
      </c>
      <c r="T1933" s="82" t="s">
        <v>57</v>
      </c>
      <c r="U1933" s="77"/>
      <c r="V1933" s="77"/>
      <c r="W1933" s="77"/>
      <c r="X1933"/>
    </row>
    <row r="1934" spans="2:24" x14ac:dyDescent="0.3">
      <c r="B1934" s="81">
        <v>37327</v>
      </c>
      <c r="C1934" s="81" t="s">
        <v>1621</v>
      </c>
      <c r="D1934" s="77" t="s">
        <v>193</v>
      </c>
      <c r="E1934" s="82" t="s">
        <v>197</v>
      </c>
      <c r="F1934" s="77" t="s">
        <v>194</v>
      </c>
      <c r="G1934" s="77" t="s">
        <v>435</v>
      </c>
      <c r="H1934" s="77" t="s">
        <v>139</v>
      </c>
      <c r="I1934" s="77" t="s">
        <v>3418</v>
      </c>
      <c r="J1934" s="83">
        <v>10.188060418082124</v>
      </c>
      <c r="L1934" s="84"/>
      <c r="M1934" s="84"/>
      <c r="P1934"/>
      <c r="R1934"/>
      <c r="S1934" s="82" t="s">
        <v>56</v>
      </c>
      <c r="T1934" s="82" t="s">
        <v>57</v>
      </c>
      <c r="U1934" s="77"/>
      <c r="V1934" s="77"/>
      <c r="W1934" s="77"/>
      <c r="X1934"/>
    </row>
    <row r="1935" spans="2:24" x14ac:dyDescent="0.3">
      <c r="B1935" s="81">
        <v>37328</v>
      </c>
      <c r="C1935" s="81" t="s">
        <v>1621</v>
      </c>
      <c r="D1935" s="77" t="s">
        <v>46</v>
      </c>
      <c r="E1935" s="82" t="s">
        <v>53</v>
      </c>
      <c r="F1935" s="77" t="s">
        <v>47</v>
      </c>
      <c r="G1935" s="77" t="s">
        <v>435</v>
      </c>
      <c r="H1935" s="77" t="s">
        <v>54</v>
      </c>
      <c r="I1935" s="77" t="s">
        <v>3417</v>
      </c>
      <c r="J1935" s="83">
        <v>534.21493627638915</v>
      </c>
      <c r="L1935" s="84"/>
      <c r="M1935" s="84"/>
      <c r="P1935"/>
      <c r="R1935"/>
      <c r="S1935" s="82" t="s">
        <v>56</v>
      </c>
      <c r="T1935" s="82" t="s">
        <v>57</v>
      </c>
      <c r="U1935" s="77"/>
      <c r="V1935" s="77"/>
      <c r="W1935" s="77"/>
      <c r="X1935"/>
    </row>
    <row r="1936" spans="2:24" x14ac:dyDescent="0.3">
      <c r="B1936" s="81">
        <v>37328</v>
      </c>
      <c r="C1936" s="81" t="s">
        <v>1621</v>
      </c>
      <c r="D1936" s="77" t="s">
        <v>46</v>
      </c>
      <c r="E1936" s="82" t="s">
        <v>53</v>
      </c>
      <c r="F1936" s="77" t="s">
        <v>47</v>
      </c>
      <c r="G1936" s="77" t="s">
        <v>435</v>
      </c>
      <c r="H1936" s="77" t="s">
        <v>54</v>
      </c>
      <c r="I1936" s="77" t="s">
        <v>3417</v>
      </c>
      <c r="J1936" s="83">
        <v>47.721555594567945</v>
      </c>
      <c r="L1936" s="84"/>
      <c r="M1936" s="84"/>
      <c r="P1936"/>
      <c r="R1936"/>
      <c r="S1936" s="82" t="s">
        <v>56</v>
      </c>
      <c r="T1936" s="82" t="s">
        <v>57</v>
      </c>
      <c r="U1936" s="77"/>
      <c r="V1936" s="77"/>
      <c r="W1936" s="77"/>
      <c r="X1936"/>
    </row>
    <row r="1937" spans="2:24" x14ac:dyDescent="0.3">
      <c r="B1937" s="81">
        <v>37328</v>
      </c>
      <c r="C1937" s="81" t="s">
        <v>1621</v>
      </c>
      <c r="D1937" s="77" t="s">
        <v>75</v>
      </c>
      <c r="E1937" s="82" t="s">
        <v>78</v>
      </c>
      <c r="F1937" s="77" t="s">
        <v>76</v>
      </c>
      <c r="G1937" s="77" t="s">
        <v>435</v>
      </c>
      <c r="H1937" s="77" t="s">
        <v>54</v>
      </c>
      <c r="I1937" s="77" t="s">
        <v>3417</v>
      </c>
      <c r="J1937" s="83">
        <v>3.9339375991620109</v>
      </c>
      <c r="L1937" s="84"/>
      <c r="M1937" s="84"/>
      <c r="P1937"/>
      <c r="R1937"/>
      <c r="S1937" s="82" t="s">
        <v>56</v>
      </c>
      <c r="T1937" s="82" t="s">
        <v>57</v>
      </c>
      <c r="U1937" s="77"/>
      <c r="V1937" s="77"/>
      <c r="W1937" s="77"/>
      <c r="X1937"/>
    </row>
    <row r="1938" spans="2:24" x14ac:dyDescent="0.3">
      <c r="B1938" s="81">
        <v>37328</v>
      </c>
      <c r="C1938" s="81" t="s">
        <v>1621</v>
      </c>
      <c r="D1938" s="77" t="s">
        <v>75</v>
      </c>
      <c r="E1938" s="82" t="s">
        <v>78</v>
      </c>
      <c r="F1938" s="77" t="s">
        <v>76</v>
      </c>
      <c r="G1938" s="77" t="s">
        <v>435</v>
      </c>
      <c r="H1938" s="77" t="s">
        <v>54</v>
      </c>
      <c r="I1938" s="77" t="s">
        <v>3417</v>
      </c>
      <c r="J1938" s="83">
        <v>42.770916280950523</v>
      </c>
      <c r="L1938" s="84"/>
      <c r="M1938" s="84"/>
      <c r="P1938"/>
      <c r="R1938"/>
      <c r="S1938" s="82" t="s">
        <v>56</v>
      </c>
      <c r="T1938" s="82" t="s">
        <v>57</v>
      </c>
      <c r="U1938" s="77"/>
      <c r="V1938" s="77"/>
      <c r="W1938" s="77"/>
      <c r="X1938"/>
    </row>
    <row r="1939" spans="2:24" x14ac:dyDescent="0.3">
      <c r="B1939" s="81">
        <v>37328</v>
      </c>
      <c r="C1939" s="81" t="s">
        <v>1621</v>
      </c>
      <c r="D1939" s="77" t="s">
        <v>661</v>
      </c>
      <c r="E1939" s="82" t="s">
        <v>663</v>
      </c>
      <c r="F1939" s="77" t="s">
        <v>662</v>
      </c>
      <c r="G1939" s="77" t="s">
        <v>435</v>
      </c>
      <c r="H1939" s="77" t="s">
        <v>54</v>
      </c>
      <c r="I1939" s="77" t="s">
        <v>3417</v>
      </c>
      <c r="J1939" s="83">
        <v>451.57635822545694</v>
      </c>
      <c r="L1939" s="84"/>
      <c r="M1939" s="84"/>
      <c r="P1939"/>
      <c r="R1939"/>
      <c r="S1939" s="82" t="s">
        <v>56</v>
      </c>
      <c r="T1939" s="82" t="s">
        <v>57</v>
      </c>
      <c r="U1939" s="77"/>
      <c r="V1939" s="77"/>
      <c r="W1939" s="77"/>
      <c r="X1939"/>
    </row>
    <row r="1940" spans="2:24" x14ac:dyDescent="0.3">
      <c r="B1940" s="81">
        <v>37328</v>
      </c>
      <c r="C1940" s="81" t="s">
        <v>1621</v>
      </c>
      <c r="D1940" s="77" t="s">
        <v>661</v>
      </c>
      <c r="E1940" s="82" t="s">
        <v>663</v>
      </c>
      <c r="F1940" s="77" t="s">
        <v>662</v>
      </c>
      <c r="G1940" s="77" t="s">
        <v>435</v>
      </c>
      <c r="H1940" s="77" t="s">
        <v>54</v>
      </c>
      <c r="I1940" s="77" t="s">
        <v>3417</v>
      </c>
      <c r="J1940" s="83">
        <v>61.941113624581291</v>
      </c>
      <c r="L1940" s="84"/>
      <c r="M1940" s="84"/>
      <c r="P1940"/>
      <c r="R1940"/>
      <c r="S1940" s="82" t="s">
        <v>56</v>
      </c>
      <c r="T1940" s="82" t="s">
        <v>57</v>
      </c>
      <c r="U1940" s="77"/>
      <c r="V1940" s="77"/>
      <c r="W1940" s="77"/>
      <c r="X1940"/>
    </row>
    <row r="1941" spans="2:24" x14ac:dyDescent="0.3">
      <c r="B1941" s="81">
        <v>37328</v>
      </c>
      <c r="C1941" s="81" t="s">
        <v>1621</v>
      </c>
      <c r="D1941" s="77" t="s">
        <v>90</v>
      </c>
      <c r="E1941" s="82" t="s">
        <v>93</v>
      </c>
      <c r="F1941" s="77" t="s">
        <v>91</v>
      </c>
      <c r="G1941" s="77" t="s">
        <v>435</v>
      </c>
      <c r="H1941" s="77" t="s">
        <v>54</v>
      </c>
      <c r="I1941" s="77" t="s">
        <v>3417</v>
      </c>
      <c r="J1941" s="83">
        <v>702.6399503693541</v>
      </c>
      <c r="L1941" s="84"/>
      <c r="M1941" s="84"/>
      <c r="P1941"/>
      <c r="R1941"/>
      <c r="S1941" s="82" t="s">
        <v>56</v>
      </c>
      <c r="T1941" s="82" t="s">
        <v>57</v>
      </c>
      <c r="U1941" s="77"/>
      <c r="V1941" s="77"/>
      <c r="W1941" s="77"/>
      <c r="X1941"/>
    </row>
    <row r="1942" spans="2:24" x14ac:dyDescent="0.3">
      <c r="B1942" s="81">
        <v>37328</v>
      </c>
      <c r="C1942" s="81" t="s">
        <v>1621</v>
      </c>
      <c r="D1942" s="77" t="s">
        <v>110</v>
      </c>
      <c r="E1942" s="82" t="s">
        <v>113</v>
      </c>
      <c r="F1942" s="77" t="s">
        <v>111</v>
      </c>
      <c r="G1942" s="77" t="s">
        <v>435</v>
      </c>
      <c r="H1942" s="77" t="s">
        <v>102</v>
      </c>
      <c r="I1942" s="77" t="s">
        <v>3417</v>
      </c>
      <c r="J1942" s="83">
        <v>283.20870826016306</v>
      </c>
      <c r="L1942" s="84"/>
      <c r="M1942" s="84"/>
      <c r="P1942"/>
      <c r="R1942"/>
      <c r="S1942" s="82" t="s">
        <v>56</v>
      </c>
      <c r="T1942" s="82" t="s">
        <v>57</v>
      </c>
      <c r="U1942" s="77"/>
      <c r="V1942" s="77"/>
      <c r="W1942" s="77"/>
      <c r="X1942"/>
    </row>
    <row r="1943" spans="2:24" x14ac:dyDescent="0.3">
      <c r="B1943" s="81">
        <v>37328</v>
      </c>
      <c r="C1943" s="81" t="s">
        <v>1621</v>
      </c>
      <c r="D1943" s="77" t="s">
        <v>110</v>
      </c>
      <c r="E1943" s="82" t="s">
        <v>113</v>
      </c>
      <c r="F1943" s="77" t="s">
        <v>111</v>
      </c>
      <c r="G1943" s="77" t="s">
        <v>435</v>
      </c>
      <c r="H1943" s="77" t="s">
        <v>102</v>
      </c>
      <c r="I1943" s="77" t="s">
        <v>3417</v>
      </c>
      <c r="J1943" s="83">
        <v>105.66408943474771</v>
      </c>
      <c r="L1943" s="84"/>
      <c r="M1943" s="84"/>
      <c r="P1943"/>
      <c r="R1943"/>
      <c r="S1943" s="82" t="s">
        <v>56</v>
      </c>
      <c r="T1943" s="82" t="s">
        <v>57</v>
      </c>
      <c r="U1943" s="77"/>
      <c r="V1943" s="77"/>
      <c r="W1943" s="77"/>
      <c r="X1943"/>
    </row>
    <row r="1944" spans="2:24" x14ac:dyDescent="0.3">
      <c r="B1944" s="81">
        <v>37328</v>
      </c>
      <c r="C1944" s="81" t="s">
        <v>1621</v>
      </c>
      <c r="D1944" s="77" t="s">
        <v>110</v>
      </c>
      <c r="E1944" s="82" t="s">
        <v>113</v>
      </c>
      <c r="F1944" s="77" t="s">
        <v>111</v>
      </c>
      <c r="G1944" s="77" t="s">
        <v>435</v>
      </c>
      <c r="H1944" s="77" t="s">
        <v>102</v>
      </c>
      <c r="I1944" s="77" t="s">
        <v>3417</v>
      </c>
      <c r="J1944" s="83">
        <v>52.952888148101358</v>
      </c>
      <c r="L1944" s="84"/>
      <c r="M1944" s="84"/>
      <c r="P1944"/>
      <c r="R1944"/>
      <c r="S1944" s="82" t="s">
        <v>56</v>
      </c>
      <c r="T1944" s="82" t="s">
        <v>57</v>
      </c>
      <c r="U1944" s="77"/>
      <c r="V1944" s="77"/>
      <c r="W1944" s="77"/>
      <c r="X1944"/>
    </row>
    <row r="1945" spans="2:24" x14ac:dyDescent="0.3">
      <c r="B1945" s="81">
        <v>37328</v>
      </c>
      <c r="C1945" s="81" t="s">
        <v>1621</v>
      </c>
      <c r="D1945" s="77" t="s">
        <v>118</v>
      </c>
      <c r="E1945" s="82" t="s">
        <v>121</v>
      </c>
      <c r="F1945" s="77" t="s">
        <v>119</v>
      </c>
      <c r="G1945" s="77" t="s">
        <v>435</v>
      </c>
      <c r="H1945" s="77" t="s">
        <v>102</v>
      </c>
      <c r="I1945" s="77" t="s">
        <v>3417</v>
      </c>
      <c r="J1945" s="83">
        <v>18.603152874666822</v>
      </c>
      <c r="L1945" s="84"/>
      <c r="M1945" s="84"/>
      <c r="P1945"/>
      <c r="R1945"/>
      <c r="S1945" s="82" t="s">
        <v>56</v>
      </c>
      <c r="T1945" s="82" t="s">
        <v>57</v>
      </c>
      <c r="U1945" s="77"/>
      <c r="V1945" s="77"/>
      <c r="W1945" s="77"/>
      <c r="X1945"/>
    </row>
    <row r="1946" spans="2:24" x14ac:dyDescent="0.3">
      <c r="B1946" s="81">
        <v>37328</v>
      </c>
      <c r="C1946" s="81" t="s">
        <v>1621</v>
      </c>
      <c r="D1946" s="77" t="s">
        <v>1171</v>
      </c>
      <c r="E1946" s="82" t="s">
        <v>1172</v>
      </c>
      <c r="F1946" s="77" t="s">
        <v>99</v>
      </c>
      <c r="G1946" s="77" t="s">
        <v>435</v>
      </c>
      <c r="H1946" s="77" t="s">
        <v>102</v>
      </c>
      <c r="I1946" s="77" t="s">
        <v>3417</v>
      </c>
      <c r="J1946" s="83">
        <v>86.681569894902751</v>
      </c>
      <c r="L1946" s="84"/>
      <c r="M1946" s="84"/>
      <c r="P1946"/>
      <c r="R1946"/>
      <c r="S1946" s="82" t="s">
        <v>56</v>
      </c>
      <c r="T1946" s="82" t="s">
        <v>57</v>
      </c>
      <c r="U1946" s="77"/>
      <c r="V1946" s="77"/>
      <c r="W1946" s="77"/>
      <c r="X1946"/>
    </row>
    <row r="1947" spans="2:24" x14ac:dyDescent="0.3">
      <c r="B1947" s="81">
        <v>37328</v>
      </c>
      <c r="C1947" s="81" t="s">
        <v>1621</v>
      </c>
      <c r="D1947" s="77" t="s">
        <v>155</v>
      </c>
      <c r="E1947" s="82" t="s">
        <v>157</v>
      </c>
      <c r="F1947" s="77" t="s">
        <v>111</v>
      </c>
      <c r="G1947" s="77" t="s">
        <v>435</v>
      </c>
      <c r="H1947" s="77" t="s">
        <v>102</v>
      </c>
      <c r="I1947" s="77" t="s">
        <v>3417</v>
      </c>
      <c r="J1947" s="83">
        <v>25.331008983518469</v>
      </c>
      <c r="L1947" s="84"/>
      <c r="M1947" s="84"/>
      <c r="P1947"/>
      <c r="R1947"/>
      <c r="S1947" s="82" t="s">
        <v>56</v>
      </c>
      <c r="T1947" s="82" t="s">
        <v>57</v>
      </c>
      <c r="U1947" s="77"/>
      <c r="V1947" s="77"/>
      <c r="W1947" s="77"/>
      <c r="X1947"/>
    </row>
    <row r="1948" spans="2:24" x14ac:dyDescent="0.3">
      <c r="B1948" s="81">
        <v>37328</v>
      </c>
      <c r="C1948" s="81" t="s">
        <v>1621</v>
      </c>
      <c r="D1948" s="77" t="s">
        <v>241</v>
      </c>
      <c r="E1948" s="82" t="s">
        <v>244</v>
      </c>
      <c r="F1948" s="77" t="s">
        <v>242</v>
      </c>
      <c r="G1948" s="77" t="s">
        <v>435</v>
      </c>
      <c r="H1948" s="77" t="s">
        <v>139</v>
      </c>
      <c r="I1948" s="77" t="s">
        <v>3417</v>
      </c>
      <c r="J1948" s="83">
        <v>5.0717080647139072</v>
      </c>
      <c r="L1948" s="84"/>
      <c r="M1948" s="84"/>
      <c r="P1948"/>
      <c r="R1948"/>
      <c r="S1948" s="82" t="s">
        <v>56</v>
      </c>
      <c r="T1948" s="82" t="s">
        <v>57</v>
      </c>
      <c r="U1948" s="77"/>
      <c r="V1948" s="77"/>
      <c r="W1948" s="77"/>
      <c r="X1948"/>
    </row>
    <row r="1949" spans="2:24" x14ac:dyDescent="0.3">
      <c r="B1949" s="81">
        <v>37328</v>
      </c>
      <c r="C1949" s="81" t="s">
        <v>1621</v>
      </c>
      <c r="D1949" s="77" t="s">
        <v>241</v>
      </c>
      <c r="E1949" s="82" t="s">
        <v>244</v>
      </c>
      <c r="F1949" s="77" t="s">
        <v>242</v>
      </c>
      <c r="G1949" s="77" t="s">
        <v>435</v>
      </c>
      <c r="H1949" s="77" t="s">
        <v>139</v>
      </c>
      <c r="I1949" s="77" t="s">
        <v>3417</v>
      </c>
      <c r="J1949" s="83">
        <v>69.258244254628295</v>
      </c>
      <c r="L1949" s="84"/>
      <c r="M1949" s="84"/>
      <c r="P1949"/>
      <c r="R1949"/>
      <c r="S1949" s="82" t="s">
        <v>56</v>
      </c>
      <c r="T1949" s="82" t="s">
        <v>57</v>
      </c>
      <c r="U1949" s="77"/>
      <c r="V1949" s="77"/>
      <c r="W1949" s="77"/>
      <c r="X1949"/>
    </row>
    <row r="1950" spans="2:24" x14ac:dyDescent="0.3">
      <c r="B1950" s="81">
        <v>37328</v>
      </c>
      <c r="C1950" s="81" t="s">
        <v>1621</v>
      </c>
      <c r="D1950" s="77" t="s">
        <v>241</v>
      </c>
      <c r="E1950" s="82" t="s">
        <v>244</v>
      </c>
      <c r="F1950" s="77" t="s">
        <v>242</v>
      </c>
      <c r="G1950" s="77" t="s">
        <v>435</v>
      </c>
      <c r="H1950" s="77" t="s">
        <v>139</v>
      </c>
      <c r="I1950" s="77" t="s">
        <v>3417</v>
      </c>
      <c r="J1950" s="83">
        <v>69.424718137499468</v>
      </c>
      <c r="L1950" s="84"/>
      <c r="M1950" s="84"/>
      <c r="P1950"/>
      <c r="R1950"/>
      <c r="S1950" s="82" t="s">
        <v>56</v>
      </c>
      <c r="T1950" s="82" t="s">
        <v>57</v>
      </c>
      <c r="U1950" s="77"/>
      <c r="V1950" s="77"/>
      <c r="W1950" s="77"/>
      <c r="X1950"/>
    </row>
    <row r="1951" spans="2:24" x14ac:dyDescent="0.3">
      <c r="B1951" s="81">
        <v>37328</v>
      </c>
      <c r="C1951" s="81" t="s">
        <v>1621</v>
      </c>
      <c r="D1951" s="77" t="s">
        <v>241</v>
      </c>
      <c r="E1951" s="82" t="s">
        <v>244</v>
      </c>
      <c r="F1951" s="77" t="s">
        <v>242</v>
      </c>
      <c r="G1951" s="77" t="s">
        <v>435</v>
      </c>
      <c r="H1951" s="77" t="s">
        <v>139</v>
      </c>
      <c r="I1951" s="77" t="s">
        <v>3417</v>
      </c>
      <c r="J1951" s="83">
        <v>61.294089006247667</v>
      </c>
      <c r="L1951" s="84"/>
      <c r="M1951" s="84"/>
      <c r="P1951"/>
      <c r="R1951"/>
      <c r="S1951" s="82" t="s">
        <v>56</v>
      </c>
      <c r="T1951" s="82" t="s">
        <v>57</v>
      </c>
      <c r="U1951" s="77"/>
      <c r="V1951" s="77"/>
      <c r="W1951" s="77"/>
      <c r="X1951"/>
    </row>
    <row r="1952" spans="2:24" x14ac:dyDescent="0.3">
      <c r="B1952" s="81">
        <v>37329</v>
      </c>
      <c r="C1952" s="81" t="s">
        <v>1621</v>
      </c>
      <c r="D1952" s="77" t="s">
        <v>1729</v>
      </c>
      <c r="E1952" s="82" t="s">
        <v>1733</v>
      </c>
      <c r="F1952" s="77" t="s">
        <v>1730</v>
      </c>
      <c r="G1952" s="77" t="s">
        <v>435</v>
      </c>
      <c r="H1952" s="77" t="s">
        <v>102</v>
      </c>
      <c r="I1952" s="77" t="s">
        <v>3417</v>
      </c>
      <c r="J1952" s="83">
        <v>311.85578892699777</v>
      </c>
      <c r="L1952" s="84"/>
      <c r="M1952" s="84"/>
      <c r="P1952"/>
      <c r="R1952"/>
      <c r="S1952" s="82" t="s">
        <v>56</v>
      </c>
      <c r="T1952" s="82" t="s">
        <v>57</v>
      </c>
      <c r="U1952" s="77"/>
      <c r="V1952" s="77"/>
      <c r="W1952" s="77"/>
      <c r="X1952"/>
    </row>
    <row r="1953" spans="2:24" x14ac:dyDescent="0.3">
      <c r="B1953" s="81">
        <v>37335</v>
      </c>
      <c r="C1953" s="81" t="s">
        <v>1621</v>
      </c>
      <c r="D1953" s="77" t="s">
        <v>373</v>
      </c>
      <c r="E1953" s="82" t="s">
        <v>113</v>
      </c>
      <c r="F1953" s="77" t="s">
        <v>374</v>
      </c>
      <c r="G1953" s="77" t="s">
        <v>435</v>
      </c>
      <c r="H1953" s="77" t="s">
        <v>102</v>
      </c>
      <c r="I1953" s="77" t="s">
        <v>3418</v>
      </c>
      <c r="J1953" s="83">
        <v>134.52896147270593</v>
      </c>
      <c r="L1953" s="84"/>
      <c r="M1953" s="84"/>
      <c r="P1953"/>
      <c r="R1953"/>
      <c r="S1953" s="82" t="s">
        <v>56</v>
      </c>
      <c r="T1953" s="82" t="s">
        <v>57</v>
      </c>
      <c r="U1953" s="77"/>
      <c r="V1953" s="77"/>
      <c r="W1953" s="77"/>
      <c r="X1953"/>
    </row>
    <row r="1954" spans="2:24" x14ac:dyDescent="0.3">
      <c r="B1954" s="81">
        <v>37335</v>
      </c>
      <c r="C1954" s="81" t="s">
        <v>1621</v>
      </c>
      <c r="D1954" s="77" t="s">
        <v>895</v>
      </c>
      <c r="E1954" s="82" t="s">
        <v>244</v>
      </c>
      <c r="F1954" s="77" t="s">
        <v>896</v>
      </c>
      <c r="G1954" s="77" t="s">
        <v>435</v>
      </c>
      <c r="H1954" s="77" t="s">
        <v>139</v>
      </c>
      <c r="I1954" s="77" t="s">
        <v>3418</v>
      </c>
      <c r="J1954" s="83">
        <v>180.14741682725105</v>
      </c>
      <c r="L1954" s="84"/>
      <c r="M1954" s="84"/>
      <c r="P1954"/>
      <c r="R1954"/>
      <c r="S1954" s="82" t="s">
        <v>56</v>
      </c>
      <c r="T1954" s="82" t="s">
        <v>57</v>
      </c>
      <c r="U1954" s="77"/>
      <c r="V1954" s="77"/>
      <c r="W1954" s="77"/>
      <c r="X1954"/>
    </row>
    <row r="1955" spans="2:24" x14ac:dyDescent="0.3">
      <c r="B1955" s="81">
        <v>37336</v>
      </c>
      <c r="C1955" s="81" t="s">
        <v>1621</v>
      </c>
      <c r="D1955" s="77" t="s">
        <v>46</v>
      </c>
      <c r="E1955" s="82" t="s">
        <v>53</v>
      </c>
      <c r="F1955" s="77" t="s">
        <v>47</v>
      </c>
      <c r="G1955" s="77" t="s">
        <v>435</v>
      </c>
      <c r="H1955" s="77" t="s">
        <v>54</v>
      </c>
      <c r="I1955" s="77" t="s">
        <v>3417</v>
      </c>
      <c r="J1955" s="83">
        <v>29.150979699309676</v>
      </c>
      <c r="L1955" s="84"/>
      <c r="M1955" s="84"/>
      <c r="P1955"/>
      <c r="R1955"/>
      <c r="S1955" s="82" t="s">
        <v>56</v>
      </c>
      <c r="T1955" s="82" t="s">
        <v>57</v>
      </c>
      <c r="U1955" s="77"/>
      <c r="V1955" s="77"/>
      <c r="W1955" s="77"/>
      <c r="X1955"/>
    </row>
    <row r="1956" spans="2:24" x14ac:dyDescent="0.3">
      <c r="B1956" s="81">
        <v>37336</v>
      </c>
      <c r="C1956" s="81" t="s">
        <v>1621</v>
      </c>
      <c r="D1956" s="77" t="s">
        <v>46</v>
      </c>
      <c r="E1956" s="82" t="s">
        <v>53</v>
      </c>
      <c r="F1956" s="77" t="s">
        <v>47</v>
      </c>
      <c r="G1956" s="77" t="s">
        <v>435</v>
      </c>
      <c r="H1956" s="77" t="s">
        <v>54</v>
      </c>
      <c r="I1956" s="77" t="s">
        <v>3417</v>
      </c>
      <c r="J1956" s="83">
        <v>740.45765438708054</v>
      </c>
      <c r="L1956" s="84"/>
      <c r="M1956" s="84"/>
      <c r="P1956"/>
      <c r="R1956"/>
      <c r="S1956" s="82" t="s">
        <v>56</v>
      </c>
      <c r="T1956" s="82" t="s">
        <v>57</v>
      </c>
      <c r="U1956" s="77"/>
      <c r="V1956" s="77"/>
      <c r="W1956" s="77"/>
      <c r="X1956"/>
    </row>
    <row r="1957" spans="2:24" x14ac:dyDescent="0.3">
      <c r="B1957" s="81">
        <v>37336</v>
      </c>
      <c r="C1957" s="81" t="s">
        <v>1621</v>
      </c>
      <c r="D1957" s="77" t="s">
        <v>46</v>
      </c>
      <c r="E1957" s="82" t="s">
        <v>53</v>
      </c>
      <c r="F1957" s="77" t="s">
        <v>47</v>
      </c>
      <c r="G1957" s="77" t="s">
        <v>435</v>
      </c>
      <c r="H1957" s="77" t="s">
        <v>54</v>
      </c>
      <c r="I1957" s="77" t="s">
        <v>3417</v>
      </c>
      <c r="J1957" s="83">
        <v>77.733406857229554</v>
      </c>
      <c r="L1957" s="84"/>
      <c r="M1957" s="84"/>
      <c r="P1957"/>
      <c r="R1957"/>
      <c r="S1957" s="82" t="s">
        <v>56</v>
      </c>
      <c r="T1957" s="82" t="s">
        <v>57</v>
      </c>
      <c r="U1957" s="77"/>
      <c r="V1957" s="77"/>
      <c r="W1957" s="77"/>
      <c r="X1957"/>
    </row>
    <row r="1958" spans="2:24" x14ac:dyDescent="0.3">
      <c r="B1958" s="81">
        <v>37336</v>
      </c>
      <c r="C1958" s="81" t="s">
        <v>1621</v>
      </c>
      <c r="D1958" s="77" t="s">
        <v>46</v>
      </c>
      <c r="E1958" s="82" t="s">
        <v>53</v>
      </c>
      <c r="F1958" s="77" t="s">
        <v>47</v>
      </c>
      <c r="G1958" s="77" t="s">
        <v>435</v>
      </c>
      <c r="H1958" s="77" t="s">
        <v>54</v>
      </c>
      <c r="I1958" s="77" t="s">
        <v>3417</v>
      </c>
      <c r="J1958" s="83">
        <v>97.178789907947319</v>
      </c>
      <c r="L1958" s="84"/>
      <c r="M1958" s="84"/>
      <c r="P1958"/>
      <c r="R1958"/>
      <c r="S1958" s="82" t="s">
        <v>56</v>
      </c>
      <c r="T1958" s="82" t="s">
        <v>57</v>
      </c>
      <c r="U1958" s="77"/>
      <c r="V1958" s="77"/>
      <c r="W1958" s="77"/>
      <c r="X1958"/>
    </row>
    <row r="1959" spans="2:24" x14ac:dyDescent="0.3">
      <c r="B1959" s="81">
        <v>37336</v>
      </c>
      <c r="C1959" s="81" t="s">
        <v>1621</v>
      </c>
      <c r="D1959" s="77" t="s">
        <v>46</v>
      </c>
      <c r="E1959" s="82" t="s">
        <v>53</v>
      </c>
      <c r="F1959" s="77" t="s">
        <v>47</v>
      </c>
      <c r="G1959" s="77" t="s">
        <v>435</v>
      </c>
      <c r="H1959" s="77" t="s">
        <v>54</v>
      </c>
      <c r="I1959" s="77" t="s">
        <v>3417</v>
      </c>
      <c r="J1959" s="83">
        <v>73.328695115168642</v>
      </c>
      <c r="L1959" s="84"/>
      <c r="M1959" s="84"/>
      <c r="P1959"/>
      <c r="R1959"/>
      <c r="S1959" s="82" t="s">
        <v>56</v>
      </c>
      <c r="T1959" s="82" t="s">
        <v>57</v>
      </c>
      <c r="U1959" s="77"/>
      <c r="V1959" s="77"/>
      <c r="W1959" s="77"/>
      <c r="X1959"/>
    </row>
    <row r="1960" spans="2:24" x14ac:dyDescent="0.3">
      <c r="B1960" s="81">
        <v>37336</v>
      </c>
      <c r="C1960" s="81" t="s">
        <v>1621</v>
      </c>
      <c r="D1960" s="77" t="s">
        <v>75</v>
      </c>
      <c r="E1960" s="82" t="s">
        <v>78</v>
      </c>
      <c r="F1960" s="77" t="s">
        <v>76</v>
      </c>
      <c r="G1960" s="77" t="s">
        <v>435</v>
      </c>
      <c r="H1960" s="77" t="s">
        <v>54</v>
      </c>
      <c r="I1960" s="77" t="s">
        <v>3417</v>
      </c>
      <c r="J1960" s="83">
        <v>18.825630742965032</v>
      </c>
      <c r="L1960" s="84"/>
      <c r="M1960" s="84"/>
      <c r="P1960"/>
      <c r="R1960"/>
      <c r="S1960" s="82" t="s">
        <v>56</v>
      </c>
      <c r="T1960" s="82" t="s">
        <v>57</v>
      </c>
      <c r="U1960" s="77"/>
      <c r="V1960" s="77"/>
      <c r="W1960" s="77"/>
      <c r="X1960"/>
    </row>
    <row r="1961" spans="2:24" x14ac:dyDescent="0.3">
      <c r="B1961" s="81">
        <v>37336</v>
      </c>
      <c r="C1961" s="81" t="s">
        <v>1621</v>
      </c>
      <c r="D1961" s="77" t="s">
        <v>661</v>
      </c>
      <c r="E1961" s="82" t="s">
        <v>663</v>
      </c>
      <c r="F1961" s="77" t="s">
        <v>662</v>
      </c>
      <c r="G1961" s="77" t="s">
        <v>435</v>
      </c>
      <c r="H1961" s="77" t="s">
        <v>54</v>
      </c>
      <c r="I1961" s="77" t="s">
        <v>3417</v>
      </c>
      <c r="J1961" s="83">
        <v>353.80563451796939</v>
      </c>
      <c r="L1961" s="84"/>
      <c r="M1961" s="84"/>
      <c r="P1961"/>
      <c r="R1961"/>
      <c r="S1961" s="82" t="s">
        <v>56</v>
      </c>
      <c r="T1961" s="82" t="s">
        <v>57</v>
      </c>
      <c r="U1961" s="77"/>
      <c r="V1961" s="77"/>
      <c r="W1961" s="77"/>
      <c r="X1961"/>
    </row>
    <row r="1962" spans="2:24" x14ac:dyDescent="0.3">
      <c r="B1962" s="81">
        <v>37336</v>
      </c>
      <c r="C1962" s="81" t="s">
        <v>1621</v>
      </c>
      <c r="D1962" s="77" t="s">
        <v>362</v>
      </c>
      <c r="E1962" s="82" t="s">
        <v>365</v>
      </c>
      <c r="F1962" s="77" t="s">
        <v>363</v>
      </c>
      <c r="G1962" s="77" t="s">
        <v>435</v>
      </c>
      <c r="H1962" s="77" t="s">
        <v>54</v>
      </c>
      <c r="I1962" s="77" t="s">
        <v>3417</v>
      </c>
      <c r="J1962" s="83">
        <v>524.16100401488814</v>
      </c>
      <c r="L1962" s="84"/>
      <c r="M1962" s="84"/>
      <c r="P1962"/>
      <c r="R1962"/>
      <c r="S1962" s="82" t="s">
        <v>56</v>
      </c>
      <c r="T1962" s="82" t="s">
        <v>57</v>
      </c>
      <c r="U1962" s="77"/>
      <c r="V1962" s="77"/>
      <c r="W1962" s="77"/>
      <c r="X1962"/>
    </row>
    <row r="1963" spans="2:24" x14ac:dyDescent="0.3">
      <c r="B1963" s="81">
        <v>37336</v>
      </c>
      <c r="C1963" s="81" t="s">
        <v>1621</v>
      </c>
      <c r="D1963" s="77" t="s">
        <v>110</v>
      </c>
      <c r="E1963" s="82" t="s">
        <v>113</v>
      </c>
      <c r="F1963" s="77" t="s">
        <v>111</v>
      </c>
      <c r="G1963" s="77" t="s">
        <v>435</v>
      </c>
      <c r="H1963" s="77" t="s">
        <v>102</v>
      </c>
      <c r="I1963" s="77" t="s">
        <v>3417</v>
      </c>
      <c r="J1963" s="83">
        <v>95.174363692652591</v>
      </c>
      <c r="L1963" s="84"/>
      <c r="M1963" s="84"/>
      <c r="P1963"/>
      <c r="R1963"/>
      <c r="S1963" s="82" t="s">
        <v>56</v>
      </c>
      <c r="T1963" s="82" t="s">
        <v>57</v>
      </c>
      <c r="U1963" s="77"/>
      <c r="V1963" s="77"/>
      <c r="W1963" s="77"/>
      <c r="X1963"/>
    </row>
    <row r="1964" spans="2:24" x14ac:dyDescent="0.3">
      <c r="B1964" s="81">
        <v>37336</v>
      </c>
      <c r="C1964" s="81" t="s">
        <v>1621</v>
      </c>
      <c r="D1964" s="77" t="s">
        <v>110</v>
      </c>
      <c r="E1964" s="82" t="s">
        <v>113</v>
      </c>
      <c r="F1964" s="77" t="s">
        <v>111</v>
      </c>
      <c r="G1964" s="77" t="s">
        <v>435</v>
      </c>
      <c r="H1964" s="77" t="s">
        <v>102</v>
      </c>
      <c r="I1964" s="77" t="s">
        <v>3417</v>
      </c>
      <c r="J1964" s="83">
        <v>104.67075019356585</v>
      </c>
      <c r="L1964" s="84"/>
      <c r="M1964" s="84"/>
      <c r="P1964"/>
      <c r="R1964"/>
      <c r="S1964" s="82" t="s">
        <v>56</v>
      </c>
      <c r="T1964" s="82" t="s">
        <v>57</v>
      </c>
      <c r="U1964" s="77"/>
      <c r="V1964" s="77"/>
      <c r="W1964" s="77"/>
      <c r="X1964"/>
    </row>
    <row r="1965" spans="2:24" x14ac:dyDescent="0.3">
      <c r="B1965" s="81">
        <v>37336</v>
      </c>
      <c r="C1965" s="81" t="s">
        <v>1621</v>
      </c>
      <c r="D1965" s="77" t="s">
        <v>118</v>
      </c>
      <c r="E1965" s="82" t="s">
        <v>121</v>
      </c>
      <c r="F1965" s="77" t="s">
        <v>119</v>
      </c>
      <c r="G1965" s="77" t="s">
        <v>435</v>
      </c>
      <c r="H1965" s="77" t="s">
        <v>102</v>
      </c>
      <c r="I1965" s="77" t="s">
        <v>3417</v>
      </c>
      <c r="J1965" s="83">
        <v>16.180554164686011</v>
      </c>
      <c r="L1965" s="84"/>
      <c r="M1965" s="84"/>
      <c r="P1965"/>
      <c r="R1965"/>
      <c r="S1965" s="82" t="s">
        <v>56</v>
      </c>
      <c r="T1965" s="82" t="s">
        <v>57</v>
      </c>
      <c r="U1965" s="77"/>
      <c r="V1965" s="77"/>
      <c r="W1965" s="77"/>
      <c r="X1965"/>
    </row>
    <row r="1966" spans="2:24" x14ac:dyDescent="0.3">
      <c r="B1966" s="81">
        <v>37336</v>
      </c>
      <c r="C1966" s="81" t="s">
        <v>1621</v>
      </c>
      <c r="D1966" s="77" t="s">
        <v>1789</v>
      </c>
      <c r="E1966" s="82" t="s">
        <v>1791</v>
      </c>
      <c r="F1966" s="77" t="s">
        <v>1790</v>
      </c>
      <c r="G1966" s="77" t="s">
        <v>435</v>
      </c>
      <c r="H1966" s="77" t="s">
        <v>290</v>
      </c>
      <c r="I1966" s="77" t="s">
        <v>3417</v>
      </c>
      <c r="J1966" s="83">
        <v>191.95899163678857</v>
      </c>
      <c r="L1966" s="84"/>
      <c r="M1966" s="84"/>
      <c r="P1966"/>
      <c r="R1966"/>
      <c r="S1966" s="82" t="s">
        <v>56</v>
      </c>
      <c r="T1966" s="82" t="s">
        <v>57</v>
      </c>
      <c r="U1966" s="77"/>
      <c r="V1966" s="77"/>
      <c r="W1966" s="77"/>
      <c r="X1966"/>
    </row>
    <row r="1967" spans="2:24" x14ac:dyDescent="0.3">
      <c r="B1967" s="81">
        <v>37336</v>
      </c>
      <c r="C1967" s="81" t="s">
        <v>1621</v>
      </c>
      <c r="D1967" s="77" t="s">
        <v>136</v>
      </c>
      <c r="E1967" s="82" t="s">
        <v>138</v>
      </c>
      <c r="F1967" s="77" t="s">
        <v>91</v>
      </c>
      <c r="G1967" s="77" t="s">
        <v>435</v>
      </c>
      <c r="H1967" s="77" t="s">
        <v>139</v>
      </c>
      <c r="I1967" s="77" t="s">
        <v>3417</v>
      </c>
      <c r="J1967" s="83">
        <v>48.645129922771275</v>
      </c>
      <c r="L1967" s="84"/>
      <c r="M1967" s="84"/>
      <c r="P1967"/>
      <c r="R1967"/>
      <c r="S1967" s="82" t="s">
        <v>56</v>
      </c>
      <c r="T1967" s="82" t="s">
        <v>57</v>
      </c>
      <c r="U1967" s="77"/>
      <c r="V1967" s="77"/>
      <c r="W1967" s="77"/>
      <c r="X1967"/>
    </row>
    <row r="1968" spans="2:24" x14ac:dyDescent="0.3">
      <c r="B1968" s="81">
        <v>37336</v>
      </c>
      <c r="C1968" s="81" t="s">
        <v>1621</v>
      </c>
      <c r="D1968" s="77" t="s">
        <v>136</v>
      </c>
      <c r="E1968" s="82" t="s">
        <v>138</v>
      </c>
      <c r="F1968" s="77" t="s">
        <v>91</v>
      </c>
      <c r="G1968" s="77" t="s">
        <v>435</v>
      </c>
      <c r="H1968" s="77" t="s">
        <v>139</v>
      </c>
      <c r="I1968" s="77" t="s">
        <v>3417</v>
      </c>
      <c r="J1968" s="83">
        <v>56.122538465094195</v>
      </c>
      <c r="L1968" s="84"/>
      <c r="M1968" s="84"/>
      <c r="P1968"/>
      <c r="R1968"/>
      <c r="S1968" s="82" t="s">
        <v>56</v>
      </c>
      <c r="T1968" s="82" t="s">
        <v>57</v>
      </c>
      <c r="U1968" s="77"/>
      <c r="V1968" s="77"/>
      <c r="W1968" s="77"/>
      <c r="X1968"/>
    </row>
    <row r="1969" spans="2:24" x14ac:dyDescent="0.3">
      <c r="B1969" s="81">
        <v>37336</v>
      </c>
      <c r="C1969" s="81" t="s">
        <v>1621</v>
      </c>
      <c r="D1969" s="77" t="s">
        <v>155</v>
      </c>
      <c r="E1969" s="82" t="s">
        <v>157</v>
      </c>
      <c r="F1969" s="77" t="s">
        <v>111</v>
      </c>
      <c r="G1969" s="77" t="s">
        <v>435</v>
      </c>
      <c r="H1969" s="77" t="s">
        <v>102</v>
      </c>
      <c r="I1969" s="77" t="s">
        <v>3417</v>
      </c>
      <c r="J1969" s="83">
        <v>18.768008635466163</v>
      </c>
      <c r="L1969" s="84"/>
      <c r="M1969" s="84"/>
      <c r="P1969"/>
      <c r="R1969"/>
      <c r="S1969" s="82" t="s">
        <v>56</v>
      </c>
      <c r="T1969" s="82" t="s">
        <v>57</v>
      </c>
      <c r="U1969" s="77"/>
      <c r="V1969" s="77"/>
      <c r="W1969" s="77"/>
      <c r="X1969"/>
    </row>
    <row r="1970" spans="2:24" x14ac:dyDescent="0.3">
      <c r="B1970" s="81">
        <v>37338</v>
      </c>
      <c r="C1970" s="81" t="s">
        <v>1621</v>
      </c>
      <c r="D1970" s="77" t="s">
        <v>253</v>
      </c>
      <c r="E1970" s="82" t="s">
        <v>257</v>
      </c>
      <c r="F1970" s="77" t="s">
        <v>254</v>
      </c>
      <c r="G1970" s="77" t="s">
        <v>435</v>
      </c>
      <c r="H1970" s="77" t="s">
        <v>102</v>
      </c>
      <c r="I1970" s="77" t="s">
        <v>3418</v>
      </c>
      <c r="J1970" s="83">
        <v>1198.0522679485907</v>
      </c>
      <c r="L1970" s="84"/>
      <c r="M1970" s="84"/>
      <c r="P1970"/>
      <c r="R1970"/>
      <c r="S1970" s="82" t="s">
        <v>56</v>
      </c>
      <c r="T1970" s="82" t="s">
        <v>57</v>
      </c>
      <c r="U1970" s="77"/>
      <c r="V1970" s="77"/>
      <c r="W1970" s="77"/>
      <c r="X1970"/>
    </row>
    <row r="1971" spans="2:24" x14ac:dyDescent="0.3">
      <c r="B1971" s="81">
        <v>37340</v>
      </c>
      <c r="C1971" s="81" t="s">
        <v>1621</v>
      </c>
      <c r="D1971" s="77" t="s">
        <v>46</v>
      </c>
      <c r="E1971" s="82" t="s">
        <v>53</v>
      </c>
      <c r="F1971" s="77" t="s">
        <v>47</v>
      </c>
      <c r="G1971" s="77" t="s">
        <v>435</v>
      </c>
      <c r="H1971" s="77" t="s">
        <v>54</v>
      </c>
      <c r="I1971" s="77" t="s">
        <v>3417</v>
      </c>
      <c r="J1971" s="83">
        <v>65.643533220895691</v>
      </c>
      <c r="L1971" s="84"/>
      <c r="M1971" s="84"/>
      <c r="P1971"/>
      <c r="R1971"/>
      <c r="S1971" s="82" t="s">
        <v>56</v>
      </c>
      <c r="T1971" s="82" t="s">
        <v>57</v>
      </c>
      <c r="U1971" s="77"/>
      <c r="V1971" s="77"/>
      <c r="W1971" s="77"/>
      <c r="X1971"/>
    </row>
    <row r="1972" spans="2:24" x14ac:dyDescent="0.3">
      <c r="B1972" s="81">
        <v>37340</v>
      </c>
      <c r="C1972" s="81" t="s">
        <v>1621</v>
      </c>
      <c r="D1972" s="77" t="s">
        <v>46</v>
      </c>
      <c r="E1972" s="82" t="s">
        <v>53</v>
      </c>
      <c r="F1972" s="77" t="s">
        <v>47</v>
      </c>
      <c r="G1972" s="77" t="s">
        <v>435</v>
      </c>
      <c r="H1972" s="77" t="s">
        <v>54</v>
      </c>
      <c r="I1972" s="77" t="s">
        <v>3417</v>
      </c>
      <c r="J1972" s="83">
        <v>94.392578164525546</v>
      </c>
      <c r="L1972" s="84"/>
      <c r="M1972" s="84"/>
      <c r="P1972"/>
      <c r="R1972"/>
      <c r="S1972" s="82" t="s">
        <v>56</v>
      </c>
      <c r="T1972" s="82" t="s">
        <v>57</v>
      </c>
      <c r="U1972" s="77"/>
      <c r="V1972" s="77"/>
      <c r="W1972" s="77"/>
      <c r="X1972"/>
    </row>
    <row r="1973" spans="2:24" x14ac:dyDescent="0.3">
      <c r="B1973" s="81">
        <v>37340</v>
      </c>
      <c r="C1973" s="81" t="s">
        <v>1621</v>
      </c>
      <c r="D1973" s="77" t="s">
        <v>75</v>
      </c>
      <c r="E1973" s="82" t="s">
        <v>78</v>
      </c>
      <c r="F1973" s="77" t="s">
        <v>76</v>
      </c>
      <c r="G1973" s="77" t="s">
        <v>435</v>
      </c>
      <c r="H1973" s="77" t="s">
        <v>54</v>
      </c>
      <c r="I1973" s="77" t="s">
        <v>3417</v>
      </c>
      <c r="J1973" s="83">
        <v>31.255849537220605</v>
      </c>
      <c r="L1973" s="84"/>
      <c r="M1973" s="84"/>
      <c r="P1973"/>
      <c r="R1973"/>
      <c r="S1973" s="82" t="s">
        <v>56</v>
      </c>
      <c r="T1973" s="82" t="s">
        <v>57</v>
      </c>
      <c r="U1973" s="77"/>
      <c r="V1973" s="77"/>
      <c r="W1973" s="77"/>
      <c r="X1973"/>
    </row>
    <row r="1974" spans="2:24" x14ac:dyDescent="0.3">
      <c r="B1974" s="81">
        <v>37340</v>
      </c>
      <c r="C1974" s="81" t="s">
        <v>1621</v>
      </c>
      <c r="D1974" s="77" t="s">
        <v>649</v>
      </c>
      <c r="E1974" s="82" t="s">
        <v>78</v>
      </c>
      <c r="F1974" s="77" t="s">
        <v>650</v>
      </c>
      <c r="G1974" s="77" t="s">
        <v>435</v>
      </c>
      <c r="H1974" s="77" t="s">
        <v>54</v>
      </c>
      <c r="I1974" s="77" t="s">
        <v>3418</v>
      </c>
      <c r="J1974" s="83">
        <v>95.132459926071604</v>
      </c>
      <c r="L1974" s="84"/>
      <c r="M1974" s="84"/>
      <c r="P1974"/>
      <c r="R1974"/>
      <c r="S1974" s="82" t="s">
        <v>56</v>
      </c>
      <c r="T1974" s="82" t="s">
        <v>57</v>
      </c>
      <c r="U1974" s="77"/>
      <c r="V1974" s="77"/>
      <c r="W1974" s="77"/>
      <c r="X1974"/>
    </row>
    <row r="1975" spans="2:24" x14ac:dyDescent="0.3">
      <c r="B1975" s="81">
        <v>37340</v>
      </c>
      <c r="C1975" s="81" t="s">
        <v>1621</v>
      </c>
      <c r="D1975" s="77" t="s">
        <v>90</v>
      </c>
      <c r="E1975" s="82" t="s">
        <v>93</v>
      </c>
      <c r="F1975" s="77" t="s">
        <v>91</v>
      </c>
      <c r="G1975" s="77" t="s">
        <v>435</v>
      </c>
      <c r="H1975" s="77" t="s">
        <v>54</v>
      </c>
      <c r="I1975" s="77" t="s">
        <v>3417</v>
      </c>
      <c r="J1975" s="83">
        <v>815.66667164153159</v>
      </c>
      <c r="L1975" s="84"/>
      <c r="M1975" s="84"/>
      <c r="P1975"/>
      <c r="R1975"/>
      <c r="S1975" s="82" t="s">
        <v>56</v>
      </c>
      <c r="T1975" s="82" t="s">
        <v>57</v>
      </c>
      <c r="U1975" s="77"/>
      <c r="V1975" s="77"/>
      <c r="W1975" s="77"/>
      <c r="X1975"/>
    </row>
    <row r="1976" spans="2:24" x14ac:dyDescent="0.3">
      <c r="B1976" s="81">
        <v>37340</v>
      </c>
      <c r="C1976" s="81" t="s">
        <v>1621</v>
      </c>
      <c r="D1976" s="77" t="s">
        <v>90</v>
      </c>
      <c r="E1976" s="82" t="s">
        <v>93</v>
      </c>
      <c r="F1976" s="77" t="s">
        <v>91</v>
      </c>
      <c r="G1976" s="77" t="s">
        <v>435</v>
      </c>
      <c r="H1976" s="77" t="s">
        <v>54</v>
      </c>
      <c r="I1976" s="77" t="s">
        <v>3417</v>
      </c>
      <c r="J1976" s="83">
        <v>1295.3194196359912</v>
      </c>
      <c r="L1976" s="84"/>
      <c r="M1976" s="84"/>
      <c r="P1976"/>
      <c r="R1976"/>
      <c r="S1976" s="82" t="s">
        <v>56</v>
      </c>
      <c r="T1976" s="82" t="s">
        <v>57</v>
      </c>
      <c r="U1976" s="77"/>
      <c r="V1976" s="77"/>
      <c r="W1976" s="77"/>
      <c r="X1976"/>
    </row>
    <row r="1977" spans="2:24" x14ac:dyDescent="0.3">
      <c r="B1977" s="81">
        <v>37340</v>
      </c>
      <c r="C1977" s="81" t="s">
        <v>1621</v>
      </c>
      <c r="D1977" s="77" t="s">
        <v>147</v>
      </c>
      <c r="E1977" s="82" t="s">
        <v>150</v>
      </c>
      <c r="F1977" s="77" t="s">
        <v>148</v>
      </c>
      <c r="G1977" s="77" t="s">
        <v>435</v>
      </c>
      <c r="H1977" s="77" t="s">
        <v>102</v>
      </c>
      <c r="I1977" s="77" t="s">
        <v>3417</v>
      </c>
      <c r="J1977" s="83">
        <v>67.304911053887366</v>
      </c>
      <c r="L1977" s="84"/>
      <c r="M1977" s="84"/>
      <c r="P1977"/>
      <c r="R1977"/>
      <c r="S1977" s="82" t="s">
        <v>56</v>
      </c>
      <c r="T1977" s="82" t="s">
        <v>57</v>
      </c>
      <c r="U1977" s="77"/>
      <c r="V1977" s="77"/>
      <c r="W1977" s="77"/>
      <c r="X1977"/>
    </row>
    <row r="1978" spans="2:24" x14ac:dyDescent="0.3">
      <c r="B1978" s="81">
        <v>37340</v>
      </c>
      <c r="C1978" s="81" t="s">
        <v>1621</v>
      </c>
      <c r="D1978" s="77" t="s">
        <v>147</v>
      </c>
      <c r="E1978" s="82" t="s">
        <v>150</v>
      </c>
      <c r="F1978" s="77" t="s">
        <v>148</v>
      </c>
      <c r="G1978" s="77" t="s">
        <v>435</v>
      </c>
      <c r="H1978" s="77" t="s">
        <v>102</v>
      </c>
      <c r="I1978" s="77" t="s">
        <v>3417</v>
      </c>
      <c r="J1978" s="83">
        <v>36.358471966865167</v>
      </c>
      <c r="L1978" s="84"/>
      <c r="M1978" s="84"/>
      <c r="P1978"/>
      <c r="R1978"/>
      <c r="S1978" s="82" t="s">
        <v>56</v>
      </c>
      <c r="T1978" s="82" t="s">
        <v>57</v>
      </c>
      <c r="U1978" s="77"/>
      <c r="V1978" s="77"/>
      <c r="W1978" s="77"/>
      <c r="X1978"/>
    </row>
    <row r="1979" spans="2:24" x14ac:dyDescent="0.3">
      <c r="B1979" s="81">
        <v>37340</v>
      </c>
      <c r="C1979" s="81" t="s">
        <v>1621</v>
      </c>
      <c r="D1979" s="77" t="s">
        <v>155</v>
      </c>
      <c r="E1979" s="82" t="s">
        <v>157</v>
      </c>
      <c r="F1979" s="77" t="s">
        <v>111</v>
      </c>
      <c r="G1979" s="77" t="s">
        <v>435</v>
      </c>
      <c r="H1979" s="77" t="s">
        <v>102</v>
      </c>
      <c r="I1979" s="77" t="s">
        <v>3417</v>
      </c>
      <c r="J1979" s="83">
        <v>74.774740099085136</v>
      </c>
      <c r="L1979" s="84"/>
      <c r="M1979" s="84"/>
      <c r="P1979"/>
      <c r="R1979"/>
      <c r="S1979" s="82" t="s">
        <v>56</v>
      </c>
      <c r="T1979" s="82" t="s">
        <v>57</v>
      </c>
      <c r="U1979" s="77"/>
      <c r="V1979" s="77"/>
      <c r="W1979" s="77"/>
      <c r="X1979"/>
    </row>
    <row r="1980" spans="2:24" x14ac:dyDescent="0.3">
      <c r="B1980" s="81">
        <v>37340</v>
      </c>
      <c r="C1980" s="81" t="s">
        <v>1621</v>
      </c>
      <c r="D1980" s="77" t="s">
        <v>241</v>
      </c>
      <c r="E1980" s="82" t="s">
        <v>244</v>
      </c>
      <c r="F1980" s="77" t="s">
        <v>242</v>
      </c>
      <c r="G1980" s="77" t="s">
        <v>435</v>
      </c>
      <c r="H1980" s="77" t="s">
        <v>139</v>
      </c>
      <c r="I1980" s="77" t="s">
        <v>3417</v>
      </c>
      <c r="J1980" s="83">
        <v>17.226792399162317</v>
      </c>
      <c r="L1980" s="84"/>
      <c r="M1980" s="84"/>
      <c r="P1980"/>
      <c r="R1980"/>
      <c r="S1980" s="82" t="s">
        <v>56</v>
      </c>
      <c r="T1980" s="82" t="s">
        <v>57</v>
      </c>
      <c r="U1980" s="77"/>
      <c r="V1980" s="77"/>
      <c r="W1980" s="77"/>
      <c r="X1980"/>
    </row>
    <row r="1981" spans="2:24" x14ac:dyDescent="0.3">
      <c r="B1981" s="81">
        <v>37340</v>
      </c>
      <c r="C1981" s="81" t="s">
        <v>1621</v>
      </c>
      <c r="D1981" s="77" t="s">
        <v>241</v>
      </c>
      <c r="E1981" s="82" t="s">
        <v>244</v>
      </c>
      <c r="F1981" s="77" t="s">
        <v>242</v>
      </c>
      <c r="G1981" s="77" t="s">
        <v>435</v>
      </c>
      <c r="H1981" s="77" t="s">
        <v>139</v>
      </c>
      <c r="I1981" s="77" t="s">
        <v>3417</v>
      </c>
      <c r="J1981" s="83">
        <v>16.460905057154729</v>
      </c>
      <c r="L1981" s="84"/>
      <c r="M1981" s="84"/>
      <c r="P1981"/>
      <c r="R1981"/>
      <c r="S1981" s="82" t="s">
        <v>56</v>
      </c>
      <c r="T1981" s="82" t="s">
        <v>57</v>
      </c>
      <c r="U1981" s="77"/>
      <c r="V1981" s="77"/>
      <c r="W1981" s="77"/>
      <c r="X1981"/>
    </row>
    <row r="1982" spans="2:24" x14ac:dyDescent="0.3">
      <c r="B1982" s="81">
        <v>37340</v>
      </c>
      <c r="C1982" s="81" t="s">
        <v>1621</v>
      </c>
      <c r="D1982" s="77" t="s">
        <v>241</v>
      </c>
      <c r="E1982" s="82" t="s">
        <v>244</v>
      </c>
      <c r="F1982" s="77" t="s">
        <v>242</v>
      </c>
      <c r="G1982" s="77" t="s">
        <v>435</v>
      </c>
      <c r="H1982" s="77" t="s">
        <v>139</v>
      </c>
      <c r="I1982" s="77" t="s">
        <v>3417</v>
      </c>
      <c r="J1982" s="83">
        <v>14.600455387684901</v>
      </c>
      <c r="L1982" s="84"/>
      <c r="M1982" s="84"/>
      <c r="P1982"/>
      <c r="R1982"/>
      <c r="S1982" s="82" t="s">
        <v>56</v>
      </c>
      <c r="T1982" s="82" t="s">
        <v>57</v>
      </c>
      <c r="U1982" s="77"/>
      <c r="V1982" s="77"/>
      <c r="W1982" s="77"/>
      <c r="X1982"/>
    </row>
    <row r="1983" spans="2:24" x14ac:dyDescent="0.3">
      <c r="B1983" s="81">
        <v>37343</v>
      </c>
      <c r="C1983" s="81" t="s">
        <v>1621</v>
      </c>
      <c r="D1983" s="77" t="s">
        <v>1259</v>
      </c>
      <c r="E1983" s="82" t="s">
        <v>1262</v>
      </c>
      <c r="F1983" s="77" t="s">
        <v>621</v>
      </c>
      <c r="G1983" s="77" t="s">
        <v>435</v>
      </c>
      <c r="H1983" s="77" t="s">
        <v>290</v>
      </c>
      <c r="I1983" s="77" t="s">
        <v>3418</v>
      </c>
      <c r="J1983" s="83">
        <v>60.71721468734323</v>
      </c>
      <c r="L1983" s="84"/>
      <c r="M1983" s="84"/>
      <c r="P1983"/>
      <c r="R1983"/>
      <c r="S1983" s="82" t="s">
        <v>56</v>
      </c>
      <c r="T1983" s="82" t="s">
        <v>57</v>
      </c>
      <c r="U1983" s="77"/>
      <c r="V1983" s="77"/>
      <c r="W1983" s="77"/>
      <c r="X1983"/>
    </row>
    <row r="1984" spans="2:24" x14ac:dyDescent="0.3">
      <c r="B1984" s="81">
        <v>37343</v>
      </c>
      <c r="C1984" s="81" t="s">
        <v>1621</v>
      </c>
      <c r="D1984" s="77" t="s">
        <v>1259</v>
      </c>
      <c r="E1984" s="82" t="s">
        <v>1262</v>
      </c>
      <c r="F1984" s="77" t="s">
        <v>621</v>
      </c>
      <c r="G1984" s="77" t="s">
        <v>435</v>
      </c>
      <c r="H1984" s="77" t="s">
        <v>290</v>
      </c>
      <c r="I1984" s="77" t="s">
        <v>3418</v>
      </c>
      <c r="J1984" s="83">
        <v>52.486636232775211</v>
      </c>
      <c r="L1984" s="84"/>
      <c r="M1984" s="84"/>
      <c r="P1984"/>
      <c r="R1984"/>
      <c r="S1984" s="82" t="s">
        <v>56</v>
      </c>
      <c r="T1984" s="82" t="s">
        <v>57</v>
      </c>
      <c r="U1984" s="77"/>
      <c r="V1984" s="77"/>
      <c r="W1984" s="77"/>
      <c r="X1984"/>
    </row>
    <row r="1985" spans="2:24" x14ac:dyDescent="0.3">
      <c r="B1985" s="81">
        <v>37343</v>
      </c>
      <c r="C1985" s="81" t="s">
        <v>1621</v>
      </c>
      <c r="D1985" s="77" t="s">
        <v>1259</v>
      </c>
      <c r="E1985" s="82" t="s">
        <v>1262</v>
      </c>
      <c r="F1985" s="77" t="s">
        <v>621</v>
      </c>
      <c r="G1985" s="77" t="s">
        <v>435</v>
      </c>
      <c r="H1985" s="77" t="s">
        <v>290</v>
      </c>
      <c r="I1985" s="77" t="s">
        <v>3418</v>
      </c>
      <c r="J1985" s="83">
        <v>64.300637943843483</v>
      </c>
      <c r="L1985" s="84"/>
      <c r="M1985" s="84"/>
      <c r="P1985"/>
      <c r="R1985"/>
      <c r="S1985" s="82" t="s">
        <v>56</v>
      </c>
      <c r="T1985" s="82" t="s">
        <v>57</v>
      </c>
      <c r="U1985" s="77"/>
      <c r="V1985" s="77"/>
      <c r="W1985" s="77"/>
      <c r="X1985"/>
    </row>
    <row r="1986" spans="2:24" x14ac:dyDescent="0.3">
      <c r="B1986" s="81">
        <v>37343</v>
      </c>
      <c r="C1986" s="81" t="s">
        <v>1621</v>
      </c>
      <c r="D1986" s="77" t="s">
        <v>1259</v>
      </c>
      <c r="E1986" s="82" t="s">
        <v>1262</v>
      </c>
      <c r="F1986" s="77" t="s">
        <v>621</v>
      </c>
      <c r="G1986" s="77" t="s">
        <v>435</v>
      </c>
      <c r="H1986" s="77" t="s">
        <v>290</v>
      </c>
      <c r="I1986" s="77" t="s">
        <v>3418</v>
      </c>
      <c r="J1986" s="83">
        <v>748.07849804673197</v>
      </c>
      <c r="L1986" s="84"/>
      <c r="M1986" s="84"/>
      <c r="P1986"/>
      <c r="R1986"/>
      <c r="S1986" s="82" t="s">
        <v>56</v>
      </c>
      <c r="T1986" s="82" t="s">
        <v>57</v>
      </c>
      <c r="U1986" s="77"/>
      <c r="V1986" s="77"/>
      <c r="W1986" s="77"/>
      <c r="X1986"/>
    </row>
    <row r="1987" spans="2:24" x14ac:dyDescent="0.3">
      <c r="B1987" s="81">
        <v>37343</v>
      </c>
      <c r="C1987" s="81" t="s">
        <v>1621</v>
      </c>
      <c r="D1987" s="77" t="s">
        <v>400</v>
      </c>
      <c r="E1987" s="82" t="s">
        <v>53</v>
      </c>
      <c r="F1987" s="77" t="s">
        <v>401</v>
      </c>
      <c r="G1987" s="77" t="s">
        <v>435</v>
      </c>
      <c r="H1987" s="77" t="s">
        <v>54</v>
      </c>
      <c r="I1987" s="77" t="s">
        <v>3418</v>
      </c>
      <c r="J1987" s="83">
        <v>76.62071984293965</v>
      </c>
      <c r="L1987" s="84"/>
      <c r="M1987" s="84"/>
      <c r="P1987"/>
      <c r="R1987"/>
      <c r="S1987" s="82" t="s">
        <v>56</v>
      </c>
      <c r="T1987" s="82" t="s">
        <v>57</v>
      </c>
      <c r="U1987" s="77"/>
      <c r="V1987" s="77"/>
      <c r="W1987" s="77"/>
      <c r="X1987"/>
    </row>
    <row r="1988" spans="2:24" x14ac:dyDescent="0.3">
      <c r="B1988" s="81">
        <v>37343</v>
      </c>
      <c r="C1988" s="81" t="s">
        <v>1621</v>
      </c>
      <c r="D1988" s="77" t="s">
        <v>400</v>
      </c>
      <c r="E1988" s="82" t="s">
        <v>53</v>
      </c>
      <c r="F1988" s="77" t="s">
        <v>401</v>
      </c>
      <c r="G1988" s="77" t="s">
        <v>435</v>
      </c>
      <c r="H1988" s="77" t="s">
        <v>54</v>
      </c>
      <c r="I1988" s="77" t="s">
        <v>3418</v>
      </c>
      <c r="J1988" s="83">
        <v>35.406675757000592</v>
      </c>
      <c r="L1988" s="84"/>
      <c r="M1988" s="84"/>
      <c r="P1988"/>
      <c r="R1988"/>
      <c r="S1988" s="82" t="s">
        <v>56</v>
      </c>
      <c r="T1988" s="82" t="s">
        <v>57</v>
      </c>
      <c r="U1988" s="77"/>
      <c r="V1988" s="77"/>
      <c r="W1988" s="77"/>
      <c r="X1988"/>
    </row>
    <row r="1989" spans="2:24" x14ac:dyDescent="0.3">
      <c r="B1989" s="81">
        <v>37343</v>
      </c>
      <c r="C1989" s="81" t="s">
        <v>1621</v>
      </c>
      <c r="D1989" s="77" t="s">
        <v>400</v>
      </c>
      <c r="E1989" s="82" t="s">
        <v>53</v>
      </c>
      <c r="F1989" s="77" t="s">
        <v>401</v>
      </c>
      <c r="G1989" s="77" t="s">
        <v>435</v>
      </c>
      <c r="H1989" s="77" t="s">
        <v>54</v>
      </c>
      <c r="I1989" s="77" t="s">
        <v>3418</v>
      </c>
      <c r="J1989" s="83">
        <v>12.562444482752277</v>
      </c>
      <c r="L1989" s="84"/>
      <c r="M1989" s="84"/>
      <c r="P1989"/>
      <c r="R1989"/>
      <c r="S1989" s="82" t="s">
        <v>56</v>
      </c>
      <c r="T1989" s="82" t="s">
        <v>57</v>
      </c>
      <c r="U1989" s="77"/>
      <c r="V1989" s="77"/>
      <c r="W1989" s="77"/>
      <c r="X1989"/>
    </row>
    <row r="1990" spans="2:24" x14ac:dyDescent="0.3">
      <c r="B1990" s="81">
        <v>37343</v>
      </c>
      <c r="C1990" s="81" t="s">
        <v>1621</v>
      </c>
      <c r="D1990" s="77" t="s">
        <v>649</v>
      </c>
      <c r="E1990" s="82" t="s">
        <v>78</v>
      </c>
      <c r="F1990" s="77" t="s">
        <v>650</v>
      </c>
      <c r="G1990" s="77" t="s">
        <v>435</v>
      </c>
      <c r="H1990" s="77" t="s">
        <v>54</v>
      </c>
      <c r="I1990" s="77" t="s">
        <v>3418</v>
      </c>
      <c r="J1990" s="83">
        <v>47.901929607747888</v>
      </c>
      <c r="L1990" s="84"/>
      <c r="M1990" s="84"/>
      <c r="P1990"/>
      <c r="R1990"/>
      <c r="S1990" s="82" t="s">
        <v>56</v>
      </c>
      <c r="T1990" s="82" t="s">
        <v>57</v>
      </c>
      <c r="U1990" s="77"/>
      <c r="V1990" s="77"/>
      <c r="W1990" s="77"/>
      <c r="X1990"/>
    </row>
    <row r="1991" spans="2:24" x14ac:dyDescent="0.3">
      <c r="B1991" s="81">
        <v>37343</v>
      </c>
      <c r="C1991" s="81" t="s">
        <v>1621</v>
      </c>
      <c r="D1991" s="77" t="s">
        <v>649</v>
      </c>
      <c r="E1991" s="82" t="s">
        <v>78</v>
      </c>
      <c r="F1991" s="77" t="s">
        <v>650</v>
      </c>
      <c r="G1991" s="77" t="s">
        <v>435</v>
      </c>
      <c r="H1991" s="77" t="s">
        <v>54</v>
      </c>
      <c r="I1991" s="77" t="s">
        <v>3418</v>
      </c>
      <c r="J1991" s="83">
        <v>27.991692053094042</v>
      </c>
      <c r="L1991" s="84"/>
      <c r="M1991" s="84"/>
      <c r="P1991"/>
      <c r="R1991"/>
      <c r="S1991" s="82" t="s">
        <v>56</v>
      </c>
      <c r="T1991" s="82" t="s">
        <v>57</v>
      </c>
      <c r="U1991" s="77"/>
      <c r="V1991" s="77"/>
      <c r="W1991" s="77"/>
      <c r="X1991"/>
    </row>
    <row r="1992" spans="2:24" x14ac:dyDescent="0.3">
      <c r="B1992" s="81">
        <v>37343</v>
      </c>
      <c r="C1992" s="81" t="s">
        <v>1621</v>
      </c>
      <c r="D1992" s="77" t="s">
        <v>90</v>
      </c>
      <c r="E1992" s="82" t="s">
        <v>93</v>
      </c>
      <c r="F1992" s="77" t="s">
        <v>91</v>
      </c>
      <c r="G1992" s="77" t="s">
        <v>435</v>
      </c>
      <c r="H1992" s="77" t="s">
        <v>54</v>
      </c>
      <c r="I1992" s="77" t="s">
        <v>3417</v>
      </c>
      <c r="J1992" s="83">
        <v>-780.3979023687483</v>
      </c>
      <c r="L1992" s="84"/>
      <c r="M1992" s="84"/>
      <c r="P1992"/>
      <c r="R1992"/>
      <c r="S1992" s="82" t="s">
        <v>56</v>
      </c>
      <c r="T1992" s="82" t="s">
        <v>57</v>
      </c>
      <c r="U1992" s="77"/>
      <c r="V1992" s="77"/>
      <c r="W1992" s="77"/>
      <c r="X1992"/>
    </row>
    <row r="1993" spans="2:24" x14ac:dyDescent="0.3">
      <c r="B1993" s="81">
        <v>37343</v>
      </c>
      <c r="C1993" s="81" t="s">
        <v>1621</v>
      </c>
      <c r="D1993" s="77" t="s">
        <v>1883</v>
      </c>
      <c r="E1993" s="82" t="s">
        <v>365</v>
      </c>
      <c r="F1993" s="77" t="s">
        <v>1884</v>
      </c>
      <c r="G1993" s="77" t="s">
        <v>435</v>
      </c>
      <c r="H1993" s="77" t="s">
        <v>54</v>
      </c>
      <c r="I1993" s="77" t="s">
        <v>3418</v>
      </c>
      <c r="J1993" s="83">
        <v>45.695289129648252</v>
      </c>
      <c r="L1993" s="84"/>
      <c r="M1993" s="84"/>
      <c r="P1993"/>
      <c r="R1993"/>
      <c r="S1993" s="82" t="s">
        <v>56</v>
      </c>
      <c r="T1993" s="82" t="s">
        <v>57</v>
      </c>
      <c r="U1993" s="77"/>
      <c r="V1993" s="77"/>
      <c r="W1993" s="77"/>
      <c r="X1993"/>
    </row>
    <row r="1994" spans="2:24" x14ac:dyDescent="0.3">
      <c r="B1994" s="81">
        <v>37343</v>
      </c>
      <c r="C1994" s="81" t="s">
        <v>1621</v>
      </c>
      <c r="D1994" s="77" t="s">
        <v>253</v>
      </c>
      <c r="E1994" s="82" t="s">
        <v>257</v>
      </c>
      <c r="F1994" s="77" t="s">
        <v>254</v>
      </c>
      <c r="G1994" s="77" t="s">
        <v>435</v>
      </c>
      <c r="H1994" s="77" t="s">
        <v>102</v>
      </c>
      <c r="I1994" s="77" t="s">
        <v>3418</v>
      </c>
      <c r="J1994" s="83">
        <v>36.232871285085793</v>
      </c>
      <c r="L1994" s="84"/>
      <c r="M1994" s="84"/>
      <c r="P1994"/>
      <c r="R1994"/>
      <c r="S1994" s="82" t="s">
        <v>56</v>
      </c>
      <c r="T1994" s="82" t="s">
        <v>57</v>
      </c>
      <c r="U1994" s="77"/>
      <c r="V1994" s="77"/>
      <c r="W1994" s="77"/>
      <c r="X1994"/>
    </row>
    <row r="1995" spans="2:24" x14ac:dyDescent="0.3">
      <c r="B1995" s="81">
        <v>37343</v>
      </c>
      <c r="C1995" s="81" t="s">
        <v>1621</v>
      </c>
      <c r="D1995" s="77" t="s">
        <v>118</v>
      </c>
      <c r="E1995" s="82" t="s">
        <v>121</v>
      </c>
      <c r="F1995" s="77" t="s">
        <v>119</v>
      </c>
      <c r="G1995" s="77" t="s">
        <v>435</v>
      </c>
      <c r="H1995" s="77" t="s">
        <v>102</v>
      </c>
      <c r="I1995" s="77" t="s">
        <v>3417</v>
      </c>
      <c r="J1995" s="83">
        <v>-75.21869045633845</v>
      </c>
      <c r="L1995" s="84"/>
      <c r="M1995" s="84"/>
      <c r="P1995"/>
      <c r="R1995"/>
      <c r="S1995" s="82" t="s">
        <v>56</v>
      </c>
      <c r="T1995" s="82" t="s">
        <v>57</v>
      </c>
      <c r="U1995" s="77"/>
      <c r="V1995" s="77"/>
      <c r="W1995" s="77"/>
      <c r="X1995"/>
    </row>
    <row r="1996" spans="2:24" x14ac:dyDescent="0.3">
      <c r="B1996" s="81">
        <v>37343</v>
      </c>
      <c r="C1996" s="81" t="s">
        <v>1621</v>
      </c>
      <c r="D1996" s="77" t="s">
        <v>118</v>
      </c>
      <c r="E1996" s="82" t="s">
        <v>121</v>
      </c>
      <c r="F1996" s="77" t="s">
        <v>119</v>
      </c>
      <c r="G1996" s="77" t="s">
        <v>435</v>
      </c>
      <c r="H1996" s="77" t="s">
        <v>102</v>
      </c>
      <c r="I1996" s="77" t="s">
        <v>3417</v>
      </c>
      <c r="J1996" s="83">
        <v>-276.28211441429249</v>
      </c>
      <c r="L1996" s="84"/>
      <c r="M1996" s="84"/>
      <c r="P1996"/>
      <c r="R1996"/>
      <c r="S1996" s="82" t="s">
        <v>56</v>
      </c>
      <c r="T1996" s="82" t="s">
        <v>57</v>
      </c>
      <c r="U1996" s="77"/>
      <c r="V1996" s="77"/>
      <c r="W1996" s="77"/>
      <c r="X1996"/>
    </row>
    <row r="1997" spans="2:24" x14ac:dyDescent="0.3">
      <c r="B1997" s="81">
        <v>37343</v>
      </c>
      <c r="C1997" s="81" t="s">
        <v>1621</v>
      </c>
      <c r="D1997" s="77" t="s">
        <v>1523</v>
      </c>
      <c r="E1997" s="82" t="s">
        <v>1526</v>
      </c>
      <c r="F1997" s="77" t="s">
        <v>1524</v>
      </c>
      <c r="G1997" s="77" t="s">
        <v>435</v>
      </c>
      <c r="H1997" s="77" t="s">
        <v>139</v>
      </c>
      <c r="I1997" s="77" t="s">
        <v>3418</v>
      </c>
      <c r="J1997" s="83">
        <v>190.49198388171001</v>
      </c>
      <c r="L1997" s="84"/>
      <c r="M1997" s="84"/>
      <c r="P1997"/>
      <c r="R1997"/>
      <c r="S1997" s="82" t="s">
        <v>56</v>
      </c>
      <c r="T1997" s="82" t="s">
        <v>57</v>
      </c>
      <c r="U1997" s="77"/>
      <c r="V1997" s="77"/>
      <c r="W1997" s="77"/>
      <c r="X1997"/>
    </row>
    <row r="1998" spans="2:24" x14ac:dyDescent="0.3">
      <c r="B1998" s="81">
        <v>37343</v>
      </c>
      <c r="C1998" s="81" t="s">
        <v>1621</v>
      </c>
      <c r="D1998" s="77" t="s">
        <v>765</v>
      </c>
      <c r="E1998" s="82" t="s">
        <v>766</v>
      </c>
      <c r="F1998" s="77" t="s">
        <v>99</v>
      </c>
      <c r="G1998" s="77" t="s">
        <v>435</v>
      </c>
      <c r="H1998" s="77" t="s">
        <v>139</v>
      </c>
      <c r="I1998" s="77" t="s">
        <v>3418</v>
      </c>
      <c r="J1998" s="83">
        <v>65.502906867025914</v>
      </c>
      <c r="L1998" s="84"/>
      <c r="M1998" s="84"/>
      <c r="P1998"/>
      <c r="R1998"/>
      <c r="S1998" s="82" t="s">
        <v>56</v>
      </c>
      <c r="T1998" s="82" t="s">
        <v>57</v>
      </c>
      <c r="U1998" s="77"/>
      <c r="V1998" s="77"/>
      <c r="W1998" s="77"/>
      <c r="X1998"/>
    </row>
    <row r="1999" spans="2:24" x14ac:dyDescent="0.3">
      <c r="B1999" s="81">
        <v>37343</v>
      </c>
      <c r="C1999" s="81" t="s">
        <v>1621</v>
      </c>
      <c r="D1999" s="77" t="s">
        <v>188</v>
      </c>
      <c r="E1999" s="82" t="s">
        <v>191</v>
      </c>
      <c r="F1999" s="77" t="s">
        <v>189</v>
      </c>
      <c r="G1999" s="77" t="s">
        <v>435</v>
      </c>
      <c r="H1999" s="77" t="s">
        <v>139</v>
      </c>
      <c r="I1999" s="77" t="s">
        <v>3417</v>
      </c>
      <c r="J1999" s="83">
        <v>-18.528022325856515</v>
      </c>
      <c r="L1999" s="84"/>
      <c r="M1999" s="84"/>
      <c r="P1999"/>
      <c r="R1999"/>
      <c r="S1999" s="82" t="s">
        <v>56</v>
      </c>
      <c r="T1999" s="82" t="s">
        <v>57</v>
      </c>
      <c r="U1999" s="77"/>
      <c r="V1999" s="77"/>
      <c r="W1999" s="77"/>
      <c r="X1999"/>
    </row>
    <row r="2000" spans="2:24" x14ac:dyDescent="0.3">
      <c r="B2000" s="81">
        <v>37343</v>
      </c>
      <c r="C2000" s="81" t="s">
        <v>1621</v>
      </c>
      <c r="D2000" s="77" t="s">
        <v>812</v>
      </c>
      <c r="E2000" s="82" t="s">
        <v>815</v>
      </c>
      <c r="F2000" s="77" t="s">
        <v>732</v>
      </c>
      <c r="G2000" s="77" t="s">
        <v>435</v>
      </c>
      <c r="H2000" s="77" t="s">
        <v>271</v>
      </c>
      <c r="I2000" s="77" t="s">
        <v>3417</v>
      </c>
      <c r="J2000" s="83">
        <v>-33.8689367655344</v>
      </c>
      <c r="L2000" s="84"/>
      <c r="M2000" s="84"/>
      <c r="P2000"/>
      <c r="R2000"/>
      <c r="S2000" s="82" t="s">
        <v>56</v>
      </c>
      <c r="T2000" s="82" t="s">
        <v>57</v>
      </c>
      <c r="U2000" s="77"/>
      <c r="V2000" s="77"/>
      <c r="W2000" s="77"/>
      <c r="X2000"/>
    </row>
    <row r="2001" spans="2:24" x14ac:dyDescent="0.3">
      <c r="B2001" s="81">
        <v>37343</v>
      </c>
      <c r="C2001" s="81" t="s">
        <v>1621</v>
      </c>
      <c r="D2001" s="77" t="s">
        <v>812</v>
      </c>
      <c r="E2001" s="82" t="s">
        <v>815</v>
      </c>
      <c r="F2001" s="77" t="s">
        <v>732</v>
      </c>
      <c r="G2001" s="77" t="s">
        <v>435</v>
      </c>
      <c r="H2001" s="77" t="s">
        <v>271</v>
      </c>
      <c r="I2001" s="77" t="s">
        <v>3417</v>
      </c>
      <c r="J2001" s="83">
        <v>33.003589428334159</v>
      </c>
      <c r="L2001" s="84"/>
      <c r="M2001" s="84"/>
      <c r="P2001"/>
      <c r="R2001"/>
      <c r="S2001" s="82" t="s">
        <v>56</v>
      </c>
      <c r="T2001" s="82" t="s">
        <v>57</v>
      </c>
      <c r="U2001" s="77"/>
      <c r="V2001" s="77"/>
      <c r="W2001" s="77"/>
      <c r="X2001"/>
    </row>
    <row r="2002" spans="2:24" x14ac:dyDescent="0.3">
      <c r="B2002" s="81">
        <v>37343</v>
      </c>
      <c r="C2002" s="81" t="s">
        <v>1621</v>
      </c>
      <c r="D2002" s="77" t="s">
        <v>833</v>
      </c>
      <c r="E2002" s="82" t="s">
        <v>834</v>
      </c>
      <c r="F2002" s="77" t="s">
        <v>500</v>
      </c>
      <c r="G2002" s="77" t="s">
        <v>435</v>
      </c>
      <c r="H2002" s="77" t="s">
        <v>271</v>
      </c>
      <c r="I2002" s="77" t="s">
        <v>3417</v>
      </c>
      <c r="J2002" s="83">
        <v>-47.761795665817438</v>
      </c>
      <c r="L2002" s="84"/>
      <c r="M2002" s="84"/>
      <c r="P2002"/>
      <c r="R2002"/>
      <c r="S2002" s="82" t="s">
        <v>56</v>
      </c>
      <c r="T2002" s="82" t="s">
        <v>57</v>
      </c>
      <c r="U2002" s="77"/>
      <c r="V2002" s="77"/>
      <c r="W2002" s="77"/>
      <c r="X2002"/>
    </row>
    <row r="2003" spans="2:24" x14ac:dyDescent="0.3">
      <c r="B2003" s="81">
        <v>37343</v>
      </c>
      <c r="C2003" s="81" t="s">
        <v>1621</v>
      </c>
      <c r="D2003" s="77" t="s">
        <v>833</v>
      </c>
      <c r="E2003" s="82" t="s">
        <v>834</v>
      </c>
      <c r="F2003" s="77" t="s">
        <v>500</v>
      </c>
      <c r="G2003" s="77" t="s">
        <v>435</v>
      </c>
      <c r="H2003" s="77" t="s">
        <v>271</v>
      </c>
      <c r="I2003" s="77" t="s">
        <v>3417</v>
      </c>
      <c r="J2003" s="83">
        <v>42.73451098759525</v>
      </c>
      <c r="L2003" s="84"/>
      <c r="M2003" s="84"/>
      <c r="P2003"/>
      <c r="R2003"/>
      <c r="S2003" s="82" t="s">
        <v>56</v>
      </c>
      <c r="T2003" s="82" t="s">
        <v>57</v>
      </c>
      <c r="U2003" s="77"/>
      <c r="V2003" s="77"/>
      <c r="W2003" s="77"/>
      <c r="X2003"/>
    </row>
    <row r="2004" spans="2:24" x14ac:dyDescent="0.3">
      <c r="B2004" s="81">
        <v>37343</v>
      </c>
      <c r="C2004" s="81" t="s">
        <v>1621</v>
      </c>
      <c r="D2004" s="77" t="s">
        <v>895</v>
      </c>
      <c r="E2004" s="82" t="s">
        <v>244</v>
      </c>
      <c r="F2004" s="77" t="s">
        <v>896</v>
      </c>
      <c r="G2004" s="77" t="s">
        <v>435</v>
      </c>
      <c r="H2004" s="77" t="s">
        <v>139</v>
      </c>
      <c r="I2004" s="77" t="s">
        <v>3418</v>
      </c>
      <c r="J2004" s="83">
        <v>12.654920497171995</v>
      </c>
      <c r="L2004" s="84"/>
      <c r="M2004" s="84"/>
      <c r="P2004"/>
      <c r="R2004"/>
      <c r="S2004" s="82" t="s">
        <v>56</v>
      </c>
      <c r="T2004" s="82" t="s">
        <v>57</v>
      </c>
      <c r="U2004" s="77"/>
      <c r="V2004" s="77"/>
      <c r="W2004" s="77"/>
      <c r="X2004"/>
    </row>
    <row r="2005" spans="2:24" x14ac:dyDescent="0.3">
      <c r="B2005" s="81">
        <v>37343</v>
      </c>
      <c r="C2005" s="81" t="s">
        <v>1621</v>
      </c>
      <c r="D2005" s="77" t="s">
        <v>895</v>
      </c>
      <c r="E2005" s="82" t="s">
        <v>244</v>
      </c>
      <c r="F2005" s="77" t="s">
        <v>896</v>
      </c>
      <c r="G2005" s="77" t="s">
        <v>435</v>
      </c>
      <c r="H2005" s="77" t="s">
        <v>139</v>
      </c>
      <c r="I2005" s="77" t="s">
        <v>3418</v>
      </c>
      <c r="J2005" s="83">
        <v>213.67819386653184</v>
      </c>
      <c r="L2005" s="84"/>
      <c r="M2005" s="84"/>
      <c r="P2005"/>
      <c r="R2005"/>
      <c r="S2005" s="82" t="s">
        <v>56</v>
      </c>
      <c r="T2005" s="82" t="s">
        <v>57</v>
      </c>
      <c r="U2005" s="77"/>
      <c r="V2005" s="77"/>
      <c r="W2005" s="77"/>
      <c r="X2005"/>
    </row>
    <row r="2006" spans="2:24" x14ac:dyDescent="0.3">
      <c r="B2006" s="81">
        <v>37343</v>
      </c>
      <c r="C2006" s="81" t="s">
        <v>1621</v>
      </c>
      <c r="D2006" s="77" t="s">
        <v>895</v>
      </c>
      <c r="E2006" s="82" t="s">
        <v>244</v>
      </c>
      <c r="F2006" s="77" t="s">
        <v>896</v>
      </c>
      <c r="G2006" s="77" t="s">
        <v>435</v>
      </c>
      <c r="H2006" s="77" t="s">
        <v>139</v>
      </c>
      <c r="I2006" s="77" t="s">
        <v>3418</v>
      </c>
      <c r="J2006" s="83">
        <v>158.57002210396297</v>
      </c>
      <c r="L2006" s="84"/>
      <c r="M2006" s="84"/>
      <c r="P2006"/>
      <c r="R2006"/>
      <c r="S2006" s="82" t="s">
        <v>56</v>
      </c>
      <c r="T2006" s="82" t="s">
        <v>57</v>
      </c>
      <c r="U2006" s="77"/>
      <c r="V2006" s="77"/>
      <c r="W2006" s="77"/>
      <c r="X2006"/>
    </row>
    <row r="2007" spans="2:24" x14ac:dyDescent="0.3">
      <c r="B2007" s="81">
        <v>37344</v>
      </c>
      <c r="C2007" s="81" t="s">
        <v>1621</v>
      </c>
      <c r="D2007" s="77" t="s">
        <v>610</v>
      </c>
      <c r="E2007" s="82" t="s">
        <v>614</v>
      </c>
      <c r="F2007" s="77" t="s">
        <v>611</v>
      </c>
      <c r="G2007" s="77" t="s">
        <v>435</v>
      </c>
      <c r="H2007" s="77" t="s">
        <v>290</v>
      </c>
      <c r="I2007" s="77" t="s">
        <v>3417</v>
      </c>
      <c r="J2007" s="83">
        <v>77.521798884740008</v>
      </c>
      <c r="L2007" s="84"/>
      <c r="M2007" s="84"/>
      <c r="P2007"/>
      <c r="R2007"/>
      <c r="S2007" s="82" t="s">
        <v>56</v>
      </c>
      <c r="T2007" s="82" t="s">
        <v>57</v>
      </c>
      <c r="U2007" s="77"/>
      <c r="V2007" s="77"/>
      <c r="W2007" s="77"/>
      <c r="X2007"/>
    </row>
    <row r="2008" spans="2:24" x14ac:dyDescent="0.3">
      <c r="B2008" s="81">
        <v>37344</v>
      </c>
      <c r="C2008" s="81" t="s">
        <v>1621</v>
      </c>
      <c r="D2008" s="77" t="s">
        <v>46</v>
      </c>
      <c r="E2008" s="82" t="s">
        <v>53</v>
      </c>
      <c r="F2008" s="77" t="s">
        <v>47</v>
      </c>
      <c r="G2008" s="77" t="s">
        <v>435</v>
      </c>
      <c r="H2008" s="77" t="s">
        <v>54</v>
      </c>
      <c r="I2008" s="77" t="s">
        <v>3417</v>
      </c>
      <c r="J2008" s="83">
        <v>109.36119885764933</v>
      </c>
      <c r="L2008" s="84"/>
      <c r="M2008" s="84"/>
      <c r="P2008"/>
      <c r="R2008"/>
      <c r="S2008" s="82" t="s">
        <v>56</v>
      </c>
      <c r="T2008" s="82" t="s">
        <v>57</v>
      </c>
      <c r="U2008" s="77"/>
      <c r="V2008" s="77"/>
      <c r="W2008" s="77"/>
      <c r="X2008"/>
    </row>
    <row r="2009" spans="2:24" x14ac:dyDescent="0.3">
      <c r="B2009" s="81">
        <v>37344</v>
      </c>
      <c r="C2009" s="81" t="s">
        <v>1621</v>
      </c>
      <c r="D2009" s="77" t="s">
        <v>75</v>
      </c>
      <c r="E2009" s="82" t="s">
        <v>78</v>
      </c>
      <c r="F2009" s="77" t="s">
        <v>76</v>
      </c>
      <c r="G2009" s="77" t="s">
        <v>435</v>
      </c>
      <c r="H2009" s="77" t="s">
        <v>54</v>
      </c>
      <c r="I2009" s="77" t="s">
        <v>3417</v>
      </c>
      <c r="J2009" s="83">
        <v>26.145224711637251</v>
      </c>
      <c r="L2009" s="84"/>
      <c r="M2009" s="84"/>
      <c r="P2009"/>
      <c r="R2009"/>
      <c r="S2009" s="82" t="s">
        <v>56</v>
      </c>
      <c r="T2009" s="82" t="s">
        <v>57</v>
      </c>
      <c r="U2009" s="77"/>
      <c r="V2009" s="77"/>
      <c r="W2009" s="77"/>
      <c r="X2009"/>
    </row>
    <row r="2010" spans="2:24" x14ac:dyDescent="0.3">
      <c r="B2010" s="81">
        <v>37344</v>
      </c>
      <c r="C2010" s="81" t="s">
        <v>1621</v>
      </c>
      <c r="D2010" s="77" t="s">
        <v>75</v>
      </c>
      <c r="E2010" s="82" t="s">
        <v>78</v>
      </c>
      <c r="F2010" s="77" t="s">
        <v>76</v>
      </c>
      <c r="G2010" s="77" t="s">
        <v>435</v>
      </c>
      <c r="H2010" s="77" t="s">
        <v>54</v>
      </c>
      <c r="I2010" s="77" t="s">
        <v>3417</v>
      </c>
      <c r="J2010" s="83">
        <v>68.299364110739887</v>
      </c>
      <c r="L2010" s="84"/>
      <c r="M2010" s="84"/>
      <c r="P2010"/>
      <c r="R2010"/>
      <c r="S2010" s="82" t="s">
        <v>56</v>
      </c>
      <c r="T2010" s="82" t="s">
        <v>57</v>
      </c>
      <c r="U2010" s="77"/>
      <c r="V2010" s="77"/>
      <c r="W2010" s="77"/>
      <c r="X2010"/>
    </row>
    <row r="2011" spans="2:24" x14ac:dyDescent="0.3">
      <c r="B2011" s="81">
        <v>37344</v>
      </c>
      <c r="C2011" s="81" t="s">
        <v>1621</v>
      </c>
      <c r="D2011" s="77" t="s">
        <v>90</v>
      </c>
      <c r="E2011" s="82" t="s">
        <v>93</v>
      </c>
      <c r="F2011" s="77" t="s">
        <v>91</v>
      </c>
      <c r="G2011" s="77" t="s">
        <v>435</v>
      </c>
      <c r="H2011" s="77" t="s">
        <v>54</v>
      </c>
      <c r="I2011" s="77" t="s">
        <v>3417</v>
      </c>
      <c r="J2011" s="83">
        <v>1069.9137177655919</v>
      </c>
      <c r="L2011" s="84"/>
      <c r="M2011" s="84"/>
      <c r="P2011"/>
      <c r="R2011"/>
      <c r="S2011" s="82" t="s">
        <v>56</v>
      </c>
      <c r="T2011" s="82" t="s">
        <v>57</v>
      </c>
      <c r="U2011" s="77"/>
      <c r="V2011" s="77"/>
      <c r="W2011" s="77"/>
      <c r="X2011"/>
    </row>
    <row r="2012" spans="2:24" x14ac:dyDescent="0.3">
      <c r="B2012" s="81">
        <v>37344</v>
      </c>
      <c r="C2012" s="81" t="s">
        <v>1621</v>
      </c>
      <c r="D2012" s="77" t="s">
        <v>98</v>
      </c>
      <c r="E2012" s="82" t="s">
        <v>101</v>
      </c>
      <c r="F2012" s="77" t="s">
        <v>99</v>
      </c>
      <c r="G2012" s="77" t="s">
        <v>435</v>
      </c>
      <c r="H2012" s="77" t="s">
        <v>102</v>
      </c>
      <c r="I2012" s="77" t="s">
        <v>3417</v>
      </c>
      <c r="J2012" s="83">
        <v>88.151484615108004</v>
      </c>
      <c r="L2012" s="84"/>
      <c r="M2012" s="84"/>
      <c r="P2012"/>
      <c r="R2012"/>
      <c r="S2012" s="82" t="s">
        <v>56</v>
      </c>
      <c r="T2012" s="82" t="s">
        <v>57</v>
      </c>
      <c r="U2012" s="77"/>
      <c r="V2012" s="77"/>
      <c r="W2012" s="77"/>
      <c r="X2012"/>
    </row>
    <row r="2013" spans="2:24" x14ac:dyDescent="0.3">
      <c r="B2013" s="81">
        <v>37344</v>
      </c>
      <c r="C2013" s="81" t="s">
        <v>1621</v>
      </c>
      <c r="D2013" s="77" t="s">
        <v>136</v>
      </c>
      <c r="E2013" s="82" t="s">
        <v>138</v>
      </c>
      <c r="F2013" s="77" t="s">
        <v>91</v>
      </c>
      <c r="G2013" s="77" t="s">
        <v>435</v>
      </c>
      <c r="H2013" s="77" t="s">
        <v>139</v>
      </c>
      <c r="I2013" s="77" t="s">
        <v>3417</v>
      </c>
      <c r="J2013" s="83">
        <v>45.697317554506853</v>
      </c>
      <c r="L2013" s="84"/>
      <c r="M2013" s="84"/>
      <c r="P2013"/>
      <c r="R2013"/>
      <c r="S2013" s="82" t="s">
        <v>56</v>
      </c>
      <c r="T2013" s="82" t="s">
        <v>57</v>
      </c>
      <c r="U2013" s="77"/>
      <c r="V2013" s="77"/>
      <c r="W2013" s="77"/>
      <c r="X2013"/>
    </row>
    <row r="2014" spans="2:24" x14ac:dyDescent="0.3">
      <c r="B2014" s="81">
        <v>37344</v>
      </c>
      <c r="C2014" s="81" t="s">
        <v>1621</v>
      </c>
      <c r="D2014" s="77" t="s">
        <v>241</v>
      </c>
      <c r="E2014" s="82" t="s">
        <v>244</v>
      </c>
      <c r="F2014" s="77" t="s">
        <v>242</v>
      </c>
      <c r="G2014" s="77" t="s">
        <v>435</v>
      </c>
      <c r="H2014" s="77" t="s">
        <v>139</v>
      </c>
      <c r="I2014" s="77" t="s">
        <v>3417</v>
      </c>
      <c r="J2014" s="83">
        <v>5.6475317889508903</v>
      </c>
      <c r="L2014" s="84"/>
      <c r="M2014" s="84"/>
      <c r="P2014"/>
      <c r="R2014"/>
      <c r="S2014" s="82" t="s">
        <v>56</v>
      </c>
      <c r="T2014" s="82" t="s">
        <v>57</v>
      </c>
      <c r="U2014" s="77"/>
      <c r="V2014" s="77"/>
      <c r="W2014" s="77"/>
      <c r="X2014"/>
    </row>
    <row r="2015" spans="2:24" x14ac:dyDescent="0.3">
      <c r="B2015" s="81">
        <v>37344</v>
      </c>
      <c r="C2015" s="81" t="s">
        <v>1621</v>
      </c>
      <c r="D2015" s="77" t="s">
        <v>241</v>
      </c>
      <c r="E2015" s="82" t="s">
        <v>244</v>
      </c>
      <c r="F2015" s="77" t="s">
        <v>242</v>
      </c>
      <c r="G2015" s="77" t="s">
        <v>435</v>
      </c>
      <c r="H2015" s="77" t="s">
        <v>139</v>
      </c>
      <c r="I2015" s="77" t="s">
        <v>3417</v>
      </c>
      <c r="J2015" s="83">
        <v>68.80216777289273</v>
      </c>
      <c r="L2015" s="84"/>
      <c r="M2015" s="84"/>
      <c r="P2015"/>
      <c r="R2015"/>
      <c r="S2015" s="82" t="s">
        <v>56</v>
      </c>
      <c r="T2015" s="82" t="s">
        <v>57</v>
      </c>
      <c r="U2015" s="77"/>
      <c r="V2015" s="77"/>
      <c r="W2015" s="77"/>
      <c r="X2015"/>
    </row>
    <row r="2016" spans="2:24" x14ac:dyDescent="0.3">
      <c r="B2016" s="81">
        <v>37344</v>
      </c>
      <c r="C2016" s="81" t="s">
        <v>1621</v>
      </c>
      <c r="D2016" s="77" t="s">
        <v>241</v>
      </c>
      <c r="E2016" s="82" t="s">
        <v>244</v>
      </c>
      <c r="F2016" s="77" t="s">
        <v>242</v>
      </c>
      <c r="G2016" s="77" t="s">
        <v>435</v>
      </c>
      <c r="H2016" s="77" t="s">
        <v>139</v>
      </c>
      <c r="I2016" s="77" t="s">
        <v>3417</v>
      </c>
      <c r="J2016" s="83">
        <v>56.250503886614894</v>
      </c>
      <c r="L2016" s="84"/>
      <c r="M2016" s="84"/>
      <c r="P2016"/>
      <c r="R2016"/>
      <c r="S2016" s="82" t="s">
        <v>56</v>
      </c>
      <c r="T2016" s="82" t="s">
        <v>57</v>
      </c>
      <c r="U2016" s="77"/>
      <c r="V2016" s="77"/>
      <c r="W2016" s="77"/>
      <c r="X2016"/>
    </row>
    <row r="2017" spans="2:24" x14ac:dyDescent="0.3">
      <c r="B2017" s="81">
        <v>37344</v>
      </c>
      <c r="C2017" s="81" t="s">
        <v>1621</v>
      </c>
      <c r="D2017" s="77" t="s">
        <v>241</v>
      </c>
      <c r="E2017" s="82" t="s">
        <v>244</v>
      </c>
      <c r="F2017" s="77" t="s">
        <v>242</v>
      </c>
      <c r="G2017" s="77" t="s">
        <v>435</v>
      </c>
      <c r="H2017" s="77" t="s">
        <v>139</v>
      </c>
      <c r="I2017" s="77" t="s">
        <v>3417</v>
      </c>
      <c r="J2017" s="83">
        <v>5.5221194238202909</v>
      </c>
      <c r="L2017" s="84"/>
      <c r="M2017" s="84"/>
      <c r="P2017"/>
      <c r="R2017"/>
      <c r="S2017" s="82" t="s">
        <v>56</v>
      </c>
      <c r="T2017" s="82" t="s">
        <v>57</v>
      </c>
      <c r="U2017" s="77"/>
      <c r="V2017" s="77"/>
      <c r="W2017" s="77"/>
      <c r="X2017"/>
    </row>
    <row r="2018" spans="2:24" x14ac:dyDescent="0.3">
      <c r="B2018" s="81">
        <v>37346</v>
      </c>
      <c r="C2018" s="81" t="s">
        <v>1621</v>
      </c>
      <c r="D2018" s="77" t="s">
        <v>415</v>
      </c>
      <c r="E2018" s="82" t="s">
        <v>419</v>
      </c>
      <c r="F2018" s="77" t="s">
        <v>416</v>
      </c>
      <c r="G2018" s="77" t="s">
        <v>435</v>
      </c>
      <c r="H2018" s="77" t="s">
        <v>420</v>
      </c>
      <c r="I2018" s="77" t="s">
        <v>3418</v>
      </c>
      <c r="J2018" s="83">
        <v>-6839.1260684164563</v>
      </c>
      <c r="L2018" s="84"/>
      <c r="M2018" s="84"/>
      <c r="P2018"/>
      <c r="R2018"/>
      <c r="S2018" s="82" t="s">
        <v>56</v>
      </c>
      <c r="T2018" s="82" t="s">
        <v>57</v>
      </c>
      <c r="U2018" s="77"/>
      <c r="V2018" s="77"/>
      <c r="W2018" s="77"/>
      <c r="X2018"/>
    </row>
    <row r="2019" spans="2:24" x14ac:dyDescent="0.3">
      <c r="B2019" s="81">
        <v>37346</v>
      </c>
      <c r="C2019" s="81" t="s">
        <v>1621</v>
      </c>
      <c r="D2019" s="77" t="s">
        <v>415</v>
      </c>
      <c r="E2019" s="82" t="s">
        <v>419</v>
      </c>
      <c r="F2019" s="77" t="s">
        <v>416</v>
      </c>
      <c r="G2019" s="77" t="s">
        <v>435</v>
      </c>
      <c r="H2019" s="77" t="s">
        <v>420</v>
      </c>
      <c r="I2019" s="77" t="s">
        <v>3418</v>
      </c>
      <c r="J2019" s="83">
        <v>-5199.178040439584</v>
      </c>
      <c r="L2019" s="84"/>
      <c r="M2019" s="84"/>
      <c r="P2019"/>
      <c r="R2019"/>
      <c r="S2019" s="82" t="s">
        <v>56</v>
      </c>
      <c r="T2019" s="82" t="s">
        <v>57</v>
      </c>
      <c r="U2019" s="77"/>
      <c r="V2019" s="77"/>
      <c r="W2019" s="77"/>
      <c r="X2019"/>
    </row>
    <row r="2020" spans="2:24" x14ac:dyDescent="0.3">
      <c r="B2020" s="81">
        <v>37346</v>
      </c>
      <c r="C2020" s="81" t="s">
        <v>1621</v>
      </c>
      <c r="D2020" s="77" t="s">
        <v>415</v>
      </c>
      <c r="E2020" s="82" t="s">
        <v>419</v>
      </c>
      <c r="F2020" s="77" t="s">
        <v>416</v>
      </c>
      <c r="G2020" s="77" t="s">
        <v>435</v>
      </c>
      <c r="H2020" s="77" t="s">
        <v>420</v>
      </c>
      <c r="I2020" s="77" t="s">
        <v>3418</v>
      </c>
      <c r="J2020" s="83">
        <v>6286.6842278011272</v>
      </c>
      <c r="L2020" s="84"/>
      <c r="M2020" s="84"/>
      <c r="P2020"/>
      <c r="R2020"/>
      <c r="S2020" s="82" t="s">
        <v>56</v>
      </c>
      <c r="T2020" s="82" t="s">
        <v>57</v>
      </c>
      <c r="U2020" s="77"/>
      <c r="V2020" s="77"/>
      <c r="W2020" s="77"/>
      <c r="X2020"/>
    </row>
    <row r="2021" spans="2:24" x14ac:dyDescent="0.3">
      <c r="B2021" s="81">
        <v>37346</v>
      </c>
      <c r="C2021" s="81" t="s">
        <v>1621</v>
      </c>
      <c r="D2021" s="77" t="s">
        <v>422</v>
      </c>
      <c r="E2021" s="82" t="s">
        <v>424</v>
      </c>
      <c r="F2021" s="77" t="s">
        <v>423</v>
      </c>
      <c r="G2021" s="77" t="s">
        <v>435</v>
      </c>
      <c r="H2021" s="77" t="s">
        <v>425</v>
      </c>
      <c r="I2021" s="77" t="s">
        <v>3418</v>
      </c>
      <c r="J2021" s="83">
        <v>11442.619999606281</v>
      </c>
      <c r="L2021" s="84"/>
      <c r="M2021" s="84"/>
      <c r="P2021"/>
      <c r="R2021"/>
      <c r="S2021" s="82" t="s">
        <v>56</v>
      </c>
      <c r="T2021" s="82" t="s">
        <v>57</v>
      </c>
      <c r="U2021" s="77"/>
      <c r="V2021" s="77"/>
      <c r="W2021" s="77"/>
      <c r="X2021"/>
    </row>
    <row r="2022" spans="2:24" x14ac:dyDescent="0.3">
      <c r="B2022" s="81">
        <v>37346</v>
      </c>
      <c r="C2022" s="81" t="s">
        <v>1621</v>
      </c>
      <c r="D2022" s="77" t="s">
        <v>422</v>
      </c>
      <c r="E2022" s="82" t="s">
        <v>424</v>
      </c>
      <c r="F2022" s="77" t="s">
        <v>423</v>
      </c>
      <c r="G2022" s="77" t="s">
        <v>435</v>
      </c>
      <c r="H2022" s="77" t="s">
        <v>425</v>
      </c>
      <c r="I2022" s="77" t="s">
        <v>3418</v>
      </c>
      <c r="J2022" s="83">
        <v>-11412.327420986596</v>
      </c>
      <c r="L2022" s="84"/>
      <c r="M2022" s="84"/>
      <c r="P2022"/>
      <c r="R2022"/>
      <c r="S2022" s="82" t="s">
        <v>56</v>
      </c>
      <c r="T2022" s="82" t="s">
        <v>57</v>
      </c>
      <c r="U2022" s="77"/>
      <c r="V2022" s="77"/>
      <c r="W2022" s="77"/>
      <c r="X2022"/>
    </row>
    <row r="2023" spans="2:24" x14ac:dyDescent="0.3">
      <c r="B2023" s="81">
        <v>37346</v>
      </c>
      <c r="C2023" s="81" t="s">
        <v>1621</v>
      </c>
      <c r="D2023" s="77" t="s">
        <v>422</v>
      </c>
      <c r="E2023" s="82" t="s">
        <v>424</v>
      </c>
      <c r="F2023" s="77" t="s">
        <v>423</v>
      </c>
      <c r="G2023" s="77" t="s">
        <v>435</v>
      </c>
      <c r="H2023" s="77" t="s">
        <v>425</v>
      </c>
      <c r="I2023" s="77" t="s">
        <v>3418</v>
      </c>
      <c r="J2023" s="83">
        <v>-12271.190480916239</v>
      </c>
      <c r="L2023" s="84"/>
      <c r="M2023" s="84"/>
      <c r="P2023"/>
      <c r="R2023"/>
      <c r="S2023" s="82" t="s">
        <v>56</v>
      </c>
      <c r="T2023" s="82" t="s">
        <v>57</v>
      </c>
      <c r="U2023" s="77"/>
      <c r="V2023" s="77"/>
      <c r="W2023" s="77"/>
      <c r="X2023"/>
    </row>
    <row r="2024" spans="2:24" x14ac:dyDescent="0.3">
      <c r="B2024" s="81">
        <v>37346</v>
      </c>
      <c r="C2024" s="81" t="s">
        <v>1621</v>
      </c>
      <c r="D2024" s="77" t="s">
        <v>427</v>
      </c>
      <c r="E2024" s="82" t="s">
        <v>433</v>
      </c>
      <c r="F2024" s="77" t="s">
        <v>428</v>
      </c>
      <c r="G2024" s="77" t="s">
        <v>435</v>
      </c>
      <c r="H2024" s="77" t="s">
        <v>420</v>
      </c>
      <c r="I2024" s="77" t="s">
        <v>3417</v>
      </c>
      <c r="J2024" s="83">
        <v>-26105.255326794068</v>
      </c>
      <c r="L2024" s="84"/>
      <c r="M2024" s="84"/>
      <c r="P2024"/>
      <c r="R2024"/>
      <c r="S2024" s="82" t="s">
        <v>56</v>
      </c>
      <c r="T2024" s="82" t="s">
        <v>57</v>
      </c>
      <c r="U2024" s="77"/>
      <c r="V2024" s="77"/>
      <c r="W2024" s="77"/>
      <c r="X2024"/>
    </row>
    <row r="2025" spans="2:24" x14ac:dyDescent="0.3">
      <c r="B2025" s="81">
        <v>37346</v>
      </c>
      <c r="C2025" s="81" t="s">
        <v>1621</v>
      </c>
      <c r="D2025" s="77" t="s">
        <v>427</v>
      </c>
      <c r="E2025" s="82" t="s">
        <v>433</v>
      </c>
      <c r="F2025" s="77" t="s">
        <v>428</v>
      </c>
      <c r="G2025" s="77" t="s">
        <v>435</v>
      </c>
      <c r="H2025" s="77" t="s">
        <v>420</v>
      </c>
      <c r="I2025" s="77" t="s">
        <v>3417</v>
      </c>
      <c r="J2025" s="83">
        <v>-29951.192916287066</v>
      </c>
      <c r="L2025" s="84"/>
      <c r="M2025" s="84"/>
      <c r="P2025"/>
      <c r="R2025"/>
      <c r="S2025" s="82" t="s">
        <v>56</v>
      </c>
      <c r="T2025" s="82" t="s">
        <v>57</v>
      </c>
      <c r="U2025" s="77"/>
      <c r="V2025" s="77"/>
      <c r="W2025" s="77"/>
      <c r="X2025"/>
    </row>
    <row r="2026" spans="2:24" x14ac:dyDescent="0.3">
      <c r="B2026" s="81">
        <v>37346</v>
      </c>
      <c r="C2026" s="81" t="s">
        <v>1621</v>
      </c>
      <c r="D2026" s="77" t="s">
        <v>427</v>
      </c>
      <c r="E2026" s="82" t="s">
        <v>433</v>
      </c>
      <c r="F2026" s="77" t="s">
        <v>428</v>
      </c>
      <c r="G2026" s="77" t="s">
        <v>435</v>
      </c>
      <c r="H2026" s="77" t="s">
        <v>420</v>
      </c>
      <c r="I2026" s="77" t="s">
        <v>3417</v>
      </c>
      <c r="J2026" s="83">
        <v>-55558.033042553667</v>
      </c>
      <c r="L2026" s="84"/>
      <c r="M2026" s="84"/>
      <c r="P2026"/>
      <c r="R2026"/>
      <c r="S2026" s="82" t="s">
        <v>56</v>
      </c>
      <c r="T2026" s="82" t="s">
        <v>57</v>
      </c>
      <c r="U2026" s="77"/>
      <c r="V2026" s="77"/>
      <c r="W2026" s="77"/>
      <c r="X2026"/>
    </row>
    <row r="2027" spans="2:24" x14ac:dyDescent="0.3">
      <c r="B2027" s="81">
        <v>37346</v>
      </c>
      <c r="C2027" s="81" t="s">
        <v>1621</v>
      </c>
      <c r="D2027" s="77" t="s">
        <v>427</v>
      </c>
      <c r="E2027" s="82" t="s">
        <v>433</v>
      </c>
      <c r="F2027" s="77" t="s">
        <v>428</v>
      </c>
      <c r="G2027" s="77" t="s">
        <v>435</v>
      </c>
      <c r="H2027" s="77" t="s">
        <v>420</v>
      </c>
      <c r="I2027" s="77" t="s">
        <v>3417</v>
      </c>
      <c r="J2027" s="83">
        <v>-6840.2474443935298</v>
      </c>
      <c r="L2027" s="84"/>
      <c r="M2027" s="84"/>
      <c r="P2027"/>
      <c r="R2027"/>
      <c r="S2027" s="82" t="s">
        <v>56</v>
      </c>
      <c r="T2027" s="82" t="s">
        <v>57</v>
      </c>
      <c r="U2027" s="77"/>
      <c r="V2027" s="77"/>
      <c r="W2027" s="77"/>
      <c r="X2027"/>
    </row>
    <row r="2028" spans="2:24" x14ac:dyDescent="0.3">
      <c r="B2028" s="81">
        <v>37346</v>
      </c>
      <c r="C2028" s="81" t="s">
        <v>1621</v>
      </c>
      <c r="D2028" s="77" t="s">
        <v>427</v>
      </c>
      <c r="E2028" s="82" t="s">
        <v>433</v>
      </c>
      <c r="F2028" s="77" t="s">
        <v>428</v>
      </c>
      <c r="G2028" s="77" t="s">
        <v>435</v>
      </c>
      <c r="H2028" s="77" t="s">
        <v>420</v>
      </c>
      <c r="I2028" s="77" t="s">
        <v>3417</v>
      </c>
      <c r="J2028" s="83">
        <v>320.85069300326921</v>
      </c>
      <c r="L2028" s="84"/>
      <c r="M2028" s="84"/>
      <c r="P2028"/>
      <c r="R2028"/>
      <c r="S2028" s="82" t="s">
        <v>56</v>
      </c>
      <c r="T2028" s="82" t="s">
        <v>57</v>
      </c>
      <c r="U2028" s="77"/>
      <c r="V2028" s="77"/>
      <c r="W2028" s="77"/>
      <c r="X2028"/>
    </row>
    <row r="2029" spans="2:24" x14ac:dyDescent="0.3">
      <c r="B2029" s="81">
        <v>37346</v>
      </c>
      <c r="C2029" s="81" t="s">
        <v>1621</v>
      </c>
      <c r="D2029" s="77" t="s">
        <v>441</v>
      </c>
      <c r="E2029" s="82" t="s">
        <v>433</v>
      </c>
      <c r="F2029" s="77" t="s">
        <v>442</v>
      </c>
      <c r="G2029" s="77" t="s">
        <v>435</v>
      </c>
      <c r="H2029" s="77" t="s">
        <v>420</v>
      </c>
      <c r="I2029" s="77" t="s">
        <v>3418</v>
      </c>
      <c r="J2029" s="83">
        <v>-21094.283479157522</v>
      </c>
      <c r="L2029" s="84"/>
      <c r="M2029" s="84"/>
      <c r="P2029"/>
      <c r="R2029"/>
      <c r="S2029" s="82" t="s">
        <v>56</v>
      </c>
      <c r="T2029" s="82" t="s">
        <v>57</v>
      </c>
      <c r="U2029" s="77"/>
      <c r="V2029" s="77"/>
      <c r="W2029" s="77"/>
      <c r="X2029"/>
    </row>
    <row r="2030" spans="2:24" x14ac:dyDescent="0.3">
      <c r="B2030" s="81">
        <v>37346</v>
      </c>
      <c r="C2030" s="81" t="s">
        <v>1621</v>
      </c>
      <c r="D2030" s="77" t="s">
        <v>441</v>
      </c>
      <c r="E2030" s="82" t="s">
        <v>433</v>
      </c>
      <c r="F2030" s="77" t="s">
        <v>442</v>
      </c>
      <c r="G2030" s="77" t="s">
        <v>435</v>
      </c>
      <c r="H2030" s="77" t="s">
        <v>420</v>
      </c>
      <c r="I2030" s="77" t="s">
        <v>3418</v>
      </c>
      <c r="J2030" s="83">
        <v>19911.657409881707</v>
      </c>
      <c r="L2030" s="84"/>
      <c r="M2030" s="84"/>
      <c r="P2030"/>
      <c r="R2030"/>
      <c r="S2030" s="82" t="s">
        <v>56</v>
      </c>
      <c r="T2030" s="82" t="s">
        <v>57</v>
      </c>
      <c r="U2030" s="77"/>
      <c r="V2030" s="77"/>
      <c r="W2030" s="77"/>
      <c r="X2030"/>
    </row>
    <row r="2031" spans="2:24" x14ac:dyDescent="0.3">
      <c r="B2031" s="81">
        <v>37346</v>
      </c>
      <c r="C2031" s="81" t="s">
        <v>1621</v>
      </c>
      <c r="D2031" s="77" t="s">
        <v>441</v>
      </c>
      <c r="E2031" s="82" t="s">
        <v>433</v>
      </c>
      <c r="F2031" s="77" t="s">
        <v>442</v>
      </c>
      <c r="G2031" s="77" t="s">
        <v>435</v>
      </c>
      <c r="H2031" s="77" t="s">
        <v>420</v>
      </c>
      <c r="I2031" s="77" t="s">
        <v>3418</v>
      </c>
      <c r="J2031" s="83">
        <v>-21215.674904522351</v>
      </c>
      <c r="L2031" s="84"/>
      <c r="M2031" s="84"/>
      <c r="P2031"/>
      <c r="R2031"/>
      <c r="S2031" s="82" t="s">
        <v>56</v>
      </c>
      <c r="T2031" s="82" t="s">
        <v>57</v>
      </c>
      <c r="U2031" s="77"/>
      <c r="V2031" s="77"/>
      <c r="W2031" s="77"/>
      <c r="X2031"/>
    </row>
    <row r="2032" spans="2:24" x14ac:dyDescent="0.3">
      <c r="B2032" s="81">
        <v>37346</v>
      </c>
      <c r="C2032" s="81" t="s">
        <v>1621</v>
      </c>
      <c r="D2032" s="77" t="s">
        <v>441</v>
      </c>
      <c r="E2032" s="82" t="s">
        <v>433</v>
      </c>
      <c r="F2032" s="77" t="s">
        <v>442</v>
      </c>
      <c r="G2032" s="77" t="s">
        <v>435</v>
      </c>
      <c r="H2032" s="77" t="s">
        <v>420</v>
      </c>
      <c r="I2032" s="77" t="s">
        <v>3418</v>
      </c>
      <c r="J2032" s="83">
        <v>-2134.2633174403104</v>
      </c>
      <c r="L2032" s="84"/>
      <c r="M2032" s="84"/>
      <c r="P2032"/>
      <c r="R2032"/>
      <c r="S2032" s="82" t="s">
        <v>56</v>
      </c>
      <c r="T2032" s="82" t="s">
        <v>57</v>
      </c>
      <c r="U2032" s="77"/>
      <c r="V2032" s="77"/>
      <c r="W2032" s="77"/>
      <c r="X2032"/>
    </row>
    <row r="2033" spans="2:24" x14ac:dyDescent="0.3">
      <c r="B2033" s="81">
        <v>37346</v>
      </c>
      <c r="C2033" s="81" t="s">
        <v>1621</v>
      </c>
      <c r="D2033" s="77" t="s">
        <v>447</v>
      </c>
      <c r="E2033" s="82" t="s">
        <v>449</v>
      </c>
      <c r="F2033" s="77" t="s">
        <v>448</v>
      </c>
      <c r="G2033" s="77" t="s">
        <v>435</v>
      </c>
      <c r="H2033" s="77" t="s">
        <v>420</v>
      </c>
      <c r="I2033" s="77" t="s">
        <v>3418</v>
      </c>
      <c r="J2033" s="83">
        <v>-2351.2565131064766</v>
      </c>
      <c r="L2033" s="84"/>
      <c r="M2033" s="84"/>
      <c r="P2033"/>
      <c r="R2033"/>
      <c r="S2033" s="82" t="s">
        <v>56</v>
      </c>
      <c r="T2033" s="82" t="s">
        <v>57</v>
      </c>
      <c r="U2033" s="77"/>
      <c r="V2033" s="77"/>
      <c r="W2033" s="77"/>
      <c r="X2033"/>
    </row>
    <row r="2034" spans="2:24" x14ac:dyDescent="0.3">
      <c r="B2034" s="81">
        <v>37346</v>
      </c>
      <c r="C2034" s="81" t="s">
        <v>1621</v>
      </c>
      <c r="D2034" s="77" t="s">
        <v>447</v>
      </c>
      <c r="E2034" s="82" t="s">
        <v>449</v>
      </c>
      <c r="F2034" s="77" t="s">
        <v>448</v>
      </c>
      <c r="G2034" s="77" t="s">
        <v>435</v>
      </c>
      <c r="H2034" s="77" t="s">
        <v>420</v>
      </c>
      <c r="I2034" s="77" t="s">
        <v>3418</v>
      </c>
      <c r="J2034" s="83">
        <v>-761.48863711347087</v>
      </c>
      <c r="L2034" s="84"/>
      <c r="M2034" s="84"/>
      <c r="P2034"/>
      <c r="R2034"/>
      <c r="S2034" s="82" t="s">
        <v>56</v>
      </c>
      <c r="T2034" s="82" t="s">
        <v>57</v>
      </c>
      <c r="U2034" s="77"/>
      <c r="V2034" s="77"/>
      <c r="W2034" s="77"/>
      <c r="X2034"/>
    </row>
    <row r="2035" spans="2:24" x14ac:dyDescent="0.3">
      <c r="B2035" s="81">
        <v>37346</v>
      </c>
      <c r="C2035" s="81" t="s">
        <v>1621</v>
      </c>
      <c r="D2035" s="77" t="s">
        <v>447</v>
      </c>
      <c r="E2035" s="82" t="s">
        <v>449</v>
      </c>
      <c r="F2035" s="77" t="s">
        <v>448</v>
      </c>
      <c r="G2035" s="77" t="s">
        <v>435</v>
      </c>
      <c r="H2035" s="77" t="s">
        <v>420</v>
      </c>
      <c r="I2035" s="77" t="s">
        <v>3418</v>
      </c>
      <c r="J2035" s="83">
        <v>-36854.689442778006</v>
      </c>
      <c r="L2035" s="84"/>
      <c r="M2035" s="84"/>
      <c r="P2035"/>
      <c r="R2035"/>
      <c r="S2035" s="82" t="s">
        <v>56</v>
      </c>
      <c r="T2035" s="82" t="s">
        <v>57</v>
      </c>
      <c r="U2035" s="77"/>
      <c r="V2035" s="77"/>
      <c r="W2035" s="77"/>
      <c r="X2035"/>
    </row>
    <row r="2036" spans="2:24" x14ac:dyDescent="0.3">
      <c r="B2036" s="81">
        <v>37346</v>
      </c>
      <c r="C2036" s="81" t="s">
        <v>1621</v>
      </c>
      <c r="D2036" s="77" t="s">
        <v>447</v>
      </c>
      <c r="E2036" s="82" t="s">
        <v>449</v>
      </c>
      <c r="F2036" s="77" t="s">
        <v>448</v>
      </c>
      <c r="G2036" s="77" t="s">
        <v>435</v>
      </c>
      <c r="H2036" s="77" t="s">
        <v>420</v>
      </c>
      <c r="I2036" s="77" t="s">
        <v>3418</v>
      </c>
      <c r="J2036" s="83">
        <v>38125.298252286797</v>
      </c>
      <c r="L2036" s="84"/>
      <c r="M2036" s="84"/>
      <c r="P2036"/>
      <c r="R2036"/>
      <c r="S2036" s="82" t="s">
        <v>56</v>
      </c>
      <c r="T2036" s="82" t="s">
        <v>57</v>
      </c>
      <c r="U2036" s="77"/>
      <c r="V2036" s="77"/>
      <c r="W2036" s="77"/>
      <c r="X2036"/>
    </row>
    <row r="2037" spans="2:24" x14ac:dyDescent="0.3">
      <c r="B2037" s="81">
        <v>37346</v>
      </c>
      <c r="C2037" s="81" t="s">
        <v>1621</v>
      </c>
      <c r="D2037" s="77" t="s">
        <v>447</v>
      </c>
      <c r="E2037" s="82" t="s">
        <v>449</v>
      </c>
      <c r="F2037" s="77" t="s">
        <v>448</v>
      </c>
      <c r="G2037" s="77" t="s">
        <v>435</v>
      </c>
      <c r="H2037" s="77" t="s">
        <v>420</v>
      </c>
      <c r="I2037" s="77" t="s">
        <v>3418</v>
      </c>
      <c r="J2037" s="83">
        <v>-37666.213171051691</v>
      </c>
      <c r="L2037" s="84"/>
      <c r="M2037" s="84"/>
      <c r="P2037"/>
      <c r="R2037"/>
      <c r="S2037" s="82" t="s">
        <v>56</v>
      </c>
      <c r="T2037" s="82" t="s">
        <v>57</v>
      </c>
      <c r="U2037" s="77"/>
      <c r="V2037" s="77"/>
      <c r="W2037" s="77"/>
      <c r="X2037"/>
    </row>
    <row r="2038" spans="2:24" x14ac:dyDescent="0.3">
      <c r="B2038" s="81">
        <v>37346</v>
      </c>
      <c r="C2038" s="81" t="s">
        <v>1621</v>
      </c>
      <c r="D2038" s="77" t="s">
        <v>451</v>
      </c>
      <c r="E2038" s="82" t="s">
        <v>454</v>
      </c>
      <c r="F2038" s="77" t="s">
        <v>452</v>
      </c>
      <c r="G2038" s="77" t="s">
        <v>435</v>
      </c>
      <c r="H2038" s="77" t="s">
        <v>420</v>
      </c>
      <c r="I2038" s="77" t="s">
        <v>3417</v>
      </c>
      <c r="J2038" s="83">
        <v>-1894.3177298134403</v>
      </c>
      <c r="L2038" s="84"/>
      <c r="M2038" s="84"/>
      <c r="P2038"/>
      <c r="R2038"/>
      <c r="S2038" s="82" t="s">
        <v>56</v>
      </c>
      <c r="T2038" s="82" t="s">
        <v>57</v>
      </c>
      <c r="U2038" s="77"/>
      <c r="V2038" s="77"/>
      <c r="W2038" s="77"/>
      <c r="X2038"/>
    </row>
    <row r="2039" spans="2:24" x14ac:dyDescent="0.3">
      <c r="B2039" s="81">
        <v>37346</v>
      </c>
      <c r="C2039" s="81" t="s">
        <v>1621</v>
      </c>
      <c r="D2039" s="77" t="s">
        <v>456</v>
      </c>
      <c r="E2039" s="82" t="s">
        <v>461</v>
      </c>
      <c r="F2039" s="77" t="s">
        <v>457</v>
      </c>
      <c r="G2039" s="77" t="s">
        <v>435</v>
      </c>
      <c r="H2039" s="77" t="s">
        <v>425</v>
      </c>
      <c r="I2039" s="77" t="s">
        <v>3417</v>
      </c>
      <c r="J2039" s="83">
        <v>-6.2613661110467209</v>
      </c>
      <c r="L2039" s="84"/>
      <c r="M2039" s="84"/>
      <c r="P2039"/>
      <c r="R2039"/>
      <c r="S2039" s="82" t="s">
        <v>56</v>
      </c>
      <c r="T2039" s="82" t="s">
        <v>57</v>
      </c>
      <c r="U2039" s="77"/>
      <c r="V2039" s="77"/>
      <c r="W2039" s="77"/>
      <c r="X2039"/>
    </row>
    <row r="2040" spans="2:24" x14ac:dyDescent="0.3">
      <c r="B2040" s="81">
        <v>37346</v>
      </c>
      <c r="C2040" s="81" t="s">
        <v>1621</v>
      </c>
      <c r="D2040" s="77" t="s">
        <v>464</v>
      </c>
      <c r="E2040" s="82" t="s">
        <v>461</v>
      </c>
      <c r="F2040" s="77" t="s">
        <v>465</v>
      </c>
      <c r="G2040" s="77" t="s">
        <v>435</v>
      </c>
      <c r="H2040" s="77" t="s">
        <v>425</v>
      </c>
      <c r="I2040" s="77" t="s">
        <v>3418</v>
      </c>
      <c r="J2040" s="83">
        <v>-89.282902730937039</v>
      </c>
      <c r="L2040" s="84"/>
      <c r="M2040" s="84"/>
      <c r="P2040"/>
      <c r="R2040"/>
      <c r="S2040" s="82" t="s">
        <v>56</v>
      </c>
      <c r="T2040" s="82" t="s">
        <v>57</v>
      </c>
      <c r="U2040" s="77"/>
      <c r="V2040" s="77"/>
      <c r="W2040" s="77"/>
      <c r="X2040"/>
    </row>
    <row r="2041" spans="2:24" x14ac:dyDescent="0.3">
      <c r="B2041" s="81">
        <v>37346</v>
      </c>
      <c r="C2041" s="81" t="s">
        <v>1621</v>
      </c>
      <c r="D2041" s="77" t="s">
        <v>464</v>
      </c>
      <c r="E2041" s="82" t="s">
        <v>461</v>
      </c>
      <c r="F2041" s="77" t="s">
        <v>465</v>
      </c>
      <c r="G2041" s="77" t="s">
        <v>435</v>
      </c>
      <c r="H2041" s="77" t="s">
        <v>425</v>
      </c>
      <c r="I2041" s="77" t="s">
        <v>3418</v>
      </c>
      <c r="J2041" s="83">
        <v>60.748282130147864</v>
      </c>
      <c r="L2041" s="84"/>
      <c r="M2041" s="84"/>
      <c r="P2041"/>
      <c r="R2041"/>
      <c r="S2041" s="82" t="s">
        <v>56</v>
      </c>
      <c r="T2041" s="82" t="s">
        <v>57</v>
      </c>
      <c r="U2041" s="77"/>
      <c r="V2041" s="77"/>
      <c r="W2041" s="77"/>
      <c r="X2041"/>
    </row>
    <row r="2042" spans="2:24" x14ac:dyDescent="0.3">
      <c r="B2042" s="81">
        <v>37346</v>
      </c>
      <c r="C2042" s="81" t="s">
        <v>1621</v>
      </c>
      <c r="D2042" s="77" t="s">
        <v>464</v>
      </c>
      <c r="E2042" s="82" t="s">
        <v>461</v>
      </c>
      <c r="F2042" s="77" t="s">
        <v>465</v>
      </c>
      <c r="G2042" s="77" t="s">
        <v>435</v>
      </c>
      <c r="H2042" s="77" t="s">
        <v>425</v>
      </c>
      <c r="I2042" s="77" t="s">
        <v>3418</v>
      </c>
      <c r="J2042" s="83">
        <v>-151.51418593350598</v>
      </c>
      <c r="L2042" s="84"/>
      <c r="M2042" s="84"/>
      <c r="P2042"/>
      <c r="R2042"/>
      <c r="S2042" s="82" t="s">
        <v>56</v>
      </c>
      <c r="T2042" s="82" t="s">
        <v>57</v>
      </c>
      <c r="U2042" s="77"/>
      <c r="V2042" s="77"/>
      <c r="W2042" s="77"/>
      <c r="X2042"/>
    </row>
    <row r="2043" spans="2:24" x14ac:dyDescent="0.3">
      <c r="B2043" s="81">
        <v>37346</v>
      </c>
      <c r="C2043" s="81" t="s">
        <v>1621</v>
      </c>
      <c r="D2043" s="77" t="s">
        <v>467</v>
      </c>
      <c r="E2043" s="82" t="s">
        <v>471</v>
      </c>
      <c r="F2043" s="77" t="s">
        <v>468</v>
      </c>
      <c r="G2043" s="77" t="s">
        <v>435</v>
      </c>
      <c r="H2043" s="77" t="s">
        <v>472</v>
      </c>
      <c r="I2043" s="77" t="s">
        <v>3417</v>
      </c>
      <c r="J2043" s="83">
        <v>39727.584993718054</v>
      </c>
      <c r="L2043" s="84"/>
      <c r="M2043" s="84"/>
      <c r="P2043"/>
      <c r="R2043"/>
      <c r="S2043" s="82" t="s">
        <v>56</v>
      </c>
      <c r="T2043" s="82" t="s">
        <v>57</v>
      </c>
      <c r="U2043" s="77"/>
      <c r="V2043" s="77"/>
      <c r="W2043" s="77"/>
      <c r="X2043"/>
    </row>
    <row r="2044" spans="2:24" x14ac:dyDescent="0.3">
      <c r="B2044" s="81">
        <v>37346</v>
      </c>
      <c r="C2044" s="81" t="s">
        <v>1621</v>
      </c>
      <c r="D2044" s="77" t="s">
        <v>474</v>
      </c>
      <c r="E2044" s="82" t="s">
        <v>471</v>
      </c>
      <c r="F2044" s="77" t="s">
        <v>475</v>
      </c>
      <c r="G2044" s="77" t="s">
        <v>435</v>
      </c>
      <c r="H2044" s="77" t="s">
        <v>472</v>
      </c>
      <c r="I2044" s="77" t="s">
        <v>3418</v>
      </c>
      <c r="J2044" s="83">
        <v>38469.228503323015</v>
      </c>
      <c r="L2044" s="84"/>
      <c r="M2044" s="84"/>
      <c r="P2044"/>
      <c r="R2044"/>
      <c r="S2044" s="82" t="s">
        <v>56</v>
      </c>
      <c r="T2044" s="82" t="s">
        <v>57</v>
      </c>
      <c r="U2044" s="77"/>
      <c r="V2044" s="77"/>
      <c r="W2044" s="77"/>
      <c r="X2044"/>
    </row>
    <row r="2045" spans="2:24" x14ac:dyDescent="0.3">
      <c r="B2045" s="81">
        <v>37346</v>
      </c>
      <c r="C2045" s="81" t="s">
        <v>1621</v>
      </c>
      <c r="D2045" s="77" t="s">
        <v>474</v>
      </c>
      <c r="E2045" s="82" t="s">
        <v>471</v>
      </c>
      <c r="F2045" s="77" t="s">
        <v>475</v>
      </c>
      <c r="G2045" s="77" t="s">
        <v>435</v>
      </c>
      <c r="H2045" s="77" t="s">
        <v>472</v>
      </c>
      <c r="I2045" s="77" t="s">
        <v>3418</v>
      </c>
      <c r="J2045" s="83">
        <v>-36176.835476589658</v>
      </c>
      <c r="L2045" s="84"/>
      <c r="M2045" s="84"/>
      <c r="P2045"/>
      <c r="R2045"/>
      <c r="S2045" s="82" t="s">
        <v>56</v>
      </c>
      <c r="T2045" s="82" t="s">
        <v>57</v>
      </c>
      <c r="U2045" s="77"/>
      <c r="V2045" s="77"/>
      <c r="W2045" s="77"/>
      <c r="X2045"/>
    </row>
    <row r="2046" spans="2:24" x14ac:dyDescent="0.3">
      <c r="B2046" s="81">
        <v>37346</v>
      </c>
      <c r="C2046" s="81" t="s">
        <v>1621</v>
      </c>
      <c r="D2046" s="77" t="s">
        <v>474</v>
      </c>
      <c r="E2046" s="82" t="s">
        <v>471</v>
      </c>
      <c r="F2046" s="77" t="s">
        <v>475</v>
      </c>
      <c r="G2046" s="77" t="s">
        <v>435</v>
      </c>
      <c r="H2046" s="77" t="s">
        <v>472</v>
      </c>
      <c r="I2046" s="77" t="s">
        <v>3418</v>
      </c>
      <c r="J2046" s="83">
        <v>-29218.205981083018</v>
      </c>
      <c r="L2046" s="84"/>
      <c r="M2046" s="84"/>
      <c r="P2046"/>
      <c r="R2046"/>
      <c r="S2046" s="82" t="s">
        <v>56</v>
      </c>
      <c r="T2046" s="82" t="s">
        <v>57</v>
      </c>
      <c r="U2046" s="77"/>
      <c r="V2046" s="77"/>
      <c r="W2046" s="77"/>
      <c r="X2046"/>
    </row>
    <row r="2047" spans="2:24" x14ac:dyDescent="0.3">
      <c r="B2047" s="81">
        <v>37346</v>
      </c>
      <c r="C2047" s="81" t="s">
        <v>1621</v>
      </c>
      <c r="D2047" s="77" t="s">
        <v>480</v>
      </c>
      <c r="E2047" s="82" t="s">
        <v>485</v>
      </c>
      <c r="F2047" s="77" t="s">
        <v>481</v>
      </c>
      <c r="G2047" s="77" t="s">
        <v>435</v>
      </c>
      <c r="H2047" s="77" t="s">
        <v>472</v>
      </c>
      <c r="I2047" s="77" t="s">
        <v>3418</v>
      </c>
      <c r="J2047" s="83">
        <v>5783.96073157102</v>
      </c>
      <c r="L2047" s="84"/>
      <c r="M2047" s="84"/>
      <c r="P2047"/>
      <c r="R2047"/>
      <c r="S2047" s="82" t="s">
        <v>56</v>
      </c>
      <c r="T2047" s="82" t="s">
        <v>57</v>
      </c>
      <c r="U2047" s="77"/>
      <c r="V2047" s="77"/>
      <c r="W2047" s="77"/>
      <c r="X2047"/>
    </row>
    <row r="2048" spans="2:24" x14ac:dyDescent="0.3">
      <c r="B2048" s="81">
        <v>37346</v>
      </c>
      <c r="C2048" s="81" t="s">
        <v>1621</v>
      </c>
      <c r="D2048" s="77" t="s">
        <v>487</v>
      </c>
      <c r="E2048" s="82" t="s">
        <v>492</v>
      </c>
      <c r="F2048" s="77" t="s">
        <v>488</v>
      </c>
      <c r="G2048" s="77" t="s">
        <v>435</v>
      </c>
      <c r="H2048" s="77" t="s">
        <v>472</v>
      </c>
      <c r="I2048" s="77" t="s">
        <v>3417</v>
      </c>
      <c r="J2048" s="83">
        <v>1752.4310218204453</v>
      </c>
      <c r="L2048" s="84"/>
      <c r="M2048" s="84"/>
      <c r="P2048"/>
      <c r="R2048"/>
      <c r="S2048" s="82" t="s">
        <v>56</v>
      </c>
      <c r="T2048" s="82" t="s">
        <v>57</v>
      </c>
      <c r="U2048" s="77"/>
      <c r="V2048" s="77"/>
      <c r="W2048" s="77"/>
      <c r="X2048"/>
    </row>
    <row r="2049" spans="2:24" x14ac:dyDescent="0.3">
      <c r="B2049" s="81">
        <v>37346</v>
      </c>
      <c r="C2049" s="81" t="s">
        <v>1621</v>
      </c>
      <c r="D2049" s="77" t="s">
        <v>495</v>
      </c>
      <c r="E2049" s="82" t="s">
        <v>492</v>
      </c>
      <c r="F2049" s="77" t="s">
        <v>496</v>
      </c>
      <c r="G2049" s="77" t="s">
        <v>435</v>
      </c>
      <c r="H2049" s="77" t="s">
        <v>472</v>
      </c>
      <c r="I2049" s="77" t="s">
        <v>3418</v>
      </c>
      <c r="J2049" s="83">
        <v>1078.1637258217729</v>
      </c>
      <c r="L2049" s="84"/>
      <c r="M2049" s="84"/>
      <c r="P2049"/>
      <c r="R2049"/>
      <c r="S2049" s="82" t="s">
        <v>56</v>
      </c>
      <c r="T2049" s="82" t="s">
        <v>57</v>
      </c>
      <c r="U2049" s="77"/>
      <c r="V2049" s="77"/>
      <c r="W2049" s="77"/>
      <c r="X2049"/>
    </row>
    <row r="2050" spans="2:24" x14ac:dyDescent="0.3">
      <c r="B2050" s="81">
        <v>37346</v>
      </c>
      <c r="C2050" s="81" t="s">
        <v>1621</v>
      </c>
      <c r="D2050" s="77" t="s">
        <v>499</v>
      </c>
      <c r="E2050" s="82" t="s">
        <v>270</v>
      </c>
      <c r="F2050" s="77" t="s">
        <v>500</v>
      </c>
      <c r="G2050" s="77" t="s">
        <v>435</v>
      </c>
      <c r="H2050" s="77" t="s">
        <v>271</v>
      </c>
      <c r="I2050" s="77" t="s">
        <v>3417</v>
      </c>
      <c r="J2050" s="83">
        <v>6062.0993832611011</v>
      </c>
      <c r="L2050" s="84"/>
      <c r="M2050" s="84"/>
      <c r="P2050"/>
      <c r="R2050"/>
      <c r="S2050" s="82" t="s">
        <v>56</v>
      </c>
      <c r="T2050" s="82" t="s">
        <v>57</v>
      </c>
      <c r="U2050" s="77"/>
      <c r="V2050" s="77"/>
      <c r="W2050" s="77"/>
      <c r="X2050"/>
    </row>
    <row r="2051" spans="2:24" x14ac:dyDescent="0.3">
      <c r="B2051" s="81">
        <v>37346</v>
      </c>
      <c r="C2051" s="81" t="s">
        <v>1621</v>
      </c>
      <c r="D2051" s="77" t="s">
        <v>499</v>
      </c>
      <c r="E2051" s="82" t="s">
        <v>270</v>
      </c>
      <c r="F2051" s="77" t="s">
        <v>500</v>
      </c>
      <c r="G2051" s="77" t="s">
        <v>435</v>
      </c>
      <c r="H2051" s="77" t="s">
        <v>271</v>
      </c>
      <c r="I2051" s="77" t="s">
        <v>3417</v>
      </c>
      <c r="J2051" s="83">
        <v>12662.139163306332</v>
      </c>
      <c r="L2051" s="84"/>
      <c r="M2051" s="84"/>
      <c r="P2051"/>
      <c r="R2051"/>
      <c r="S2051" s="82" t="s">
        <v>56</v>
      </c>
      <c r="T2051" s="82" t="s">
        <v>57</v>
      </c>
      <c r="U2051" s="77"/>
      <c r="V2051" s="77"/>
      <c r="W2051" s="77"/>
      <c r="X2051"/>
    </row>
    <row r="2052" spans="2:24" x14ac:dyDescent="0.3">
      <c r="B2052" s="81">
        <v>37346</v>
      </c>
      <c r="C2052" s="81" t="s">
        <v>1621</v>
      </c>
      <c r="D2052" s="77" t="s">
        <v>499</v>
      </c>
      <c r="E2052" s="82" t="s">
        <v>270</v>
      </c>
      <c r="F2052" s="77" t="s">
        <v>500</v>
      </c>
      <c r="G2052" s="77" t="s">
        <v>435</v>
      </c>
      <c r="H2052" s="77" t="s">
        <v>271</v>
      </c>
      <c r="I2052" s="77" t="s">
        <v>3417</v>
      </c>
      <c r="J2052" s="83">
        <v>-5584.972375723225</v>
      </c>
      <c r="L2052" s="84"/>
      <c r="M2052" s="84"/>
      <c r="P2052"/>
      <c r="R2052"/>
      <c r="S2052" s="82" t="s">
        <v>56</v>
      </c>
      <c r="T2052" s="82" t="s">
        <v>57</v>
      </c>
      <c r="U2052" s="77"/>
      <c r="V2052" s="77"/>
      <c r="W2052" s="77"/>
      <c r="X2052"/>
    </row>
    <row r="2053" spans="2:24" x14ac:dyDescent="0.3">
      <c r="B2053" s="81">
        <v>37346</v>
      </c>
      <c r="C2053" s="81" t="s">
        <v>1621</v>
      </c>
      <c r="D2053" s="77" t="s">
        <v>263</v>
      </c>
      <c r="E2053" s="82" t="s">
        <v>270</v>
      </c>
      <c r="F2053" s="77" t="s">
        <v>264</v>
      </c>
      <c r="G2053" s="77" t="s">
        <v>435</v>
      </c>
      <c r="H2053" s="77" t="s">
        <v>271</v>
      </c>
      <c r="I2053" s="77" t="s">
        <v>3418</v>
      </c>
      <c r="J2053" s="83">
        <v>-1904.1656485115464</v>
      </c>
      <c r="L2053" s="84"/>
      <c r="M2053" s="84"/>
      <c r="P2053"/>
      <c r="R2053"/>
      <c r="S2053" s="82" t="s">
        <v>56</v>
      </c>
      <c r="T2053" s="82" t="s">
        <v>57</v>
      </c>
      <c r="U2053" s="77"/>
      <c r="V2053" s="77"/>
      <c r="W2053" s="77"/>
      <c r="X2053"/>
    </row>
    <row r="2054" spans="2:24" x14ac:dyDescent="0.3">
      <c r="B2054" s="81">
        <v>37346</v>
      </c>
      <c r="C2054" s="81" t="s">
        <v>1621</v>
      </c>
      <c r="D2054" s="77" t="s">
        <v>263</v>
      </c>
      <c r="E2054" s="82" t="s">
        <v>270</v>
      </c>
      <c r="F2054" s="77" t="s">
        <v>264</v>
      </c>
      <c r="G2054" s="77" t="s">
        <v>435</v>
      </c>
      <c r="H2054" s="77" t="s">
        <v>271</v>
      </c>
      <c r="I2054" s="77" t="s">
        <v>3418</v>
      </c>
      <c r="J2054" s="83">
        <v>2231.135682944765</v>
      </c>
      <c r="L2054" s="84"/>
      <c r="M2054" s="84"/>
      <c r="P2054"/>
      <c r="R2054"/>
      <c r="S2054" s="82" t="s">
        <v>56</v>
      </c>
      <c r="T2054" s="82" t="s">
        <v>57</v>
      </c>
      <c r="U2054" s="77"/>
      <c r="V2054" s="77"/>
      <c r="W2054" s="77"/>
      <c r="X2054"/>
    </row>
    <row r="2055" spans="2:24" x14ac:dyDescent="0.3">
      <c r="B2055" s="81">
        <v>37346</v>
      </c>
      <c r="C2055" s="81" t="s">
        <v>1621</v>
      </c>
      <c r="D2055" s="77" t="s">
        <v>263</v>
      </c>
      <c r="E2055" s="82" t="s">
        <v>270</v>
      </c>
      <c r="F2055" s="77" t="s">
        <v>264</v>
      </c>
      <c r="G2055" s="77" t="s">
        <v>435</v>
      </c>
      <c r="H2055" s="77" t="s">
        <v>271</v>
      </c>
      <c r="I2055" s="77" t="s">
        <v>3418</v>
      </c>
      <c r="J2055" s="83">
        <v>2264.8622341108758</v>
      </c>
      <c r="L2055" s="84"/>
      <c r="M2055" s="84"/>
      <c r="P2055"/>
      <c r="R2055"/>
      <c r="S2055" s="82" t="s">
        <v>56</v>
      </c>
      <c r="T2055" s="82" t="s">
        <v>57</v>
      </c>
      <c r="U2055" s="77"/>
      <c r="V2055" s="77"/>
      <c r="W2055" s="77"/>
      <c r="X2055"/>
    </row>
    <row r="2056" spans="2:24" x14ac:dyDescent="0.3">
      <c r="B2056" s="81">
        <v>37346</v>
      </c>
      <c r="C2056" s="81" t="s">
        <v>1621</v>
      </c>
      <c r="D2056" s="77" t="s">
        <v>263</v>
      </c>
      <c r="E2056" s="82" t="s">
        <v>270</v>
      </c>
      <c r="F2056" s="77" t="s">
        <v>264</v>
      </c>
      <c r="G2056" s="77" t="s">
        <v>435</v>
      </c>
      <c r="H2056" s="77" t="s">
        <v>271</v>
      </c>
      <c r="I2056" s="77" t="s">
        <v>3418</v>
      </c>
      <c r="J2056" s="83">
        <v>1253.7114543959053</v>
      </c>
      <c r="L2056" s="84"/>
      <c r="M2056" s="84"/>
      <c r="P2056"/>
      <c r="R2056"/>
      <c r="S2056" s="82" t="s">
        <v>56</v>
      </c>
      <c r="T2056" s="82" t="s">
        <v>57</v>
      </c>
      <c r="U2056" s="77"/>
      <c r="V2056" s="77"/>
      <c r="W2056" s="77"/>
      <c r="X2056"/>
    </row>
    <row r="2057" spans="2:24" x14ac:dyDescent="0.3">
      <c r="B2057" s="81">
        <v>37346</v>
      </c>
      <c r="C2057" s="81" t="s">
        <v>1621</v>
      </c>
      <c r="D2057" s="77" t="s">
        <v>263</v>
      </c>
      <c r="E2057" s="82" t="s">
        <v>270</v>
      </c>
      <c r="F2057" s="77" t="s">
        <v>264</v>
      </c>
      <c r="G2057" s="77" t="s">
        <v>435</v>
      </c>
      <c r="H2057" s="77" t="s">
        <v>271</v>
      </c>
      <c r="I2057" s="77" t="s">
        <v>3418</v>
      </c>
      <c r="J2057" s="83">
        <v>3312.8022568485471</v>
      </c>
      <c r="L2057" s="84"/>
      <c r="M2057" s="84"/>
      <c r="P2057"/>
      <c r="R2057"/>
      <c r="S2057" s="82" t="s">
        <v>56</v>
      </c>
      <c r="T2057" s="82" t="s">
        <v>57</v>
      </c>
      <c r="U2057" s="77"/>
      <c r="V2057" s="77"/>
      <c r="W2057" s="77"/>
      <c r="X2057"/>
    </row>
    <row r="2058" spans="2:24" x14ac:dyDescent="0.3">
      <c r="B2058" s="81">
        <v>37346</v>
      </c>
      <c r="C2058" s="81" t="s">
        <v>1621</v>
      </c>
      <c r="D2058" s="77" t="s">
        <v>263</v>
      </c>
      <c r="E2058" s="82" t="s">
        <v>270</v>
      </c>
      <c r="F2058" s="77" t="s">
        <v>264</v>
      </c>
      <c r="G2058" s="77" t="s">
        <v>435</v>
      </c>
      <c r="H2058" s="77" t="s">
        <v>271</v>
      </c>
      <c r="I2058" s="77" t="s">
        <v>3418</v>
      </c>
      <c r="J2058" s="83">
        <v>1290.7585771136944</v>
      </c>
      <c r="L2058" s="84"/>
      <c r="M2058" s="84"/>
      <c r="P2058"/>
      <c r="R2058"/>
      <c r="S2058" s="82" t="s">
        <v>56</v>
      </c>
      <c r="T2058" s="82" t="s">
        <v>57</v>
      </c>
      <c r="U2058" s="77"/>
      <c r="V2058" s="77"/>
      <c r="W2058" s="77"/>
      <c r="X2058"/>
    </row>
    <row r="2059" spans="2:24" x14ac:dyDescent="0.3">
      <c r="B2059" s="81">
        <v>37346</v>
      </c>
      <c r="C2059" s="81" t="s">
        <v>1621</v>
      </c>
      <c r="D2059" s="77" t="s">
        <v>523</v>
      </c>
      <c r="E2059" s="82" t="s">
        <v>278</v>
      </c>
      <c r="F2059" s="77" t="s">
        <v>276</v>
      </c>
      <c r="G2059" s="77" t="s">
        <v>435</v>
      </c>
      <c r="H2059" s="77" t="s">
        <v>271</v>
      </c>
      <c r="I2059" s="77" t="s">
        <v>3417</v>
      </c>
      <c r="J2059" s="83">
        <v>189.99866427772443</v>
      </c>
      <c r="L2059" s="84"/>
      <c r="M2059" s="84"/>
      <c r="P2059"/>
      <c r="R2059"/>
      <c r="S2059" s="82" t="s">
        <v>56</v>
      </c>
      <c r="T2059" s="82" t="s">
        <v>57</v>
      </c>
      <c r="U2059" s="77"/>
      <c r="V2059" s="77"/>
      <c r="W2059" s="77"/>
      <c r="X2059"/>
    </row>
    <row r="2060" spans="2:24" x14ac:dyDescent="0.3">
      <c r="B2060" s="81">
        <v>37346</v>
      </c>
      <c r="C2060" s="81" t="s">
        <v>1621</v>
      </c>
      <c r="D2060" s="77" t="s">
        <v>275</v>
      </c>
      <c r="E2060" s="82" t="s">
        <v>278</v>
      </c>
      <c r="F2060" s="77" t="s">
        <v>276</v>
      </c>
      <c r="G2060" s="77" t="s">
        <v>435</v>
      </c>
      <c r="H2060" s="77" t="s">
        <v>271</v>
      </c>
      <c r="I2060" s="77" t="s">
        <v>3418</v>
      </c>
      <c r="J2060" s="83">
        <v>293.53884387250827</v>
      </c>
      <c r="L2060" s="84"/>
      <c r="M2060" s="84"/>
      <c r="P2060"/>
      <c r="R2060"/>
      <c r="S2060" s="82" t="s">
        <v>56</v>
      </c>
      <c r="T2060" s="82" t="s">
        <v>57</v>
      </c>
      <c r="U2060" s="77"/>
      <c r="V2060" s="77"/>
      <c r="W2060" s="77"/>
      <c r="X2060"/>
    </row>
    <row r="2061" spans="2:24" x14ac:dyDescent="0.3">
      <c r="B2061" s="81">
        <v>37346</v>
      </c>
      <c r="C2061" s="81" t="s">
        <v>1621</v>
      </c>
      <c r="D2061" s="77" t="s">
        <v>275</v>
      </c>
      <c r="E2061" s="82" t="s">
        <v>278</v>
      </c>
      <c r="F2061" s="77" t="s">
        <v>276</v>
      </c>
      <c r="G2061" s="77" t="s">
        <v>435</v>
      </c>
      <c r="H2061" s="77" t="s">
        <v>271</v>
      </c>
      <c r="I2061" s="77" t="s">
        <v>3418</v>
      </c>
      <c r="J2061" s="83">
        <v>82.4418890982774</v>
      </c>
      <c r="L2061" s="84"/>
      <c r="M2061" s="84"/>
      <c r="P2061"/>
      <c r="R2061"/>
      <c r="S2061" s="82" t="s">
        <v>56</v>
      </c>
      <c r="T2061" s="82" t="s">
        <v>57</v>
      </c>
      <c r="U2061" s="77"/>
      <c r="V2061" s="77"/>
      <c r="W2061" s="77"/>
      <c r="X2061"/>
    </row>
    <row r="2062" spans="2:24" x14ac:dyDescent="0.3">
      <c r="B2062" s="81">
        <v>37346</v>
      </c>
      <c r="C2062" s="81" t="s">
        <v>1621</v>
      </c>
      <c r="D2062" s="77" t="s">
        <v>275</v>
      </c>
      <c r="E2062" s="82" t="s">
        <v>278</v>
      </c>
      <c r="F2062" s="77" t="s">
        <v>276</v>
      </c>
      <c r="G2062" s="77" t="s">
        <v>435</v>
      </c>
      <c r="H2062" s="77" t="s">
        <v>271</v>
      </c>
      <c r="I2062" s="77" t="s">
        <v>3418</v>
      </c>
      <c r="J2062" s="83">
        <v>54.983811145781637</v>
      </c>
      <c r="L2062" s="84"/>
      <c r="M2062" s="84"/>
      <c r="P2062"/>
      <c r="R2062"/>
      <c r="S2062" s="82" t="s">
        <v>56</v>
      </c>
      <c r="T2062" s="82" t="s">
        <v>57</v>
      </c>
      <c r="U2062" s="77"/>
      <c r="V2062" s="77"/>
      <c r="W2062" s="77"/>
      <c r="X2062"/>
    </row>
    <row r="2063" spans="2:24" x14ac:dyDescent="0.3">
      <c r="B2063" s="81">
        <v>37346</v>
      </c>
      <c r="C2063" s="81" t="s">
        <v>1621</v>
      </c>
      <c r="D2063" s="77" t="s">
        <v>275</v>
      </c>
      <c r="E2063" s="82" t="s">
        <v>278</v>
      </c>
      <c r="F2063" s="77" t="s">
        <v>276</v>
      </c>
      <c r="G2063" s="77" t="s">
        <v>435</v>
      </c>
      <c r="H2063" s="77" t="s">
        <v>271</v>
      </c>
      <c r="I2063" s="77" t="s">
        <v>3418</v>
      </c>
      <c r="J2063" s="83">
        <v>118.1475960218261</v>
      </c>
      <c r="L2063" s="84"/>
      <c r="M2063" s="84"/>
      <c r="P2063"/>
      <c r="R2063"/>
      <c r="S2063" s="82" t="s">
        <v>56</v>
      </c>
      <c r="T2063" s="82" t="s">
        <v>57</v>
      </c>
      <c r="U2063" s="77"/>
      <c r="V2063" s="77"/>
      <c r="W2063" s="77"/>
      <c r="X2063"/>
    </row>
    <row r="2064" spans="2:24" x14ac:dyDescent="0.3">
      <c r="B2064" s="81">
        <v>37346</v>
      </c>
      <c r="C2064" s="81" t="s">
        <v>1621</v>
      </c>
      <c r="D2064" s="77" t="s">
        <v>528</v>
      </c>
      <c r="E2064" s="82" t="s">
        <v>530</v>
      </c>
      <c r="F2064" s="77" t="s">
        <v>529</v>
      </c>
      <c r="G2064" s="77" t="s">
        <v>435</v>
      </c>
      <c r="H2064" s="77" t="s">
        <v>271</v>
      </c>
      <c r="I2064" s="77" t="s">
        <v>3418</v>
      </c>
      <c r="J2064" s="83">
        <v>401.90236582985813</v>
      </c>
      <c r="L2064" s="84"/>
      <c r="M2064" s="84"/>
      <c r="P2064"/>
      <c r="R2064"/>
      <c r="S2064" s="82" t="s">
        <v>56</v>
      </c>
      <c r="T2064" s="82" t="s">
        <v>57</v>
      </c>
      <c r="U2064" s="77"/>
      <c r="V2064" s="77"/>
      <c r="W2064" s="77"/>
      <c r="X2064"/>
    </row>
    <row r="2065" spans="2:24" x14ac:dyDescent="0.3">
      <c r="B2065" s="81">
        <v>37346</v>
      </c>
      <c r="C2065" s="81" t="s">
        <v>1621</v>
      </c>
      <c r="D2065" s="77" t="s">
        <v>532</v>
      </c>
      <c r="E2065" s="82" t="s">
        <v>283</v>
      </c>
      <c r="F2065" s="77" t="s">
        <v>533</v>
      </c>
      <c r="G2065" s="77" t="s">
        <v>435</v>
      </c>
      <c r="H2065" s="77" t="s">
        <v>271</v>
      </c>
      <c r="I2065" s="77" t="s">
        <v>3417</v>
      </c>
      <c r="J2065" s="83">
        <v>855.74806619255673</v>
      </c>
      <c r="L2065" s="84"/>
      <c r="M2065" s="84"/>
      <c r="P2065"/>
      <c r="R2065"/>
      <c r="S2065" s="82" t="s">
        <v>56</v>
      </c>
      <c r="T2065" s="82" t="s">
        <v>57</v>
      </c>
      <c r="U2065" s="77"/>
      <c r="V2065" s="77"/>
      <c r="W2065" s="77"/>
      <c r="X2065"/>
    </row>
    <row r="2066" spans="2:24" x14ac:dyDescent="0.3">
      <c r="B2066" s="81">
        <v>37346</v>
      </c>
      <c r="C2066" s="81" t="s">
        <v>1621</v>
      </c>
      <c r="D2066" s="77" t="s">
        <v>532</v>
      </c>
      <c r="E2066" s="82" t="s">
        <v>283</v>
      </c>
      <c r="F2066" s="77" t="s">
        <v>533</v>
      </c>
      <c r="G2066" s="77" t="s">
        <v>435</v>
      </c>
      <c r="H2066" s="77" t="s">
        <v>271</v>
      </c>
      <c r="I2066" s="77" t="s">
        <v>3417</v>
      </c>
      <c r="J2066" s="83">
        <v>34.797871358140426</v>
      </c>
      <c r="L2066" s="84"/>
      <c r="M2066" s="84"/>
      <c r="P2066"/>
      <c r="R2066"/>
      <c r="S2066" s="82" t="s">
        <v>56</v>
      </c>
      <c r="T2066" s="82" t="s">
        <v>57</v>
      </c>
      <c r="U2066" s="77"/>
      <c r="V2066" s="77"/>
      <c r="W2066" s="77"/>
      <c r="X2066"/>
    </row>
    <row r="2067" spans="2:24" x14ac:dyDescent="0.3">
      <c r="B2067" s="81">
        <v>37346</v>
      </c>
      <c r="C2067" s="81" t="s">
        <v>1621</v>
      </c>
      <c r="D2067" s="77" t="s">
        <v>532</v>
      </c>
      <c r="E2067" s="82" t="s">
        <v>283</v>
      </c>
      <c r="F2067" s="77" t="s">
        <v>533</v>
      </c>
      <c r="G2067" s="77" t="s">
        <v>435</v>
      </c>
      <c r="H2067" s="77" t="s">
        <v>271</v>
      </c>
      <c r="I2067" s="77" t="s">
        <v>3417</v>
      </c>
      <c r="J2067" s="83">
        <v>3742.5415980733032</v>
      </c>
      <c r="L2067" s="84"/>
      <c r="M2067" s="84"/>
      <c r="P2067"/>
      <c r="R2067"/>
      <c r="S2067" s="82" t="s">
        <v>56</v>
      </c>
      <c r="T2067" s="82" t="s">
        <v>57</v>
      </c>
      <c r="U2067" s="77"/>
      <c r="V2067" s="77"/>
      <c r="W2067" s="77"/>
      <c r="X2067"/>
    </row>
    <row r="2068" spans="2:24" x14ac:dyDescent="0.3">
      <c r="B2068" s="81">
        <v>37346</v>
      </c>
      <c r="C2068" s="81" t="s">
        <v>1621</v>
      </c>
      <c r="D2068" s="77" t="s">
        <v>532</v>
      </c>
      <c r="E2068" s="82" t="s">
        <v>283</v>
      </c>
      <c r="F2068" s="77" t="s">
        <v>533</v>
      </c>
      <c r="G2068" s="77" t="s">
        <v>435</v>
      </c>
      <c r="H2068" s="77" t="s">
        <v>271</v>
      </c>
      <c r="I2068" s="77" t="s">
        <v>3417</v>
      </c>
      <c r="J2068" s="83">
        <v>564.08440707047168</v>
      </c>
      <c r="L2068" s="84"/>
      <c r="M2068" s="84"/>
      <c r="P2068"/>
      <c r="R2068"/>
      <c r="S2068" s="82" t="s">
        <v>56</v>
      </c>
      <c r="T2068" s="82" t="s">
        <v>57</v>
      </c>
      <c r="U2068" s="77"/>
      <c r="V2068" s="77"/>
      <c r="W2068" s="77"/>
      <c r="X2068"/>
    </row>
    <row r="2069" spans="2:24" x14ac:dyDescent="0.3">
      <c r="B2069" s="81">
        <v>37346</v>
      </c>
      <c r="C2069" s="81" t="s">
        <v>1621</v>
      </c>
      <c r="D2069" s="77" t="s">
        <v>532</v>
      </c>
      <c r="E2069" s="82" t="s">
        <v>283</v>
      </c>
      <c r="F2069" s="77" t="s">
        <v>533</v>
      </c>
      <c r="G2069" s="77" t="s">
        <v>435</v>
      </c>
      <c r="H2069" s="77" t="s">
        <v>271</v>
      </c>
      <c r="I2069" s="77" t="s">
        <v>3417</v>
      </c>
      <c r="J2069" s="83">
        <v>164.02890483996765</v>
      </c>
      <c r="L2069" s="84"/>
      <c r="M2069" s="84"/>
      <c r="P2069"/>
      <c r="R2069"/>
      <c r="S2069" s="82" t="s">
        <v>56</v>
      </c>
      <c r="T2069" s="82" t="s">
        <v>57</v>
      </c>
      <c r="U2069" s="77"/>
      <c r="V2069" s="77"/>
      <c r="W2069" s="77"/>
      <c r="X2069"/>
    </row>
    <row r="2070" spans="2:24" x14ac:dyDescent="0.3">
      <c r="B2070" s="81">
        <v>37346</v>
      </c>
      <c r="C2070" s="81" t="s">
        <v>1621</v>
      </c>
      <c r="D2070" s="77" t="s">
        <v>532</v>
      </c>
      <c r="E2070" s="82" t="s">
        <v>283</v>
      </c>
      <c r="F2070" s="77" t="s">
        <v>533</v>
      </c>
      <c r="G2070" s="77" t="s">
        <v>435</v>
      </c>
      <c r="H2070" s="77" t="s">
        <v>271</v>
      </c>
      <c r="I2070" s="77" t="s">
        <v>3417</v>
      </c>
      <c r="J2070" s="83">
        <v>976.36328553687633</v>
      </c>
      <c r="L2070" s="84"/>
      <c r="M2070" s="84"/>
      <c r="P2070"/>
      <c r="R2070"/>
      <c r="S2070" s="82" t="s">
        <v>56</v>
      </c>
      <c r="T2070" s="82" t="s">
        <v>57</v>
      </c>
      <c r="U2070" s="77"/>
      <c r="V2070" s="77"/>
      <c r="W2070" s="77"/>
      <c r="X2070"/>
    </row>
    <row r="2071" spans="2:24" x14ac:dyDescent="0.3">
      <c r="B2071" s="81">
        <v>37346</v>
      </c>
      <c r="C2071" s="81" t="s">
        <v>1621</v>
      </c>
      <c r="D2071" s="77" t="s">
        <v>532</v>
      </c>
      <c r="E2071" s="82" t="s">
        <v>283</v>
      </c>
      <c r="F2071" s="77" t="s">
        <v>533</v>
      </c>
      <c r="G2071" s="77" t="s">
        <v>435</v>
      </c>
      <c r="H2071" s="77" t="s">
        <v>271</v>
      </c>
      <c r="I2071" s="77" t="s">
        <v>3417</v>
      </c>
      <c r="J2071" s="83">
        <v>305.98637424748034</v>
      </c>
      <c r="L2071" s="84"/>
      <c r="M2071" s="84"/>
      <c r="P2071"/>
      <c r="R2071"/>
      <c r="S2071" s="82" t="s">
        <v>56</v>
      </c>
      <c r="T2071" s="82" t="s">
        <v>57</v>
      </c>
      <c r="U2071" s="77"/>
      <c r="V2071" s="77"/>
      <c r="W2071" s="77"/>
      <c r="X2071"/>
    </row>
    <row r="2072" spans="2:24" x14ac:dyDescent="0.3">
      <c r="B2072" s="81">
        <v>37346</v>
      </c>
      <c r="C2072" s="81" t="s">
        <v>1621</v>
      </c>
      <c r="D2072" s="77" t="s">
        <v>532</v>
      </c>
      <c r="E2072" s="82" t="s">
        <v>283</v>
      </c>
      <c r="F2072" s="77" t="s">
        <v>533</v>
      </c>
      <c r="G2072" s="77" t="s">
        <v>435</v>
      </c>
      <c r="H2072" s="77" t="s">
        <v>271</v>
      </c>
      <c r="I2072" s="77" t="s">
        <v>3417</v>
      </c>
      <c r="J2072" s="83">
        <v>126.31818598273178</v>
      </c>
      <c r="L2072" s="84"/>
      <c r="M2072" s="84"/>
      <c r="P2072"/>
      <c r="R2072"/>
      <c r="S2072" s="82" t="s">
        <v>56</v>
      </c>
      <c r="T2072" s="82" t="s">
        <v>57</v>
      </c>
      <c r="U2072" s="77"/>
      <c r="V2072" s="77"/>
      <c r="W2072" s="77"/>
      <c r="X2072"/>
    </row>
    <row r="2073" spans="2:24" x14ac:dyDescent="0.3">
      <c r="B2073" s="81">
        <v>37346</v>
      </c>
      <c r="C2073" s="81" t="s">
        <v>1621</v>
      </c>
      <c r="D2073" s="77" t="s">
        <v>532</v>
      </c>
      <c r="E2073" s="82" t="s">
        <v>283</v>
      </c>
      <c r="F2073" s="77" t="s">
        <v>533</v>
      </c>
      <c r="G2073" s="77" t="s">
        <v>435</v>
      </c>
      <c r="H2073" s="77" t="s">
        <v>271</v>
      </c>
      <c r="I2073" s="77" t="s">
        <v>3417</v>
      </c>
      <c r="J2073" s="83">
        <v>-1081.6669628601269</v>
      </c>
      <c r="L2073" s="84"/>
      <c r="M2073" s="84"/>
      <c r="P2073"/>
      <c r="R2073"/>
      <c r="S2073" s="82" t="s">
        <v>56</v>
      </c>
      <c r="T2073" s="82" t="s">
        <v>57</v>
      </c>
      <c r="U2073" s="77"/>
      <c r="V2073" s="77"/>
      <c r="W2073" s="77"/>
      <c r="X2073"/>
    </row>
    <row r="2074" spans="2:24" x14ac:dyDescent="0.3">
      <c r="B2074" s="81">
        <v>37346</v>
      </c>
      <c r="C2074" s="81" t="s">
        <v>1621</v>
      </c>
      <c r="D2074" s="77" t="s">
        <v>532</v>
      </c>
      <c r="E2074" s="82" t="s">
        <v>283</v>
      </c>
      <c r="F2074" s="77" t="s">
        <v>533</v>
      </c>
      <c r="G2074" s="77" t="s">
        <v>435</v>
      </c>
      <c r="H2074" s="77" t="s">
        <v>271</v>
      </c>
      <c r="I2074" s="77" t="s">
        <v>3417</v>
      </c>
      <c r="J2074" s="83">
        <v>-277.20498430449146</v>
      </c>
      <c r="L2074" s="84"/>
      <c r="M2074" s="84"/>
      <c r="P2074"/>
      <c r="R2074"/>
      <c r="S2074" s="82" t="s">
        <v>56</v>
      </c>
      <c r="T2074" s="82" t="s">
        <v>57</v>
      </c>
      <c r="U2074" s="77"/>
      <c r="V2074" s="77"/>
      <c r="W2074" s="77"/>
      <c r="X2074"/>
    </row>
    <row r="2075" spans="2:24" x14ac:dyDescent="0.3">
      <c r="B2075" s="81">
        <v>37346</v>
      </c>
      <c r="C2075" s="81" t="s">
        <v>1621</v>
      </c>
      <c r="D2075" s="77" t="s">
        <v>532</v>
      </c>
      <c r="E2075" s="82" t="s">
        <v>283</v>
      </c>
      <c r="F2075" s="77" t="s">
        <v>533</v>
      </c>
      <c r="G2075" s="77" t="s">
        <v>435</v>
      </c>
      <c r="H2075" s="77" t="s">
        <v>271</v>
      </c>
      <c r="I2075" s="77" t="s">
        <v>3417</v>
      </c>
      <c r="J2075" s="83">
        <v>-124.80551522308042</v>
      </c>
      <c r="L2075" s="84"/>
      <c r="M2075" s="84"/>
      <c r="P2075"/>
      <c r="R2075"/>
      <c r="S2075" s="82" t="s">
        <v>56</v>
      </c>
      <c r="T2075" s="82" t="s">
        <v>57</v>
      </c>
      <c r="U2075" s="77"/>
      <c r="V2075" s="77"/>
      <c r="W2075" s="77"/>
      <c r="X2075"/>
    </row>
    <row r="2076" spans="2:24" x14ac:dyDescent="0.3">
      <c r="B2076" s="81">
        <v>37346</v>
      </c>
      <c r="C2076" s="81" t="s">
        <v>1621</v>
      </c>
      <c r="D2076" s="77" t="s">
        <v>280</v>
      </c>
      <c r="E2076" s="82" t="s">
        <v>283</v>
      </c>
      <c r="F2076" s="77" t="s">
        <v>281</v>
      </c>
      <c r="G2076" s="77" t="s">
        <v>435</v>
      </c>
      <c r="H2076" s="77" t="s">
        <v>271</v>
      </c>
      <c r="I2076" s="77" t="s">
        <v>3418</v>
      </c>
      <c r="J2076" s="83">
        <v>-176.0558805662036</v>
      </c>
      <c r="L2076" s="84"/>
      <c r="M2076" s="84"/>
      <c r="P2076"/>
      <c r="R2076"/>
      <c r="S2076" s="82" t="s">
        <v>56</v>
      </c>
      <c r="T2076" s="82" t="s">
        <v>57</v>
      </c>
      <c r="U2076" s="77"/>
      <c r="V2076" s="77"/>
      <c r="W2076" s="77"/>
      <c r="X2076"/>
    </row>
    <row r="2077" spans="2:24" x14ac:dyDescent="0.3">
      <c r="B2077" s="81">
        <v>37346</v>
      </c>
      <c r="C2077" s="81" t="s">
        <v>1621</v>
      </c>
      <c r="D2077" s="77" t="s">
        <v>280</v>
      </c>
      <c r="E2077" s="82" t="s">
        <v>283</v>
      </c>
      <c r="F2077" s="77" t="s">
        <v>281</v>
      </c>
      <c r="G2077" s="77" t="s">
        <v>435</v>
      </c>
      <c r="H2077" s="77" t="s">
        <v>271</v>
      </c>
      <c r="I2077" s="77" t="s">
        <v>3418</v>
      </c>
      <c r="J2077" s="83">
        <v>174.75260713112115</v>
      </c>
      <c r="L2077" s="84"/>
      <c r="M2077" s="84"/>
      <c r="P2077"/>
      <c r="R2077"/>
      <c r="S2077" s="82" t="s">
        <v>56</v>
      </c>
      <c r="T2077" s="82" t="s">
        <v>57</v>
      </c>
      <c r="U2077" s="77"/>
      <c r="V2077" s="77"/>
      <c r="W2077" s="77"/>
      <c r="X2077"/>
    </row>
    <row r="2078" spans="2:24" x14ac:dyDescent="0.3">
      <c r="B2078" s="81">
        <v>37346</v>
      </c>
      <c r="C2078" s="81" t="s">
        <v>1621</v>
      </c>
      <c r="D2078" s="77" t="s">
        <v>280</v>
      </c>
      <c r="E2078" s="82" t="s">
        <v>283</v>
      </c>
      <c r="F2078" s="77" t="s">
        <v>281</v>
      </c>
      <c r="G2078" s="77" t="s">
        <v>435</v>
      </c>
      <c r="H2078" s="77" t="s">
        <v>271</v>
      </c>
      <c r="I2078" s="77" t="s">
        <v>3418</v>
      </c>
      <c r="J2078" s="83">
        <v>269.04197008629575</v>
      </c>
      <c r="L2078" s="84"/>
      <c r="M2078" s="84"/>
      <c r="P2078"/>
      <c r="R2078"/>
      <c r="S2078" s="82" t="s">
        <v>56</v>
      </c>
      <c r="T2078" s="82" t="s">
        <v>57</v>
      </c>
      <c r="U2078" s="77"/>
      <c r="V2078" s="77"/>
      <c r="W2078" s="77"/>
      <c r="X2078"/>
    </row>
    <row r="2079" spans="2:24" x14ac:dyDescent="0.3">
      <c r="B2079" s="81">
        <v>37346</v>
      </c>
      <c r="C2079" s="81" t="s">
        <v>1621</v>
      </c>
      <c r="D2079" s="77" t="s">
        <v>280</v>
      </c>
      <c r="E2079" s="82" t="s">
        <v>283</v>
      </c>
      <c r="F2079" s="77" t="s">
        <v>281</v>
      </c>
      <c r="G2079" s="77" t="s">
        <v>435</v>
      </c>
      <c r="H2079" s="77" t="s">
        <v>271</v>
      </c>
      <c r="I2079" s="77" t="s">
        <v>3418</v>
      </c>
      <c r="J2079" s="83">
        <v>141.4116533208273</v>
      </c>
      <c r="L2079" s="84"/>
      <c r="M2079" s="84"/>
      <c r="P2079"/>
      <c r="R2079"/>
      <c r="S2079" s="82" t="s">
        <v>56</v>
      </c>
      <c r="T2079" s="82" t="s">
        <v>57</v>
      </c>
      <c r="U2079" s="77"/>
      <c r="V2079" s="77"/>
      <c r="W2079" s="77"/>
      <c r="X2079"/>
    </row>
    <row r="2080" spans="2:24" x14ac:dyDescent="0.3">
      <c r="B2080" s="81">
        <v>37346</v>
      </c>
      <c r="C2080" s="81" t="s">
        <v>1621</v>
      </c>
      <c r="D2080" s="77" t="s">
        <v>280</v>
      </c>
      <c r="E2080" s="82" t="s">
        <v>283</v>
      </c>
      <c r="F2080" s="77" t="s">
        <v>281</v>
      </c>
      <c r="G2080" s="77" t="s">
        <v>435</v>
      </c>
      <c r="H2080" s="77" t="s">
        <v>271</v>
      </c>
      <c r="I2080" s="77" t="s">
        <v>3418</v>
      </c>
      <c r="J2080" s="83">
        <v>362.67889006100211</v>
      </c>
      <c r="L2080" s="84"/>
      <c r="M2080" s="84"/>
      <c r="P2080"/>
      <c r="R2080"/>
      <c r="S2080" s="82" t="s">
        <v>56</v>
      </c>
      <c r="T2080" s="82" t="s">
        <v>57</v>
      </c>
      <c r="U2080" s="77"/>
      <c r="V2080" s="77"/>
      <c r="W2080" s="77"/>
      <c r="X2080"/>
    </row>
    <row r="2081" spans="2:24" x14ac:dyDescent="0.3">
      <c r="B2081" s="81">
        <v>37346</v>
      </c>
      <c r="C2081" s="81" t="s">
        <v>1621</v>
      </c>
      <c r="D2081" s="77" t="s">
        <v>280</v>
      </c>
      <c r="E2081" s="82" t="s">
        <v>283</v>
      </c>
      <c r="F2081" s="77" t="s">
        <v>281</v>
      </c>
      <c r="G2081" s="77" t="s">
        <v>435</v>
      </c>
      <c r="H2081" s="77" t="s">
        <v>271</v>
      </c>
      <c r="I2081" s="77" t="s">
        <v>3418</v>
      </c>
      <c r="J2081" s="83">
        <v>112.66577440306619</v>
      </c>
      <c r="L2081" s="84"/>
      <c r="M2081" s="84"/>
      <c r="P2081"/>
      <c r="R2081"/>
      <c r="S2081" s="82" t="s">
        <v>56</v>
      </c>
      <c r="T2081" s="82" t="s">
        <v>57</v>
      </c>
      <c r="U2081" s="77"/>
      <c r="V2081" s="77"/>
      <c r="W2081" s="77"/>
      <c r="X2081"/>
    </row>
    <row r="2082" spans="2:24" x14ac:dyDescent="0.3">
      <c r="B2082" s="81">
        <v>37346</v>
      </c>
      <c r="C2082" s="81" t="s">
        <v>1621</v>
      </c>
      <c r="D2082" s="77" t="s">
        <v>548</v>
      </c>
      <c r="E2082" s="82" t="s">
        <v>289</v>
      </c>
      <c r="F2082" s="77" t="s">
        <v>549</v>
      </c>
      <c r="G2082" s="77" t="s">
        <v>435</v>
      </c>
      <c r="H2082" s="77" t="s">
        <v>290</v>
      </c>
      <c r="I2082" s="77" t="s">
        <v>3417</v>
      </c>
      <c r="J2082" s="83">
        <v>5979.1266073926126</v>
      </c>
      <c r="L2082" s="84"/>
      <c r="M2082" s="84"/>
      <c r="P2082"/>
      <c r="R2082"/>
      <c r="S2082" s="82" t="s">
        <v>56</v>
      </c>
      <c r="T2082" s="82" t="s">
        <v>57</v>
      </c>
      <c r="U2082" s="77"/>
      <c r="V2082" s="77"/>
      <c r="W2082" s="77"/>
      <c r="X2082"/>
    </row>
    <row r="2083" spans="2:24" x14ac:dyDescent="0.3">
      <c r="B2083" s="81">
        <v>37346</v>
      </c>
      <c r="C2083" s="81" t="s">
        <v>1621</v>
      </c>
      <c r="D2083" s="77" t="s">
        <v>548</v>
      </c>
      <c r="E2083" s="82" t="s">
        <v>289</v>
      </c>
      <c r="F2083" s="77" t="s">
        <v>549</v>
      </c>
      <c r="G2083" s="77" t="s">
        <v>435</v>
      </c>
      <c r="H2083" s="77" t="s">
        <v>290</v>
      </c>
      <c r="I2083" s="77" t="s">
        <v>3417</v>
      </c>
      <c r="J2083" s="83">
        <v>-571.39813237260307</v>
      </c>
      <c r="L2083" s="84"/>
      <c r="M2083" s="84"/>
      <c r="P2083"/>
      <c r="R2083"/>
      <c r="S2083" s="82" t="s">
        <v>56</v>
      </c>
      <c r="T2083" s="82" t="s">
        <v>57</v>
      </c>
      <c r="U2083" s="77"/>
      <c r="V2083" s="77"/>
      <c r="W2083" s="77"/>
      <c r="X2083"/>
    </row>
    <row r="2084" spans="2:24" x14ac:dyDescent="0.3">
      <c r="B2084" s="81">
        <v>37346</v>
      </c>
      <c r="C2084" s="81" t="s">
        <v>1621</v>
      </c>
      <c r="D2084" s="77" t="s">
        <v>286</v>
      </c>
      <c r="E2084" s="82" t="s">
        <v>289</v>
      </c>
      <c r="F2084" s="77" t="s">
        <v>287</v>
      </c>
      <c r="G2084" s="77" t="s">
        <v>435</v>
      </c>
      <c r="H2084" s="77" t="s">
        <v>290</v>
      </c>
      <c r="I2084" s="77" t="s">
        <v>3418</v>
      </c>
      <c r="J2084" s="83">
        <v>1353.248972650614</v>
      </c>
      <c r="L2084" s="84"/>
      <c r="M2084" s="84"/>
      <c r="P2084"/>
      <c r="R2084"/>
      <c r="S2084" s="82" t="s">
        <v>56</v>
      </c>
      <c r="T2084" s="82" t="s">
        <v>57</v>
      </c>
      <c r="U2084" s="77"/>
      <c r="V2084" s="77"/>
      <c r="W2084" s="77"/>
      <c r="X2084"/>
    </row>
    <row r="2085" spans="2:24" x14ac:dyDescent="0.3">
      <c r="B2085" s="81">
        <v>37346</v>
      </c>
      <c r="C2085" s="81" t="s">
        <v>1621</v>
      </c>
      <c r="D2085" s="77" t="s">
        <v>286</v>
      </c>
      <c r="E2085" s="82" t="s">
        <v>289</v>
      </c>
      <c r="F2085" s="77" t="s">
        <v>287</v>
      </c>
      <c r="G2085" s="77" t="s">
        <v>435</v>
      </c>
      <c r="H2085" s="77" t="s">
        <v>290</v>
      </c>
      <c r="I2085" s="77" t="s">
        <v>3418</v>
      </c>
      <c r="J2085" s="83">
        <v>-485.37105377389821</v>
      </c>
      <c r="L2085" s="84"/>
      <c r="M2085" s="84"/>
      <c r="P2085"/>
      <c r="R2085"/>
      <c r="S2085" s="82" t="s">
        <v>56</v>
      </c>
      <c r="T2085" s="82" t="s">
        <v>57</v>
      </c>
      <c r="U2085" s="77"/>
      <c r="V2085" s="77"/>
      <c r="W2085" s="77"/>
      <c r="X2085"/>
    </row>
    <row r="2086" spans="2:24" x14ac:dyDescent="0.3">
      <c r="B2086" s="81">
        <v>37346</v>
      </c>
      <c r="C2086" s="81" t="s">
        <v>1621</v>
      </c>
      <c r="D2086" s="77" t="s">
        <v>286</v>
      </c>
      <c r="E2086" s="82" t="s">
        <v>289</v>
      </c>
      <c r="F2086" s="77" t="s">
        <v>287</v>
      </c>
      <c r="G2086" s="77" t="s">
        <v>435</v>
      </c>
      <c r="H2086" s="77" t="s">
        <v>290</v>
      </c>
      <c r="I2086" s="77" t="s">
        <v>3418</v>
      </c>
      <c r="J2086" s="83">
        <v>-99.229335057379757</v>
      </c>
      <c r="L2086" s="84"/>
      <c r="M2086" s="84"/>
      <c r="P2086"/>
      <c r="R2086"/>
      <c r="S2086" s="82" t="s">
        <v>56</v>
      </c>
      <c r="T2086" s="82" t="s">
        <v>57</v>
      </c>
      <c r="U2086" s="77"/>
      <c r="V2086" s="77"/>
      <c r="W2086" s="77"/>
      <c r="X2086"/>
    </row>
    <row r="2087" spans="2:24" x14ac:dyDescent="0.3">
      <c r="B2087" s="81">
        <v>37346</v>
      </c>
      <c r="C2087" s="81" t="s">
        <v>1621</v>
      </c>
      <c r="D2087" s="77" t="s">
        <v>559</v>
      </c>
      <c r="E2087" s="82" t="s">
        <v>295</v>
      </c>
      <c r="F2087" s="77" t="s">
        <v>560</v>
      </c>
      <c r="G2087" s="77" t="s">
        <v>435</v>
      </c>
      <c r="H2087" s="77" t="s">
        <v>290</v>
      </c>
      <c r="I2087" s="77" t="s">
        <v>3417</v>
      </c>
      <c r="J2087" s="83">
        <v>219.99796999977053</v>
      </c>
      <c r="L2087" s="84"/>
      <c r="M2087" s="84"/>
      <c r="P2087"/>
      <c r="R2087"/>
      <c r="S2087" s="82" t="s">
        <v>56</v>
      </c>
      <c r="T2087" s="82" t="s">
        <v>57</v>
      </c>
      <c r="U2087" s="77"/>
      <c r="V2087" s="77"/>
      <c r="W2087" s="77"/>
      <c r="X2087"/>
    </row>
    <row r="2088" spans="2:24" x14ac:dyDescent="0.3">
      <c r="B2088" s="81">
        <v>37346</v>
      </c>
      <c r="C2088" s="81" t="s">
        <v>1621</v>
      </c>
      <c r="D2088" s="77" t="s">
        <v>1362</v>
      </c>
      <c r="E2088" s="82" t="s">
        <v>1365</v>
      </c>
      <c r="F2088" s="77" t="s">
        <v>1363</v>
      </c>
      <c r="G2088" s="77" t="s">
        <v>435</v>
      </c>
      <c r="H2088" s="77" t="s">
        <v>290</v>
      </c>
      <c r="I2088" s="77" t="s">
        <v>3417</v>
      </c>
      <c r="J2088" s="83">
        <v>0</v>
      </c>
      <c r="L2088" s="84"/>
      <c r="M2088" s="84"/>
      <c r="P2088"/>
      <c r="R2088"/>
      <c r="S2088" s="82" t="s">
        <v>56</v>
      </c>
      <c r="T2088" s="82" t="s">
        <v>57</v>
      </c>
      <c r="U2088" s="77"/>
      <c r="V2088" s="77"/>
      <c r="W2088" s="77"/>
      <c r="X2088"/>
    </row>
    <row r="2089" spans="2:24" x14ac:dyDescent="0.3">
      <c r="B2089" s="81">
        <v>37346</v>
      </c>
      <c r="C2089" s="81" t="s">
        <v>1621</v>
      </c>
      <c r="D2089" s="77" t="s">
        <v>1259</v>
      </c>
      <c r="E2089" s="82" t="s">
        <v>1262</v>
      </c>
      <c r="F2089" s="77" t="s">
        <v>621</v>
      </c>
      <c r="G2089" s="77" t="s">
        <v>435</v>
      </c>
      <c r="H2089" s="77" t="s">
        <v>290</v>
      </c>
      <c r="I2089" s="77" t="s">
        <v>3418</v>
      </c>
      <c r="J2089" s="83">
        <v>59.009465927053199</v>
      </c>
      <c r="L2089" s="84"/>
      <c r="M2089" s="84"/>
      <c r="P2089"/>
      <c r="R2089"/>
      <c r="S2089" s="82" t="s">
        <v>56</v>
      </c>
      <c r="T2089" s="82" t="s">
        <v>57</v>
      </c>
      <c r="U2089" s="77"/>
      <c r="V2089" s="77"/>
      <c r="W2089" s="77"/>
      <c r="X2089"/>
    </row>
    <row r="2090" spans="2:24" x14ac:dyDescent="0.3">
      <c r="B2090" s="81">
        <v>37346</v>
      </c>
      <c r="C2090" s="81" t="s">
        <v>1621</v>
      </c>
      <c r="D2090" s="77" t="s">
        <v>1259</v>
      </c>
      <c r="E2090" s="82" t="s">
        <v>1262</v>
      </c>
      <c r="F2090" s="77" t="s">
        <v>621</v>
      </c>
      <c r="G2090" s="77" t="s">
        <v>435</v>
      </c>
      <c r="H2090" s="77" t="s">
        <v>290</v>
      </c>
      <c r="I2090" s="77" t="s">
        <v>3418</v>
      </c>
      <c r="J2090" s="83">
        <v>15.522784913582539</v>
      </c>
      <c r="L2090" s="84"/>
      <c r="M2090" s="84"/>
      <c r="P2090"/>
      <c r="R2090"/>
      <c r="S2090" s="82" t="s">
        <v>56</v>
      </c>
      <c r="T2090" s="82" t="s">
        <v>57</v>
      </c>
      <c r="U2090" s="77"/>
      <c r="V2090" s="77"/>
      <c r="W2090" s="77"/>
      <c r="X2090"/>
    </row>
    <row r="2091" spans="2:24" x14ac:dyDescent="0.3">
      <c r="B2091" s="81">
        <v>37346</v>
      </c>
      <c r="C2091" s="81" t="s">
        <v>1621</v>
      </c>
      <c r="D2091" s="77" t="s">
        <v>1259</v>
      </c>
      <c r="E2091" s="82" t="s">
        <v>1262</v>
      </c>
      <c r="F2091" s="77" t="s">
        <v>621</v>
      </c>
      <c r="G2091" s="77" t="s">
        <v>435</v>
      </c>
      <c r="H2091" s="77" t="s">
        <v>290</v>
      </c>
      <c r="I2091" s="77" t="s">
        <v>3418</v>
      </c>
      <c r="J2091" s="83">
        <v>199.93339903324727</v>
      </c>
      <c r="L2091" s="84"/>
      <c r="M2091" s="84"/>
      <c r="P2091"/>
      <c r="R2091"/>
      <c r="S2091" s="82" t="s">
        <v>56</v>
      </c>
      <c r="T2091" s="82" t="s">
        <v>57</v>
      </c>
      <c r="U2091" s="77"/>
      <c r="V2091" s="77"/>
      <c r="W2091" s="77"/>
      <c r="X2091"/>
    </row>
    <row r="2092" spans="2:24" x14ac:dyDescent="0.3">
      <c r="B2092" s="81">
        <v>37346</v>
      </c>
      <c r="C2092" s="81" t="s">
        <v>1621</v>
      </c>
      <c r="D2092" s="77" t="s">
        <v>563</v>
      </c>
      <c r="E2092" s="82" t="s">
        <v>568</v>
      </c>
      <c r="F2092" s="77" t="s">
        <v>564</v>
      </c>
      <c r="G2092" s="77" t="s">
        <v>435</v>
      </c>
      <c r="H2092" s="77" t="s">
        <v>290</v>
      </c>
      <c r="I2092" s="77" t="s">
        <v>3417</v>
      </c>
      <c r="J2092" s="83">
        <v>1108.4782049343326</v>
      </c>
      <c r="L2092" s="84"/>
      <c r="M2092" s="84"/>
      <c r="P2092"/>
      <c r="R2092"/>
      <c r="S2092" s="82" t="s">
        <v>56</v>
      </c>
      <c r="T2092" s="82" t="s">
        <v>57</v>
      </c>
      <c r="U2092" s="77"/>
      <c r="V2092" s="77"/>
      <c r="W2092" s="77"/>
      <c r="X2092"/>
    </row>
    <row r="2093" spans="2:24" x14ac:dyDescent="0.3">
      <c r="B2093" s="81">
        <v>37346</v>
      </c>
      <c r="C2093" s="81" t="s">
        <v>1621</v>
      </c>
      <c r="D2093" s="77" t="s">
        <v>571</v>
      </c>
      <c r="E2093" s="82" t="s">
        <v>577</v>
      </c>
      <c r="F2093" s="77" t="s">
        <v>572</v>
      </c>
      <c r="G2093" s="77" t="s">
        <v>435</v>
      </c>
      <c r="H2093" s="77" t="s">
        <v>578</v>
      </c>
      <c r="I2093" s="77" t="s">
        <v>3417</v>
      </c>
      <c r="J2093" s="83">
        <v>4199.7669765397886</v>
      </c>
      <c r="L2093" s="84"/>
      <c r="M2093" s="84"/>
      <c r="P2093"/>
      <c r="R2093"/>
      <c r="S2093" s="82" t="s">
        <v>579</v>
      </c>
      <c r="T2093" s="82" t="s">
        <v>57</v>
      </c>
      <c r="U2093" s="77"/>
      <c r="V2093" s="77"/>
      <c r="W2093" s="77"/>
      <c r="X2093"/>
    </row>
    <row r="2094" spans="2:24" x14ac:dyDescent="0.3">
      <c r="B2094" s="81">
        <v>37346</v>
      </c>
      <c r="C2094" s="81" t="s">
        <v>1621</v>
      </c>
      <c r="D2094" s="77" t="s">
        <v>571</v>
      </c>
      <c r="E2094" s="82" t="s">
        <v>577</v>
      </c>
      <c r="F2094" s="77" t="s">
        <v>572</v>
      </c>
      <c r="G2094" s="77" t="s">
        <v>435</v>
      </c>
      <c r="H2094" s="77" t="s">
        <v>578</v>
      </c>
      <c r="I2094" s="77" t="s">
        <v>3417</v>
      </c>
      <c r="J2094" s="83">
        <v>155.62725705122523</v>
      </c>
      <c r="L2094" s="84"/>
      <c r="M2094" s="84"/>
      <c r="P2094"/>
      <c r="R2094"/>
      <c r="S2094" s="82" t="s">
        <v>579</v>
      </c>
      <c r="T2094" s="82" t="s">
        <v>57</v>
      </c>
      <c r="U2094" s="77"/>
      <c r="V2094" s="77"/>
      <c r="W2094" s="77"/>
      <c r="X2094"/>
    </row>
    <row r="2095" spans="2:24" x14ac:dyDescent="0.3">
      <c r="B2095" s="81">
        <v>37346</v>
      </c>
      <c r="C2095" s="81" t="s">
        <v>1621</v>
      </c>
      <c r="D2095" s="77" t="s">
        <v>582</v>
      </c>
      <c r="E2095" s="82" t="s">
        <v>577</v>
      </c>
      <c r="F2095" s="77" t="s">
        <v>583</v>
      </c>
      <c r="G2095" s="77" t="s">
        <v>435</v>
      </c>
      <c r="H2095" s="77" t="s">
        <v>578</v>
      </c>
      <c r="I2095" s="77" t="s">
        <v>3418</v>
      </c>
      <c r="J2095" s="83">
        <v>733.97749350539516</v>
      </c>
      <c r="L2095" s="84"/>
      <c r="M2095" s="84"/>
      <c r="P2095"/>
      <c r="R2095"/>
      <c r="S2095" s="82" t="s">
        <v>56</v>
      </c>
      <c r="T2095" s="82" t="s">
        <v>57</v>
      </c>
      <c r="U2095" s="77"/>
      <c r="V2095" s="77"/>
      <c r="W2095" s="77"/>
      <c r="X2095"/>
    </row>
    <row r="2096" spans="2:24" x14ac:dyDescent="0.3">
      <c r="B2096" s="81">
        <v>37346</v>
      </c>
      <c r="C2096" s="81" t="s">
        <v>1621</v>
      </c>
      <c r="D2096" s="77" t="s">
        <v>589</v>
      </c>
      <c r="E2096" s="82" t="s">
        <v>594</v>
      </c>
      <c r="F2096" s="77" t="s">
        <v>590</v>
      </c>
      <c r="G2096" s="77" t="s">
        <v>435</v>
      </c>
      <c r="H2096" s="77" t="s">
        <v>54</v>
      </c>
      <c r="I2096" s="77" t="s">
        <v>3417</v>
      </c>
      <c r="J2096" s="83">
        <v>449.60778010595982</v>
      </c>
      <c r="L2096" s="84"/>
      <c r="M2096" s="84"/>
      <c r="P2096"/>
      <c r="R2096"/>
      <c r="S2096" s="82" t="s">
        <v>56</v>
      </c>
      <c r="T2096" s="82" t="s">
        <v>57</v>
      </c>
      <c r="U2096" s="77"/>
      <c r="V2096" s="77"/>
      <c r="W2096" s="77"/>
      <c r="X2096"/>
    </row>
    <row r="2097" spans="2:24" x14ac:dyDescent="0.3">
      <c r="B2097" s="81">
        <v>37346</v>
      </c>
      <c r="C2097" s="81" t="s">
        <v>1621</v>
      </c>
      <c r="D2097" s="77" t="s">
        <v>589</v>
      </c>
      <c r="E2097" s="82" t="s">
        <v>594</v>
      </c>
      <c r="F2097" s="77" t="s">
        <v>590</v>
      </c>
      <c r="G2097" s="77" t="s">
        <v>435</v>
      </c>
      <c r="H2097" s="77" t="s">
        <v>54</v>
      </c>
      <c r="I2097" s="77" t="s">
        <v>3417</v>
      </c>
      <c r="J2097" s="83">
        <v>46.854566494850047</v>
      </c>
      <c r="L2097" s="84"/>
      <c r="M2097" s="84"/>
      <c r="P2097"/>
      <c r="R2097"/>
      <c r="S2097" s="82" t="s">
        <v>56</v>
      </c>
      <c r="T2097" s="82" t="s">
        <v>57</v>
      </c>
      <c r="U2097" s="77"/>
      <c r="V2097" s="77"/>
      <c r="W2097" s="77"/>
      <c r="X2097"/>
    </row>
    <row r="2098" spans="2:24" x14ac:dyDescent="0.3">
      <c r="B2098" s="81">
        <v>37346</v>
      </c>
      <c r="C2098" s="81" t="s">
        <v>1621</v>
      </c>
      <c r="D2098" s="77" t="s">
        <v>598</v>
      </c>
      <c r="E2098" s="82" t="s">
        <v>594</v>
      </c>
      <c r="F2098" s="77" t="s">
        <v>590</v>
      </c>
      <c r="G2098" s="77" t="s">
        <v>435</v>
      </c>
      <c r="H2098" s="77" t="s">
        <v>54</v>
      </c>
      <c r="I2098" s="77" t="s">
        <v>3418</v>
      </c>
      <c r="J2098" s="83">
        <v>575.36001376501622</v>
      </c>
      <c r="L2098" s="84"/>
      <c r="M2098" s="84"/>
      <c r="P2098"/>
      <c r="R2098"/>
      <c r="S2098" s="82" t="s">
        <v>56</v>
      </c>
      <c r="T2098" s="82" t="s">
        <v>57</v>
      </c>
      <c r="U2098" s="77"/>
      <c r="V2098" s="77"/>
      <c r="W2098" s="77"/>
      <c r="X2098"/>
    </row>
    <row r="2099" spans="2:24" x14ac:dyDescent="0.3">
      <c r="B2099" s="81">
        <v>37346</v>
      </c>
      <c r="C2099" s="81" t="s">
        <v>1621</v>
      </c>
      <c r="D2099" s="77" t="s">
        <v>600</v>
      </c>
      <c r="E2099" s="82" t="s">
        <v>299</v>
      </c>
      <c r="F2099" s="77" t="s">
        <v>500</v>
      </c>
      <c r="G2099" s="77" t="s">
        <v>435</v>
      </c>
      <c r="H2099" s="77" t="s">
        <v>271</v>
      </c>
      <c r="I2099" s="77" t="s">
        <v>3417</v>
      </c>
      <c r="J2099" s="83">
        <v>3658.572408867803</v>
      </c>
      <c r="L2099" s="84"/>
      <c r="M2099" s="84"/>
      <c r="P2099"/>
      <c r="R2099"/>
      <c r="S2099" s="82" t="s">
        <v>56</v>
      </c>
      <c r="T2099" s="82" t="s">
        <v>57</v>
      </c>
      <c r="U2099" s="77"/>
      <c r="V2099" s="77"/>
      <c r="W2099" s="77"/>
      <c r="X2099"/>
    </row>
    <row r="2100" spans="2:24" x14ac:dyDescent="0.3">
      <c r="B2100" s="81">
        <v>37346</v>
      </c>
      <c r="C2100" s="81" t="s">
        <v>1621</v>
      </c>
      <c r="D2100" s="77" t="s">
        <v>600</v>
      </c>
      <c r="E2100" s="82" t="s">
        <v>299</v>
      </c>
      <c r="F2100" s="77" t="s">
        <v>500</v>
      </c>
      <c r="G2100" s="77" t="s">
        <v>435</v>
      </c>
      <c r="H2100" s="77" t="s">
        <v>271</v>
      </c>
      <c r="I2100" s="77" t="s">
        <v>3417</v>
      </c>
      <c r="J2100" s="83">
        <v>-3895.860369204855</v>
      </c>
      <c r="L2100" s="84"/>
      <c r="M2100" s="84"/>
      <c r="P2100"/>
      <c r="R2100"/>
      <c r="S2100" s="82" t="s">
        <v>56</v>
      </c>
      <c r="T2100" s="82" t="s">
        <v>57</v>
      </c>
      <c r="U2100" s="77"/>
      <c r="V2100" s="77"/>
      <c r="W2100" s="77"/>
      <c r="X2100"/>
    </row>
    <row r="2101" spans="2:24" x14ac:dyDescent="0.3">
      <c r="B2101" s="81">
        <v>37346</v>
      </c>
      <c r="C2101" s="81" t="s">
        <v>1621</v>
      </c>
      <c r="D2101" s="77" t="s">
        <v>600</v>
      </c>
      <c r="E2101" s="82" t="s">
        <v>299</v>
      </c>
      <c r="F2101" s="77" t="s">
        <v>500</v>
      </c>
      <c r="G2101" s="77" t="s">
        <v>435</v>
      </c>
      <c r="H2101" s="77" t="s">
        <v>271</v>
      </c>
      <c r="I2101" s="77" t="s">
        <v>3417</v>
      </c>
      <c r="J2101" s="83">
        <v>6404.616440843125</v>
      </c>
      <c r="L2101" s="84"/>
      <c r="M2101" s="84"/>
      <c r="P2101"/>
      <c r="R2101"/>
      <c r="S2101" s="82" t="s">
        <v>56</v>
      </c>
      <c r="T2101" s="82" t="s">
        <v>57</v>
      </c>
      <c r="U2101" s="77"/>
      <c r="V2101" s="77"/>
      <c r="W2101" s="77"/>
      <c r="X2101"/>
    </row>
    <row r="2102" spans="2:24" x14ac:dyDescent="0.3">
      <c r="B2102" s="81">
        <v>37346</v>
      </c>
      <c r="C2102" s="81" t="s">
        <v>1621</v>
      </c>
      <c r="D2102" s="77" t="s">
        <v>606</v>
      </c>
      <c r="E2102" s="82" t="s">
        <v>608</v>
      </c>
      <c r="F2102" s="77" t="s">
        <v>276</v>
      </c>
      <c r="G2102" s="77" t="s">
        <v>435</v>
      </c>
      <c r="H2102" s="77" t="s">
        <v>271</v>
      </c>
      <c r="I2102" s="77" t="s">
        <v>3417</v>
      </c>
      <c r="J2102" s="83">
        <v>167.41510680829782</v>
      </c>
      <c r="L2102" s="84"/>
      <c r="M2102" s="84"/>
      <c r="P2102"/>
      <c r="R2102"/>
      <c r="S2102" s="82" t="s">
        <v>56</v>
      </c>
      <c r="T2102" s="82" t="s">
        <v>57</v>
      </c>
      <c r="U2102" s="77"/>
      <c r="V2102" s="77"/>
      <c r="W2102" s="77"/>
      <c r="X2102"/>
    </row>
    <row r="2103" spans="2:24" x14ac:dyDescent="0.3">
      <c r="B2103" s="81">
        <v>37346</v>
      </c>
      <c r="C2103" s="81" t="s">
        <v>1621</v>
      </c>
      <c r="D2103" s="77" t="s">
        <v>2063</v>
      </c>
      <c r="E2103" s="82" t="s">
        <v>2065</v>
      </c>
      <c r="F2103" s="77" t="s">
        <v>560</v>
      </c>
      <c r="G2103" s="77" t="s">
        <v>435</v>
      </c>
      <c r="H2103" s="77" t="s">
        <v>290</v>
      </c>
      <c r="I2103" s="77" t="s">
        <v>3417</v>
      </c>
      <c r="J2103" s="83">
        <v>1066.8615770611973</v>
      </c>
      <c r="L2103" s="84"/>
      <c r="M2103" s="84"/>
      <c r="P2103"/>
      <c r="R2103"/>
      <c r="S2103" s="82" t="s">
        <v>56</v>
      </c>
      <c r="T2103" s="82" t="s">
        <v>57</v>
      </c>
      <c r="U2103" s="77"/>
      <c r="V2103" s="77"/>
      <c r="W2103" s="77"/>
      <c r="X2103"/>
    </row>
    <row r="2104" spans="2:24" x14ac:dyDescent="0.3">
      <c r="B2104" s="81">
        <v>37346</v>
      </c>
      <c r="C2104" s="81" t="s">
        <v>1621</v>
      </c>
      <c r="D2104" s="77" t="s">
        <v>46</v>
      </c>
      <c r="E2104" s="82" t="s">
        <v>53</v>
      </c>
      <c r="F2104" s="77" t="s">
        <v>47</v>
      </c>
      <c r="G2104" s="77" t="s">
        <v>435</v>
      </c>
      <c r="H2104" s="77" t="s">
        <v>54</v>
      </c>
      <c r="I2104" s="77" t="s">
        <v>3417</v>
      </c>
      <c r="J2104" s="83">
        <v>-322.63908290786355</v>
      </c>
      <c r="L2104" s="84"/>
      <c r="M2104" s="84"/>
      <c r="P2104"/>
      <c r="R2104"/>
      <c r="S2104" s="82" t="s">
        <v>56</v>
      </c>
      <c r="T2104" s="82" t="s">
        <v>57</v>
      </c>
      <c r="U2104" s="77"/>
      <c r="V2104" s="77"/>
      <c r="W2104" s="77"/>
      <c r="X2104"/>
    </row>
    <row r="2105" spans="2:24" x14ac:dyDescent="0.3">
      <c r="B2105" s="81">
        <v>37346</v>
      </c>
      <c r="C2105" s="81" t="s">
        <v>1621</v>
      </c>
      <c r="D2105" s="77" t="s">
        <v>46</v>
      </c>
      <c r="E2105" s="82" t="s">
        <v>53</v>
      </c>
      <c r="F2105" s="77" t="s">
        <v>47</v>
      </c>
      <c r="G2105" s="77" t="s">
        <v>435</v>
      </c>
      <c r="H2105" s="77" t="s">
        <v>54</v>
      </c>
      <c r="I2105" s="77" t="s">
        <v>3417</v>
      </c>
      <c r="J2105" s="83">
        <v>246.6625198904371</v>
      </c>
      <c r="L2105" s="84"/>
      <c r="M2105" s="84"/>
      <c r="P2105"/>
      <c r="R2105"/>
      <c r="S2105" s="82" t="s">
        <v>56</v>
      </c>
      <c r="T2105" s="82" t="s">
        <v>57</v>
      </c>
      <c r="U2105" s="77"/>
      <c r="V2105" s="77"/>
      <c r="W2105" s="77"/>
      <c r="X2105"/>
    </row>
    <row r="2106" spans="2:24" x14ac:dyDescent="0.3">
      <c r="B2106" s="81">
        <v>37346</v>
      </c>
      <c r="C2106" s="81" t="s">
        <v>1621</v>
      </c>
      <c r="D2106" s="77" t="s">
        <v>46</v>
      </c>
      <c r="E2106" s="82" t="s">
        <v>53</v>
      </c>
      <c r="F2106" s="77" t="s">
        <v>47</v>
      </c>
      <c r="G2106" s="77" t="s">
        <v>435</v>
      </c>
      <c r="H2106" s="77" t="s">
        <v>54</v>
      </c>
      <c r="I2106" s="77" t="s">
        <v>3417</v>
      </c>
      <c r="J2106" s="83">
        <v>8.9990998639228703</v>
      </c>
      <c r="L2106" s="84"/>
      <c r="M2106" s="84"/>
      <c r="P2106"/>
      <c r="R2106"/>
      <c r="S2106" s="82" t="s">
        <v>56</v>
      </c>
      <c r="T2106" s="82" t="s">
        <v>57</v>
      </c>
      <c r="U2106" s="77"/>
      <c r="V2106" s="77"/>
      <c r="W2106" s="77"/>
      <c r="X2106"/>
    </row>
    <row r="2107" spans="2:24" x14ac:dyDescent="0.3">
      <c r="B2107" s="81">
        <v>37346</v>
      </c>
      <c r="C2107" s="81" t="s">
        <v>1621</v>
      </c>
      <c r="D2107" s="77" t="s">
        <v>46</v>
      </c>
      <c r="E2107" s="82" t="s">
        <v>53</v>
      </c>
      <c r="F2107" s="77" t="s">
        <v>47</v>
      </c>
      <c r="G2107" s="77" t="s">
        <v>435</v>
      </c>
      <c r="H2107" s="77" t="s">
        <v>54</v>
      </c>
      <c r="I2107" s="77" t="s">
        <v>3417</v>
      </c>
      <c r="J2107" s="83">
        <v>52.172107082538012</v>
      </c>
      <c r="L2107" s="84"/>
      <c r="M2107" s="84"/>
      <c r="P2107"/>
      <c r="R2107"/>
      <c r="S2107" s="82" t="s">
        <v>56</v>
      </c>
      <c r="T2107" s="82" t="s">
        <v>57</v>
      </c>
      <c r="U2107" s="77"/>
      <c r="V2107" s="77"/>
      <c r="W2107" s="77"/>
      <c r="X2107"/>
    </row>
    <row r="2108" spans="2:24" x14ac:dyDescent="0.3">
      <c r="B2108" s="81">
        <v>37346</v>
      </c>
      <c r="C2108" s="81" t="s">
        <v>1621</v>
      </c>
      <c r="D2108" s="77" t="s">
        <v>46</v>
      </c>
      <c r="E2108" s="82" t="s">
        <v>53</v>
      </c>
      <c r="F2108" s="77" t="s">
        <v>47</v>
      </c>
      <c r="G2108" s="77" t="s">
        <v>435</v>
      </c>
      <c r="H2108" s="77" t="s">
        <v>54</v>
      </c>
      <c r="I2108" s="77" t="s">
        <v>3417</v>
      </c>
      <c r="J2108" s="83">
        <v>49.996819507858611</v>
      </c>
      <c r="L2108" s="84"/>
      <c r="M2108" s="84"/>
      <c r="P2108"/>
      <c r="R2108"/>
      <c r="S2108" s="82" t="s">
        <v>56</v>
      </c>
      <c r="T2108" s="82" t="s">
        <v>57</v>
      </c>
      <c r="U2108" s="77"/>
      <c r="V2108" s="77"/>
      <c r="W2108" s="77"/>
      <c r="X2108"/>
    </row>
    <row r="2109" spans="2:24" x14ac:dyDescent="0.3">
      <c r="B2109" s="81">
        <v>37346</v>
      </c>
      <c r="C2109" s="81" t="s">
        <v>1621</v>
      </c>
      <c r="D2109" s="77" t="s">
        <v>46</v>
      </c>
      <c r="E2109" s="82" t="s">
        <v>53</v>
      </c>
      <c r="F2109" s="77" t="s">
        <v>47</v>
      </c>
      <c r="G2109" s="77" t="s">
        <v>435</v>
      </c>
      <c r="H2109" s="77" t="s">
        <v>54</v>
      </c>
      <c r="I2109" s="77" t="s">
        <v>3417</v>
      </c>
      <c r="J2109" s="83">
        <v>151.92513356902421</v>
      </c>
      <c r="L2109" s="84"/>
      <c r="M2109" s="84"/>
      <c r="P2109"/>
      <c r="R2109"/>
      <c r="S2109" s="82" t="s">
        <v>56</v>
      </c>
      <c r="T2109" s="82" t="s">
        <v>57</v>
      </c>
      <c r="U2109" s="77"/>
      <c r="V2109" s="77"/>
      <c r="W2109" s="77"/>
      <c r="X2109"/>
    </row>
    <row r="2110" spans="2:24" x14ac:dyDescent="0.3">
      <c r="B2110" s="81">
        <v>37346</v>
      </c>
      <c r="C2110" s="81" t="s">
        <v>1621</v>
      </c>
      <c r="D2110" s="77" t="s">
        <v>46</v>
      </c>
      <c r="E2110" s="82" t="s">
        <v>53</v>
      </c>
      <c r="F2110" s="77" t="s">
        <v>47</v>
      </c>
      <c r="G2110" s="77" t="s">
        <v>435</v>
      </c>
      <c r="H2110" s="77" t="s">
        <v>54</v>
      </c>
      <c r="I2110" s="77" t="s">
        <v>3417</v>
      </c>
      <c r="J2110" s="83">
        <v>-261.30169260380904</v>
      </c>
      <c r="L2110" s="84"/>
      <c r="M2110" s="84"/>
      <c r="P2110"/>
      <c r="R2110"/>
      <c r="S2110" s="82" t="s">
        <v>56</v>
      </c>
      <c r="T2110" s="82" t="s">
        <v>57</v>
      </c>
      <c r="U2110" s="77"/>
      <c r="V2110" s="77"/>
      <c r="W2110" s="77"/>
      <c r="X2110"/>
    </row>
    <row r="2111" spans="2:24" x14ac:dyDescent="0.3">
      <c r="B2111" s="81">
        <v>37346</v>
      </c>
      <c r="C2111" s="81" t="s">
        <v>1621</v>
      </c>
      <c r="D2111" s="77" t="s">
        <v>400</v>
      </c>
      <c r="E2111" s="82" t="s">
        <v>53</v>
      </c>
      <c r="F2111" s="77" t="s">
        <v>401</v>
      </c>
      <c r="G2111" s="77" t="s">
        <v>435</v>
      </c>
      <c r="H2111" s="77" t="s">
        <v>54</v>
      </c>
      <c r="I2111" s="77" t="s">
        <v>3418</v>
      </c>
      <c r="J2111" s="83">
        <v>5.1216792298999136</v>
      </c>
      <c r="L2111" s="84"/>
      <c r="M2111" s="84"/>
      <c r="P2111"/>
      <c r="R2111"/>
      <c r="S2111" s="82" t="s">
        <v>56</v>
      </c>
      <c r="T2111" s="82" t="s">
        <v>57</v>
      </c>
      <c r="U2111" s="77"/>
      <c r="V2111" s="77"/>
      <c r="W2111" s="77"/>
      <c r="X2111"/>
    </row>
    <row r="2112" spans="2:24" x14ac:dyDescent="0.3">
      <c r="B2112" s="81">
        <v>37346</v>
      </c>
      <c r="C2112" s="81" t="s">
        <v>1621</v>
      </c>
      <c r="D2112" s="77" t="s">
        <v>400</v>
      </c>
      <c r="E2112" s="82" t="s">
        <v>53</v>
      </c>
      <c r="F2112" s="77" t="s">
        <v>401</v>
      </c>
      <c r="G2112" s="77" t="s">
        <v>435</v>
      </c>
      <c r="H2112" s="77" t="s">
        <v>54</v>
      </c>
      <c r="I2112" s="77" t="s">
        <v>3418</v>
      </c>
      <c r="J2112" s="83">
        <v>20.138798008270104</v>
      </c>
      <c r="L2112" s="84"/>
      <c r="M2112" s="84"/>
      <c r="P2112"/>
      <c r="R2112"/>
      <c r="S2112" s="82" t="s">
        <v>56</v>
      </c>
      <c r="T2112" s="82" t="s">
        <v>57</v>
      </c>
      <c r="U2112" s="77"/>
      <c r="V2112" s="77"/>
      <c r="W2112" s="77"/>
      <c r="X2112"/>
    </row>
    <row r="2113" spans="2:24" x14ac:dyDescent="0.3">
      <c r="B2113" s="81">
        <v>37346</v>
      </c>
      <c r="C2113" s="81" t="s">
        <v>1621</v>
      </c>
      <c r="D2113" s="77" t="s">
        <v>400</v>
      </c>
      <c r="E2113" s="82" t="s">
        <v>53</v>
      </c>
      <c r="F2113" s="77" t="s">
        <v>401</v>
      </c>
      <c r="G2113" s="77" t="s">
        <v>435</v>
      </c>
      <c r="H2113" s="77" t="s">
        <v>54</v>
      </c>
      <c r="I2113" s="77" t="s">
        <v>3418</v>
      </c>
      <c r="J2113" s="83">
        <v>-290.89006012484612</v>
      </c>
      <c r="L2113" s="84"/>
      <c r="M2113" s="84"/>
      <c r="P2113"/>
      <c r="R2113"/>
      <c r="S2113" s="82" t="s">
        <v>56</v>
      </c>
      <c r="T2113" s="82" t="s">
        <v>57</v>
      </c>
      <c r="U2113" s="77"/>
      <c r="V2113" s="77"/>
      <c r="W2113" s="77"/>
      <c r="X2113"/>
    </row>
    <row r="2114" spans="2:24" x14ac:dyDescent="0.3">
      <c r="B2114" s="81">
        <v>37346</v>
      </c>
      <c r="C2114" s="81" t="s">
        <v>1621</v>
      </c>
      <c r="D2114" s="77" t="s">
        <v>75</v>
      </c>
      <c r="E2114" s="82" t="s">
        <v>78</v>
      </c>
      <c r="F2114" s="77" t="s">
        <v>76</v>
      </c>
      <c r="G2114" s="77" t="s">
        <v>435</v>
      </c>
      <c r="H2114" s="77" t="s">
        <v>54</v>
      </c>
      <c r="I2114" s="77" t="s">
        <v>3417</v>
      </c>
      <c r="J2114" s="83">
        <v>-40.595533611241756</v>
      </c>
      <c r="L2114" s="84"/>
      <c r="M2114" s="84"/>
      <c r="P2114"/>
      <c r="R2114"/>
      <c r="S2114" s="82" t="s">
        <v>56</v>
      </c>
      <c r="T2114" s="82" t="s">
        <v>57</v>
      </c>
      <c r="U2114" s="77"/>
      <c r="V2114" s="77"/>
      <c r="W2114" s="77"/>
      <c r="X2114"/>
    </row>
    <row r="2115" spans="2:24" x14ac:dyDescent="0.3">
      <c r="B2115" s="81">
        <v>37346</v>
      </c>
      <c r="C2115" s="81" t="s">
        <v>1621</v>
      </c>
      <c r="D2115" s="77" t="s">
        <v>649</v>
      </c>
      <c r="E2115" s="82" t="s">
        <v>78</v>
      </c>
      <c r="F2115" s="77" t="s">
        <v>650</v>
      </c>
      <c r="G2115" s="77" t="s">
        <v>435</v>
      </c>
      <c r="H2115" s="77" t="s">
        <v>54</v>
      </c>
      <c r="I2115" s="77" t="s">
        <v>3418</v>
      </c>
      <c r="J2115" s="83">
        <v>-162.1243089267725</v>
      </c>
      <c r="L2115" s="84"/>
      <c r="M2115" s="84"/>
      <c r="P2115"/>
      <c r="R2115"/>
      <c r="S2115" s="82" t="s">
        <v>56</v>
      </c>
      <c r="T2115" s="82" t="s">
        <v>57</v>
      </c>
      <c r="U2115" s="77"/>
      <c r="V2115" s="77"/>
      <c r="W2115" s="77"/>
      <c r="X2115"/>
    </row>
    <row r="2116" spans="2:24" x14ac:dyDescent="0.3">
      <c r="B2116" s="81">
        <v>37346</v>
      </c>
      <c r="C2116" s="81" t="s">
        <v>1621</v>
      </c>
      <c r="D2116" s="77" t="s">
        <v>649</v>
      </c>
      <c r="E2116" s="82" t="s">
        <v>78</v>
      </c>
      <c r="F2116" s="77" t="s">
        <v>650</v>
      </c>
      <c r="G2116" s="77" t="s">
        <v>435</v>
      </c>
      <c r="H2116" s="77" t="s">
        <v>54</v>
      </c>
      <c r="I2116" s="77" t="s">
        <v>3418</v>
      </c>
      <c r="J2116" s="83">
        <v>24.01648154779739</v>
      </c>
      <c r="L2116" s="84"/>
      <c r="M2116" s="84"/>
      <c r="P2116"/>
      <c r="R2116"/>
      <c r="S2116" s="82" t="s">
        <v>56</v>
      </c>
      <c r="T2116" s="82" t="s">
        <v>57</v>
      </c>
      <c r="U2116" s="77"/>
      <c r="V2116" s="77"/>
      <c r="W2116" s="77"/>
      <c r="X2116"/>
    </row>
    <row r="2117" spans="2:24" x14ac:dyDescent="0.3">
      <c r="B2117" s="81">
        <v>37346</v>
      </c>
      <c r="C2117" s="81" t="s">
        <v>1621</v>
      </c>
      <c r="D2117" s="77" t="s">
        <v>649</v>
      </c>
      <c r="E2117" s="82" t="s">
        <v>78</v>
      </c>
      <c r="F2117" s="77" t="s">
        <v>650</v>
      </c>
      <c r="G2117" s="77" t="s">
        <v>435</v>
      </c>
      <c r="H2117" s="77" t="s">
        <v>54</v>
      </c>
      <c r="I2117" s="77" t="s">
        <v>3418</v>
      </c>
      <c r="J2117" s="83">
        <v>478.45915055981465</v>
      </c>
      <c r="L2117" s="84"/>
      <c r="M2117" s="84"/>
      <c r="P2117"/>
      <c r="R2117"/>
      <c r="S2117" s="82" t="s">
        <v>56</v>
      </c>
      <c r="T2117" s="82" t="s">
        <v>57</v>
      </c>
      <c r="U2117" s="77"/>
      <c r="V2117" s="77"/>
      <c r="W2117" s="77"/>
      <c r="X2117"/>
    </row>
    <row r="2118" spans="2:24" x14ac:dyDescent="0.3">
      <c r="B2118" s="81">
        <v>37346</v>
      </c>
      <c r="C2118" s="81" t="s">
        <v>1621</v>
      </c>
      <c r="D2118" s="77" t="s">
        <v>1479</v>
      </c>
      <c r="E2118" s="82" t="s">
        <v>1482</v>
      </c>
      <c r="F2118" s="77" t="s">
        <v>1480</v>
      </c>
      <c r="G2118" s="77" t="s">
        <v>435</v>
      </c>
      <c r="H2118" s="77" t="s">
        <v>54</v>
      </c>
      <c r="I2118" s="77" t="s">
        <v>3418</v>
      </c>
      <c r="J2118" s="83">
        <v>1625.3928299826612</v>
      </c>
      <c r="L2118" s="84"/>
      <c r="M2118" s="84"/>
      <c r="P2118"/>
      <c r="R2118"/>
      <c r="S2118" s="82" t="s">
        <v>56</v>
      </c>
      <c r="T2118" s="82" t="s">
        <v>57</v>
      </c>
      <c r="U2118" s="77"/>
      <c r="V2118" s="77"/>
      <c r="W2118" s="77"/>
      <c r="X2118"/>
    </row>
    <row r="2119" spans="2:24" x14ac:dyDescent="0.3">
      <c r="B2119" s="81">
        <v>37346</v>
      </c>
      <c r="C2119" s="81" t="s">
        <v>1621</v>
      </c>
      <c r="D2119" s="77" t="s">
        <v>1479</v>
      </c>
      <c r="E2119" s="82" t="s">
        <v>1482</v>
      </c>
      <c r="F2119" s="77" t="s">
        <v>1480</v>
      </c>
      <c r="G2119" s="77" t="s">
        <v>435</v>
      </c>
      <c r="H2119" s="77" t="s">
        <v>54</v>
      </c>
      <c r="I2119" s="77" t="s">
        <v>3418</v>
      </c>
      <c r="J2119" s="83">
        <v>31.85586610226796</v>
      </c>
      <c r="L2119" s="84"/>
      <c r="M2119" s="84"/>
      <c r="P2119"/>
      <c r="R2119"/>
      <c r="S2119" s="82" t="s">
        <v>56</v>
      </c>
      <c r="T2119" s="82" t="s">
        <v>57</v>
      </c>
      <c r="U2119" s="77"/>
      <c r="V2119" s="77"/>
      <c r="W2119" s="77"/>
      <c r="X2119"/>
    </row>
    <row r="2120" spans="2:24" x14ac:dyDescent="0.3">
      <c r="B2120" s="81">
        <v>37346</v>
      </c>
      <c r="C2120" s="81" t="s">
        <v>1621</v>
      </c>
      <c r="D2120" s="77" t="s">
        <v>661</v>
      </c>
      <c r="E2120" s="82" t="s">
        <v>663</v>
      </c>
      <c r="F2120" s="77" t="s">
        <v>662</v>
      </c>
      <c r="G2120" s="77" t="s">
        <v>435</v>
      </c>
      <c r="H2120" s="77" t="s">
        <v>54</v>
      </c>
      <c r="I2120" s="77" t="s">
        <v>3417</v>
      </c>
      <c r="J2120" s="83">
        <v>1185.9503658992373</v>
      </c>
      <c r="L2120" s="84"/>
      <c r="M2120" s="84"/>
      <c r="P2120"/>
      <c r="R2120"/>
      <c r="S2120" s="82" t="s">
        <v>56</v>
      </c>
      <c r="T2120" s="82" t="s">
        <v>57</v>
      </c>
      <c r="U2120" s="77"/>
      <c r="V2120" s="77"/>
      <c r="W2120" s="77"/>
      <c r="X2120"/>
    </row>
    <row r="2121" spans="2:24" x14ac:dyDescent="0.3">
      <c r="B2121" s="81">
        <v>37346</v>
      </c>
      <c r="C2121" s="81" t="s">
        <v>1621</v>
      </c>
      <c r="D2121" s="77" t="s">
        <v>661</v>
      </c>
      <c r="E2121" s="82" t="s">
        <v>663</v>
      </c>
      <c r="F2121" s="77" t="s">
        <v>662</v>
      </c>
      <c r="G2121" s="77" t="s">
        <v>435</v>
      </c>
      <c r="H2121" s="77" t="s">
        <v>54</v>
      </c>
      <c r="I2121" s="77" t="s">
        <v>3417</v>
      </c>
      <c r="J2121" s="83">
        <v>-367.89308356684182</v>
      </c>
      <c r="L2121" s="84"/>
      <c r="M2121" s="84"/>
      <c r="P2121"/>
      <c r="R2121"/>
      <c r="S2121" s="82" t="s">
        <v>56</v>
      </c>
      <c r="T2121" s="82" t="s">
        <v>57</v>
      </c>
      <c r="U2121" s="77"/>
      <c r="V2121" s="77"/>
      <c r="W2121" s="77"/>
      <c r="X2121"/>
    </row>
    <row r="2122" spans="2:24" x14ac:dyDescent="0.3">
      <c r="B2122" s="81">
        <v>37346</v>
      </c>
      <c r="C2122" s="81" t="s">
        <v>1621</v>
      </c>
      <c r="D2122" s="77" t="s">
        <v>665</v>
      </c>
      <c r="E2122" s="82" t="s">
        <v>663</v>
      </c>
      <c r="F2122" s="77" t="s">
        <v>662</v>
      </c>
      <c r="G2122" s="77" t="s">
        <v>435</v>
      </c>
      <c r="H2122" s="77" t="s">
        <v>54</v>
      </c>
      <c r="I2122" s="77" t="s">
        <v>3418</v>
      </c>
      <c r="J2122" s="83">
        <v>209.27192540278855</v>
      </c>
      <c r="L2122" s="84"/>
      <c r="M2122" s="84"/>
      <c r="P2122"/>
      <c r="R2122"/>
      <c r="S2122" s="82" t="s">
        <v>56</v>
      </c>
      <c r="T2122" s="82" t="s">
        <v>57</v>
      </c>
      <c r="U2122" s="77"/>
      <c r="V2122" s="77"/>
      <c r="W2122" s="77"/>
      <c r="X2122"/>
    </row>
    <row r="2123" spans="2:24" x14ac:dyDescent="0.3">
      <c r="B2123" s="81">
        <v>37346</v>
      </c>
      <c r="C2123" s="81" t="s">
        <v>1621</v>
      </c>
      <c r="D2123" s="77" t="s">
        <v>90</v>
      </c>
      <c r="E2123" s="82" t="s">
        <v>93</v>
      </c>
      <c r="F2123" s="77" t="s">
        <v>91</v>
      </c>
      <c r="G2123" s="77" t="s">
        <v>435</v>
      </c>
      <c r="H2123" s="77" t="s">
        <v>54</v>
      </c>
      <c r="I2123" s="77" t="s">
        <v>3417</v>
      </c>
      <c r="J2123" s="83">
        <v>1535.3730130701324</v>
      </c>
      <c r="L2123" s="84"/>
      <c r="M2123" s="84"/>
      <c r="P2123"/>
      <c r="R2123"/>
      <c r="S2123" s="82" t="s">
        <v>56</v>
      </c>
      <c r="T2123" s="82" t="s">
        <v>57</v>
      </c>
      <c r="U2123" s="77"/>
      <c r="V2123" s="77"/>
      <c r="W2123" s="77"/>
      <c r="X2123"/>
    </row>
    <row r="2124" spans="2:24" x14ac:dyDescent="0.3">
      <c r="B2124" s="81">
        <v>37346</v>
      </c>
      <c r="C2124" s="81" t="s">
        <v>1621</v>
      </c>
      <c r="D2124" s="77" t="s">
        <v>90</v>
      </c>
      <c r="E2124" s="82" t="s">
        <v>93</v>
      </c>
      <c r="F2124" s="77" t="s">
        <v>91</v>
      </c>
      <c r="G2124" s="77" t="s">
        <v>435</v>
      </c>
      <c r="H2124" s="77" t="s">
        <v>54</v>
      </c>
      <c r="I2124" s="77" t="s">
        <v>3417</v>
      </c>
      <c r="J2124" s="83">
        <v>12.820558363258215</v>
      </c>
      <c r="L2124" s="84"/>
      <c r="M2124" s="84"/>
      <c r="P2124"/>
      <c r="R2124"/>
      <c r="S2124" s="82" t="s">
        <v>56</v>
      </c>
      <c r="T2124" s="82" t="s">
        <v>57</v>
      </c>
      <c r="U2124" s="77"/>
      <c r="V2124" s="77"/>
      <c r="W2124" s="77"/>
      <c r="X2124"/>
    </row>
    <row r="2125" spans="2:24" x14ac:dyDescent="0.3">
      <c r="B2125" s="81">
        <v>37346</v>
      </c>
      <c r="C2125" s="81" t="s">
        <v>1621</v>
      </c>
      <c r="D2125" s="77" t="s">
        <v>90</v>
      </c>
      <c r="E2125" s="82" t="s">
        <v>93</v>
      </c>
      <c r="F2125" s="77" t="s">
        <v>91</v>
      </c>
      <c r="G2125" s="77" t="s">
        <v>435</v>
      </c>
      <c r="H2125" s="77" t="s">
        <v>54</v>
      </c>
      <c r="I2125" s="77" t="s">
        <v>3417</v>
      </c>
      <c r="J2125" s="83">
        <v>744.13669765508905</v>
      </c>
      <c r="L2125" s="84"/>
      <c r="M2125" s="84"/>
      <c r="P2125"/>
      <c r="R2125"/>
      <c r="S2125" s="82" t="s">
        <v>56</v>
      </c>
      <c r="T2125" s="82" t="s">
        <v>57</v>
      </c>
      <c r="U2125" s="77"/>
      <c r="V2125" s="77"/>
      <c r="W2125" s="77"/>
      <c r="X2125"/>
    </row>
    <row r="2126" spans="2:24" x14ac:dyDescent="0.3">
      <c r="B2126" s="81">
        <v>37346</v>
      </c>
      <c r="C2126" s="81" t="s">
        <v>1621</v>
      </c>
      <c r="D2126" s="77" t="s">
        <v>90</v>
      </c>
      <c r="E2126" s="82" t="s">
        <v>93</v>
      </c>
      <c r="F2126" s="77" t="s">
        <v>91</v>
      </c>
      <c r="G2126" s="77" t="s">
        <v>435</v>
      </c>
      <c r="H2126" s="77" t="s">
        <v>54</v>
      </c>
      <c r="I2126" s="77" t="s">
        <v>3417</v>
      </c>
      <c r="J2126" s="83">
        <v>-976.1648125773213</v>
      </c>
      <c r="L2126" s="84"/>
      <c r="M2126" s="84"/>
      <c r="P2126"/>
      <c r="R2126"/>
      <c r="S2126" s="82" t="s">
        <v>56</v>
      </c>
      <c r="T2126" s="82" t="s">
        <v>57</v>
      </c>
      <c r="U2126" s="77"/>
      <c r="V2126" s="77"/>
      <c r="W2126" s="77"/>
      <c r="X2126"/>
    </row>
    <row r="2127" spans="2:24" x14ac:dyDescent="0.3">
      <c r="B2127" s="81">
        <v>37346</v>
      </c>
      <c r="C2127" s="81" t="s">
        <v>1621</v>
      </c>
      <c r="D2127" s="77" t="s">
        <v>673</v>
      </c>
      <c r="E2127" s="82" t="s">
        <v>93</v>
      </c>
      <c r="F2127" s="77" t="s">
        <v>674</v>
      </c>
      <c r="G2127" s="77" t="s">
        <v>435</v>
      </c>
      <c r="H2127" s="77" t="s">
        <v>54</v>
      </c>
      <c r="I2127" s="77" t="s">
        <v>3418</v>
      </c>
      <c r="J2127" s="83">
        <v>-119.17574917434268</v>
      </c>
      <c r="L2127" s="84"/>
      <c r="M2127" s="84"/>
      <c r="P2127"/>
      <c r="R2127"/>
      <c r="S2127" s="82" t="s">
        <v>56</v>
      </c>
      <c r="T2127" s="82" t="s">
        <v>57</v>
      </c>
      <c r="U2127" s="77"/>
      <c r="V2127" s="77"/>
      <c r="W2127" s="77"/>
      <c r="X2127"/>
    </row>
    <row r="2128" spans="2:24" x14ac:dyDescent="0.3">
      <c r="B2128" s="81">
        <v>37346</v>
      </c>
      <c r="C2128" s="81" t="s">
        <v>1621</v>
      </c>
      <c r="D2128" s="77" t="s">
        <v>673</v>
      </c>
      <c r="E2128" s="82" t="s">
        <v>93</v>
      </c>
      <c r="F2128" s="77" t="s">
        <v>674</v>
      </c>
      <c r="G2128" s="77" t="s">
        <v>435</v>
      </c>
      <c r="H2128" s="77" t="s">
        <v>54</v>
      </c>
      <c r="I2128" s="77" t="s">
        <v>3418</v>
      </c>
      <c r="J2128" s="83">
        <v>273.94524006691427</v>
      </c>
      <c r="L2128" s="84"/>
      <c r="M2128" s="84"/>
      <c r="P2128"/>
      <c r="R2128"/>
      <c r="S2128" s="82" t="s">
        <v>56</v>
      </c>
      <c r="T2128" s="82" t="s">
        <v>57</v>
      </c>
      <c r="U2128" s="77"/>
      <c r="V2128" s="77"/>
      <c r="W2128" s="77"/>
      <c r="X2128"/>
    </row>
    <row r="2129" spans="2:24" x14ac:dyDescent="0.3">
      <c r="B2129" s="81">
        <v>37346</v>
      </c>
      <c r="C2129" s="81" t="s">
        <v>1621</v>
      </c>
      <c r="D2129" s="77" t="s">
        <v>673</v>
      </c>
      <c r="E2129" s="82" t="s">
        <v>93</v>
      </c>
      <c r="F2129" s="77" t="s">
        <v>674</v>
      </c>
      <c r="G2129" s="77" t="s">
        <v>435</v>
      </c>
      <c r="H2129" s="77" t="s">
        <v>54</v>
      </c>
      <c r="I2129" s="77" t="s">
        <v>3418</v>
      </c>
      <c r="J2129" s="83">
        <v>694.96943904474529</v>
      </c>
      <c r="L2129" s="84"/>
      <c r="M2129" s="84"/>
      <c r="P2129"/>
      <c r="R2129"/>
      <c r="S2129" s="82" t="s">
        <v>56</v>
      </c>
      <c r="T2129" s="82" t="s">
        <v>57</v>
      </c>
      <c r="U2129" s="77"/>
      <c r="V2129" s="77"/>
      <c r="W2129" s="77"/>
      <c r="X2129"/>
    </row>
    <row r="2130" spans="2:24" x14ac:dyDescent="0.3">
      <c r="B2130" s="81">
        <v>37346</v>
      </c>
      <c r="C2130" s="81" t="s">
        <v>1621</v>
      </c>
      <c r="D2130" s="77" t="s">
        <v>98</v>
      </c>
      <c r="E2130" s="82" t="s">
        <v>101</v>
      </c>
      <c r="F2130" s="77" t="s">
        <v>99</v>
      </c>
      <c r="G2130" s="77" t="s">
        <v>435</v>
      </c>
      <c r="H2130" s="77" t="s">
        <v>102</v>
      </c>
      <c r="I2130" s="77" t="s">
        <v>3417</v>
      </c>
      <c r="J2130" s="83">
        <v>183.13233792791826</v>
      </c>
      <c r="L2130" s="84"/>
      <c r="M2130" s="84"/>
      <c r="P2130"/>
      <c r="R2130"/>
      <c r="S2130" s="82" t="s">
        <v>56</v>
      </c>
      <c r="T2130" s="82" t="s">
        <v>57</v>
      </c>
      <c r="U2130" s="77"/>
      <c r="V2130" s="77"/>
      <c r="W2130" s="77"/>
      <c r="X2130"/>
    </row>
    <row r="2131" spans="2:24" x14ac:dyDescent="0.3">
      <c r="B2131" s="81">
        <v>37346</v>
      </c>
      <c r="C2131" s="81" t="s">
        <v>1621</v>
      </c>
      <c r="D2131" s="77" t="s">
        <v>98</v>
      </c>
      <c r="E2131" s="82" t="s">
        <v>101</v>
      </c>
      <c r="F2131" s="77" t="s">
        <v>99</v>
      </c>
      <c r="G2131" s="77" t="s">
        <v>435</v>
      </c>
      <c r="H2131" s="77" t="s">
        <v>102</v>
      </c>
      <c r="I2131" s="77" t="s">
        <v>3417</v>
      </c>
      <c r="J2131" s="83">
        <v>146.73893509326101</v>
      </c>
      <c r="L2131" s="84"/>
      <c r="M2131" s="84"/>
      <c r="P2131"/>
      <c r="R2131"/>
      <c r="S2131" s="82" t="s">
        <v>56</v>
      </c>
      <c r="T2131" s="82" t="s">
        <v>57</v>
      </c>
      <c r="U2131" s="77"/>
      <c r="V2131" s="77"/>
      <c r="W2131" s="77"/>
      <c r="X2131"/>
    </row>
    <row r="2132" spans="2:24" x14ac:dyDescent="0.3">
      <c r="B2132" s="81">
        <v>37346</v>
      </c>
      <c r="C2132" s="81" t="s">
        <v>1621</v>
      </c>
      <c r="D2132" s="77" t="s">
        <v>110</v>
      </c>
      <c r="E2132" s="82" t="s">
        <v>113</v>
      </c>
      <c r="F2132" s="77" t="s">
        <v>111</v>
      </c>
      <c r="G2132" s="77" t="s">
        <v>435</v>
      </c>
      <c r="H2132" s="77" t="s">
        <v>102</v>
      </c>
      <c r="I2132" s="77" t="s">
        <v>3417</v>
      </c>
      <c r="J2132" s="83">
        <v>111.06709832755308</v>
      </c>
      <c r="L2132" s="84"/>
      <c r="M2132" s="84"/>
      <c r="P2132"/>
      <c r="R2132"/>
      <c r="S2132" s="82" t="s">
        <v>56</v>
      </c>
      <c r="T2132" s="82" t="s">
        <v>57</v>
      </c>
      <c r="U2132" s="77"/>
      <c r="V2132" s="77"/>
      <c r="W2132" s="77"/>
      <c r="X2132"/>
    </row>
    <row r="2133" spans="2:24" x14ac:dyDescent="0.3">
      <c r="B2133" s="81">
        <v>37346</v>
      </c>
      <c r="C2133" s="81" t="s">
        <v>1621</v>
      </c>
      <c r="D2133" s="77" t="s">
        <v>110</v>
      </c>
      <c r="E2133" s="82" t="s">
        <v>113</v>
      </c>
      <c r="F2133" s="77" t="s">
        <v>111</v>
      </c>
      <c r="G2133" s="77" t="s">
        <v>435</v>
      </c>
      <c r="H2133" s="77" t="s">
        <v>102</v>
      </c>
      <c r="I2133" s="77" t="s">
        <v>3417</v>
      </c>
      <c r="J2133" s="83">
        <v>70.684067269255308</v>
      </c>
      <c r="L2133" s="84"/>
      <c r="M2133" s="84"/>
      <c r="P2133"/>
      <c r="R2133"/>
      <c r="S2133" s="82" t="s">
        <v>56</v>
      </c>
      <c r="T2133" s="82" t="s">
        <v>57</v>
      </c>
      <c r="U2133" s="77"/>
      <c r="V2133" s="77"/>
      <c r="W2133" s="77"/>
      <c r="X2133"/>
    </row>
    <row r="2134" spans="2:24" x14ac:dyDescent="0.3">
      <c r="B2134" s="81">
        <v>37346</v>
      </c>
      <c r="C2134" s="81" t="s">
        <v>1621</v>
      </c>
      <c r="D2134" s="77" t="s">
        <v>373</v>
      </c>
      <c r="E2134" s="82" t="s">
        <v>113</v>
      </c>
      <c r="F2134" s="77" t="s">
        <v>374</v>
      </c>
      <c r="G2134" s="77" t="s">
        <v>435</v>
      </c>
      <c r="H2134" s="77" t="s">
        <v>102</v>
      </c>
      <c r="I2134" s="77" t="s">
        <v>3418</v>
      </c>
      <c r="J2134" s="83">
        <v>123.15672737160845</v>
      </c>
      <c r="L2134" s="84"/>
      <c r="M2134" s="84"/>
      <c r="P2134"/>
      <c r="R2134"/>
      <c r="S2134" s="82" t="s">
        <v>56</v>
      </c>
      <c r="T2134" s="82" t="s">
        <v>57</v>
      </c>
      <c r="U2134" s="77"/>
      <c r="V2134" s="77"/>
      <c r="W2134" s="77"/>
      <c r="X2134"/>
    </row>
    <row r="2135" spans="2:24" x14ac:dyDescent="0.3">
      <c r="B2135" s="81">
        <v>37346</v>
      </c>
      <c r="C2135" s="81" t="s">
        <v>1621</v>
      </c>
      <c r="D2135" s="77" t="s">
        <v>373</v>
      </c>
      <c r="E2135" s="82" t="s">
        <v>113</v>
      </c>
      <c r="F2135" s="77" t="s">
        <v>374</v>
      </c>
      <c r="G2135" s="77" t="s">
        <v>435</v>
      </c>
      <c r="H2135" s="77" t="s">
        <v>102</v>
      </c>
      <c r="I2135" s="77" t="s">
        <v>3418</v>
      </c>
      <c r="J2135" s="83">
        <v>160.38091692937604</v>
      </c>
      <c r="L2135" s="84"/>
      <c r="M2135" s="84"/>
      <c r="P2135"/>
      <c r="R2135"/>
      <c r="S2135" s="82" t="s">
        <v>56</v>
      </c>
      <c r="T2135" s="82" t="s">
        <v>57</v>
      </c>
      <c r="U2135" s="77"/>
      <c r="V2135" s="77"/>
      <c r="W2135" s="77"/>
      <c r="X2135"/>
    </row>
    <row r="2136" spans="2:24" x14ac:dyDescent="0.3">
      <c r="B2136" s="81">
        <v>37346</v>
      </c>
      <c r="C2136" s="81" t="s">
        <v>1621</v>
      </c>
      <c r="D2136" s="77" t="s">
        <v>373</v>
      </c>
      <c r="E2136" s="82" t="s">
        <v>113</v>
      </c>
      <c r="F2136" s="77" t="s">
        <v>374</v>
      </c>
      <c r="G2136" s="77" t="s">
        <v>435</v>
      </c>
      <c r="H2136" s="77" t="s">
        <v>102</v>
      </c>
      <c r="I2136" s="77" t="s">
        <v>3418</v>
      </c>
      <c r="J2136" s="83">
        <v>-116.5187910592968</v>
      </c>
      <c r="L2136" s="84"/>
      <c r="M2136" s="84"/>
      <c r="P2136"/>
      <c r="R2136"/>
      <c r="S2136" s="82" t="s">
        <v>56</v>
      </c>
      <c r="T2136" s="82" t="s">
        <v>57</v>
      </c>
      <c r="U2136" s="77"/>
      <c r="V2136" s="77"/>
      <c r="W2136" s="77"/>
      <c r="X2136"/>
    </row>
    <row r="2137" spans="2:24" x14ac:dyDescent="0.3">
      <c r="B2137" s="81">
        <v>37346</v>
      </c>
      <c r="C2137" s="81" t="s">
        <v>1621</v>
      </c>
      <c r="D2137" s="77" t="s">
        <v>118</v>
      </c>
      <c r="E2137" s="82" t="s">
        <v>121</v>
      </c>
      <c r="F2137" s="77" t="s">
        <v>119</v>
      </c>
      <c r="G2137" s="77" t="s">
        <v>435</v>
      </c>
      <c r="H2137" s="77" t="s">
        <v>102</v>
      </c>
      <c r="I2137" s="77" t="s">
        <v>3417</v>
      </c>
      <c r="J2137" s="83">
        <v>484.99942572632887</v>
      </c>
      <c r="L2137" s="84"/>
      <c r="M2137" s="84"/>
      <c r="P2137"/>
      <c r="R2137"/>
      <c r="S2137" s="82" t="s">
        <v>56</v>
      </c>
      <c r="T2137" s="82" t="s">
        <v>57</v>
      </c>
      <c r="U2137" s="77"/>
      <c r="V2137" s="77"/>
      <c r="W2137" s="77"/>
      <c r="X2137"/>
    </row>
    <row r="2138" spans="2:24" x14ac:dyDescent="0.3">
      <c r="B2138" s="81">
        <v>37346</v>
      </c>
      <c r="C2138" s="81" t="s">
        <v>1621</v>
      </c>
      <c r="D2138" s="77" t="s">
        <v>704</v>
      </c>
      <c r="E2138" s="82" t="s">
        <v>705</v>
      </c>
      <c r="F2138" s="77" t="s">
        <v>572</v>
      </c>
      <c r="G2138" s="77" t="s">
        <v>435</v>
      </c>
      <c r="H2138" s="77" t="s">
        <v>578</v>
      </c>
      <c r="I2138" s="77" t="s">
        <v>3417</v>
      </c>
      <c r="J2138" s="83">
        <v>329.12043586969116</v>
      </c>
      <c r="L2138" s="84"/>
      <c r="M2138" s="84"/>
      <c r="P2138"/>
      <c r="R2138"/>
      <c r="S2138" s="82" t="s">
        <v>579</v>
      </c>
      <c r="T2138" s="82" t="s">
        <v>57</v>
      </c>
      <c r="U2138" s="77"/>
      <c r="V2138" s="77"/>
      <c r="W2138" s="77"/>
      <c r="X2138"/>
    </row>
    <row r="2139" spans="2:24" x14ac:dyDescent="0.3">
      <c r="B2139" s="81">
        <v>37346</v>
      </c>
      <c r="C2139" s="81" t="s">
        <v>1621</v>
      </c>
      <c r="D2139" s="77" t="s">
        <v>707</v>
      </c>
      <c r="E2139" s="82" t="s">
        <v>705</v>
      </c>
      <c r="F2139" s="77" t="s">
        <v>708</v>
      </c>
      <c r="G2139" s="77" t="s">
        <v>435</v>
      </c>
      <c r="H2139" s="77" t="s">
        <v>578</v>
      </c>
      <c r="I2139" s="77" t="s">
        <v>3417</v>
      </c>
      <c r="J2139" s="83">
        <v>331.11991977000349</v>
      </c>
      <c r="L2139" s="84"/>
      <c r="M2139" s="84"/>
      <c r="P2139"/>
      <c r="R2139"/>
      <c r="S2139" s="82" t="s">
        <v>710</v>
      </c>
      <c r="T2139" s="82" t="s">
        <v>57</v>
      </c>
      <c r="U2139" s="77"/>
      <c r="V2139" s="77"/>
      <c r="W2139" s="77"/>
      <c r="X2139"/>
    </row>
    <row r="2140" spans="2:24" x14ac:dyDescent="0.3">
      <c r="B2140" s="81">
        <v>37346</v>
      </c>
      <c r="C2140" s="81" t="s">
        <v>1621</v>
      </c>
      <c r="D2140" s="77" t="s">
        <v>712</v>
      </c>
      <c r="E2140" s="82" t="s">
        <v>705</v>
      </c>
      <c r="F2140" s="77" t="s">
        <v>713</v>
      </c>
      <c r="G2140" s="77" t="s">
        <v>435</v>
      </c>
      <c r="H2140" s="77" t="s">
        <v>578</v>
      </c>
      <c r="I2140" s="77" t="s">
        <v>3417</v>
      </c>
      <c r="J2140" s="83">
        <v>380.57524106218591</v>
      </c>
      <c r="L2140" s="84"/>
      <c r="M2140" s="84"/>
      <c r="P2140"/>
      <c r="R2140"/>
      <c r="S2140" s="82" t="s">
        <v>715</v>
      </c>
      <c r="T2140" s="82" t="s">
        <v>57</v>
      </c>
      <c r="U2140" s="77"/>
      <c r="V2140" s="77"/>
      <c r="W2140" s="77"/>
      <c r="X2140"/>
    </row>
    <row r="2141" spans="2:24" x14ac:dyDescent="0.3">
      <c r="B2141" s="81">
        <v>37346</v>
      </c>
      <c r="C2141" s="81" t="s">
        <v>1621</v>
      </c>
      <c r="D2141" s="77" t="s">
        <v>717</v>
      </c>
      <c r="E2141" s="82" t="s">
        <v>705</v>
      </c>
      <c r="F2141" s="77" t="s">
        <v>583</v>
      </c>
      <c r="G2141" s="77" t="s">
        <v>435</v>
      </c>
      <c r="H2141" s="77" t="s">
        <v>578</v>
      </c>
      <c r="I2141" s="77" t="s">
        <v>3418</v>
      </c>
      <c r="J2141" s="83">
        <v>410.62165123132706</v>
      </c>
      <c r="L2141" s="84"/>
      <c r="M2141" s="84"/>
      <c r="P2141"/>
      <c r="R2141"/>
      <c r="S2141" s="82" t="s">
        <v>56</v>
      </c>
      <c r="T2141" s="82" t="s">
        <v>57</v>
      </c>
      <c r="U2141" s="77"/>
      <c r="V2141" s="77"/>
      <c r="W2141" s="77"/>
      <c r="X2141"/>
    </row>
    <row r="2142" spans="2:24" x14ac:dyDescent="0.3">
      <c r="B2142" s="81">
        <v>37346</v>
      </c>
      <c r="C2142" s="81" t="s">
        <v>1621</v>
      </c>
      <c r="D2142" s="77" t="s">
        <v>720</v>
      </c>
      <c r="E2142" s="82" t="s">
        <v>725</v>
      </c>
      <c r="F2142" s="77" t="s">
        <v>721</v>
      </c>
      <c r="G2142" s="77" t="s">
        <v>435</v>
      </c>
      <c r="H2142" s="77" t="s">
        <v>102</v>
      </c>
      <c r="I2142" s="77" t="s">
        <v>3417</v>
      </c>
      <c r="J2142" s="83">
        <v>90.784156838227858</v>
      </c>
      <c r="L2142" s="84"/>
      <c r="M2142" s="84"/>
      <c r="P2142"/>
      <c r="R2142"/>
      <c r="S2142" s="82" t="s">
        <v>56</v>
      </c>
      <c r="T2142" s="82" t="s">
        <v>57</v>
      </c>
      <c r="U2142" s="77"/>
      <c r="V2142" s="77"/>
      <c r="W2142" s="77"/>
      <c r="X2142"/>
    </row>
    <row r="2143" spans="2:24" x14ac:dyDescent="0.3">
      <c r="B2143" s="81">
        <v>37346</v>
      </c>
      <c r="C2143" s="81" t="s">
        <v>1621</v>
      </c>
      <c r="D2143" s="77" t="s">
        <v>728</v>
      </c>
      <c r="E2143" s="82" t="s">
        <v>725</v>
      </c>
      <c r="F2143" s="77" t="s">
        <v>729</v>
      </c>
      <c r="G2143" s="77" t="s">
        <v>435</v>
      </c>
      <c r="H2143" s="77" t="s">
        <v>102</v>
      </c>
      <c r="I2143" s="77" t="s">
        <v>3418</v>
      </c>
      <c r="J2143" s="83">
        <v>151.87549151500355</v>
      </c>
      <c r="L2143" s="84"/>
      <c r="M2143" s="84"/>
      <c r="P2143"/>
      <c r="R2143"/>
      <c r="S2143" s="82" t="s">
        <v>56</v>
      </c>
      <c r="T2143" s="82" t="s">
        <v>57</v>
      </c>
      <c r="U2143" s="77"/>
      <c r="V2143" s="77"/>
      <c r="W2143" s="77"/>
      <c r="X2143"/>
    </row>
    <row r="2144" spans="2:24" x14ac:dyDescent="0.3">
      <c r="B2144" s="81">
        <v>37346</v>
      </c>
      <c r="C2144" s="81" t="s">
        <v>1621</v>
      </c>
      <c r="D2144" s="77" t="s">
        <v>1041</v>
      </c>
      <c r="E2144" s="82" t="s">
        <v>1043</v>
      </c>
      <c r="F2144" s="77" t="s">
        <v>76</v>
      </c>
      <c r="G2144" s="77" t="s">
        <v>435</v>
      </c>
      <c r="H2144" s="77" t="s">
        <v>102</v>
      </c>
      <c r="I2144" s="77" t="s">
        <v>3417</v>
      </c>
      <c r="J2144" s="83">
        <v>352.73697397166075</v>
      </c>
      <c r="L2144" s="84"/>
      <c r="M2144" s="84"/>
      <c r="P2144"/>
      <c r="R2144"/>
      <c r="S2144" s="82" t="s">
        <v>56</v>
      </c>
      <c r="T2144" s="82" t="s">
        <v>57</v>
      </c>
      <c r="U2144" s="77"/>
      <c r="V2144" s="77"/>
      <c r="W2144" s="77"/>
      <c r="X2144"/>
    </row>
    <row r="2145" spans="2:24" x14ac:dyDescent="0.3">
      <c r="B2145" s="81">
        <v>37346</v>
      </c>
      <c r="C2145" s="81" t="s">
        <v>1621</v>
      </c>
      <c r="D2145" s="77" t="s">
        <v>731</v>
      </c>
      <c r="E2145" s="82" t="s">
        <v>734</v>
      </c>
      <c r="F2145" s="77" t="s">
        <v>732</v>
      </c>
      <c r="G2145" s="77" t="s">
        <v>435</v>
      </c>
      <c r="H2145" s="77" t="s">
        <v>271</v>
      </c>
      <c r="I2145" s="77" t="s">
        <v>3417</v>
      </c>
      <c r="J2145" s="83">
        <v>3997.3667412981504</v>
      </c>
      <c r="L2145" s="84"/>
      <c r="M2145" s="84"/>
      <c r="P2145"/>
      <c r="R2145"/>
      <c r="S2145" s="82" t="s">
        <v>56</v>
      </c>
      <c r="T2145" s="82" t="s">
        <v>57</v>
      </c>
      <c r="U2145" s="77"/>
      <c r="V2145" s="77"/>
      <c r="W2145" s="77"/>
      <c r="X2145"/>
    </row>
    <row r="2146" spans="2:24" x14ac:dyDescent="0.3">
      <c r="B2146" s="81">
        <v>37346</v>
      </c>
      <c r="C2146" s="81" t="s">
        <v>1621</v>
      </c>
      <c r="D2146" s="77" t="s">
        <v>731</v>
      </c>
      <c r="E2146" s="82" t="s">
        <v>734</v>
      </c>
      <c r="F2146" s="77" t="s">
        <v>732</v>
      </c>
      <c r="G2146" s="77" t="s">
        <v>435</v>
      </c>
      <c r="H2146" s="77" t="s">
        <v>271</v>
      </c>
      <c r="I2146" s="77" t="s">
        <v>3417</v>
      </c>
      <c r="J2146" s="83">
        <v>2068.2576830123735</v>
      </c>
      <c r="L2146" s="84"/>
      <c r="M2146" s="84"/>
      <c r="P2146"/>
      <c r="R2146"/>
      <c r="S2146" s="82" t="s">
        <v>56</v>
      </c>
      <c r="T2146" s="82" t="s">
        <v>57</v>
      </c>
      <c r="U2146" s="77"/>
      <c r="V2146" s="77"/>
      <c r="W2146" s="77"/>
      <c r="X2146"/>
    </row>
    <row r="2147" spans="2:24" x14ac:dyDescent="0.3">
      <c r="B2147" s="81">
        <v>37346</v>
      </c>
      <c r="C2147" s="81" t="s">
        <v>1621</v>
      </c>
      <c r="D2147" s="77" t="s">
        <v>731</v>
      </c>
      <c r="E2147" s="82" t="s">
        <v>734</v>
      </c>
      <c r="F2147" s="77" t="s">
        <v>732</v>
      </c>
      <c r="G2147" s="77" t="s">
        <v>435</v>
      </c>
      <c r="H2147" s="77" t="s">
        <v>271</v>
      </c>
      <c r="I2147" s="77" t="s">
        <v>3417</v>
      </c>
      <c r="J2147" s="83">
        <v>-1634.2399913231375</v>
      </c>
      <c r="L2147" s="84"/>
      <c r="M2147" s="84"/>
      <c r="P2147"/>
      <c r="R2147"/>
      <c r="S2147" s="82" t="s">
        <v>56</v>
      </c>
      <c r="T2147" s="82" t="s">
        <v>57</v>
      </c>
      <c r="U2147" s="77"/>
      <c r="V2147" s="77"/>
      <c r="W2147" s="77"/>
      <c r="X2147"/>
    </row>
    <row r="2148" spans="2:24" x14ac:dyDescent="0.3">
      <c r="B2148" s="81">
        <v>37346</v>
      </c>
      <c r="C2148" s="81" t="s">
        <v>1621</v>
      </c>
      <c r="D2148" s="77" t="s">
        <v>738</v>
      </c>
      <c r="E2148" s="82" t="s">
        <v>740</v>
      </c>
      <c r="F2148" s="77" t="s">
        <v>500</v>
      </c>
      <c r="G2148" s="77" t="s">
        <v>435</v>
      </c>
      <c r="H2148" s="77" t="s">
        <v>271</v>
      </c>
      <c r="I2148" s="77" t="s">
        <v>3417</v>
      </c>
      <c r="J2148" s="83">
        <v>-1735.6779009608936</v>
      </c>
      <c r="L2148" s="84"/>
      <c r="M2148" s="84"/>
      <c r="P2148"/>
      <c r="R2148"/>
      <c r="S2148" s="82" t="s">
        <v>56</v>
      </c>
      <c r="T2148" s="82" t="s">
        <v>57</v>
      </c>
      <c r="U2148" s="77"/>
      <c r="V2148" s="77"/>
      <c r="W2148" s="77"/>
      <c r="X2148"/>
    </row>
    <row r="2149" spans="2:24" x14ac:dyDescent="0.3">
      <c r="B2149" s="81">
        <v>37346</v>
      </c>
      <c r="C2149" s="81" t="s">
        <v>1621</v>
      </c>
      <c r="D2149" s="77" t="s">
        <v>738</v>
      </c>
      <c r="E2149" s="82" t="s">
        <v>740</v>
      </c>
      <c r="F2149" s="77" t="s">
        <v>500</v>
      </c>
      <c r="G2149" s="77" t="s">
        <v>435</v>
      </c>
      <c r="H2149" s="77" t="s">
        <v>271</v>
      </c>
      <c r="I2149" s="77" t="s">
        <v>3417</v>
      </c>
      <c r="J2149" s="83">
        <v>1918.6697987843263</v>
      </c>
      <c r="L2149" s="84"/>
      <c r="M2149" s="84"/>
      <c r="P2149"/>
      <c r="R2149"/>
      <c r="S2149" s="82" t="s">
        <v>56</v>
      </c>
      <c r="T2149" s="82" t="s">
        <v>57</v>
      </c>
      <c r="U2149" s="77"/>
      <c r="V2149" s="77"/>
      <c r="W2149" s="77"/>
      <c r="X2149"/>
    </row>
    <row r="2150" spans="2:24" x14ac:dyDescent="0.3">
      <c r="B2150" s="81">
        <v>37346</v>
      </c>
      <c r="C2150" s="81" t="s">
        <v>1621</v>
      </c>
      <c r="D2150" s="77" t="s">
        <v>738</v>
      </c>
      <c r="E2150" s="82" t="s">
        <v>740</v>
      </c>
      <c r="F2150" s="77" t="s">
        <v>500</v>
      </c>
      <c r="G2150" s="77" t="s">
        <v>435</v>
      </c>
      <c r="H2150" s="77" t="s">
        <v>271</v>
      </c>
      <c r="I2150" s="77" t="s">
        <v>3417</v>
      </c>
      <c r="J2150" s="83">
        <v>4620.2130787596261</v>
      </c>
      <c r="L2150" s="84"/>
      <c r="M2150" s="84"/>
      <c r="P2150"/>
      <c r="R2150"/>
      <c r="S2150" s="82" t="s">
        <v>56</v>
      </c>
      <c r="T2150" s="82" t="s">
        <v>57</v>
      </c>
      <c r="U2150" s="77"/>
      <c r="V2150" s="77"/>
      <c r="W2150" s="77"/>
      <c r="X2150"/>
    </row>
    <row r="2151" spans="2:24" x14ac:dyDescent="0.3">
      <c r="B2151" s="81">
        <v>37346</v>
      </c>
      <c r="C2151" s="81" t="s">
        <v>1621</v>
      </c>
      <c r="D2151" s="77" t="s">
        <v>751</v>
      </c>
      <c r="E2151" s="82" t="s">
        <v>756</v>
      </c>
      <c r="F2151" s="77" t="s">
        <v>752</v>
      </c>
      <c r="G2151" s="77" t="s">
        <v>435</v>
      </c>
      <c r="H2151" s="77" t="s">
        <v>271</v>
      </c>
      <c r="I2151" s="77" t="s">
        <v>3417</v>
      </c>
      <c r="J2151" s="83">
        <v>223.95316675940202</v>
      </c>
      <c r="L2151" s="84"/>
      <c r="M2151" s="84"/>
      <c r="P2151"/>
      <c r="R2151"/>
      <c r="S2151" s="82" t="s">
        <v>56</v>
      </c>
      <c r="T2151" s="82" t="s">
        <v>57</v>
      </c>
      <c r="U2151" s="77"/>
      <c r="V2151" s="77"/>
      <c r="W2151" s="77"/>
      <c r="X2151"/>
    </row>
    <row r="2152" spans="2:24" x14ac:dyDescent="0.3">
      <c r="B2152" s="81">
        <v>37346</v>
      </c>
      <c r="C2152" s="81" t="s">
        <v>1621</v>
      </c>
      <c r="D2152" s="77" t="s">
        <v>765</v>
      </c>
      <c r="E2152" s="82" t="s">
        <v>766</v>
      </c>
      <c r="F2152" s="77" t="s">
        <v>99</v>
      </c>
      <c r="G2152" s="77" t="s">
        <v>435</v>
      </c>
      <c r="H2152" s="77" t="s">
        <v>139</v>
      </c>
      <c r="I2152" s="77" t="s">
        <v>3418</v>
      </c>
      <c r="J2152" s="83">
        <v>-145.50936075342645</v>
      </c>
      <c r="L2152" s="84"/>
      <c r="M2152" s="84"/>
      <c r="P2152"/>
      <c r="R2152"/>
      <c r="S2152" s="82" t="s">
        <v>56</v>
      </c>
      <c r="T2152" s="82" t="s">
        <v>57</v>
      </c>
      <c r="U2152" s="77"/>
      <c r="V2152" s="77"/>
      <c r="W2152" s="77"/>
      <c r="X2152"/>
    </row>
    <row r="2153" spans="2:24" x14ac:dyDescent="0.3">
      <c r="B2153" s="81">
        <v>37346</v>
      </c>
      <c r="C2153" s="81" t="s">
        <v>1621</v>
      </c>
      <c r="D2153" s="77" t="s">
        <v>765</v>
      </c>
      <c r="E2153" s="82" t="s">
        <v>766</v>
      </c>
      <c r="F2153" s="77" t="s">
        <v>99</v>
      </c>
      <c r="G2153" s="77" t="s">
        <v>435</v>
      </c>
      <c r="H2153" s="77" t="s">
        <v>139</v>
      </c>
      <c r="I2153" s="77" t="s">
        <v>3418</v>
      </c>
      <c r="J2153" s="83">
        <v>-6.0358593717169251</v>
      </c>
      <c r="L2153" s="84"/>
      <c r="M2153" s="84"/>
      <c r="P2153"/>
      <c r="R2153"/>
      <c r="S2153" s="82" t="s">
        <v>56</v>
      </c>
      <c r="T2153" s="82" t="s">
        <v>57</v>
      </c>
      <c r="U2153" s="77"/>
      <c r="V2153" s="77"/>
      <c r="W2153" s="77"/>
      <c r="X2153"/>
    </row>
    <row r="2154" spans="2:24" x14ac:dyDescent="0.3">
      <c r="B2154" s="81">
        <v>37346</v>
      </c>
      <c r="C2154" s="81" t="s">
        <v>1621</v>
      </c>
      <c r="D2154" s="77" t="s">
        <v>765</v>
      </c>
      <c r="E2154" s="82" t="s">
        <v>766</v>
      </c>
      <c r="F2154" s="77" t="s">
        <v>99</v>
      </c>
      <c r="G2154" s="77" t="s">
        <v>435</v>
      </c>
      <c r="H2154" s="77" t="s">
        <v>139</v>
      </c>
      <c r="I2154" s="77" t="s">
        <v>3418</v>
      </c>
      <c r="J2154" s="83">
        <v>476.83199062464462</v>
      </c>
      <c r="L2154" s="84"/>
      <c r="M2154" s="84"/>
      <c r="P2154"/>
      <c r="R2154"/>
      <c r="S2154" s="82" t="s">
        <v>56</v>
      </c>
      <c r="T2154" s="82" t="s">
        <v>57</v>
      </c>
      <c r="U2154" s="77"/>
      <c r="V2154" s="77"/>
      <c r="W2154" s="77"/>
      <c r="X2154"/>
    </row>
    <row r="2155" spans="2:24" x14ac:dyDescent="0.3">
      <c r="B2155" s="81">
        <v>37346</v>
      </c>
      <c r="C2155" s="81" t="s">
        <v>1621</v>
      </c>
      <c r="D2155" s="77" t="s">
        <v>768</v>
      </c>
      <c r="E2155" s="82" t="s">
        <v>770</v>
      </c>
      <c r="F2155" s="77" t="s">
        <v>769</v>
      </c>
      <c r="G2155" s="77" t="s">
        <v>435</v>
      </c>
      <c r="H2155" s="77" t="s">
        <v>139</v>
      </c>
      <c r="I2155" s="77" t="s">
        <v>3417</v>
      </c>
      <c r="J2155" s="83">
        <v>2216.8944557324157</v>
      </c>
      <c r="L2155" s="84"/>
      <c r="M2155" s="84"/>
      <c r="P2155"/>
      <c r="R2155"/>
      <c r="S2155" s="82" t="s">
        <v>56</v>
      </c>
      <c r="T2155" s="82" t="s">
        <v>57</v>
      </c>
      <c r="U2155" s="77"/>
      <c r="V2155" s="77"/>
      <c r="W2155" s="77"/>
      <c r="X2155"/>
    </row>
    <row r="2156" spans="2:24" x14ac:dyDescent="0.3">
      <c r="B2156" s="81">
        <v>37346</v>
      </c>
      <c r="C2156" s="81" t="s">
        <v>1621</v>
      </c>
      <c r="D2156" s="77" t="s">
        <v>772</v>
      </c>
      <c r="E2156" s="82" t="s">
        <v>774</v>
      </c>
      <c r="F2156" s="77" t="s">
        <v>721</v>
      </c>
      <c r="G2156" s="77" t="s">
        <v>435</v>
      </c>
      <c r="H2156" s="77" t="s">
        <v>139</v>
      </c>
      <c r="I2156" s="77" t="s">
        <v>3417</v>
      </c>
      <c r="J2156" s="83">
        <v>436.9315382081727</v>
      </c>
      <c r="L2156" s="84"/>
      <c r="M2156" s="84"/>
      <c r="P2156"/>
      <c r="R2156"/>
      <c r="S2156" s="82" t="s">
        <v>56</v>
      </c>
      <c r="T2156" s="82" t="s">
        <v>57</v>
      </c>
      <c r="U2156" s="77"/>
      <c r="V2156" s="77"/>
      <c r="W2156" s="77"/>
      <c r="X2156"/>
    </row>
    <row r="2157" spans="2:24" x14ac:dyDescent="0.3">
      <c r="B2157" s="81">
        <v>37346</v>
      </c>
      <c r="C2157" s="81" t="s">
        <v>1621</v>
      </c>
      <c r="D2157" s="77" t="s">
        <v>776</v>
      </c>
      <c r="E2157" s="82" t="s">
        <v>778</v>
      </c>
      <c r="F2157" s="77" t="s">
        <v>777</v>
      </c>
      <c r="G2157" s="77" t="s">
        <v>435</v>
      </c>
      <c r="H2157" s="77" t="s">
        <v>779</v>
      </c>
      <c r="I2157" s="77" t="s">
        <v>3418</v>
      </c>
      <c r="J2157" s="83">
        <v>23.318271452588604</v>
      </c>
      <c r="L2157" s="84"/>
      <c r="M2157" s="84"/>
      <c r="P2157"/>
      <c r="R2157"/>
      <c r="S2157" s="82" t="s">
        <v>56</v>
      </c>
      <c r="T2157" s="82" t="s">
        <v>57</v>
      </c>
      <c r="U2157" s="77"/>
      <c r="V2157" s="77"/>
      <c r="W2157" s="77"/>
      <c r="X2157"/>
    </row>
    <row r="2158" spans="2:24" x14ac:dyDescent="0.3">
      <c r="B2158" s="81">
        <v>37346</v>
      </c>
      <c r="C2158" s="81" t="s">
        <v>1621</v>
      </c>
      <c r="D2158" s="77" t="s">
        <v>781</v>
      </c>
      <c r="E2158" s="82" t="s">
        <v>786</v>
      </c>
      <c r="F2158" s="77" t="s">
        <v>782</v>
      </c>
      <c r="G2158" s="77" t="s">
        <v>435</v>
      </c>
      <c r="H2158" s="77" t="s">
        <v>779</v>
      </c>
      <c r="I2158" s="77" t="s">
        <v>3417</v>
      </c>
      <c r="J2158" s="83">
        <v>2714.6960223621413</v>
      </c>
      <c r="L2158" s="84"/>
      <c r="M2158" s="84"/>
      <c r="P2158"/>
      <c r="R2158"/>
      <c r="S2158" s="82" t="s">
        <v>56</v>
      </c>
      <c r="T2158" s="82" t="s">
        <v>57</v>
      </c>
      <c r="U2158" s="77"/>
      <c r="V2158" s="77"/>
      <c r="W2158" s="77"/>
      <c r="X2158"/>
    </row>
    <row r="2159" spans="2:24" x14ac:dyDescent="0.3">
      <c r="B2159" s="81">
        <v>37346</v>
      </c>
      <c r="C2159" s="81" t="s">
        <v>1621</v>
      </c>
      <c r="D2159" s="77" t="s">
        <v>790</v>
      </c>
      <c r="E2159" s="82" t="s">
        <v>786</v>
      </c>
      <c r="F2159" s="77" t="s">
        <v>791</v>
      </c>
      <c r="G2159" s="77" t="s">
        <v>435</v>
      </c>
      <c r="H2159" s="77" t="s">
        <v>779</v>
      </c>
      <c r="I2159" s="77" t="s">
        <v>3418</v>
      </c>
      <c r="J2159" s="83">
        <v>1277.4695202552298</v>
      </c>
      <c r="L2159" s="84"/>
      <c r="M2159" s="84"/>
      <c r="P2159"/>
      <c r="R2159"/>
      <c r="S2159" s="82" t="s">
        <v>56</v>
      </c>
      <c r="T2159" s="82" t="s">
        <v>57</v>
      </c>
      <c r="U2159" s="77"/>
      <c r="V2159" s="77"/>
      <c r="W2159" s="77"/>
      <c r="X2159"/>
    </row>
    <row r="2160" spans="2:24" x14ac:dyDescent="0.3">
      <c r="B2160" s="81">
        <v>37346</v>
      </c>
      <c r="C2160" s="81" t="s">
        <v>1621</v>
      </c>
      <c r="D2160" s="77" t="s">
        <v>794</v>
      </c>
      <c r="E2160" s="82" t="s">
        <v>799</v>
      </c>
      <c r="F2160" s="77" t="s">
        <v>795</v>
      </c>
      <c r="G2160" s="77" t="s">
        <v>435</v>
      </c>
      <c r="H2160" s="77" t="s">
        <v>779</v>
      </c>
      <c r="I2160" s="77" t="s">
        <v>3417</v>
      </c>
      <c r="J2160" s="83">
        <v>235.48656648466579</v>
      </c>
      <c r="L2160" s="84"/>
      <c r="M2160" s="84"/>
      <c r="P2160"/>
      <c r="R2160"/>
      <c r="S2160" s="82" t="s">
        <v>56</v>
      </c>
      <c r="T2160" s="82" t="s">
        <v>57</v>
      </c>
      <c r="U2160" s="77"/>
      <c r="V2160" s="77"/>
      <c r="W2160" s="77"/>
      <c r="X2160"/>
    </row>
    <row r="2161" spans="2:24" x14ac:dyDescent="0.3">
      <c r="B2161" s="81">
        <v>37346</v>
      </c>
      <c r="C2161" s="81" t="s">
        <v>1621</v>
      </c>
      <c r="D2161" s="77" t="s">
        <v>802</v>
      </c>
      <c r="E2161" s="82" t="s">
        <v>805</v>
      </c>
      <c r="F2161" s="77" t="s">
        <v>803</v>
      </c>
      <c r="G2161" s="77" t="s">
        <v>435</v>
      </c>
      <c r="H2161" s="77" t="s">
        <v>779</v>
      </c>
      <c r="I2161" s="77" t="s">
        <v>3417</v>
      </c>
      <c r="J2161" s="83">
        <v>-1056.3205719859284</v>
      </c>
      <c r="L2161" s="84"/>
      <c r="M2161" s="84"/>
      <c r="P2161"/>
      <c r="R2161"/>
      <c r="S2161" s="82" t="s">
        <v>56</v>
      </c>
      <c r="T2161" s="82" t="s">
        <v>57</v>
      </c>
      <c r="U2161" s="77"/>
      <c r="V2161" s="77"/>
      <c r="W2161" s="77"/>
      <c r="X2161"/>
    </row>
    <row r="2162" spans="2:24" x14ac:dyDescent="0.3">
      <c r="B2162" s="81">
        <v>37346</v>
      </c>
      <c r="C2162" s="81" t="s">
        <v>1621</v>
      </c>
      <c r="D2162" s="77" t="s">
        <v>802</v>
      </c>
      <c r="E2162" s="82" t="s">
        <v>805</v>
      </c>
      <c r="F2162" s="77" t="s">
        <v>803</v>
      </c>
      <c r="G2162" s="77" t="s">
        <v>435</v>
      </c>
      <c r="H2162" s="77" t="s">
        <v>779</v>
      </c>
      <c r="I2162" s="77" t="s">
        <v>3417</v>
      </c>
      <c r="J2162" s="83">
        <v>2354.4652374706625</v>
      </c>
      <c r="L2162" s="84"/>
      <c r="M2162" s="84"/>
      <c r="P2162"/>
      <c r="R2162"/>
      <c r="S2162" s="82" t="s">
        <v>56</v>
      </c>
      <c r="T2162" s="82" t="s">
        <v>57</v>
      </c>
      <c r="U2162" s="77"/>
      <c r="V2162" s="77"/>
      <c r="W2162" s="77"/>
      <c r="X2162"/>
    </row>
    <row r="2163" spans="2:24" x14ac:dyDescent="0.3">
      <c r="B2163" s="81">
        <v>37346</v>
      </c>
      <c r="C2163" s="81" t="s">
        <v>1621</v>
      </c>
      <c r="D2163" s="77" t="s">
        <v>802</v>
      </c>
      <c r="E2163" s="82" t="s">
        <v>805</v>
      </c>
      <c r="F2163" s="77" t="s">
        <v>803</v>
      </c>
      <c r="G2163" s="77" t="s">
        <v>435</v>
      </c>
      <c r="H2163" s="77" t="s">
        <v>779</v>
      </c>
      <c r="I2163" s="77" t="s">
        <v>3417</v>
      </c>
      <c r="J2163" s="83">
        <v>1148.9409301034493</v>
      </c>
      <c r="L2163" s="84"/>
      <c r="M2163" s="84"/>
      <c r="P2163"/>
      <c r="R2163"/>
      <c r="S2163" s="82" t="s">
        <v>56</v>
      </c>
      <c r="T2163" s="82" t="s">
        <v>57</v>
      </c>
      <c r="U2163" s="77"/>
      <c r="V2163" s="77"/>
      <c r="W2163" s="77"/>
      <c r="X2163"/>
    </row>
    <row r="2164" spans="2:24" x14ac:dyDescent="0.3">
      <c r="B2164" s="81">
        <v>37346</v>
      </c>
      <c r="C2164" s="81" t="s">
        <v>1621</v>
      </c>
      <c r="D2164" s="77" t="s">
        <v>802</v>
      </c>
      <c r="E2164" s="82" t="s">
        <v>805</v>
      </c>
      <c r="F2164" s="77" t="s">
        <v>803</v>
      </c>
      <c r="G2164" s="77" t="s">
        <v>435</v>
      </c>
      <c r="H2164" s="77" t="s">
        <v>779</v>
      </c>
      <c r="I2164" s="77" t="s">
        <v>3417</v>
      </c>
      <c r="J2164" s="83">
        <v>14.143863743075459</v>
      </c>
      <c r="L2164" s="84"/>
      <c r="M2164" s="84"/>
      <c r="P2164"/>
      <c r="R2164"/>
      <c r="S2164" s="82" t="s">
        <v>56</v>
      </c>
      <c r="T2164" s="82" t="s">
        <v>57</v>
      </c>
      <c r="U2164" s="77"/>
      <c r="V2164" s="77"/>
      <c r="W2164" s="77"/>
      <c r="X2164"/>
    </row>
    <row r="2165" spans="2:24" x14ac:dyDescent="0.3">
      <c r="B2165" s="81">
        <v>37346</v>
      </c>
      <c r="C2165" s="81" t="s">
        <v>1621</v>
      </c>
      <c r="D2165" s="77" t="s">
        <v>809</v>
      </c>
      <c r="E2165" s="82" t="s">
        <v>805</v>
      </c>
      <c r="F2165" s="77" t="s">
        <v>810</v>
      </c>
      <c r="G2165" s="77" t="s">
        <v>435</v>
      </c>
      <c r="H2165" s="77" t="s">
        <v>779</v>
      </c>
      <c r="I2165" s="77" t="s">
        <v>3418</v>
      </c>
      <c r="J2165" s="83">
        <v>967.26697981083066</v>
      </c>
      <c r="L2165" s="84"/>
      <c r="M2165" s="84"/>
      <c r="P2165"/>
      <c r="R2165"/>
      <c r="S2165" s="82" t="s">
        <v>56</v>
      </c>
      <c r="T2165" s="82" t="s">
        <v>57</v>
      </c>
      <c r="U2165" s="77"/>
      <c r="V2165" s="77"/>
      <c r="W2165" s="77"/>
      <c r="X2165"/>
    </row>
    <row r="2166" spans="2:24" x14ac:dyDescent="0.3">
      <c r="B2166" s="81">
        <v>37346</v>
      </c>
      <c r="C2166" s="81" t="s">
        <v>1621</v>
      </c>
      <c r="D2166" s="77" t="s">
        <v>166</v>
      </c>
      <c r="E2166" s="82" t="s">
        <v>170</v>
      </c>
      <c r="F2166" s="77" t="s">
        <v>167</v>
      </c>
      <c r="G2166" s="77" t="s">
        <v>435</v>
      </c>
      <c r="H2166" s="77" t="s">
        <v>139</v>
      </c>
      <c r="I2166" s="77" t="s">
        <v>3417</v>
      </c>
      <c r="J2166" s="83">
        <v>184.74956120058351</v>
      </c>
      <c r="L2166" s="84"/>
      <c r="M2166" s="84"/>
      <c r="P2166"/>
      <c r="R2166"/>
      <c r="S2166" s="82" t="s">
        <v>56</v>
      </c>
      <c r="T2166" s="82" t="s">
        <v>57</v>
      </c>
      <c r="U2166" s="77"/>
      <c r="V2166" s="77"/>
      <c r="W2166" s="77"/>
      <c r="X2166"/>
    </row>
    <row r="2167" spans="2:24" x14ac:dyDescent="0.3">
      <c r="B2167" s="81">
        <v>37346</v>
      </c>
      <c r="C2167" s="81" t="s">
        <v>1621</v>
      </c>
      <c r="D2167" s="77" t="s">
        <v>812</v>
      </c>
      <c r="E2167" s="82" t="s">
        <v>815</v>
      </c>
      <c r="F2167" s="77" t="s">
        <v>732</v>
      </c>
      <c r="G2167" s="77" t="s">
        <v>435</v>
      </c>
      <c r="H2167" s="77" t="s">
        <v>271</v>
      </c>
      <c r="I2167" s="77" t="s">
        <v>3417</v>
      </c>
      <c r="J2167" s="83">
        <v>485.49985441783889</v>
      </c>
      <c r="L2167" s="84"/>
      <c r="M2167" s="84"/>
      <c r="P2167"/>
      <c r="R2167"/>
      <c r="S2167" s="82" t="s">
        <v>56</v>
      </c>
      <c r="T2167" s="82" t="s">
        <v>57</v>
      </c>
      <c r="U2167" s="77"/>
      <c r="V2167" s="77"/>
      <c r="W2167" s="77"/>
      <c r="X2167"/>
    </row>
    <row r="2168" spans="2:24" x14ac:dyDescent="0.3">
      <c r="B2168" s="81">
        <v>37346</v>
      </c>
      <c r="C2168" s="81" t="s">
        <v>1621</v>
      </c>
      <c r="D2168" s="77" t="s">
        <v>812</v>
      </c>
      <c r="E2168" s="82" t="s">
        <v>815</v>
      </c>
      <c r="F2168" s="77" t="s">
        <v>732</v>
      </c>
      <c r="G2168" s="77" t="s">
        <v>435</v>
      </c>
      <c r="H2168" s="77" t="s">
        <v>271</v>
      </c>
      <c r="I2168" s="77" t="s">
        <v>3417</v>
      </c>
      <c r="J2168" s="83">
        <v>43.428134799928202</v>
      </c>
      <c r="L2168" s="84"/>
      <c r="M2168" s="84"/>
      <c r="P2168"/>
      <c r="R2168"/>
      <c r="S2168" s="82" t="s">
        <v>56</v>
      </c>
      <c r="T2168" s="82" t="s">
        <v>57</v>
      </c>
      <c r="U2168" s="77"/>
      <c r="V2168" s="77"/>
      <c r="W2168" s="77"/>
      <c r="X2168"/>
    </row>
    <row r="2169" spans="2:24" x14ac:dyDescent="0.3">
      <c r="B2169" s="81">
        <v>37346</v>
      </c>
      <c r="C2169" s="81" t="s">
        <v>1621</v>
      </c>
      <c r="D2169" s="77" t="s">
        <v>812</v>
      </c>
      <c r="E2169" s="82" t="s">
        <v>815</v>
      </c>
      <c r="F2169" s="77" t="s">
        <v>732</v>
      </c>
      <c r="G2169" s="77" t="s">
        <v>435</v>
      </c>
      <c r="H2169" s="77" t="s">
        <v>271</v>
      </c>
      <c r="I2169" s="77" t="s">
        <v>3417</v>
      </c>
      <c r="J2169" s="83">
        <v>-37.348014574618603</v>
      </c>
      <c r="L2169" s="84"/>
      <c r="M2169" s="84"/>
      <c r="P2169"/>
      <c r="R2169"/>
      <c r="S2169" s="82" t="s">
        <v>56</v>
      </c>
      <c r="T2169" s="82" t="s">
        <v>57</v>
      </c>
      <c r="U2169" s="77"/>
      <c r="V2169" s="77"/>
      <c r="W2169" s="77"/>
      <c r="X2169"/>
    </row>
    <row r="2170" spans="2:24" x14ac:dyDescent="0.3">
      <c r="B2170" s="81">
        <v>37346</v>
      </c>
      <c r="C2170" s="81" t="s">
        <v>1621</v>
      </c>
      <c r="D2170" s="77" t="s">
        <v>833</v>
      </c>
      <c r="E2170" s="82" t="s">
        <v>834</v>
      </c>
      <c r="F2170" s="77" t="s">
        <v>500</v>
      </c>
      <c r="G2170" s="77" t="s">
        <v>435</v>
      </c>
      <c r="H2170" s="77" t="s">
        <v>271</v>
      </c>
      <c r="I2170" s="77" t="s">
        <v>3417</v>
      </c>
      <c r="J2170" s="83">
        <v>16.953071694072438</v>
      </c>
      <c r="L2170" s="84"/>
      <c r="M2170" s="84"/>
      <c r="P2170"/>
      <c r="R2170"/>
      <c r="S2170" s="82" t="s">
        <v>56</v>
      </c>
      <c r="T2170" s="82" t="s">
        <v>57</v>
      </c>
      <c r="U2170" s="77"/>
      <c r="V2170" s="77"/>
      <c r="W2170" s="77"/>
      <c r="X2170"/>
    </row>
    <row r="2171" spans="2:24" x14ac:dyDescent="0.3">
      <c r="B2171" s="81">
        <v>37346</v>
      </c>
      <c r="C2171" s="81" t="s">
        <v>1621</v>
      </c>
      <c r="D2171" s="77" t="s">
        <v>836</v>
      </c>
      <c r="E2171" s="82" t="s">
        <v>834</v>
      </c>
      <c r="F2171" s="77" t="s">
        <v>264</v>
      </c>
      <c r="G2171" s="77" t="s">
        <v>435</v>
      </c>
      <c r="H2171" s="77" t="s">
        <v>271</v>
      </c>
      <c r="I2171" s="77" t="s">
        <v>3418</v>
      </c>
      <c r="J2171" s="83">
        <v>-271.59265966391513</v>
      </c>
      <c r="L2171" s="84"/>
      <c r="M2171" s="84"/>
      <c r="P2171"/>
      <c r="R2171"/>
      <c r="S2171" s="82" t="s">
        <v>56</v>
      </c>
      <c r="T2171" s="82" t="s">
        <v>57</v>
      </c>
      <c r="U2171" s="77"/>
      <c r="V2171" s="77"/>
      <c r="W2171" s="77"/>
      <c r="X2171"/>
    </row>
    <row r="2172" spans="2:24" x14ac:dyDescent="0.3">
      <c r="B2172" s="81">
        <v>37346</v>
      </c>
      <c r="C2172" s="81" t="s">
        <v>1621</v>
      </c>
      <c r="D2172" s="77" t="s">
        <v>836</v>
      </c>
      <c r="E2172" s="82" t="s">
        <v>834</v>
      </c>
      <c r="F2172" s="77" t="s">
        <v>264</v>
      </c>
      <c r="G2172" s="77" t="s">
        <v>435</v>
      </c>
      <c r="H2172" s="77" t="s">
        <v>271</v>
      </c>
      <c r="I2172" s="77" t="s">
        <v>3418</v>
      </c>
      <c r="J2172" s="83">
        <v>917.65913810048016</v>
      </c>
      <c r="L2172" s="84"/>
      <c r="M2172" s="84"/>
      <c r="P2172"/>
      <c r="R2172"/>
      <c r="S2172" s="82" t="s">
        <v>56</v>
      </c>
      <c r="T2172" s="82" t="s">
        <v>57</v>
      </c>
      <c r="U2172" s="77"/>
      <c r="V2172" s="77"/>
      <c r="W2172" s="77"/>
      <c r="X2172"/>
    </row>
    <row r="2173" spans="2:24" x14ac:dyDescent="0.3">
      <c r="B2173" s="81">
        <v>37346</v>
      </c>
      <c r="C2173" s="81" t="s">
        <v>1621</v>
      </c>
      <c r="D2173" s="77" t="s">
        <v>836</v>
      </c>
      <c r="E2173" s="82" t="s">
        <v>834</v>
      </c>
      <c r="F2173" s="77" t="s">
        <v>264</v>
      </c>
      <c r="G2173" s="77" t="s">
        <v>435</v>
      </c>
      <c r="H2173" s="77" t="s">
        <v>271</v>
      </c>
      <c r="I2173" s="77" t="s">
        <v>3418</v>
      </c>
      <c r="J2173" s="83">
        <v>937.66661285194778</v>
      </c>
      <c r="L2173" s="84"/>
      <c r="M2173" s="84"/>
      <c r="P2173"/>
      <c r="R2173"/>
      <c r="S2173" s="82" t="s">
        <v>56</v>
      </c>
      <c r="T2173" s="82" t="s">
        <v>57</v>
      </c>
      <c r="U2173" s="77"/>
      <c r="V2173" s="77"/>
      <c r="W2173" s="77"/>
      <c r="X2173"/>
    </row>
    <row r="2174" spans="2:24" x14ac:dyDescent="0.3">
      <c r="B2174" s="81">
        <v>37346</v>
      </c>
      <c r="C2174" s="81" t="s">
        <v>1621</v>
      </c>
      <c r="D2174" s="77" t="s">
        <v>836</v>
      </c>
      <c r="E2174" s="82" t="s">
        <v>834</v>
      </c>
      <c r="F2174" s="77" t="s">
        <v>264</v>
      </c>
      <c r="G2174" s="77" t="s">
        <v>435</v>
      </c>
      <c r="H2174" s="77" t="s">
        <v>271</v>
      </c>
      <c r="I2174" s="77" t="s">
        <v>3418</v>
      </c>
      <c r="J2174" s="83">
        <v>798.3460787723983</v>
      </c>
      <c r="L2174" s="84"/>
      <c r="M2174" s="84"/>
      <c r="P2174"/>
      <c r="R2174"/>
      <c r="S2174" s="82" t="s">
        <v>56</v>
      </c>
      <c r="T2174" s="82" t="s">
        <v>57</v>
      </c>
      <c r="U2174" s="77"/>
      <c r="V2174" s="77"/>
      <c r="W2174" s="77"/>
      <c r="X2174"/>
    </row>
    <row r="2175" spans="2:24" x14ac:dyDescent="0.3">
      <c r="B2175" s="81">
        <v>37346</v>
      </c>
      <c r="C2175" s="81" t="s">
        <v>1621</v>
      </c>
      <c r="D2175" s="77" t="s">
        <v>836</v>
      </c>
      <c r="E2175" s="82" t="s">
        <v>834</v>
      </c>
      <c r="F2175" s="77" t="s">
        <v>264</v>
      </c>
      <c r="G2175" s="77" t="s">
        <v>435</v>
      </c>
      <c r="H2175" s="77" t="s">
        <v>271</v>
      </c>
      <c r="I2175" s="77" t="s">
        <v>3418</v>
      </c>
      <c r="J2175" s="83">
        <v>383.74895432638868</v>
      </c>
      <c r="L2175" s="84"/>
      <c r="M2175" s="84"/>
      <c r="P2175"/>
      <c r="R2175"/>
      <c r="S2175" s="82" t="s">
        <v>56</v>
      </c>
      <c r="T2175" s="82" t="s">
        <v>57</v>
      </c>
      <c r="U2175" s="77"/>
      <c r="V2175" s="77"/>
      <c r="W2175" s="77"/>
      <c r="X2175"/>
    </row>
    <row r="2176" spans="2:24" x14ac:dyDescent="0.3">
      <c r="B2176" s="81">
        <v>37346</v>
      </c>
      <c r="C2176" s="81" t="s">
        <v>1621</v>
      </c>
      <c r="D2176" s="77" t="s">
        <v>844</v>
      </c>
      <c r="E2176" s="82" t="s">
        <v>846</v>
      </c>
      <c r="F2176" s="77" t="s">
        <v>276</v>
      </c>
      <c r="G2176" s="77" t="s">
        <v>435</v>
      </c>
      <c r="H2176" s="77" t="s">
        <v>271</v>
      </c>
      <c r="I2176" s="77" t="s">
        <v>3418</v>
      </c>
      <c r="J2176" s="83">
        <v>56.463360748428407</v>
      </c>
      <c r="L2176" s="84"/>
      <c r="M2176" s="84"/>
      <c r="P2176"/>
      <c r="R2176"/>
      <c r="S2176" s="82" t="s">
        <v>56</v>
      </c>
      <c r="T2176" s="82" t="s">
        <v>57</v>
      </c>
      <c r="U2176" s="77"/>
      <c r="V2176" s="77"/>
      <c r="W2176" s="77"/>
      <c r="X2176"/>
    </row>
    <row r="2177" spans="2:24" x14ac:dyDescent="0.3">
      <c r="B2177" s="81">
        <v>37346</v>
      </c>
      <c r="C2177" s="81" t="s">
        <v>1621</v>
      </c>
      <c r="D2177" s="77" t="s">
        <v>844</v>
      </c>
      <c r="E2177" s="82" t="s">
        <v>846</v>
      </c>
      <c r="F2177" s="77" t="s">
        <v>276</v>
      </c>
      <c r="G2177" s="77" t="s">
        <v>435</v>
      </c>
      <c r="H2177" s="77" t="s">
        <v>271</v>
      </c>
      <c r="I2177" s="77" t="s">
        <v>3418</v>
      </c>
      <c r="J2177" s="83">
        <v>9.7953769548931682</v>
      </c>
      <c r="L2177" s="84"/>
      <c r="M2177" s="84"/>
      <c r="P2177"/>
      <c r="R2177"/>
      <c r="S2177" s="82" t="s">
        <v>56</v>
      </c>
      <c r="T2177" s="82" t="s">
        <v>57</v>
      </c>
      <c r="U2177" s="77"/>
      <c r="V2177" s="77"/>
      <c r="W2177" s="77"/>
      <c r="X2177"/>
    </row>
    <row r="2178" spans="2:24" x14ac:dyDescent="0.3">
      <c r="B2178" s="81">
        <v>37346</v>
      </c>
      <c r="C2178" s="81" t="s">
        <v>1621</v>
      </c>
      <c r="D2178" s="77" t="s">
        <v>844</v>
      </c>
      <c r="E2178" s="82" t="s">
        <v>846</v>
      </c>
      <c r="F2178" s="77" t="s">
        <v>276</v>
      </c>
      <c r="G2178" s="77" t="s">
        <v>435</v>
      </c>
      <c r="H2178" s="77" t="s">
        <v>271</v>
      </c>
      <c r="I2178" s="77" t="s">
        <v>3418</v>
      </c>
      <c r="J2178" s="83">
        <v>94.696837001611087</v>
      </c>
      <c r="L2178" s="84"/>
      <c r="M2178" s="84"/>
      <c r="P2178"/>
      <c r="R2178"/>
      <c r="S2178" s="82" t="s">
        <v>56</v>
      </c>
      <c r="T2178" s="82" t="s">
        <v>57</v>
      </c>
      <c r="U2178" s="77"/>
      <c r="V2178" s="77"/>
      <c r="W2178" s="77"/>
      <c r="X2178"/>
    </row>
    <row r="2179" spans="2:24" x14ac:dyDescent="0.3">
      <c r="B2179" s="81">
        <v>37346</v>
      </c>
      <c r="C2179" s="81" t="s">
        <v>1621</v>
      </c>
      <c r="D2179" s="77" t="s">
        <v>848</v>
      </c>
      <c r="E2179" s="82" t="s">
        <v>849</v>
      </c>
      <c r="F2179" s="77" t="s">
        <v>529</v>
      </c>
      <c r="G2179" s="77" t="s">
        <v>435</v>
      </c>
      <c r="H2179" s="77" t="s">
        <v>271</v>
      </c>
      <c r="I2179" s="77" t="s">
        <v>3418</v>
      </c>
      <c r="J2179" s="83">
        <v>81.373769468975297</v>
      </c>
      <c r="L2179" s="84"/>
      <c r="M2179" s="84"/>
      <c r="P2179"/>
      <c r="R2179"/>
      <c r="S2179" s="82" t="s">
        <v>56</v>
      </c>
      <c r="T2179" s="82" t="s">
        <v>57</v>
      </c>
      <c r="U2179" s="77"/>
      <c r="V2179" s="77"/>
      <c r="W2179" s="77"/>
      <c r="X2179"/>
    </row>
    <row r="2180" spans="2:24" x14ac:dyDescent="0.3">
      <c r="B2180" s="81">
        <v>37346</v>
      </c>
      <c r="C2180" s="81" t="s">
        <v>1621</v>
      </c>
      <c r="D2180" s="77" t="s">
        <v>860</v>
      </c>
      <c r="E2180" s="82" t="s">
        <v>853</v>
      </c>
      <c r="F2180" s="77" t="s">
        <v>281</v>
      </c>
      <c r="G2180" s="77" t="s">
        <v>435</v>
      </c>
      <c r="H2180" s="77" t="s">
        <v>271</v>
      </c>
      <c r="I2180" s="77" t="s">
        <v>3418</v>
      </c>
      <c r="J2180" s="83">
        <v>66.404072515046266</v>
      </c>
      <c r="L2180" s="84"/>
      <c r="M2180" s="84"/>
      <c r="P2180"/>
      <c r="R2180"/>
      <c r="S2180" s="82" t="s">
        <v>56</v>
      </c>
      <c r="T2180" s="82" t="s">
        <v>57</v>
      </c>
      <c r="U2180" s="77"/>
      <c r="V2180" s="77"/>
      <c r="W2180" s="77"/>
      <c r="X2180"/>
    </row>
    <row r="2181" spans="2:24" x14ac:dyDescent="0.3">
      <c r="B2181" s="81">
        <v>37346</v>
      </c>
      <c r="C2181" s="81" t="s">
        <v>1621</v>
      </c>
      <c r="D2181" s="77" t="s">
        <v>860</v>
      </c>
      <c r="E2181" s="82" t="s">
        <v>853</v>
      </c>
      <c r="F2181" s="77" t="s">
        <v>281</v>
      </c>
      <c r="G2181" s="77" t="s">
        <v>435</v>
      </c>
      <c r="H2181" s="77" t="s">
        <v>271</v>
      </c>
      <c r="I2181" s="77" t="s">
        <v>3418</v>
      </c>
      <c r="J2181" s="83">
        <v>40.544750060695293</v>
      </c>
      <c r="L2181" s="84"/>
      <c r="M2181" s="84"/>
      <c r="P2181"/>
      <c r="R2181"/>
      <c r="S2181" s="82" t="s">
        <v>56</v>
      </c>
      <c r="T2181" s="82" t="s">
        <v>57</v>
      </c>
      <c r="U2181" s="77"/>
      <c r="V2181" s="77"/>
      <c r="W2181" s="77"/>
      <c r="X2181"/>
    </row>
    <row r="2182" spans="2:24" x14ac:dyDescent="0.3">
      <c r="B2182" s="81">
        <v>37346</v>
      </c>
      <c r="C2182" s="81" t="s">
        <v>1621</v>
      </c>
      <c r="D2182" s="77" t="s">
        <v>860</v>
      </c>
      <c r="E2182" s="82" t="s">
        <v>853</v>
      </c>
      <c r="F2182" s="77" t="s">
        <v>281</v>
      </c>
      <c r="G2182" s="77" t="s">
        <v>435</v>
      </c>
      <c r="H2182" s="77" t="s">
        <v>271</v>
      </c>
      <c r="I2182" s="77" t="s">
        <v>3418</v>
      </c>
      <c r="J2182" s="83">
        <v>75.052475098153906</v>
      </c>
      <c r="L2182" s="84"/>
      <c r="M2182" s="84"/>
      <c r="P2182"/>
      <c r="R2182"/>
      <c r="S2182" s="82" t="s">
        <v>56</v>
      </c>
      <c r="T2182" s="82" t="s">
        <v>57</v>
      </c>
      <c r="U2182" s="77"/>
      <c r="V2182" s="77"/>
      <c r="W2182" s="77"/>
      <c r="X2182"/>
    </row>
    <row r="2183" spans="2:24" x14ac:dyDescent="0.3">
      <c r="B2183" s="81">
        <v>37346</v>
      </c>
      <c r="C2183" s="81" t="s">
        <v>1621</v>
      </c>
      <c r="D2183" s="77" t="s">
        <v>860</v>
      </c>
      <c r="E2183" s="82" t="s">
        <v>853</v>
      </c>
      <c r="F2183" s="77" t="s">
        <v>281</v>
      </c>
      <c r="G2183" s="77" t="s">
        <v>435</v>
      </c>
      <c r="H2183" s="77" t="s">
        <v>271</v>
      </c>
      <c r="I2183" s="77" t="s">
        <v>3418</v>
      </c>
      <c r="J2183" s="83">
        <v>-27.546071657297588</v>
      </c>
      <c r="L2183" s="84"/>
      <c r="M2183" s="84"/>
      <c r="P2183"/>
      <c r="R2183"/>
      <c r="S2183" s="82" t="s">
        <v>56</v>
      </c>
      <c r="T2183" s="82" t="s">
        <v>57</v>
      </c>
      <c r="U2183" s="77"/>
      <c r="V2183" s="77"/>
      <c r="W2183" s="77"/>
      <c r="X2183"/>
    </row>
    <row r="2184" spans="2:24" x14ac:dyDescent="0.3">
      <c r="B2184" s="81">
        <v>37346</v>
      </c>
      <c r="C2184" s="81" t="s">
        <v>1621</v>
      </c>
      <c r="D2184" s="77" t="s">
        <v>1564</v>
      </c>
      <c r="E2184" s="82" t="s">
        <v>1566</v>
      </c>
      <c r="F2184" s="77" t="s">
        <v>293</v>
      </c>
      <c r="G2184" s="77" t="s">
        <v>435</v>
      </c>
      <c r="H2184" s="77" t="s">
        <v>290</v>
      </c>
      <c r="I2184" s="77" t="s">
        <v>3418</v>
      </c>
      <c r="J2184" s="83">
        <v>98.270422471135518</v>
      </c>
      <c r="L2184" s="84"/>
      <c r="M2184" s="84"/>
      <c r="P2184"/>
      <c r="R2184"/>
      <c r="S2184" s="82" t="s">
        <v>56</v>
      </c>
      <c r="T2184" s="82" t="s">
        <v>57</v>
      </c>
      <c r="U2184" s="77"/>
      <c r="V2184" s="77"/>
      <c r="W2184" s="77"/>
      <c r="X2184"/>
    </row>
    <row r="2185" spans="2:24" x14ac:dyDescent="0.3">
      <c r="B2185" s="81">
        <v>37346</v>
      </c>
      <c r="C2185" s="81" t="s">
        <v>1621</v>
      </c>
      <c r="D2185" s="77" t="s">
        <v>865</v>
      </c>
      <c r="E2185" s="82" t="s">
        <v>870</v>
      </c>
      <c r="F2185" s="77" t="s">
        <v>866</v>
      </c>
      <c r="G2185" s="77" t="s">
        <v>435</v>
      </c>
      <c r="H2185" s="77" t="s">
        <v>139</v>
      </c>
      <c r="I2185" s="77" t="s">
        <v>3417</v>
      </c>
      <c r="J2185" s="83">
        <v>2018.0669468203519</v>
      </c>
      <c r="L2185" s="84"/>
      <c r="M2185" s="84"/>
      <c r="P2185"/>
      <c r="R2185"/>
      <c r="S2185" s="82" t="s">
        <v>56</v>
      </c>
      <c r="T2185" s="82" t="s">
        <v>57</v>
      </c>
      <c r="U2185" s="77"/>
      <c r="V2185" s="77"/>
      <c r="W2185" s="77"/>
      <c r="X2185"/>
    </row>
    <row r="2186" spans="2:24" x14ac:dyDescent="0.3">
      <c r="B2186" s="81">
        <v>37346</v>
      </c>
      <c r="C2186" s="81" t="s">
        <v>1621</v>
      </c>
      <c r="D2186" s="77" t="s">
        <v>874</v>
      </c>
      <c r="E2186" s="82" t="s">
        <v>870</v>
      </c>
      <c r="F2186" s="77" t="s">
        <v>875</v>
      </c>
      <c r="G2186" s="77" t="s">
        <v>435</v>
      </c>
      <c r="H2186" s="77" t="s">
        <v>139</v>
      </c>
      <c r="I2186" s="77" t="s">
        <v>3418</v>
      </c>
      <c r="J2186" s="83">
        <v>1947.3756026364656</v>
      </c>
      <c r="L2186" s="84"/>
      <c r="M2186" s="84"/>
      <c r="P2186"/>
      <c r="R2186"/>
      <c r="S2186" s="82" t="s">
        <v>56</v>
      </c>
      <c r="T2186" s="82" t="s">
        <v>57</v>
      </c>
      <c r="U2186" s="77"/>
      <c r="V2186" s="77"/>
      <c r="W2186" s="77"/>
      <c r="X2186"/>
    </row>
    <row r="2187" spans="2:24" x14ac:dyDescent="0.3">
      <c r="B2187" s="81">
        <v>37346</v>
      </c>
      <c r="C2187" s="81" t="s">
        <v>1621</v>
      </c>
      <c r="D2187" s="77" t="s">
        <v>155</v>
      </c>
      <c r="E2187" s="82" t="s">
        <v>157</v>
      </c>
      <c r="F2187" s="77" t="s">
        <v>111</v>
      </c>
      <c r="G2187" s="77" t="s">
        <v>435</v>
      </c>
      <c r="H2187" s="77" t="s">
        <v>102</v>
      </c>
      <c r="I2187" s="77" t="s">
        <v>3417</v>
      </c>
      <c r="J2187" s="83">
        <v>29.490568945651106</v>
      </c>
      <c r="L2187" s="84"/>
      <c r="M2187" s="84"/>
      <c r="P2187"/>
      <c r="R2187"/>
      <c r="S2187" s="82" t="s">
        <v>56</v>
      </c>
      <c r="T2187" s="82" t="s">
        <v>57</v>
      </c>
      <c r="U2187" s="77"/>
      <c r="V2187" s="77"/>
      <c r="W2187" s="77"/>
      <c r="X2187"/>
    </row>
    <row r="2188" spans="2:24" x14ac:dyDescent="0.3">
      <c r="B2188" s="81">
        <v>37346</v>
      </c>
      <c r="C2188" s="81" t="s">
        <v>1621</v>
      </c>
      <c r="D2188" s="77" t="s">
        <v>878</v>
      </c>
      <c r="E2188" s="82" t="s">
        <v>197</v>
      </c>
      <c r="F2188" s="77" t="s">
        <v>194</v>
      </c>
      <c r="G2188" s="77" t="s">
        <v>435</v>
      </c>
      <c r="H2188" s="77" t="s">
        <v>139</v>
      </c>
      <c r="I2188" s="77" t="s">
        <v>3417</v>
      </c>
      <c r="J2188" s="83">
        <v>276.83237105492577</v>
      </c>
      <c r="L2188" s="84"/>
      <c r="M2188" s="84"/>
      <c r="P2188"/>
      <c r="R2188"/>
      <c r="S2188" s="82" t="s">
        <v>56</v>
      </c>
      <c r="T2188" s="82" t="s">
        <v>57</v>
      </c>
      <c r="U2188" s="77"/>
      <c r="V2188" s="77"/>
      <c r="W2188" s="77"/>
      <c r="X2188"/>
    </row>
    <row r="2189" spans="2:24" x14ac:dyDescent="0.3">
      <c r="B2189" s="81">
        <v>37346</v>
      </c>
      <c r="C2189" s="81" t="s">
        <v>1621</v>
      </c>
      <c r="D2189" s="77" t="s">
        <v>878</v>
      </c>
      <c r="E2189" s="82" t="s">
        <v>197</v>
      </c>
      <c r="F2189" s="77" t="s">
        <v>194</v>
      </c>
      <c r="G2189" s="77" t="s">
        <v>435</v>
      </c>
      <c r="H2189" s="77" t="s">
        <v>139</v>
      </c>
      <c r="I2189" s="77" t="s">
        <v>3417</v>
      </c>
      <c r="J2189" s="83">
        <v>-276.94513754287755</v>
      </c>
      <c r="L2189" s="84"/>
      <c r="M2189" s="84"/>
      <c r="P2189"/>
      <c r="R2189"/>
      <c r="S2189" s="82" t="s">
        <v>56</v>
      </c>
      <c r="T2189" s="82" t="s">
        <v>57</v>
      </c>
      <c r="U2189" s="77"/>
      <c r="V2189" s="77"/>
      <c r="W2189" s="77"/>
      <c r="X2189"/>
    </row>
    <row r="2190" spans="2:24" x14ac:dyDescent="0.3">
      <c r="B2190" s="81">
        <v>37346</v>
      </c>
      <c r="C2190" s="81" t="s">
        <v>1621</v>
      </c>
      <c r="D2190" s="77" t="s">
        <v>193</v>
      </c>
      <c r="E2190" s="82" t="s">
        <v>197</v>
      </c>
      <c r="F2190" s="77" t="s">
        <v>194</v>
      </c>
      <c r="G2190" s="77" t="s">
        <v>435</v>
      </c>
      <c r="H2190" s="77" t="s">
        <v>139</v>
      </c>
      <c r="I2190" s="77" t="s">
        <v>3418</v>
      </c>
      <c r="J2190" s="83">
        <v>429.52062060105908</v>
      </c>
      <c r="L2190" s="84"/>
      <c r="M2190" s="84"/>
      <c r="P2190"/>
      <c r="R2190"/>
      <c r="S2190" s="82" t="s">
        <v>56</v>
      </c>
      <c r="T2190" s="82" t="s">
        <v>57</v>
      </c>
      <c r="U2190" s="77"/>
      <c r="V2190" s="77"/>
      <c r="W2190" s="77"/>
      <c r="X2190"/>
    </row>
    <row r="2191" spans="2:24" x14ac:dyDescent="0.3">
      <c r="B2191" s="81">
        <v>37346</v>
      </c>
      <c r="C2191" s="81" t="s">
        <v>1621</v>
      </c>
      <c r="D2191" s="77" t="s">
        <v>241</v>
      </c>
      <c r="E2191" s="82" t="s">
        <v>244</v>
      </c>
      <c r="F2191" s="77" t="s">
        <v>242</v>
      </c>
      <c r="G2191" s="77" t="s">
        <v>435</v>
      </c>
      <c r="H2191" s="77" t="s">
        <v>139</v>
      </c>
      <c r="I2191" s="77" t="s">
        <v>3417</v>
      </c>
      <c r="J2191" s="83">
        <v>-434.52528575654469</v>
      </c>
      <c r="L2191" s="84"/>
      <c r="M2191" s="84"/>
      <c r="P2191"/>
      <c r="R2191"/>
      <c r="S2191" s="82" t="s">
        <v>56</v>
      </c>
      <c r="T2191" s="82" t="s">
        <v>57</v>
      </c>
      <c r="U2191" s="77"/>
      <c r="V2191" s="77"/>
      <c r="W2191" s="77"/>
      <c r="X2191"/>
    </row>
    <row r="2192" spans="2:24" x14ac:dyDescent="0.3">
      <c r="B2192" s="81">
        <v>37346</v>
      </c>
      <c r="C2192" s="81" t="s">
        <v>1621</v>
      </c>
      <c r="D2192" s="77" t="s">
        <v>241</v>
      </c>
      <c r="E2192" s="82" t="s">
        <v>244</v>
      </c>
      <c r="F2192" s="77" t="s">
        <v>242</v>
      </c>
      <c r="G2192" s="77" t="s">
        <v>435</v>
      </c>
      <c r="H2192" s="77" t="s">
        <v>139</v>
      </c>
      <c r="I2192" s="77" t="s">
        <v>3417</v>
      </c>
      <c r="J2192" s="83">
        <v>11.637568713066912</v>
      </c>
      <c r="L2192" s="84"/>
      <c r="M2192" s="84"/>
      <c r="P2192"/>
      <c r="R2192"/>
      <c r="S2192" s="82" t="s">
        <v>56</v>
      </c>
      <c r="T2192" s="82" t="s">
        <v>57</v>
      </c>
      <c r="U2192" s="77"/>
      <c r="V2192" s="77"/>
      <c r="W2192" s="77"/>
      <c r="X2192"/>
    </row>
    <row r="2193" spans="2:24" x14ac:dyDescent="0.3">
      <c r="B2193" s="81">
        <v>37346</v>
      </c>
      <c r="C2193" s="81" t="s">
        <v>1621</v>
      </c>
      <c r="D2193" s="77" t="s">
        <v>241</v>
      </c>
      <c r="E2193" s="82" t="s">
        <v>244</v>
      </c>
      <c r="F2193" s="77" t="s">
        <v>242</v>
      </c>
      <c r="G2193" s="77" t="s">
        <v>435</v>
      </c>
      <c r="H2193" s="77" t="s">
        <v>139</v>
      </c>
      <c r="I2193" s="77" t="s">
        <v>3417</v>
      </c>
      <c r="J2193" s="83">
        <v>65.490670516099641</v>
      </c>
      <c r="L2193" s="84"/>
      <c r="M2193" s="84"/>
      <c r="P2193"/>
      <c r="R2193"/>
      <c r="S2193" s="82" t="s">
        <v>56</v>
      </c>
      <c r="T2193" s="82" t="s">
        <v>57</v>
      </c>
      <c r="U2193" s="77"/>
      <c r="V2193" s="77"/>
      <c r="W2193" s="77"/>
      <c r="X2193"/>
    </row>
    <row r="2194" spans="2:24" x14ac:dyDescent="0.3">
      <c r="B2194" s="81">
        <v>37346</v>
      </c>
      <c r="C2194" s="81" t="s">
        <v>1621</v>
      </c>
      <c r="D2194" s="77" t="s">
        <v>241</v>
      </c>
      <c r="E2194" s="82" t="s">
        <v>244</v>
      </c>
      <c r="F2194" s="77" t="s">
        <v>242</v>
      </c>
      <c r="G2194" s="77" t="s">
        <v>435</v>
      </c>
      <c r="H2194" s="77" t="s">
        <v>139</v>
      </c>
      <c r="I2194" s="77" t="s">
        <v>3417</v>
      </c>
      <c r="J2194" s="83">
        <v>52.853533529941913</v>
      </c>
      <c r="L2194" s="84"/>
      <c r="M2194" s="84"/>
      <c r="P2194"/>
      <c r="R2194"/>
      <c r="S2194" s="82" t="s">
        <v>56</v>
      </c>
      <c r="T2194" s="82" t="s">
        <v>57</v>
      </c>
      <c r="U2194" s="77"/>
      <c r="V2194" s="77"/>
      <c r="W2194" s="77"/>
      <c r="X2194"/>
    </row>
    <row r="2195" spans="2:24" x14ac:dyDescent="0.3">
      <c r="B2195" s="81">
        <v>37346</v>
      </c>
      <c r="C2195" s="81" t="s">
        <v>1621</v>
      </c>
      <c r="D2195" s="77" t="s">
        <v>241</v>
      </c>
      <c r="E2195" s="82" t="s">
        <v>244</v>
      </c>
      <c r="F2195" s="77" t="s">
        <v>242</v>
      </c>
      <c r="G2195" s="77" t="s">
        <v>435</v>
      </c>
      <c r="H2195" s="77" t="s">
        <v>139</v>
      </c>
      <c r="I2195" s="77" t="s">
        <v>3417</v>
      </c>
      <c r="J2195" s="83">
        <v>319.9689632955712</v>
      </c>
      <c r="L2195" s="84"/>
      <c r="M2195" s="84"/>
      <c r="P2195"/>
      <c r="R2195"/>
      <c r="S2195" s="82" t="s">
        <v>56</v>
      </c>
      <c r="T2195" s="82" t="s">
        <v>57</v>
      </c>
      <c r="U2195" s="77"/>
      <c r="V2195" s="77"/>
      <c r="W2195" s="77"/>
      <c r="X2195"/>
    </row>
    <row r="2196" spans="2:24" x14ac:dyDescent="0.3">
      <c r="B2196" s="81">
        <v>37346</v>
      </c>
      <c r="C2196" s="81" t="s">
        <v>1621</v>
      </c>
      <c r="D2196" s="77" t="s">
        <v>895</v>
      </c>
      <c r="E2196" s="82" t="s">
        <v>244</v>
      </c>
      <c r="F2196" s="77" t="s">
        <v>896</v>
      </c>
      <c r="G2196" s="77" t="s">
        <v>435</v>
      </c>
      <c r="H2196" s="77" t="s">
        <v>139</v>
      </c>
      <c r="I2196" s="77" t="s">
        <v>3418</v>
      </c>
      <c r="J2196" s="83">
        <v>196.06988663622434</v>
      </c>
      <c r="L2196" s="84"/>
      <c r="M2196" s="84"/>
      <c r="P2196"/>
      <c r="R2196"/>
      <c r="S2196" s="82" t="s">
        <v>56</v>
      </c>
      <c r="T2196" s="82" t="s">
        <v>57</v>
      </c>
      <c r="U2196" s="77"/>
      <c r="V2196" s="77"/>
      <c r="W2196" s="77"/>
      <c r="X2196"/>
    </row>
    <row r="2197" spans="2:24" x14ac:dyDescent="0.3">
      <c r="B2197" s="81">
        <v>37346</v>
      </c>
      <c r="C2197" s="81" t="s">
        <v>1621</v>
      </c>
      <c r="D2197" s="77" t="s">
        <v>2200</v>
      </c>
      <c r="E2197" s="82" t="s">
        <v>2205</v>
      </c>
      <c r="F2197" s="77" t="s">
        <v>2201</v>
      </c>
      <c r="G2197" s="77" t="s">
        <v>435</v>
      </c>
      <c r="H2197" s="77" t="s">
        <v>139</v>
      </c>
      <c r="I2197" s="77" t="s">
        <v>3418</v>
      </c>
      <c r="J2197" s="83">
        <v>2.4516173740799254</v>
      </c>
      <c r="L2197" s="84"/>
      <c r="M2197" s="84"/>
      <c r="P2197"/>
      <c r="R2197"/>
      <c r="S2197" s="82" t="s">
        <v>56</v>
      </c>
      <c r="T2197" s="82" t="s">
        <v>57</v>
      </c>
      <c r="U2197" s="77"/>
      <c r="V2197" s="77"/>
      <c r="W2197" s="77"/>
      <c r="X2197"/>
    </row>
    <row r="2198" spans="2:24" x14ac:dyDescent="0.3">
      <c r="B2198" s="81">
        <v>37346</v>
      </c>
      <c r="C2198" s="81" t="s">
        <v>1621</v>
      </c>
      <c r="D2198" s="77" t="s">
        <v>1086</v>
      </c>
      <c r="E2198" s="82" t="s">
        <v>1091</v>
      </c>
      <c r="F2198" s="77" t="s">
        <v>1087</v>
      </c>
      <c r="G2198" s="77" t="s">
        <v>435</v>
      </c>
      <c r="H2198" s="77" t="s">
        <v>1092</v>
      </c>
      <c r="I2198" s="77" t="s">
        <v>3417</v>
      </c>
      <c r="J2198" s="83">
        <v>627.29534019973312</v>
      </c>
      <c r="L2198" s="84"/>
      <c r="M2198" s="84"/>
      <c r="P2198"/>
      <c r="R2198"/>
      <c r="S2198" s="82" t="s">
        <v>56</v>
      </c>
      <c r="T2198" s="82" t="s">
        <v>57</v>
      </c>
      <c r="U2198" s="77"/>
      <c r="V2198" s="77"/>
      <c r="W2198" s="77"/>
      <c r="X2198"/>
    </row>
    <row r="2199" spans="2:24" x14ac:dyDescent="0.3">
      <c r="B2199" s="81">
        <v>37346</v>
      </c>
      <c r="C2199" s="81" t="s">
        <v>1621</v>
      </c>
      <c r="D2199" s="77" t="s">
        <v>1086</v>
      </c>
      <c r="E2199" s="82" t="s">
        <v>1091</v>
      </c>
      <c r="F2199" s="77" t="s">
        <v>1087</v>
      </c>
      <c r="G2199" s="77" t="s">
        <v>435</v>
      </c>
      <c r="H2199" s="77" t="s">
        <v>1092</v>
      </c>
      <c r="I2199" s="77" t="s">
        <v>3417</v>
      </c>
      <c r="J2199" s="83">
        <v>-688.31903543347175</v>
      </c>
      <c r="L2199" s="84"/>
      <c r="M2199" s="84"/>
      <c r="P2199"/>
      <c r="R2199"/>
      <c r="S2199" s="82" t="s">
        <v>56</v>
      </c>
      <c r="T2199" s="82" t="s">
        <v>57</v>
      </c>
      <c r="U2199" s="77"/>
      <c r="V2199" s="77"/>
      <c r="W2199" s="77"/>
      <c r="X2199"/>
    </row>
    <row r="2200" spans="2:24" x14ac:dyDescent="0.3">
      <c r="B2200" s="81">
        <v>37346</v>
      </c>
      <c r="C2200" s="81" t="s">
        <v>1621</v>
      </c>
      <c r="D2200" s="77" t="s">
        <v>911</v>
      </c>
      <c r="E2200" s="82" t="s">
        <v>913</v>
      </c>
      <c r="F2200" s="77" t="s">
        <v>769</v>
      </c>
      <c r="G2200" s="77" t="s">
        <v>435</v>
      </c>
      <c r="H2200" s="77" t="s">
        <v>578</v>
      </c>
      <c r="I2200" s="77" t="s">
        <v>3417</v>
      </c>
      <c r="J2200" s="83">
        <v>82.074360909817003</v>
      </c>
      <c r="L2200" s="84"/>
      <c r="M2200" s="84"/>
      <c r="P2200"/>
      <c r="R2200"/>
      <c r="S2200" s="82" t="s">
        <v>56</v>
      </c>
      <c r="T2200" s="82" t="s">
        <v>57</v>
      </c>
      <c r="U2200" s="77"/>
      <c r="V2200" s="77"/>
      <c r="W2200" s="77"/>
      <c r="X2200"/>
    </row>
    <row r="2201" spans="2:24" x14ac:dyDescent="0.3">
      <c r="B2201" s="81">
        <v>37346</v>
      </c>
      <c r="C2201" s="81" t="s">
        <v>1621</v>
      </c>
      <c r="D2201" s="77" t="s">
        <v>915</v>
      </c>
      <c r="E2201" s="82" t="s">
        <v>917</v>
      </c>
      <c r="F2201" s="77" t="s">
        <v>916</v>
      </c>
      <c r="G2201" s="77" t="s">
        <v>435</v>
      </c>
      <c r="H2201" s="77" t="s">
        <v>918</v>
      </c>
      <c r="I2201" s="77" t="s">
        <v>3417</v>
      </c>
      <c r="J2201" s="83">
        <v>338.72286754805134</v>
      </c>
      <c r="L2201" s="84"/>
      <c r="M2201" s="84"/>
      <c r="P2201"/>
      <c r="R2201"/>
      <c r="S2201" s="82" t="s">
        <v>56</v>
      </c>
      <c r="T2201" s="82" t="s">
        <v>57</v>
      </c>
      <c r="U2201" s="77"/>
      <c r="V2201" s="77"/>
      <c r="W2201" s="77"/>
      <c r="X2201"/>
    </row>
    <row r="2202" spans="2:24" x14ac:dyDescent="0.3">
      <c r="B2202" s="81">
        <v>37346</v>
      </c>
      <c r="C2202" s="81" t="s">
        <v>1621</v>
      </c>
      <c r="D2202" s="77" t="s">
        <v>920</v>
      </c>
      <c r="E2202" s="82" t="s">
        <v>922</v>
      </c>
      <c r="F2202" s="77" t="s">
        <v>921</v>
      </c>
      <c r="G2202" s="77" t="s">
        <v>435</v>
      </c>
      <c r="H2202" s="77" t="s">
        <v>578</v>
      </c>
      <c r="I2202" s="77" t="s">
        <v>3417</v>
      </c>
      <c r="J2202" s="83">
        <v>207.11536166461792</v>
      </c>
      <c r="L2202" s="84"/>
      <c r="M2202" s="84"/>
      <c r="P2202"/>
      <c r="R2202"/>
      <c r="S2202" s="82" t="s">
        <v>56</v>
      </c>
      <c r="T2202" s="82" t="s">
        <v>57</v>
      </c>
      <c r="U2202" s="77"/>
      <c r="V2202" s="77"/>
      <c r="W2202" s="77"/>
      <c r="X2202"/>
    </row>
    <row r="2203" spans="2:24" x14ac:dyDescent="0.3">
      <c r="B2203" s="81">
        <v>37346</v>
      </c>
      <c r="C2203" s="81" t="s">
        <v>1621</v>
      </c>
      <c r="D2203" s="77" t="s">
        <v>1608</v>
      </c>
      <c r="E2203" s="82" t="s">
        <v>1612</v>
      </c>
      <c r="F2203" s="77" t="s">
        <v>1609</v>
      </c>
      <c r="G2203" s="77" t="s">
        <v>435</v>
      </c>
      <c r="H2203" s="77" t="s">
        <v>1613</v>
      </c>
      <c r="I2203" s="77" t="s">
        <v>3417</v>
      </c>
      <c r="J2203" s="83">
        <v>59.511947463051236</v>
      </c>
      <c r="L2203" s="84"/>
      <c r="M2203" s="84"/>
      <c r="P2203"/>
      <c r="R2203"/>
      <c r="S2203" s="82" t="s">
        <v>56</v>
      </c>
      <c r="T2203" s="82" t="s">
        <v>57</v>
      </c>
      <c r="U2203" s="77"/>
      <c r="V2203" s="77"/>
      <c r="W2203" s="77"/>
      <c r="X2203"/>
    </row>
    <row r="2204" spans="2:24" x14ac:dyDescent="0.3">
      <c r="B2204" s="81">
        <v>37346</v>
      </c>
      <c r="C2204" s="81" t="s">
        <v>1621</v>
      </c>
      <c r="D2204" s="77" t="s">
        <v>1617</v>
      </c>
      <c r="E2204" s="82" t="s">
        <v>1612</v>
      </c>
      <c r="F2204" s="77" t="s">
        <v>1618</v>
      </c>
      <c r="G2204" s="77" t="s">
        <v>435</v>
      </c>
      <c r="H2204" s="77" t="s">
        <v>1613</v>
      </c>
      <c r="I2204" s="77" t="s">
        <v>3418</v>
      </c>
      <c r="J2204" s="83">
        <v>-776.94314861747694</v>
      </c>
      <c r="L2204" s="84"/>
      <c r="M2204" s="84"/>
      <c r="P2204"/>
      <c r="R2204"/>
      <c r="S2204" s="82" t="s">
        <v>56</v>
      </c>
      <c r="T2204" s="82" t="s">
        <v>57</v>
      </c>
      <c r="U2204" s="77"/>
      <c r="V2204" s="77"/>
      <c r="W2204" s="77"/>
      <c r="X2204"/>
    </row>
    <row r="2205" spans="2:24" x14ac:dyDescent="0.3">
      <c r="B2205" s="81">
        <v>37350</v>
      </c>
      <c r="C2205" s="81" t="s">
        <v>2213</v>
      </c>
      <c r="D2205" s="77" t="s">
        <v>474</v>
      </c>
      <c r="E2205" s="82" t="s">
        <v>471</v>
      </c>
      <c r="F2205" s="77" t="s">
        <v>475</v>
      </c>
      <c r="G2205" s="77" t="s">
        <v>435</v>
      </c>
      <c r="H2205" s="77" t="s">
        <v>472</v>
      </c>
      <c r="I2205" s="77" t="s">
        <v>3418</v>
      </c>
      <c r="J2205" s="83">
        <v>45164.50038750677</v>
      </c>
      <c r="L2205" s="84"/>
      <c r="M2205" s="84"/>
      <c r="P2205"/>
      <c r="R2205"/>
      <c r="S2205" s="82" t="s">
        <v>56</v>
      </c>
      <c r="T2205" s="82" t="s">
        <v>57</v>
      </c>
      <c r="U2205" s="77"/>
      <c r="V2205" s="77"/>
      <c r="W2205" s="77"/>
      <c r="X2205"/>
    </row>
    <row r="2206" spans="2:24" x14ac:dyDescent="0.3">
      <c r="B2206" s="81">
        <v>37350</v>
      </c>
      <c r="C2206" s="81" t="s">
        <v>2213</v>
      </c>
      <c r="D2206" s="77" t="s">
        <v>765</v>
      </c>
      <c r="E2206" s="82" t="s">
        <v>766</v>
      </c>
      <c r="F2206" s="77" t="s">
        <v>99</v>
      </c>
      <c r="G2206" s="77" t="s">
        <v>435</v>
      </c>
      <c r="H2206" s="77" t="s">
        <v>139</v>
      </c>
      <c r="I2206" s="77" t="s">
        <v>3418</v>
      </c>
      <c r="J2206" s="83">
        <v>21.069617934191605</v>
      </c>
      <c r="L2206" s="84"/>
      <c r="M2206" s="84"/>
      <c r="P2206"/>
      <c r="R2206"/>
      <c r="S2206" s="82" t="s">
        <v>56</v>
      </c>
      <c r="T2206" s="82" t="s">
        <v>57</v>
      </c>
      <c r="U2206" s="77"/>
      <c r="V2206" s="77"/>
      <c r="W2206" s="77"/>
      <c r="X2206"/>
    </row>
    <row r="2207" spans="2:24" x14ac:dyDescent="0.3">
      <c r="B2207" s="81">
        <v>37355</v>
      </c>
      <c r="C2207" s="81" t="s">
        <v>2213</v>
      </c>
      <c r="D2207" s="77" t="s">
        <v>400</v>
      </c>
      <c r="E2207" s="82" t="s">
        <v>53</v>
      </c>
      <c r="F2207" s="77" t="s">
        <v>401</v>
      </c>
      <c r="G2207" s="77" t="s">
        <v>435</v>
      </c>
      <c r="H2207" s="77" t="s">
        <v>54</v>
      </c>
      <c r="I2207" s="77" t="s">
        <v>3418</v>
      </c>
      <c r="J2207" s="83">
        <v>31.663799890499963</v>
      </c>
      <c r="L2207" s="84"/>
      <c r="M2207" s="84"/>
      <c r="P2207"/>
      <c r="R2207"/>
      <c r="S2207" s="82" t="s">
        <v>56</v>
      </c>
      <c r="T2207" s="82" t="s">
        <v>57</v>
      </c>
      <c r="U2207" s="77"/>
      <c r="V2207" s="77"/>
      <c r="W2207" s="77"/>
      <c r="X2207"/>
    </row>
    <row r="2208" spans="2:24" x14ac:dyDescent="0.3">
      <c r="B2208" s="81">
        <v>37355</v>
      </c>
      <c r="C2208" s="81" t="s">
        <v>2213</v>
      </c>
      <c r="D2208" s="77" t="s">
        <v>400</v>
      </c>
      <c r="E2208" s="82" t="s">
        <v>53</v>
      </c>
      <c r="F2208" s="77" t="s">
        <v>401</v>
      </c>
      <c r="G2208" s="77" t="s">
        <v>435</v>
      </c>
      <c r="H2208" s="77" t="s">
        <v>54</v>
      </c>
      <c r="I2208" s="77" t="s">
        <v>3418</v>
      </c>
      <c r="J2208" s="83">
        <v>14.834888977645718</v>
      </c>
      <c r="L2208" s="84"/>
      <c r="M2208" s="84"/>
      <c r="P2208"/>
      <c r="R2208"/>
      <c r="S2208" s="82" t="s">
        <v>56</v>
      </c>
      <c r="T2208" s="82" t="s">
        <v>57</v>
      </c>
      <c r="U2208" s="77"/>
      <c r="V2208" s="77"/>
      <c r="W2208" s="77"/>
      <c r="X2208"/>
    </row>
    <row r="2209" spans="2:24" x14ac:dyDescent="0.3">
      <c r="B2209" s="81">
        <v>37355</v>
      </c>
      <c r="C2209" s="81" t="s">
        <v>2213</v>
      </c>
      <c r="D2209" s="77" t="s">
        <v>649</v>
      </c>
      <c r="E2209" s="82" t="s">
        <v>78</v>
      </c>
      <c r="F2209" s="77" t="s">
        <v>650</v>
      </c>
      <c r="G2209" s="77" t="s">
        <v>435</v>
      </c>
      <c r="H2209" s="77" t="s">
        <v>54</v>
      </c>
      <c r="I2209" s="77" t="s">
        <v>3418</v>
      </c>
      <c r="J2209" s="83">
        <v>18.391700379493347</v>
      </c>
      <c r="L2209" s="84"/>
      <c r="M2209" s="84"/>
      <c r="P2209"/>
      <c r="R2209"/>
      <c r="S2209" s="82" t="s">
        <v>56</v>
      </c>
      <c r="T2209" s="82" t="s">
        <v>57</v>
      </c>
      <c r="U2209" s="77"/>
      <c r="V2209" s="77"/>
      <c r="W2209" s="77"/>
      <c r="X2209"/>
    </row>
    <row r="2210" spans="2:24" x14ac:dyDescent="0.3">
      <c r="B2210" s="81">
        <v>37355</v>
      </c>
      <c r="C2210" s="81" t="s">
        <v>2213</v>
      </c>
      <c r="D2210" s="77" t="s">
        <v>98</v>
      </c>
      <c r="E2210" s="82" t="s">
        <v>101</v>
      </c>
      <c r="F2210" s="77" t="s">
        <v>99</v>
      </c>
      <c r="G2210" s="77" t="s">
        <v>435</v>
      </c>
      <c r="H2210" s="77" t="s">
        <v>102</v>
      </c>
      <c r="I2210" s="77" t="s">
        <v>3417</v>
      </c>
      <c r="J2210" s="83">
        <v>17.687255808050438</v>
      </c>
      <c r="L2210" s="84"/>
      <c r="M2210" s="84"/>
      <c r="P2210"/>
      <c r="R2210"/>
      <c r="S2210" s="82" t="s">
        <v>56</v>
      </c>
      <c r="T2210" s="82" t="s">
        <v>57</v>
      </c>
      <c r="U2210" s="77"/>
      <c r="V2210" s="77"/>
      <c r="W2210" s="77"/>
      <c r="X2210"/>
    </row>
    <row r="2211" spans="2:24" x14ac:dyDescent="0.3">
      <c r="B2211" s="81">
        <v>37355</v>
      </c>
      <c r="C2211" s="81" t="s">
        <v>2213</v>
      </c>
      <c r="D2211" s="77" t="s">
        <v>110</v>
      </c>
      <c r="E2211" s="82" t="s">
        <v>113</v>
      </c>
      <c r="F2211" s="77" t="s">
        <v>111</v>
      </c>
      <c r="G2211" s="77" t="s">
        <v>435</v>
      </c>
      <c r="H2211" s="77" t="s">
        <v>102</v>
      </c>
      <c r="I2211" s="77" t="s">
        <v>3417</v>
      </c>
      <c r="J2211" s="83">
        <v>50.207244418123167</v>
      </c>
      <c r="L2211" s="84"/>
      <c r="M2211" s="84"/>
      <c r="P2211"/>
      <c r="R2211"/>
      <c r="S2211" s="82" t="s">
        <v>56</v>
      </c>
      <c r="T2211" s="82" t="s">
        <v>57</v>
      </c>
      <c r="U2211" s="77"/>
      <c r="V2211" s="77"/>
      <c r="W2211" s="77"/>
      <c r="X2211"/>
    </row>
    <row r="2212" spans="2:24" x14ac:dyDescent="0.3">
      <c r="B2212" s="81">
        <v>37355</v>
      </c>
      <c r="C2212" s="81" t="s">
        <v>2213</v>
      </c>
      <c r="D2212" s="77" t="s">
        <v>1163</v>
      </c>
      <c r="E2212" s="82" t="s">
        <v>1166</v>
      </c>
      <c r="F2212" s="77" t="s">
        <v>1164</v>
      </c>
      <c r="G2212" s="77" t="s">
        <v>435</v>
      </c>
      <c r="H2212" s="77" t="s">
        <v>1092</v>
      </c>
      <c r="I2212" s="77" t="s">
        <v>3417</v>
      </c>
      <c r="J2212" s="83">
        <v>53.669327879865712</v>
      </c>
      <c r="L2212" s="84"/>
      <c r="M2212" s="84"/>
      <c r="P2212"/>
      <c r="R2212"/>
      <c r="S2212" s="82" t="s">
        <v>56</v>
      </c>
      <c r="T2212" s="82" t="s">
        <v>57</v>
      </c>
      <c r="U2212" s="77"/>
      <c r="V2212" s="77"/>
      <c r="W2212" s="77"/>
      <c r="X2212"/>
    </row>
    <row r="2213" spans="2:24" x14ac:dyDescent="0.3">
      <c r="B2213" s="81">
        <v>37355</v>
      </c>
      <c r="C2213" s="81" t="s">
        <v>2213</v>
      </c>
      <c r="D2213" s="77" t="s">
        <v>241</v>
      </c>
      <c r="E2213" s="82" t="s">
        <v>244</v>
      </c>
      <c r="F2213" s="77" t="s">
        <v>242</v>
      </c>
      <c r="G2213" s="77" t="s">
        <v>435</v>
      </c>
      <c r="H2213" s="77" t="s">
        <v>139</v>
      </c>
      <c r="I2213" s="77" t="s">
        <v>3417</v>
      </c>
      <c r="J2213" s="83">
        <v>60.287492063598762</v>
      </c>
      <c r="L2213" s="84"/>
      <c r="M2213" s="84"/>
      <c r="P2213"/>
      <c r="R2213"/>
      <c r="S2213" s="82" t="s">
        <v>56</v>
      </c>
      <c r="T2213" s="82" t="s">
        <v>57</v>
      </c>
      <c r="U2213" s="77"/>
      <c r="V2213" s="77"/>
      <c r="W2213" s="77"/>
      <c r="X2213"/>
    </row>
    <row r="2214" spans="2:24" x14ac:dyDescent="0.3">
      <c r="B2214" s="81">
        <v>37355</v>
      </c>
      <c r="C2214" s="81" t="s">
        <v>2213</v>
      </c>
      <c r="D2214" s="77" t="s">
        <v>241</v>
      </c>
      <c r="E2214" s="82" t="s">
        <v>244</v>
      </c>
      <c r="F2214" s="77" t="s">
        <v>242</v>
      </c>
      <c r="G2214" s="77" t="s">
        <v>435</v>
      </c>
      <c r="H2214" s="77" t="s">
        <v>139</v>
      </c>
      <c r="I2214" s="77" t="s">
        <v>3417</v>
      </c>
      <c r="J2214" s="83">
        <v>60.989618819869378</v>
      </c>
      <c r="L2214" s="84"/>
      <c r="M2214" s="84"/>
      <c r="P2214"/>
      <c r="R2214"/>
      <c r="S2214" s="82" t="s">
        <v>56</v>
      </c>
      <c r="T2214" s="82" t="s">
        <v>57</v>
      </c>
      <c r="U2214" s="77"/>
      <c r="V2214" s="77"/>
      <c r="W2214" s="77"/>
      <c r="X2214"/>
    </row>
    <row r="2215" spans="2:24" x14ac:dyDescent="0.3">
      <c r="B2215" s="81">
        <v>37356</v>
      </c>
      <c r="C2215" s="81" t="s">
        <v>2213</v>
      </c>
      <c r="D2215" s="77" t="s">
        <v>193</v>
      </c>
      <c r="E2215" s="82" t="s">
        <v>197</v>
      </c>
      <c r="F2215" s="77" t="s">
        <v>194</v>
      </c>
      <c r="G2215" s="77" t="s">
        <v>435</v>
      </c>
      <c r="H2215" s="77" t="s">
        <v>139</v>
      </c>
      <c r="I2215" s="77" t="s">
        <v>3418</v>
      </c>
      <c r="J2215" s="83">
        <v>12.688271768082751</v>
      </c>
      <c r="L2215" s="84"/>
      <c r="M2215" s="84"/>
      <c r="P2215"/>
      <c r="R2215"/>
      <c r="S2215" s="82" t="s">
        <v>56</v>
      </c>
      <c r="T2215" s="82" t="s">
        <v>57</v>
      </c>
      <c r="U2215" s="77"/>
      <c r="V2215" s="77"/>
      <c r="W2215" s="77"/>
      <c r="X2215"/>
    </row>
    <row r="2216" spans="2:24" x14ac:dyDescent="0.3">
      <c r="B2216" s="81">
        <v>37357</v>
      </c>
      <c r="C2216" s="81" t="s">
        <v>2213</v>
      </c>
      <c r="D2216" s="77" t="s">
        <v>1660</v>
      </c>
      <c r="E2216" s="82" t="s">
        <v>157</v>
      </c>
      <c r="F2216" s="77" t="s">
        <v>374</v>
      </c>
      <c r="G2216" s="77" t="s">
        <v>435</v>
      </c>
      <c r="H2216" s="77" t="s">
        <v>102</v>
      </c>
      <c r="I2216" s="77" t="s">
        <v>3418</v>
      </c>
      <c r="J2216" s="83">
        <v>96.550886294275642</v>
      </c>
      <c r="L2216" s="84"/>
      <c r="M2216" s="84"/>
      <c r="P2216"/>
      <c r="R2216"/>
      <c r="S2216" s="82" t="s">
        <v>56</v>
      </c>
      <c r="T2216" s="82" t="s">
        <v>57</v>
      </c>
      <c r="U2216" s="77"/>
      <c r="V2216" s="77"/>
      <c r="W2216" s="77"/>
      <c r="X2216"/>
    </row>
    <row r="2217" spans="2:24" x14ac:dyDescent="0.3">
      <c r="B2217" s="81">
        <v>37357</v>
      </c>
      <c r="C2217" s="81" t="s">
        <v>2213</v>
      </c>
      <c r="D2217" s="77" t="s">
        <v>193</v>
      </c>
      <c r="E2217" s="82" t="s">
        <v>197</v>
      </c>
      <c r="F2217" s="77" t="s">
        <v>194</v>
      </c>
      <c r="G2217" s="77" t="s">
        <v>435</v>
      </c>
      <c r="H2217" s="77" t="s">
        <v>139</v>
      </c>
      <c r="I2217" s="77" t="s">
        <v>3418</v>
      </c>
      <c r="J2217" s="83">
        <v>16.259159515684232</v>
      </c>
      <c r="L2217" s="84"/>
      <c r="M2217" s="84"/>
      <c r="P2217"/>
      <c r="R2217"/>
      <c r="S2217" s="82" t="s">
        <v>56</v>
      </c>
      <c r="T2217" s="82" t="s">
        <v>57</v>
      </c>
      <c r="U2217" s="77"/>
      <c r="V2217" s="77"/>
      <c r="W2217" s="77"/>
      <c r="X2217"/>
    </row>
    <row r="2218" spans="2:24" x14ac:dyDescent="0.3">
      <c r="B2218" s="81">
        <v>37358</v>
      </c>
      <c r="C2218" s="81" t="s">
        <v>2213</v>
      </c>
      <c r="D2218" s="77" t="s">
        <v>467</v>
      </c>
      <c r="E2218" s="82" t="s">
        <v>471</v>
      </c>
      <c r="F2218" s="77" t="s">
        <v>468</v>
      </c>
      <c r="G2218" s="77" t="s">
        <v>435</v>
      </c>
      <c r="H2218" s="77" t="s">
        <v>472</v>
      </c>
      <c r="I2218" s="77" t="s">
        <v>3417</v>
      </c>
      <c r="J2218" s="83">
        <v>500.46393825601837</v>
      </c>
      <c r="L2218" s="84"/>
      <c r="M2218" s="84"/>
      <c r="P2218"/>
      <c r="R2218"/>
      <c r="S2218" s="82" t="s">
        <v>56</v>
      </c>
      <c r="T2218" s="82" t="s">
        <v>57</v>
      </c>
      <c r="U2218" s="77"/>
      <c r="V2218" s="77"/>
      <c r="W2218" s="77"/>
      <c r="X2218"/>
    </row>
    <row r="2219" spans="2:24" x14ac:dyDescent="0.3">
      <c r="B2219" s="81">
        <v>37358</v>
      </c>
      <c r="C2219" s="81" t="s">
        <v>2213</v>
      </c>
      <c r="D2219" s="77" t="s">
        <v>46</v>
      </c>
      <c r="E2219" s="82" t="s">
        <v>53</v>
      </c>
      <c r="F2219" s="77" t="s">
        <v>47</v>
      </c>
      <c r="G2219" s="77" t="s">
        <v>435</v>
      </c>
      <c r="H2219" s="77" t="s">
        <v>54</v>
      </c>
      <c r="I2219" s="77" t="s">
        <v>3417</v>
      </c>
      <c r="J2219" s="83">
        <v>43.875800763320633</v>
      </c>
      <c r="L2219" s="84"/>
      <c r="M2219" s="84"/>
      <c r="P2219"/>
      <c r="R2219"/>
      <c r="S2219" s="82" t="s">
        <v>56</v>
      </c>
      <c r="T2219" s="82" t="s">
        <v>57</v>
      </c>
      <c r="U2219" s="77"/>
      <c r="V2219" s="77"/>
      <c r="W2219" s="77"/>
      <c r="X2219"/>
    </row>
    <row r="2220" spans="2:24" x14ac:dyDescent="0.3">
      <c r="B2220" s="81">
        <v>37358</v>
      </c>
      <c r="C2220" s="81" t="s">
        <v>2213</v>
      </c>
      <c r="D2220" s="77" t="s">
        <v>46</v>
      </c>
      <c r="E2220" s="82" t="s">
        <v>53</v>
      </c>
      <c r="F2220" s="77" t="s">
        <v>47</v>
      </c>
      <c r="G2220" s="77" t="s">
        <v>435</v>
      </c>
      <c r="H2220" s="77" t="s">
        <v>54</v>
      </c>
      <c r="I2220" s="77" t="s">
        <v>3417</v>
      </c>
      <c r="J2220" s="83">
        <v>23.626006122070411</v>
      </c>
      <c r="L2220" s="84"/>
      <c r="M2220" s="84"/>
      <c r="P2220"/>
      <c r="R2220"/>
      <c r="S2220" s="82" t="s">
        <v>56</v>
      </c>
      <c r="T2220" s="82" t="s">
        <v>57</v>
      </c>
      <c r="U2220" s="77"/>
      <c r="V2220" s="77"/>
      <c r="W2220" s="77"/>
      <c r="X2220"/>
    </row>
    <row r="2221" spans="2:24" x14ac:dyDescent="0.3">
      <c r="B2221" s="81">
        <v>37358</v>
      </c>
      <c r="C2221" s="81" t="s">
        <v>2213</v>
      </c>
      <c r="D2221" s="77" t="s">
        <v>46</v>
      </c>
      <c r="E2221" s="82" t="s">
        <v>53</v>
      </c>
      <c r="F2221" s="77" t="s">
        <v>47</v>
      </c>
      <c r="G2221" s="77" t="s">
        <v>435</v>
      </c>
      <c r="H2221" s="77" t="s">
        <v>54</v>
      </c>
      <c r="I2221" s="77" t="s">
        <v>3417</v>
      </c>
      <c r="J2221" s="83">
        <v>175.02615301358819</v>
      </c>
      <c r="L2221" s="84"/>
      <c r="M2221" s="84"/>
      <c r="P2221"/>
      <c r="R2221"/>
      <c r="S2221" s="82" t="s">
        <v>56</v>
      </c>
      <c r="T2221" s="82" t="s">
        <v>57</v>
      </c>
      <c r="U2221" s="77"/>
      <c r="V2221" s="77"/>
      <c r="W2221" s="77"/>
      <c r="X2221"/>
    </row>
    <row r="2222" spans="2:24" x14ac:dyDescent="0.3">
      <c r="B2222" s="81">
        <v>37358</v>
      </c>
      <c r="C2222" s="81" t="s">
        <v>2213</v>
      </c>
      <c r="D2222" s="77" t="s">
        <v>46</v>
      </c>
      <c r="E2222" s="82" t="s">
        <v>53</v>
      </c>
      <c r="F2222" s="77" t="s">
        <v>47</v>
      </c>
      <c r="G2222" s="77" t="s">
        <v>435</v>
      </c>
      <c r="H2222" s="77" t="s">
        <v>54</v>
      </c>
      <c r="I2222" s="77" t="s">
        <v>3417</v>
      </c>
      <c r="J2222" s="83">
        <v>13.830593626093764</v>
      </c>
      <c r="L2222" s="84"/>
      <c r="M2222" s="84"/>
      <c r="P2222"/>
      <c r="R2222"/>
      <c r="S2222" s="82" t="s">
        <v>56</v>
      </c>
      <c r="T2222" s="82" t="s">
        <v>57</v>
      </c>
      <c r="U2222" s="77"/>
      <c r="V2222" s="77"/>
      <c r="W2222" s="77"/>
      <c r="X2222"/>
    </row>
    <row r="2223" spans="2:24" x14ac:dyDescent="0.3">
      <c r="B2223" s="81">
        <v>37358</v>
      </c>
      <c r="C2223" s="81" t="s">
        <v>2213</v>
      </c>
      <c r="D2223" s="77" t="s">
        <v>46</v>
      </c>
      <c r="E2223" s="82" t="s">
        <v>53</v>
      </c>
      <c r="F2223" s="77" t="s">
        <v>47</v>
      </c>
      <c r="G2223" s="77" t="s">
        <v>435</v>
      </c>
      <c r="H2223" s="77" t="s">
        <v>54</v>
      </c>
      <c r="I2223" s="77" t="s">
        <v>3417</v>
      </c>
      <c r="J2223" s="83">
        <v>50.257965275338321</v>
      </c>
      <c r="L2223" s="84"/>
      <c r="M2223" s="84"/>
      <c r="P2223"/>
      <c r="R2223"/>
      <c r="S2223" s="82" t="s">
        <v>56</v>
      </c>
      <c r="T2223" s="82" t="s">
        <v>57</v>
      </c>
      <c r="U2223" s="77"/>
      <c r="V2223" s="77"/>
      <c r="W2223" s="77"/>
      <c r="X2223"/>
    </row>
    <row r="2224" spans="2:24" x14ac:dyDescent="0.3">
      <c r="B2224" s="81">
        <v>37358</v>
      </c>
      <c r="C2224" s="81" t="s">
        <v>2213</v>
      </c>
      <c r="D2224" s="77" t="s">
        <v>75</v>
      </c>
      <c r="E2224" s="82" t="s">
        <v>78</v>
      </c>
      <c r="F2224" s="77" t="s">
        <v>76</v>
      </c>
      <c r="G2224" s="77" t="s">
        <v>435</v>
      </c>
      <c r="H2224" s="77" t="s">
        <v>54</v>
      </c>
      <c r="I2224" s="77" t="s">
        <v>3417</v>
      </c>
      <c r="J2224" s="83">
        <v>159.30685366799653</v>
      </c>
      <c r="L2224" s="84"/>
      <c r="M2224" s="84"/>
      <c r="P2224"/>
      <c r="R2224"/>
      <c r="S2224" s="82" t="s">
        <v>56</v>
      </c>
      <c r="T2224" s="82" t="s">
        <v>57</v>
      </c>
      <c r="U2224" s="77"/>
      <c r="V2224" s="77"/>
      <c r="W2224" s="77"/>
      <c r="X2224"/>
    </row>
    <row r="2225" spans="2:24" x14ac:dyDescent="0.3">
      <c r="B2225" s="81">
        <v>37358</v>
      </c>
      <c r="C2225" s="81" t="s">
        <v>2213</v>
      </c>
      <c r="D2225" s="77" t="s">
        <v>75</v>
      </c>
      <c r="E2225" s="82" t="s">
        <v>78</v>
      </c>
      <c r="F2225" s="77" t="s">
        <v>76</v>
      </c>
      <c r="G2225" s="77" t="s">
        <v>435</v>
      </c>
      <c r="H2225" s="77" t="s">
        <v>54</v>
      </c>
      <c r="I2225" s="77" t="s">
        <v>3417</v>
      </c>
      <c r="J2225" s="83">
        <v>107.54838140429962</v>
      </c>
      <c r="L2225" s="84"/>
      <c r="M2225" s="84"/>
      <c r="P2225"/>
      <c r="R2225"/>
      <c r="S2225" s="82" t="s">
        <v>56</v>
      </c>
      <c r="T2225" s="82" t="s">
        <v>57</v>
      </c>
      <c r="U2225" s="77"/>
      <c r="V2225" s="77"/>
      <c r="W2225" s="77"/>
      <c r="X2225"/>
    </row>
    <row r="2226" spans="2:24" x14ac:dyDescent="0.3">
      <c r="B2226" s="81">
        <v>37358</v>
      </c>
      <c r="C2226" s="81" t="s">
        <v>2213</v>
      </c>
      <c r="D2226" s="77" t="s">
        <v>90</v>
      </c>
      <c r="E2226" s="82" t="s">
        <v>93</v>
      </c>
      <c r="F2226" s="77" t="s">
        <v>91</v>
      </c>
      <c r="G2226" s="77" t="s">
        <v>435</v>
      </c>
      <c r="H2226" s="77" t="s">
        <v>54</v>
      </c>
      <c r="I2226" s="77" t="s">
        <v>3417</v>
      </c>
      <c r="J2226" s="83">
        <v>1016.7429505239356</v>
      </c>
      <c r="L2226" s="84"/>
      <c r="M2226" s="84"/>
      <c r="P2226"/>
      <c r="R2226"/>
      <c r="S2226" s="82" t="s">
        <v>56</v>
      </c>
      <c r="T2226" s="82" t="s">
        <v>57</v>
      </c>
      <c r="U2226" s="77"/>
      <c r="V2226" s="77"/>
      <c r="W2226" s="77"/>
      <c r="X2226"/>
    </row>
    <row r="2227" spans="2:24" x14ac:dyDescent="0.3">
      <c r="B2227" s="81">
        <v>37358</v>
      </c>
      <c r="C2227" s="81" t="s">
        <v>2213</v>
      </c>
      <c r="D2227" s="77" t="s">
        <v>110</v>
      </c>
      <c r="E2227" s="82" t="s">
        <v>113</v>
      </c>
      <c r="F2227" s="77" t="s">
        <v>111</v>
      </c>
      <c r="G2227" s="77" t="s">
        <v>435</v>
      </c>
      <c r="H2227" s="77" t="s">
        <v>102</v>
      </c>
      <c r="I2227" s="77" t="s">
        <v>3417</v>
      </c>
      <c r="J2227" s="83">
        <v>43.017904095743496</v>
      </c>
      <c r="L2227" s="84"/>
      <c r="M2227" s="84"/>
      <c r="P2227"/>
      <c r="R2227"/>
      <c r="S2227" s="82" t="s">
        <v>56</v>
      </c>
      <c r="T2227" s="82" t="s">
        <v>57</v>
      </c>
      <c r="U2227" s="77"/>
      <c r="V2227" s="77"/>
      <c r="W2227" s="77"/>
      <c r="X2227"/>
    </row>
    <row r="2228" spans="2:24" x14ac:dyDescent="0.3">
      <c r="B2228" s="81">
        <v>37358</v>
      </c>
      <c r="C2228" s="81" t="s">
        <v>2213</v>
      </c>
      <c r="D2228" s="77" t="s">
        <v>136</v>
      </c>
      <c r="E2228" s="82" t="s">
        <v>138</v>
      </c>
      <c r="F2228" s="77" t="s">
        <v>91</v>
      </c>
      <c r="G2228" s="77" t="s">
        <v>435</v>
      </c>
      <c r="H2228" s="77" t="s">
        <v>139</v>
      </c>
      <c r="I2228" s="77" t="s">
        <v>3417</v>
      </c>
      <c r="J2228" s="83">
        <v>59.55106768073005</v>
      </c>
      <c r="L2228" s="84"/>
      <c r="M2228" s="84"/>
      <c r="P2228"/>
      <c r="R2228"/>
      <c r="S2228" s="82" t="s">
        <v>56</v>
      </c>
      <c r="T2228" s="82" t="s">
        <v>57</v>
      </c>
      <c r="U2228" s="77"/>
      <c r="V2228" s="77"/>
      <c r="W2228" s="77"/>
      <c r="X2228"/>
    </row>
    <row r="2229" spans="2:24" x14ac:dyDescent="0.3">
      <c r="B2229" s="81">
        <v>37358</v>
      </c>
      <c r="C2229" s="81" t="s">
        <v>2213</v>
      </c>
      <c r="D2229" s="77" t="s">
        <v>2299</v>
      </c>
      <c r="E2229" s="82" t="s">
        <v>1526</v>
      </c>
      <c r="F2229" s="77" t="s">
        <v>2300</v>
      </c>
      <c r="G2229" s="77" t="s">
        <v>435</v>
      </c>
      <c r="H2229" s="77" t="s">
        <v>139</v>
      </c>
      <c r="I2229" s="77" t="s">
        <v>3417</v>
      </c>
      <c r="J2229" s="83">
        <v>59.134538312300101</v>
      </c>
      <c r="L2229" s="84"/>
      <c r="M2229" s="84"/>
      <c r="P2229"/>
      <c r="R2229"/>
      <c r="S2229" s="82" t="s">
        <v>56</v>
      </c>
      <c r="T2229" s="82" t="s">
        <v>57</v>
      </c>
      <c r="U2229" s="77"/>
      <c r="V2229" s="77"/>
      <c r="W2229" s="77"/>
      <c r="X2229"/>
    </row>
    <row r="2230" spans="2:24" x14ac:dyDescent="0.3">
      <c r="B2230" s="81">
        <v>37358</v>
      </c>
      <c r="C2230" s="81" t="s">
        <v>2213</v>
      </c>
      <c r="D2230" s="77" t="s">
        <v>155</v>
      </c>
      <c r="E2230" s="82" t="s">
        <v>157</v>
      </c>
      <c r="F2230" s="77" t="s">
        <v>111</v>
      </c>
      <c r="G2230" s="77" t="s">
        <v>435</v>
      </c>
      <c r="H2230" s="77" t="s">
        <v>102</v>
      </c>
      <c r="I2230" s="77" t="s">
        <v>3417</v>
      </c>
      <c r="J2230" s="83">
        <v>42.022272796451233</v>
      </c>
      <c r="L2230" s="84"/>
      <c r="M2230" s="84"/>
      <c r="P2230"/>
      <c r="R2230"/>
      <c r="S2230" s="82" t="s">
        <v>56</v>
      </c>
      <c r="T2230" s="82" t="s">
        <v>57</v>
      </c>
      <c r="U2230" s="77"/>
      <c r="V2230" s="77"/>
      <c r="W2230" s="77"/>
      <c r="X2230"/>
    </row>
    <row r="2231" spans="2:24" x14ac:dyDescent="0.3">
      <c r="B2231" s="81">
        <v>37358</v>
      </c>
      <c r="C2231" s="81" t="s">
        <v>2213</v>
      </c>
      <c r="D2231" s="77" t="s">
        <v>241</v>
      </c>
      <c r="E2231" s="82" t="s">
        <v>244</v>
      </c>
      <c r="F2231" s="77" t="s">
        <v>242</v>
      </c>
      <c r="G2231" s="77" t="s">
        <v>435</v>
      </c>
      <c r="H2231" s="77" t="s">
        <v>139</v>
      </c>
      <c r="I2231" s="77" t="s">
        <v>3417</v>
      </c>
      <c r="J2231" s="83">
        <v>43.724683970383033</v>
      </c>
      <c r="L2231" s="84"/>
      <c r="M2231" s="84"/>
      <c r="P2231"/>
      <c r="R2231"/>
      <c r="S2231" s="82" t="s">
        <v>56</v>
      </c>
      <c r="T2231" s="82" t="s">
        <v>57</v>
      </c>
      <c r="U2231" s="77"/>
      <c r="V2231" s="77"/>
      <c r="W2231" s="77"/>
      <c r="X2231"/>
    </row>
    <row r="2232" spans="2:24" x14ac:dyDescent="0.3">
      <c r="B2232" s="81">
        <v>37358</v>
      </c>
      <c r="C2232" s="81" t="s">
        <v>2213</v>
      </c>
      <c r="D2232" s="77" t="s">
        <v>241</v>
      </c>
      <c r="E2232" s="82" t="s">
        <v>244</v>
      </c>
      <c r="F2232" s="77" t="s">
        <v>242</v>
      </c>
      <c r="G2232" s="77" t="s">
        <v>435</v>
      </c>
      <c r="H2232" s="77" t="s">
        <v>139</v>
      </c>
      <c r="I2232" s="77" t="s">
        <v>3417</v>
      </c>
      <c r="J2232" s="83">
        <v>17.985944367046656</v>
      </c>
      <c r="L2232" s="84"/>
      <c r="M2232" s="84"/>
      <c r="P2232"/>
      <c r="R2232"/>
      <c r="S2232" s="82" t="s">
        <v>56</v>
      </c>
      <c r="T2232" s="82" t="s">
        <v>57</v>
      </c>
      <c r="U2232" s="77"/>
      <c r="V2232" s="77"/>
      <c r="W2232" s="77"/>
      <c r="X2232"/>
    </row>
    <row r="2233" spans="2:24" x14ac:dyDescent="0.3">
      <c r="B2233" s="81">
        <v>37358</v>
      </c>
      <c r="C2233" s="81" t="s">
        <v>2213</v>
      </c>
      <c r="D2233" s="77" t="s">
        <v>241</v>
      </c>
      <c r="E2233" s="82" t="s">
        <v>244</v>
      </c>
      <c r="F2233" s="77" t="s">
        <v>242</v>
      </c>
      <c r="G2233" s="77" t="s">
        <v>435</v>
      </c>
      <c r="H2233" s="77" t="s">
        <v>139</v>
      </c>
      <c r="I2233" s="77" t="s">
        <v>3417</v>
      </c>
      <c r="J2233" s="83">
        <v>66.440713251798286</v>
      </c>
      <c r="L2233" s="84"/>
      <c r="M2233" s="84"/>
      <c r="P2233"/>
      <c r="R2233"/>
      <c r="S2233" s="82" t="s">
        <v>56</v>
      </c>
      <c r="T2233" s="82" t="s">
        <v>57</v>
      </c>
      <c r="U2233" s="77"/>
      <c r="V2233" s="77"/>
      <c r="W2233" s="77"/>
      <c r="X2233"/>
    </row>
    <row r="2234" spans="2:24" x14ac:dyDescent="0.3">
      <c r="B2234" s="81">
        <v>37362</v>
      </c>
      <c r="C2234" s="81" t="s">
        <v>2213</v>
      </c>
      <c r="D2234" s="77" t="s">
        <v>126</v>
      </c>
      <c r="E2234" s="82" t="s">
        <v>121</v>
      </c>
      <c r="F2234" s="77" t="s">
        <v>127</v>
      </c>
      <c r="G2234" s="77" t="s">
        <v>435</v>
      </c>
      <c r="H2234" s="77" t="s">
        <v>102</v>
      </c>
      <c r="I2234" s="77" t="s">
        <v>3418</v>
      </c>
      <c r="J2234" s="83">
        <v>5.3195690429864966</v>
      </c>
      <c r="L2234" s="84"/>
      <c r="M2234" s="84"/>
      <c r="P2234"/>
      <c r="R2234"/>
      <c r="S2234" s="82" t="s">
        <v>56</v>
      </c>
      <c r="T2234" s="82" t="s">
        <v>57</v>
      </c>
      <c r="U2234" s="77"/>
      <c r="V2234" s="77"/>
      <c r="W2234" s="77"/>
      <c r="X2234"/>
    </row>
    <row r="2235" spans="2:24" x14ac:dyDescent="0.3">
      <c r="B2235" s="81">
        <v>37362</v>
      </c>
      <c r="C2235" s="81" t="s">
        <v>2213</v>
      </c>
      <c r="D2235" s="77" t="s">
        <v>126</v>
      </c>
      <c r="E2235" s="82" t="s">
        <v>121</v>
      </c>
      <c r="F2235" s="77" t="s">
        <v>127</v>
      </c>
      <c r="G2235" s="77" t="s">
        <v>435</v>
      </c>
      <c r="H2235" s="77" t="s">
        <v>102</v>
      </c>
      <c r="I2235" s="77" t="s">
        <v>3418</v>
      </c>
      <c r="J2235" s="83">
        <v>38.987218712761816</v>
      </c>
      <c r="L2235" s="84"/>
      <c r="M2235" s="84"/>
      <c r="P2235"/>
      <c r="R2235"/>
      <c r="S2235" s="82" t="s">
        <v>56</v>
      </c>
      <c r="T2235" s="82" t="s">
        <v>57</v>
      </c>
      <c r="U2235" s="77"/>
      <c r="V2235" s="77"/>
      <c r="W2235" s="77"/>
      <c r="X2235"/>
    </row>
    <row r="2236" spans="2:24" x14ac:dyDescent="0.3">
      <c r="B2236" s="81">
        <v>37363</v>
      </c>
      <c r="C2236" s="81" t="s">
        <v>2213</v>
      </c>
      <c r="D2236" s="77" t="s">
        <v>126</v>
      </c>
      <c r="E2236" s="82" t="s">
        <v>121</v>
      </c>
      <c r="F2236" s="77" t="s">
        <v>127</v>
      </c>
      <c r="G2236" s="77" t="s">
        <v>435</v>
      </c>
      <c r="H2236" s="77" t="s">
        <v>102</v>
      </c>
      <c r="I2236" s="77" t="s">
        <v>3418</v>
      </c>
      <c r="J2236" s="83">
        <v>-4.6918607951984592</v>
      </c>
      <c r="L2236" s="84"/>
      <c r="M2236" s="84"/>
      <c r="P2236"/>
      <c r="R2236"/>
      <c r="S2236" s="82" t="s">
        <v>56</v>
      </c>
      <c r="T2236" s="82" t="s">
        <v>57</v>
      </c>
      <c r="U2236" s="77"/>
      <c r="V2236" s="77"/>
      <c r="W2236" s="77"/>
      <c r="X2236"/>
    </row>
    <row r="2237" spans="2:24" x14ac:dyDescent="0.3">
      <c r="B2237" s="81">
        <v>37364</v>
      </c>
      <c r="C2237" s="81" t="s">
        <v>2213</v>
      </c>
      <c r="D2237" s="77" t="s">
        <v>661</v>
      </c>
      <c r="E2237" s="82" t="s">
        <v>663</v>
      </c>
      <c r="F2237" s="77" t="s">
        <v>662</v>
      </c>
      <c r="G2237" s="77" t="s">
        <v>435</v>
      </c>
      <c r="H2237" s="77" t="s">
        <v>54</v>
      </c>
      <c r="I2237" s="77" t="s">
        <v>3417</v>
      </c>
      <c r="J2237" s="83">
        <v>1282.2154948653954</v>
      </c>
      <c r="L2237" s="84"/>
      <c r="M2237" s="84"/>
      <c r="P2237"/>
      <c r="R2237"/>
      <c r="S2237" s="82" t="s">
        <v>56</v>
      </c>
      <c r="T2237" s="82" t="s">
        <v>57</v>
      </c>
      <c r="U2237" s="77"/>
      <c r="V2237" s="77"/>
      <c r="W2237" s="77"/>
      <c r="X2237"/>
    </row>
    <row r="2238" spans="2:24" x14ac:dyDescent="0.3">
      <c r="B2238" s="81">
        <v>37364</v>
      </c>
      <c r="C2238" s="81" t="s">
        <v>2213</v>
      </c>
      <c r="D2238" s="77" t="s">
        <v>193</v>
      </c>
      <c r="E2238" s="82" t="s">
        <v>197</v>
      </c>
      <c r="F2238" s="77" t="s">
        <v>194</v>
      </c>
      <c r="G2238" s="77" t="s">
        <v>435</v>
      </c>
      <c r="H2238" s="77" t="s">
        <v>139</v>
      </c>
      <c r="I2238" s="77" t="s">
        <v>3418</v>
      </c>
      <c r="J2238" s="83">
        <v>39.595217824617066</v>
      </c>
      <c r="L2238" s="84"/>
      <c r="M2238" s="84"/>
      <c r="P2238"/>
      <c r="R2238"/>
      <c r="S2238" s="82" t="s">
        <v>56</v>
      </c>
      <c r="T2238" s="82" t="s">
        <v>57</v>
      </c>
      <c r="U2238" s="77"/>
      <c r="V2238" s="77"/>
      <c r="W2238" s="77"/>
      <c r="X2238"/>
    </row>
    <row r="2239" spans="2:24" x14ac:dyDescent="0.3">
      <c r="B2239" s="81">
        <v>37364</v>
      </c>
      <c r="C2239" s="81" t="s">
        <v>2213</v>
      </c>
      <c r="D2239" s="77" t="s">
        <v>2346</v>
      </c>
      <c r="E2239" s="82" t="s">
        <v>2349</v>
      </c>
      <c r="F2239" s="77" t="s">
        <v>2347</v>
      </c>
      <c r="G2239" s="77" t="s">
        <v>435</v>
      </c>
      <c r="H2239" s="77" t="s">
        <v>139</v>
      </c>
      <c r="I2239" s="77" t="s">
        <v>3418</v>
      </c>
      <c r="J2239" s="83">
        <v>13.605067585213972</v>
      </c>
      <c r="L2239" s="84"/>
      <c r="M2239" s="84"/>
      <c r="P2239"/>
      <c r="R2239"/>
      <c r="S2239" s="82" t="s">
        <v>56</v>
      </c>
      <c r="T2239" s="82" t="s">
        <v>57</v>
      </c>
      <c r="U2239" s="77"/>
      <c r="V2239" s="77"/>
      <c r="W2239" s="77"/>
      <c r="X2239"/>
    </row>
    <row r="2240" spans="2:24" x14ac:dyDescent="0.3">
      <c r="B2240" s="81">
        <v>37368</v>
      </c>
      <c r="C2240" s="81" t="s">
        <v>2213</v>
      </c>
      <c r="D2240" s="77" t="s">
        <v>1259</v>
      </c>
      <c r="E2240" s="82" t="s">
        <v>1262</v>
      </c>
      <c r="F2240" s="77" t="s">
        <v>621</v>
      </c>
      <c r="G2240" s="77" t="s">
        <v>435</v>
      </c>
      <c r="H2240" s="77" t="s">
        <v>290</v>
      </c>
      <c r="I2240" s="77" t="s">
        <v>3418</v>
      </c>
      <c r="J2240" s="83">
        <v>56.577851195968833</v>
      </c>
      <c r="L2240" s="84"/>
      <c r="M2240" s="84"/>
      <c r="P2240"/>
      <c r="R2240"/>
      <c r="S2240" s="82" t="s">
        <v>56</v>
      </c>
      <c r="T2240" s="82" t="s">
        <v>57</v>
      </c>
      <c r="U2240" s="77"/>
      <c r="V2240" s="77"/>
      <c r="W2240" s="77"/>
      <c r="X2240"/>
    </row>
    <row r="2241" spans="2:24" x14ac:dyDescent="0.3">
      <c r="B2241" s="81">
        <v>37368</v>
      </c>
      <c r="C2241" s="81" t="s">
        <v>2213</v>
      </c>
      <c r="D2241" s="77" t="s">
        <v>1259</v>
      </c>
      <c r="E2241" s="82" t="s">
        <v>1262</v>
      </c>
      <c r="F2241" s="77" t="s">
        <v>621</v>
      </c>
      <c r="G2241" s="77" t="s">
        <v>435</v>
      </c>
      <c r="H2241" s="77" t="s">
        <v>290</v>
      </c>
      <c r="I2241" s="77" t="s">
        <v>3418</v>
      </c>
      <c r="J2241" s="83">
        <v>47.520353024354527</v>
      </c>
      <c r="L2241" s="84"/>
      <c r="M2241" s="84"/>
      <c r="P2241"/>
      <c r="R2241"/>
      <c r="S2241" s="82" t="s">
        <v>56</v>
      </c>
      <c r="T2241" s="82" t="s">
        <v>57</v>
      </c>
      <c r="U2241" s="77"/>
      <c r="V2241" s="77"/>
      <c r="W2241" s="77"/>
      <c r="X2241"/>
    </row>
    <row r="2242" spans="2:24" x14ac:dyDescent="0.3">
      <c r="B2242" s="81">
        <v>37368</v>
      </c>
      <c r="C2242" s="81" t="s">
        <v>2213</v>
      </c>
      <c r="D2242" s="77" t="s">
        <v>1259</v>
      </c>
      <c r="E2242" s="82" t="s">
        <v>1262</v>
      </c>
      <c r="F2242" s="77" t="s">
        <v>621</v>
      </c>
      <c r="G2242" s="77" t="s">
        <v>435</v>
      </c>
      <c r="H2242" s="77" t="s">
        <v>290</v>
      </c>
      <c r="I2242" s="77" t="s">
        <v>3418</v>
      </c>
      <c r="J2242" s="83">
        <v>45.015624133477189</v>
      </c>
      <c r="L2242" s="84"/>
      <c r="M2242" s="84"/>
      <c r="P2242"/>
      <c r="R2242"/>
      <c r="S2242" s="82" t="s">
        <v>56</v>
      </c>
      <c r="T2242" s="82" t="s">
        <v>57</v>
      </c>
      <c r="U2242" s="77"/>
      <c r="V2242" s="77"/>
      <c r="W2242" s="77"/>
      <c r="X2242"/>
    </row>
    <row r="2243" spans="2:24" x14ac:dyDescent="0.3">
      <c r="B2243" s="81">
        <v>37368</v>
      </c>
      <c r="C2243" s="81" t="s">
        <v>2213</v>
      </c>
      <c r="D2243" s="77" t="s">
        <v>1259</v>
      </c>
      <c r="E2243" s="82" t="s">
        <v>1262</v>
      </c>
      <c r="F2243" s="77" t="s">
        <v>621</v>
      </c>
      <c r="G2243" s="77" t="s">
        <v>435</v>
      </c>
      <c r="H2243" s="77" t="s">
        <v>290</v>
      </c>
      <c r="I2243" s="77" t="s">
        <v>3418</v>
      </c>
      <c r="J2243" s="83">
        <v>114.97800390458535</v>
      </c>
      <c r="L2243" s="84"/>
      <c r="M2243" s="84"/>
      <c r="P2243"/>
      <c r="R2243"/>
      <c r="S2243" s="82" t="s">
        <v>56</v>
      </c>
      <c r="T2243" s="82" t="s">
        <v>57</v>
      </c>
      <c r="U2243" s="77"/>
      <c r="V2243" s="77"/>
      <c r="W2243" s="77"/>
      <c r="X2243"/>
    </row>
    <row r="2244" spans="2:24" x14ac:dyDescent="0.3">
      <c r="B2244" s="81">
        <v>37368</v>
      </c>
      <c r="C2244" s="81" t="s">
        <v>2213</v>
      </c>
      <c r="D2244" s="77" t="s">
        <v>1259</v>
      </c>
      <c r="E2244" s="82" t="s">
        <v>1262</v>
      </c>
      <c r="F2244" s="77" t="s">
        <v>621</v>
      </c>
      <c r="G2244" s="77" t="s">
        <v>435</v>
      </c>
      <c r="H2244" s="77" t="s">
        <v>290</v>
      </c>
      <c r="I2244" s="77" t="s">
        <v>3418</v>
      </c>
      <c r="J2244" s="83">
        <v>19.256886682425232</v>
      </c>
      <c r="L2244" s="84"/>
      <c r="M2244" s="84"/>
      <c r="P2244"/>
      <c r="R2244"/>
      <c r="S2244" s="82" t="s">
        <v>56</v>
      </c>
      <c r="T2244" s="82" t="s">
        <v>57</v>
      </c>
      <c r="U2244" s="77"/>
      <c r="V2244" s="77"/>
      <c r="W2244" s="77"/>
      <c r="X2244"/>
    </row>
    <row r="2245" spans="2:24" x14ac:dyDescent="0.3">
      <c r="B2245" s="81">
        <v>37368</v>
      </c>
      <c r="C2245" s="81" t="s">
        <v>2213</v>
      </c>
      <c r="D2245" s="77" t="s">
        <v>1259</v>
      </c>
      <c r="E2245" s="82" t="s">
        <v>1262</v>
      </c>
      <c r="F2245" s="77" t="s">
        <v>621</v>
      </c>
      <c r="G2245" s="77" t="s">
        <v>435</v>
      </c>
      <c r="H2245" s="77" t="s">
        <v>290</v>
      </c>
      <c r="I2245" s="77" t="s">
        <v>3418</v>
      </c>
      <c r="J2245" s="83">
        <v>15.00051917448106</v>
      </c>
      <c r="L2245" s="84"/>
      <c r="M2245" s="84"/>
      <c r="P2245"/>
      <c r="R2245"/>
      <c r="S2245" s="82" t="s">
        <v>56</v>
      </c>
      <c r="T2245" s="82" t="s">
        <v>57</v>
      </c>
      <c r="U2245" s="77"/>
      <c r="V2245" s="77"/>
      <c r="W2245" s="77"/>
      <c r="X2245"/>
    </row>
    <row r="2246" spans="2:24" x14ac:dyDescent="0.3">
      <c r="B2246" s="81">
        <v>37368</v>
      </c>
      <c r="C2246" s="81" t="s">
        <v>2213</v>
      </c>
      <c r="D2246" s="77" t="s">
        <v>1259</v>
      </c>
      <c r="E2246" s="82" t="s">
        <v>1262</v>
      </c>
      <c r="F2246" s="77" t="s">
        <v>621</v>
      </c>
      <c r="G2246" s="77" t="s">
        <v>435</v>
      </c>
      <c r="H2246" s="77" t="s">
        <v>290</v>
      </c>
      <c r="I2246" s="77" t="s">
        <v>3418</v>
      </c>
      <c r="J2246" s="83">
        <v>-18.04156370810421</v>
      </c>
      <c r="L2246" s="84"/>
      <c r="M2246" s="84"/>
      <c r="P2246"/>
      <c r="R2246"/>
      <c r="S2246" s="82" t="s">
        <v>56</v>
      </c>
      <c r="T2246" s="82" t="s">
        <v>57</v>
      </c>
      <c r="U2246" s="77"/>
      <c r="V2246" s="77"/>
      <c r="W2246" s="77"/>
      <c r="X2246"/>
    </row>
    <row r="2247" spans="2:24" x14ac:dyDescent="0.3">
      <c r="B2247" s="81">
        <v>37368</v>
      </c>
      <c r="C2247" s="81" t="s">
        <v>2213</v>
      </c>
      <c r="D2247" s="77" t="s">
        <v>46</v>
      </c>
      <c r="E2247" s="82" t="s">
        <v>53</v>
      </c>
      <c r="F2247" s="77" t="s">
        <v>47</v>
      </c>
      <c r="G2247" s="77" t="s">
        <v>435</v>
      </c>
      <c r="H2247" s="77" t="s">
        <v>54</v>
      </c>
      <c r="I2247" s="77" t="s">
        <v>3417</v>
      </c>
      <c r="J2247" s="83">
        <v>31.997530653730255</v>
      </c>
      <c r="L2247" s="84"/>
      <c r="M2247" s="84"/>
      <c r="P2247"/>
      <c r="R2247"/>
      <c r="S2247" s="82" t="s">
        <v>56</v>
      </c>
      <c r="T2247" s="82" t="s">
        <v>57</v>
      </c>
      <c r="U2247" s="77"/>
      <c r="V2247" s="77"/>
      <c r="W2247" s="77"/>
      <c r="X2247"/>
    </row>
    <row r="2248" spans="2:24" x14ac:dyDescent="0.3">
      <c r="B2248" s="81">
        <v>37368</v>
      </c>
      <c r="C2248" s="81" t="s">
        <v>2213</v>
      </c>
      <c r="D2248" s="77" t="s">
        <v>46</v>
      </c>
      <c r="E2248" s="82" t="s">
        <v>53</v>
      </c>
      <c r="F2248" s="77" t="s">
        <v>47</v>
      </c>
      <c r="G2248" s="77" t="s">
        <v>435</v>
      </c>
      <c r="H2248" s="77" t="s">
        <v>54</v>
      </c>
      <c r="I2248" s="77" t="s">
        <v>3417</v>
      </c>
      <c r="J2248" s="83">
        <v>97.217953112062332</v>
      </c>
      <c r="L2248" s="84"/>
      <c r="M2248" s="84"/>
      <c r="P2248"/>
      <c r="R2248"/>
      <c r="S2248" s="82" t="s">
        <v>56</v>
      </c>
      <c r="T2248" s="82" t="s">
        <v>57</v>
      </c>
      <c r="U2248" s="77"/>
      <c r="V2248" s="77"/>
      <c r="W2248" s="77"/>
      <c r="X2248"/>
    </row>
    <row r="2249" spans="2:24" x14ac:dyDescent="0.3">
      <c r="B2249" s="81">
        <v>37368</v>
      </c>
      <c r="C2249" s="81" t="s">
        <v>2213</v>
      </c>
      <c r="D2249" s="77" t="s">
        <v>46</v>
      </c>
      <c r="E2249" s="82" t="s">
        <v>53</v>
      </c>
      <c r="F2249" s="77" t="s">
        <v>47</v>
      </c>
      <c r="G2249" s="77" t="s">
        <v>435</v>
      </c>
      <c r="H2249" s="77" t="s">
        <v>54</v>
      </c>
      <c r="I2249" s="77" t="s">
        <v>3417</v>
      </c>
      <c r="J2249" s="83">
        <v>302.81785237678702</v>
      </c>
      <c r="L2249" s="84"/>
      <c r="M2249" s="84"/>
      <c r="P2249"/>
      <c r="R2249"/>
      <c r="S2249" s="82" t="s">
        <v>56</v>
      </c>
      <c r="T2249" s="82" t="s">
        <v>57</v>
      </c>
      <c r="U2249" s="77"/>
      <c r="V2249" s="77"/>
      <c r="W2249" s="77"/>
      <c r="X2249"/>
    </row>
    <row r="2250" spans="2:24" x14ac:dyDescent="0.3">
      <c r="B2250" s="81">
        <v>37368</v>
      </c>
      <c r="C2250" s="81" t="s">
        <v>2213</v>
      </c>
      <c r="D2250" s="77" t="s">
        <v>400</v>
      </c>
      <c r="E2250" s="82" t="s">
        <v>53</v>
      </c>
      <c r="F2250" s="77" t="s">
        <v>401</v>
      </c>
      <c r="G2250" s="77" t="s">
        <v>435</v>
      </c>
      <c r="H2250" s="77" t="s">
        <v>54</v>
      </c>
      <c r="I2250" s="77" t="s">
        <v>3418</v>
      </c>
      <c r="J2250" s="83">
        <v>548.47523762761955</v>
      </c>
      <c r="L2250" s="84"/>
      <c r="M2250" s="84"/>
      <c r="P2250"/>
      <c r="R2250"/>
      <c r="S2250" s="82" t="s">
        <v>56</v>
      </c>
      <c r="T2250" s="82" t="s">
        <v>57</v>
      </c>
      <c r="U2250" s="77"/>
      <c r="V2250" s="77"/>
      <c r="W2250" s="77"/>
      <c r="X2250"/>
    </row>
    <row r="2251" spans="2:24" x14ac:dyDescent="0.3">
      <c r="B2251" s="81">
        <v>37368</v>
      </c>
      <c r="C2251" s="81" t="s">
        <v>2213</v>
      </c>
      <c r="D2251" s="77" t="s">
        <v>75</v>
      </c>
      <c r="E2251" s="82" t="s">
        <v>78</v>
      </c>
      <c r="F2251" s="77" t="s">
        <v>76</v>
      </c>
      <c r="G2251" s="77" t="s">
        <v>435</v>
      </c>
      <c r="H2251" s="77" t="s">
        <v>54</v>
      </c>
      <c r="I2251" s="77" t="s">
        <v>3417</v>
      </c>
      <c r="J2251" s="83">
        <v>829.77819135293282</v>
      </c>
      <c r="L2251" s="84"/>
      <c r="M2251" s="84"/>
      <c r="P2251"/>
      <c r="R2251"/>
      <c r="S2251" s="82" t="s">
        <v>56</v>
      </c>
      <c r="T2251" s="82" t="s">
        <v>57</v>
      </c>
      <c r="U2251" s="77"/>
      <c r="V2251" s="77"/>
      <c r="W2251" s="77"/>
      <c r="X2251"/>
    </row>
    <row r="2252" spans="2:24" x14ac:dyDescent="0.3">
      <c r="B2252" s="81">
        <v>37368</v>
      </c>
      <c r="C2252" s="81" t="s">
        <v>2213</v>
      </c>
      <c r="D2252" s="77" t="s">
        <v>75</v>
      </c>
      <c r="E2252" s="82" t="s">
        <v>78</v>
      </c>
      <c r="F2252" s="77" t="s">
        <v>76</v>
      </c>
      <c r="G2252" s="77" t="s">
        <v>435</v>
      </c>
      <c r="H2252" s="77" t="s">
        <v>54</v>
      </c>
      <c r="I2252" s="77" t="s">
        <v>3417</v>
      </c>
      <c r="J2252" s="83">
        <v>178.36329154218078</v>
      </c>
      <c r="L2252" s="84"/>
      <c r="M2252" s="84"/>
      <c r="P2252"/>
      <c r="R2252"/>
      <c r="S2252" s="82" t="s">
        <v>56</v>
      </c>
      <c r="T2252" s="82" t="s">
        <v>57</v>
      </c>
      <c r="U2252" s="77"/>
      <c r="V2252" s="77"/>
      <c r="W2252" s="77"/>
      <c r="X2252"/>
    </row>
    <row r="2253" spans="2:24" x14ac:dyDescent="0.3">
      <c r="B2253" s="81">
        <v>37368</v>
      </c>
      <c r="C2253" s="81" t="s">
        <v>2213</v>
      </c>
      <c r="D2253" s="77" t="s">
        <v>75</v>
      </c>
      <c r="E2253" s="82" t="s">
        <v>78</v>
      </c>
      <c r="F2253" s="77" t="s">
        <v>76</v>
      </c>
      <c r="G2253" s="77" t="s">
        <v>435</v>
      </c>
      <c r="H2253" s="77" t="s">
        <v>54</v>
      </c>
      <c r="I2253" s="77" t="s">
        <v>3417</v>
      </c>
      <c r="J2253" s="83">
        <v>57.593976441938665</v>
      </c>
      <c r="L2253" s="84"/>
      <c r="M2253" s="84"/>
      <c r="P2253"/>
      <c r="R2253"/>
      <c r="S2253" s="82" t="s">
        <v>56</v>
      </c>
      <c r="T2253" s="82" t="s">
        <v>57</v>
      </c>
      <c r="U2253" s="77"/>
      <c r="V2253" s="77"/>
      <c r="W2253" s="77"/>
      <c r="X2253"/>
    </row>
    <row r="2254" spans="2:24" x14ac:dyDescent="0.3">
      <c r="B2254" s="81">
        <v>37368</v>
      </c>
      <c r="C2254" s="81" t="s">
        <v>2213</v>
      </c>
      <c r="D2254" s="77" t="s">
        <v>649</v>
      </c>
      <c r="E2254" s="82" t="s">
        <v>78</v>
      </c>
      <c r="F2254" s="77" t="s">
        <v>650</v>
      </c>
      <c r="G2254" s="77" t="s">
        <v>435</v>
      </c>
      <c r="H2254" s="77" t="s">
        <v>54</v>
      </c>
      <c r="I2254" s="77" t="s">
        <v>3418</v>
      </c>
      <c r="J2254" s="83">
        <v>20.096665978595045</v>
      </c>
      <c r="L2254" s="84"/>
      <c r="M2254" s="84"/>
      <c r="P2254"/>
      <c r="R2254"/>
      <c r="S2254" s="82" t="s">
        <v>56</v>
      </c>
      <c r="T2254" s="82" t="s">
        <v>57</v>
      </c>
      <c r="U2254" s="77"/>
      <c r="V2254" s="77"/>
      <c r="W2254" s="77"/>
      <c r="X2254"/>
    </row>
    <row r="2255" spans="2:24" x14ac:dyDescent="0.3">
      <c r="B2255" s="81">
        <v>37368</v>
      </c>
      <c r="C2255" s="81" t="s">
        <v>2213</v>
      </c>
      <c r="D2255" s="77" t="s">
        <v>90</v>
      </c>
      <c r="E2255" s="82" t="s">
        <v>93</v>
      </c>
      <c r="F2255" s="77" t="s">
        <v>91</v>
      </c>
      <c r="G2255" s="77" t="s">
        <v>435</v>
      </c>
      <c r="H2255" s="77" t="s">
        <v>54</v>
      </c>
      <c r="I2255" s="77" t="s">
        <v>3417</v>
      </c>
      <c r="J2255" s="83">
        <v>42.536345035365684</v>
      </c>
      <c r="L2255" s="84"/>
      <c r="M2255" s="84"/>
      <c r="P2255"/>
      <c r="R2255"/>
      <c r="S2255" s="82" t="s">
        <v>56</v>
      </c>
      <c r="T2255" s="82" t="s">
        <v>57</v>
      </c>
      <c r="U2255" s="77"/>
      <c r="V2255" s="77"/>
      <c r="W2255" s="77"/>
      <c r="X2255"/>
    </row>
    <row r="2256" spans="2:24" x14ac:dyDescent="0.3">
      <c r="B2256" s="81">
        <v>37368</v>
      </c>
      <c r="C2256" s="81" t="s">
        <v>2213</v>
      </c>
      <c r="D2256" s="77" t="s">
        <v>90</v>
      </c>
      <c r="E2256" s="82" t="s">
        <v>93</v>
      </c>
      <c r="F2256" s="77" t="s">
        <v>91</v>
      </c>
      <c r="G2256" s="77" t="s">
        <v>435</v>
      </c>
      <c r="H2256" s="77" t="s">
        <v>54</v>
      </c>
      <c r="I2256" s="77" t="s">
        <v>3417</v>
      </c>
      <c r="J2256" s="83">
        <v>1126.0670536283678</v>
      </c>
      <c r="L2256" s="84"/>
      <c r="M2256" s="84"/>
      <c r="P2256"/>
      <c r="R2256"/>
      <c r="S2256" s="82" t="s">
        <v>56</v>
      </c>
      <c r="T2256" s="82" t="s">
        <v>57</v>
      </c>
      <c r="U2256" s="77"/>
      <c r="V2256" s="77"/>
      <c r="W2256" s="77"/>
      <c r="X2256"/>
    </row>
    <row r="2257" spans="2:24" x14ac:dyDescent="0.3">
      <c r="B2257" s="81">
        <v>37368</v>
      </c>
      <c r="C2257" s="81" t="s">
        <v>2213</v>
      </c>
      <c r="D2257" s="77" t="s">
        <v>110</v>
      </c>
      <c r="E2257" s="82" t="s">
        <v>113</v>
      </c>
      <c r="F2257" s="77" t="s">
        <v>111</v>
      </c>
      <c r="G2257" s="77" t="s">
        <v>435</v>
      </c>
      <c r="H2257" s="77" t="s">
        <v>102</v>
      </c>
      <c r="I2257" s="77" t="s">
        <v>3417</v>
      </c>
      <c r="J2257" s="83">
        <v>84.771233311078845</v>
      </c>
      <c r="L2257" s="84"/>
      <c r="M2257" s="84"/>
      <c r="P2257"/>
      <c r="R2257"/>
      <c r="S2257" s="82" t="s">
        <v>56</v>
      </c>
      <c r="T2257" s="82" t="s">
        <v>57</v>
      </c>
      <c r="U2257" s="77"/>
      <c r="V2257" s="77"/>
      <c r="W2257" s="77"/>
      <c r="X2257"/>
    </row>
    <row r="2258" spans="2:24" x14ac:dyDescent="0.3">
      <c r="B2258" s="81">
        <v>37368</v>
      </c>
      <c r="C2258" s="81" t="s">
        <v>2213</v>
      </c>
      <c r="D2258" s="77" t="s">
        <v>1041</v>
      </c>
      <c r="E2258" s="82" t="s">
        <v>1043</v>
      </c>
      <c r="F2258" s="77" t="s">
        <v>76</v>
      </c>
      <c r="G2258" s="77" t="s">
        <v>435</v>
      </c>
      <c r="H2258" s="77" t="s">
        <v>102</v>
      </c>
      <c r="I2258" s="77" t="s">
        <v>3417</v>
      </c>
      <c r="J2258" s="83">
        <v>12.952932855771973</v>
      </c>
      <c r="L2258" s="84"/>
      <c r="M2258" s="84"/>
      <c r="P2258"/>
      <c r="R2258"/>
      <c r="S2258" s="82" t="s">
        <v>56</v>
      </c>
      <c r="T2258" s="82" t="s">
        <v>57</v>
      </c>
      <c r="U2258" s="77"/>
      <c r="V2258" s="77"/>
      <c r="W2258" s="77"/>
      <c r="X2258"/>
    </row>
    <row r="2259" spans="2:24" x14ac:dyDescent="0.3">
      <c r="B2259" s="81">
        <v>37368</v>
      </c>
      <c r="C2259" s="81" t="s">
        <v>2213</v>
      </c>
      <c r="D2259" s="77" t="s">
        <v>233</v>
      </c>
      <c r="E2259" s="82" t="s">
        <v>236</v>
      </c>
      <c r="F2259" s="77" t="s">
        <v>234</v>
      </c>
      <c r="G2259" s="77" t="s">
        <v>435</v>
      </c>
      <c r="H2259" s="77" t="s">
        <v>54</v>
      </c>
      <c r="I2259" s="77" t="s">
        <v>3417</v>
      </c>
      <c r="J2259" s="83">
        <v>189.24895784479429</v>
      </c>
      <c r="L2259" s="84"/>
      <c r="M2259" s="84"/>
      <c r="P2259"/>
      <c r="R2259"/>
      <c r="S2259" s="82" t="s">
        <v>56</v>
      </c>
      <c r="T2259" s="82" t="s">
        <v>57</v>
      </c>
      <c r="U2259" s="77"/>
      <c r="V2259" s="77"/>
      <c r="W2259" s="77"/>
      <c r="X2259"/>
    </row>
    <row r="2260" spans="2:24" x14ac:dyDescent="0.3">
      <c r="B2260" s="81">
        <v>37368</v>
      </c>
      <c r="C2260" s="81" t="s">
        <v>2213</v>
      </c>
      <c r="D2260" s="77" t="s">
        <v>2299</v>
      </c>
      <c r="E2260" s="82" t="s">
        <v>1526</v>
      </c>
      <c r="F2260" s="77" t="s">
        <v>2300</v>
      </c>
      <c r="G2260" s="77" t="s">
        <v>435</v>
      </c>
      <c r="H2260" s="77" t="s">
        <v>139</v>
      </c>
      <c r="I2260" s="77" t="s">
        <v>3417</v>
      </c>
      <c r="J2260" s="83">
        <v>52.508639751451547</v>
      </c>
      <c r="L2260" s="84"/>
      <c r="M2260" s="84"/>
      <c r="P2260"/>
      <c r="R2260"/>
      <c r="S2260" s="82" t="s">
        <v>56</v>
      </c>
      <c r="T2260" s="82" t="s">
        <v>57</v>
      </c>
      <c r="U2260" s="77"/>
      <c r="V2260" s="77"/>
      <c r="W2260" s="77"/>
      <c r="X2260"/>
    </row>
    <row r="2261" spans="2:24" x14ac:dyDescent="0.3">
      <c r="B2261" s="81">
        <v>37368</v>
      </c>
      <c r="C2261" s="81" t="s">
        <v>2213</v>
      </c>
      <c r="D2261" s="77" t="s">
        <v>2299</v>
      </c>
      <c r="E2261" s="82" t="s">
        <v>1526</v>
      </c>
      <c r="F2261" s="77" t="s">
        <v>2300</v>
      </c>
      <c r="G2261" s="77" t="s">
        <v>435</v>
      </c>
      <c r="H2261" s="77" t="s">
        <v>139</v>
      </c>
      <c r="I2261" s="77" t="s">
        <v>3417</v>
      </c>
      <c r="J2261" s="83">
        <v>27.855108629207365</v>
      </c>
      <c r="L2261" s="84"/>
      <c r="M2261" s="84"/>
      <c r="P2261"/>
      <c r="R2261"/>
      <c r="S2261" s="82" t="s">
        <v>56</v>
      </c>
      <c r="T2261" s="82" t="s">
        <v>57</v>
      </c>
      <c r="U2261" s="77"/>
      <c r="V2261" s="77"/>
      <c r="W2261" s="77"/>
      <c r="X2261"/>
    </row>
    <row r="2262" spans="2:24" x14ac:dyDescent="0.3">
      <c r="B2262" s="81">
        <v>37368</v>
      </c>
      <c r="C2262" s="81" t="s">
        <v>2213</v>
      </c>
      <c r="D2262" s="77" t="s">
        <v>2299</v>
      </c>
      <c r="E2262" s="82" t="s">
        <v>1526</v>
      </c>
      <c r="F2262" s="77" t="s">
        <v>2300</v>
      </c>
      <c r="G2262" s="77" t="s">
        <v>435</v>
      </c>
      <c r="H2262" s="77" t="s">
        <v>139</v>
      </c>
      <c r="I2262" s="77" t="s">
        <v>3417</v>
      </c>
      <c r="J2262" s="83">
        <v>63.785110860330278</v>
      </c>
      <c r="L2262" s="84"/>
      <c r="M2262" s="84"/>
      <c r="P2262"/>
      <c r="R2262"/>
      <c r="S2262" s="82" t="s">
        <v>56</v>
      </c>
      <c r="T2262" s="82" t="s">
        <v>57</v>
      </c>
      <c r="U2262" s="77"/>
      <c r="V2262" s="77"/>
      <c r="W2262" s="77"/>
      <c r="X2262"/>
    </row>
    <row r="2263" spans="2:24" x14ac:dyDescent="0.3">
      <c r="B2263" s="81">
        <v>37368</v>
      </c>
      <c r="C2263" s="81" t="s">
        <v>2213</v>
      </c>
      <c r="D2263" s="77" t="s">
        <v>765</v>
      </c>
      <c r="E2263" s="82" t="s">
        <v>766</v>
      </c>
      <c r="F2263" s="77" t="s">
        <v>99</v>
      </c>
      <c r="G2263" s="77" t="s">
        <v>435</v>
      </c>
      <c r="H2263" s="77" t="s">
        <v>139</v>
      </c>
      <c r="I2263" s="77" t="s">
        <v>3418</v>
      </c>
      <c r="J2263" s="83">
        <v>-13.822925195586516</v>
      </c>
      <c r="L2263" s="84"/>
      <c r="M2263" s="84"/>
      <c r="P2263"/>
      <c r="R2263"/>
      <c r="S2263" s="82" t="s">
        <v>56</v>
      </c>
      <c r="T2263" s="82" t="s">
        <v>57</v>
      </c>
      <c r="U2263" s="77"/>
      <c r="V2263" s="77"/>
      <c r="W2263" s="77"/>
      <c r="X2263"/>
    </row>
    <row r="2264" spans="2:24" x14ac:dyDescent="0.3">
      <c r="B2264" s="81">
        <v>37368</v>
      </c>
      <c r="C2264" s="81" t="s">
        <v>2213</v>
      </c>
      <c r="D2264" s="77" t="s">
        <v>155</v>
      </c>
      <c r="E2264" s="82" t="s">
        <v>157</v>
      </c>
      <c r="F2264" s="77" t="s">
        <v>111</v>
      </c>
      <c r="G2264" s="77" t="s">
        <v>435</v>
      </c>
      <c r="H2264" s="77" t="s">
        <v>102</v>
      </c>
      <c r="I2264" s="77" t="s">
        <v>3417</v>
      </c>
      <c r="J2264" s="83">
        <v>39.871262796609329</v>
      </c>
      <c r="L2264" s="84"/>
      <c r="M2264" s="84"/>
      <c r="P2264"/>
      <c r="R2264"/>
      <c r="S2264" s="82" t="s">
        <v>56</v>
      </c>
      <c r="T2264" s="82" t="s">
        <v>57</v>
      </c>
      <c r="U2264" s="77"/>
      <c r="V2264" s="77"/>
      <c r="W2264" s="77"/>
      <c r="X2264"/>
    </row>
    <row r="2265" spans="2:24" x14ac:dyDescent="0.3">
      <c r="B2265" s="81">
        <v>37368</v>
      </c>
      <c r="C2265" s="81" t="s">
        <v>2213</v>
      </c>
      <c r="D2265" s="77" t="s">
        <v>2346</v>
      </c>
      <c r="E2265" s="82" t="s">
        <v>2349</v>
      </c>
      <c r="F2265" s="77" t="s">
        <v>2347</v>
      </c>
      <c r="G2265" s="77" t="s">
        <v>435</v>
      </c>
      <c r="H2265" s="77" t="s">
        <v>139</v>
      </c>
      <c r="I2265" s="77" t="s">
        <v>3418</v>
      </c>
      <c r="J2265" s="83">
        <v>16.986359938724505</v>
      </c>
      <c r="L2265" s="84"/>
      <c r="M2265" s="84"/>
      <c r="P2265"/>
      <c r="R2265"/>
      <c r="S2265" s="82" t="s">
        <v>56</v>
      </c>
      <c r="T2265" s="82" t="s">
        <v>57</v>
      </c>
      <c r="U2265" s="77"/>
      <c r="V2265" s="77"/>
      <c r="W2265" s="77"/>
      <c r="X2265"/>
    </row>
    <row r="2266" spans="2:24" x14ac:dyDescent="0.3">
      <c r="B2266" s="81">
        <v>37368</v>
      </c>
      <c r="C2266" s="81" t="s">
        <v>2213</v>
      </c>
      <c r="D2266" s="77" t="s">
        <v>241</v>
      </c>
      <c r="E2266" s="82" t="s">
        <v>244</v>
      </c>
      <c r="F2266" s="77" t="s">
        <v>242</v>
      </c>
      <c r="G2266" s="77" t="s">
        <v>435</v>
      </c>
      <c r="H2266" s="77" t="s">
        <v>139</v>
      </c>
      <c r="I2266" s="77" t="s">
        <v>3417</v>
      </c>
      <c r="J2266" s="83">
        <v>5.85921527887864</v>
      </c>
      <c r="L2266" s="84"/>
      <c r="M2266" s="84"/>
      <c r="P2266"/>
      <c r="R2266"/>
      <c r="S2266" s="82" t="s">
        <v>56</v>
      </c>
      <c r="T2266" s="82" t="s">
        <v>57</v>
      </c>
      <c r="U2266" s="77"/>
      <c r="V2266" s="77"/>
      <c r="W2266" s="77"/>
      <c r="X2266"/>
    </row>
    <row r="2267" spans="2:24" x14ac:dyDescent="0.3">
      <c r="B2267" s="81">
        <v>37369</v>
      </c>
      <c r="C2267" s="81" t="s">
        <v>2213</v>
      </c>
      <c r="D2267" s="77" t="s">
        <v>253</v>
      </c>
      <c r="E2267" s="82" t="s">
        <v>257</v>
      </c>
      <c r="F2267" s="77" t="s">
        <v>254</v>
      </c>
      <c r="G2267" s="77" t="s">
        <v>435</v>
      </c>
      <c r="H2267" s="77" t="s">
        <v>102</v>
      </c>
      <c r="I2267" s="77" t="s">
        <v>3418</v>
      </c>
      <c r="J2267" s="83">
        <v>1330.160138755482</v>
      </c>
      <c r="L2267" s="84"/>
      <c r="M2267" s="84"/>
      <c r="P2267"/>
      <c r="R2267"/>
      <c r="S2267" s="82" t="s">
        <v>56</v>
      </c>
      <c r="T2267" s="82" t="s">
        <v>57</v>
      </c>
      <c r="U2267" s="77"/>
      <c r="V2267" s="77"/>
      <c r="W2267" s="77"/>
      <c r="X2267"/>
    </row>
    <row r="2268" spans="2:24" x14ac:dyDescent="0.3">
      <c r="B2268" s="81">
        <v>37371</v>
      </c>
      <c r="C2268" s="81" t="s">
        <v>2213</v>
      </c>
      <c r="D2268" s="77" t="s">
        <v>46</v>
      </c>
      <c r="E2268" s="82" t="s">
        <v>53</v>
      </c>
      <c r="F2268" s="77" t="s">
        <v>47</v>
      </c>
      <c r="G2268" s="77" t="s">
        <v>435</v>
      </c>
      <c r="H2268" s="77" t="s">
        <v>54</v>
      </c>
      <c r="I2268" s="77" t="s">
        <v>3417</v>
      </c>
      <c r="J2268" s="83">
        <v>59.916671195214143</v>
      </c>
      <c r="L2268" s="84"/>
      <c r="M2268" s="84"/>
      <c r="P2268"/>
      <c r="R2268"/>
      <c r="S2268" s="82" t="s">
        <v>56</v>
      </c>
      <c r="T2268" s="82" t="s">
        <v>57</v>
      </c>
      <c r="U2268" s="77"/>
      <c r="V2268" s="77"/>
      <c r="W2268" s="77"/>
      <c r="X2268"/>
    </row>
    <row r="2269" spans="2:24" x14ac:dyDescent="0.3">
      <c r="B2269" s="81">
        <v>37371</v>
      </c>
      <c r="C2269" s="81" t="s">
        <v>2213</v>
      </c>
      <c r="D2269" s="77" t="s">
        <v>75</v>
      </c>
      <c r="E2269" s="82" t="s">
        <v>78</v>
      </c>
      <c r="F2269" s="77" t="s">
        <v>76</v>
      </c>
      <c r="G2269" s="77" t="s">
        <v>435</v>
      </c>
      <c r="H2269" s="77" t="s">
        <v>54</v>
      </c>
      <c r="I2269" s="77" t="s">
        <v>3417</v>
      </c>
      <c r="J2269" s="83">
        <v>127.98109622596354</v>
      </c>
      <c r="L2269" s="84"/>
      <c r="M2269" s="84"/>
      <c r="P2269"/>
      <c r="R2269"/>
      <c r="S2269" s="82" t="s">
        <v>56</v>
      </c>
      <c r="T2269" s="82" t="s">
        <v>57</v>
      </c>
      <c r="U2269" s="77"/>
      <c r="V2269" s="77"/>
      <c r="W2269" s="77"/>
      <c r="X2269"/>
    </row>
    <row r="2270" spans="2:24" x14ac:dyDescent="0.3">
      <c r="B2270" s="81">
        <v>37371</v>
      </c>
      <c r="C2270" s="81" t="s">
        <v>2213</v>
      </c>
      <c r="D2270" s="77" t="s">
        <v>649</v>
      </c>
      <c r="E2270" s="82" t="s">
        <v>78</v>
      </c>
      <c r="F2270" s="77" t="s">
        <v>650</v>
      </c>
      <c r="G2270" s="77" t="s">
        <v>435</v>
      </c>
      <c r="H2270" s="77" t="s">
        <v>54</v>
      </c>
      <c r="I2270" s="77" t="s">
        <v>3418</v>
      </c>
      <c r="J2270" s="83">
        <v>4.9848549574936882</v>
      </c>
      <c r="L2270" s="84"/>
      <c r="M2270" s="84"/>
      <c r="P2270"/>
      <c r="R2270"/>
      <c r="S2270" s="82" t="s">
        <v>56</v>
      </c>
      <c r="T2270" s="82" t="s">
        <v>57</v>
      </c>
      <c r="U2270" s="77"/>
      <c r="V2270" s="77"/>
      <c r="W2270" s="77"/>
      <c r="X2270"/>
    </row>
    <row r="2271" spans="2:24" x14ac:dyDescent="0.3">
      <c r="B2271" s="81">
        <v>37371</v>
      </c>
      <c r="C2271" s="81" t="s">
        <v>2213</v>
      </c>
      <c r="D2271" s="77" t="s">
        <v>649</v>
      </c>
      <c r="E2271" s="82" t="s">
        <v>78</v>
      </c>
      <c r="F2271" s="77" t="s">
        <v>650</v>
      </c>
      <c r="G2271" s="77" t="s">
        <v>435</v>
      </c>
      <c r="H2271" s="77" t="s">
        <v>54</v>
      </c>
      <c r="I2271" s="77" t="s">
        <v>3418</v>
      </c>
      <c r="J2271" s="83">
        <v>6.9318071147442382</v>
      </c>
      <c r="L2271" s="84"/>
      <c r="M2271" s="84"/>
      <c r="P2271"/>
      <c r="R2271"/>
      <c r="S2271" s="82" t="s">
        <v>56</v>
      </c>
      <c r="T2271" s="82" t="s">
        <v>57</v>
      </c>
      <c r="U2271" s="77"/>
      <c r="V2271" s="77"/>
      <c r="W2271" s="77"/>
      <c r="X2271"/>
    </row>
    <row r="2272" spans="2:24" x14ac:dyDescent="0.3">
      <c r="B2272" s="81">
        <v>37371</v>
      </c>
      <c r="C2272" s="81" t="s">
        <v>2213</v>
      </c>
      <c r="D2272" s="77" t="s">
        <v>649</v>
      </c>
      <c r="E2272" s="82" t="s">
        <v>78</v>
      </c>
      <c r="F2272" s="77" t="s">
        <v>650</v>
      </c>
      <c r="G2272" s="77" t="s">
        <v>435</v>
      </c>
      <c r="H2272" s="77" t="s">
        <v>54</v>
      </c>
      <c r="I2272" s="77" t="s">
        <v>3418</v>
      </c>
      <c r="J2272" s="83">
        <v>105.40148212599483</v>
      </c>
      <c r="L2272" s="84"/>
      <c r="M2272" s="84"/>
      <c r="P2272"/>
      <c r="R2272"/>
      <c r="S2272" s="82" t="s">
        <v>56</v>
      </c>
      <c r="T2272" s="82" t="s">
        <v>57</v>
      </c>
      <c r="U2272" s="77"/>
      <c r="V2272" s="77"/>
      <c r="W2272" s="77"/>
      <c r="X2272"/>
    </row>
    <row r="2273" spans="2:24" x14ac:dyDescent="0.3">
      <c r="B2273" s="81">
        <v>37371</v>
      </c>
      <c r="C2273" s="81" t="s">
        <v>2213</v>
      </c>
      <c r="D2273" s="77" t="s">
        <v>2473</v>
      </c>
      <c r="E2273" s="82" t="s">
        <v>1482</v>
      </c>
      <c r="F2273" s="77" t="s">
        <v>234</v>
      </c>
      <c r="G2273" s="77" t="s">
        <v>435</v>
      </c>
      <c r="H2273" s="77" t="s">
        <v>54</v>
      </c>
      <c r="I2273" s="77" t="s">
        <v>3417</v>
      </c>
      <c r="J2273" s="83">
        <v>191.61045749800687</v>
      </c>
      <c r="L2273" s="84"/>
      <c r="M2273" s="84"/>
      <c r="P2273"/>
      <c r="R2273"/>
      <c r="S2273" s="82" t="s">
        <v>56</v>
      </c>
      <c r="T2273" s="82" t="s">
        <v>57</v>
      </c>
      <c r="U2273" s="77"/>
      <c r="V2273" s="77"/>
      <c r="W2273" s="77"/>
      <c r="X2273"/>
    </row>
    <row r="2274" spans="2:24" x14ac:dyDescent="0.3">
      <c r="B2274" s="81">
        <v>37371</v>
      </c>
      <c r="C2274" s="81" t="s">
        <v>2213</v>
      </c>
      <c r="D2274" s="77" t="s">
        <v>90</v>
      </c>
      <c r="E2274" s="82" t="s">
        <v>93</v>
      </c>
      <c r="F2274" s="77" t="s">
        <v>91</v>
      </c>
      <c r="G2274" s="77" t="s">
        <v>435</v>
      </c>
      <c r="H2274" s="77" t="s">
        <v>54</v>
      </c>
      <c r="I2274" s="77" t="s">
        <v>3417</v>
      </c>
      <c r="J2274" s="83">
        <v>824.69061646033708</v>
      </c>
      <c r="L2274" s="84"/>
      <c r="M2274" s="84"/>
      <c r="P2274"/>
      <c r="R2274"/>
      <c r="S2274" s="82" t="s">
        <v>56</v>
      </c>
      <c r="T2274" s="82" t="s">
        <v>57</v>
      </c>
      <c r="U2274" s="77"/>
      <c r="V2274" s="77"/>
      <c r="W2274" s="77"/>
      <c r="X2274"/>
    </row>
    <row r="2275" spans="2:24" x14ac:dyDescent="0.3">
      <c r="B2275" s="81">
        <v>37371</v>
      </c>
      <c r="C2275" s="81" t="s">
        <v>2213</v>
      </c>
      <c r="D2275" s="77" t="s">
        <v>373</v>
      </c>
      <c r="E2275" s="82" t="s">
        <v>113</v>
      </c>
      <c r="F2275" s="77" t="s">
        <v>374</v>
      </c>
      <c r="G2275" s="77" t="s">
        <v>435</v>
      </c>
      <c r="H2275" s="77" t="s">
        <v>102</v>
      </c>
      <c r="I2275" s="77" t="s">
        <v>3418</v>
      </c>
      <c r="J2275" s="83">
        <v>119.91052710386901</v>
      </c>
      <c r="L2275" s="84"/>
      <c r="M2275" s="84"/>
      <c r="P2275"/>
      <c r="R2275"/>
      <c r="S2275" s="82" t="s">
        <v>56</v>
      </c>
      <c r="T2275" s="82" t="s">
        <v>57</v>
      </c>
      <c r="U2275" s="77"/>
      <c r="V2275" s="77"/>
      <c r="W2275" s="77"/>
      <c r="X2275"/>
    </row>
    <row r="2276" spans="2:24" x14ac:dyDescent="0.3">
      <c r="B2276" s="81">
        <v>37371</v>
      </c>
      <c r="C2276" s="81" t="s">
        <v>2213</v>
      </c>
      <c r="D2276" s="77" t="s">
        <v>118</v>
      </c>
      <c r="E2276" s="82" t="s">
        <v>121</v>
      </c>
      <c r="F2276" s="77" t="s">
        <v>119</v>
      </c>
      <c r="G2276" s="77" t="s">
        <v>435</v>
      </c>
      <c r="H2276" s="77" t="s">
        <v>102</v>
      </c>
      <c r="I2276" s="77" t="s">
        <v>3417</v>
      </c>
      <c r="J2276" s="83">
        <v>116.00959138132448</v>
      </c>
      <c r="L2276" s="84"/>
      <c r="M2276" s="84"/>
      <c r="P2276"/>
      <c r="R2276"/>
      <c r="S2276" s="82" t="s">
        <v>56</v>
      </c>
      <c r="T2276" s="82" t="s">
        <v>57</v>
      </c>
      <c r="U2276" s="77"/>
      <c r="V2276" s="77"/>
      <c r="W2276" s="77"/>
      <c r="X2276"/>
    </row>
    <row r="2277" spans="2:24" x14ac:dyDescent="0.3">
      <c r="B2277" s="81">
        <v>37371</v>
      </c>
      <c r="C2277" s="81" t="s">
        <v>2213</v>
      </c>
      <c r="D2277" s="77" t="s">
        <v>136</v>
      </c>
      <c r="E2277" s="82" t="s">
        <v>138</v>
      </c>
      <c r="F2277" s="77" t="s">
        <v>91</v>
      </c>
      <c r="G2277" s="77" t="s">
        <v>435</v>
      </c>
      <c r="H2277" s="77" t="s">
        <v>139</v>
      </c>
      <c r="I2277" s="77" t="s">
        <v>3417</v>
      </c>
      <c r="J2277" s="83">
        <v>43.091583257308919</v>
      </c>
      <c r="L2277" s="84"/>
      <c r="M2277" s="84"/>
      <c r="P2277"/>
      <c r="R2277"/>
      <c r="S2277" s="82" t="s">
        <v>56</v>
      </c>
      <c r="T2277" s="82" t="s">
        <v>57</v>
      </c>
      <c r="U2277" s="77"/>
      <c r="V2277" s="77"/>
      <c r="W2277" s="77"/>
      <c r="X2277"/>
    </row>
    <row r="2278" spans="2:24" x14ac:dyDescent="0.3">
      <c r="B2278" s="81">
        <v>37371</v>
      </c>
      <c r="C2278" s="81" t="s">
        <v>2213</v>
      </c>
      <c r="D2278" s="77" t="s">
        <v>2299</v>
      </c>
      <c r="E2278" s="82" t="s">
        <v>1526</v>
      </c>
      <c r="F2278" s="77" t="s">
        <v>2300</v>
      </c>
      <c r="G2278" s="77" t="s">
        <v>435</v>
      </c>
      <c r="H2278" s="77" t="s">
        <v>139</v>
      </c>
      <c r="I2278" s="77" t="s">
        <v>3417</v>
      </c>
      <c r="J2278" s="83">
        <v>37.582696571602682</v>
      </c>
      <c r="L2278" s="84"/>
      <c r="M2278" s="84"/>
      <c r="P2278"/>
      <c r="R2278"/>
      <c r="S2278" s="82" t="s">
        <v>56</v>
      </c>
      <c r="T2278" s="82" t="s">
        <v>57</v>
      </c>
      <c r="U2278" s="77"/>
      <c r="V2278" s="77"/>
      <c r="W2278" s="77"/>
      <c r="X2278"/>
    </row>
    <row r="2279" spans="2:24" x14ac:dyDescent="0.3">
      <c r="B2279" s="81">
        <v>37371</v>
      </c>
      <c r="C2279" s="81" t="s">
        <v>2213</v>
      </c>
      <c r="D2279" s="77" t="s">
        <v>2299</v>
      </c>
      <c r="E2279" s="82" t="s">
        <v>1526</v>
      </c>
      <c r="F2279" s="77" t="s">
        <v>2300</v>
      </c>
      <c r="G2279" s="77" t="s">
        <v>435</v>
      </c>
      <c r="H2279" s="77" t="s">
        <v>139</v>
      </c>
      <c r="I2279" s="77" t="s">
        <v>3417</v>
      </c>
      <c r="J2279" s="83">
        <v>38.706047290379573</v>
      </c>
      <c r="L2279" s="84"/>
      <c r="M2279" s="84"/>
      <c r="P2279"/>
      <c r="R2279"/>
      <c r="S2279" s="82" t="s">
        <v>56</v>
      </c>
      <c r="T2279" s="82" t="s">
        <v>57</v>
      </c>
      <c r="U2279" s="77"/>
      <c r="V2279" s="77"/>
      <c r="W2279" s="77"/>
      <c r="X2279"/>
    </row>
    <row r="2280" spans="2:24" x14ac:dyDescent="0.3">
      <c r="B2280" s="81">
        <v>37371</v>
      </c>
      <c r="C2280" s="81" t="s">
        <v>2213</v>
      </c>
      <c r="D2280" s="77" t="s">
        <v>765</v>
      </c>
      <c r="E2280" s="82" t="s">
        <v>766</v>
      </c>
      <c r="F2280" s="77" t="s">
        <v>99</v>
      </c>
      <c r="G2280" s="77" t="s">
        <v>435</v>
      </c>
      <c r="H2280" s="77" t="s">
        <v>139</v>
      </c>
      <c r="I2280" s="77" t="s">
        <v>3418</v>
      </c>
      <c r="J2280" s="83">
        <v>242.065011393253</v>
      </c>
      <c r="L2280" s="84"/>
      <c r="M2280" s="84"/>
      <c r="P2280"/>
      <c r="R2280"/>
      <c r="S2280" s="82" t="s">
        <v>56</v>
      </c>
      <c r="T2280" s="82" t="s">
        <v>57</v>
      </c>
      <c r="U2280" s="77"/>
      <c r="V2280" s="77"/>
      <c r="W2280" s="77"/>
      <c r="X2280"/>
    </row>
    <row r="2281" spans="2:24" x14ac:dyDescent="0.3">
      <c r="B2281" s="81">
        <v>37371</v>
      </c>
      <c r="C2281" s="81" t="s">
        <v>2213</v>
      </c>
      <c r="D2281" s="77" t="s">
        <v>155</v>
      </c>
      <c r="E2281" s="82" t="s">
        <v>157</v>
      </c>
      <c r="F2281" s="77" t="s">
        <v>111</v>
      </c>
      <c r="G2281" s="77" t="s">
        <v>435</v>
      </c>
      <c r="H2281" s="77" t="s">
        <v>102</v>
      </c>
      <c r="I2281" s="77" t="s">
        <v>3417</v>
      </c>
      <c r="J2281" s="83">
        <v>92.144234315570358</v>
      </c>
      <c r="L2281" s="84"/>
      <c r="M2281" s="84"/>
      <c r="P2281"/>
      <c r="R2281"/>
      <c r="S2281" s="82" t="s">
        <v>56</v>
      </c>
      <c r="T2281" s="82" t="s">
        <v>57</v>
      </c>
      <c r="U2281" s="77"/>
      <c r="V2281" s="77"/>
      <c r="W2281" s="77"/>
      <c r="X2281"/>
    </row>
    <row r="2282" spans="2:24" x14ac:dyDescent="0.3">
      <c r="B2282" s="81">
        <v>37371</v>
      </c>
      <c r="C2282" s="81" t="s">
        <v>2213</v>
      </c>
      <c r="D2282" s="77" t="s">
        <v>193</v>
      </c>
      <c r="E2282" s="82" t="s">
        <v>197</v>
      </c>
      <c r="F2282" s="77" t="s">
        <v>194</v>
      </c>
      <c r="G2282" s="77" t="s">
        <v>435</v>
      </c>
      <c r="H2282" s="77" t="s">
        <v>139</v>
      </c>
      <c r="I2282" s="77" t="s">
        <v>3418</v>
      </c>
      <c r="J2282" s="83">
        <v>27.047644560343102</v>
      </c>
      <c r="L2282" s="84"/>
      <c r="M2282" s="84"/>
      <c r="P2282"/>
      <c r="R2282"/>
      <c r="S2282" s="82" t="s">
        <v>56</v>
      </c>
      <c r="T2282" s="82" t="s">
        <v>57</v>
      </c>
      <c r="U2282" s="77"/>
      <c r="V2282" s="77"/>
      <c r="W2282" s="77"/>
      <c r="X2282"/>
    </row>
    <row r="2283" spans="2:24" x14ac:dyDescent="0.3">
      <c r="B2283" s="81">
        <v>37371</v>
      </c>
      <c r="C2283" s="81" t="s">
        <v>2213</v>
      </c>
      <c r="D2283" s="77" t="s">
        <v>241</v>
      </c>
      <c r="E2283" s="82" t="s">
        <v>244</v>
      </c>
      <c r="F2283" s="77" t="s">
        <v>242</v>
      </c>
      <c r="G2283" s="77" t="s">
        <v>435</v>
      </c>
      <c r="H2283" s="77" t="s">
        <v>139</v>
      </c>
      <c r="I2283" s="77" t="s">
        <v>3417</v>
      </c>
      <c r="J2283" s="83">
        <v>24.531374474482245</v>
      </c>
      <c r="L2283" s="84"/>
      <c r="M2283" s="84"/>
      <c r="P2283"/>
      <c r="R2283"/>
      <c r="S2283" s="82" t="s">
        <v>56</v>
      </c>
      <c r="T2283" s="82" t="s">
        <v>57</v>
      </c>
      <c r="U2283" s="77"/>
      <c r="V2283" s="77"/>
      <c r="W2283" s="77"/>
      <c r="X2283"/>
    </row>
    <row r="2284" spans="2:24" x14ac:dyDescent="0.3">
      <c r="B2284" s="81">
        <v>37371</v>
      </c>
      <c r="C2284" s="81" t="s">
        <v>2213</v>
      </c>
      <c r="D2284" s="77" t="s">
        <v>241</v>
      </c>
      <c r="E2284" s="82" t="s">
        <v>244</v>
      </c>
      <c r="F2284" s="77" t="s">
        <v>242</v>
      </c>
      <c r="G2284" s="77" t="s">
        <v>435</v>
      </c>
      <c r="H2284" s="77" t="s">
        <v>139</v>
      </c>
      <c r="I2284" s="77" t="s">
        <v>3417</v>
      </c>
      <c r="J2284" s="83">
        <v>72.322099956918478</v>
      </c>
      <c r="L2284" s="84"/>
      <c r="M2284" s="84"/>
      <c r="P2284"/>
      <c r="R2284"/>
      <c r="S2284" s="82" t="s">
        <v>56</v>
      </c>
      <c r="T2284" s="82" t="s">
        <v>57</v>
      </c>
      <c r="U2284" s="77"/>
      <c r="V2284" s="77"/>
      <c r="W2284" s="77"/>
      <c r="X2284"/>
    </row>
    <row r="2285" spans="2:24" x14ac:dyDescent="0.3">
      <c r="B2285" s="81">
        <v>37371</v>
      </c>
      <c r="C2285" s="81" t="s">
        <v>2213</v>
      </c>
      <c r="D2285" s="77" t="s">
        <v>241</v>
      </c>
      <c r="E2285" s="82" t="s">
        <v>244</v>
      </c>
      <c r="F2285" s="77" t="s">
        <v>242</v>
      </c>
      <c r="G2285" s="77" t="s">
        <v>435</v>
      </c>
      <c r="H2285" s="77" t="s">
        <v>139</v>
      </c>
      <c r="I2285" s="77" t="s">
        <v>3417</v>
      </c>
      <c r="J2285" s="83">
        <v>8.9515242901990693</v>
      </c>
      <c r="L2285" s="84"/>
      <c r="M2285" s="84"/>
      <c r="P2285"/>
      <c r="R2285"/>
      <c r="S2285" s="82" t="s">
        <v>56</v>
      </c>
      <c r="T2285" s="82" t="s">
        <v>57</v>
      </c>
      <c r="U2285" s="77"/>
      <c r="V2285" s="77"/>
      <c r="W2285" s="77"/>
      <c r="X2285"/>
    </row>
    <row r="2286" spans="2:24" x14ac:dyDescent="0.3">
      <c r="B2286" s="81">
        <v>37371</v>
      </c>
      <c r="C2286" s="81" t="s">
        <v>2213</v>
      </c>
      <c r="D2286" s="77" t="s">
        <v>895</v>
      </c>
      <c r="E2286" s="82" t="s">
        <v>244</v>
      </c>
      <c r="F2286" s="77" t="s">
        <v>896</v>
      </c>
      <c r="G2286" s="77" t="s">
        <v>435</v>
      </c>
      <c r="H2286" s="77" t="s">
        <v>139</v>
      </c>
      <c r="I2286" s="77" t="s">
        <v>3418</v>
      </c>
      <c r="J2286" s="83">
        <v>17.410116165984967</v>
      </c>
      <c r="L2286" s="84"/>
      <c r="M2286" s="84"/>
      <c r="P2286"/>
      <c r="R2286"/>
      <c r="S2286" s="82" t="s">
        <v>56</v>
      </c>
      <c r="T2286" s="82" t="s">
        <v>57</v>
      </c>
      <c r="U2286" s="77"/>
      <c r="V2286" s="77"/>
      <c r="W2286" s="77"/>
      <c r="X2286"/>
    </row>
    <row r="2287" spans="2:24" x14ac:dyDescent="0.3">
      <c r="B2287" s="81">
        <v>37372</v>
      </c>
      <c r="C2287" s="81" t="s">
        <v>2213</v>
      </c>
      <c r="D2287" s="77" t="s">
        <v>253</v>
      </c>
      <c r="E2287" s="82" t="s">
        <v>257</v>
      </c>
      <c r="F2287" s="77" t="s">
        <v>254</v>
      </c>
      <c r="G2287" s="77" t="s">
        <v>435</v>
      </c>
      <c r="H2287" s="77" t="s">
        <v>102</v>
      </c>
      <c r="I2287" s="77" t="s">
        <v>3418</v>
      </c>
      <c r="J2287" s="83">
        <v>31.968803716865704</v>
      </c>
      <c r="L2287" s="84"/>
      <c r="M2287" s="84"/>
      <c r="P2287"/>
      <c r="R2287"/>
      <c r="S2287" s="82" t="s">
        <v>56</v>
      </c>
      <c r="T2287" s="82" t="s">
        <v>57</v>
      </c>
      <c r="U2287" s="77"/>
      <c r="V2287" s="77"/>
      <c r="W2287" s="77"/>
      <c r="X2287"/>
    </row>
    <row r="2288" spans="2:24" x14ac:dyDescent="0.3">
      <c r="B2288" s="81">
        <v>37376</v>
      </c>
      <c r="C2288" s="81" t="s">
        <v>2213</v>
      </c>
      <c r="D2288" s="77" t="s">
        <v>415</v>
      </c>
      <c r="E2288" s="82" t="s">
        <v>419</v>
      </c>
      <c r="F2288" s="77" t="s">
        <v>416</v>
      </c>
      <c r="G2288" s="77" t="s">
        <v>435</v>
      </c>
      <c r="H2288" s="77" t="s">
        <v>420</v>
      </c>
      <c r="I2288" s="77" t="s">
        <v>3418</v>
      </c>
      <c r="J2288" s="83">
        <v>-5212.119321328224</v>
      </c>
      <c r="L2288" s="84"/>
      <c r="M2288" s="84"/>
      <c r="P2288"/>
      <c r="R2288"/>
      <c r="S2288" s="82" t="s">
        <v>56</v>
      </c>
      <c r="T2288" s="82" t="s">
        <v>57</v>
      </c>
      <c r="U2288" s="77"/>
      <c r="V2288" s="77"/>
      <c r="W2288" s="77"/>
      <c r="X2288"/>
    </row>
    <row r="2289" spans="2:24" x14ac:dyDescent="0.3">
      <c r="B2289" s="81">
        <v>37376</v>
      </c>
      <c r="C2289" s="81" t="s">
        <v>2213</v>
      </c>
      <c r="D2289" s="77" t="s">
        <v>422</v>
      </c>
      <c r="E2289" s="82" t="s">
        <v>424</v>
      </c>
      <c r="F2289" s="77" t="s">
        <v>423</v>
      </c>
      <c r="G2289" s="77" t="s">
        <v>435</v>
      </c>
      <c r="H2289" s="77" t="s">
        <v>425</v>
      </c>
      <c r="I2289" s="77" t="s">
        <v>3418</v>
      </c>
      <c r="J2289" s="83">
        <v>-11508.271830313983</v>
      </c>
      <c r="L2289" s="84"/>
      <c r="M2289" s="84"/>
      <c r="P2289"/>
      <c r="R2289"/>
      <c r="S2289" s="82" t="s">
        <v>56</v>
      </c>
      <c r="T2289" s="82" t="s">
        <v>57</v>
      </c>
      <c r="U2289" s="77"/>
      <c r="V2289" s="77"/>
      <c r="W2289" s="77"/>
      <c r="X2289"/>
    </row>
    <row r="2290" spans="2:24" x14ac:dyDescent="0.3">
      <c r="B2290" s="81">
        <v>37376</v>
      </c>
      <c r="C2290" s="81" t="s">
        <v>2213</v>
      </c>
      <c r="D2290" s="77" t="s">
        <v>427</v>
      </c>
      <c r="E2290" s="82" t="s">
        <v>433</v>
      </c>
      <c r="F2290" s="77" t="s">
        <v>428</v>
      </c>
      <c r="G2290" s="77" t="s">
        <v>435</v>
      </c>
      <c r="H2290" s="77" t="s">
        <v>420</v>
      </c>
      <c r="I2290" s="77" t="s">
        <v>3417</v>
      </c>
      <c r="J2290" s="83">
        <v>-20863.690027252826</v>
      </c>
      <c r="L2290" s="84"/>
      <c r="M2290" s="84"/>
      <c r="P2290"/>
      <c r="R2290"/>
      <c r="S2290" s="82" t="s">
        <v>56</v>
      </c>
      <c r="T2290" s="82" t="s">
        <v>57</v>
      </c>
      <c r="U2290" s="77"/>
      <c r="V2290" s="77"/>
      <c r="W2290" s="77"/>
      <c r="X2290"/>
    </row>
    <row r="2291" spans="2:24" x14ac:dyDescent="0.3">
      <c r="B2291" s="81">
        <v>37376</v>
      </c>
      <c r="C2291" s="81" t="s">
        <v>2213</v>
      </c>
      <c r="D2291" s="77" t="s">
        <v>427</v>
      </c>
      <c r="E2291" s="82" t="s">
        <v>433</v>
      </c>
      <c r="F2291" s="77" t="s">
        <v>428</v>
      </c>
      <c r="G2291" s="77" t="s">
        <v>435</v>
      </c>
      <c r="H2291" s="77" t="s">
        <v>420</v>
      </c>
      <c r="I2291" s="77" t="s">
        <v>3417</v>
      </c>
      <c r="J2291" s="83">
        <v>-32636.237846723103</v>
      </c>
      <c r="L2291" s="84"/>
      <c r="M2291" s="84"/>
      <c r="P2291"/>
      <c r="R2291"/>
      <c r="S2291" s="82" t="s">
        <v>56</v>
      </c>
      <c r="T2291" s="82" t="s">
        <v>57</v>
      </c>
      <c r="U2291" s="77"/>
      <c r="V2291" s="77"/>
      <c r="W2291" s="77"/>
      <c r="X2291"/>
    </row>
    <row r="2292" spans="2:24" x14ac:dyDescent="0.3">
      <c r="B2292" s="81">
        <v>37376</v>
      </c>
      <c r="C2292" s="81" t="s">
        <v>2213</v>
      </c>
      <c r="D2292" s="77" t="s">
        <v>427</v>
      </c>
      <c r="E2292" s="82" t="s">
        <v>433</v>
      </c>
      <c r="F2292" s="77" t="s">
        <v>428</v>
      </c>
      <c r="G2292" s="77" t="s">
        <v>435</v>
      </c>
      <c r="H2292" s="77" t="s">
        <v>420</v>
      </c>
      <c r="I2292" s="77" t="s">
        <v>3417</v>
      </c>
      <c r="J2292" s="83">
        <v>-51688.430790124163</v>
      </c>
      <c r="L2292" s="84"/>
      <c r="M2292" s="84"/>
      <c r="P2292"/>
      <c r="R2292"/>
      <c r="S2292" s="82" t="s">
        <v>56</v>
      </c>
      <c r="T2292" s="82" t="s">
        <v>57</v>
      </c>
      <c r="U2292" s="77"/>
      <c r="V2292" s="77"/>
      <c r="W2292" s="77"/>
      <c r="X2292"/>
    </row>
    <row r="2293" spans="2:24" x14ac:dyDescent="0.3">
      <c r="B2293" s="81">
        <v>37376</v>
      </c>
      <c r="C2293" s="81" t="s">
        <v>2213</v>
      </c>
      <c r="D2293" s="77" t="s">
        <v>427</v>
      </c>
      <c r="E2293" s="82" t="s">
        <v>433</v>
      </c>
      <c r="F2293" s="77" t="s">
        <v>428</v>
      </c>
      <c r="G2293" s="77" t="s">
        <v>435</v>
      </c>
      <c r="H2293" s="77" t="s">
        <v>420</v>
      </c>
      <c r="I2293" s="77" t="s">
        <v>3417</v>
      </c>
      <c r="J2293" s="83">
        <v>-6897.4635129812659</v>
      </c>
      <c r="L2293" s="84"/>
      <c r="M2293" s="84"/>
      <c r="P2293"/>
      <c r="R2293"/>
      <c r="S2293" s="82" t="s">
        <v>56</v>
      </c>
      <c r="T2293" s="82" t="s">
        <v>57</v>
      </c>
      <c r="U2293" s="77"/>
      <c r="V2293" s="77"/>
      <c r="W2293" s="77"/>
      <c r="X2293"/>
    </row>
    <row r="2294" spans="2:24" x14ac:dyDescent="0.3">
      <c r="B2294" s="81">
        <v>37376</v>
      </c>
      <c r="C2294" s="81" t="s">
        <v>2213</v>
      </c>
      <c r="D2294" s="77" t="s">
        <v>427</v>
      </c>
      <c r="E2294" s="82" t="s">
        <v>433</v>
      </c>
      <c r="F2294" s="77" t="s">
        <v>428</v>
      </c>
      <c r="G2294" s="77" t="s">
        <v>435</v>
      </c>
      <c r="H2294" s="77" t="s">
        <v>420</v>
      </c>
      <c r="I2294" s="77" t="s">
        <v>3417</v>
      </c>
      <c r="J2294" s="83">
        <v>519.15726280835588</v>
      </c>
      <c r="L2294" s="84"/>
      <c r="M2294" s="84"/>
      <c r="P2294"/>
      <c r="R2294"/>
      <c r="S2294" s="82" t="s">
        <v>56</v>
      </c>
      <c r="T2294" s="82" t="s">
        <v>57</v>
      </c>
      <c r="U2294" s="77"/>
      <c r="V2294" s="77"/>
      <c r="W2294" s="77"/>
      <c r="X2294"/>
    </row>
    <row r="2295" spans="2:24" x14ac:dyDescent="0.3">
      <c r="B2295" s="81">
        <v>37376</v>
      </c>
      <c r="C2295" s="81" t="s">
        <v>2213</v>
      </c>
      <c r="D2295" s="77" t="s">
        <v>441</v>
      </c>
      <c r="E2295" s="82" t="s">
        <v>433</v>
      </c>
      <c r="F2295" s="77" t="s">
        <v>442</v>
      </c>
      <c r="G2295" s="77" t="s">
        <v>435</v>
      </c>
      <c r="H2295" s="77" t="s">
        <v>420</v>
      </c>
      <c r="I2295" s="77" t="s">
        <v>3418</v>
      </c>
      <c r="J2295" s="83">
        <v>-17424.489545217351</v>
      </c>
      <c r="L2295" s="84"/>
      <c r="M2295" s="84"/>
      <c r="P2295"/>
      <c r="R2295"/>
      <c r="S2295" s="82" t="s">
        <v>56</v>
      </c>
      <c r="T2295" s="82" t="s">
        <v>57</v>
      </c>
      <c r="U2295" s="77"/>
      <c r="V2295" s="77"/>
      <c r="W2295" s="77"/>
      <c r="X2295"/>
    </row>
    <row r="2296" spans="2:24" x14ac:dyDescent="0.3">
      <c r="B2296" s="81">
        <v>37376</v>
      </c>
      <c r="C2296" s="81" t="s">
        <v>2213</v>
      </c>
      <c r="D2296" s="77" t="s">
        <v>441</v>
      </c>
      <c r="E2296" s="82" t="s">
        <v>433</v>
      </c>
      <c r="F2296" s="77" t="s">
        <v>442</v>
      </c>
      <c r="G2296" s="77" t="s">
        <v>435</v>
      </c>
      <c r="H2296" s="77" t="s">
        <v>420</v>
      </c>
      <c r="I2296" s="77" t="s">
        <v>3418</v>
      </c>
      <c r="J2296" s="83">
        <v>1119.9233304420293</v>
      </c>
      <c r="L2296" s="84"/>
      <c r="M2296" s="84"/>
      <c r="P2296"/>
      <c r="R2296"/>
      <c r="S2296" s="82" t="s">
        <v>56</v>
      </c>
      <c r="T2296" s="82" t="s">
        <v>57</v>
      </c>
      <c r="U2296" s="77"/>
      <c r="V2296" s="77"/>
      <c r="W2296" s="77"/>
      <c r="X2296"/>
    </row>
    <row r="2297" spans="2:24" x14ac:dyDescent="0.3">
      <c r="B2297" s="81">
        <v>37376</v>
      </c>
      <c r="C2297" s="81" t="s">
        <v>2213</v>
      </c>
      <c r="D2297" s="77" t="s">
        <v>447</v>
      </c>
      <c r="E2297" s="82" t="s">
        <v>449</v>
      </c>
      <c r="F2297" s="77" t="s">
        <v>448</v>
      </c>
      <c r="G2297" s="77" t="s">
        <v>435</v>
      </c>
      <c r="H2297" s="77" t="s">
        <v>420</v>
      </c>
      <c r="I2297" s="77" t="s">
        <v>3418</v>
      </c>
      <c r="J2297" s="83">
        <v>-567.86410986844169</v>
      </c>
      <c r="L2297" s="84"/>
      <c r="M2297" s="84"/>
      <c r="P2297"/>
      <c r="R2297"/>
      <c r="S2297" s="82" t="s">
        <v>56</v>
      </c>
      <c r="T2297" s="82" t="s">
        <v>57</v>
      </c>
      <c r="U2297" s="77"/>
      <c r="V2297" s="77"/>
      <c r="W2297" s="77"/>
      <c r="X2297"/>
    </row>
    <row r="2298" spans="2:24" x14ac:dyDescent="0.3">
      <c r="B2298" s="81">
        <v>37376</v>
      </c>
      <c r="C2298" s="81" t="s">
        <v>2213</v>
      </c>
      <c r="D2298" s="77" t="s">
        <v>447</v>
      </c>
      <c r="E2298" s="82" t="s">
        <v>449</v>
      </c>
      <c r="F2298" s="77" t="s">
        <v>448</v>
      </c>
      <c r="G2298" s="77" t="s">
        <v>435</v>
      </c>
      <c r="H2298" s="77" t="s">
        <v>420</v>
      </c>
      <c r="I2298" s="77" t="s">
        <v>3418</v>
      </c>
      <c r="J2298" s="83">
        <v>-40203.833510893492</v>
      </c>
      <c r="L2298" s="84"/>
      <c r="M2298" s="84"/>
      <c r="P2298"/>
      <c r="R2298"/>
      <c r="S2298" s="82" t="s">
        <v>56</v>
      </c>
      <c r="T2298" s="82" t="s">
        <v>57</v>
      </c>
      <c r="U2298" s="77"/>
      <c r="V2298" s="77"/>
      <c r="W2298" s="77"/>
      <c r="X2298"/>
    </row>
    <row r="2299" spans="2:24" x14ac:dyDescent="0.3">
      <c r="B2299" s="81">
        <v>37376</v>
      </c>
      <c r="C2299" s="81" t="s">
        <v>2213</v>
      </c>
      <c r="D2299" s="77" t="s">
        <v>451</v>
      </c>
      <c r="E2299" s="82" t="s">
        <v>454</v>
      </c>
      <c r="F2299" s="77" t="s">
        <v>452</v>
      </c>
      <c r="G2299" s="77" t="s">
        <v>435</v>
      </c>
      <c r="H2299" s="77" t="s">
        <v>420</v>
      </c>
      <c r="I2299" s="77" t="s">
        <v>3417</v>
      </c>
      <c r="J2299" s="83">
        <v>-1813.7186627976678</v>
      </c>
      <c r="L2299" s="84"/>
      <c r="M2299" s="84"/>
      <c r="P2299"/>
      <c r="R2299"/>
      <c r="S2299" s="82" t="s">
        <v>56</v>
      </c>
      <c r="T2299" s="82" t="s">
        <v>57</v>
      </c>
      <c r="U2299" s="77"/>
      <c r="V2299" s="77"/>
      <c r="W2299" s="77"/>
      <c r="X2299"/>
    </row>
    <row r="2300" spans="2:24" x14ac:dyDescent="0.3">
      <c r="B2300" s="81">
        <v>37376</v>
      </c>
      <c r="C2300" s="81" t="s">
        <v>2213</v>
      </c>
      <c r="D2300" s="77" t="s">
        <v>456</v>
      </c>
      <c r="E2300" s="82" t="s">
        <v>461</v>
      </c>
      <c r="F2300" s="77" t="s">
        <v>457</v>
      </c>
      <c r="G2300" s="77" t="s">
        <v>435</v>
      </c>
      <c r="H2300" s="77" t="s">
        <v>425</v>
      </c>
      <c r="I2300" s="77" t="s">
        <v>3417</v>
      </c>
      <c r="J2300" s="83">
        <v>-5.925234663431457</v>
      </c>
      <c r="L2300" s="84"/>
      <c r="M2300" s="84"/>
      <c r="P2300"/>
      <c r="R2300"/>
      <c r="S2300" s="82" t="s">
        <v>56</v>
      </c>
      <c r="T2300" s="82" t="s">
        <v>57</v>
      </c>
      <c r="U2300" s="77"/>
      <c r="V2300" s="77"/>
      <c r="W2300" s="77"/>
      <c r="X2300"/>
    </row>
    <row r="2301" spans="2:24" x14ac:dyDescent="0.3">
      <c r="B2301" s="81">
        <v>37376</v>
      </c>
      <c r="C2301" s="81" t="s">
        <v>2213</v>
      </c>
      <c r="D2301" s="77" t="s">
        <v>464</v>
      </c>
      <c r="E2301" s="82" t="s">
        <v>461</v>
      </c>
      <c r="F2301" s="77" t="s">
        <v>465</v>
      </c>
      <c r="G2301" s="77" t="s">
        <v>435</v>
      </c>
      <c r="H2301" s="77" t="s">
        <v>425</v>
      </c>
      <c r="I2301" s="77" t="s">
        <v>3418</v>
      </c>
      <c r="J2301" s="83">
        <v>-132.83227733194244</v>
      </c>
      <c r="L2301" s="84"/>
      <c r="M2301" s="84"/>
      <c r="P2301"/>
      <c r="R2301"/>
      <c r="S2301" s="82" t="s">
        <v>56</v>
      </c>
      <c r="T2301" s="82" t="s">
        <v>57</v>
      </c>
      <c r="U2301" s="77"/>
      <c r="V2301" s="77"/>
      <c r="W2301" s="77"/>
      <c r="X2301"/>
    </row>
    <row r="2302" spans="2:24" x14ac:dyDescent="0.3">
      <c r="B2302" s="81">
        <v>37376</v>
      </c>
      <c r="C2302" s="81" t="s">
        <v>2213</v>
      </c>
      <c r="D2302" s="77" t="s">
        <v>467</v>
      </c>
      <c r="E2302" s="82" t="s">
        <v>471</v>
      </c>
      <c r="F2302" s="77" t="s">
        <v>468</v>
      </c>
      <c r="G2302" s="77" t="s">
        <v>435</v>
      </c>
      <c r="H2302" s="77" t="s">
        <v>472</v>
      </c>
      <c r="I2302" s="77" t="s">
        <v>3417</v>
      </c>
      <c r="J2302" s="83">
        <v>36852.057623171655</v>
      </c>
      <c r="L2302" s="84"/>
      <c r="M2302" s="84"/>
      <c r="P2302"/>
      <c r="R2302"/>
      <c r="S2302" s="82" t="s">
        <v>56</v>
      </c>
      <c r="T2302" s="82" t="s">
        <v>57</v>
      </c>
      <c r="U2302" s="77"/>
      <c r="V2302" s="77"/>
      <c r="W2302" s="77"/>
      <c r="X2302"/>
    </row>
    <row r="2303" spans="2:24" x14ac:dyDescent="0.3">
      <c r="B2303" s="81">
        <v>37376</v>
      </c>
      <c r="C2303" s="81" t="s">
        <v>2213</v>
      </c>
      <c r="D2303" s="77" t="s">
        <v>467</v>
      </c>
      <c r="E2303" s="82" t="s">
        <v>471</v>
      </c>
      <c r="F2303" s="77" t="s">
        <v>468</v>
      </c>
      <c r="G2303" s="77" t="s">
        <v>435</v>
      </c>
      <c r="H2303" s="77" t="s">
        <v>472</v>
      </c>
      <c r="I2303" s="77" t="s">
        <v>3417</v>
      </c>
      <c r="J2303" s="83">
        <v>648.58621901877655</v>
      </c>
      <c r="L2303" s="84"/>
      <c r="M2303" s="84"/>
      <c r="P2303"/>
      <c r="R2303"/>
      <c r="S2303" s="82" t="s">
        <v>56</v>
      </c>
      <c r="T2303" s="82" t="s">
        <v>57</v>
      </c>
      <c r="U2303" s="77"/>
      <c r="V2303" s="77"/>
      <c r="W2303" s="77"/>
      <c r="X2303"/>
    </row>
    <row r="2304" spans="2:24" x14ac:dyDescent="0.3">
      <c r="B2304" s="81">
        <v>37376</v>
      </c>
      <c r="C2304" s="81" t="s">
        <v>2213</v>
      </c>
      <c r="D2304" s="77" t="s">
        <v>474</v>
      </c>
      <c r="E2304" s="82" t="s">
        <v>471</v>
      </c>
      <c r="F2304" s="77" t="s">
        <v>475</v>
      </c>
      <c r="G2304" s="77" t="s">
        <v>435</v>
      </c>
      <c r="H2304" s="77" t="s">
        <v>472</v>
      </c>
      <c r="I2304" s="77" t="s">
        <v>3418</v>
      </c>
      <c r="J2304" s="83">
        <v>36435.17689311484</v>
      </c>
      <c r="L2304" s="84"/>
      <c r="M2304" s="84"/>
      <c r="P2304"/>
      <c r="R2304"/>
      <c r="S2304" s="82" t="s">
        <v>56</v>
      </c>
      <c r="T2304" s="82" t="s">
        <v>57</v>
      </c>
      <c r="U2304" s="77"/>
      <c r="V2304" s="77"/>
      <c r="W2304" s="77"/>
      <c r="X2304"/>
    </row>
    <row r="2305" spans="2:24" x14ac:dyDescent="0.3">
      <c r="B2305" s="81">
        <v>37376</v>
      </c>
      <c r="C2305" s="81" t="s">
        <v>2213</v>
      </c>
      <c r="D2305" s="77" t="s">
        <v>474</v>
      </c>
      <c r="E2305" s="82" t="s">
        <v>471</v>
      </c>
      <c r="F2305" s="77" t="s">
        <v>475</v>
      </c>
      <c r="G2305" s="77" t="s">
        <v>435</v>
      </c>
      <c r="H2305" s="77" t="s">
        <v>472</v>
      </c>
      <c r="I2305" s="77" t="s">
        <v>3418</v>
      </c>
      <c r="J2305" s="83">
        <v>-36979.718430424582</v>
      </c>
      <c r="L2305" s="84"/>
      <c r="M2305" s="84"/>
      <c r="P2305"/>
      <c r="R2305"/>
      <c r="S2305" s="82" t="s">
        <v>56</v>
      </c>
      <c r="T2305" s="82" t="s">
        <v>57</v>
      </c>
      <c r="U2305" s="77"/>
      <c r="V2305" s="77"/>
      <c r="W2305" s="77"/>
      <c r="X2305"/>
    </row>
    <row r="2306" spans="2:24" x14ac:dyDescent="0.3">
      <c r="B2306" s="81">
        <v>37376</v>
      </c>
      <c r="C2306" s="81" t="s">
        <v>2213</v>
      </c>
      <c r="D2306" s="77" t="s">
        <v>480</v>
      </c>
      <c r="E2306" s="82" t="s">
        <v>485</v>
      </c>
      <c r="F2306" s="77" t="s">
        <v>481</v>
      </c>
      <c r="G2306" s="77" t="s">
        <v>435</v>
      </c>
      <c r="H2306" s="77" t="s">
        <v>472</v>
      </c>
      <c r="I2306" s="77" t="s">
        <v>3418</v>
      </c>
      <c r="J2306" s="83">
        <v>-959.88659373740632</v>
      </c>
      <c r="L2306" s="84"/>
      <c r="M2306" s="84"/>
      <c r="P2306"/>
      <c r="R2306"/>
      <c r="S2306" s="82" t="s">
        <v>56</v>
      </c>
      <c r="T2306" s="82" t="s">
        <v>57</v>
      </c>
      <c r="U2306" s="77"/>
      <c r="V2306" s="77"/>
      <c r="W2306" s="77"/>
      <c r="X2306"/>
    </row>
    <row r="2307" spans="2:24" x14ac:dyDescent="0.3">
      <c r="B2307" s="81">
        <v>37376</v>
      </c>
      <c r="C2307" s="81" t="s">
        <v>2213</v>
      </c>
      <c r="D2307" s="77" t="s">
        <v>480</v>
      </c>
      <c r="E2307" s="82" t="s">
        <v>485</v>
      </c>
      <c r="F2307" s="77" t="s">
        <v>481</v>
      </c>
      <c r="G2307" s="77" t="s">
        <v>435</v>
      </c>
      <c r="H2307" s="77" t="s">
        <v>472</v>
      </c>
      <c r="I2307" s="77" t="s">
        <v>3418</v>
      </c>
      <c r="J2307" s="83">
        <v>5788.2372487014436</v>
      </c>
      <c r="L2307" s="84"/>
      <c r="M2307" s="84"/>
      <c r="P2307"/>
      <c r="R2307"/>
      <c r="S2307" s="82" t="s">
        <v>56</v>
      </c>
      <c r="T2307" s="82" t="s">
        <v>57</v>
      </c>
      <c r="U2307" s="77"/>
      <c r="V2307" s="77"/>
      <c r="W2307" s="77"/>
      <c r="X2307"/>
    </row>
    <row r="2308" spans="2:24" x14ac:dyDescent="0.3">
      <c r="B2308" s="81">
        <v>37376</v>
      </c>
      <c r="C2308" s="81" t="s">
        <v>2213</v>
      </c>
      <c r="D2308" s="77" t="s">
        <v>487</v>
      </c>
      <c r="E2308" s="82" t="s">
        <v>492</v>
      </c>
      <c r="F2308" s="77" t="s">
        <v>488</v>
      </c>
      <c r="G2308" s="77" t="s">
        <v>435</v>
      </c>
      <c r="H2308" s="77" t="s">
        <v>472</v>
      </c>
      <c r="I2308" s="77" t="s">
        <v>3417</v>
      </c>
      <c r="J2308" s="83">
        <v>1858.1547193968581</v>
      </c>
      <c r="L2308" s="84"/>
      <c r="M2308" s="84"/>
      <c r="P2308"/>
      <c r="R2308"/>
      <c r="S2308" s="82" t="s">
        <v>56</v>
      </c>
      <c r="T2308" s="82" t="s">
        <v>57</v>
      </c>
      <c r="U2308" s="77"/>
      <c r="V2308" s="77"/>
      <c r="W2308" s="77"/>
      <c r="X2308"/>
    </row>
    <row r="2309" spans="2:24" x14ac:dyDescent="0.3">
      <c r="B2309" s="81">
        <v>37376</v>
      </c>
      <c r="C2309" s="81" t="s">
        <v>2213</v>
      </c>
      <c r="D2309" s="77" t="s">
        <v>495</v>
      </c>
      <c r="E2309" s="82" t="s">
        <v>492</v>
      </c>
      <c r="F2309" s="77" t="s">
        <v>496</v>
      </c>
      <c r="G2309" s="77" t="s">
        <v>435</v>
      </c>
      <c r="H2309" s="77" t="s">
        <v>472</v>
      </c>
      <c r="I2309" s="77" t="s">
        <v>3418</v>
      </c>
      <c r="J2309" s="83">
        <v>1405.2667428056893</v>
      </c>
      <c r="L2309" s="84"/>
      <c r="M2309" s="84"/>
      <c r="P2309"/>
      <c r="R2309"/>
      <c r="S2309" s="82" t="s">
        <v>56</v>
      </c>
      <c r="T2309" s="82" t="s">
        <v>57</v>
      </c>
      <c r="U2309" s="77"/>
      <c r="V2309" s="77"/>
      <c r="W2309" s="77"/>
      <c r="X2309"/>
    </row>
    <row r="2310" spans="2:24" x14ac:dyDescent="0.3">
      <c r="B2310" s="81">
        <v>37376</v>
      </c>
      <c r="C2310" s="81" t="s">
        <v>2213</v>
      </c>
      <c r="D2310" s="77" t="s">
        <v>1307</v>
      </c>
      <c r="E2310" s="82" t="s">
        <v>1008</v>
      </c>
      <c r="F2310" s="77" t="s">
        <v>1005</v>
      </c>
      <c r="G2310" s="77" t="s">
        <v>435</v>
      </c>
      <c r="H2310" s="77" t="s">
        <v>472</v>
      </c>
      <c r="I2310" s="77" t="s">
        <v>3417</v>
      </c>
      <c r="J2310" s="83">
        <v>464.30121145995093</v>
      </c>
      <c r="L2310" s="84"/>
      <c r="M2310" s="84"/>
      <c r="P2310"/>
      <c r="R2310"/>
      <c r="S2310" s="82" t="s">
        <v>56</v>
      </c>
      <c r="T2310" s="82" t="s">
        <v>57</v>
      </c>
      <c r="U2310" s="77"/>
      <c r="V2310" s="77"/>
      <c r="W2310" s="77"/>
      <c r="X2310"/>
    </row>
    <row r="2311" spans="2:24" x14ac:dyDescent="0.3">
      <c r="B2311" s="81">
        <v>37376</v>
      </c>
      <c r="C2311" s="81" t="s">
        <v>2213</v>
      </c>
      <c r="D2311" s="77" t="s">
        <v>499</v>
      </c>
      <c r="E2311" s="82" t="s">
        <v>270</v>
      </c>
      <c r="F2311" s="77" t="s">
        <v>500</v>
      </c>
      <c r="G2311" s="77" t="s">
        <v>435</v>
      </c>
      <c r="H2311" s="77" t="s">
        <v>271</v>
      </c>
      <c r="I2311" s="77" t="s">
        <v>3417</v>
      </c>
      <c r="J2311" s="83">
        <v>309.43405430559915</v>
      </c>
      <c r="L2311" s="84"/>
      <c r="M2311" s="84"/>
      <c r="P2311"/>
      <c r="R2311"/>
      <c r="S2311" s="82" t="s">
        <v>56</v>
      </c>
      <c r="T2311" s="82" t="s">
        <v>57</v>
      </c>
      <c r="U2311" s="77"/>
      <c r="V2311" s="77"/>
      <c r="W2311" s="77"/>
      <c r="X2311"/>
    </row>
    <row r="2312" spans="2:24" x14ac:dyDescent="0.3">
      <c r="B2312" s="81">
        <v>37376</v>
      </c>
      <c r="C2312" s="81" t="s">
        <v>2213</v>
      </c>
      <c r="D2312" s="77" t="s">
        <v>499</v>
      </c>
      <c r="E2312" s="82" t="s">
        <v>270</v>
      </c>
      <c r="F2312" s="77" t="s">
        <v>500</v>
      </c>
      <c r="G2312" s="77" t="s">
        <v>435</v>
      </c>
      <c r="H2312" s="77" t="s">
        <v>271</v>
      </c>
      <c r="I2312" s="77" t="s">
        <v>3417</v>
      </c>
      <c r="J2312" s="83">
        <v>2021.2552495743055</v>
      </c>
      <c r="L2312" s="84"/>
      <c r="M2312" s="84"/>
      <c r="P2312"/>
      <c r="R2312"/>
      <c r="S2312" s="82" t="s">
        <v>56</v>
      </c>
      <c r="T2312" s="82" t="s">
        <v>57</v>
      </c>
      <c r="U2312" s="77"/>
      <c r="V2312" s="77"/>
      <c r="W2312" s="77"/>
      <c r="X2312"/>
    </row>
    <row r="2313" spans="2:24" x14ac:dyDescent="0.3">
      <c r="B2313" s="81">
        <v>37376</v>
      </c>
      <c r="C2313" s="81" t="s">
        <v>2213</v>
      </c>
      <c r="D2313" s="77" t="s">
        <v>499</v>
      </c>
      <c r="E2313" s="82" t="s">
        <v>270</v>
      </c>
      <c r="F2313" s="77" t="s">
        <v>500</v>
      </c>
      <c r="G2313" s="77" t="s">
        <v>435</v>
      </c>
      <c r="H2313" s="77" t="s">
        <v>271</v>
      </c>
      <c r="I2313" s="77" t="s">
        <v>3417</v>
      </c>
      <c r="J2313" s="83">
        <v>8513.6566628134406</v>
      </c>
      <c r="L2313" s="84"/>
      <c r="M2313" s="84"/>
      <c r="P2313"/>
      <c r="R2313"/>
      <c r="S2313" s="82" t="s">
        <v>56</v>
      </c>
      <c r="T2313" s="82" t="s">
        <v>57</v>
      </c>
      <c r="U2313" s="77"/>
      <c r="V2313" s="77"/>
      <c r="W2313" s="77"/>
      <c r="X2313"/>
    </row>
    <row r="2314" spans="2:24" x14ac:dyDescent="0.3">
      <c r="B2314" s="81">
        <v>37376</v>
      </c>
      <c r="C2314" s="81" t="s">
        <v>2213</v>
      </c>
      <c r="D2314" s="77" t="s">
        <v>499</v>
      </c>
      <c r="E2314" s="82" t="s">
        <v>270</v>
      </c>
      <c r="F2314" s="77" t="s">
        <v>500</v>
      </c>
      <c r="G2314" s="77" t="s">
        <v>435</v>
      </c>
      <c r="H2314" s="77" t="s">
        <v>271</v>
      </c>
      <c r="I2314" s="77" t="s">
        <v>3417</v>
      </c>
      <c r="J2314" s="83">
        <v>-6924.0630889532804</v>
      </c>
      <c r="L2314" s="84"/>
      <c r="M2314" s="84"/>
      <c r="P2314"/>
      <c r="R2314"/>
      <c r="S2314" s="82" t="s">
        <v>56</v>
      </c>
      <c r="T2314" s="82" t="s">
        <v>57</v>
      </c>
      <c r="U2314" s="77"/>
      <c r="V2314" s="77"/>
      <c r="W2314" s="77"/>
      <c r="X2314"/>
    </row>
    <row r="2315" spans="2:24" x14ac:dyDescent="0.3">
      <c r="B2315" s="81">
        <v>37376</v>
      </c>
      <c r="C2315" s="81" t="s">
        <v>2213</v>
      </c>
      <c r="D2315" s="77" t="s">
        <v>499</v>
      </c>
      <c r="E2315" s="82" t="s">
        <v>270</v>
      </c>
      <c r="F2315" s="77" t="s">
        <v>500</v>
      </c>
      <c r="G2315" s="77" t="s">
        <v>435</v>
      </c>
      <c r="H2315" s="77" t="s">
        <v>271</v>
      </c>
      <c r="I2315" s="77" t="s">
        <v>3417</v>
      </c>
      <c r="J2315" s="83">
        <v>11008.200505988973</v>
      </c>
      <c r="L2315" s="84"/>
      <c r="M2315" s="84"/>
      <c r="P2315"/>
      <c r="R2315"/>
      <c r="S2315" s="82" t="s">
        <v>56</v>
      </c>
      <c r="T2315" s="82" t="s">
        <v>57</v>
      </c>
      <c r="U2315" s="77"/>
      <c r="V2315" s="77"/>
      <c r="W2315" s="77"/>
      <c r="X2315"/>
    </row>
    <row r="2316" spans="2:24" x14ac:dyDescent="0.3">
      <c r="B2316" s="81">
        <v>37376</v>
      </c>
      <c r="C2316" s="81" t="s">
        <v>2213</v>
      </c>
      <c r="D2316" s="77" t="s">
        <v>263</v>
      </c>
      <c r="E2316" s="82" t="s">
        <v>270</v>
      </c>
      <c r="F2316" s="77" t="s">
        <v>264</v>
      </c>
      <c r="G2316" s="77" t="s">
        <v>435</v>
      </c>
      <c r="H2316" s="77" t="s">
        <v>271</v>
      </c>
      <c r="I2316" s="77" t="s">
        <v>3418</v>
      </c>
      <c r="J2316" s="83">
        <v>2689.2314016269629</v>
      </c>
      <c r="L2316" s="84"/>
      <c r="M2316" s="84"/>
      <c r="P2316"/>
      <c r="R2316"/>
      <c r="S2316" s="82" t="s">
        <v>56</v>
      </c>
      <c r="T2316" s="82" t="s">
        <v>57</v>
      </c>
      <c r="U2316" s="77"/>
      <c r="V2316" s="77"/>
      <c r="W2316" s="77"/>
      <c r="X2316"/>
    </row>
    <row r="2317" spans="2:24" x14ac:dyDescent="0.3">
      <c r="B2317" s="81">
        <v>37376</v>
      </c>
      <c r="C2317" s="81" t="s">
        <v>2213</v>
      </c>
      <c r="D2317" s="77" t="s">
        <v>263</v>
      </c>
      <c r="E2317" s="82" t="s">
        <v>270</v>
      </c>
      <c r="F2317" s="77" t="s">
        <v>264</v>
      </c>
      <c r="G2317" s="77" t="s">
        <v>435</v>
      </c>
      <c r="H2317" s="77" t="s">
        <v>271</v>
      </c>
      <c r="I2317" s="77" t="s">
        <v>3418</v>
      </c>
      <c r="J2317" s="83">
        <v>2828.0271282938083</v>
      </c>
      <c r="L2317" s="84"/>
      <c r="M2317" s="84"/>
      <c r="P2317"/>
      <c r="R2317"/>
      <c r="S2317" s="82" t="s">
        <v>56</v>
      </c>
      <c r="T2317" s="82" t="s">
        <v>57</v>
      </c>
      <c r="U2317" s="77"/>
      <c r="V2317" s="77"/>
      <c r="W2317" s="77"/>
      <c r="X2317"/>
    </row>
    <row r="2318" spans="2:24" x14ac:dyDescent="0.3">
      <c r="B2318" s="81">
        <v>37376</v>
      </c>
      <c r="C2318" s="81" t="s">
        <v>2213</v>
      </c>
      <c r="D2318" s="77" t="s">
        <v>263</v>
      </c>
      <c r="E2318" s="82" t="s">
        <v>270</v>
      </c>
      <c r="F2318" s="77" t="s">
        <v>264</v>
      </c>
      <c r="G2318" s="77" t="s">
        <v>435</v>
      </c>
      <c r="H2318" s="77" t="s">
        <v>271</v>
      </c>
      <c r="I2318" s="77" t="s">
        <v>3418</v>
      </c>
      <c r="J2318" s="83">
        <v>514.49750929797301</v>
      </c>
      <c r="L2318" s="84"/>
      <c r="M2318" s="84"/>
      <c r="P2318"/>
      <c r="R2318"/>
      <c r="S2318" s="82" t="s">
        <v>56</v>
      </c>
      <c r="T2318" s="82" t="s">
        <v>57</v>
      </c>
      <c r="U2318" s="77"/>
      <c r="V2318" s="77"/>
      <c r="W2318" s="77"/>
      <c r="X2318"/>
    </row>
    <row r="2319" spans="2:24" x14ac:dyDescent="0.3">
      <c r="B2319" s="81">
        <v>37376</v>
      </c>
      <c r="C2319" s="81" t="s">
        <v>2213</v>
      </c>
      <c r="D2319" s="77" t="s">
        <v>263</v>
      </c>
      <c r="E2319" s="82" t="s">
        <v>270</v>
      </c>
      <c r="F2319" s="77" t="s">
        <v>264</v>
      </c>
      <c r="G2319" s="77" t="s">
        <v>435</v>
      </c>
      <c r="H2319" s="77" t="s">
        <v>271</v>
      </c>
      <c r="I2319" s="77" t="s">
        <v>3418</v>
      </c>
      <c r="J2319" s="83">
        <v>-1622.8556852164018</v>
      </c>
      <c r="L2319" s="84"/>
      <c r="M2319" s="84"/>
      <c r="P2319"/>
      <c r="R2319"/>
      <c r="S2319" s="82" t="s">
        <v>56</v>
      </c>
      <c r="T2319" s="82" t="s">
        <v>57</v>
      </c>
      <c r="U2319" s="77"/>
      <c r="V2319" s="77"/>
      <c r="W2319" s="77"/>
      <c r="X2319"/>
    </row>
    <row r="2320" spans="2:24" x14ac:dyDescent="0.3">
      <c r="B2320" s="81">
        <v>37376</v>
      </c>
      <c r="C2320" s="81" t="s">
        <v>2213</v>
      </c>
      <c r="D2320" s="77" t="s">
        <v>263</v>
      </c>
      <c r="E2320" s="82" t="s">
        <v>270</v>
      </c>
      <c r="F2320" s="77" t="s">
        <v>264</v>
      </c>
      <c r="G2320" s="77" t="s">
        <v>435</v>
      </c>
      <c r="H2320" s="77" t="s">
        <v>271</v>
      </c>
      <c r="I2320" s="77" t="s">
        <v>3418</v>
      </c>
      <c r="J2320" s="83">
        <v>2671.7065490658824</v>
      </c>
      <c r="L2320" s="84"/>
      <c r="M2320" s="84"/>
      <c r="P2320"/>
      <c r="R2320"/>
      <c r="S2320" s="82" t="s">
        <v>56</v>
      </c>
      <c r="T2320" s="82" t="s">
        <v>57</v>
      </c>
      <c r="U2320" s="77"/>
      <c r="V2320" s="77"/>
      <c r="W2320" s="77"/>
      <c r="X2320"/>
    </row>
    <row r="2321" spans="2:24" x14ac:dyDescent="0.3">
      <c r="B2321" s="81">
        <v>37376</v>
      </c>
      <c r="C2321" s="81" t="s">
        <v>2213</v>
      </c>
      <c r="D2321" s="77" t="s">
        <v>263</v>
      </c>
      <c r="E2321" s="82" t="s">
        <v>270</v>
      </c>
      <c r="F2321" s="77" t="s">
        <v>264</v>
      </c>
      <c r="G2321" s="77" t="s">
        <v>435</v>
      </c>
      <c r="H2321" s="77" t="s">
        <v>271</v>
      </c>
      <c r="I2321" s="77" t="s">
        <v>3418</v>
      </c>
      <c r="J2321" s="83">
        <v>1363.8335214216715</v>
      </c>
      <c r="L2321" s="84"/>
      <c r="M2321" s="84"/>
      <c r="P2321"/>
      <c r="R2321"/>
      <c r="S2321" s="82" t="s">
        <v>56</v>
      </c>
      <c r="T2321" s="82" t="s">
        <v>57</v>
      </c>
      <c r="U2321" s="77"/>
      <c r="V2321" s="77"/>
      <c r="W2321" s="77"/>
      <c r="X2321"/>
    </row>
    <row r="2322" spans="2:24" x14ac:dyDescent="0.3">
      <c r="B2322" s="81">
        <v>37376</v>
      </c>
      <c r="C2322" s="81" t="s">
        <v>2213</v>
      </c>
      <c r="D2322" s="77" t="s">
        <v>523</v>
      </c>
      <c r="E2322" s="82" t="s">
        <v>278</v>
      </c>
      <c r="F2322" s="77" t="s">
        <v>276</v>
      </c>
      <c r="G2322" s="77" t="s">
        <v>435</v>
      </c>
      <c r="H2322" s="77" t="s">
        <v>271</v>
      </c>
      <c r="I2322" s="77" t="s">
        <v>3417</v>
      </c>
      <c r="J2322" s="83">
        <v>37.914404129368293</v>
      </c>
      <c r="L2322" s="84"/>
      <c r="M2322" s="84"/>
      <c r="P2322"/>
      <c r="R2322"/>
      <c r="S2322" s="82" t="s">
        <v>56</v>
      </c>
      <c r="T2322" s="82" t="s">
        <v>57</v>
      </c>
      <c r="U2322" s="77"/>
      <c r="V2322" s="77"/>
      <c r="W2322" s="77"/>
      <c r="X2322"/>
    </row>
    <row r="2323" spans="2:24" x14ac:dyDescent="0.3">
      <c r="B2323" s="81">
        <v>37376</v>
      </c>
      <c r="C2323" s="81" t="s">
        <v>2213</v>
      </c>
      <c r="D2323" s="77" t="s">
        <v>523</v>
      </c>
      <c r="E2323" s="82" t="s">
        <v>278</v>
      </c>
      <c r="F2323" s="77" t="s">
        <v>276</v>
      </c>
      <c r="G2323" s="77" t="s">
        <v>435</v>
      </c>
      <c r="H2323" s="77" t="s">
        <v>271</v>
      </c>
      <c r="I2323" s="77" t="s">
        <v>3417</v>
      </c>
      <c r="J2323" s="83">
        <v>334.79696078865237</v>
      </c>
      <c r="L2323" s="84"/>
      <c r="M2323" s="84"/>
      <c r="P2323"/>
      <c r="R2323"/>
      <c r="S2323" s="82" t="s">
        <v>56</v>
      </c>
      <c r="T2323" s="82" t="s">
        <v>57</v>
      </c>
      <c r="U2323" s="77"/>
      <c r="V2323" s="77"/>
      <c r="W2323" s="77"/>
      <c r="X2323"/>
    </row>
    <row r="2324" spans="2:24" x14ac:dyDescent="0.3">
      <c r="B2324" s="81">
        <v>37376</v>
      </c>
      <c r="C2324" s="81" t="s">
        <v>2213</v>
      </c>
      <c r="D2324" s="77" t="s">
        <v>275</v>
      </c>
      <c r="E2324" s="82" t="s">
        <v>278</v>
      </c>
      <c r="F2324" s="77" t="s">
        <v>276</v>
      </c>
      <c r="G2324" s="77" t="s">
        <v>435</v>
      </c>
      <c r="H2324" s="77" t="s">
        <v>271</v>
      </c>
      <c r="I2324" s="77" t="s">
        <v>3418</v>
      </c>
      <c r="J2324" s="83">
        <v>78.786998545868485</v>
      </c>
      <c r="L2324" s="84"/>
      <c r="M2324" s="84"/>
      <c r="P2324"/>
      <c r="R2324"/>
      <c r="S2324" s="82" t="s">
        <v>56</v>
      </c>
      <c r="T2324" s="82" t="s">
        <v>57</v>
      </c>
      <c r="U2324" s="77"/>
      <c r="V2324" s="77"/>
      <c r="W2324" s="77"/>
      <c r="X2324"/>
    </row>
    <row r="2325" spans="2:24" x14ac:dyDescent="0.3">
      <c r="B2325" s="81">
        <v>37376</v>
      </c>
      <c r="C2325" s="81" t="s">
        <v>2213</v>
      </c>
      <c r="D2325" s="77" t="s">
        <v>275</v>
      </c>
      <c r="E2325" s="82" t="s">
        <v>278</v>
      </c>
      <c r="F2325" s="77" t="s">
        <v>276</v>
      </c>
      <c r="G2325" s="77" t="s">
        <v>435</v>
      </c>
      <c r="H2325" s="77" t="s">
        <v>271</v>
      </c>
      <c r="I2325" s="77" t="s">
        <v>3418</v>
      </c>
      <c r="J2325" s="83">
        <v>32.884423983937069</v>
      </c>
      <c r="L2325" s="84"/>
      <c r="M2325" s="84"/>
      <c r="P2325"/>
      <c r="R2325"/>
      <c r="S2325" s="82" t="s">
        <v>56</v>
      </c>
      <c r="T2325" s="82" t="s">
        <v>57</v>
      </c>
      <c r="U2325" s="77"/>
      <c r="V2325" s="77"/>
      <c r="W2325" s="77"/>
      <c r="X2325"/>
    </row>
    <row r="2326" spans="2:24" x14ac:dyDescent="0.3">
      <c r="B2326" s="81">
        <v>37376</v>
      </c>
      <c r="C2326" s="81" t="s">
        <v>2213</v>
      </c>
      <c r="D2326" s="77" t="s">
        <v>275</v>
      </c>
      <c r="E2326" s="82" t="s">
        <v>278</v>
      </c>
      <c r="F2326" s="77" t="s">
        <v>276</v>
      </c>
      <c r="G2326" s="77" t="s">
        <v>435</v>
      </c>
      <c r="H2326" s="77" t="s">
        <v>271</v>
      </c>
      <c r="I2326" s="77" t="s">
        <v>3418</v>
      </c>
      <c r="J2326" s="83">
        <v>69.374045557968415</v>
      </c>
      <c r="L2326" s="84"/>
      <c r="M2326" s="84"/>
      <c r="P2326"/>
      <c r="R2326"/>
      <c r="S2326" s="82" t="s">
        <v>56</v>
      </c>
      <c r="T2326" s="82" t="s">
        <v>57</v>
      </c>
      <c r="U2326" s="77"/>
      <c r="V2326" s="77"/>
      <c r="W2326" s="77"/>
      <c r="X2326"/>
    </row>
    <row r="2327" spans="2:24" x14ac:dyDescent="0.3">
      <c r="B2327" s="81">
        <v>37376</v>
      </c>
      <c r="C2327" s="81" t="s">
        <v>2213</v>
      </c>
      <c r="D2327" s="77" t="s">
        <v>275</v>
      </c>
      <c r="E2327" s="82" t="s">
        <v>278</v>
      </c>
      <c r="F2327" s="77" t="s">
        <v>276</v>
      </c>
      <c r="G2327" s="77" t="s">
        <v>435</v>
      </c>
      <c r="H2327" s="77" t="s">
        <v>271</v>
      </c>
      <c r="I2327" s="77" t="s">
        <v>3418</v>
      </c>
      <c r="J2327" s="83">
        <v>-109.42181358551353</v>
      </c>
      <c r="L2327" s="84"/>
      <c r="M2327" s="84"/>
      <c r="P2327"/>
      <c r="R2327"/>
      <c r="S2327" s="82" t="s">
        <v>56</v>
      </c>
      <c r="T2327" s="82" t="s">
        <v>57</v>
      </c>
      <c r="U2327" s="77"/>
      <c r="V2327" s="77"/>
      <c r="W2327" s="77"/>
      <c r="X2327"/>
    </row>
    <row r="2328" spans="2:24" x14ac:dyDescent="0.3">
      <c r="B2328" s="81">
        <v>37376</v>
      </c>
      <c r="C2328" s="81" t="s">
        <v>2213</v>
      </c>
      <c r="D2328" s="77" t="s">
        <v>275</v>
      </c>
      <c r="E2328" s="82" t="s">
        <v>278</v>
      </c>
      <c r="F2328" s="77" t="s">
        <v>276</v>
      </c>
      <c r="G2328" s="77" t="s">
        <v>435</v>
      </c>
      <c r="H2328" s="77" t="s">
        <v>271</v>
      </c>
      <c r="I2328" s="77" t="s">
        <v>3418</v>
      </c>
      <c r="J2328" s="83">
        <v>33.891154420611883</v>
      </c>
      <c r="L2328" s="84"/>
      <c r="M2328" s="84"/>
      <c r="P2328"/>
      <c r="R2328"/>
      <c r="S2328" s="82" t="s">
        <v>56</v>
      </c>
      <c r="T2328" s="82" t="s">
        <v>57</v>
      </c>
      <c r="U2328" s="77"/>
      <c r="V2328" s="77"/>
      <c r="W2328" s="77"/>
      <c r="X2328"/>
    </row>
    <row r="2329" spans="2:24" x14ac:dyDescent="0.3">
      <c r="B2329" s="81">
        <v>37376</v>
      </c>
      <c r="C2329" s="81" t="s">
        <v>2213</v>
      </c>
      <c r="D2329" s="77" t="s">
        <v>275</v>
      </c>
      <c r="E2329" s="82" t="s">
        <v>278</v>
      </c>
      <c r="F2329" s="77" t="s">
        <v>276</v>
      </c>
      <c r="G2329" s="77" t="s">
        <v>435</v>
      </c>
      <c r="H2329" s="77" t="s">
        <v>271</v>
      </c>
      <c r="I2329" s="77" t="s">
        <v>3418</v>
      </c>
      <c r="J2329" s="83">
        <v>0</v>
      </c>
      <c r="L2329" s="84"/>
      <c r="M2329" s="84"/>
      <c r="P2329"/>
      <c r="R2329"/>
      <c r="S2329" s="82" t="s">
        <v>56</v>
      </c>
      <c r="T2329" s="82" t="s">
        <v>57</v>
      </c>
      <c r="U2329" s="77"/>
      <c r="V2329" s="77"/>
      <c r="W2329" s="77"/>
      <c r="X2329"/>
    </row>
    <row r="2330" spans="2:24" x14ac:dyDescent="0.3">
      <c r="B2330" s="81">
        <v>37376</v>
      </c>
      <c r="C2330" s="81" t="s">
        <v>2213</v>
      </c>
      <c r="D2330" s="77" t="s">
        <v>528</v>
      </c>
      <c r="E2330" s="82" t="s">
        <v>530</v>
      </c>
      <c r="F2330" s="77" t="s">
        <v>529</v>
      </c>
      <c r="G2330" s="77" t="s">
        <v>435</v>
      </c>
      <c r="H2330" s="77" t="s">
        <v>271</v>
      </c>
      <c r="I2330" s="77" t="s">
        <v>3418</v>
      </c>
      <c r="J2330" s="83">
        <v>305.32537681337271</v>
      </c>
      <c r="L2330" s="84"/>
      <c r="M2330" s="84"/>
      <c r="P2330"/>
      <c r="R2330"/>
      <c r="S2330" s="82" t="s">
        <v>56</v>
      </c>
      <c r="T2330" s="82" t="s">
        <v>57</v>
      </c>
      <c r="U2330" s="77"/>
      <c r="V2330" s="77"/>
      <c r="W2330" s="77"/>
      <c r="X2330"/>
    </row>
    <row r="2331" spans="2:24" x14ac:dyDescent="0.3">
      <c r="B2331" s="81">
        <v>37376</v>
      </c>
      <c r="C2331" s="81" t="s">
        <v>2213</v>
      </c>
      <c r="D2331" s="77" t="s">
        <v>532</v>
      </c>
      <c r="E2331" s="82" t="s">
        <v>283</v>
      </c>
      <c r="F2331" s="77" t="s">
        <v>533</v>
      </c>
      <c r="G2331" s="77" t="s">
        <v>435</v>
      </c>
      <c r="H2331" s="77" t="s">
        <v>271</v>
      </c>
      <c r="I2331" s="77" t="s">
        <v>3417</v>
      </c>
      <c r="J2331" s="83">
        <v>34.550169307545836</v>
      </c>
      <c r="L2331" s="84"/>
      <c r="M2331" s="84"/>
      <c r="P2331"/>
      <c r="R2331"/>
      <c r="S2331" s="82" t="s">
        <v>56</v>
      </c>
      <c r="T2331" s="82" t="s">
        <v>57</v>
      </c>
      <c r="U2331" s="77"/>
      <c r="V2331" s="77"/>
      <c r="W2331" s="77"/>
      <c r="X2331"/>
    </row>
    <row r="2332" spans="2:24" x14ac:dyDescent="0.3">
      <c r="B2332" s="81">
        <v>37376</v>
      </c>
      <c r="C2332" s="81" t="s">
        <v>2213</v>
      </c>
      <c r="D2332" s="77" t="s">
        <v>532</v>
      </c>
      <c r="E2332" s="82" t="s">
        <v>283</v>
      </c>
      <c r="F2332" s="77" t="s">
        <v>533</v>
      </c>
      <c r="G2332" s="77" t="s">
        <v>435</v>
      </c>
      <c r="H2332" s="77" t="s">
        <v>271</v>
      </c>
      <c r="I2332" s="77" t="s">
        <v>3417</v>
      </c>
      <c r="J2332" s="83">
        <v>1915.4595029663296</v>
      </c>
      <c r="L2332" s="84"/>
      <c r="M2332" s="84"/>
      <c r="P2332"/>
      <c r="R2332"/>
      <c r="S2332" s="82" t="s">
        <v>56</v>
      </c>
      <c r="T2332" s="82" t="s">
        <v>57</v>
      </c>
      <c r="U2332" s="77"/>
      <c r="V2332" s="77"/>
      <c r="W2332" s="77"/>
      <c r="X2332"/>
    </row>
    <row r="2333" spans="2:24" x14ac:dyDescent="0.3">
      <c r="B2333" s="81">
        <v>37376</v>
      </c>
      <c r="C2333" s="81" t="s">
        <v>2213</v>
      </c>
      <c r="D2333" s="77" t="s">
        <v>532</v>
      </c>
      <c r="E2333" s="82" t="s">
        <v>283</v>
      </c>
      <c r="F2333" s="77" t="s">
        <v>533</v>
      </c>
      <c r="G2333" s="77" t="s">
        <v>435</v>
      </c>
      <c r="H2333" s="77" t="s">
        <v>271</v>
      </c>
      <c r="I2333" s="77" t="s">
        <v>3417</v>
      </c>
      <c r="J2333" s="83">
        <v>590.17354799071029</v>
      </c>
      <c r="L2333" s="84"/>
      <c r="M2333" s="84"/>
      <c r="P2333"/>
      <c r="R2333"/>
      <c r="S2333" s="82" t="s">
        <v>56</v>
      </c>
      <c r="T2333" s="82" t="s">
        <v>57</v>
      </c>
      <c r="U2333" s="77"/>
      <c r="V2333" s="77"/>
      <c r="W2333" s="77"/>
      <c r="X2333"/>
    </row>
    <row r="2334" spans="2:24" x14ac:dyDescent="0.3">
      <c r="B2334" s="81">
        <v>37376</v>
      </c>
      <c r="C2334" s="81" t="s">
        <v>2213</v>
      </c>
      <c r="D2334" s="77" t="s">
        <v>532</v>
      </c>
      <c r="E2334" s="82" t="s">
        <v>283</v>
      </c>
      <c r="F2334" s="77" t="s">
        <v>533</v>
      </c>
      <c r="G2334" s="77" t="s">
        <v>435</v>
      </c>
      <c r="H2334" s="77" t="s">
        <v>271</v>
      </c>
      <c r="I2334" s="77" t="s">
        <v>3417</v>
      </c>
      <c r="J2334" s="83">
        <v>71.697281032702108</v>
      </c>
      <c r="L2334" s="84"/>
      <c r="M2334" s="84"/>
      <c r="P2334"/>
      <c r="R2334"/>
      <c r="S2334" s="82" t="s">
        <v>56</v>
      </c>
      <c r="T2334" s="82" t="s">
        <v>57</v>
      </c>
      <c r="U2334" s="77"/>
      <c r="V2334" s="77"/>
      <c r="W2334" s="77"/>
      <c r="X2334"/>
    </row>
    <row r="2335" spans="2:24" x14ac:dyDescent="0.3">
      <c r="B2335" s="81">
        <v>37376</v>
      </c>
      <c r="C2335" s="81" t="s">
        <v>2213</v>
      </c>
      <c r="D2335" s="77" t="s">
        <v>532</v>
      </c>
      <c r="E2335" s="82" t="s">
        <v>283</v>
      </c>
      <c r="F2335" s="77" t="s">
        <v>533</v>
      </c>
      <c r="G2335" s="77" t="s">
        <v>435</v>
      </c>
      <c r="H2335" s="77" t="s">
        <v>271</v>
      </c>
      <c r="I2335" s="77" t="s">
        <v>3417</v>
      </c>
      <c r="J2335" s="83">
        <v>-1030.4786863976151</v>
      </c>
      <c r="L2335" s="84"/>
      <c r="M2335" s="84"/>
      <c r="P2335"/>
      <c r="R2335"/>
      <c r="S2335" s="82" t="s">
        <v>56</v>
      </c>
      <c r="T2335" s="82" t="s">
        <v>57</v>
      </c>
      <c r="U2335" s="77"/>
      <c r="V2335" s="77"/>
      <c r="W2335" s="77"/>
      <c r="X2335"/>
    </row>
    <row r="2336" spans="2:24" x14ac:dyDescent="0.3">
      <c r="B2336" s="81">
        <v>37376</v>
      </c>
      <c r="C2336" s="81" t="s">
        <v>2213</v>
      </c>
      <c r="D2336" s="77" t="s">
        <v>532</v>
      </c>
      <c r="E2336" s="82" t="s">
        <v>283</v>
      </c>
      <c r="F2336" s="77" t="s">
        <v>533</v>
      </c>
      <c r="G2336" s="77" t="s">
        <v>435</v>
      </c>
      <c r="H2336" s="77" t="s">
        <v>271</v>
      </c>
      <c r="I2336" s="77" t="s">
        <v>3417</v>
      </c>
      <c r="J2336" s="83">
        <v>-211.89057801520465</v>
      </c>
      <c r="L2336" s="84"/>
      <c r="M2336" s="84"/>
      <c r="P2336"/>
      <c r="R2336"/>
      <c r="S2336" s="82" t="s">
        <v>56</v>
      </c>
      <c r="T2336" s="82" t="s">
        <v>57</v>
      </c>
      <c r="U2336" s="77"/>
      <c r="V2336" s="77"/>
      <c r="W2336" s="77"/>
      <c r="X2336"/>
    </row>
    <row r="2337" spans="2:24" x14ac:dyDescent="0.3">
      <c r="B2337" s="81">
        <v>37376</v>
      </c>
      <c r="C2337" s="81" t="s">
        <v>2213</v>
      </c>
      <c r="D2337" s="77" t="s">
        <v>532</v>
      </c>
      <c r="E2337" s="82" t="s">
        <v>283</v>
      </c>
      <c r="F2337" s="77" t="s">
        <v>533</v>
      </c>
      <c r="G2337" s="77" t="s">
        <v>435</v>
      </c>
      <c r="H2337" s="77" t="s">
        <v>271</v>
      </c>
      <c r="I2337" s="77" t="s">
        <v>3417</v>
      </c>
      <c r="J2337" s="83">
        <v>-146.64277454374141</v>
      </c>
      <c r="L2337" s="84"/>
      <c r="M2337" s="84"/>
      <c r="P2337"/>
      <c r="R2337"/>
      <c r="S2337" s="82" t="s">
        <v>56</v>
      </c>
      <c r="T2337" s="82" t="s">
        <v>57</v>
      </c>
      <c r="U2337" s="77"/>
      <c r="V2337" s="77"/>
      <c r="W2337" s="77"/>
      <c r="X2337"/>
    </row>
    <row r="2338" spans="2:24" x14ac:dyDescent="0.3">
      <c r="B2338" s="81">
        <v>37376</v>
      </c>
      <c r="C2338" s="81" t="s">
        <v>2213</v>
      </c>
      <c r="D2338" s="77" t="s">
        <v>532</v>
      </c>
      <c r="E2338" s="82" t="s">
        <v>283</v>
      </c>
      <c r="F2338" s="77" t="s">
        <v>533</v>
      </c>
      <c r="G2338" s="77" t="s">
        <v>435</v>
      </c>
      <c r="H2338" s="77" t="s">
        <v>271</v>
      </c>
      <c r="I2338" s="77" t="s">
        <v>3417</v>
      </c>
      <c r="J2338" s="83">
        <v>1598.0520615224732</v>
      </c>
      <c r="L2338" s="84"/>
      <c r="M2338" s="84"/>
      <c r="P2338"/>
      <c r="R2338"/>
      <c r="S2338" s="82" t="s">
        <v>56</v>
      </c>
      <c r="T2338" s="82" t="s">
        <v>57</v>
      </c>
      <c r="U2338" s="77"/>
      <c r="V2338" s="77"/>
      <c r="W2338" s="77"/>
      <c r="X2338"/>
    </row>
    <row r="2339" spans="2:24" x14ac:dyDescent="0.3">
      <c r="B2339" s="81">
        <v>37376</v>
      </c>
      <c r="C2339" s="81" t="s">
        <v>2213</v>
      </c>
      <c r="D2339" s="77" t="s">
        <v>532</v>
      </c>
      <c r="E2339" s="82" t="s">
        <v>283</v>
      </c>
      <c r="F2339" s="77" t="s">
        <v>533</v>
      </c>
      <c r="G2339" s="77" t="s">
        <v>435</v>
      </c>
      <c r="H2339" s="77" t="s">
        <v>271</v>
      </c>
      <c r="I2339" s="77" t="s">
        <v>3417</v>
      </c>
      <c r="J2339" s="83">
        <v>366.47014622220576</v>
      </c>
      <c r="L2339" s="84"/>
      <c r="M2339" s="84"/>
      <c r="P2339"/>
      <c r="R2339"/>
      <c r="S2339" s="82" t="s">
        <v>56</v>
      </c>
      <c r="T2339" s="82" t="s">
        <v>57</v>
      </c>
      <c r="U2339" s="77"/>
      <c r="V2339" s="77"/>
      <c r="W2339" s="77"/>
      <c r="X2339"/>
    </row>
    <row r="2340" spans="2:24" x14ac:dyDescent="0.3">
      <c r="B2340" s="81">
        <v>37376</v>
      </c>
      <c r="C2340" s="81" t="s">
        <v>2213</v>
      </c>
      <c r="D2340" s="77" t="s">
        <v>532</v>
      </c>
      <c r="E2340" s="82" t="s">
        <v>283</v>
      </c>
      <c r="F2340" s="77" t="s">
        <v>533</v>
      </c>
      <c r="G2340" s="77" t="s">
        <v>435</v>
      </c>
      <c r="H2340" s="77" t="s">
        <v>271</v>
      </c>
      <c r="I2340" s="77" t="s">
        <v>3417</v>
      </c>
      <c r="J2340" s="83">
        <v>121.80881621270926</v>
      </c>
      <c r="L2340" s="84"/>
      <c r="M2340" s="84"/>
      <c r="P2340"/>
      <c r="R2340"/>
      <c r="S2340" s="82" t="s">
        <v>56</v>
      </c>
      <c r="T2340" s="82" t="s">
        <v>57</v>
      </c>
      <c r="U2340" s="77"/>
      <c r="V2340" s="77"/>
      <c r="W2340" s="77"/>
      <c r="X2340"/>
    </row>
    <row r="2341" spans="2:24" x14ac:dyDescent="0.3">
      <c r="B2341" s="81">
        <v>37376</v>
      </c>
      <c r="C2341" s="81" t="s">
        <v>2213</v>
      </c>
      <c r="D2341" s="77" t="s">
        <v>280</v>
      </c>
      <c r="E2341" s="82" t="s">
        <v>283</v>
      </c>
      <c r="F2341" s="77" t="s">
        <v>281</v>
      </c>
      <c r="G2341" s="77" t="s">
        <v>435</v>
      </c>
      <c r="H2341" s="77" t="s">
        <v>271</v>
      </c>
      <c r="I2341" s="77" t="s">
        <v>3418</v>
      </c>
      <c r="J2341" s="83">
        <v>-198.64038369738057</v>
      </c>
      <c r="L2341" s="84"/>
      <c r="M2341" s="84"/>
      <c r="P2341"/>
      <c r="R2341"/>
      <c r="S2341" s="82" t="s">
        <v>56</v>
      </c>
      <c r="T2341" s="82" t="s">
        <v>57</v>
      </c>
      <c r="U2341" s="77"/>
      <c r="V2341" s="77"/>
      <c r="W2341" s="77"/>
      <c r="X2341"/>
    </row>
    <row r="2342" spans="2:24" x14ac:dyDescent="0.3">
      <c r="B2342" s="81">
        <v>37376</v>
      </c>
      <c r="C2342" s="81" t="s">
        <v>2213</v>
      </c>
      <c r="D2342" s="77" t="s">
        <v>280</v>
      </c>
      <c r="E2342" s="82" t="s">
        <v>283</v>
      </c>
      <c r="F2342" s="77" t="s">
        <v>281</v>
      </c>
      <c r="G2342" s="77" t="s">
        <v>435</v>
      </c>
      <c r="H2342" s="77" t="s">
        <v>271</v>
      </c>
      <c r="I2342" s="77" t="s">
        <v>3418</v>
      </c>
      <c r="J2342" s="83">
        <v>314.28213394373432</v>
      </c>
      <c r="L2342" s="84"/>
      <c r="M2342" s="84"/>
      <c r="P2342"/>
      <c r="R2342"/>
      <c r="S2342" s="82" t="s">
        <v>56</v>
      </c>
      <c r="T2342" s="82" t="s">
        <v>57</v>
      </c>
      <c r="U2342" s="77"/>
      <c r="V2342" s="77"/>
      <c r="W2342" s="77"/>
      <c r="X2342"/>
    </row>
    <row r="2343" spans="2:24" x14ac:dyDescent="0.3">
      <c r="B2343" s="81">
        <v>37376</v>
      </c>
      <c r="C2343" s="81" t="s">
        <v>2213</v>
      </c>
      <c r="D2343" s="77" t="s">
        <v>280</v>
      </c>
      <c r="E2343" s="82" t="s">
        <v>283</v>
      </c>
      <c r="F2343" s="77" t="s">
        <v>281</v>
      </c>
      <c r="G2343" s="77" t="s">
        <v>435</v>
      </c>
      <c r="H2343" s="77" t="s">
        <v>271</v>
      </c>
      <c r="I2343" s="77" t="s">
        <v>3418</v>
      </c>
      <c r="J2343" s="83">
        <v>118.82836289209862</v>
      </c>
      <c r="L2343" s="84"/>
      <c r="M2343" s="84"/>
      <c r="P2343"/>
      <c r="R2343"/>
      <c r="S2343" s="82" t="s">
        <v>56</v>
      </c>
      <c r="T2343" s="82" t="s">
        <v>57</v>
      </c>
      <c r="U2343" s="77"/>
      <c r="V2343" s="77"/>
      <c r="W2343" s="77"/>
      <c r="X2343"/>
    </row>
    <row r="2344" spans="2:24" x14ac:dyDescent="0.3">
      <c r="B2344" s="81">
        <v>37376</v>
      </c>
      <c r="C2344" s="81" t="s">
        <v>2213</v>
      </c>
      <c r="D2344" s="77" t="s">
        <v>280</v>
      </c>
      <c r="E2344" s="82" t="s">
        <v>283</v>
      </c>
      <c r="F2344" s="77" t="s">
        <v>281</v>
      </c>
      <c r="G2344" s="77" t="s">
        <v>435</v>
      </c>
      <c r="H2344" s="77" t="s">
        <v>271</v>
      </c>
      <c r="I2344" s="77" t="s">
        <v>3418</v>
      </c>
      <c r="J2344" s="83">
        <v>267.70766845560246</v>
      </c>
      <c r="L2344" s="84"/>
      <c r="M2344" s="84"/>
      <c r="P2344"/>
      <c r="R2344"/>
      <c r="S2344" s="82" t="s">
        <v>56</v>
      </c>
      <c r="T2344" s="82" t="s">
        <v>57</v>
      </c>
      <c r="U2344" s="77"/>
      <c r="V2344" s="77"/>
      <c r="W2344" s="77"/>
      <c r="X2344"/>
    </row>
    <row r="2345" spans="2:24" x14ac:dyDescent="0.3">
      <c r="B2345" s="81">
        <v>37376</v>
      </c>
      <c r="C2345" s="81" t="s">
        <v>2213</v>
      </c>
      <c r="D2345" s="77" t="s">
        <v>280</v>
      </c>
      <c r="E2345" s="82" t="s">
        <v>283</v>
      </c>
      <c r="F2345" s="77" t="s">
        <v>281</v>
      </c>
      <c r="G2345" s="77" t="s">
        <v>435</v>
      </c>
      <c r="H2345" s="77" t="s">
        <v>271</v>
      </c>
      <c r="I2345" s="77" t="s">
        <v>3418</v>
      </c>
      <c r="J2345" s="83">
        <v>97.934979083287018</v>
      </c>
      <c r="L2345" s="84"/>
      <c r="M2345" s="84"/>
      <c r="P2345"/>
      <c r="R2345"/>
      <c r="S2345" s="82" t="s">
        <v>56</v>
      </c>
      <c r="T2345" s="82" t="s">
        <v>57</v>
      </c>
      <c r="U2345" s="77"/>
      <c r="V2345" s="77"/>
      <c r="W2345" s="77"/>
      <c r="X2345"/>
    </row>
    <row r="2346" spans="2:24" x14ac:dyDescent="0.3">
      <c r="B2346" s="81">
        <v>37376</v>
      </c>
      <c r="C2346" s="81" t="s">
        <v>2213</v>
      </c>
      <c r="D2346" s="77" t="s">
        <v>280</v>
      </c>
      <c r="E2346" s="82" t="s">
        <v>283</v>
      </c>
      <c r="F2346" s="77" t="s">
        <v>281</v>
      </c>
      <c r="G2346" s="77" t="s">
        <v>435</v>
      </c>
      <c r="H2346" s="77" t="s">
        <v>271</v>
      </c>
      <c r="I2346" s="77" t="s">
        <v>3418</v>
      </c>
      <c r="J2346" s="83">
        <v>301.68714440107078</v>
      </c>
      <c r="L2346" s="84"/>
      <c r="M2346" s="84"/>
      <c r="P2346"/>
      <c r="R2346"/>
      <c r="S2346" s="82" t="s">
        <v>56</v>
      </c>
      <c r="T2346" s="82" t="s">
        <v>57</v>
      </c>
      <c r="U2346" s="77"/>
      <c r="V2346" s="77"/>
      <c r="W2346" s="77"/>
      <c r="X2346"/>
    </row>
    <row r="2347" spans="2:24" x14ac:dyDescent="0.3">
      <c r="B2347" s="81">
        <v>37376</v>
      </c>
      <c r="C2347" s="81" t="s">
        <v>2213</v>
      </c>
      <c r="D2347" s="77" t="s">
        <v>548</v>
      </c>
      <c r="E2347" s="82" t="s">
        <v>289</v>
      </c>
      <c r="F2347" s="77" t="s">
        <v>549</v>
      </c>
      <c r="G2347" s="77" t="s">
        <v>435</v>
      </c>
      <c r="H2347" s="77" t="s">
        <v>290</v>
      </c>
      <c r="I2347" s="77" t="s">
        <v>3417</v>
      </c>
      <c r="J2347" s="83">
        <v>4591.5938907343843</v>
      </c>
      <c r="L2347" s="84"/>
      <c r="M2347" s="84"/>
      <c r="P2347"/>
      <c r="R2347"/>
      <c r="S2347" s="82" t="s">
        <v>56</v>
      </c>
      <c r="T2347" s="82" t="s">
        <v>57</v>
      </c>
      <c r="U2347" s="77"/>
      <c r="V2347" s="77"/>
      <c r="W2347" s="77"/>
      <c r="X2347"/>
    </row>
    <row r="2348" spans="2:24" x14ac:dyDescent="0.3">
      <c r="B2348" s="81">
        <v>37376</v>
      </c>
      <c r="C2348" s="81" t="s">
        <v>2213</v>
      </c>
      <c r="D2348" s="77" t="s">
        <v>548</v>
      </c>
      <c r="E2348" s="82" t="s">
        <v>289</v>
      </c>
      <c r="F2348" s="77" t="s">
        <v>549</v>
      </c>
      <c r="G2348" s="77" t="s">
        <v>435</v>
      </c>
      <c r="H2348" s="77" t="s">
        <v>290</v>
      </c>
      <c r="I2348" s="77" t="s">
        <v>3417</v>
      </c>
      <c r="J2348" s="83">
        <v>-916.09277037097695</v>
      </c>
      <c r="L2348" s="84"/>
      <c r="M2348" s="84"/>
      <c r="P2348"/>
      <c r="R2348"/>
      <c r="S2348" s="82" t="s">
        <v>56</v>
      </c>
      <c r="T2348" s="82" t="s">
        <v>57</v>
      </c>
      <c r="U2348" s="77"/>
      <c r="V2348" s="77"/>
      <c r="W2348" s="77"/>
      <c r="X2348"/>
    </row>
    <row r="2349" spans="2:24" x14ac:dyDescent="0.3">
      <c r="B2349" s="81">
        <v>37376</v>
      </c>
      <c r="C2349" s="81" t="s">
        <v>2213</v>
      </c>
      <c r="D2349" s="77" t="s">
        <v>286</v>
      </c>
      <c r="E2349" s="82" t="s">
        <v>289</v>
      </c>
      <c r="F2349" s="77" t="s">
        <v>287</v>
      </c>
      <c r="G2349" s="77" t="s">
        <v>435</v>
      </c>
      <c r="H2349" s="77" t="s">
        <v>290</v>
      </c>
      <c r="I2349" s="77" t="s">
        <v>3418</v>
      </c>
      <c r="J2349" s="83">
        <v>1416.5067913095265</v>
      </c>
      <c r="L2349" s="84"/>
      <c r="M2349" s="84"/>
      <c r="P2349"/>
      <c r="R2349"/>
      <c r="S2349" s="82" t="s">
        <v>56</v>
      </c>
      <c r="T2349" s="82" t="s">
        <v>57</v>
      </c>
      <c r="U2349" s="77"/>
      <c r="V2349" s="77"/>
      <c r="W2349" s="77"/>
      <c r="X2349"/>
    </row>
    <row r="2350" spans="2:24" x14ac:dyDescent="0.3">
      <c r="B2350" s="81">
        <v>37376</v>
      </c>
      <c r="C2350" s="81" t="s">
        <v>2213</v>
      </c>
      <c r="D2350" s="77" t="s">
        <v>286</v>
      </c>
      <c r="E2350" s="82" t="s">
        <v>289</v>
      </c>
      <c r="F2350" s="77" t="s">
        <v>287</v>
      </c>
      <c r="G2350" s="77" t="s">
        <v>435</v>
      </c>
      <c r="H2350" s="77" t="s">
        <v>290</v>
      </c>
      <c r="I2350" s="77" t="s">
        <v>3418</v>
      </c>
      <c r="J2350" s="83">
        <v>-147.47283798873258</v>
      </c>
      <c r="L2350" s="84"/>
      <c r="M2350" s="84"/>
      <c r="P2350"/>
      <c r="R2350"/>
      <c r="S2350" s="82" t="s">
        <v>56</v>
      </c>
      <c r="T2350" s="82" t="s">
        <v>57</v>
      </c>
      <c r="U2350" s="77"/>
      <c r="V2350" s="77"/>
      <c r="W2350" s="77"/>
      <c r="X2350"/>
    </row>
    <row r="2351" spans="2:24" x14ac:dyDescent="0.3">
      <c r="B2351" s="81">
        <v>37376</v>
      </c>
      <c r="C2351" s="81" t="s">
        <v>2213</v>
      </c>
      <c r="D2351" s="77" t="s">
        <v>286</v>
      </c>
      <c r="E2351" s="82" t="s">
        <v>289</v>
      </c>
      <c r="F2351" s="77" t="s">
        <v>287</v>
      </c>
      <c r="G2351" s="77" t="s">
        <v>435</v>
      </c>
      <c r="H2351" s="77" t="s">
        <v>290</v>
      </c>
      <c r="I2351" s="77" t="s">
        <v>3418</v>
      </c>
      <c r="J2351" s="83">
        <v>-163.85403421154169</v>
      </c>
      <c r="L2351" s="84"/>
      <c r="M2351" s="84"/>
      <c r="P2351"/>
      <c r="R2351"/>
      <c r="S2351" s="82" t="s">
        <v>56</v>
      </c>
      <c r="T2351" s="82" t="s">
        <v>57</v>
      </c>
      <c r="U2351" s="77"/>
      <c r="V2351" s="77"/>
      <c r="W2351" s="77"/>
      <c r="X2351"/>
    </row>
    <row r="2352" spans="2:24" x14ac:dyDescent="0.3">
      <c r="B2352" s="81">
        <v>37376</v>
      </c>
      <c r="C2352" s="81" t="s">
        <v>2213</v>
      </c>
      <c r="D2352" s="77" t="s">
        <v>559</v>
      </c>
      <c r="E2352" s="82" t="s">
        <v>295</v>
      </c>
      <c r="F2352" s="77" t="s">
        <v>560</v>
      </c>
      <c r="G2352" s="77" t="s">
        <v>435</v>
      </c>
      <c r="H2352" s="77" t="s">
        <v>290</v>
      </c>
      <c r="I2352" s="77" t="s">
        <v>3417</v>
      </c>
      <c r="J2352" s="83">
        <v>609.14640362248144</v>
      </c>
      <c r="L2352" s="84"/>
      <c r="M2352" s="84"/>
      <c r="P2352"/>
      <c r="R2352"/>
      <c r="S2352" s="82" t="s">
        <v>56</v>
      </c>
      <c r="T2352" s="82" t="s">
        <v>57</v>
      </c>
      <c r="U2352" s="77"/>
      <c r="V2352" s="77"/>
      <c r="W2352" s="77"/>
      <c r="X2352"/>
    </row>
    <row r="2353" spans="2:24" x14ac:dyDescent="0.3">
      <c r="B2353" s="81">
        <v>37376</v>
      </c>
      <c r="C2353" s="81" t="s">
        <v>2213</v>
      </c>
      <c r="D2353" s="77" t="s">
        <v>292</v>
      </c>
      <c r="E2353" s="82" t="s">
        <v>295</v>
      </c>
      <c r="F2353" s="77" t="s">
        <v>293</v>
      </c>
      <c r="G2353" s="77" t="s">
        <v>435</v>
      </c>
      <c r="H2353" s="77" t="s">
        <v>290</v>
      </c>
      <c r="I2353" s="77" t="s">
        <v>3418</v>
      </c>
      <c r="J2353" s="83">
        <v>0</v>
      </c>
      <c r="L2353" s="84"/>
      <c r="M2353" s="84"/>
      <c r="P2353"/>
      <c r="R2353"/>
      <c r="S2353" s="82" t="s">
        <v>56</v>
      </c>
      <c r="T2353" s="82" t="s">
        <v>57</v>
      </c>
      <c r="U2353" s="77"/>
      <c r="V2353" s="77"/>
      <c r="W2353" s="77"/>
      <c r="X2353"/>
    </row>
    <row r="2354" spans="2:24" x14ac:dyDescent="0.3">
      <c r="B2354" s="81">
        <v>37376</v>
      </c>
      <c r="C2354" s="81" t="s">
        <v>2213</v>
      </c>
      <c r="D2354" s="77" t="s">
        <v>292</v>
      </c>
      <c r="E2354" s="82" t="s">
        <v>295</v>
      </c>
      <c r="F2354" s="77" t="s">
        <v>293</v>
      </c>
      <c r="G2354" s="77" t="s">
        <v>435</v>
      </c>
      <c r="H2354" s="77" t="s">
        <v>290</v>
      </c>
      <c r="I2354" s="77" t="s">
        <v>3418</v>
      </c>
      <c r="J2354" s="83">
        <v>0</v>
      </c>
      <c r="L2354" s="84"/>
      <c r="M2354" s="84"/>
      <c r="P2354"/>
      <c r="R2354"/>
      <c r="S2354" s="82" t="s">
        <v>56</v>
      </c>
      <c r="T2354" s="82" t="s">
        <v>57</v>
      </c>
      <c r="U2354" s="77"/>
      <c r="V2354" s="77"/>
      <c r="W2354" s="77"/>
      <c r="X2354"/>
    </row>
    <row r="2355" spans="2:24" x14ac:dyDescent="0.3">
      <c r="B2355" s="81">
        <v>37376</v>
      </c>
      <c r="C2355" s="81" t="s">
        <v>2213</v>
      </c>
      <c r="D2355" s="77" t="s">
        <v>292</v>
      </c>
      <c r="E2355" s="82" t="s">
        <v>295</v>
      </c>
      <c r="F2355" s="77" t="s">
        <v>293</v>
      </c>
      <c r="G2355" s="77" t="s">
        <v>435</v>
      </c>
      <c r="H2355" s="77" t="s">
        <v>290</v>
      </c>
      <c r="I2355" s="77" t="s">
        <v>3418</v>
      </c>
      <c r="J2355" s="83">
        <v>0</v>
      </c>
      <c r="L2355" s="84"/>
      <c r="M2355" s="84"/>
      <c r="P2355"/>
      <c r="R2355"/>
      <c r="S2355" s="82" t="s">
        <v>56</v>
      </c>
      <c r="T2355" s="82" t="s">
        <v>57</v>
      </c>
      <c r="U2355" s="77"/>
      <c r="V2355" s="77"/>
      <c r="W2355" s="77"/>
      <c r="X2355"/>
    </row>
    <row r="2356" spans="2:24" x14ac:dyDescent="0.3">
      <c r="B2356" s="81">
        <v>37376</v>
      </c>
      <c r="C2356" s="81" t="s">
        <v>2213</v>
      </c>
      <c r="D2356" s="77" t="s">
        <v>292</v>
      </c>
      <c r="E2356" s="82" t="s">
        <v>295</v>
      </c>
      <c r="F2356" s="77" t="s">
        <v>293</v>
      </c>
      <c r="G2356" s="77" t="s">
        <v>435</v>
      </c>
      <c r="H2356" s="77" t="s">
        <v>290</v>
      </c>
      <c r="I2356" s="77" t="s">
        <v>3418</v>
      </c>
      <c r="J2356" s="83">
        <v>605.58323670636321</v>
      </c>
      <c r="L2356" s="84"/>
      <c r="M2356" s="84"/>
      <c r="P2356"/>
      <c r="R2356"/>
      <c r="S2356" s="82" t="s">
        <v>56</v>
      </c>
      <c r="T2356" s="82" t="s">
        <v>57</v>
      </c>
      <c r="U2356" s="77"/>
      <c r="V2356" s="77"/>
      <c r="W2356" s="77"/>
      <c r="X2356"/>
    </row>
    <row r="2357" spans="2:24" x14ac:dyDescent="0.3">
      <c r="B2357" s="81">
        <v>37376</v>
      </c>
      <c r="C2357" s="81" t="s">
        <v>2213</v>
      </c>
      <c r="D2357" s="77" t="s">
        <v>1362</v>
      </c>
      <c r="E2357" s="82" t="s">
        <v>1365</v>
      </c>
      <c r="F2357" s="77" t="s">
        <v>1363</v>
      </c>
      <c r="G2357" s="77" t="s">
        <v>435</v>
      </c>
      <c r="H2357" s="77" t="s">
        <v>290</v>
      </c>
      <c r="I2357" s="77" t="s">
        <v>3417</v>
      </c>
      <c r="J2357" s="83">
        <v>0</v>
      </c>
      <c r="L2357" s="84"/>
      <c r="M2357" s="84"/>
      <c r="P2357"/>
      <c r="R2357"/>
      <c r="S2357" s="82" t="s">
        <v>56</v>
      </c>
      <c r="T2357" s="82" t="s">
        <v>57</v>
      </c>
      <c r="U2357" s="77"/>
      <c r="V2357" s="77"/>
      <c r="W2357" s="77"/>
      <c r="X2357"/>
    </row>
    <row r="2358" spans="2:24" x14ac:dyDescent="0.3">
      <c r="B2358" s="81">
        <v>37376</v>
      </c>
      <c r="C2358" s="81" t="s">
        <v>2213</v>
      </c>
      <c r="D2358" s="77" t="s">
        <v>1096</v>
      </c>
      <c r="E2358" s="82" t="s">
        <v>1100</v>
      </c>
      <c r="F2358" s="77" t="s">
        <v>1097</v>
      </c>
      <c r="G2358" s="77" t="s">
        <v>435</v>
      </c>
      <c r="H2358" s="77" t="s">
        <v>290</v>
      </c>
      <c r="I2358" s="77" t="s">
        <v>3417</v>
      </c>
      <c r="J2358" s="83">
        <v>17.05440327016758</v>
      </c>
      <c r="L2358" s="84"/>
      <c r="M2358" s="84"/>
      <c r="P2358"/>
      <c r="R2358"/>
      <c r="S2358" s="82" t="s">
        <v>56</v>
      </c>
      <c r="T2358" s="82" t="s">
        <v>57</v>
      </c>
      <c r="U2358" s="77"/>
      <c r="V2358" s="77"/>
      <c r="W2358" s="77"/>
      <c r="X2358"/>
    </row>
    <row r="2359" spans="2:24" x14ac:dyDescent="0.3">
      <c r="B2359" s="81">
        <v>37376</v>
      </c>
      <c r="C2359" s="81" t="s">
        <v>2213</v>
      </c>
      <c r="D2359" s="77" t="s">
        <v>1259</v>
      </c>
      <c r="E2359" s="82" t="s">
        <v>1262</v>
      </c>
      <c r="F2359" s="77" t="s">
        <v>621</v>
      </c>
      <c r="G2359" s="77" t="s">
        <v>435</v>
      </c>
      <c r="H2359" s="77" t="s">
        <v>290</v>
      </c>
      <c r="I2359" s="77" t="s">
        <v>3418</v>
      </c>
      <c r="J2359" s="83">
        <v>-135.67867950117545</v>
      </c>
      <c r="L2359" s="84"/>
      <c r="M2359" s="84"/>
      <c r="P2359"/>
      <c r="R2359"/>
      <c r="S2359" s="82" t="s">
        <v>56</v>
      </c>
      <c r="T2359" s="82" t="s">
        <v>57</v>
      </c>
      <c r="U2359" s="77"/>
      <c r="V2359" s="77"/>
      <c r="W2359" s="77"/>
      <c r="X2359"/>
    </row>
    <row r="2360" spans="2:24" x14ac:dyDescent="0.3">
      <c r="B2360" s="81">
        <v>37376</v>
      </c>
      <c r="C2360" s="81" t="s">
        <v>2213</v>
      </c>
      <c r="D2360" s="77" t="s">
        <v>1259</v>
      </c>
      <c r="E2360" s="82" t="s">
        <v>1262</v>
      </c>
      <c r="F2360" s="77" t="s">
        <v>621</v>
      </c>
      <c r="G2360" s="77" t="s">
        <v>435</v>
      </c>
      <c r="H2360" s="77" t="s">
        <v>290</v>
      </c>
      <c r="I2360" s="77" t="s">
        <v>3418</v>
      </c>
      <c r="J2360" s="83">
        <v>-16.73519496413023</v>
      </c>
      <c r="L2360" s="84"/>
      <c r="M2360" s="84"/>
      <c r="P2360"/>
      <c r="R2360"/>
      <c r="S2360" s="82" t="s">
        <v>56</v>
      </c>
      <c r="T2360" s="82" t="s">
        <v>57</v>
      </c>
      <c r="U2360" s="77"/>
      <c r="V2360" s="77"/>
      <c r="W2360" s="77"/>
      <c r="X2360"/>
    </row>
    <row r="2361" spans="2:24" x14ac:dyDescent="0.3">
      <c r="B2361" s="81">
        <v>37376</v>
      </c>
      <c r="C2361" s="81" t="s">
        <v>2213</v>
      </c>
      <c r="D2361" s="77" t="s">
        <v>1259</v>
      </c>
      <c r="E2361" s="82" t="s">
        <v>1262</v>
      </c>
      <c r="F2361" s="77" t="s">
        <v>621</v>
      </c>
      <c r="G2361" s="77" t="s">
        <v>435</v>
      </c>
      <c r="H2361" s="77" t="s">
        <v>290</v>
      </c>
      <c r="I2361" s="77" t="s">
        <v>3418</v>
      </c>
      <c r="J2361" s="83">
        <v>164.92017637441771</v>
      </c>
      <c r="L2361" s="84"/>
      <c r="M2361" s="84"/>
      <c r="P2361"/>
      <c r="R2361"/>
      <c r="S2361" s="82" t="s">
        <v>56</v>
      </c>
      <c r="T2361" s="82" t="s">
        <v>57</v>
      </c>
      <c r="U2361" s="77"/>
      <c r="V2361" s="77"/>
      <c r="W2361" s="77"/>
      <c r="X2361"/>
    </row>
    <row r="2362" spans="2:24" x14ac:dyDescent="0.3">
      <c r="B2362" s="81">
        <v>37376</v>
      </c>
      <c r="C2362" s="81" t="s">
        <v>2213</v>
      </c>
      <c r="D2362" s="77" t="s">
        <v>563</v>
      </c>
      <c r="E2362" s="82" t="s">
        <v>568</v>
      </c>
      <c r="F2362" s="77" t="s">
        <v>564</v>
      </c>
      <c r="G2362" s="77" t="s">
        <v>435</v>
      </c>
      <c r="H2362" s="77" t="s">
        <v>290</v>
      </c>
      <c r="I2362" s="77" t="s">
        <v>3417</v>
      </c>
      <c r="J2362" s="83">
        <v>363.36870603176266</v>
      </c>
      <c r="L2362" s="84"/>
      <c r="M2362" s="84"/>
      <c r="P2362"/>
      <c r="R2362"/>
      <c r="S2362" s="82" t="s">
        <v>56</v>
      </c>
      <c r="T2362" s="82" t="s">
        <v>57</v>
      </c>
      <c r="U2362" s="77"/>
      <c r="V2362" s="77"/>
      <c r="W2362" s="77"/>
      <c r="X2362"/>
    </row>
    <row r="2363" spans="2:24" x14ac:dyDescent="0.3">
      <c r="B2363" s="81">
        <v>37376</v>
      </c>
      <c r="C2363" s="81" t="s">
        <v>2213</v>
      </c>
      <c r="D2363" s="77" t="s">
        <v>2630</v>
      </c>
      <c r="E2363" s="82" t="s">
        <v>568</v>
      </c>
      <c r="F2363" s="77" t="s">
        <v>2631</v>
      </c>
      <c r="G2363" s="77" t="s">
        <v>435</v>
      </c>
      <c r="H2363" s="77" t="s">
        <v>290</v>
      </c>
      <c r="I2363" s="77" t="s">
        <v>3418</v>
      </c>
      <c r="J2363" s="83">
        <v>0</v>
      </c>
      <c r="L2363" s="84"/>
      <c r="M2363" s="84"/>
      <c r="P2363"/>
      <c r="R2363"/>
      <c r="S2363" s="82" t="s">
        <v>56</v>
      </c>
      <c r="T2363" s="82" t="s">
        <v>57</v>
      </c>
      <c r="U2363" s="77"/>
      <c r="V2363" s="77"/>
      <c r="W2363" s="77"/>
      <c r="X2363"/>
    </row>
    <row r="2364" spans="2:24" x14ac:dyDescent="0.3">
      <c r="B2364" s="81">
        <v>37376</v>
      </c>
      <c r="C2364" s="81" t="s">
        <v>2213</v>
      </c>
      <c r="D2364" s="77" t="s">
        <v>2630</v>
      </c>
      <c r="E2364" s="82" t="s">
        <v>568</v>
      </c>
      <c r="F2364" s="77" t="s">
        <v>2631</v>
      </c>
      <c r="G2364" s="77" t="s">
        <v>435</v>
      </c>
      <c r="H2364" s="77" t="s">
        <v>290</v>
      </c>
      <c r="I2364" s="77" t="s">
        <v>3418</v>
      </c>
      <c r="J2364" s="83">
        <v>0</v>
      </c>
      <c r="L2364" s="84"/>
      <c r="M2364" s="84"/>
      <c r="P2364"/>
      <c r="R2364"/>
      <c r="S2364" s="82" t="s">
        <v>56</v>
      </c>
      <c r="T2364" s="82" t="s">
        <v>57</v>
      </c>
      <c r="U2364" s="77"/>
      <c r="V2364" s="77"/>
      <c r="W2364" s="77"/>
      <c r="X2364"/>
    </row>
    <row r="2365" spans="2:24" x14ac:dyDescent="0.3">
      <c r="B2365" s="81">
        <v>37376</v>
      </c>
      <c r="C2365" s="81" t="s">
        <v>2213</v>
      </c>
      <c r="D2365" s="77" t="s">
        <v>2630</v>
      </c>
      <c r="E2365" s="82" t="s">
        <v>568</v>
      </c>
      <c r="F2365" s="77" t="s">
        <v>2631</v>
      </c>
      <c r="G2365" s="77" t="s">
        <v>435</v>
      </c>
      <c r="H2365" s="77" t="s">
        <v>290</v>
      </c>
      <c r="I2365" s="77" t="s">
        <v>3418</v>
      </c>
      <c r="J2365" s="83">
        <v>0</v>
      </c>
      <c r="L2365" s="84"/>
      <c r="M2365" s="84"/>
      <c r="P2365"/>
      <c r="R2365"/>
      <c r="S2365" s="82" t="s">
        <v>56</v>
      </c>
      <c r="T2365" s="82" t="s">
        <v>57</v>
      </c>
      <c r="U2365" s="77"/>
      <c r="V2365" s="77"/>
      <c r="W2365" s="77"/>
      <c r="X2365"/>
    </row>
    <row r="2366" spans="2:24" x14ac:dyDescent="0.3">
      <c r="B2366" s="81">
        <v>37376</v>
      </c>
      <c r="C2366" s="81" t="s">
        <v>2213</v>
      </c>
      <c r="D2366" s="77" t="s">
        <v>2630</v>
      </c>
      <c r="E2366" s="82" t="s">
        <v>568</v>
      </c>
      <c r="F2366" s="77" t="s">
        <v>2631</v>
      </c>
      <c r="G2366" s="77" t="s">
        <v>435</v>
      </c>
      <c r="H2366" s="77" t="s">
        <v>290</v>
      </c>
      <c r="I2366" s="77" t="s">
        <v>3418</v>
      </c>
      <c r="J2366" s="83">
        <v>0</v>
      </c>
      <c r="L2366" s="84"/>
      <c r="M2366" s="84"/>
      <c r="P2366"/>
      <c r="R2366"/>
      <c r="S2366" s="82" t="s">
        <v>56</v>
      </c>
      <c r="T2366" s="82" t="s">
        <v>57</v>
      </c>
      <c r="U2366" s="77"/>
      <c r="V2366" s="77"/>
      <c r="W2366" s="77"/>
      <c r="X2366"/>
    </row>
    <row r="2367" spans="2:24" x14ac:dyDescent="0.3">
      <c r="B2367" s="81">
        <v>37376</v>
      </c>
      <c r="C2367" s="81" t="s">
        <v>2213</v>
      </c>
      <c r="D2367" s="77" t="s">
        <v>571</v>
      </c>
      <c r="E2367" s="82" t="s">
        <v>577</v>
      </c>
      <c r="F2367" s="77" t="s">
        <v>572</v>
      </c>
      <c r="G2367" s="77" t="s">
        <v>435</v>
      </c>
      <c r="H2367" s="77" t="s">
        <v>578</v>
      </c>
      <c r="I2367" s="77" t="s">
        <v>3417</v>
      </c>
      <c r="J2367" s="83">
        <v>188.03510936909524</v>
      </c>
      <c r="L2367" s="84"/>
      <c r="M2367" s="84"/>
      <c r="P2367"/>
      <c r="R2367"/>
      <c r="S2367" s="82" t="s">
        <v>579</v>
      </c>
      <c r="T2367" s="82" t="s">
        <v>57</v>
      </c>
      <c r="U2367" s="77"/>
      <c r="V2367" s="77"/>
      <c r="W2367" s="77"/>
      <c r="X2367"/>
    </row>
    <row r="2368" spans="2:24" x14ac:dyDescent="0.3">
      <c r="B2368" s="81">
        <v>37376</v>
      </c>
      <c r="C2368" s="81" t="s">
        <v>2213</v>
      </c>
      <c r="D2368" s="77" t="s">
        <v>571</v>
      </c>
      <c r="E2368" s="82" t="s">
        <v>577</v>
      </c>
      <c r="F2368" s="77" t="s">
        <v>572</v>
      </c>
      <c r="G2368" s="77" t="s">
        <v>435</v>
      </c>
      <c r="H2368" s="77" t="s">
        <v>578</v>
      </c>
      <c r="I2368" s="77" t="s">
        <v>3417</v>
      </c>
      <c r="J2368" s="83">
        <v>3635.2484893394953</v>
      </c>
      <c r="L2368" s="84"/>
      <c r="M2368" s="84"/>
      <c r="P2368"/>
      <c r="R2368"/>
      <c r="S2368" s="82" t="s">
        <v>579</v>
      </c>
      <c r="T2368" s="82" t="s">
        <v>57</v>
      </c>
      <c r="U2368" s="77"/>
      <c r="V2368" s="77"/>
      <c r="W2368" s="77"/>
      <c r="X2368"/>
    </row>
    <row r="2369" spans="2:24" x14ac:dyDescent="0.3">
      <c r="B2369" s="81">
        <v>37376</v>
      </c>
      <c r="C2369" s="81" t="s">
        <v>2213</v>
      </c>
      <c r="D2369" s="77" t="s">
        <v>582</v>
      </c>
      <c r="E2369" s="82" t="s">
        <v>577</v>
      </c>
      <c r="F2369" s="77" t="s">
        <v>583</v>
      </c>
      <c r="G2369" s="77" t="s">
        <v>435</v>
      </c>
      <c r="H2369" s="77" t="s">
        <v>578</v>
      </c>
      <c r="I2369" s="77" t="s">
        <v>3418</v>
      </c>
      <c r="J2369" s="83">
        <v>638.80662185232211</v>
      </c>
      <c r="L2369" s="84"/>
      <c r="M2369" s="84"/>
      <c r="P2369"/>
      <c r="R2369"/>
      <c r="S2369" s="82" t="s">
        <v>56</v>
      </c>
      <c r="T2369" s="82" t="s">
        <v>57</v>
      </c>
      <c r="U2369" s="77"/>
      <c r="V2369" s="77"/>
      <c r="W2369" s="77"/>
      <c r="X2369"/>
    </row>
    <row r="2370" spans="2:24" x14ac:dyDescent="0.3">
      <c r="B2370" s="81">
        <v>37376</v>
      </c>
      <c r="C2370" s="81" t="s">
        <v>2213</v>
      </c>
      <c r="D2370" s="77" t="s">
        <v>589</v>
      </c>
      <c r="E2370" s="82" t="s">
        <v>594</v>
      </c>
      <c r="F2370" s="77" t="s">
        <v>590</v>
      </c>
      <c r="G2370" s="77" t="s">
        <v>435</v>
      </c>
      <c r="H2370" s="77" t="s">
        <v>54</v>
      </c>
      <c r="I2370" s="77" t="s">
        <v>3417</v>
      </c>
      <c r="J2370" s="83">
        <v>459.06289042056085</v>
      </c>
      <c r="L2370" s="84"/>
      <c r="M2370" s="84"/>
      <c r="P2370"/>
      <c r="R2370"/>
      <c r="S2370" s="82" t="s">
        <v>56</v>
      </c>
      <c r="T2370" s="82" t="s">
        <v>57</v>
      </c>
      <c r="U2370" s="77"/>
      <c r="V2370" s="77"/>
      <c r="W2370" s="77"/>
      <c r="X2370"/>
    </row>
    <row r="2371" spans="2:24" x14ac:dyDescent="0.3">
      <c r="B2371" s="81">
        <v>37376</v>
      </c>
      <c r="C2371" s="81" t="s">
        <v>2213</v>
      </c>
      <c r="D2371" s="77" t="s">
        <v>589</v>
      </c>
      <c r="E2371" s="82" t="s">
        <v>594</v>
      </c>
      <c r="F2371" s="77" t="s">
        <v>590</v>
      </c>
      <c r="G2371" s="77" t="s">
        <v>435</v>
      </c>
      <c r="H2371" s="77" t="s">
        <v>54</v>
      </c>
      <c r="I2371" s="77" t="s">
        <v>3417</v>
      </c>
      <c r="J2371" s="83">
        <v>43.129942637592833</v>
      </c>
      <c r="L2371" s="84"/>
      <c r="M2371" s="84"/>
      <c r="P2371"/>
      <c r="R2371"/>
      <c r="S2371" s="82" t="s">
        <v>56</v>
      </c>
      <c r="T2371" s="82" t="s">
        <v>57</v>
      </c>
      <c r="U2371" s="77"/>
      <c r="V2371" s="77"/>
      <c r="W2371" s="77"/>
      <c r="X2371"/>
    </row>
    <row r="2372" spans="2:24" x14ac:dyDescent="0.3">
      <c r="B2372" s="81">
        <v>37376</v>
      </c>
      <c r="C2372" s="81" t="s">
        <v>2213</v>
      </c>
      <c r="D2372" s="77" t="s">
        <v>598</v>
      </c>
      <c r="E2372" s="82" t="s">
        <v>594</v>
      </c>
      <c r="F2372" s="77" t="s">
        <v>590</v>
      </c>
      <c r="G2372" s="77" t="s">
        <v>435</v>
      </c>
      <c r="H2372" s="77" t="s">
        <v>54</v>
      </c>
      <c r="I2372" s="77" t="s">
        <v>3418</v>
      </c>
      <c r="J2372" s="83">
        <v>493.68605082977496</v>
      </c>
      <c r="L2372" s="84"/>
      <c r="M2372" s="84"/>
      <c r="P2372"/>
      <c r="R2372"/>
      <c r="S2372" s="82" t="s">
        <v>56</v>
      </c>
      <c r="T2372" s="82" t="s">
        <v>57</v>
      </c>
      <c r="U2372" s="77"/>
      <c r="V2372" s="77"/>
      <c r="W2372" s="77"/>
      <c r="X2372"/>
    </row>
    <row r="2373" spans="2:24" x14ac:dyDescent="0.3">
      <c r="B2373" s="81">
        <v>37376</v>
      </c>
      <c r="C2373" s="81" t="s">
        <v>2213</v>
      </c>
      <c r="D2373" s="77" t="s">
        <v>600</v>
      </c>
      <c r="E2373" s="82" t="s">
        <v>299</v>
      </c>
      <c r="F2373" s="77" t="s">
        <v>500</v>
      </c>
      <c r="G2373" s="77" t="s">
        <v>435</v>
      </c>
      <c r="H2373" s="77" t="s">
        <v>271</v>
      </c>
      <c r="I2373" s="77" t="s">
        <v>3417</v>
      </c>
      <c r="J2373" s="83">
        <v>5873.6389868106726</v>
      </c>
      <c r="L2373" s="84"/>
      <c r="M2373" s="84"/>
      <c r="P2373"/>
      <c r="R2373"/>
      <c r="S2373" s="82" t="s">
        <v>56</v>
      </c>
      <c r="T2373" s="82" t="s">
        <v>57</v>
      </c>
      <c r="U2373" s="77"/>
      <c r="V2373" s="77"/>
      <c r="W2373" s="77"/>
      <c r="X2373"/>
    </row>
    <row r="2374" spans="2:24" x14ac:dyDescent="0.3">
      <c r="B2374" s="81">
        <v>37376</v>
      </c>
      <c r="C2374" s="81" t="s">
        <v>2213</v>
      </c>
      <c r="D2374" s="77" t="s">
        <v>600</v>
      </c>
      <c r="E2374" s="82" t="s">
        <v>299</v>
      </c>
      <c r="F2374" s="77" t="s">
        <v>500</v>
      </c>
      <c r="G2374" s="77" t="s">
        <v>435</v>
      </c>
      <c r="H2374" s="77" t="s">
        <v>271</v>
      </c>
      <c r="I2374" s="77" t="s">
        <v>3417</v>
      </c>
      <c r="J2374" s="83">
        <v>-3325.213935721104</v>
      </c>
      <c r="L2374" s="84"/>
      <c r="M2374" s="84"/>
      <c r="P2374"/>
      <c r="R2374"/>
      <c r="S2374" s="82" t="s">
        <v>56</v>
      </c>
      <c r="T2374" s="82" t="s">
        <v>57</v>
      </c>
      <c r="U2374" s="77"/>
      <c r="V2374" s="77"/>
      <c r="W2374" s="77"/>
      <c r="X2374"/>
    </row>
    <row r="2375" spans="2:24" x14ac:dyDescent="0.3">
      <c r="B2375" s="81">
        <v>37376</v>
      </c>
      <c r="C2375" s="81" t="s">
        <v>2213</v>
      </c>
      <c r="D2375" s="77" t="s">
        <v>600</v>
      </c>
      <c r="E2375" s="82" t="s">
        <v>299</v>
      </c>
      <c r="F2375" s="77" t="s">
        <v>500</v>
      </c>
      <c r="G2375" s="77" t="s">
        <v>435</v>
      </c>
      <c r="H2375" s="77" t="s">
        <v>271</v>
      </c>
      <c r="I2375" s="77" t="s">
        <v>3417</v>
      </c>
      <c r="J2375" s="83">
        <v>5608.211976112816</v>
      </c>
      <c r="L2375" s="84"/>
      <c r="M2375" s="84"/>
      <c r="P2375"/>
      <c r="R2375"/>
      <c r="S2375" s="82" t="s">
        <v>56</v>
      </c>
      <c r="T2375" s="82" t="s">
        <v>57</v>
      </c>
      <c r="U2375" s="77"/>
      <c r="V2375" s="77"/>
      <c r="W2375" s="77"/>
      <c r="X2375"/>
    </row>
    <row r="2376" spans="2:24" x14ac:dyDescent="0.3">
      <c r="B2376" s="81">
        <v>37376</v>
      </c>
      <c r="C2376" s="81" t="s">
        <v>2213</v>
      </c>
      <c r="D2376" s="77" t="s">
        <v>297</v>
      </c>
      <c r="E2376" s="82" t="s">
        <v>299</v>
      </c>
      <c r="F2376" s="77" t="s">
        <v>264</v>
      </c>
      <c r="G2376" s="77" t="s">
        <v>435</v>
      </c>
      <c r="H2376" s="77" t="s">
        <v>271</v>
      </c>
      <c r="I2376" s="77" t="s">
        <v>3418</v>
      </c>
      <c r="J2376" s="83">
        <v>0</v>
      </c>
      <c r="L2376" s="84"/>
      <c r="M2376" s="84"/>
      <c r="P2376"/>
      <c r="R2376"/>
      <c r="S2376" s="82" t="s">
        <v>56</v>
      </c>
      <c r="T2376" s="82" t="s">
        <v>57</v>
      </c>
      <c r="U2376" s="77"/>
      <c r="V2376" s="77"/>
      <c r="W2376" s="77"/>
      <c r="X2376"/>
    </row>
    <row r="2377" spans="2:24" x14ac:dyDescent="0.3">
      <c r="B2377" s="81">
        <v>37376</v>
      </c>
      <c r="C2377" s="81" t="s">
        <v>2213</v>
      </c>
      <c r="D2377" s="77" t="s">
        <v>297</v>
      </c>
      <c r="E2377" s="82" t="s">
        <v>299</v>
      </c>
      <c r="F2377" s="77" t="s">
        <v>264</v>
      </c>
      <c r="G2377" s="77" t="s">
        <v>435</v>
      </c>
      <c r="H2377" s="77" t="s">
        <v>271</v>
      </c>
      <c r="I2377" s="77" t="s">
        <v>3418</v>
      </c>
      <c r="J2377" s="83">
        <v>0</v>
      </c>
      <c r="L2377" s="84"/>
      <c r="M2377" s="84"/>
      <c r="P2377"/>
      <c r="R2377"/>
      <c r="S2377" s="82" t="s">
        <v>56</v>
      </c>
      <c r="T2377" s="82" t="s">
        <v>57</v>
      </c>
      <c r="U2377" s="77"/>
      <c r="V2377" s="77"/>
      <c r="W2377" s="77"/>
      <c r="X2377"/>
    </row>
    <row r="2378" spans="2:24" x14ac:dyDescent="0.3">
      <c r="B2378" s="81">
        <v>37376</v>
      </c>
      <c r="C2378" s="81" t="s">
        <v>2213</v>
      </c>
      <c r="D2378" s="77" t="s">
        <v>606</v>
      </c>
      <c r="E2378" s="82" t="s">
        <v>608</v>
      </c>
      <c r="F2378" s="77" t="s">
        <v>276</v>
      </c>
      <c r="G2378" s="77" t="s">
        <v>435</v>
      </c>
      <c r="H2378" s="77" t="s">
        <v>271</v>
      </c>
      <c r="I2378" s="77" t="s">
        <v>3417</v>
      </c>
      <c r="J2378" s="83">
        <v>216.47201351508448</v>
      </c>
      <c r="L2378" s="84"/>
      <c r="M2378" s="84"/>
      <c r="P2378"/>
      <c r="R2378"/>
      <c r="S2378" s="82" t="s">
        <v>56</v>
      </c>
      <c r="T2378" s="82" t="s">
        <v>57</v>
      </c>
      <c r="U2378" s="77"/>
      <c r="V2378" s="77"/>
      <c r="W2378" s="77"/>
      <c r="X2378"/>
    </row>
    <row r="2379" spans="2:24" x14ac:dyDescent="0.3">
      <c r="B2379" s="81">
        <v>37376</v>
      </c>
      <c r="C2379" s="81" t="s">
        <v>2213</v>
      </c>
      <c r="D2379" s="77" t="s">
        <v>2647</v>
      </c>
      <c r="E2379" s="82" t="s">
        <v>608</v>
      </c>
      <c r="F2379" s="77" t="s">
        <v>276</v>
      </c>
      <c r="G2379" s="77" t="s">
        <v>435</v>
      </c>
      <c r="H2379" s="77" t="s">
        <v>271</v>
      </c>
      <c r="I2379" s="77" t="s">
        <v>3418</v>
      </c>
      <c r="J2379" s="83">
        <v>0</v>
      </c>
      <c r="L2379" s="84"/>
      <c r="M2379" s="84"/>
      <c r="P2379"/>
      <c r="R2379"/>
      <c r="S2379" s="82" t="s">
        <v>56</v>
      </c>
      <c r="T2379" s="82" t="s">
        <v>57</v>
      </c>
      <c r="U2379" s="77"/>
      <c r="V2379" s="77"/>
      <c r="W2379" s="77"/>
      <c r="X2379"/>
    </row>
    <row r="2380" spans="2:24" x14ac:dyDescent="0.3">
      <c r="B2380" s="81">
        <v>37376</v>
      </c>
      <c r="C2380" s="81" t="s">
        <v>2213</v>
      </c>
      <c r="D2380" s="77" t="s">
        <v>2647</v>
      </c>
      <c r="E2380" s="82" t="s">
        <v>608</v>
      </c>
      <c r="F2380" s="77" t="s">
        <v>276</v>
      </c>
      <c r="G2380" s="77" t="s">
        <v>435</v>
      </c>
      <c r="H2380" s="77" t="s">
        <v>271</v>
      </c>
      <c r="I2380" s="77" t="s">
        <v>3418</v>
      </c>
      <c r="J2380" s="83">
        <v>0</v>
      </c>
      <c r="L2380" s="84"/>
      <c r="M2380" s="84"/>
      <c r="P2380"/>
      <c r="R2380"/>
      <c r="S2380" s="82" t="s">
        <v>56</v>
      </c>
      <c r="T2380" s="82" t="s">
        <v>57</v>
      </c>
      <c r="U2380" s="77"/>
      <c r="V2380" s="77"/>
      <c r="W2380" s="77"/>
      <c r="X2380"/>
    </row>
    <row r="2381" spans="2:24" x14ac:dyDescent="0.3">
      <c r="B2381" s="81">
        <v>37376</v>
      </c>
      <c r="C2381" s="81" t="s">
        <v>2213</v>
      </c>
      <c r="D2381" s="77" t="s">
        <v>301</v>
      </c>
      <c r="E2381" s="82" t="s">
        <v>303</v>
      </c>
      <c r="F2381" s="77" t="s">
        <v>281</v>
      </c>
      <c r="G2381" s="77" t="s">
        <v>435</v>
      </c>
      <c r="H2381" s="77" t="s">
        <v>271</v>
      </c>
      <c r="I2381" s="77" t="s">
        <v>3418</v>
      </c>
      <c r="J2381" s="83">
        <v>0</v>
      </c>
      <c r="L2381" s="84"/>
      <c r="M2381" s="84"/>
      <c r="P2381"/>
      <c r="R2381"/>
      <c r="S2381" s="82" t="s">
        <v>56</v>
      </c>
      <c r="T2381" s="82" t="s">
        <v>57</v>
      </c>
      <c r="U2381" s="77"/>
      <c r="V2381" s="77"/>
      <c r="W2381" s="77"/>
      <c r="X2381"/>
    </row>
    <row r="2382" spans="2:24" x14ac:dyDescent="0.3">
      <c r="B2382" s="81">
        <v>37376</v>
      </c>
      <c r="C2382" s="81" t="s">
        <v>2213</v>
      </c>
      <c r="D2382" s="77" t="s">
        <v>301</v>
      </c>
      <c r="E2382" s="82" t="s">
        <v>303</v>
      </c>
      <c r="F2382" s="77" t="s">
        <v>281</v>
      </c>
      <c r="G2382" s="77" t="s">
        <v>435</v>
      </c>
      <c r="H2382" s="77" t="s">
        <v>271</v>
      </c>
      <c r="I2382" s="77" t="s">
        <v>3418</v>
      </c>
      <c r="J2382" s="83">
        <v>0</v>
      </c>
      <c r="L2382" s="84"/>
      <c r="M2382" s="84"/>
      <c r="P2382"/>
      <c r="R2382"/>
      <c r="S2382" s="82" t="s">
        <v>56</v>
      </c>
      <c r="T2382" s="82" t="s">
        <v>57</v>
      </c>
      <c r="U2382" s="77"/>
      <c r="V2382" s="77"/>
      <c r="W2382" s="77"/>
      <c r="X2382"/>
    </row>
    <row r="2383" spans="2:24" x14ac:dyDescent="0.3">
      <c r="B2383" s="81">
        <v>37376</v>
      </c>
      <c r="C2383" s="81" t="s">
        <v>2213</v>
      </c>
      <c r="D2383" s="77" t="s">
        <v>2063</v>
      </c>
      <c r="E2383" s="82" t="s">
        <v>2065</v>
      </c>
      <c r="F2383" s="77" t="s">
        <v>560</v>
      </c>
      <c r="G2383" s="77" t="s">
        <v>435</v>
      </c>
      <c r="H2383" s="77" t="s">
        <v>290</v>
      </c>
      <c r="I2383" s="77" t="s">
        <v>3417</v>
      </c>
      <c r="J2383" s="83">
        <v>551.59995674066931</v>
      </c>
      <c r="L2383" s="84"/>
      <c r="M2383" s="84"/>
      <c r="P2383"/>
      <c r="R2383"/>
      <c r="S2383" s="82" t="s">
        <v>56</v>
      </c>
      <c r="T2383" s="82" t="s">
        <v>57</v>
      </c>
      <c r="U2383" s="77"/>
      <c r="V2383" s="77"/>
      <c r="W2383" s="77"/>
      <c r="X2383"/>
    </row>
    <row r="2384" spans="2:24" x14ac:dyDescent="0.3">
      <c r="B2384" s="81">
        <v>37376</v>
      </c>
      <c r="C2384" s="81" t="s">
        <v>2213</v>
      </c>
      <c r="D2384" s="77" t="s">
        <v>2650</v>
      </c>
      <c r="E2384" s="82" t="s">
        <v>2065</v>
      </c>
      <c r="F2384" s="77" t="s">
        <v>293</v>
      </c>
      <c r="G2384" s="77" t="s">
        <v>435</v>
      </c>
      <c r="H2384" s="77" t="s">
        <v>290</v>
      </c>
      <c r="I2384" s="77" t="s">
        <v>3418</v>
      </c>
      <c r="J2384" s="83">
        <v>0</v>
      </c>
      <c r="L2384" s="84"/>
      <c r="M2384" s="84"/>
      <c r="P2384"/>
      <c r="R2384"/>
      <c r="S2384" s="82" t="s">
        <v>56</v>
      </c>
      <c r="T2384" s="82" t="s">
        <v>57</v>
      </c>
      <c r="U2384" s="77"/>
      <c r="V2384" s="77"/>
      <c r="W2384" s="77"/>
      <c r="X2384"/>
    </row>
    <row r="2385" spans="2:24" x14ac:dyDescent="0.3">
      <c r="B2385" s="81">
        <v>37376</v>
      </c>
      <c r="C2385" s="81" t="s">
        <v>2213</v>
      </c>
      <c r="D2385" s="77" t="s">
        <v>2650</v>
      </c>
      <c r="E2385" s="82" t="s">
        <v>2065</v>
      </c>
      <c r="F2385" s="77" t="s">
        <v>293</v>
      </c>
      <c r="G2385" s="77" t="s">
        <v>435</v>
      </c>
      <c r="H2385" s="77" t="s">
        <v>290</v>
      </c>
      <c r="I2385" s="77" t="s">
        <v>3418</v>
      </c>
      <c r="J2385" s="83">
        <v>0</v>
      </c>
      <c r="L2385" s="84"/>
      <c r="M2385" s="84"/>
      <c r="P2385"/>
      <c r="R2385"/>
      <c r="S2385" s="82" t="s">
        <v>56</v>
      </c>
      <c r="T2385" s="82" t="s">
        <v>57</v>
      </c>
      <c r="U2385" s="77"/>
      <c r="V2385" s="77"/>
      <c r="W2385" s="77"/>
      <c r="X2385"/>
    </row>
    <row r="2386" spans="2:24" x14ac:dyDescent="0.3">
      <c r="B2386" s="81">
        <v>37376</v>
      </c>
      <c r="C2386" s="81" t="s">
        <v>2213</v>
      </c>
      <c r="D2386" s="77" t="s">
        <v>2652</v>
      </c>
      <c r="E2386" s="82" t="s">
        <v>2653</v>
      </c>
      <c r="F2386" s="77" t="s">
        <v>2631</v>
      </c>
      <c r="G2386" s="77" t="s">
        <v>435</v>
      </c>
      <c r="H2386" s="77" t="s">
        <v>1092</v>
      </c>
      <c r="I2386" s="77" t="s">
        <v>3418</v>
      </c>
      <c r="J2386" s="83">
        <v>0</v>
      </c>
      <c r="L2386" s="84"/>
      <c r="M2386" s="84"/>
      <c r="P2386"/>
      <c r="R2386"/>
      <c r="S2386" s="82" t="s">
        <v>56</v>
      </c>
      <c r="T2386" s="82" t="s">
        <v>57</v>
      </c>
      <c r="U2386" s="77"/>
      <c r="V2386" s="77"/>
      <c r="W2386" s="77"/>
      <c r="X2386"/>
    </row>
    <row r="2387" spans="2:24" x14ac:dyDescent="0.3">
      <c r="B2387" s="81">
        <v>37376</v>
      </c>
      <c r="C2387" s="81" t="s">
        <v>2213</v>
      </c>
      <c r="D2387" s="77" t="s">
        <v>2652</v>
      </c>
      <c r="E2387" s="82" t="s">
        <v>2653</v>
      </c>
      <c r="F2387" s="77" t="s">
        <v>2631</v>
      </c>
      <c r="G2387" s="77" t="s">
        <v>435</v>
      </c>
      <c r="H2387" s="77" t="s">
        <v>1092</v>
      </c>
      <c r="I2387" s="77" t="s">
        <v>3418</v>
      </c>
      <c r="J2387" s="83">
        <v>0</v>
      </c>
      <c r="L2387" s="84"/>
      <c r="M2387" s="84"/>
      <c r="P2387"/>
      <c r="R2387"/>
      <c r="S2387" s="82" t="s">
        <v>56</v>
      </c>
      <c r="T2387" s="82" t="s">
        <v>57</v>
      </c>
      <c r="U2387" s="77"/>
      <c r="V2387" s="77"/>
      <c r="W2387" s="77"/>
      <c r="X2387"/>
    </row>
    <row r="2388" spans="2:24" x14ac:dyDescent="0.3">
      <c r="B2388" s="81">
        <v>37376</v>
      </c>
      <c r="C2388" s="81" t="s">
        <v>2213</v>
      </c>
      <c r="D2388" s="77" t="s">
        <v>46</v>
      </c>
      <c r="E2388" s="82" t="s">
        <v>53</v>
      </c>
      <c r="F2388" s="77" t="s">
        <v>47</v>
      </c>
      <c r="G2388" s="77" t="s">
        <v>435</v>
      </c>
      <c r="H2388" s="77" t="s">
        <v>54</v>
      </c>
      <c r="I2388" s="77" t="s">
        <v>3417</v>
      </c>
      <c r="J2388" s="83">
        <v>41.468429722267274</v>
      </c>
      <c r="L2388" s="84"/>
      <c r="M2388" s="84"/>
      <c r="P2388"/>
      <c r="R2388"/>
      <c r="S2388" s="82" t="s">
        <v>56</v>
      </c>
      <c r="T2388" s="82" t="s">
        <v>57</v>
      </c>
      <c r="U2388" s="77"/>
      <c r="V2388" s="77"/>
      <c r="W2388" s="77"/>
      <c r="X2388"/>
    </row>
    <row r="2389" spans="2:24" x14ac:dyDescent="0.3">
      <c r="B2389" s="81">
        <v>37376</v>
      </c>
      <c r="C2389" s="81" t="s">
        <v>2213</v>
      </c>
      <c r="D2389" s="77" t="s">
        <v>46</v>
      </c>
      <c r="E2389" s="82" t="s">
        <v>53</v>
      </c>
      <c r="F2389" s="77" t="s">
        <v>47</v>
      </c>
      <c r="G2389" s="77" t="s">
        <v>435</v>
      </c>
      <c r="H2389" s="77" t="s">
        <v>54</v>
      </c>
      <c r="I2389" s="77" t="s">
        <v>3417</v>
      </c>
      <c r="J2389" s="83">
        <v>5.863144684687331</v>
      </c>
      <c r="L2389" s="84"/>
      <c r="M2389" s="84"/>
      <c r="P2389"/>
      <c r="R2389"/>
      <c r="S2389" s="82" t="s">
        <v>56</v>
      </c>
      <c r="T2389" s="82" t="s">
        <v>57</v>
      </c>
      <c r="U2389" s="77"/>
      <c r="V2389" s="77"/>
      <c r="W2389" s="77"/>
      <c r="X2389"/>
    </row>
    <row r="2390" spans="2:24" x14ac:dyDescent="0.3">
      <c r="B2390" s="81">
        <v>37376</v>
      </c>
      <c r="C2390" s="81" t="s">
        <v>2213</v>
      </c>
      <c r="D2390" s="77" t="s">
        <v>46</v>
      </c>
      <c r="E2390" s="82" t="s">
        <v>53</v>
      </c>
      <c r="F2390" s="77" t="s">
        <v>47</v>
      </c>
      <c r="G2390" s="77" t="s">
        <v>435</v>
      </c>
      <c r="H2390" s="77" t="s">
        <v>54</v>
      </c>
      <c r="I2390" s="77" t="s">
        <v>3417</v>
      </c>
      <c r="J2390" s="83">
        <v>21.50307450552371</v>
      </c>
      <c r="L2390" s="84"/>
      <c r="M2390" s="84"/>
      <c r="P2390"/>
      <c r="R2390"/>
      <c r="S2390" s="82" t="s">
        <v>56</v>
      </c>
      <c r="T2390" s="82" t="s">
        <v>57</v>
      </c>
      <c r="U2390" s="77"/>
      <c r="V2390" s="77"/>
      <c r="W2390" s="77"/>
      <c r="X2390"/>
    </row>
    <row r="2391" spans="2:24" x14ac:dyDescent="0.3">
      <c r="B2391" s="81">
        <v>37376</v>
      </c>
      <c r="C2391" s="81" t="s">
        <v>2213</v>
      </c>
      <c r="D2391" s="77" t="s">
        <v>46</v>
      </c>
      <c r="E2391" s="82" t="s">
        <v>53</v>
      </c>
      <c r="F2391" s="77" t="s">
        <v>47</v>
      </c>
      <c r="G2391" s="77" t="s">
        <v>435</v>
      </c>
      <c r="H2391" s="77" t="s">
        <v>54</v>
      </c>
      <c r="I2391" s="77" t="s">
        <v>3417</v>
      </c>
      <c r="J2391" s="83">
        <v>365.93490543569226</v>
      </c>
      <c r="L2391" s="84"/>
      <c r="M2391" s="84"/>
      <c r="P2391"/>
      <c r="R2391"/>
      <c r="S2391" s="82" t="s">
        <v>56</v>
      </c>
      <c r="T2391" s="82" t="s">
        <v>57</v>
      </c>
      <c r="U2391" s="77"/>
      <c r="V2391" s="77"/>
      <c r="W2391" s="77"/>
      <c r="X2391"/>
    </row>
    <row r="2392" spans="2:24" x14ac:dyDescent="0.3">
      <c r="B2392" s="81">
        <v>37376</v>
      </c>
      <c r="C2392" s="81" t="s">
        <v>2213</v>
      </c>
      <c r="D2392" s="77" t="s">
        <v>46</v>
      </c>
      <c r="E2392" s="82" t="s">
        <v>53</v>
      </c>
      <c r="F2392" s="77" t="s">
        <v>47</v>
      </c>
      <c r="G2392" s="77" t="s">
        <v>435</v>
      </c>
      <c r="H2392" s="77" t="s">
        <v>54</v>
      </c>
      <c r="I2392" s="77" t="s">
        <v>3417</v>
      </c>
      <c r="J2392" s="83">
        <v>175.59005323983587</v>
      </c>
      <c r="L2392" s="84"/>
      <c r="M2392" s="84"/>
      <c r="P2392"/>
      <c r="R2392"/>
      <c r="S2392" s="82" t="s">
        <v>56</v>
      </c>
      <c r="T2392" s="82" t="s">
        <v>57</v>
      </c>
      <c r="U2392" s="77"/>
      <c r="V2392" s="77"/>
      <c r="W2392" s="77"/>
      <c r="X2392"/>
    </row>
    <row r="2393" spans="2:24" x14ac:dyDescent="0.3">
      <c r="B2393" s="81">
        <v>37376</v>
      </c>
      <c r="C2393" s="81" t="s">
        <v>2213</v>
      </c>
      <c r="D2393" s="77" t="s">
        <v>46</v>
      </c>
      <c r="E2393" s="82" t="s">
        <v>53</v>
      </c>
      <c r="F2393" s="77" t="s">
        <v>47</v>
      </c>
      <c r="G2393" s="77" t="s">
        <v>435</v>
      </c>
      <c r="H2393" s="77" t="s">
        <v>54</v>
      </c>
      <c r="I2393" s="77" t="s">
        <v>3417</v>
      </c>
      <c r="J2393" s="83">
        <v>-246.74710240023055</v>
      </c>
      <c r="L2393" s="84"/>
      <c r="M2393" s="84"/>
      <c r="P2393"/>
      <c r="R2393"/>
      <c r="S2393" s="82" t="s">
        <v>56</v>
      </c>
      <c r="T2393" s="82" t="s">
        <v>57</v>
      </c>
      <c r="U2393" s="77"/>
      <c r="V2393" s="77"/>
      <c r="W2393" s="77"/>
      <c r="X2393"/>
    </row>
    <row r="2394" spans="2:24" x14ac:dyDescent="0.3">
      <c r="B2394" s="81">
        <v>37376</v>
      </c>
      <c r="C2394" s="81" t="s">
        <v>2213</v>
      </c>
      <c r="D2394" s="77" t="s">
        <v>400</v>
      </c>
      <c r="E2394" s="82" t="s">
        <v>53</v>
      </c>
      <c r="F2394" s="77" t="s">
        <v>401</v>
      </c>
      <c r="G2394" s="77" t="s">
        <v>435</v>
      </c>
      <c r="H2394" s="77" t="s">
        <v>54</v>
      </c>
      <c r="I2394" s="77" t="s">
        <v>3418</v>
      </c>
      <c r="J2394" s="83">
        <v>-4.6012936098209476</v>
      </c>
      <c r="L2394" s="84"/>
      <c r="M2394" s="84"/>
      <c r="P2394"/>
      <c r="R2394"/>
      <c r="S2394" s="82" t="s">
        <v>56</v>
      </c>
      <c r="T2394" s="82" t="s">
        <v>57</v>
      </c>
      <c r="U2394" s="77"/>
      <c r="V2394" s="77"/>
      <c r="W2394" s="77"/>
      <c r="X2394"/>
    </row>
    <row r="2395" spans="2:24" x14ac:dyDescent="0.3">
      <c r="B2395" s="81">
        <v>37376</v>
      </c>
      <c r="C2395" s="81" t="s">
        <v>2213</v>
      </c>
      <c r="D2395" s="77" t="s">
        <v>661</v>
      </c>
      <c r="E2395" s="82" t="s">
        <v>663</v>
      </c>
      <c r="F2395" s="77" t="s">
        <v>662</v>
      </c>
      <c r="G2395" s="77" t="s">
        <v>435</v>
      </c>
      <c r="H2395" s="77" t="s">
        <v>54</v>
      </c>
      <c r="I2395" s="77" t="s">
        <v>3417</v>
      </c>
      <c r="J2395" s="83">
        <v>-1135.6341906716798</v>
      </c>
      <c r="L2395" s="84"/>
      <c r="M2395" s="84"/>
      <c r="P2395"/>
      <c r="R2395"/>
      <c r="S2395" s="82" t="s">
        <v>56</v>
      </c>
      <c r="T2395" s="82" t="s">
        <v>57</v>
      </c>
      <c r="U2395" s="77"/>
      <c r="V2395" s="77"/>
      <c r="W2395" s="77"/>
      <c r="X2395"/>
    </row>
    <row r="2396" spans="2:24" x14ac:dyDescent="0.3">
      <c r="B2396" s="81">
        <v>37376</v>
      </c>
      <c r="C2396" s="81" t="s">
        <v>2213</v>
      </c>
      <c r="D2396" s="77" t="s">
        <v>661</v>
      </c>
      <c r="E2396" s="82" t="s">
        <v>663</v>
      </c>
      <c r="F2396" s="77" t="s">
        <v>662</v>
      </c>
      <c r="G2396" s="77" t="s">
        <v>435</v>
      </c>
      <c r="H2396" s="77" t="s">
        <v>54</v>
      </c>
      <c r="I2396" s="77" t="s">
        <v>3417</v>
      </c>
      <c r="J2396" s="83">
        <v>1646.9631909031089</v>
      </c>
      <c r="L2396" s="84"/>
      <c r="M2396" s="84"/>
      <c r="P2396"/>
      <c r="R2396"/>
      <c r="S2396" s="82" t="s">
        <v>56</v>
      </c>
      <c r="T2396" s="82" t="s">
        <v>57</v>
      </c>
      <c r="U2396" s="77"/>
      <c r="V2396" s="77"/>
      <c r="W2396" s="77"/>
      <c r="X2396"/>
    </row>
    <row r="2397" spans="2:24" x14ac:dyDescent="0.3">
      <c r="B2397" s="81">
        <v>37376</v>
      </c>
      <c r="C2397" s="81" t="s">
        <v>2213</v>
      </c>
      <c r="D2397" s="77" t="s">
        <v>661</v>
      </c>
      <c r="E2397" s="82" t="s">
        <v>663</v>
      </c>
      <c r="F2397" s="77" t="s">
        <v>662</v>
      </c>
      <c r="G2397" s="77" t="s">
        <v>435</v>
      </c>
      <c r="H2397" s="77" t="s">
        <v>54</v>
      </c>
      <c r="I2397" s="77" t="s">
        <v>3417</v>
      </c>
      <c r="J2397" s="83">
        <v>254.40791950819451</v>
      </c>
      <c r="L2397" s="84"/>
      <c r="M2397" s="84"/>
      <c r="P2397"/>
      <c r="R2397"/>
      <c r="S2397" s="82" t="s">
        <v>56</v>
      </c>
      <c r="T2397" s="82" t="s">
        <v>57</v>
      </c>
      <c r="U2397" s="77"/>
      <c r="V2397" s="77"/>
      <c r="W2397" s="77"/>
      <c r="X2397"/>
    </row>
    <row r="2398" spans="2:24" x14ac:dyDescent="0.3">
      <c r="B2398" s="81">
        <v>37376</v>
      </c>
      <c r="C2398" s="81" t="s">
        <v>2213</v>
      </c>
      <c r="D2398" s="77" t="s">
        <v>665</v>
      </c>
      <c r="E2398" s="82" t="s">
        <v>663</v>
      </c>
      <c r="F2398" s="77" t="s">
        <v>662</v>
      </c>
      <c r="G2398" s="77" t="s">
        <v>435</v>
      </c>
      <c r="H2398" s="77" t="s">
        <v>54</v>
      </c>
      <c r="I2398" s="77" t="s">
        <v>3418</v>
      </c>
      <c r="J2398" s="83">
        <v>-233.08727102332224</v>
      </c>
      <c r="L2398" s="84"/>
      <c r="M2398" s="84"/>
      <c r="P2398"/>
      <c r="R2398"/>
      <c r="S2398" s="82" t="s">
        <v>56</v>
      </c>
      <c r="T2398" s="82" t="s">
        <v>57</v>
      </c>
      <c r="U2398" s="77"/>
      <c r="V2398" s="77"/>
      <c r="W2398" s="77"/>
      <c r="X2398"/>
    </row>
    <row r="2399" spans="2:24" x14ac:dyDescent="0.3">
      <c r="B2399" s="81">
        <v>37376</v>
      </c>
      <c r="C2399" s="81" t="s">
        <v>2213</v>
      </c>
      <c r="D2399" s="77" t="s">
        <v>90</v>
      </c>
      <c r="E2399" s="82" t="s">
        <v>93</v>
      </c>
      <c r="F2399" s="77" t="s">
        <v>91</v>
      </c>
      <c r="G2399" s="77" t="s">
        <v>435</v>
      </c>
      <c r="H2399" s="77" t="s">
        <v>54</v>
      </c>
      <c r="I2399" s="77" t="s">
        <v>3417</v>
      </c>
      <c r="J2399" s="83">
        <v>-1512.6256208413906</v>
      </c>
      <c r="L2399" s="84"/>
      <c r="M2399" s="84"/>
      <c r="P2399"/>
      <c r="R2399"/>
      <c r="S2399" s="82" t="s">
        <v>56</v>
      </c>
      <c r="T2399" s="82" t="s">
        <v>57</v>
      </c>
      <c r="U2399" s="77"/>
      <c r="V2399" s="77"/>
      <c r="W2399" s="77"/>
      <c r="X2399"/>
    </row>
    <row r="2400" spans="2:24" x14ac:dyDescent="0.3">
      <c r="B2400" s="81">
        <v>37376</v>
      </c>
      <c r="C2400" s="81" t="s">
        <v>2213</v>
      </c>
      <c r="D2400" s="77" t="s">
        <v>90</v>
      </c>
      <c r="E2400" s="82" t="s">
        <v>93</v>
      </c>
      <c r="F2400" s="77" t="s">
        <v>91</v>
      </c>
      <c r="G2400" s="77" t="s">
        <v>435</v>
      </c>
      <c r="H2400" s="77" t="s">
        <v>54</v>
      </c>
      <c r="I2400" s="77" t="s">
        <v>3417</v>
      </c>
      <c r="J2400" s="83">
        <v>2046.6695894319587</v>
      </c>
      <c r="L2400" s="84"/>
      <c r="M2400" s="84"/>
      <c r="P2400"/>
      <c r="R2400"/>
      <c r="S2400" s="82" t="s">
        <v>56</v>
      </c>
      <c r="T2400" s="82" t="s">
        <v>57</v>
      </c>
      <c r="U2400" s="77"/>
      <c r="V2400" s="77"/>
      <c r="W2400" s="77"/>
      <c r="X2400"/>
    </row>
    <row r="2401" spans="2:24" x14ac:dyDescent="0.3">
      <c r="B2401" s="81">
        <v>37376</v>
      </c>
      <c r="C2401" s="81" t="s">
        <v>2213</v>
      </c>
      <c r="D2401" s="77" t="s">
        <v>90</v>
      </c>
      <c r="E2401" s="82" t="s">
        <v>93</v>
      </c>
      <c r="F2401" s="77" t="s">
        <v>91</v>
      </c>
      <c r="G2401" s="77" t="s">
        <v>435</v>
      </c>
      <c r="H2401" s="77" t="s">
        <v>54</v>
      </c>
      <c r="I2401" s="77" t="s">
        <v>3417</v>
      </c>
      <c r="J2401" s="83">
        <v>929.13063313116709</v>
      </c>
      <c r="L2401" s="84"/>
      <c r="M2401" s="84"/>
      <c r="P2401"/>
      <c r="R2401"/>
      <c r="S2401" s="82" t="s">
        <v>56</v>
      </c>
      <c r="T2401" s="82" t="s">
        <v>57</v>
      </c>
      <c r="U2401" s="77"/>
      <c r="V2401" s="77"/>
      <c r="W2401" s="77"/>
      <c r="X2401"/>
    </row>
    <row r="2402" spans="2:24" x14ac:dyDescent="0.3">
      <c r="B2402" s="81">
        <v>37376</v>
      </c>
      <c r="C2402" s="81" t="s">
        <v>2213</v>
      </c>
      <c r="D2402" s="77" t="s">
        <v>90</v>
      </c>
      <c r="E2402" s="82" t="s">
        <v>93</v>
      </c>
      <c r="F2402" s="77" t="s">
        <v>91</v>
      </c>
      <c r="G2402" s="77" t="s">
        <v>435</v>
      </c>
      <c r="H2402" s="77" t="s">
        <v>54</v>
      </c>
      <c r="I2402" s="77" t="s">
        <v>3417</v>
      </c>
      <c r="J2402" s="83">
        <v>15.276391980114619</v>
      </c>
      <c r="L2402" s="84"/>
      <c r="M2402" s="84"/>
      <c r="P2402"/>
      <c r="R2402"/>
      <c r="S2402" s="82" t="s">
        <v>56</v>
      </c>
      <c r="T2402" s="82" t="s">
        <v>57</v>
      </c>
      <c r="U2402" s="77"/>
      <c r="V2402" s="77"/>
      <c r="W2402" s="77"/>
      <c r="X2402"/>
    </row>
    <row r="2403" spans="2:24" x14ac:dyDescent="0.3">
      <c r="B2403" s="81">
        <v>37376</v>
      </c>
      <c r="C2403" s="81" t="s">
        <v>2213</v>
      </c>
      <c r="D2403" s="77" t="s">
        <v>673</v>
      </c>
      <c r="E2403" s="82" t="s">
        <v>93</v>
      </c>
      <c r="F2403" s="77" t="s">
        <v>674</v>
      </c>
      <c r="G2403" s="77" t="s">
        <v>435</v>
      </c>
      <c r="H2403" s="77" t="s">
        <v>54</v>
      </c>
      <c r="I2403" s="77" t="s">
        <v>3418</v>
      </c>
      <c r="J2403" s="83">
        <v>252.85115304346098</v>
      </c>
      <c r="L2403" s="84"/>
      <c r="M2403" s="84"/>
      <c r="P2403"/>
      <c r="R2403"/>
      <c r="S2403" s="82" t="s">
        <v>56</v>
      </c>
      <c r="T2403" s="82" t="s">
        <v>57</v>
      </c>
      <c r="U2403" s="77"/>
      <c r="V2403" s="77"/>
      <c r="W2403" s="77"/>
      <c r="X2403"/>
    </row>
    <row r="2404" spans="2:24" x14ac:dyDescent="0.3">
      <c r="B2404" s="81">
        <v>37376</v>
      </c>
      <c r="C2404" s="81" t="s">
        <v>2213</v>
      </c>
      <c r="D2404" s="77" t="s">
        <v>673</v>
      </c>
      <c r="E2404" s="82" t="s">
        <v>93</v>
      </c>
      <c r="F2404" s="77" t="s">
        <v>674</v>
      </c>
      <c r="G2404" s="77" t="s">
        <v>435</v>
      </c>
      <c r="H2404" s="77" t="s">
        <v>54</v>
      </c>
      <c r="I2404" s="77" t="s">
        <v>3418</v>
      </c>
      <c r="J2404" s="83">
        <v>956.7330410442637</v>
      </c>
      <c r="L2404" s="84"/>
      <c r="M2404" s="84"/>
      <c r="P2404"/>
      <c r="R2404"/>
      <c r="S2404" s="82" t="s">
        <v>56</v>
      </c>
      <c r="T2404" s="82" t="s">
        <v>57</v>
      </c>
      <c r="U2404" s="77"/>
      <c r="V2404" s="77"/>
      <c r="W2404" s="77"/>
      <c r="X2404"/>
    </row>
    <row r="2405" spans="2:24" x14ac:dyDescent="0.3">
      <c r="B2405" s="81">
        <v>37376</v>
      </c>
      <c r="C2405" s="81" t="s">
        <v>2213</v>
      </c>
      <c r="D2405" s="77" t="s">
        <v>673</v>
      </c>
      <c r="E2405" s="82" t="s">
        <v>93</v>
      </c>
      <c r="F2405" s="77" t="s">
        <v>674</v>
      </c>
      <c r="G2405" s="77" t="s">
        <v>435</v>
      </c>
      <c r="H2405" s="77" t="s">
        <v>54</v>
      </c>
      <c r="I2405" s="77" t="s">
        <v>3418</v>
      </c>
      <c r="J2405" s="83">
        <v>-238.40754514295764</v>
      </c>
      <c r="L2405" s="84"/>
      <c r="M2405" s="84"/>
      <c r="P2405"/>
      <c r="R2405"/>
      <c r="S2405" s="82" t="s">
        <v>56</v>
      </c>
      <c r="T2405" s="82" t="s">
        <v>57</v>
      </c>
      <c r="U2405" s="77"/>
      <c r="V2405" s="77"/>
      <c r="W2405" s="77"/>
      <c r="X2405"/>
    </row>
    <row r="2406" spans="2:24" x14ac:dyDescent="0.3">
      <c r="B2406" s="81">
        <v>37376</v>
      </c>
      <c r="C2406" s="81" t="s">
        <v>2213</v>
      </c>
      <c r="D2406" s="77" t="s">
        <v>362</v>
      </c>
      <c r="E2406" s="82" t="s">
        <v>365</v>
      </c>
      <c r="F2406" s="77" t="s">
        <v>363</v>
      </c>
      <c r="G2406" s="77" t="s">
        <v>435</v>
      </c>
      <c r="H2406" s="77" t="s">
        <v>54</v>
      </c>
      <c r="I2406" s="77" t="s">
        <v>3417</v>
      </c>
      <c r="J2406" s="83">
        <v>556.45167981028999</v>
      </c>
      <c r="L2406" s="84"/>
      <c r="M2406" s="84"/>
      <c r="P2406"/>
      <c r="R2406"/>
      <c r="S2406" s="82" t="s">
        <v>56</v>
      </c>
      <c r="T2406" s="82" t="s">
        <v>57</v>
      </c>
      <c r="U2406" s="77"/>
      <c r="V2406" s="77"/>
      <c r="W2406" s="77"/>
      <c r="X2406"/>
    </row>
    <row r="2407" spans="2:24" x14ac:dyDescent="0.3">
      <c r="B2407" s="81">
        <v>37376</v>
      </c>
      <c r="C2407" s="81" t="s">
        <v>2213</v>
      </c>
      <c r="D2407" s="77" t="s">
        <v>362</v>
      </c>
      <c r="E2407" s="82" t="s">
        <v>365</v>
      </c>
      <c r="F2407" s="77" t="s">
        <v>363</v>
      </c>
      <c r="G2407" s="77" t="s">
        <v>435</v>
      </c>
      <c r="H2407" s="77" t="s">
        <v>54</v>
      </c>
      <c r="I2407" s="77" t="s">
        <v>3417</v>
      </c>
      <c r="J2407" s="83">
        <v>116.53610398009673</v>
      </c>
      <c r="L2407" s="84"/>
      <c r="M2407" s="84"/>
      <c r="P2407"/>
      <c r="R2407"/>
      <c r="S2407" s="82" t="s">
        <v>56</v>
      </c>
      <c r="T2407" s="82" t="s">
        <v>57</v>
      </c>
      <c r="U2407" s="77"/>
      <c r="V2407" s="77"/>
      <c r="W2407" s="77"/>
      <c r="X2407"/>
    </row>
    <row r="2408" spans="2:24" x14ac:dyDescent="0.3">
      <c r="B2408" s="81">
        <v>37376</v>
      </c>
      <c r="C2408" s="81" t="s">
        <v>2213</v>
      </c>
      <c r="D2408" s="77" t="s">
        <v>98</v>
      </c>
      <c r="E2408" s="82" t="s">
        <v>101</v>
      </c>
      <c r="F2408" s="77" t="s">
        <v>99</v>
      </c>
      <c r="G2408" s="77" t="s">
        <v>435</v>
      </c>
      <c r="H2408" s="77" t="s">
        <v>102</v>
      </c>
      <c r="I2408" s="77" t="s">
        <v>3417</v>
      </c>
      <c r="J2408" s="83">
        <v>44.314515902339224</v>
      </c>
      <c r="L2408" s="84"/>
      <c r="M2408" s="84"/>
      <c r="P2408"/>
      <c r="R2408"/>
      <c r="S2408" s="82" t="s">
        <v>56</v>
      </c>
      <c r="T2408" s="82" t="s">
        <v>57</v>
      </c>
      <c r="U2408" s="77"/>
      <c r="V2408" s="77"/>
      <c r="W2408" s="77"/>
      <c r="X2408"/>
    </row>
    <row r="2409" spans="2:24" x14ac:dyDescent="0.3">
      <c r="B2409" s="81">
        <v>37376</v>
      </c>
      <c r="C2409" s="81" t="s">
        <v>2213</v>
      </c>
      <c r="D2409" s="77" t="s">
        <v>98</v>
      </c>
      <c r="E2409" s="82" t="s">
        <v>101</v>
      </c>
      <c r="F2409" s="77" t="s">
        <v>99</v>
      </c>
      <c r="G2409" s="77" t="s">
        <v>435</v>
      </c>
      <c r="H2409" s="77" t="s">
        <v>102</v>
      </c>
      <c r="I2409" s="77" t="s">
        <v>3417</v>
      </c>
      <c r="J2409" s="83">
        <v>298.21413643484925</v>
      </c>
      <c r="L2409" s="84"/>
      <c r="M2409" s="84"/>
      <c r="P2409"/>
      <c r="R2409"/>
      <c r="S2409" s="82" t="s">
        <v>56</v>
      </c>
      <c r="T2409" s="82" t="s">
        <v>57</v>
      </c>
      <c r="U2409" s="77"/>
      <c r="V2409" s="77"/>
      <c r="W2409" s="77"/>
      <c r="X2409"/>
    </row>
    <row r="2410" spans="2:24" x14ac:dyDescent="0.3">
      <c r="B2410" s="81">
        <v>37376</v>
      </c>
      <c r="C2410" s="81" t="s">
        <v>2213</v>
      </c>
      <c r="D2410" s="77" t="s">
        <v>98</v>
      </c>
      <c r="E2410" s="82" t="s">
        <v>101</v>
      </c>
      <c r="F2410" s="77" t="s">
        <v>99</v>
      </c>
      <c r="G2410" s="77" t="s">
        <v>435</v>
      </c>
      <c r="H2410" s="77" t="s">
        <v>102</v>
      </c>
      <c r="I2410" s="77" t="s">
        <v>3417</v>
      </c>
      <c r="J2410" s="83">
        <v>84.823479445372612</v>
      </c>
      <c r="L2410" s="84"/>
      <c r="M2410" s="84"/>
      <c r="P2410"/>
      <c r="R2410"/>
      <c r="S2410" s="82" t="s">
        <v>56</v>
      </c>
      <c r="T2410" s="82" t="s">
        <v>57</v>
      </c>
      <c r="U2410" s="77"/>
      <c r="V2410" s="77"/>
      <c r="W2410" s="77"/>
      <c r="X2410"/>
    </row>
    <row r="2411" spans="2:24" x14ac:dyDescent="0.3">
      <c r="B2411" s="81">
        <v>37376</v>
      </c>
      <c r="C2411" s="81" t="s">
        <v>2213</v>
      </c>
      <c r="D2411" s="77" t="s">
        <v>110</v>
      </c>
      <c r="E2411" s="82" t="s">
        <v>113</v>
      </c>
      <c r="F2411" s="77" t="s">
        <v>111</v>
      </c>
      <c r="G2411" s="77" t="s">
        <v>435</v>
      </c>
      <c r="H2411" s="77" t="s">
        <v>102</v>
      </c>
      <c r="I2411" s="77" t="s">
        <v>3417</v>
      </c>
      <c r="J2411" s="83">
        <v>419.4281882904412</v>
      </c>
      <c r="L2411" s="84"/>
      <c r="M2411" s="84"/>
      <c r="P2411"/>
      <c r="R2411"/>
      <c r="S2411" s="82" t="s">
        <v>56</v>
      </c>
      <c r="T2411" s="82" t="s">
        <v>57</v>
      </c>
      <c r="U2411" s="77"/>
      <c r="V2411" s="77"/>
      <c r="W2411" s="77"/>
      <c r="X2411"/>
    </row>
    <row r="2412" spans="2:24" x14ac:dyDescent="0.3">
      <c r="B2412" s="81">
        <v>37376</v>
      </c>
      <c r="C2412" s="81" t="s">
        <v>2213</v>
      </c>
      <c r="D2412" s="77" t="s">
        <v>373</v>
      </c>
      <c r="E2412" s="82" t="s">
        <v>113</v>
      </c>
      <c r="F2412" s="77" t="s">
        <v>374</v>
      </c>
      <c r="G2412" s="77" t="s">
        <v>435</v>
      </c>
      <c r="H2412" s="77" t="s">
        <v>102</v>
      </c>
      <c r="I2412" s="77" t="s">
        <v>3418</v>
      </c>
      <c r="J2412" s="83">
        <v>122.24576312325162</v>
      </c>
      <c r="L2412" s="84"/>
      <c r="M2412" s="84"/>
      <c r="P2412"/>
      <c r="R2412"/>
      <c r="S2412" s="82" t="s">
        <v>56</v>
      </c>
      <c r="T2412" s="82" t="s">
        <v>57</v>
      </c>
      <c r="U2412" s="77"/>
      <c r="V2412" s="77"/>
      <c r="W2412" s="77"/>
      <c r="X2412"/>
    </row>
    <row r="2413" spans="2:24" x14ac:dyDescent="0.3">
      <c r="B2413" s="81">
        <v>37376</v>
      </c>
      <c r="C2413" s="81" t="s">
        <v>2213</v>
      </c>
      <c r="D2413" s="77" t="s">
        <v>373</v>
      </c>
      <c r="E2413" s="82" t="s">
        <v>113</v>
      </c>
      <c r="F2413" s="77" t="s">
        <v>374</v>
      </c>
      <c r="G2413" s="77" t="s">
        <v>435</v>
      </c>
      <c r="H2413" s="77" t="s">
        <v>102</v>
      </c>
      <c r="I2413" s="77" t="s">
        <v>3418</v>
      </c>
      <c r="J2413" s="83">
        <v>155.99966661357325</v>
      </c>
      <c r="L2413" s="84"/>
      <c r="M2413" s="84"/>
      <c r="P2413"/>
      <c r="R2413"/>
      <c r="S2413" s="82" t="s">
        <v>56</v>
      </c>
      <c r="T2413" s="82" t="s">
        <v>57</v>
      </c>
      <c r="U2413" s="77"/>
      <c r="V2413" s="77"/>
      <c r="W2413" s="77"/>
      <c r="X2413"/>
    </row>
    <row r="2414" spans="2:24" x14ac:dyDescent="0.3">
      <c r="B2414" s="81">
        <v>37376</v>
      </c>
      <c r="C2414" s="81" t="s">
        <v>2213</v>
      </c>
      <c r="D2414" s="77" t="s">
        <v>373</v>
      </c>
      <c r="E2414" s="82" t="s">
        <v>113</v>
      </c>
      <c r="F2414" s="77" t="s">
        <v>374</v>
      </c>
      <c r="G2414" s="77" t="s">
        <v>435</v>
      </c>
      <c r="H2414" s="77" t="s">
        <v>102</v>
      </c>
      <c r="I2414" s="77" t="s">
        <v>3418</v>
      </c>
      <c r="J2414" s="83">
        <v>48.48673103569358</v>
      </c>
      <c r="L2414" s="84"/>
      <c r="M2414" s="84"/>
      <c r="P2414"/>
      <c r="R2414"/>
      <c r="S2414" s="82" t="s">
        <v>56</v>
      </c>
      <c r="T2414" s="82" t="s">
        <v>57</v>
      </c>
      <c r="U2414" s="77"/>
      <c r="V2414" s="77"/>
      <c r="W2414" s="77"/>
      <c r="X2414"/>
    </row>
    <row r="2415" spans="2:24" x14ac:dyDescent="0.3">
      <c r="B2415" s="81">
        <v>37376</v>
      </c>
      <c r="C2415" s="81" t="s">
        <v>2213</v>
      </c>
      <c r="D2415" s="77" t="s">
        <v>373</v>
      </c>
      <c r="E2415" s="82" t="s">
        <v>113</v>
      </c>
      <c r="F2415" s="77" t="s">
        <v>374</v>
      </c>
      <c r="G2415" s="77" t="s">
        <v>435</v>
      </c>
      <c r="H2415" s="77" t="s">
        <v>102</v>
      </c>
      <c r="I2415" s="77" t="s">
        <v>3418</v>
      </c>
      <c r="J2415" s="83">
        <v>-106.97379468954927</v>
      </c>
      <c r="L2415" s="84"/>
      <c r="M2415" s="84"/>
      <c r="P2415"/>
      <c r="R2415"/>
      <c r="S2415" s="82" t="s">
        <v>56</v>
      </c>
      <c r="T2415" s="82" t="s">
        <v>57</v>
      </c>
      <c r="U2415" s="77"/>
      <c r="V2415" s="77"/>
      <c r="W2415" s="77"/>
      <c r="X2415"/>
    </row>
    <row r="2416" spans="2:24" x14ac:dyDescent="0.3">
      <c r="B2416" s="81">
        <v>37376</v>
      </c>
      <c r="C2416" s="81" t="s">
        <v>2213</v>
      </c>
      <c r="D2416" s="77" t="s">
        <v>373</v>
      </c>
      <c r="E2416" s="82" t="s">
        <v>113</v>
      </c>
      <c r="F2416" s="77" t="s">
        <v>374</v>
      </c>
      <c r="G2416" s="77" t="s">
        <v>435</v>
      </c>
      <c r="H2416" s="77" t="s">
        <v>102</v>
      </c>
      <c r="I2416" s="77" t="s">
        <v>3418</v>
      </c>
      <c r="J2416" s="83">
        <v>-145.45217383540367</v>
      </c>
      <c r="L2416" s="84"/>
      <c r="M2416" s="84"/>
      <c r="P2416"/>
      <c r="R2416"/>
      <c r="S2416" s="82" t="s">
        <v>56</v>
      </c>
      <c r="T2416" s="82" t="s">
        <v>57</v>
      </c>
      <c r="U2416" s="77"/>
      <c r="V2416" s="77"/>
      <c r="W2416" s="77"/>
      <c r="X2416"/>
    </row>
    <row r="2417" spans="2:24" x14ac:dyDescent="0.3">
      <c r="B2417" s="81">
        <v>37376</v>
      </c>
      <c r="C2417" s="81" t="s">
        <v>2213</v>
      </c>
      <c r="D2417" s="77" t="s">
        <v>704</v>
      </c>
      <c r="E2417" s="82" t="s">
        <v>705</v>
      </c>
      <c r="F2417" s="77" t="s">
        <v>572</v>
      </c>
      <c r="G2417" s="77" t="s">
        <v>435</v>
      </c>
      <c r="H2417" s="77" t="s">
        <v>578</v>
      </c>
      <c r="I2417" s="77" t="s">
        <v>3417</v>
      </c>
      <c r="J2417" s="83">
        <v>415.35697607847624</v>
      </c>
      <c r="L2417" s="84"/>
      <c r="M2417" s="84"/>
      <c r="P2417"/>
      <c r="R2417"/>
      <c r="S2417" s="82" t="s">
        <v>579</v>
      </c>
      <c r="T2417" s="82" t="s">
        <v>57</v>
      </c>
      <c r="U2417" s="77"/>
      <c r="V2417" s="77"/>
      <c r="W2417" s="77"/>
      <c r="X2417"/>
    </row>
    <row r="2418" spans="2:24" x14ac:dyDescent="0.3">
      <c r="B2418" s="81">
        <v>37376</v>
      </c>
      <c r="C2418" s="81" t="s">
        <v>2213</v>
      </c>
      <c r="D2418" s="77" t="s">
        <v>707</v>
      </c>
      <c r="E2418" s="82" t="s">
        <v>705</v>
      </c>
      <c r="F2418" s="77" t="s">
        <v>708</v>
      </c>
      <c r="G2418" s="77" t="s">
        <v>435</v>
      </c>
      <c r="H2418" s="77" t="s">
        <v>578</v>
      </c>
      <c r="I2418" s="77" t="s">
        <v>3417</v>
      </c>
      <c r="J2418" s="83">
        <v>317.6351822225613</v>
      </c>
      <c r="L2418" s="84"/>
      <c r="M2418" s="84"/>
      <c r="P2418"/>
      <c r="R2418"/>
      <c r="S2418" s="82" t="s">
        <v>710</v>
      </c>
      <c r="T2418" s="82" t="s">
        <v>57</v>
      </c>
      <c r="U2418" s="77"/>
      <c r="V2418" s="77"/>
      <c r="W2418" s="77"/>
      <c r="X2418"/>
    </row>
    <row r="2419" spans="2:24" x14ac:dyDescent="0.3">
      <c r="B2419" s="81">
        <v>37376</v>
      </c>
      <c r="C2419" s="81" t="s">
        <v>2213</v>
      </c>
      <c r="D2419" s="77" t="s">
        <v>712</v>
      </c>
      <c r="E2419" s="82" t="s">
        <v>705</v>
      </c>
      <c r="F2419" s="77" t="s">
        <v>713</v>
      </c>
      <c r="G2419" s="77" t="s">
        <v>435</v>
      </c>
      <c r="H2419" s="77" t="s">
        <v>578</v>
      </c>
      <c r="I2419" s="77" t="s">
        <v>3417</v>
      </c>
      <c r="J2419" s="83">
        <v>346.50084833182797</v>
      </c>
      <c r="L2419" s="84"/>
      <c r="M2419" s="84"/>
      <c r="P2419"/>
      <c r="R2419"/>
      <c r="S2419" s="82" t="s">
        <v>715</v>
      </c>
      <c r="T2419" s="82" t="s">
        <v>57</v>
      </c>
      <c r="U2419" s="77"/>
      <c r="V2419" s="77"/>
      <c r="W2419" s="77"/>
      <c r="X2419"/>
    </row>
    <row r="2420" spans="2:24" x14ac:dyDescent="0.3">
      <c r="B2420" s="81">
        <v>37376</v>
      </c>
      <c r="C2420" s="81" t="s">
        <v>2213</v>
      </c>
      <c r="D2420" s="77" t="s">
        <v>717</v>
      </c>
      <c r="E2420" s="82" t="s">
        <v>705</v>
      </c>
      <c r="F2420" s="77" t="s">
        <v>583</v>
      </c>
      <c r="G2420" s="77" t="s">
        <v>435</v>
      </c>
      <c r="H2420" s="77" t="s">
        <v>578</v>
      </c>
      <c r="I2420" s="77" t="s">
        <v>3418</v>
      </c>
      <c r="J2420" s="83">
        <v>377.82870643058993</v>
      </c>
      <c r="L2420" s="84"/>
      <c r="M2420" s="84"/>
      <c r="P2420"/>
      <c r="R2420"/>
      <c r="S2420" s="82" t="s">
        <v>56</v>
      </c>
      <c r="T2420" s="82" t="s">
        <v>57</v>
      </c>
      <c r="U2420" s="77"/>
      <c r="V2420" s="77"/>
      <c r="W2420" s="77"/>
      <c r="X2420"/>
    </row>
    <row r="2421" spans="2:24" x14ac:dyDescent="0.3">
      <c r="B2421" s="81">
        <v>37376</v>
      </c>
      <c r="C2421" s="81" t="s">
        <v>2213</v>
      </c>
      <c r="D2421" s="77" t="s">
        <v>720</v>
      </c>
      <c r="E2421" s="82" t="s">
        <v>725</v>
      </c>
      <c r="F2421" s="77" t="s">
        <v>721</v>
      </c>
      <c r="G2421" s="77" t="s">
        <v>435</v>
      </c>
      <c r="H2421" s="77" t="s">
        <v>102</v>
      </c>
      <c r="I2421" s="77" t="s">
        <v>3417</v>
      </c>
      <c r="J2421" s="83">
        <v>73.195615695781456</v>
      </c>
      <c r="L2421" s="84"/>
      <c r="M2421" s="84"/>
      <c r="P2421"/>
      <c r="R2421"/>
      <c r="S2421" s="82" t="s">
        <v>56</v>
      </c>
      <c r="T2421" s="82" t="s">
        <v>57</v>
      </c>
      <c r="U2421" s="77"/>
      <c r="V2421" s="77"/>
      <c r="W2421" s="77"/>
      <c r="X2421"/>
    </row>
    <row r="2422" spans="2:24" x14ac:dyDescent="0.3">
      <c r="B2422" s="81">
        <v>37376</v>
      </c>
      <c r="C2422" s="81" t="s">
        <v>2213</v>
      </c>
      <c r="D2422" s="77" t="s">
        <v>728</v>
      </c>
      <c r="E2422" s="82" t="s">
        <v>725</v>
      </c>
      <c r="F2422" s="77" t="s">
        <v>729</v>
      </c>
      <c r="G2422" s="77" t="s">
        <v>435</v>
      </c>
      <c r="H2422" s="77" t="s">
        <v>102</v>
      </c>
      <c r="I2422" s="77" t="s">
        <v>3418</v>
      </c>
      <c r="J2422" s="83">
        <v>133.31230027420537</v>
      </c>
      <c r="L2422" s="84"/>
      <c r="M2422" s="84"/>
      <c r="P2422"/>
      <c r="R2422"/>
      <c r="S2422" s="82" t="s">
        <v>56</v>
      </c>
      <c r="T2422" s="82" t="s">
        <v>57</v>
      </c>
      <c r="U2422" s="77"/>
      <c r="V2422" s="77"/>
      <c r="W2422" s="77"/>
      <c r="X2422"/>
    </row>
    <row r="2423" spans="2:24" x14ac:dyDescent="0.3">
      <c r="B2423" s="81">
        <v>37376</v>
      </c>
      <c r="C2423" s="81" t="s">
        <v>2213</v>
      </c>
      <c r="D2423" s="77" t="s">
        <v>1041</v>
      </c>
      <c r="E2423" s="82" t="s">
        <v>1043</v>
      </c>
      <c r="F2423" s="77" t="s">
        <v>76</v>
      </c>
      <c r="G2423" s="77" t="s">
        <v>435</v>
      </c>
      <c r="H2423" s="77" t="s">
        <v>102</v>
      </c>
      <c r="I2423" s="77" t="s">
        <v>3417</v>
      </c>
      <c r="J2423" s="83">
        <v>555.21916593853689</v>
      </c>
      <c r="L2423" s="84"/>
      <c r="M2423" s="84"/>
      <c r="P2423"/>
      <c r="R2423"/>
      <c r="S2423" s="82" t="s">
        <v>56</v>
      </c>
      <c r="T2423" s="82" t="s">
        <v>57</v>
      </c>
      <c r="U2423" s="77"/>
      <c r="V2423" s="77"/>
      <c r="W2423" s="77"/>
      <c r="X2423"/>
    </row>
    <row r="2424" spans="2:24" x14ac:dyDescent="0.3">
      <c r="B2424" s="81">
        <v>37376</v>
      </c>
      <c r="C2424" s="81" t="s">
        <v>2213</v>
      </c>
      <c r="D2424" s="77" t="s">
        <v>1041</v>
      </c>
      <c r="E2424" s="82" t="s">
        <v>1043</v>
      </c>
      <c r="F2424" s="77" t="s">
        <v>76</v>
      </c>
      <c r="G2424" s="77" t="s">
        <v>435</v>
      </c>
      <c r="H2424" s="77" t="s">
        <v>102</v>
      </c>
      <c r="I2424" s="77" t="s">
        <v>3417</v>
      </c>
      <c r="J2424" s="83">
        <v>204.22920139201065</v>
      </c>
      <c r="L2424" s="84"/>
      <c r="M2424" s="84"/>
      <c r="P2424"/>
      <c r="R2424"/>
      <c r="S2424" s="82" t="s">
        <v>56</v>
      </c>
      <c r="T2424" s="82" t="s">
        <v>57</v>
      </c>
      <c r="U2424" s="77"/>
      <c r="V2424" s="77"/>
      <c r="W2424" s="77"/>
      <c r="X2424"/>
    </row>
    <row r="2425" spans="2:24" x14ac:dyDescent="0.3">
      <c r="B2425" s="81">
        <v>37376</v>
      </c>
      <c r="C2425" s="81" t="s">
        <v>2213</v>
      </c>
      <c r="D2425" s="77" t="s">
        <v>233</v>
      </c>
      <c r="E2425" s="82" t="s">
        <v>236</v>
      </c>
      <c r="F2425" s="77" t="s">
        <v>234</v>
      </c>
      <c r="G2425" s="77" t="s">
        <v>435</v>
      </c>
      <c r="H2425" s="77" t="s">
        <v>54</v>
      </c>
      <c r="I2425" s="77" t="s">
        <v>3417</v>
      </c>
      <c r="J2425" s="83">
        <v>-176.45848403738145</v>
      </c>
      <c r="L2425" s="84"/>
      <c r="M2425" s="84"/>
      <c r="P2425"/>
      <c r="R2425"/>
      <c r="S2425" s="82" t="s">
        <v>56</v>
      </c>
      <c r="T2425" s="82" t="s">
        <v>57</v>
      </c>
      <c r="U2425" s="77"/>
      <c r="V2425" s="77"/>
      <c r="W2425" s="77"/>
      <c r="X2425"/>
    </row>
    <row r="2426" spans="2:24" x14ac:dyDescent="0.3">
      <c r="B2426" s="81">
        <v>37376</v>
      </c>
      <c r="C2426" s="81" t="s">
        <v>2213</v>
      </c>
      <c r="D2426" s="77" t="s">
        <v>731</v>
      </c>
      <c r="E2426" s="82" t="s">
        <v>734</v>
      </c>
      <c r="F2426" s="77" t="s">
        <v>732</v>
      </c>
      <c r="G2426" s="77" t="s">
        <v>435</v>
      </c>
      <c r="H2426" s="77" t="s">
        <v>271</v>
      </c>
      <c r="I2426" s="77" t="s">
        <v>3417</v>
      </c>
      <c r="J2426" s="83">
        <v>3967.0045532107642</v>
      </c>
      <c r="L2426" s="84"/>
      <c r="M2426" s="84"/>
      <c r="P2426"/>
      <c r="R2426"/>
      <c r="S2426" s="82" t="s">
        <v>56</v>
      </c>
      <c r="T2426" s="82" t="s">
        <v>57</v>
      </c>
      <c r="U2426" s="77"/>
      <c r="V2426" s="77"/>
      <c r="W2426" s="77"/>
      <c r="X2426"/>
    </row>
    <row r="2427" spans="2:24" x14ac:dyDescent="0.3">
      <c r="B2427" s="81">
        <v>37376</v>
      </c>
      <c r="C2427" s="81" t="s">
        <v>2213</v>
      </c>
      <c r="D2427" s="77" t="s">
        <v>731</v>
      </c>
      <c r="E2427" s="82" t="s">
        <v>734</v>
      </c>
      <c r="F2427" s="77" t="s">
        <v>732</v>
      </c>
      <c r="G2427" s="77" t="s">
        <v>435</v>
      </c>
      <c r="H2427" s="77" t="s">
        <v>271</v>
      </c>
      <c r="I2427" s="77" t="s">
        <v>3417</v>
      </c>
      <c r="J2427" s="83">
        <v>2280.0353555591382</v>
      </c>
      <c r="L2427" s="84"/>
      <c r="M2427" s="84"/>
      <c r="P2427"/>
      <c r="R2427"/>
      <c r="S2427" s="82" t="s">
        <v>56</v>
      </c>
      <c r="T2427" s="82" t="s">
        <v>57</v>
      </c>
      <c r="U2427" s="77"/>
      <c r="V2427" s="77"/>
      <c r="W2427" s="77"/>
      <c r="X2427"/>
    </row>
    <row r="2428" spans="2:24" x14ac:dyDescent="0.3">
      <c r="B2428" s="81">
        <v>37376</v>
      </c>
      <c r="C2428" s="81" t="s">
        <v>2213</v>
      </c>
      <c r="D2428" s="77" t="s">
        <v>731</v>
      </c>
      <c r="E2428" s="82" t="s">
        <v>734</v>
      </c>
      <c r="F2428" s="77" t="s">
        <v>732</v>
      </c>
      <c r="G2428" s="77" t="s">
        <v>435</v>
      </c>
      <c r="H2428" s="77" t="s">
        <v>271</v>
      </c>
      <c r="I2428" s="77" t="s">
        <v>3417</v>
      </c>
      <c r="J2428" s="83">
        <v>-1985.8668021673109</v>
      </c>
      <c r="L2428" s="84"/>
      <c r="M2428" s="84"/>
      <c r="P2428"/>
      <c r="R2428"/>
      <c r="S2428" s="82" t="s">
        <v>56</v>
      </c>
      <c r="T2428" s="82" t="s">
        <v>57</v>
      </c>
      <c r="U2428" s="77"/>
      <c r="V2428" s="77"/>
      <c r="W2428" s="77"/>
      <c r="X2428"/>
    </row>
    <row r="2429" spans="2:24" x14ac:dyDescent="0.3">
      <c r="B2429" s="81">
        <v>37376</v>
      </c>
      <c r="C2429" s="81" t="s">
        <v>2213</v>
      </c>
      <c r="D2429" s="77" t="s">
        <v>738</v>
      </c>
      <c r="E2429" s="82" t="s">
        <v>740</v>
      </c>
      <c r="F2429" s="77" t="s">
        <v>500</v>
      </c>
      <c r="G2429" s="77" t="s">
        <v>435</v>
      </c>
      <c r="H2429" s="77" t="s">
        <v>271</v>
      </c>
      <c r="I2429" s="77" t="s">
        <v>3417</v>
      </c>
      <c r="J2429" s="83">
        <v>-2554.3478702539478</v>
      </c>
      <c r="L2429" s="84"/>
      <c r="M2429" s="84"/>
      <c r="P2429"/>
      <c r="R2429"/>
      <c r="S2429" s="82" t="s">
        <v>56</v>
      </c>
      <c r="T2429" s="82" t="s">
        <v>57</v>
      </c>
      <c r="U2429" s="77"/>
      <c r="V2429" s="77"/>
      <c r="W2429" s="77"/>
      <c r="X2429"/>
    </row>
    <row r="2430" spans="2:24" x14ac:dyDescent="0.3">
      <c r="B2430" s="81">
        <v>37376</v>
      </c>
      <c r="C2430" s="81" t="s">
        <v>2213</v>
      </c>
      <c r="D2430" s="77" t="s">
        <v>738</v>
      </c>
      <c r="E2430" s="82" t="s">
        <v>740</v>
      </c>
      <c r="F2430" s="77" t="s">
        <v>500</v>
      </c>
      <c r="G2430" s="77" t="s">
        <v>435</v>
      </c>
      <c r="H2430" s="77" t="s">
        <v>271</v>
      </c>
      <c r="I2430" s="77" t="s">
        <v>3417</v>
      </c>
      <c r="J2430" s="83">
        <v>3325.9753475510988</v>
      </c>
      <c r="L2430" s="84"/>
      <c r="M2430" s="84"/>
      <c r="P2430"/>
      <c r="R2430"/>
      <c r="S2430" s="82" t="s">
        <v>56</v>
      </c>
      <c r="T2430" s="82" t="s">
        <v>57</v>
      </c>
      <c r="U2430" s="77"/>
      <c r="V2430" s="77"/>
      <c r="W2430" s="77"/>
      <c r="X2430"/>
    </row>
    <row r="2431" spans="2:24" x14ac:dyDescent="0.3">
      <c r="B2431" s="81">
        <v>37376</v>
      </c>
      <c r="C2431" s="81" t="s">
        <v>2213</v>
      </c>
      <c r="D2431" s="77" t="s">
        <v>738</v>
      </c>
      <c r="E2431" s="82" t="s">
        <v>740</v>
      </c>
      <c r="F2431" s="77" t="s">
        <v>500</v>
      </c>
      <c r="G2431" s="77" t="s">
        <v>435</v>
      </c>
      <c r="H2431" s="77" t="s">
        <v>271</v>
      </c>
      <c r="I2431" s="77" t="s">
        <v>3417</v>
      </c>
      <c r="J2431" s="83">
        <v>5658.039344866811</v>
      </c>
      <c r="L2431" s="84"/>
      <c r="M2431" s="84"/>
      <c r="P2431"/>
      <c r="R2431"/>
      <c r="S2431" s="82" t="s">
        <v>56</v>
      </c>
      <c r="T2431" s="82" t="s">
        <v>57</v>
      </c>
      <c r="U2431" s="77"/>
      <c r="V2431" s="77"/>
      <c r="W2431" s="77"/>
      <c r="X2431"/>
    </row>
    <row r="2432" spans="2:24" x14ac:dyDescent="0.3">
      <c r="B2432" s="81">
        <v>37376</v>
      </c>
      <c r="C2432" s="81" t="s">
        <v>2213</v>
      </c>
      <c r="D2432" s="77" t="s">
        <v>765</v>
      </c>
      <c r="E2432" s="82" t="s">
        <v>766</v>
      </c>
      <c r="F2432" s="77" t="s">
        <v>99</v>
      </c>
      <c r="G2432" s="77" t="s">
        <v>435</v>
      </c>
      <c r="H2432" s="77" t="s">
        <v>139</v>
      </c>
      <c r="I2432" s="77" t="s">
        <v>3418</v>
      </c>
      <c r="J2432" s="83">
        <v>-392.76200225143054</v>
      </c>
      <c r="L2432" s="84"/>
      <c r="M2432" s="84"/>
      <c r="P2432"/>
      <c r="R2432"/>
      <c r="S2432" s="82" t="s">
        <v>56</v>
      </c>
      <c r="T2432" s="82" t="s">
        <v>57</v>
      </c>
      <c r="U2432" s="77"/>
      <c r="V2432" s="77"/>
      <c r="W2432" s="77"/>
      <c r="X2432"/>
    </row>
    <row r="2433" spans="2:24" x14ac:dyDescent="0.3">
      <c r="B2433" s="81">
        <v>37376</v>
      </c>
      <c r="C2433" s="81" t="s">
        <v>2213</v>
      </c>
      <c r="D2433" s="77" t="s">
        <v>765</v>
      </c>
      <c r="E2433" s="82" t="s">
        <v>766</v>
      </c>
      <c r="F2433" s="77" t="s">
        <v>99</v>
      </c>
      <c r="G2433" s="77" t="s">
        <v>435</v>
      </c>
      <c r="H2433" s="77" t="s">
        <v>139</v>
      </c>
      <c r="I2433" s="77" t="s">
        <v>3418</v>
      </c>
      <c r="J2433" s="83">
        <v>5.3312384369356316</v>
      </c>
      <c r="L2433" s="84"/>
      <c r="M2433" s="84"/>
      <c r="P2433"/>
      <c r="R2433"/>
      <c r="S2433" s="82" t="s">
        <v>56</v>
      </c>
      <c r="T2433" s="82" t="s">
        <v>57</v>
      </c>
      <c r="U2433" s="77"/>
      <c r="V2433" s="77"/>
      <c r="W2433" s="77"/>
      <c r="X2433"/>
    </row>
    <row r="2434" spans="2:24" x14ac:dyDescent="0.3">
      <c r="B2434" s="81">
        <v>37376</v>
      </c>
      <c r="C2434" s="81" t="s">
        <v>2213</v>
      </c>
      <c r="D2434" s="77" t="s">
        <v>765</v>
      </c>
      <c r="E2434" s="82" t="s">
        <v>766</v>
      </c>
      <c r="F2434" s="77" t="s">
        <v>99</v>
      </c>
      <c r="G2434" s="77" t="s">
        <v>435</v>
      </c>
      <c r="H2434" s="77" t="s">
        <v>139</v>
      </c>
      <c r="I2434" s="77" t="s">
        <v>3418</v>
      </c>
      <c r="J2434" s="83">
        <v>462.40196537106453</v>
      </c>
      <c r="L2434" s="84"/>
      <c r="M2434" s="84"/>
      <c r="P2434"/>
      <c r="R2434"/>
      <c r="S2434" s="82" t="s">
        <v>56</v>
      </c>
      <c r="T2434" s="82" t="s">
        <v>57</v>
      </c>
      <c r="U2434" s="77"/>
      <c r="V2434" s="77"/>
      <c r="W2434" s="77"/>
      <c r="X2434"/>
    </row>
    <row r="2435" spans="2:24" x14ac:dyDescent="0.3">
      <c r="B2435" s="81">
        <v>37376</v>
      </c>
      <c r="C2435" s="81" t="s">
        <v>2213</v>
      </c>
      <c r="D2435" s="77" t="s">
        <v>765</v>
      </c>
      <c r="E2435" s="82" t="s">
        <v>766</v>
      </c>
      <c r="F2435" s="77" t="s">
        <v>99</v>
      </c>
      <c r="G2435" s="77" t="s">
        <v>435</v>
      </c>
      <c r="H2435" s="77" t="s">
        <v>139</v>
      </c>
      <c r="I2435" s="77" t="s">
        <v>3418</v>
      </c>
      <c r="J2435" s="83">
        <v>72.341867016954737</v>
      </c>
      <c r="L2435" s="84"/>
      <c r="M2435" s="84"/>
      <c r="P2435"/>
      <c r="R2435"/>
      <c r="S2435" s="82" t="s">
        <v>56</v>
      </c>
      <c r="T2435" s="82" t="s">
        <v>57</v>
      </c>
      <c r="U2435" s="77"/>
      <c r="V2435" s="77"/>
      <c r="W2435" s="77"/>
      <c r="X2435"/>
    </row>
    <row r="2436" spans="2:24" x14ac:dyDescent="0.3">
      <c r="B2436" s="81">
        <v>37376</v>
      </c>
      <c r="C2436" s="81" t="s">
        <v>2213</v>
      </c>
      <c r="D2436" s="77" t="s">
        <v>765</v>
      </c>
      <c r="E2436" s="82" t="s">
        <v>766</v>
      </c>
      <c r="F2436" s="77" t="s">
        <v>99</v>
      </c>
      <c r="G2436" s="77" t="s">
        <v>435</v>
      </c>
      <c r="H2436" s="77" t="s">
        <v>139</v>
      </c>
      <c r="I2436" s="77" t="s">
        <v>3418</v>
      </c>
      <c r="J2436" s="83">
        <v>24.838512710399744</v>
      </c>
      <c r="L2436" s="84"/>
      <c r="M2436" s="84"/>
      <c r="P2436"/>
      <c r="R2436"/>
      <c r="S2436" s="82" t="s">
        <v>56</v>
      </c>
      <c r="T2436" s="82" t="s">
        <v>57</v>
      </c>
      <c r="U2436" s="77"/>
      <c r="V2436" s="77"/>
      <c r="W2436" s="77"/>
      <c r="X2436"/>
    </row>
    <row r="2437" spans="2:24" x14ac:dyDescent="0.3">
      <c r="B2437" s="81">
        <v>37376</v>
      </c>
      <c r="C2437" s="81" t="s">
        <v>2213</v>
      </c>
      <c r="D2437" s="77" t="s">
        <v>768</v>
      </c>
      <c r="E2437" s="82" t="s">
        <v>770</v>
      </c>
      <c r="F2437" s="77" t="s">
        <v>769</v>
      </c>
      <c r="G2437" s="77" t="s">
        <v>435</v>
      </c>
      <c r="H2437" s="77" t="s">
        <v>139</v>
      </c>
      <c r="I2437" s="77" t="s">
        <v>3417</v>
      </c>
      <c r="J2437" s="83">
        <v>1702.5360020957596</v>
      </c>
      <c r="L2437" s="84"/>
      <c r="M2437" s="84"/>
      <c r="P2437"/>
      <c r="R2437"/>
      <c r="S2437" s="82" t="s">
        <v>56</v>
      </c>
      <c r="T2437" s="82" t="s">
        <v>57</v>
      </c>
      <c r="U2437" s="77"/>
      <c r="V2437" s="77"/>
      <c r="W2437" s="77"/>
      <c r="X2437"/>
    </row>
    <row r="2438" spans="2:24" x14ac:dyDescent="0.3">
      <c r="B2438" s="81">
        <v>37376</v>
      </c>
      <c r="C2438" s="81" t="s">
        <v>2213</v>
      </c>
      <c r="D2438" s="77" t="s">
        <v>772</v>
      </c>
      <c r="E2438" s="82" t="s">
        <v>774</v>
      </c>
      <c r="F2438" s="77" t="s">
        <v>721</v>
      </c>
      <c r="G2438" s="77" t="s">
        <v>435</v>
      </c>
      <c r="H2438" s="77" t="s">
        <v>139</v>
      </c>
      <c r="I2438" s="77" t="s">
        <v>3417</v>
      </c>
      <c r="J2438" s="83">
        <v>453.55604266614915</v>
      </c>
      <c r="L2438" s="84"/>
      <c r="M2438" s="84"/>
      <c r="P2438"/>
      <c r="R2438"/>
      <c r="S2438" s="82" t="s">
        <v>56</v>
      </c>
      <c r="T2438" s="82" t="s">
        <v>57</v>
      </c>
      <c r="U2438" s="77"/>
      <c r="V2438" s="77"/>
      <c r="W2438" s="77"/>
      <c r="X2438"/>
    </row>
    <row r="2439" spans="2:24" x14ac:dyDescent="0.3">
      <c r="B2439" s="81">
        <v>37376</v>
      </c>
      <c r="C2439" s="81" t="s">
        <v>2213</v>
      </c>
      <c r="D2439" s="77" t="s">
        <v>1163</v>
      </c>
      <c r="E2439" s="82" t="s">
        <v>1166</v>
      </c>
      <c r="F2439" s="77" t="s">
        <v>1164</v>
      </c>
      <c r="G2439" s="77" t="s">
        <v>435</v>
      </c>
      <c r="H2439" s="77" t="s">
        <v>1092</v>
      </c>
      <c r="I2439" s="77" t="s">
        <v>3417</v>
      </c>
      <c r="J2439" s="83">
        <v>-220.20443852548522</v>
      </c>
      <c r="L2439" s="84"/>
      <c r="M2439" s="84"/>
      <c r="P2439"/>
      <c r="R2439"/>
      <c r="S2439" s="82" t="s">
        <v>56</v>
      </c>
      <c r="T2439" s="82" t="s">
        <v>57</v>
      </c>
      <c r="U2439" s="77"/>
      <c r="V2439" s="77"/>
      <c r="W2439" s="77"/>
      <c r="X2439"/>
    </row>
    <row r="2440" spans="2:24" x14ac:dyDescent="0.3">
      <c r="B2440" s="81">
        <v>37376</v>
      </c>
      <c r="C2440" s="81" t="s">
        <v>2213</v>
      </c>
      <c r="D2440" s="77" t="s">
        <v>1163</v>
      </c>
      <c r="E2440" s="82" t="s">
        <v>1166</v>
      </c>
      <c r="F2440" s="77" t="s">
        <v>1164</v>
      </c>
      <c r="G2440" s="77" t="s">
        <v>435</v>
      </c>
      <c r="H2440" s="77" t="s">
        <v>1092</v>
      </c>
      <c r="I2440" s="77" t="s">
        <v>3417</v>
      </c>
      <c r="J2440" s="83">
        <v>160.60373785580202</v>
      </c>
      <c r="L2440" s="84"/>
      <c r="M2440" s="84"/>
      <c r="P2440"/>
      <c r="R2440"/>
      <c r="S2440" s="82" t="s">
        <v>56</v>
      </c>
      <c r="T2440" s="82" t="s">
        <v>57</v>
      </c>
      <c r="U2440" s="77"/>
      <c r="V2440" s="77"/>
      <c r="W2440" s="77"/>
      <c r="X2440"/>
    </row>
    <row r="2441" spans="2:24" x14ac:dyDescent="0.3">
      <c r="B2441" s="81">
        <v>37376</v>
      </c>
      <c r="C2441" s="81" t="s">
        <v>2213</v>
      </c>
      <c r="D2441" s="77" t="s">
        <v>188</v>
      </c>
      <c r="E2441" s="82" t="s">
        <v>191</v>
      </c>
      <c r="F2441" s="77" t="s">
        <v>189</v>
      </c>
      <c r="G2441" s="77" t="s">
        <v>435</v>
      </c>
      <c r="H2441" s="77" t="s">
        <v>139</v>
      </c>
      <c r="I2441" s="77" t="s">
        <v>3417</v>
      </c>
      <c r="J2441" s="83">
        <v>720.71311559912613</v>
      </c>
      <c r="L2441" s="84"/>
      <c r="M2441" s="84"/>
      <c r="P2441"/>
      <c r="R2441"/>
      <c r="S2441" s="82" t="s">
        <v>56</v>
      </c>
      <c r="T2441" s="82" t="s">
        <v>57</v>
      </c>
      <c r="U2441" s="77"/>
      <c r="V2441" s="77"/>
      <c r="W2441" s="77"/>
      <c r="X2441"/>
    </row>
    <row r="2442" spans="2:24" x14ac:dyDescent="0.3">
      <c r="B2442" s="81">
        <v>37376</v>
      </c>
      <c r="C2442" s="81" t="s">
        <v>2213</v>
      </c>
      <c r="D2442" s="77" t="s">
        <v>776</v>
      </c>
      <c r="E2442" s="82" t="s">
        <v>778</v>
      </c>
      <c r="F2442" s="77" t="s">
        <v>777</v>
      </c>
      <c r="G2442" s="77" t="s">
        <v>435</v>
      </c>
      <c r="H2442" s="77" t="s">
        <v>779</v>
      </c>
      <c r="I2442" s="77" t="s">
        <v>3418</v>
      </c>
      <c r="J2442" s="83">
        <v>20.666046321139167</v>
      </c>
      <c r="L2442" s="84"/>
      <c r="M2442" s="84"/>
      <c r="P2442"/>
      <c r="R2442"/>
      <c r="S2442" s="82" t="s">
        <v>56</v>
      </c>
      <c r="T2442" s="82" t="s">
        <v>57</v>
      </c>
      <c r="U2442" s="77"/>
      <c r="V2442" s="77"/>
      <c r="W2442" s="77"/>
      <c r="X2442"/>
    </row>
    <row r="2443" spans="2:24" x14ac:dyDescent="0.3">
      <c r="B2443" s="81">
        <v>37376</v>
      </c>
      <c r="C2443" s="81" t="s">
        <v>2213</v>
      </c>
      <c r="D2443" s="77" t="s">
        <v>781</v>
      </c>
      <c r="E2443" s="82" t="s">
        <v>786</v>
      </c>
      <c r="F2443" s="77" t="s">
        <v>782</v>
      </c>
      <c r="G2443" s="77" t="s">
        <v>435</v>
      </c>
      <c r="H2443" s="77" t="s">
        <v>779</v>
      </c>
      <c r="I2443" s="77" t="s">
        <v>3417</v>
      </c>
      <c r="J2443" s="83">
        <v>2866.4747648919542</v>
      </c>
      <c r="L2443" s="84"/>
      <c r="M2443" s="84"/>
      <c r="P2443"/>
      <c r="R2443"/>
      <c r="S2443" s="82" t="s">
        <v>56</v>
      </c>
      <c r="T2443" s="82" t="s">
        <v>57</v>
      </c>
      <c r="U2443" s="77"/>
      <c r="V2443" s="77"/>
      <c r="W2443" s="77"/>
      <c r="X2443"/>
    </row>
    <row r="2444" spans="2:24" x14ac:dyDescent="0.3">
      <c r="B2444" s="81">
        <v>37376</v>
      </c>
      <c r="C2444" s="81" t="s">
        <v>2213</v>
      </c>
      <c r="D2444" s="77" t="s">
        <v>790</v>
      </c>
      <c r="E2444" s="82" t="s">
        <v>786</v>
      </c>
      <c r="F2444" s="77" t="s">
        <v>791</v>
      </c>
      <c r="G2444" s="77" t="s">
        <v>435</v>
      </c>
      <c r="H2444" s="77" t="s">
        <v>779</v>
      </c>
      <c r="I2444" s="77" t="s">
        <v>3418</v>
      </c>
      <c r="J2444" s="83">
        <v>1427.0976147051695</v>
      </c>
      <c r="L2444" s="84"/>
      <c r="M2444" s="84"/>
      <c r="P2444"/>
      <c r="R2444"/>
      <c r="S2444" s="82" t="s">
        <v>56</v>
      </c>
      <c r="T2444" s="82" t="s">
        <v>57</v>
      </c>
      <c r="U2444" s="77"/>
      <c r="V2444" s="77"/>
      <c r="W2444" s="77"/>
      <c r="X2444"/>
    </row>
    <row r="2445" spans="2:24" x14ac:dyDescent="0.3">
      <c r="B2445" s="81">
        <v>37376</v>
      </c>
      <c r="C2445" s="81" t="s">
        <v>2213</v>
      </c>
      <c r="D2445" s="77" t="s">
        <v>2724</v>
      </c>
      <c r="E2445" s="82" t="s">
        <v>2726</v>
      </c>
      <c r="F2445" s="77" t="s">
        <v>2725</v>
      </c>
      <c r="G2445" s="77" t="s">
        <v>435</v>
      </c>
      <c r="H2445" s="77" t="s">
        <v>779</v>
      </c>
      <c r="I2445" s="77" t="s">
        <v>3417</v>
      </c>
      <c r="J2445" s="83">
        <v>564.03710932854779</v>
      </c>
      <c r="L2445" s="84"/>
      <c r="M2445" s="84"/>
      <c r="P2445"/>
      <c r="R2445"/>
      <c r="S2445" s="82" t="s">
        <v>56</v>
      </c>
      <c r="T2445" s="82" t="s">
        <v>57</v>
      </c>
      <c r="U2445" s="77"/>
      <c r="V2445" s="77"/>
      <c r="W2445" s="77"/>
      <c r="X2445"/>
    </row>
    <row r="2446" spans="2:24" x14ac:dyDescent="0.3">
      <c r="B2446" s="81">
        <v>37376</v>
      </c>
      <c r="C2446" s="81" t="s">
        <v>2213</v>
      </c>
      <c r="D2446" s="77" t="s">
        <v>794</v>
      </c>
      <c r="E2446" s="82" t="s">
        <v>799</v>
      </c>
      <c r="F2446" s="77" t="s">
        <v>795</v>
      </c>
      <c r="G2446" s="77" t="s">
        <v>435</v>
      </c>
      <c r="H2446" s="77" t="s">
        <v>779</v>
      </c>
      <c r="I2446" s="77" t="s">
        <v>3417</v>
      </c>
      <c r="J2446" s="83">
        <v>203.05692843262767</v>
      </c>
      <c r="L2446" s="84"/>
      <c r="M2446" s="84"/>
      <c r="P2446"/>
      <c r="R2446"/>
      <c r="S2446" s="82" t="s">
        <v>56</v>
      </c>
      <c r="T2446" s="82" t="s">
        <v>57</v>
      </c>
      <c r="U2446" s="77"/>
      <c r="V2446" s="77"/>
      <c r="W2446" s="77"/>
      <c r="X2446"/>
    </row>
    <row r="2447" spans="2:24" x14ac:dyDescent="0.3">
      <c r="B2447" s="81">
        <v>37376</v>
      </c>
      <c r="C2447" s="81" t="s">
        <v>2213</v>
      </c>
      <c r="D2447" s="77" t="s">
        <v>794</v>
      </c>
      <c r="E2447" s="82" t="s">
        <v>799</v>
      </c>
      <c r="F2447" s="77" t="s">
        <v>795</v>
      </c>
      <c r="G2447" s="77" t="s">
        <v>435</v>
      </c>
      <c r="H2447" s="77" t="s">
        <v>779</v>
      </c>
      <c r="I2447" s="77" t="s">
        <v>3417</v>
      </c>
      <c r="J2447" s="83">
        <v>254.10081482339942</v>
      </c>
      <c r="L2447" s="84"/>
      <c r="M2447" s="84"/>
      <c r="P2447"/>
      <c r="R2447"/>
      <c r="S2447" s="82" t="s">
        <v>56</v>
      </c>
      <c r="T2447" s="82" t="s">
        <v>57</v>
      </c>
      <c r="U2447" s="77"/>
      <c r="V2447" s="77"/>
      <c r="W2447" s="77"/>
      <c r="X2447"/>
    </row>
    <row r="2448" spans="2:24" x14ac:dyDescent="0.3">
      <c r="B2448" s="81">
        <v>37376</v>
      </c>
      <c r="C2448" s="81" t="s">
        <v>2213</v>
      </c>
      <c r="D2448" s="77" t="s">
        <v>802</v>
      </c>
      <c r="E2448" s="82" t="s">
        <v>805</v>
      </c>
      <c r="F2448" s="77" t="s">
        <v>803</v>
      </c>
      <c r="G2448" s="77" t="s">
        <v>435</v>
      </c>
      <c r="H2448" s="77" t="s">
        <v>779</v>
      </c>
      <c r="I2448" s="77" t="s">
        <v>3417</v>
      </c>
      <c r="J2448" s="83">
        <v>2173.8846825979076</v>
      </c>
      <c r="L2448" s="84"/>
      <c r="M2448" s="84"/>
      <c r="P2448"/>
      <c r="R2448"/>
      <c r="S2448" s="82" t="s">
        <v>56</v>
      </c>
      <c r="T2448" s="82" t="s">
        <v>57</v>
      </c>
      <c r="U2448" s="77"/>
      <c r="V2448" s="77"/>
      <c r="W2448" s="77"/>
      <c r="X2448"/>
    </row>
    <row r="2449" spans="2:24" x14ac:dyDescent="0.3">
      <c r="B2449" s="81">
        <v>37376</v>
      </c>
      <c r="C2449" s="81" t="s">
        <v>2213</v>
      </c>
      <c r="D2449" s="77" t="s">
        <v>802</v>
      </c>
      <c r="E2449" s="82" t="s">
        <v>805</v>
      </c>
      <c r="F2449" s="77" t="s">
        <v>803</v>
      </c>
      <c r="G2449" s="77" t="s">
        <v>435</v>
      </c>
      <c r="H2449" s="77" t="s">
        <v>779</v>
      </c>
      <c r="I2449" s="77" t="s">
        <v>3417</v>
      </c>
      <c r="J2449" s="83">
        <v>1357.9920896491853</v>
      </c>
      <c r="L2449" s="84"/>
      <c r="M2449" s="84"/>
      <c r="P2449"/>
      <c r="R2449"/>
      <c r="S2449" s="82" t="s">
        <v>56</v>
      </c>
      <c r="T2449" s="82" t="s">
        <v>57</v>
      </c>
      <c r="U2449" s="77"/>
      <c r="V2449" s="77"/>
      <c r="W2449" s="77"/>
      <c r="X2449"/>
    </row>
    <row r="2450" spans="2:24" x14ac:dyDescent="0.3">
      <c r="B2450" s="81">
        <v>37376</v>
      </c>
      <c r="C2450" s="81" t="s">
        <v>2213</v>
      </c>
      <c r="D2450" s="77" t="s">
        <v>802</v>
      </c>
      <c r="E2450" s="82" t="s">
        <v>805</v>
      </c>
      <c r="F2450" s="77" t="s">
        <v>803</v>
      </c>
      <c r="G2450" s="77" t="s">
        <v>435</v>
      </c>
      <c r="H2450" s="77" t="s">
        <v>779</v>
      </c>
      <c r="I2450" s="77" t="s">
        <v>3417</v>
      </c>
      <c r="J2450" s="83">
        <v>-1147.3730815002616</v>
      </c>
      <c r="L2450" s="84"/>
      <c r="M2450" s="84"/>
      <c r="P2450"/>
      <c r="R2450"/>
      <c r="S2450" s="82" t="s">
        <v>56</v>
      </c>
      <c r="T2450" s="82" t="s">
        <v>57</v>
      </c>
      <c r="U2450" s="77"/>
      <c r="V2450" s="77"/>
      <c r="W2450" s="77"/>
      <c r="X2450"/>
    </row>
    <row r="2451" spans="2:24" x14ac:dyDescent="0.3">
      <c r="B2451" s="81">
        <v>37376</v>
      </c>
      <c r="C2451" s="81" t="s">
        <v>2213</v>
      </c>
      <c r="D2451" s="77" t="s">
        <v>809</v>
      </c>
      <c r="E2451" s="82" t="s">
        <v>805</v>
      </c>
      <c r="F2451" s="77" t="s">
        <v>810</v>
      </c>
      <c r="G2451" s="77" t="s">
        <v>435</v>
      </c>
      <c r="H2451" s="77" t="s">
        <v>779</v>
      </c>
      <c r="I2451" s="77" t="s">
        <v>3418</v>
      </c>
      <c r="J2451" s="83">
        <v>839.11203053382224</v>
      </c>
      <c r="L2451" s="84"/>
      <c r="M2451" s="84"/>
      <c r="P2451"/>
      <c r="R2451"/>
      <c r="S2451" s="82" t="s">
        <v>56</v>
      </c>
      <c r="T2451" s="82" t="s">
        <v>57</v>
      </c>
      <c r="U2451" s="77"/>
      <c r="V2451" s="77"/>
      <c r="W2451" s="77"/>
      <c r="X2451"/>
    </row>
    <row r="2452" spans="2:24" x14ac:dyDescent="0.3">
      <c r="B2452" s="81">
        <v>37376</v>
      </c>
      <c r="C2452" s="81" t="s">
        <v>2213</v>
      </c>
      <c r="D2452" s="77" t="s">
        <v>812</v>
      </c>
      <c r="E2452" s="82" t="s">
        <v>815</v>
      </c>
      <c r="F2452" s="77" t="s">
        <v>732</v>
      </c>
      <c r="G2452" s="77" t="s">
        <v>435</v>
      </c>
      <c r="H2452" s="77" t="s">
        <v>271</v>
      </c>
      <c r="I2452" s="77" t="s">
        <v>3417</v>
      </c>
      <c r="J2452" s="83">
        <v>506.69682985875346</v>
      </c>
      <c r="L2452" s="84"/>
      <c r="M2452" s="84"/>
      <c r="P2452"/>
      <c r="R2452"/>
      <c r="S2452" s="82" t="s">
        <v>56</v>
      </c>
      <c r="T2452" s="82" t="s">
        <v>57</v>
      </c>
      <c r="U2452" s="77"/>
      <c r="V2452" s="77"/>
      <c r="W2452" s="77"/>
      <c r="X2452"/>
    </row>
    <row r="2453" spans="2:24" x14ac:dyDescent="0.3">
      <c r="B2453" s="81">
        <v>37376</v>
      </c>
      <c r="C2453" s="81" t="s">
        <v>2213</v>
      </c>
      <c r="D2453" s="77" t="s">
        <v>833</v>
      </c>
      <c r="E2453" s="82" t="s">
        <v>834</v>
      </c>
      <c r="F2453" s="77" t="s">
        <v>500</v>
      </c>
      <c r="G2453" s="77" t="s">
        <v>435</v>
      </c>
      <c r="H2453" s="77" t="s">
        <v>271</v>
      </c>
      <c r="I2453" s="77" t="s">
        <v>3417</v>
      </c>
      <c r="J2453" s="83">
        <v>-23.50877900063697</v>
      </c>
      <c r="L2453" s="84"/>
      <c r="M2453" s="84"/>
      <c r="P2453"/>
      <c r="R2453"/>
      <c r="S2453" s="82" t="s">
        <v>56</v>
      </c>
      <c r="T2453" s="82" t="s">
        <v>57</v>
      </c>
      <c r="U2453" s="77"/>
      <c r="V2453" s="77"/>
      <c r="W2453" s="77"/>
      <c r="X2453"/>
    </row>
    <row r="2454" spans="2:24" x14ac:dyDescent="0.3">
      <c r="B2454" s="81">
        <v>37376</v>
      </c>
      <c r="C2454" s="81" t="s">
        <v>2213</v>
      </c>
      <c r="D2454" s="77" t="s">
        <v>833</v>
      </c>
      <c r="E2454" s="82" t="s">
        <v>834</v>
      </c>
      <c r="F2454" s="77" t="s">
        <v>500</v>
      </c>
      <c r="G2454" s="77" t="s">
        <v>435</v>
      </c>
      <c r="H2454" s="77" t="s">
        <v>271</v>
      </c>
      <c r="I2454" s="77" t="s">
        <v>3417</v>
      </c>
      <c r="J2454" s="83">
        <v>63.747195520181215</v>
      </c>
      <c r="L2454" s="84"/>
      <c r="M2454" s="84"/>
      <c r="P2454"/>
      <c r="R2454"/>
      <c r="S2454" s="82" t="s">
        <v>56</v>
      </c>
      <c r="T2454" s="82" t="s">
        <v>57</v>
      </c>
      <c r="U2454" s="77"/>
      <c r="V2454" s="77"/>
      <c r="W2454" s="77"/>
      <c r="X2454"/>
    </row>
    <row r="2455" spans="2:24" x14ac:dyDescent="0.3">
      <c r="B2455" s="81">
        <v>37376</v>
      </c>
      <c r="C2455" s="81" t="s">
        <v>2213</v>
      </c>
      <c r="D2455" s="77" t="s">
        <v>833</v>
      </c>
      <c r="E2455" s="82" t="s">
        <v>834</v>
      </c>
      <c r="F2455" s="77" t="s">
        <v>500</v>
      </c>
      <c r="G2455" s="77" t="s">
        <v>435</v>
      </c>
      <c r="H2455" s="77" t="s">
        <v>271</v>
      </c>
      <c r="I2455" s="77" t="s">
        <v>3417</v>
      </c>
      <c r="J2455" s="83">
        <v>128.54850776136311</v>
      </c>
      <c r="L2455" s="84"/>
      <c r="M2455" s="84"/>
      <c r="P2455"/>
      <c r="R2455"/>
      <c r="S2455" s="82" t="s">
        <v>56</v>
      </c>
      <c r="T2455" s="82" t="s">
        <v>57</v>
      </c>
      <c r="U2455" s="77"/>
      <c r="V2455" s="77"/>
      <c r="W2455" s="77"/>
      <c r="X2455"/>
    </row>
    <row r="2456" spans="2:24" x14ac:dyDescent="0.3">
      <c r="B2456" s="81">
        <v>37376</v>
      </c>
      <c r="C2456" s="81" t="s">
        <v>2213</v>
      </c>
      <c r="D2456" s="77" t="s">
        <v>836</v>
      </c>
      <c r="E2456" s="82" t="s">
        <v>834</v>
      </c>
      <c r="F2456" s="77" t="s">
        <v>264</v>
      </c>
      <c r="G2456" s="77" t="s">
        <v>435</v>
      </c>
      <c r="H2456" s="77" t="s">
        <v>271</v>
      </c>
      <c r="I2456" s="77" t="s">
        <v>3418</v>
      </c>
      <c r="J2456" s="83">
        <v>-418.73775632256138</v>
      </c>
      <c r="L2456" s="84"/>
      <c r="M2456" s="84"/>
      <c r="P2456"/>
      <c r="R2456"/>
      <c r="S2456" s="82" t="s">
        <v>56</v>
      </c>
      <c r="T2456" s="82" t="s">
        <v>57</v>
      </c>
      <c r="U2456" s="77"/>
      <c r="V2456" s="77"/>
      <c r="W2456" s="77"/>
      <c r="X2456"/>
    </row>
    <row r="2457" spans="2:24" x14ac:dyDescent="0.3">
      <c r="B2457" s="81">
        <v>37376</v>
      </c>
      <c r="C2457" s="81" t="s">
        <v>2213</v>
      </c>
      <c r="D2457" s="77" t="s">
        <v>836</v>
      </c>
      <c r="E2457" s="82" t="s">
        <v>834</v>
      </c>
      <c r="F2457" s="77" t="s">
        <v>264</v>
      </c>
      <c r="G2457" s="77" t="s">
        <v>435</v>
      </c>
      <c r="H2457" s="77" t="s">
        <v>271</v>
      </c>
      <c r="I2457" s="77" t="s">
        <v>3418</v>
      </c>
      <c r="J2457" s="83">
        <v>828.91008498203587</v>
      </c>
      <c r="L2457" s="84"/>
      <c r="M2457" s="84"/>
      <c r="P2457"/>
      <c r="R2457"/>
      <c r="S2457" s="82" t="s">
        <v>56</v>
      </c>
      <c r="T2457" s="82" t="s">
        <v>57</v>
      </c>
      <c r="U2457" s="77"/>
      <c r="V2457" s="77"/>
      <c r="W2457" s="77"/>
      <c r="X2457"/>
    </row>
    <row r="2458" spans="2:24" x14ac:dyDescent="0.3">
      <c r="B2458" s="81">
        <v>37376</v>
      </c>
      <c r="C2458" s="81" t="s">
        <v>2213</v>
      </c>
      <c r="D2458" s="77" t="s">
        <v>836</v>
      </c>
      <c r="E2458" s="82" t="s">
        <v>834</v>
      </c>
      <c r="F2458" s="77" t="s">
        <v>264</v>
      </c>
      <c r="G2458" s="77" t="s">
        <v>435</v>
      </c>
      <c r="H2458" s="77" t="s">
        <v>271</v>
      </c>
      <c r="I2458" s="77" t="s">
        <v>3418</v>
      </c>
      <c r="J2458" s="83">
        <v>905.63119662838847</v>
      </c>
      <c r="L2458" s="84"/>
      <c r="M2458" s="84"/>
      <c r="P2458"/>
      <c r="R2458"/>
      <c r="S2458" s="82" t="s">
        <v>56</v>
      </c>
      <c r="T2458" s="82" t="s">
        <v>57</v>
      </c>
      <c r="U2458" s="77"/>
      <c r="V2458" s="77"/>
      <c r="W2458" s="77"/>
      <c r="X2458"/>
    </row>
    <row r="2459" spans="2:24" x14ac:dyDescent="0.3">
      <c r="B2459" s="81">
        <v>37376</v>
      </c>
      <c r="C2459" s="81" t="s">
        <v>2213</v>
      </c>
      <c r="D2459" s="77" t="s">
        <v>836</v>
      </c>
      <c r="E2459" s="82" t="s">
        <v>834</v>
      </c>
      <c r="F2459" s="77" t="s">
        <v>264</v>
      </c>
      <c r="G2459" s="77" t="s">
        <v>435</v>
      </c>
      <c r="H2459" s="77" t="s">
        <v>271</v>
      </c>
      <c r="I2459" s="77" t="s">
        <v>3418</v>
      </c>
      <c r="J2459" s="83">
        <v>486.36328510110741</v>
      </c>
      <c r="L2459" s="84"/>
      <c r="M2459" s="84"/>
      <c r="P2459"/>
      <c r="R2459"/>
      <c r="S2459" s="82" t="s">
        <v>56</v>
      </c>
      <c r="T2459" s="82" t="s">
        <v>57</v>
      </c>
      <c r="U2459" s="77"/>
      <c r="V2459" s="77"/>
      <c r="W2459" s="77"/>
      <c r="X2459"/>
    </row>
    <row r="2460" spans="2:24" x14ac:dyDescent="0.3">
      <c r="B2460" s="81">
        <v>37376</v>
      </c>
      <c r="C2460" s="81" t="s">
        <v>2213</v>
      </c>
      <c r="D2460" s="77" t="s">
        <v>844</v>
      </c>
      <c r="E2460" s="82" t="s">
        <v>846</v>
      </c>
      <c r="F2460" s="77" t="s">
        <v>276</v>
      </c>
      <c r="G2460" s="77" t="s">
        <v>435</v>
      </c>
      <c r="H2460" s="77" t="s">
        <v>271</v>
      </c>
      <c r="I2460" s="77" t="s">
        <v>3418</v>
      </c>
      <c r="J2460" s="83">
        <v>89.346259868248666</v>
      </c>
      <c r="L2460" s="84"/>
      <c r="M2460" s="84"/>
      <c r="P2460"/>
      <c r="R2460"/>
      <c r="S2460" s="82" t="s">
        <v>56</v>
      </c>
      <c r="T2460" s="82" t="s">
        <v>57</v>
      </c>
      <c r="U2460" s="77"/>
      <c r="V2460" s="77"/>
      <c r="W2460" s="77"/>
      <c r="X2460"/>
    </row>
    <row r="2461" spans="2:24" x14ac:dyDescent="0.3">
      <c r="B2461" s="81">
        <v>37376</v>
      </c>
      <c r="C2461" s="81" t="s">
        <v>2213</v>
      </c>
      <c r="D2461" s="77" t="s">
        <v>844</v>
      </c>
      <c r="E2461" s="82" t="s">
        <v>846</v>
      </c>
      <c r="F2461" s="77" t="s">
        <v>276</v>
      </c>
      <c r="G2461" s="77" t="s">
        <v>435</v>
      </c>
      <c r="H2461" s="77" t="s">
        <v>271</v>
      </c>
      <c r="I2461" s="77" t="s">
        <v>3418</v>
      </c>
      <c r="J2461" s="83">
        <v>149.11285861683638</v>
      </c>
      <c r="L2461" s="84"/>
      <c r="M2461" s="84"/>
      <c r="P2461"/>
      <c r="R2461"/>
      <c r="S2461" s="82" t="s">
        <v>56</v>
      </c>
      <c r="T2461" s="82" t="s">
        <v>57</v>
      </c>
      <c r="U2461" s="77"/>
      <c r="V2461" s="77"/>
      <c r="W2461" s="77"/>
      <c r="X2461"/>
    </row>
    <row r="2462" spans="2:24" x14ac:dyDescent="0.3">
      <c r="B2462" s="81">
        <v>37376</v>
      </c>
      <c r="C2462" s="81" t="s">
        <v>2213</v>
      </c>
      <c r="D2462" s="77" t="s">
        <v>844</v>
      </c>
      <c r="E2462" s="82" t="s">
        <v>846</v>
      </c>
      <c r="F2462" s="77" t="s">
        <v>276</v>
      </c>
      <c r="G2462" s="77" t="s">
        <v>435</v>
      </c>
      <c r="H2462" s="77" t="s">
        <v>271</v>
      </c>
      <c r="I2462" s="77" t="s">
        <v>3418</v>
      </c>
      <c r="J2462" s="83">
        <v>-46.539448142652184</v>
      </c>
      <c r="L2462" s="84"/>
      <c r="M2462" s="84"/>
      <c r="P2462"/>
      <c r="R2462"/>
      <c r="S2462" s="82" t="s">
        <v>56</v>
      </c>
      <c r="T2462" s="82" t="s">
        <v>57</v>
      </c>
      <c r="U2462" s="77"/>
      <c r="V2462" s="77"/>
      <c r="W2462" s="77"/>
      <c r="X2462"/>
    </row>
    <row r="2463" spans="2:24" x14ac:dyDescent="0.3">
      <c r="B2463" s="81">
        <v>37376</v>
      </c>
      <c r="C2463" s="81" t="s">
        <v>2213</v>
      </c>
      <c r="D2463" s="77" t="s">
        <v>844</v>
      </c>
      <c r="E2463" s="82" t="s">
        <v>846</v>
      </c>
      <c r="F2463" s="77" t="s">
        <v>276</v>
      </c>
      <c r="G2463" s="77" t="s">
        <v>435</v>
      </c>
      <c r="H2463" s="77" t="s">
        <v>271</v>
      </c>
      <c r="I2463" s="77" t="s">
        <v>3418</v>
      </c>
      <c r="J2463" s="83">
        <v>25.406811233478798</v>
      </c>
      <c r="L2463" s="84"/>
      <c r="M2463" s="84"/>
      <c r="P2463"/>
      <c r="R2463"/>
      <c r="S2463" s="82" t="s">
        <v>56</v>
      </c>
      <c r="T2463" s="82" t="s">
        <v>57</v>
      </c>
      <c r="U2463" s="77"/>
      <c r="V2463" s="77"/>
      <c r="W2463" s="77"/>
      <c r="X2463"/>
    </row>
    <row r="2464" spans="2:24" x14ac:dyDescent="0.3">
      <c r="B2464" s="81">
        <v>37376</v>
      </c>
      <c r="C2464" s="81" t="s">
        <v>2213</v>
      </c>
      <c r="D2464" s="77" t="s">
        <v>848</v>
      </c>
      <c r="E2464" s="82" t="s">
        <v>849</v>
      </c>
      <c r="F2464" s="77" t="s">
        <v>529</v>
      </c>
      <c r="G2464" s="77" t="s">
        <v>435</v>
      </c>
      <c r="H2464" s="77" t="s">
        <v>271</v>
      </c>
      <c r="I2464" s="77" t="s">
        <v>3418</v>
      </c>
      <c r="J2464" s="83">
        <v>80.199954192618421</v>
      </c>
      <c r="L2464" s="84"/>
      <c r="M2464" s="84"/>
      <c r="P2464"/>
      <c r="R2464"/>
      <c r="S2464" s="82" t="s">
        <v>56</v>
      </c>
      <c r="T2464" s="82" t="s">
        <v>57</v>
      </c>
      <c r="U2464" s="77"/>
      <c r="V2464" s="77"/>
      <c r="W2464" s="77"/>
      <c r="X2464"/>
    </row>
    <row r="2465" spans="2:24" x14ac:dyDescent="0.3">
      <c r="B2465" s="81">
        <v>37376</v>
      </c>
      <c r="C2465" s="81" t="s">
        <v>2213</v>
      </c>
      <c r="D2465" s="77" t="s">
        <v>860</v>
      </c>
      <c r="E2465" s="82" t="s">
        <v>853</v>
      </c>
      <c r="F2465" s="77" t="s">
        <v>281</v>
      </c>
      <c r="G2465" s="77" t="s">
        <v>435</v>
      </c>
      <c r="H2465" s="77" t="s">
        <v>271</v>
      </c>
      <c r="I2465" s="77" t="s">
        <v>3418</v>
      </c>
      <c r="J2465" s="83">
        <v>106.37723474455215</v>
      </c>
      <c r="L2465" s="84"/>
      <c r="M2465" s="84"/>
      <c r="P2465"/>
      <c r="R2465"/>
      <c r="S2465" s="82" t="s">
        <v>56</v>
      </c>
      <c r="T2465" s="82" t="s">
        <v>57</v>
      </c>
      <c r="U2465" s="77"/>
      <c r="V2465" s="77"/>
      <c r="W2465" s="77"/>
      <c r="X2465"/>
    </row>
    <row r="2466" spans="2:24" x14ac:dyDescent="0.3">
      <c r="B2466" s="81">
        <v>37376</v>
      </c>
      <c r="C2466" s="81" t="s">
        <v>2213</v>
      </c>
      <c r="D2466" s="77" t="s">
        <v>860</v>
      </c>
      <c r="E2466" s="82" t="s">
        <v>853</v>
      </c>
      <c r="F2466" s="77" t="s">
        <v>281</v>
      </c>
      <c r="G2466" s="77" t="s">
        <v>435</v>
      </c>
      <c r="H2466" s="77" t="s">
        <v>271</v>
      </c>
      <c r="I2466" s="77" t="s">
        <v>3418</v>
      </c>
      <c r="J2466" s="83">
        <v>72.081710515852933</v>
      </c>
      <c r="L2466" s="84"/>
      <c r="M2466" s="84"/>
      <c r="P2466"/>
      <c r="R2466"/>
      <c r="S2466" s="82" t="s">
        <v>56</v>
      </c>
      <c r="T2466" s="82" t="s">
        <v>57</v>
      </c>
      <c r="U2466" s="77"/>
      <c r="V2466" s="77"/>
      <c r="W2466" s="77"/>
      <c r="X2466"/>
    </row>
    <row r="2467" spans="2:24" x14ac:dyDescent="0.3">
      <c r="B2467" s="81">
        <v>37376</v>
      </c>
      <c r="C2467" s="81" t="s">
        <v>2213</v>
      </c>
      <c r="D2467" s="77" t="s">
        <v>860</v>
      </c>
      <c r="E2467" s="82" t="s">
        <v>853</v>
      </c>
      <c r="F2467" s="77" t="s">
        <v>281</v>
      </c>
      <c r="G2467" s="77" t="s">
        <v>435</v>
      </c>
      <c r="H2467" s="77" t="s">
        <v>271</v>
      </c>
      <c r="I2467" s="77" t="s">
        <v>3418</v>
      </c>
      <c r="J2467" s="83">
        <v>72.842630148464664</v>
      </c>
      <c r="L2467" s="84"/>
      <c r="M2467" s="84"/>
      <c r="P2467"/>
      <c r="R2467"/>
      <c r="S2467" s="82" t="s">
        <v>56</v>
      </c>
      <c r="T2467" s="82" t="s">
        <v>57</v>
      </c>
      <c r="U2467" s="77"/>
      <c r="V2467" s="77"/>
      <c r="W2467" s="77"/>
      <c r="X2467"/>
    </row>
    <row r="2468" spans="2:24" x14ac:dyDescent="0.3">
      <c r="B2468" s="81">
        <v>37376</v>
      </c>
      <c r="C2468" s="81" t="s">
        <v>2213</v>
      </c>
      <c r="D2468" s="77" t="s">
        <v>860</v>
      </c>
      <c r="E2468" s="82" t="s">
        <v>853</v>
      </c>
      <c r="F2468" s="77" t="s">
        <v>281</v>
      </c>
      <c r="G2468" s="77" t="s">
        <v>435</v>
      </c>
      <c r="H2468" s="77" t="s">
        <v>271</v>
      </c>
      <c r="I2468" s="77" t="s">
        <v>3418</v>
      </c>
      <c r="J2468" s="83">
        <v>-55.565849552135134</v>
      </c>
      <c r="L2468" s="84"/>
      <c r="M2468" s="84"/>
      <c r="P2468"/>
      <c r="R2468"/>
      <c r="S2468" s="82" t="s">
        <v>56</v>
      </c>
      <c r="T2468" s="82" t="s">
        <v>57</v>
      </c>
      <c r="U2468" s="77"/>
      <c r="V2468" s="77"/>
      <c r="W2468" s="77"/>
      <c r="X2468"/>
    </row>
    <row r="2469" spans="2:24" x14ac:dyDescent="0.3">
      <c r="B2469" s="81">
        <v>37376</v>
      </c>
      <c r="C2469" s="81" t="s">
        <v>2213</v>
      </c>
      <c r="D2469" s="77" t="s">
        <v>1564</v>
      </c>
      <c r="E2469" s="82" t="s">
        <v>1566</v>
      </c>
      <c r="F2469" s="77" t="s">
        <v>293</v>
      </c>
      <c r="G2469" s="77" t="s">
        <v>435</v>
      </c>
      <c r="H2469" s="77" t="s">
        <v>290</v>
      </c>
      <c r="I2469" s="77" t="s">
        <v>3418</v>
      </c>
      <c r="J2469" s="83">
        <v>0</v>
      </c>
      <c r="L2469" s="84"/>
      <c r="M2469" s="84"/>
      <c r="P2469"/>
      <c r="R2469"/>
      <c r="S2469" s="82" t="s">
        <v>56</v>
      </c>
      <c r="T2469" s="82" t="s">
        <v>57</v>
      </c>
      <c r="U2469" s="77"/>
      <c r="V2469" s="77"/>
      <c r="W2469" s="77"/>
      <c r="X2469"/>
    </row>
    <row r="2470" spans="2:24" x14ac:dyDescent="0.3">
      <c r="B2470" s="81">
        <v>37376</v>
      </c>
      <c r="C2470" s="81" t="s">
        <v>2213</v>
      </c>
      <c r="D2470" s="77" t="s">
        <v>1564</v>
      </c>
      <c r="E2470" s="82" t="s">
        <v>1566</v>
      </c>
      <c r="F2470" s="77" t="s">
        <v>293</v>
      </c>
      <c r="G2470" s="77" t="s">
        <v>435</v>
      </c>
      <c r="H2470" s="77" t="s">
        <v>290</v>
      </c>
      <c r="I2470" s="77" t="s">
        <v>3418</v>
      </c>
      <c r="J2470" s="83">
        <v>0</v>
      </c>
      <c r="L2470" s="84"/>
      <c r="M2470" s="84"/>
      <c r="P2470"/>
      <c r="R2470"/>
      <c r="S2470" s="82" t="s">
        <v>56</v>
      </c>
      <c r="T2470" s="82" t="s">
        <v>57</v>
      </c>
      <c r="U2470" s="77"/>
      <c r="V2470" s="77"/>
      <c r="W2470" s="77"/>
      <c r="X2470"/>
    </row>
    <row r="2471" spans="2:24" x14ac:dyDescent="0.3">
      <c r="B2471" s="81">
        <v>37376</v>
      </c>
      <c r="C2471" s="81" t="s">
        <v>2213</v>
      </c>
      <c r="D2471" s="77" t="s">
        <v>2743</v>
      </c>
      <c r="E2471" s="82" t="s">
        <v>2744</v>
      </c>
      <c r="F2471" s="77" t="s">
        <v>2631</v>
      </c>
      <c r="G2471" s="77" t="s">
        <v>435</v>
      </c>
      <c r="H2471" s="77" t="s">
        <v>1092</v>
      </c>
      <c r="I2471" s="77" t="s">
        <v>3418</v>
      </c>
      <c r="J2471" s="83">
        <v>0</v>
      </c>
      <c r="L2471" s="84"/>
      <c r="M2471" s="84"/>
      <c r="P2471"/>
      <c r="R2471"/>
      <c r="S2471" s="82" t="s">
        <v>56</v>
      </c>
      <c r="T2471" s="82" t="s">
        <v>57</v>
      </c>
      <c r="U2471" s="77"/>
      <c r="V2471" s="77"/>
      <c r="W2471" s="77"/>
      <c r="X2471"/>
    </row>
    <row r="2472" spans="2:24" x14ac:dyDescent="0.3">
      <c r="B2472" s="81">
        <v>37376</v>
      </c>
      <c r="C2472" s="81" t="s">
        <v>2213</v>
      </c>
      <c r="D2472" s="77" t="s">
        <v>2743</v>
      </c>
      <c r="E2472" s="82" t="s">
        <v>2744</v>
      </c>
      <c r="F2472" s="77" t="s">
        <v>2631</v>
      </c>
      <c r="G2472" s="77" t="s">
        <v>435</v>
      </c>
      <c r="H2472" s="77" t="s">
        <v>1092</v>
      </c>
      <c r="I2472" s="77" t="s">
        <v>3418</v>
      </c>
      <c r="J2472" s="83">
        <v>0</v>
      </c>
      <c r="L2472" s="84"/>
      <c r="M2472" s="84"/>
      <c r="P2472"/>
      <c r="R2472"/>
      <c r="S2472" s="82" t="s">
        <v>56</v>
      </c>
      <c r="T2472" s="82" t="s">
        <v>57</v>
      </c>
      <c r="U2472" s="77"/>
      <c r="V2472" s="77"/>
      <c r="W2472" s="77"/>
      <c r="X2472"/>
    </row>
    <row r="2473" spans="2:24" x14ac:dyDescent="0.3">
      <c r="B2473" s="81">
        <v>37376</v>
      </c>
      <c r="C2473" s="81" t="s">
        <v>2213</v>
      </c>
      <c r="D2473" s="77" t="s">
        <v>865</v>
      </c>
      <c r="E2473" s="82" t="s">
        <v>870</v>
      </c>
      <c r="F2473" s="77" t="s">
        <v>866</v>
      </c>
      <c r="G2473" s="77" t="s">
        <v>435</v>
      </c>
      <c r="H2473" s="77" t="s">
        <v>139</v>
      </c>
      <c r="I2473" s="77" t="s">
        <v>3417</v>
      </c>
      <c r="J2473" s="83">
        <v>2687.2896400616778</v>
      </c>
      <c r="L2473" s="84"/>
      <c r="M2473" s="84"/>
      <c r="P2473"/>
      <c r="R2473"/>
      <c r="S2473" s="82" t="s">
        <v>56</v>
      </c>
      <c r="T2473" s="82" t="s">
        <v>57</v>
      </c>
      <c r="U2473" s="77"/>
      <c r="V2473" s="77"/>
      <c r="W2473" s="77"/>
      <c r="X2473"/>
    </row>
    <row r="2474" spans="2:24" x14ac:dyDescent="0.3">
      <c r="B2474" s="81">
        <v>37376</v>
      </c>
      <c r="C2474" s="81" t="s">
        <v>2213</v>
      </c>
      <c r="D2474" s="77" t="s">
        <v>874</v>
      </c>
      <c r="E2474" s="82" t="s">
        <v>870</v>
      </c>
      <c r="F2474" s="77" t="s">
        <v>875</v>
      </c>
      <c r="G2474" s="77" t="s">
        <v>435</v>
      </c>
      <c r="H2474" s="77" t="s">
        <v>139</v>
      </c>
      <c r="I2474" s="77" t="s">
        <v>3418</v>
      </c>
      <c r="J2474" s="83">
        <v>1487.4981145568047</v>
      </c>
      <c r="L2474" s="84"/>
      <c r="M2474" s="84"/>
      <c r="P2474"/>
      <c r="R2474"/>
      <c r="S2474" s="82" t="s">
        <v>56</v>
      </c>
      <c r="T2474" s="82" t="s">
        <v>57</v>
      </c>
      <c r="U2474" s="77"/>
      <c r="V2474" s="77"/>
      <c r="W2474" s="77"/>
      <c r="X2474"/>
    </row>
    <row r="2475" spans="2:24" x14ac:dyDescent="0.3">
      <c r="B2475" s="81">
        <v>37376</v>
      </c>
      <c r="C2475" s="81" t="s">
        <v>2213</v>
      </c>
      <c r="D2475" s="77" t="s">
        <v>1171</v>
      </c>
      <c r="E2475" s="82" t="s">
        <v>1172</v>
      </c>
      <c r="F2475" s="77" t="s">
        <v>99</v>
      </c>
      <c r="G2475" s="77" t="s">
        <v>435</v>
      </c>
      <c r="H2475" s="77" t="s">
        <v>102</v>
      </c>
      <c r="I2475" s="77" t="s">
        <v>3417</v>
      </c>
      <c r="J2475" s="83">
        <v>69.319351955172536</v>
      </c>
      <c r="L2475" s="84"/>
      <c r="M2475" s="84"/>
      <c r="P2475"/>
      <c r="R2475"/>
      <c r="S2475" s="82" t="s">
        <v>56</v>
      </c>
      <c r="T2475" s="82" t="s">
        <v>57</v>
      </c>
      <c r="U2475" s="77"/>
      <c r="V2475" s="77"/>
      <c r="W2475" s="77"/>
      <c r="X2475"/>
    </row>
    <row r="2476" spans="2:24" x14ac:dyDescent="0.3">
      <c r="B2476" s="81">
        <v>37376</v>
      </c>
      <c r="C2476" s="81" t="s">
        <v>2213</v>
      </c>
      <c r="D2476" s="77" t="s">
        <v>155</v>
      </c>
      <c r="E2476" s="82" t="s">
        <v>157</v>
      </c>
      <c r="F2476" s="77" t="s">
        <v>111</v>
      </c>
      <c r="G2476" s="77" t="s">
        <v>435</v>
      </c>
      <c r="H2476" s="77" t="s">
        <v>102</v>
      </c>
      <c r="I2476" s="77" t="s">
        <v>3417</v>
      </c>
      <c r="J2476" s="83">
        <v>107.99520677452276</v>
      </c>
      <c r="L2476" s="84"/>
      <c r="M2476" s="84"/>
      <c r="P2476"/>
      <c r="R2476"/>
      <c r="S2476" s="82" t="s">
        <v>56</v>
      </c>
      <c r="T2476" s="82" t="s">
        <v>57</v>
      </c>
      <c r="U2476" s="77"/>
      <c r="V2476" s="77"/>
      <c r="W2476" s="77"/>
      <c r="X2476"/>
    </row>
    <row r="2477" spans="2:24" x14ac:dyDescent="0.3">
      <c r="B2477" s="81">
        <v>37376</v>
      </c>
      <c r="C2477" s="81" t="s">
        <v>2213</v>
      </c>
      <c r="D2477" s="77" t="s">
        <v>155</v>
      </c>
      <c r="E2477" s="82" t="s">
        <v>157</v>
      </c>
      <c r="F2477" s="77" t="s">
        <v>111</v>
      </c>
      <c r="G2477" s="77" t="s">
        <v>435</v>
      </c>
      <c r="H2477" s="77" t="s">
        <v>102</v>
      </c>
      <c r="I2477" s="77" t="s">
        <v>3417</v>
      </c>
      <c r="J2477" s="83">
        <v>199.6729316706618</v>
      </c>
      <c r="L2477" s="84"/>
      <c r="M2477" s="84"/>
      <c r="P2477"/>
      <c r="R2477"/>
      <c r="S2477" s="82" t="s">
        <v>56</v>
      </c>
      <c r="T2477" s="82" t="s">
        <v>57</v>
      </c>
      <c r="U2477" s="77"/>
      <c r="V2477" s="77"/>
      <c r="W2477" s="77"/>
      <c r="X2477"/>
    </row>
    <row r="2478" spans="2:24" x14ac:dyDescent="0.3">
      <c r="B2478" s="81">
        <v>37376</v>
      </c>
      <c r="C2478" s="81" t="s">
        <v>2213</v>
      </c>
      <c r="D2478" s="77" t="s">
        <v>155</v>
      </c>
      <c r="E2478" s="82" t="s">
        <v>157</v>
      </c>
      <c r="F2478" s="77" t="s">
        <v>111</v>
      </c>
      <c r="G2478" s="77" t="s">
        <v>435</v>
      </c>
      <c r="H2478" s="77" t="s">
        <v>102</v>
      </c>
      <c r="I2478" s="77" t="s">
        <v>3417</v>
      </c>
      <c r="J2478" s="83">
        <v>-428.94110169106898</v>
      </c>
      <c r="L2478" s="84"/>
      <c r="M2478" s="84"/>
      <c r="P2478"/>
      <c r="R2478"/>
      <c r="S2478" s="82" t="s">
        <v>56</v>
      </c>
      <c r="T2478" s="82" t="s">
        <v>57</v>
      </c>
      <c r="U2478" s="77"/>
      <c r="V2478" s="77"/>
      <c r="W2478" s="77"/>
      <c r="X2478"/>
    </row>
    <row r="2479" spans="2:24" x14ac:dyDescent="0.3">
      <c r="B2479" s="81">
        <v>37376</v>
      </c>
      <c r="C2479" s="81" t="s">
        <v>2213</v>
      </c>
      <c r="D2479" s="77" t="s">
        <v>155</v>
      </c>
      <c r="E2479" s="82" t="s">
        <v>157</v>
      </c>
      <c r="F2479" s="77" t="s">
        <v>111</v>
      </c>
      <c r="G2479" s="77" t="s">
        <v>435</v>
      </c>
      <c r="H2479" s="77" t="s">
        <v>102</v>
      </c>
      <c r="I2479" s="77" t="s">
        <v>3417</v>
      </c>
      <c r="J2479" s="83">
        <v>51.50154676516113</v>
      </c>
      <c r="L2479" s="84"/>
      <c r="M2479" s="84"/>
      <c r="P2479"/>
      <c r="R2479"/>
      <c r="S2479" s="82" t="s">
        <v>56</v>
      </c>
      <c r="T2479" s="82" t="s">
        <v>57</v>
      </c>
      <c r="U2479" s="77"/>
      <c r="V2479" s="77"/>
      <c r="W2479" s="77"/>
      <c r="X2479"/>
    </row>
    <row r="2480" spans="2:24" x14ac:dyDescent="0.3">
      <c r="B2480" s="81">
        <v>37376</v>
      </c>
      <c r="C2480" s="81" t="s">
        <v>2213</v>
      </c>
      <c r="D2480" s="77" t="s">
        <v>155</v>
      </c>
      <c r="E2480" s="82" t="s">
        <v>157</v>
      </c>
      <c r="F2480" s="77" t="s">
        <v>111</v>
      </c>
      <c r="G2480" s="77" t="s">
        <v>435</v>
      </c>
      <c r="H2480" s="77" t="s">
        <v>102</v>
      </c>
      <c r="I2480" s="77" t="s">
        <v>3417</v>
      </c>
      <c r="J2480" s="83">
        <v>68.726637911464749</v>
      </c>
      <c r="L2480" s="84"/>
      <c r="M2480" s="84"/>
      <c r="P2480"/>
      <c r="R2480"/>
      <c r="S2480" s="82" t="s">
        <v>56</v>
      </c>
      <c r="T2480" s="82" t="s">
        <v>57</v>
      </c>
      <c r="U2480" s="77"/>
      <c r="V2480" s="77"/>
      <c r="W2480" s="77"/>
      <c r="X2480"/>
    </row>
    <row r="2481" spans="2:24" x14ac:dyDescent="0.3">
      <c r="B2481" s="81">
        <v>37376</v>
      </c>
      <c r="C2481" s="81" t="s">
        <v>2213</v>
      </c>
      <c r="D2481" s="77" t="s">
        <v>878</v>
      </c>
      <c r="E2481" s="82" t="s">
        <v>197</v>
      </c>
      <c r="F2481" s="77" t="s">
        <v>194</v>
      </c>
      <c r="G2481" s="77" t="s">
        <v>435</v>
      </c>
      <c r="H2481" s="77" t="s">
        <v>139</v>
      </c>
      <c r="I2481" s="77" t="s">
        <v>3417</v>
      </c>
      <c r="J2481" s="83">
        <v>9.5462443051499246</v>
      </c>
      <c r="L2481" s="84"/>
      <c r="M2481" s="84"/>
      <c r="P2481"/>
      <c r="R2481"/>
      <c r="S2481" s="82" t="s">
        <v>56</v>
      </c>
      <c r="T2481" s="82" t="s">
        <v>57</v>
      </c>
      <c r="U2481" s="77"/>
      <c r="V2481" s="77"/>
      <c r="W2481" s="77"/>
      <c r="X2481"/>
    </row>
    <row r="2482" spans="2:24" x14ac:dyDescent="0.3">
      <c r="B2482" s="81">
        <v>37376</v>
      </c>
      <c r="C2482" s="81" t="s">
        <v>2213</v>
      </c>
      <c r="D2482" s="77" t="s">
        <v>878</v>
      </c>
      <c r="E2482" s="82" t="s">
        <v>197</v>
      </c>
      <c r="F2482" s="77" t="s">
        <v>194</v>
      </c>
      <c r="G2482" s="77" t="s">
        <v>435</v>
      </c>
      <c r="H2482" s="77" t="s">
        <v>139</v>
      </c>
      <c r="I2482" s="77" t="s">
        <v>3417</v>
      </c>
      <c r="J2482" s="83">
        <v>97.157777662823676</v>
      </c>
      <c r="L2482" s="84"/>
      <c r="M2482" s="84"/>
      <c r="P2482"/>
      <c r="R2482"/>
      <c r="S2482" s="82" t="s">
        <v>56</v>
      </c>
      <c r="T2482" s="82" t="s">
        <v>57</v>
      </c>
      <c r="U2482" s="77"/>
      <c r="V2482" s="77"/>
      <c r="W2482" s="77"/>
      <c r="X2482"/>
    </row>
    <row r="2483" spans="2:24" x14ac:dyDescent="0.3">
      <c r="B2483" s="81">
        <v>37376</v>
      </c>
      <c r="C2483" s="81" t="s">
        <v>2213</v>
      </c>
      <c r="D2483" s="77" t="s">
        <v>193</v>
      </c>
      <c r="E2483" s="82" t="s">
        <v>197</v>
      </c>
      <c r="F2483" s="77" t="s">
        <v>194</v>
      </c>
      <c r="G2483" s="77" t="s">
        <v>435</v>
      </c>
      <c r="H2483" s="77" t="s">
        <v>139</v>
      </c>
      <c r="I2483" s="77" t="s">
        <v>3418</v>
      </c>
      <c r="J2483" s="83">
        <v>40.877748387184745</v>
      </c>
      <c r="L2483" s="84"/>
      <c r="M2483" s="84"/>
      <c r="P2483"/>
      <c r="R2483"/>
      <c r="S2483" s="82" t="s">
        <v>56</v>
      </c>
      <c r="T2483" s="82" t="s">
        <v>57</v>
      </c>
      <c r="U2483" s="77"/>
      <c r="V2483" s="77"/>
      <c r="W2483" s="77"/>
      <c r="X2483"/>
    </row>
    <row r="2484" spans="2:24" x14ac:dyDescent="0.3">
      <c r="B2484" s="81">
        <v>37376</v>
      </c>
      <c r="C2484" s="81" t="s">
        <v>2213</v>
      </c>
      <c r="D2484" s="77" t="s">
        <v>1054</v>
      </c>
      <c r="E2484" s="82" t="s">
        <v>1056</v>
      </c>
      <c r="F2484" s="77" t="s">
        <v>1055</v>
      </c>
      <c r="G2484" s="77" t="s">
        <v>435</v>
      </c>
      <c r="H2484" s="77" t="s">
        <v>139</v>
      </c>
      <c r="I2484" s="77" t="s">
        <v>3417</v>
      </c>
      <c r="J2484" s="83">
        <v>219.20473829835879</v>
      </c>
      <c r="L2484" s="84"/>
      <c r="M2484" s="84"/>
      <c r="P2484"/>
      <c r="R2484"/>
      <c r="S2484" s="82" t="s">
        <v>56</v>
      </c>
      <c r="T2484" s="82" t="s">
        <v>57</v>
      </c>
      <c r="U2484" s="77"/>
      <c r="V2484" s="77"/>
      <c r="W2484" s="77"/>
      <c r="X2484"/>
    </row>
    <row r="2485" spans="2:24" x14ac:dyDescent="0.3">
      <c r="B2485" s="81">
        <v>37376</v>
      </c>
      <c r="C2485" s="81" t="s">
        <v>2213</v>
      </c>
      <c r="D2485" s="77" t="s">
        <v>241</v>
      </c>
      <c r="E2485" s="82" t="s">
        <v>244</v>
      </c>
      <c r="F2485" s="77" t="s">
        <v>242</v>
      </c>
      <c r="G2485" s="77" t="s">
        <v>435</v>
      </c>
      <c r="H2485" s="77" t="s">
        <v>139</v>
      </c>
      <c r="I2485" s="77" t="s">
        <v>3417</v>
      </c>
      <c r="J2485" s="83">
        <v>69.997980201138532</v>
      </c>
      <c r="L2485" s="84"/>
      <c r="M2485" s="84"/>
      <c r="P2485"/>
      <c r="R2485"/>
      <c r="S2485" s="82" t="s">
        <v>56</v>
      </c>
      <c r="T2485" s="82" t="s">
        <v>57</v>
      </c>
      <c r="U2485" s="77"/>
      <c r="V2485" s="77"/>
      <c r="W2485" s="77"/>
      <c r="X2485"/>
    </row>
    <row r="2486" spans="2:24" x14ac:dyDescent="0.3">
      <c r="B2486" s="81">
        <v>37376</v>
      </c>
      <c r="C2486" s="81" t="s">
        <v>2213</v>
      </c>
      <c r="D2486" s="77" t="s">
        <v>241</v>
      </c>
      <c r="E2486" s="82" t="s">
        <v>244</v>
      </c>
      <c r="F2486" s="77" t="s">
        <v>242</v>
      </c>
      <c r="G2486" s="77" t="s">
        <v>435</v>
      </c>
      <c r="H2486" s="77" t="s">
        <v>139</v>
      </c>
      <c r="I2486" s="77" t="s">
        <v>3417</v>
      </c>
      <c r="J2486" s="83">
        <v>5.1794031610110833</v>
      </c>
      <c r="L2486" s="84"/>
      <c r="M2486" s="84"/>
      <c r="P2486"/>
      <c r="R2486"/>
      <c r="S2486" s="82" t="s">
        <v>56</v>
      </c>
      <c r="T2486" s="82" t="s">
        <v>57</v>
      </c>
      <c r="U2486" s="77"/>
      <c r="V2486" s="77"/>
      <c r="W2486" s="77"/>
      <c r="X2486"/>
    </row>
    <row r="2487" spans="2:24" x14ac:dyDescent="0.3">
      <c r="B2487" s="81">
        <v>37376</v>
      </c>
      <c r="C2487" s="81" t="s">
        <v>2213</v>
      </c>
      <c r="D2487" s="77" t="s">
        <v>241</v>
      </c>
      <c r="E2487" s="82" t="s">
        <v>244</v>
      </c>
      <c r="F2487" s="77" t="s">
        <v>242</v>
      </c>
      <c r="G2487" s="77" t="s">
        <v>435</v>
      </c>
      <c r="H2487" s="77" t="s">
        <v>139</v>
      </c>
      <c r="I2487" s="77" t="s">
        <v>3417</v>
      </c>
      <c r="J2487" s="83">
        <v>84.653898127353727</v>
      </c>
      <c r="L2487" s="84"/>
      <c r="M2487" s="84"/>
      <c r="P2487"/>
      <c r="R2487"/>
      <c r="S2487" s="82" t="s">
        <v>56</v>
      </c>
      <c r="T2487" s="82" t="s">
        <v>57</v>
      </c>
      <c r="U2487" s="77"/>
      <c r="V2487" s="77"/>
      <c r="W2487" s="77"/>
      <c r="X2487"/>
    </row>
    <row r="2488" spans="2:24" x14ac:dyDescent="0.3">
      <c r="B2488" s="81">
        <v>37376</v>
      </c>
      <c r="C2488" s="81" t="s">
        <v>2213</v>
      </c>
      <c r="D2488" s="77" t="s">
        <v>895</v>
      </c>
      <c r="E2488" s="82" t="s">
        <v>244</v>
      </c>
      <c r="F2488" s="77" t="s">
        <v>896</v>
      </c>
      <c r="G2488" s="77" t="s">
        <v>435</v>
      </c>
      <c r="H2488" s="77" t="s">
        <v>139</v>
      </c>
      <c r="I2488" s="77" t="s">
        <v>3418</v>
      </c>
      <c r="J2488" s="83">
        <v>36.031816992113342</v>
      </c>
      <c r="L2488" s="84"/>
      <c r="M2488" s="84"/>
      <c r="P2488"/>
      <c r="R2488"/>
      <c r="S2488" s="82" t="s">
        <v>56</v>
      </c>
      <c r="T2488" s="82" t="s">
        <v>57</v>
      </c>
      <c r="U2488" s="77"/>
      <c r="V2488" s="77"/>
      <c r="W2488" s="77"/>
      <c r="X2488"/>
    </row>
    <row r="2489" spans="2:24" x14ac:dyDescent="0.3">
      <c r="B2489" s="81">
        <v>37376</v>
      </c>
      <c r="C2489" s="81" t="s">
        <v>2213</v>
      </c>
      <c r="D2489" s="77" t="s">
        <v>911</v>
      </c>
      <c r="E2489" s="82" t="s">
        <v>913</v>
      </c>
      <c r="F2489" s="77" t="s">
        <v>769</v>
      </c>
      <c r="G2489" s="77" t="s">
        <v>435</v>
      </c>
      <c r="H2489" s="77" t="s">
        <v>578</v>
      </c>
      <c r="I2489" s="77" t="s">
        <v>3417</v>
      </c>
      <c r="J2489" s="83">
        <v>78.842133364926468</v>
      </c>
      <c r="L2489" s="84"/>
      <c r="M2489" s="84"/>
      <c r="P2489"/>
      <c r="R2489"/>
      <c r="S2489" s="82" t="s">
        <v>56</v>
      </c>
      <c r="T2489" s="82" t="s">
        <v>57</v>
      </c>
      <c r="U2489" s="77"/>
      <c r="V2489" s="77"/>
      <c r="W2489" s="77"/>
      <c r="X2489"/>
    </row>
    <row r="2490" spans="2:24" x14ac:dyDescent="0.3">
      <c r="B2490" s="81">
        <v>37376</v>
      </c>
      <c r="C2490" s="81" t="s">
        <v>2213</v>
      </c>
      <c r="D2490" s="77" t="s">
        <v>915</v>
      </c>
      <c r="E2490" s="82" t="s">
        <v>917</v>
      </c>
      <c r="F2490" s="77" t="s">
        <v>916</v>
      </c>
      <c r="G2490" s="77" t="s">
        <v>435</v>
      </c>
      <c r="H2490" s="77" t="s">
        <v>918</v>
      </c>
      <c r="I2490" s="77" t="s">
        <v>3417</v>
      </c>
      <c r="J2490" s="83">
        <v>428.27311929622351</v>
      </c>
      <c r="L2490" s="84"/>
      <c r="M2490" s="84"/>
      <c r="P2490"/>
      <c r="R2490"/>
      <c r="S2490" s="82" t="s">
        <v>56</v>
      </c>
      <c r="T2490" s="82" t="s">
        <v>57</v>
      </c>
      <c r="U2490" s="77"/>
      <c r="V2490" s="77"/>
      <c r="W2490" s="77"/>
      <c r="X2490"/>
    </row>
    <row r="2491" spans="2:24" x14ac:dyDescent="0.3">
      <c r="B2491" s="81">
        <v>37376</v>
      </c>
      <c r="C2491" s="81" t="s">
        <v>2213</v>
      </c>
      <c r="D2491" s="77" t="s">
        <v>920</v>
      </c>
      <c r="E2491" s="82" t="s">
        <v>922</v>
      </c>
      <c r="F2491" s="77" t="s">
        <v>921</v>
      </c>
      <c r="G2491" s="77" t="s">
        <v>435</v>
      </c>
      <c r="H2491" s="77" t="s">
        <v>578</v>
      </c>
      <c r="I2491" s="77" t="s">
        <v>3417</v>
      </c>
      <c r="J2491" s="83">
        <v>215.4850847716616</v>
      </c>
      <c r="L2491" s="84"/>
      <c r="M2491" s="84"/>
      <c r="P2491"/>
      <c r="R2491"/>
      <c r="S2491" s="82" t="s">
        <v>56</v>
      </c>
      <c r="T2491" s="82" t="s">
        <v>57</v>
      </c>
      <c r="U2491" s="77"/>
      <c r="V2491" s="77"/>
      <c r="W2491" s="77"/>
      <c r="X2491"/>
    </row>
    <row r="2492" spans="2:24" x14ac:dyDescent="0.3">
      <c r="B2492" s="81">
        <v>37376</v>
      </c>
      <c r="C2492" s="81" t="s">
        <v>2213</v>
      </c>
      <c r="D2492" s="77" t="s">
        <v>924</v>
      </c>
      <c r="E2492" s="82" t="s">
        <v>927</v>
      </c>
      <c r="F2492" s="77" t="s">
        <v>925</v>
      </c>
      <c r="G2492" s="77" t="s">
        <v>435</v>
      </c>
      <c r="H2492" s="77" t="s">
        <v>928</v>
      </c>
      <c r="I2492" s="77" t="s">
        <v>3418</v>
      </c>
      <c r="J2492" s="83">
        <v>-682.11992387483667</v>
      </c>
      <c r="L2492" s="84"/>
      <c r="M2492" s="84"/>
      <c r="P2492"/>
      <c r="R2492"/>
      <c r="S2492" s="82" t="s">
        <v>56</v>
      </c>
      <c r="T2492" s="82" t="s">
        <v>57</v>
      </c>
      <c r="U2492" s="77"/>
      <c r="V2492" s="77"/>
      <c r="W2492" s="77"/>
      <c r="X2492"/>
    </row>
    <row r="2493" spans="2:24" x14ac:dyDescent="0.3">
      <c r="B2493" s="81">
        <v>37376</v>
      </c>
      <c r="C2493" s="81" t="s">
        <v>2213</v>
      </c>
      <c r="D2493" s="77" t="s">
        <v>1608</v>
      </c>
      <c r="E2493" s="82" t="s">
        <v>1612</v>
      </c>
      <c r="F2493" s="77" t="s">
        <v>1609</v>
      </c>
      <c r="G2493" s="77" t="s">
        <v>435</v>
      </c>
      <c r="H2493" s="77" t="s">
        <v>1613</v>
      </c>
      <c r="I2493" s="77" t="s">
        <v>3417</v>
      </c>
      <c r="J2493" s="83">
        <v>-231.90502998980273</v>
      </c>
      <c r="L2493" s="84"/>
      <c r="M2493" s="84"/>
      <c r="P2493"/>
      <c r="R2493"/>
      <c r="S2493" s="82" t="s">
        <v>56</v>
      </c>
      <c r="T2493" s="82" t="s">
        <v>57</v>
      </c>
      <c r="U2493" s="77"/>
      <c r="V2493" s="77"/>
      <c r="W2493" s="77"/>
      <c r="X2493"/>
    </row>
    <row r="2494" spans="2:24" x14ac:dyDescent="0.3">
      <c r="B2494" s="81">
        <v>37376</v>
      </c>
      <c r="C2494" s="81" t="s">
        <v>2213</v>
      </c>
      <c r="D2494" s="77" t="s">
        <v>1617</v>
      </c>
      <c r="E2494" s="82" t="s">
        <v>1612</v>
      </c>
      <c r="F2494" s="77" t="s">
        <v>1618</v>
      </c>
      <c r="G2494" s="77" t="s">
        <v>435</v>
      </c>
      <c r="H2494" s="77" t="s">
        <v>1613</v>
      </c>
      <c r="I2494" s="77" t="s">
        <v>3418</v>
      </c>
      <c r="J2494" s="83">
        <v>-746.62686762664123</v>
      </c>
      <c r="L2494" s="84"/>
      <c r="M2494" s="84"/>
      <c r="P2494"/>
      <c r="R2494"/>
      <c r="S2494" s="82" t="s">
        <v>56</v>
      </c>
      <c r="T2494" s="82" t="s">
        <v>57</v>
      </c>
      <c r="U2494" s="77"/>
      <c r="V2494" s="77"/>
      <c r="W2494" s="77"/>
      <c r="X2494"/>
    </row>
    <row r="2495" spans="2:24" x14ac:dyDescent="0.3">
      <c r="B2495" s="81">
        <v>37382</v>
      </c>
      <c r="C2495" s="81" t="s">
        <v>2791</v>
      </c>
      <c r="D2495" s="77" t="s">
        <v>1259</v>
      </c>
      <c r="E2495" s="82" t="s">
        <v>1262</v>
      </c>
      <c r="F2495" s="77" t="s">
        <v>621</v>
      </c>
      <c r="G2495" s="77" t="s">
        <v>435</v>
      </c>
      <c r="H2495" s="77" t="s">
        <v>290</v>
      </c>
      <c r="I2495" s="77" t="s">
        <v>3418</v>
      </c>
      <c r="J2495" s="83">
        <v>-21.946382212577433</v>
      </c>
      <c r="L2495" s="84"/>
      <c r="M2495" s="84"/>
      <c r="P2495"/>
      <c r="R2495"/>
      <c r="S2495" s="82" t="s">
        <v>56</v>
      </c>
      <c r="T2495" s="82" t="s">
        <v>57</v>
      </c>
      <c r="U2495" s="77"/>
      <c r="V2495" s="77"/>
      <c r="W2495" s="77"/>
      <c r="X2495"/>
    </row>
    <row r="2496" spans="2:24" x14ac:dyDescent="0.3">
      <c r="B2496" s="81">
        <v>37382</v>
      </c>
      <c r="C2496" s="81" t="s">
        <v>2791</v>
      </c>
      <c r="D2496" s="77" t="s">
        <v>400</v>
      </c>
      <c r="E2496" s="82" t="s">
        <v>53</v>
      </c>
      <c r="F2496" s="77" t="s">
        <v>401</v>
      </c>
      <c r="G2496" s="77" t="s">
        <v>435</v>
      </c>
      <c r="H2496" s="77" t="s">
        <v>54</v>
      </c>
      <c r="I2496" s="77" t="s">
        <v>3418</v>
      </c>
      <c r="J2496" s="83">
        <v>-5.5560230964526998</v>
      </c>
      <c r="L2496" s="84"/>
      <c r="M2496" s="84"/>
      <c r="P2496"/>
      <c r="R2496"/>
      <c r="S2496" s="82" t="s">
        <v>56</v>
      </c>
      <c r="T2496" s="82" t="s">
        <v>57</v>
      </c>
      <c r="U2496" s="77"/>
      <c r="V2496" s="77"/>
      <c r="W2496" s="77"/>
      <c r="X2496"/>
    </row>
    <row r="2497" spans="2:24" x14ac:dyDescent="0.3">
      <c r="B2497" s="81">
        <v>37383</v>
      </c>
      <c r="C2497" s="81" t="s">
        <v>2791</v>
      </c>
      <c r="D2497" s="77" t="s">
        <v>474</v>
      </c>
      <c r="E2497" s="82" t="s">
        <v>471</v>
      </c>
      <c r="F2497" s="77" t="s">
        <v>475</v>
      </c>
      <c r="G2497" s="77" t="s">
        <v>435</v>
      </c>
      <c r="H2497" s="77" t="s">
        <v>472</v>
      </c>
      <c r="I2497" s="77" t="s">
        <v>3418</v>
      </c>
      <c r="J2497" s="83">
        <v>41593.839189507627</v>
      </c>
      <c r="L2497" s="84"/>
      <c r="M2497" s="84"/>
      <c r="P2497"/>
      <c r="R2497"/>
      <c r="S2497" s="82" t="s">
        <v>56</v>
      </c>
      <c r="T2497" s="82" t="s">
        <v>57</v>
      </c>
      <c r="U2497" s="77"/>
      <c r="V2497" s="77"/>
      <c r="W2497" s="77"/>
      <c r="X2497"/>
    </row>
    <row r="2498" spans="2:24" x14ac:dyDescent="0.3">
      <c r="B2498" s="81">
        <v>37383</v>
      </c>
      <c r="C2498" s="81" t="s">
        <v>2791</v>
      </c>
      <c r="D2498" s="77" t="s">
        <v>649</v>
      </c>
      <c r="E2498" s="82" t="s">
        <v>78</v>
      </c>
      <c r="F2498" s="77" t="s">
        <v>650</v>
      </c>
      <c r="G2498" s="77" t="s">
        <v>435</v>
      </c>
      <c r="H2498" s="77" t="s">
        <v>54</v>
      </c>
      <c r="I2498" s="77" t="s">
        <v>3418</v>
      </c>
      <c r="J2498" s="83">
        <v>14.565730021298879</v>
      </c>
      <c r="L2498" s="84"/>
      <c r="M2498" s="84"/>
      <c r="P2498"/>
      <c r="R2498"/>
      <c r="S2498" s="82" t="s">
        <v>56</v>
      </c>
      <c r="T2498" s="82" t="s">
        <v>57</v>
      </c>
      <c r="U2498" s="77"/>
      <c r="V2498" s="77"/>
      <c r="W2498" s="77"/>
      <c r="X2498"/>
    </row>
    <row r="2499" spans="2:24" x14ac:dyDescent="0.3">
      <c r="B2499" s="81">
        <v>37383</v>
      </c>
      <c r="C2499" s="81" t="s">
        <v>2791</v>
      </c>
      <c r="D2499" s="77" t="s">
        <v>649</v>
      </c>
      <c r="E2499" s="82" t="s">
        <v>78</v>
      </c>
      <c r="F2499" s="77" t="s">
        <v>650</v>
      </c>
      <c r="G2499" s="77" t="s">
        <v>435</v>
      </c>
      <c r="H2499" s="77" t="s">
        <v>54</v>
      </c>
      <c r="I2499" s="77" t="s">
        <v>3418</v>
      </c>
      <c r="J2499" s="83">
        <v>6.1265715870927151</v>
      </c>
      <c r="L2499" s="84"/>
      <c r="M2499" s="84"/>
      <c r="P2499"/>
      <c r="R2499"/>
      <c r="S2499" s="82" t="s">
        <v>56</v>
      </c>
      <c r="T2499" s="82" t="s">
        <v>57</v>
      </c>
      <c r="U2499" s="77"/>
      <c r="V2499" s="77"/>
      <c r="W2499" s="77"/>
      <c r="X2499"/>
    </row>
    <row r="2500" spans="2:24" x14ac:dyDescent="0.3">
      <c r="B2500" s="81">
        <v>37383</v>
      </c>
      <c r="C2500" s="81" t="s">
        <v>2791</v>
      </c>
      <c r="D2500" s="77" t="s">
        <v>193</v>
      </c>
      <c r="E2500" s="82" t="s">
        <v>197</v>
      </c>
      <c r="F2500" s="77" t="s">
        <v>194</v>
      </c>
      <c r="G2500" s="77" t="s">
        <v>435</v>
      </c>
      <c r="H2500" s="77" t="s">
        <v>139</v>
      </c>
      <c r="I2500" s="77" t="s">
        <v>3418</v>
      </c>
      <c r="J2500" s="83">
        <v>42.819656432577929</v>
      </c>
      <c r="L2500" s="84"/>
      <c r="M2500" s="84"/>
      <c r="P2500"/>
      <c r="R2500"/>
      <c r="S2500" s="82" t="s">
        <v>56</v>
      </c>
      <c r="T2500" s="82" t="s">
        <v>57</v>
      </c>
      <c r="U2500" s="77"/>
      <c r="V2500" s="77"/>
      <c r="W2500" s="77"/>
      <c r="X2500"/>
    </row>
    <row r="2501" spans="2:24" x14ac:dyDescent="0.3">
      <c r="B2501" s="81">
        <v>37383</v>
      </c>
      <c r="C2501" s="81" t="s">
        <v>2791</v>
      </c>
      <c r="D2501" s="77" t="s">
        <v>241</v>
      </c>
      <c r="E2501" s="82" t="s">
        <v>244</v>
      </c>
      <c r="F2501" s="77" t="s">
        <v>242</v>
      </c>
      <c r="G2501" s="77" t="s">
        <v>435</v>
      </c>
      <c r="H2501" s="77" t="s">
        <v>139</v>
      </c>
      <c r="I2501" s="77" t="s">
        <v>3417</v>
      </c>
      <c r="J2501" s="83">
        <v>8.5438403271909866</v>
      </c>
      <c r="L2501" s="84"/>
      <c r="M2501" s="84"/>
      <c r="P2501"/>
      <c r="R2501"/>
      <c r="S2501" s="82" t="s">
        <v>56</v>
      </c>
      <c r="T2501" s="82" t="s">
        <v>57</v>
      </c>
      <c r="U2501" s="77"/>
      <c r="V2501" s="77"/>
      <c r="W2501" s="77"/>
      <c r="X2501"/>
    </row>
    <row r="2502" spans="2:24" x14ac:dyDescent="0.3">
      <c r="B2502" s="81">
        <v>37383</v>
      </c>
      <c r="C2502" s="81" t="s">
        <v>2791</v>
      </c>
      <c r="D2502" s="77" t="s">
        <v>895</v>
      </c>
      <c r="E2502" s="82" t="s">
        <v>244</v>
      </c>
      <c r="F2502" s="77" t="s">
        <v>896</v>
      </c>
      <c r="G2502" s="77" t="s">
        <v>435</v>
      </c>
      <c r="H2502" s="77" t="s">
        <v>139</v>
      </c>
      <c r="I2502" s="77" t="s">
        <v>3418</v>
      </c>
      <c r="J2502" s="83">
        <v>3.9843438753388423</v>
      </c>
      <c r="L2502" s="84"/>
      <c r="M2502" s="84"/>
      <c r="P2502"/>
      <c r="R2502"/>
      <c r="S2502" s="82" t="s">
        <v>56</v>
      </c>
      <c r="T2502" s="82" t="s">
        <v>57</v>
      </c>
      <c r="U2502" s="77"/>
      <c r="V2502" s="77"/>
      <c r="W2502" s="77"/>
      <c r="X2502"/>
    </row>
    <row r="2503" spans="2:24" x14ac:dyDescent="0.3">
      <c r="B2503" s="81">
        <v>37385</v>
      </c>
      <c r="C2503" s="81" t="s">
        <v>2791</v>
      </c>
      <c r="D2503" s="77" t="s">
        <v>467</v>
      </c>
      <c r="E2503" s="82" t="s">
        <v>471</v>
      </c>
      <c r="F2503" s="77" t="s">
        <v>468</v>
      </c>
      <c r="G2503" s="77" t="s">
        <v>435</v>
      </c>
      <c r="H2503" s="77" t="s">
        <v>472</v>
      </c>
      <c r="I2503" s="77" t="s">
        <v>3417</v>
      </c>
      <c r="J2503" s="83">
        <v>487.29574958053706</v>
      </c>
      <c r="L2503" s="84"/>
      <c r="M2503" s="84"/>
      <c r="P2503"/>
      <c r="R2503"/>
      <c r="S2503" s="82" t="s">
        <v>56</v>
      </c>
      <c r="T2503" s="82" t="s">
        <v>57</v>
      </c>
      <c r="U2503" s="77"/>
      <c r="V2503" s="77"/>
      <c r="W2503" s="77"/>
      <c r="X2503"/>
    </row>
    <row r="2504" spans="2:24" x14ac:dyDescent="0.3">
      <c r="B2504" s="81">
        <v>37385</v>
      </c>
      <c r="C2504" s="81" t="s">
        <v>2791</v>
      </c>
      <c r="D2504" s="77" t="s">
        <v>46</v>
      </c>
      <c r="E2504" s="82" t="s">
        <v>53</v>
      </c>
      <c r="F2504" s="77" t="s">
        <v>47</v>
      </c>
      <c r="G2504" s="77" t="s">
        <v>435</v>
      </c>
      <c r="H2504" s="77" t="s">
        <v>54</v>
      </c>
      <c r="I2504" s="77" t="s">
        <v>3417</v>
      </c>
      <c r="J2504" s="83">
        <v>90.084411411255786</v>
      </c>
      <c r="L2504" s="84"/>
      <c r="M2504" s="84"/>
      <c r="P2504"/>
      <c r="R2504"/>
      <c r="S2504" s="82" t="s">
        <v>56</v>
      </c>
      <c r="T2504" s="82" t="s">
        <v>57</v>
      </c>
      <c r="U2504" s="77"/>
      <c r="V2504" s="77"/>
      <c r="W2504" s="77"/>
      <c r="X2504"/>
    </row>
    <row r="2505" spans="2:24" x14ac:dyDescent="0.3">
      <c r="B2505" s="81">
        <v>37385</v>
      </c>
      <c r="C2505" s="81" t="s">
        <v>2791</v>
      </c>
      <c r="D2505" s="77" t="s">
        <v>46</v>
      </c>
      <c r="E2505" s="82" t="s">
        <v>53</v>
      </c>
      <c r="F2505" s="77" t="s">
        <v>47</v>
      </c>
      <c r="G2505" s="77" t="s">
        <v>435</v>
      </c>
      <c r="H2505" s="77" t="s">
        <v>54</v>
      </c>
      <c r="I2505" s="77" t="s">
        <v>3417</v>
      </c>
      <c r="J2505" s="83">
        <v>97.868248578560909</v>
      </c>
      <c r="L2505" s="84"/>
      <c r="M2505" s="84"/>
      <c r="P2505"/>
      <c r="R2505"/>
      <c r="S2505" s="82" t="s">
        <v>56</v>
      </c>
      <c r="T2505" s="82" t="s">
        <v>57</v>
      </c>
      <c r="U2505" s="77"/>
      <c r="V2505" s="77"/>
      <c r="W2505" s="77"/>
      <c r="X2505"/>
    </row>
    <row r="2506" spans="2:24" x14ac:dyDescent="0.3">
      <c r="B2506" s="81">
        <v>37385</v>
      </c>
      <c r="C2506" s="81" t="s">
        <v>2791</v>
      </c>
      <c r="D2506" s="77" t="s">
        <v>46</v>
      </c>
      <c r="E2506" s="82" t="s">
        <v>53</v>
      </c>
      <c r="F2506" s="77" t="s">
        <v>47</v>
      </c>
      <c r="G2506" s="77" t="s">
        <v>435</v>
      </c>
      <c r="H2506" s="77" t="s">
        <v>54</v>
      </c>
      <c r="I2506" s="77" t="s">
        <v>3417</v>
      </c>
      <c r="J2506" s="83">
        <v>70.172428808133574</v>
      </c>
      <c r="L2506" s="84"/>
      <c r="M2506" s="84"/>
      <c r="P2506"/>
      <c r="R2506"/>
      <c r="S2506" s="82" t="s">
        <v>56</v>
      </c>
      <c r="T2506" s="82" t="s">
        <v>57</v>
      </c>
      <c r="U2506" s="77"/>
      <c r="V2506" s="77"/>
      <c r="W2506" s="77"/>
      <c r="X2506"/>
    </row>
    <row r="2507" spans="2:24" x14ac:dyDescent="0.3">
      <c r="B2507" s="81">
        <v>37385</v>
      </c>
      <c r="C2507" s="81" t="s">
        <v>2791</v>
      </c>
      <c r="D2507" s="77" t="s">
        <v>46</v>
      </c>
      <c r="E2507" s="82" t="s">
        <v>53</v>
      </c>
      <c r="F2507" s="77" t="s">
        <v>47</v>
      </c>
      <c r="G2507" s="77" t="s">
        <v>435</v>
      </c>
      <c r="H2507" s="77" t="s">
        <v>54</v>
      </c>
      <c r="I2507" s="77" t="s">
        <v>3417</v>
      </c>
      <c r="J2507" s="83">
        <v>109.68417295349407</v>
      </c>
      <c r="L2507" s="84"/>
      <c r="M2507" s="84"/>
      <c r="P2507"/>
      <c r="R2507"/>
      <c r="S2507" s="82" t="s">
        <v>56</v>
      </c>
      <c r="T2507" s="82" t="s">
        <v>57</v>
      </c>
      <c r="U2507" s="77"/>
      <c r="V2507" s="77"/>
      <c r="W2507" s="77"/>
      <c r="X2507"/>
    </row>
    <row r="2508" spans="2:24" x14ac:dyDescent="0.3">
      <c r="B2508" s="81">
        <v>37385</v>
      </c>
      <c r="C2508" s="81" t="s">
        <v>2791</v>
      </c>
      <c r="D2508" s="77" t="s">
        <v>46</v>
      </c>
      <c r="E2508" s="82" t="s">
        <v>53</v>
      </c>
      <c r="F2508" s="77" t="s">
        <v>47</v>
      </c>
      <c r="G2508" s="77" t="s">
        <v>435</v>
      </c>
      <c r="H2508" s="77" t="s">
        <v>54</v>
      </c>
      <c r="I2508" s="77" t="s">
        <v>3417</v>
      </c>
      <c r="J2508" s="83">
        <v>22.854890733509652</v>
      </c>
      <c r="L2508" s="84"/>
      <c r="M2508" s="84"/>
      <c r="P2508"/>
      <c r="R2508"/>
      <c r="S2508" s="82" t="s">
        <v>56</v>
      </c>
      <c r="T2508" s="82" t="s">
        <v>57</v>
      </c>
      <c r="U2508" s="77"/>
      <c r="V2508" s="77"/>
      <c r="W2508" s="77"/>
      <c r="X2508"/>
    </row>
    <row r="2509" spans="2:24" x14ac:dyDescent="0.3">
      <c r="B2509" s="81">
        <v>37385</v>
      </c>
      <c r="C2509" s="81" t="s">
        <v>2791</v>
      </c>
      <c r="D2509" s="77" t="s">
        <v>75</v>
      </c>
      <c r="E2509" s="82" t="s">
        <v>78</v>
      </c>
      <c r="F2509" s="77" t="s">
        <v>76</v>
      </c>
      <c r="G2509" s="77" t="s">
        <v>435</v>
      </c>
      <c r="H2509" s="77" t="s">
        <v>54</v>
      </c>
      <c r="I2509" s="77" t="s">
        <v>3417</v>
      </c>
      <c r="J2509" s="83">
        <v>22.438700539211236</v>
      </c>
      <c r="L2509" s="84"/>
      <c r="M2509" s="84"/>
      <c r="P2509"/>
      <c r="R2509"/>
      <c r="S2509" s="82" t="s">
        <v>56</v>
      </c>
      <c r="T2509" s="82" t="s">
        <v>57</v>
      </c>
      <c r="U2509" s="77"/>
      <c r="V2509" s="77"/>
      <c r="W2509" s="77"/>
      <c r="X2509"/>
    </row>
    <row r="2510" spans="2:24" x14ac:dyDescent="0.3">
      <c r="B2510" s="81">
        <v>37385</v>
      </c>
      <c r="C2510" s="81" t="s">
        <v>2791</v>
      </c>
      <c r="D2510" s="77" t="s">
        <v>75</v>
      </c>
      <c r="E2510" s="82" t="s">
        <v>78</v>
      </c>
      <c r="F2510" s="77" t="s">
        <v>76</v>
      </c>
      <c r="G2510" s="77" t="s">
        <v>435</v>
      </c>
      <c r="H2510" s="77" t="s">
        <v>54</v>
      </c>
      <c r="I2510" s="77" t="s">
        <v>3417</v>
      </c>
      <c r="J2510" s="83">
        <v>70.932572899678661</v>
      </c>
      <c r="L2510" s="84"/>
      <c r="M2510" s="84"/>
      <c r="P2510"/>
      <c r="R2510"/>
      <c r="S2510" s="82" t="s">
        <v>56</v>
      </c>
      <c r="T2510" s="82" t="s">
        <v>57</v>
      </c>
      <c r="U2510" s="77"/>
      <c r="V2510" s="77"/>
      <c r="W2510" s="77"/>
      <c r="X2510"/>
    </row>
    <row r="2511" spans="2:24" x14ac:dyDescent="0.3">
      <c r="B2511" s="81">
        <v>37385</v>
      </c>
      <c r="C2511" s="81" t="s">
        <v>2791</v>
      </c>
      <c r="D2511" s="77" t="s">
        <v>75</v>
      </c>
      <c r="E2511" s="82" t="s">
        <v>78</v>
      </c>
      <c r="F2511" s="77" t="s">
        <v>76</v>
      </c>
      <c r="G2511" s="77" t="s">
        <v>435</v>
      </c>
      <c r="H2511" s="77" t="s">
        <v>54</v>
      </c>
      <c r="I2511" s="77" t="s">
        <v>3417</v>
      </c>
      <c r="J2511" s="83">
        <v>27.098325266993061</v>
      </c>
      <c r="L2511" s="84"/>
      <c r="M2511" s="84"/>
      <c r="P2511"/>
      <c r="R2511"/>
      <c r="S2511" s="82" t="s">
        <v>56</v>
      </c>
      <c r="T2511" s="82" t="s">
        <v>57</v>
      </c>
      <c r="U2511" s="77"/>
      <c r="V2511" s="77"/>
      <c r="W2511" s="77"/>
      <c r="X2511"/>
    </row>
    <row r="2512" spans="2:24" x14ac:dyDescent="0.3">
      <c r="B2512" s="81">
        <v>37385</v>
      </c>
      <c r="C2512" s="81" t="s">
        <v>2791</v>
      </c>
      <c r="D2512" s="77" t="s">
        <v>75</v>
      </c>
      <c r="E2512" s="82" t="s">
        <v>78</v>
      </c>
      <c r="F2512" s="77" t="s">
        <v>76</v>
      </c>
      <c r="G2512" s="77" t="s">
        <v>435</v>
      </c>
      <c r="H2512" s="77" t="s">
        <v>54</v>
      </c>
      <c r="I2512" s="77" t="s">
        <v>3417</v>
      </c>
      <c r="J2512" s="83">
        <v>91.146547545742976</v>
      </c>
      <c r="L2512" s="84"/>
      <c r="M2512" s="84"/>
      <c r="P2512"/>
      <c r="R2512"/>
      <c r="S2512" s="82" t="s">
        <v>56</v>
      </c>
      <c r="T2512" s="82" t="s">
        <v>57</v>
      </c>
      <c r="U2512" s="77"/>
      <c r="V2512" s="77"/>
      <c r="W2512" s="77"/>
      <c r="X2512"/>
    </row>
    <row r="2513" spans="2:24" x14ac:dyDescent="0.3">
      <c r="B2513" s="81">
        <v>37385</v>
      </c>
      <c r="C2513" s="81" t="s">
        <v>2791</v>
      </c>
      <c r="D2513" s="77" t="s">
        <v>75</v>
      </c>
      <c r="E2513" s="82" t="s">
        <v>78</v>
      </c>
      <c r="F2513" s="77" t="s">
        <v>76</v>
      </c>
      <c r="G2513" s="77" t="s">
        <v>435</v>
      </c>
      <c r="H2513" s="77" t="s">
        <v>54</v>
      </c>
      <c r="I2513" s="77" t="s">
        <v>3417</v>
      </c>
      <c r="J2513" s="83">
        <v>-74.20879977558171</v>
      </c>
      <c r="L2513" s="84"/>
      <c r="M2513" s="84"/>
      <c r="P2513"/>
      <c r="R2513"/>
      <c r="S2513" s="82" t="s">
        <v>56</v>
      </c>
      <c r="T2513" s="82" t="s">
        <v>57</v>
      </c>
      <c r="U2513" s="77"/>
      <c r="V2513" s="77"/>
      <c r="W2513" s="77"/>
      <c r="X2513"/>
    </row>
    <row r="2514" spans="2:24" x14ac:dyDescent="0.3">
      <c r="B2514" s="81">
        <v>37385</v>
      </c>
      <c r="C2514" s="81" t="s">
        <v>2791</v>
      </c>
      <c r="D2514" s="77" t="s">
        <v>75</v>
      </c>
      <c r="E2514" s="82" t="s">
        <v>78</v>
      </c>
      <c r="F2514" s="77" t="s">
        <v>76</v>
      </c>
      <c r="G2514" s="77" t="s">
        <v>435</v>
      </c>
      <c r="H2514" s="77" t="s">
        <v>54</v>
      </c>
      <c r="I2514" s="77" t="s">
        <v>3417</v>
      </c>
      <c r="J2514" s="83">
        <v>4.2274985788926003</v>
      </c>
      <c r="L2514" s="84"/>
      <c r="M2514" s="84"/>
      <c r="P2514"/>
      <c r="R2514"/>
      <c r="S2514" s="82" t="s">
        <v>56</v>
      </c>
      <c r="T2514" s="82" t="s">
        <v>57</v>
      </c>
      <c r="U2514" s="77"/>
      <c r="V2514" s="77"/>
      <c r="W2514" s="77"/>
      <c r="X2514"/>
    </row>
    <row r="2515" spans="2:24" x14ac:dyDescent="0.3">
      <c r="B2515" s="81">
        <v>37385</v>
      </c>
      <c r="C2515" s="81" t="s">
        <v>2791</v>
      </c>
      <c r="D2515" s="77" t="s">
        <v>75</v>
      </c>
      <c r="E2515" s="82" t="s">
        <v>78</v>
      </c>
      <c r="F2515" s="77" t="s">
        <v>76</v>
      </c>
      <c r="G2515" s="77" t="s">
        <v>435</v>
      </c>
      <c r="H2515" s="77" t="s">
        <v>54</v>
      </c>
      <c r="I2515" s="77" t="s">
        <v>3417</v>
      </c>
      <c r="J2515" s="83">
        <v>4.8110651852533524</v>
      </c>
      <c r="L2515" s="84"/>
      <c r="M2515" s="84"/>
      <c r="P2515"/>
      <c r="R2515"/>
      <c r="S2515" s="82" t="s">
        <v>56</v>
      </c>
      <c r="T2515" s="82" t="s">
        <v>57</v>
      </c>
      <c r="U2515" s="77"/>
      <c r="V2515" s="77"/>
      <c r="W2515" s="77"/>
      <c r="X2515"/>
    </row>
    <row r="2516" spans="2:24" x14ac:dyDescent="0.3">
      <c r="B2516" s="81">
        <v>37385</v>
      </c>
      <c r="C2516" s="81" t="s">
        <v>2791</v>
      </c>
      <c r="D2516" s="77" t="s">
        <v>75</v>
      </c>
      <c r="E2516" s="82" t="s">
        <v>78</v>
      </c>
      <c r="F2516" s="77" t="s">
        <v>76</v>
      </c>
      <c r="G2516" s="77" t="s">
        <v>435</v>
      </c>
      <c r="H2516" s="77" t="s">
        <v>54</v>
      </c>
      <c r="I2516" s="77" t="s">
        <v>3417</v>
      </c>
      <c r="J2516" s="83">
        <v>8.7301142927399127</v>
      </c>
      <c r="L2516" s="84"/>
      <c r="M2516" s="84"/>
      <c r="P2516"/>
      <c r="R2516"/>
      <c r="S2516" s="82" t="s">
        <v>56</v>
      </c>
      <c r="T2516" s="82" t="s">
        <v>57</v>
      </c>
      <c r="U2516" s="77"/>
      <c r="V2516" s="77"/>
      <c r="W2516" s="77"/>
      <c r="X2516"/>
    </row>
    <row r="2517" spans="2:24" x14ac:dyDescent="0.3">
      <c r="B2517" s="81">
        <v>37385</v>
      </c>
      <c r="C2517" s="81" t="s">
        <v>2791</v>
      </c>
      <c r="D2517" s="77" t="s">
        <v>90</v>
      </c>
      <c r="E2517" s="82" t="s">
        <v>93</v>
      </c>
      <c r="F2517" s="77" t="s">
        <v>91</v>
      </c>
      <c r="G2517" s="77" t="s">
        <v>435</v>
      </c>
      <c r="H2517" s="77" t="s">
        <v>54</v>
      </c>
      <c r="I2517" s="77" t="s">
        <v>3417</v>
      </c>
      <c r="J2517" s="83">
        <v>1191.2182489988891</v>
      </c>
      <c r="L2517" s="84"/>
      <c r="M2517" s="84"/>
      <c r="P2517"/>
      <c r="R2517"/>
      <c r="S2517" s="82" t="s">
        <v>56</v>
      </c>
      <c r="T2517" s="82" t="s">
        <v>57</v>
      </c>
      <c r="U2517" s="77"/>
      <c r="V2517" s="77"/>
      <c r="W2517" s="77"/>
      <c r="X2517"/>
    </row>
    <row r="2518" spans="2:24" x14ac:dyDescent="0.3">
      <c r="B2518" s="81">
        <v>37385</v>
      </c>
      <c r="C2518" s="81" t="s">
        <v>2791</v>
      </c>
      <c r="D2518" s="77" t="s">
        <v>362</v>
      </c>
      <c r="E2518" s="82" t="s">
        <v>365</v>
      </c>
      <c r="F2518" s="77" t="s">
        <v>363</v>
      </c>
      <c r="G2518" s="77" t="s">
        <v>435</v>
      </c>
      <c r="H2518" s="77" t="s">
        <v>54</v>
      </c>
      <c r="I2518" s="77" t="s">
        <v>3417</v>
      </c>
      <c r="J2518" s="83">
        <v>228.88139289658085</v>
      </c>
      <c r="L2518" s="84"/>
      <c r="M2518" s="84"/>
      <c r="P2518"/>
      <c r="R2518"/>
      <c r="S2518" s="82" t="s">
        <v>56</v>
      </c>
      <c r="T2518" s="82" t="s">
        <v>57</v>
      </c>
      <c r="U2518" s="77"/>
      <c r="V2518" s="77"/>
      <c r="W2518" s="77"/>
      <c r="X2518"/>
    </row>
    <row r="2519" spans="2:24" x14ac:dyDescent="0.3">
      <c r="B2519" s="81">
        <v>37385</v>
      </c>
      <c r="C2519" s="81" t="s">
        <v>2791</v>
      </c>
      <c r="D2519" s="77" t="s">
        <v>98</v>
      </c>
      <c r="E2519" s="82" t="s">
        <v>101</v>
      </c>
      <c r="F2519" s="77" t="s">
        <v>99</v>
      </c>
      <c r="G2519" s="77" t="s">
        <v>435</v>
      </c>
      <c r="H2519" s="77" t="s">
        <v>102</v>
      </c>
      <c r="I2519" s="77" t="s">
        <v>3417</v>
      </c>
      <c r="J2519" s="83">
        <v>12.448986905655705</v>
      </c>
      <c r="L2519" s="84"/>
      <c r="M2519" s="84"/>
      <c r="P2519"/>
      <c r="R2519"/>
      <c r="S2519" s="82" t="s">
        <v>56</v>
      </c>
      <c r="T2519" s="82" t="s">
        <v>57</v>
      </c>
      <c r="U2519" s="77"/>
      <c r="V2519" s="77"/>
      <c r="W2519" s="77"/>
      <c r="X2519"/>
    </row>
    <row r="2520" spans="2:24" x14ac:dyDescent="0.3">
      <c r="B2520" s="81">
        <v>37385</v>
      </c>
      <c r="C2520" s="81" t="s">
        <v>2791</v>
      </c>
      <c r="D2520" s="77" t="s">
        <v>110</v>
      </c>
      <c r="E2520" s="82" t="s">
        <v>113</v>
      </c>
      <c r="F2520" s="77" t="s">
        <v>111</v>
      </c>
      <c r="G2520" s="77" t="s">
        <v>435</v>
      </c>
      <c r="H2520" s="77" t="s">
        <v>102</v>
      </c>
      <c r="I2520" s="77" t="s">
        <v>3417</v>
      </c>
      <c r="J2520" s="83">
        <v>4.1228904085237978</v>
      </c>
      <c r="L2520" s="84"/>
      <c r="M2520" s="84"/>
      <c r="P2520"/>
      <c r="R2520"/>
      <c r="S2520" s="82" t="s">
        <v>56</v>
      </c>
      <c r="T2520" s="82" t="s">
        <v>57</v>
      </c>
      <c r="U2520" s="77"/>
      <c r="V2520" s="77"/>
      <c r="W2520" s="77"/>
      <c r="X2520"/>
    </row>
    <row r="2521" spans="2:24" x14ac:dyDescent="0.3">
      <c r="B2521" s="81">
        <v>37385</v>
      </c>
      <c r="C2521" s="81" t="s">
        <v>2791</v>
      </c>
      <c r="D2521" s="77" t="s">
        <v>110</v>
      </c>
      <c r="E2521" s="82" t="s">
        <v>113</v>
      </c>
      <c r="F2521" s="77" t="s">
        <v>111</v>
      </c>
      <c r="G2521" s="77" t="s">
        <v>435</v>
      </c>
      <c r="H2521" s="77" t="s">
        <v>102</v>
      </c>
      <c r="I2521" s="77" t="s">
        <v>3417</v>
      </c>
      <c r="J2521" s="83">
        <v>101.55751690996559</v>
      </c>
      <c r="L2521" s="84"/>
      <c r="M2521" s="84"/>
      <c r="P2521"/>
      <c r="R2521"/>
      <c r="S2521" s="82" t="s">
        <v>56</v>
      </c>
      <c r="T2521" s="82" t="s">
        <v>57</v>
      </c>
      <c r="U2521" s="77"/>
      <c r="V2521" s="77"/>
      <c r="W2521" s="77"/>
      <c r="X2521"/>
    </row>
    <row r="2522" spans="2:24" x14ac:dyDescent="0.3">
      <c r="B2522" s="81">
        <v>37385</v>
      </c>
      <c r="C2522" s="81" t="s">
        <v>2791</v>
      </c>
      <c r="D2522" s="77" t="s">
        <v>110</v>
      </c>
      <c r="E2522" s="82" t="s">
        <v>113</v>
      </c>
      <c r="F2522" s="77" t="s">
        <v>111</v>
      </c>
      <c r="G2522" s="77" t="s">
        <v>435</v>
      </c>
      <c r="H2522" s="77" t="s">
        <v>102</v>
      </c>
      <c r="I2522" s="77" t="s">
        <v>3417</v>
      </c>
      <c r="J2522" s="83">
        <v>56.061963443618545</v>
      </c>
      <c r="L2522" s="84"/>
      <c r="M2522" s="84"/>
      <c r="P2522"/>
      <c r="R2522"/>
      <c r="S2522" s="82" t="s">
        <v>56</v>
      </c>
      <c r="T2522" s="82" t="s">
        <v>57</v>
      </c>
      <c r="U2522" s="77"/>
      <c r="V2522" s="77"/>
      <c r="W2522" s="77"/>
      <c r="X2522"/>
    </row>
    <row r="2523" spans="2:24" x14ac:dyDescent="0.3">
      <c r="B2523" s="81">
        <v>37385</v>
      </c>
      <c r="C2523" s="81" t="s">
        <v>2791</v>
      </c>
      <c r="D2523" s="77" t="s">
        <v>118</v>
      </c>
      <c r="E2523" s="82" t="s">
        <v>121</v>
      </c>
      <c r="F2523" s="77" t="s">
        <v>119</v>
      </c>
      <c r="G2523" s="77" t="s">
        <v>435</v>
      </c>
      <c r="H2523" s="77" t="s">
        <v>102</v>
      </c>
      <c r="I2523" s="77" t="s">
        <v>3417</v>
      </c>
      <c r="J2523" s="83">
        <v>25.57952876704093</v>
      </c>
      <c r="L2523" s="84"/>
      <c r="M2523" s="84"/>
      <c r="P2523"/>
      <c r="R2523"/>
      <c r="S2523" s="82" t="s">
        <v>56</v>
      </c>
      <c r="T2523" s="82" t="s">
        <v>57</v>
      </c>
      <c r="U2523" s="77"/>
      <c r="V2523" s="77"/>
      <c r="W2523" s="77"/>
      <c r="X2523"/>
    </row>
    <row r="2524" spans="2:24" x14ac:dyDescent="0.3">
      <c r="B2524" s="81">
        <v>37385</v>
      </c>
      <c r="C2524" s="81" t="s">
        <v>2791</v>
      </c>
      <c r="D2524" s="77" t="s">
        <v>136</v>
      </c>
      <c r="E2524" s="82" t="s">
        <v>138</v>
      </c>
      <c r="F2524" s="77" t="s">
        <v>91</v>
      </c>
      <c r="G2524" s="77" t="s">
        <v>435</v>
      </c>
      <c r="H2524" s="77" t="s">
        <v>139</v>
      </c>
      <c r="I2524" s="77" t="s">
        <v>3417</v>
      </c>
      <c r="J2524" s="83">
        <v>71.361492399508464</v>
      </c>
      <c r="L2524" s="84"/>
      <c r="M2524" s="84"/>
      <c r="P2524"/>
      <c r="R2524"/>
      <c r="S2524" s="82" t="s">
        <v>56</v>
      </c>
      <c r="T2524" s="82" t="s">
        <v>57</v>
      </c>
      <c r="U2524" s="77"/>
      <c r="V2524" s="77"/>
      <c r="W2524" s="77"/>
      <c r="X2524"/>
    </row>
    <row r="2525" spans="2:24" x14ac:dyDescent="0.3">
      <c r="B2525" s="81">
        <v>37385</v>
      </c>
      <c r="C2525" s="81" t="s">
        <v>2791</v>
      </c>
      <c r="D2525" s="77" t="s">
        <v>1171</v>
      </c>
      <c r="E2525" s="82" t="s">
        <v>1172</v>
      </c>
      <c r="F2525" s="77" t="s">
        <v>99</v>
      </c>
      <c r="G2525" s="77" t="s">
        <v>435</v>
      </c>
      <c r="H2525" s="77" t="s">
        <v>102</v>
      </c>
      <c r="I2525" s="77" t="s">
        <v>3417</v>
      </c>
      <c r="J2525" s="83">
        <v>57.296823648421622</v>
      </c>
      <c r="L2525" s="84"/>
      <c r="M2525" s="84"/>
      <c r="P2525"/>
      <c r="R2525"/>
      <c r="S2525" s="82" t="s">
        <v>56</v>
      </c>
      <c r="T2525" s="82" t="s">
        <v>57</v>
      </c>
      <c r="U2525" s="77"/>
      <c r="V2525" s="77"/>
      <c r="W2525" s="77"/>
      <c r="X2525"/>
    </row>
    <row r="2526" spans="2:24" x14ac:dyDescent="0.3">
      <c r="B2526" s="81">
        <v>37385</v>
      </c>
      <c r="C2526" s="81" t="s">
        <v>2791</v>
      </c>
      <c r="D2526" s="77" t="s">
        <v>878</v>
      </c>
      <c r="E2526" s="82" t="s">
        <v>197</v>
      </c>
      <c r="F2526" s="77" t="s">
        <v>194</v>
      </c>
      <c r="G2526" s="77" t="s">
        <v>435</v>
      </c>
      <c r="H2526" s="77" t="s">
        <v>139</v>
      </c>
      <c r="I2526" s="77" t="s">
        <v>3417</v>
      </c>
      <c r="J2526" s="83">
        <v>119.97199958528003</v>
      </c>
      <c r="L2526" s="84"/>
      <c r="M2526" s="84"/>
      <c r="P2526"/>
      <c r="R2526"/>
      <c r="S2526" s="82" t="s">
        <v>56</v>
      </c>
      <c r="T2526" s="82" t="s">
        <v>57</v>
      </c>
      <c r="U2526" s="77"/>
      <c r="V2526" s="77"/>
      <c r="W2526" s="77"/>
      <c r="X2526"/>
    </row>
    <row r="2527" spans="2:24" x14ac:dyDescent="0.3">
      <c r="B2527" s="81">
        <v>37385</v>
      </c>
      <c r="C2527" s="81" t="s">
        <v>2791</v>
      </c>
      <c r="D2527" s="77" t="s">
        <v>1054</v>
      </c>
      <c r="E2527" s="82" t="s">
        <v>1056</v>
      </c>
      <c r="F2527" s="77" t="s">
        <v>1055</v>
      </c>
      <c r="G2527" s="77" t="s">
        <v>435</v>
      </c>
      <c r="H2527" s="77" t="s">
        <v>139</v>
      </c>
      <c r="I2527" s="77" t="s">
        <v>3417</v>
      </c>
      <c r="J2527" s="83">
        <v>52.531147038591378</v>
      </c>
      <c r="L2527" s="84"/>
      <c r="M2527" s="84"/>
      <c r="P2527"/>
      <c r="R2527"/>
      <c r="S2527" s="82" t="s">
        <v>56</v>
      </c>
      <c r="T2527" s="82" t="s">
        <v>57</v>
      </c>
      <c r="U2527" s="77"/>
      <c r="V2527" s="77"/>
      <c r="W2527" s="77"/>
      <c r="X2527"/>
    </row>
    <row r="2528" spans="2:24" x14ac:dyDescent="0.3">
      <c r="B2528" s="81">
        <v>37385</v>
      </c>
      <c r="C2528" s="81" t="s">
        <v>2791</v>
      </c>
      <c r="D2528" s="77" t="s">
        <v>241</v>
      </c>
      <c r="E2528" s="82" t="s">
        <v>244</v>
      </c>
      <c r="F2528" s="77" t="s">
        <v>242</v>
      </c>
      <c r="G2528" s="77" t="s">
        <v>435</v>
      </c>
      <c r="H2528" s="77" t="s">
        <v>139</v>
      </c>
      <c r="I2528" s="77" t="s">
        <v>3417</v>
      </c>
      <c r="J2528" s="83">
        <v>32.237413459163804</v>
      </c>
      <c r="L2528" s="84"/>
      <c r="M2528" s="84"/>
      <c r="P2528"/>
      <c r="R2528"/>
      <c r="S2528" s="82" t="s">
        <v>56</v>
      </c>
      <c r="T2528" s="82" t="s">
        <v>57</v>
      </c>
      <c r="U2528" s="77"/>
      <c r="V2528" s="77"/>
      <c r="W2528" s="77"/>
      <c r="X2528"/>
    </row>
    <row r="2529" spans="2:24" x14ac:dyDescent="0.3">
      <c r="B2529" s="81">
        <v>37385</v>
      </c>
      <c r="C2529" s="81" t="s">
        <v>2791</v>
      </c>
      <c r="D2529" s="77" t="s">
        <v>241</v>
      </c>
      <c r="E2529" s="82" t="s">
        <v>244</v>
      </c>
      <c r="F2529" s="77" t="s">
        <v>242</v>
      </c>
      <c r="G2529" s="77" t="s">
        <v>435</v>
      </c>
      <c r="H2529" s="77" t="s">
        <v>139</v>
      </c>
      <c r="I2529" s="77" t="s">
        <v>3417</v>
      </c>
      <c r="J2529" s="83">
        <v>15.144507751249707</v>
      </c>
      <c r="L2529" s="84"/>
      <c r="M2529" s="84"/>
      <c r="P2529"/>
      <c r="R2529"/>
      <c r="S2529" s="82" t="s">
        <v>56</v>
      </c>
      <c r="T2529" s="82" t="s">
        <v>57</v>
      </c>
      <c r="U2529" s="77"/>
      <c r="V2529" s="77"/>
      <c r="W2529" s="77"/>
      <c r="X2529"/>
    </row>
    <row r="2530" spans="2:24" x14ac:dyDescent="0.3">
      <c r="B2530" s="81">
        <v>37385</v>
      </c>
      <c r="C2530" s="81" t="s">
        <v>2791</v>
      </c>
      <c r="D2530" s="77" t="s">
        <v>241</v>
      </c>
      <c r="E2530" s="82" t="s">
        <v>244</v>
      </c>
      <c r="F2530" s="77" t="s">
        <v>242</v>
      </c>
      <c r="G2530" s="77" t="s">
        <v>435</v>
      </c>
      <c r="H2530" s="77" t="s">
        <v>139</v>
      </c>
      <c r="I2530" s="77" t="s">
        <v>3417</v>
      </c>
      <c r="J2530" s="83">
        <v>67.987774123844602</v>
      </c>
      <c r="L2530" s="84"/>
      <c r="M2530" s="84"/>
      <c r="P2530"/>
      <c r="R2530"/>
      <c r="S2530" s="82" t="s">
        <v>56</v>
      </c>
      <c r="T2530" s="82" t="s">
        <v>57</v>
      </c>
      <c r="U2530" s="77"/>
      <c r="V2530" s="77"/>
      <c r="W2530" s="77"/>
      <c r="X2530"/>
    </row>
    <row r="2531" spans="2:24" x14ac:dyDescent="0.3">
      <c r="B2531" s="81">
        <v>37389</v>
      </c>
      <c r="C2531" s="81" t="s">
        <v>2791</v>
      </c>
      <c r="D2531" s="77" t="s">
        <v>649</v>
      </c>
      <c r="E2531" s="82" t="s">
        <v>78</v>
      </c>
      <c r="F2531" s="77" t="s">
        <v>650</v>
      </c>
      <c r="G2531" s="77" t="s">
        <v>435</v>
      </c>
      <c r="H2531" s="77" t="s">
        <v>54</v>
      </c>
      <c r="I2531" s="77" t="s">
        <v>3418</v>
      </c>
      <c r="J2531" s="83">
        <v>-36.558251908947682</v>
      </c>
      <c r="L2531" s="84"/>
      <c r="M2531" s="84"/>
      <c r="P2531"/>
      <c r="R2531"/>
      <c r="S2531" s="82" t="s">
        <v>56</v>
      </c>
      <c r="T2531" s="82" t="s">
        <v>57</v>
      </c>
      <c r="U2531" s="77"/>
      <c r="V2531" s="77"/>
      <c r="W2531" s="77"/>
      <c r="X2531"/>
    </row>
    <row r="2532" spans="2:24" x14ac:dyDescent="0.3">
      <c r="B2532" s="81">
        <v>37389</v>
      </c>
      <c r="C2532" s="81" t="s">
        <v>2791</v>
      </c>
      <c r="D2532" s="77" t="s">
        <v>2914</v>
      </c>
      <c r="E2532" s="82" t="s">
        <v>2917</v>
      </c>
      <c r="F2532" s="77" t="s">
        <v>621</v>
      </c>
      <c r="G2532" s="77" t="s">
        <v>435</v>
      </c>
      <c r="H2532" s="77" t="s">
        <v>290</v>
      </c>
      <c r="I2532" s="77" t="s">
        <v>3417</v>
      </c>
      <c r="J2532" s="83">
        <v>136.42947833611487</v>
      </c>
      <c r="L2532" s="84"/>
      <c r="M2532" s="84"/>
      <c r="P2532"/>
      <c r="R2532"/>
      <c r="S2532" s="82" t="s">
        <v>56</v>
      </c>
      <c r="T2532" s="82" t="s">
        <v>57</v>
      </c>
      <c r="U2532" s="77"/>
      <c r="V2532" s="77"/>
      <c r="W2532" s="77"/>
      <c r="X2532"/>
    </row>
    <row r="2533" spans="2:24" x14ac:dyDescent="0.3">
      <c r="B2533" s="81">
        <v>37390</v>
      </c>
      <c r="C2533" s="81" t="s">
        <v>2791</v>
      </c>
      <c r="D2533" s="77" t="s">
        <v>1004</v>
      </c>
      <c r="E2533" s="82" t="s">
        <v>1008</v>
      </c>
      <c r="F2533" s="77" t="s">
        <v>1005</v>
      </c>
      <c r="G2533" s="77" t="s">
        <v>435</v>
      </c>
      <c r="H2533" s="77" t="s">
        <v>472</v>
      </c>
      <c r="I2533" s="77" t="s">
        <v>3417</v>
      </c>
      <c r="J2533" s="83">
        <v>138.62089202161039</v>
      </c>
      <c r="L2533" s="84"/>
      <c r="M2533" s="84"/>
      <c r="P2533"/>
      <c r="R2533"/>
      <c r="S2533" s="82" t="s">
        <v>579</v>
      </c>
      <c r="T2533" s="82" t="s">
        <v>57</v>
      </c>
      <c r="U2533" s="77"/>
      <c r="V2533" s="77"/>
      <c r="W2533" s="77"/>
      <c r="X2533"/>
    </row>
    <row r="2534" spans="2:24" x14ac:dyDescent="0.3">
      <c r="B2534" s="81">
        <v>37390</v>
      </c>
      <c r="C2534" s="81" t="s">
        <v>2791</v>
      </c>
      <c r="D2534" s="77" t="s">
        <v>400</v>
      </c>
      <c r="E2534" s="82" t="s">
        <v>53</v>
      </c>
      <c r="F2534" s="77" t="s">
        <v>401</v>
      </c>
      <c r="G2534" s="77" t="s">
        <v>435</v>
      </c>
      <c r="H2534" s="77" t="s">
        <v>54</v>
      </c>
      <c r="I2534" s="77" t="s">
        <v>3418</v>
      </c>
      <c r="J2534" s="83">
        <v>11.746494215045564</v>
      </c>
      <c r="L2534" s="84"/>
      <c r="M2534" s="84"/>
      <c r="P2534"/>
      <c r="R2534"/>
      <c r="S2534" s="82" t="s">
        <v>56</v>
      </c>
      <c r="T2534" s="82" t="s">
        <v>57</v>
      </c>
      <c r="U2534" s="77"/>
      <c r="V2534" s="77"/>
      <c r="W2534" s="77"/>
      <c r="X2534"/>
    </row>
    <row r="2535" spans="2:24" x14ac:dyDescent="0.3">
      <c r="B2535" s="81">
        <v>37390</v>
      </c>
      <c r="C2535" s="81" t="s">
        <v>2791</v>
      </c>
      <c r="D2535" s="77" t="s">
        <v>1660</v>
      </c>
      <c r="E2535" s="82" t="s">
        <v>157</v>
      </c>
      <c r="F2535" s="77" t="s">
        <v>374</v>
      </c>
      <c r="G2535" s="77" t="s">
        <v>435</v>
      </c>
      <c r="H2535" s="77" t="s">
        <v>102</v>
      </c>
      <c r="I2535" s="77" t="s">
        <v>3418</v>
      </c>
      <c r="J2535" s="83">
        <v>89.006561078297651</v>
      </c>
      <c r="L2535" s="84"/>
      <c r="M2535" s="84"/>
      <c r="P2535"/>
      <c r="R2535"/>
      <c r="S2535" s="82" t="s">
        <v>56</v>
      </c>
      <c r="T2535" s="82" t="s">
        <v>57</v>
      </c>
      <c r="U2535" s="77"/>
      <c r="V2535" s="77"/>
      <c r="W2535" s="77"/>
      <c r="X2535"/>
    </row>
    <row r="2536" spans="2:24" x14ac:dyDescent="0.3">
      <c r="B2536" s="81">
        <v>37390</v>
      </c>
      <c r="C2536" s="81" t="s">
        <v>2791</v>
      </c>
      <c r="D2536" s="77" t="s">
        <v>193</v>
      </c>
      <c r="E2536" s="82" t="s">
        <v>197</v>
      </c>
      <c r="F2536" s="77" t="s">
        <v>194</v>
      </c>
      <c r="G2536" s="77" t="s">
        <v>435</v>
      </c>
      <c r="H2536" s="77" t="s">
        <v>139</v>
      </c>
      <c r="I2536" s="77" t="s">
        <v>3418</v>
      </c>
      <c r="J2536" s="83">
        <v>27.983481524289211</v>
      </c>
      <c r="L2536" s="84"/>
      <c r="M2536" s="84"/>
      <c r="P2536"/>
      <c r="R2536"/>
      <c r="S2536" s="82" t="s">
        <v>56</v>
      </c>
      <c r="T2536" s="82" t="s">
        <v>57</v>
      </c>
      <c r="U2536" s="77"/>
      <c r="V2536" s="77"/>
      <c r="W2536" s="77"/>
      <c r="X2536"/>
    </row>
    <row r="2537" spans="2:24" x14ac:dyDescent="0.3">
      <c r="B2537" s="81">
        <v>37390</v>
      </c>
      <c r="C2537" s="81" t="s">
        <v>2791</v>
      </c>
      <c r="D2537" s="77" t="s">
        <v>895</v>
      </c>
      <c r="E2537" s="82" t="s">
        <v>244</v>
      </c>
      <c r="F2537" s="77" t="s">
        <v>896</v>
      </c>
      <c r="G2537" s="77" t="s">
        <v>435</v>
      </c>
      <c r="H2537" s="77" t="s">
        <v>139</v>
      </c>
      <c r="I2537" s="77" t="s">
        <v>3418</v>
      </c>
      <c r="J2537" s="83">
        <v>59.209571613840644</v>
      </c>
      <c r="L2537" s="84"/>
      <c r="M2537" s="84"/>
      <c r="P2537"/>
      <c r="R2537"/>
      <c r="S2537" s="82" t="s">
        <v>56</v>
      </c>
      <c r="T2537" s="82" t="s">
        <v>57</v>
      </c>
      <c r="U2537" s="77"/>
      <c r="V2537" s="77"/>
      <c r="W2537" s="77"/>
      <c r="X2537"/>
    </row>
    <row r="2538" spans="2:24" x14ac:dyDescent="0.3">
      <c r="B2538" s="81">
        <v>37391</v>
      </c>
      <c r="C2538" s="81" t="s">
        <v>2791</v>
      </c>
      <c r="D2538" s="77" t="s">
        <v>155</v>
      </c>
      <c r="E2538" s="82" t="s">
        <v>157</v>
      </c>
      <c r="F2538" s="77" t="s">
        <v>111</v>
      </c>
      <c r="G2538" s="77" t="s">
        <v>435</v>
      </c>
      <c r="H2538" s="77" t="s">
        <v>102</v>
      </c>
      <c r="I2538" s="77" t="s">
        <v>3417</v>
      </c>
      <c r="J2538" s="83">
        <v>60.811011451966536</v>
      </c>
      <c r="L2538" s="84"/>
      <c r="M2538" s="84"/>
      <c r="P2538"/>
      <c r="R2538"/>
      <c r="S2538" s="82" t="s">
        <v>56</v>
      </c>
      <c r="T2538" s="82" t="s">
        <v>57</v>
      </c>
      <c r="U2538" s="77"/>
      <c r="V2538" s="77"/>
      <c r="W2538" s="77"/>
      <c r="X2538"/>
    </row>
    <row r="2539" spans="2:24" x14ac:dyDescent="0.3">
      <c r="B2539" s="81">
        <v>37392</v>
      </c>
      <c r="C2539" s="81" t="s">
        <v>2791</v>
      </c>
      <c r="D2539" s="77" t="s">
        <v>241</v>
      </c>
      <c r="E2539" s="82" t="s">
        <v>244</v>
      </c>
      <c r="F2539" s="77" t="s">
        <v>242</v>
      </c>
      <c r="G2539" s="77" t="s">
        <v>435</v>
      </c>
      <c r="H2539" s="77" t="s">
        <v>139</v>
      </c>
      <c r="I2539" s="77" t="s">
        <v>3417</v>
      </c>
      <c r="J2539" s="83">
        <v>22.586419166277455</v>
      </c>
      <c r="L2539" s="84"/>
      <c r="M2539" s="84"/>
      <c r="P2539"/>
      <c r="R2539"/>
      <c r="S2539" s="82" t="s">
        <v>56</v>
      </c>
      <c r="T2539" s="82" t="s">
        <v>57</v>
      </c>
      <c r="U2539" s="77"/>
      <c r="V2539" s="77"/>
      <c r="W2539" s="77"/>
      <c r="X2539"/>
    </row>
    <row r="2540" spans="2:24" x14ac:dyDescent="0.3">
      <c r="B2540" s="81">
        <v>37392</v>
      </c>
      <c r="C2540" s="81" t="s">
        <v>2791</v>
      </c>
      <c r="D2540" s="77" t="s">
        <v>895</v>
      </c>
      <c r="E2540" s="82" t="s">
        <v>244</v>
      </c>
      <c r="F2540" s="77" t="s">
        <v>896</v>
      </c>
      <c r="G2540" s="77" t="s">
        <v>435</v>
      </c>
      <c r="H2540" s="77" t="s">
        <v>139</v>
      </c>
      <c r="I2540" s="77" t="s">
        <v>3418</v>
      </c>
      <c r="J2540" s="83">
        <v>9.992624747810698</v>
      </c>
      <c r="L2540" s="84"/>
      <c r="M2540" s="84"/>
      <c r="P2540"/>
      <c r="R2540"/>
      <c r="S2540" s="82" t="s">
        <v>56</v>
      </c>
      <c r="T2540" s="82" t="s">
        <v>57</v>
      </c>
      <c r="U2540" s="77"/>
      <c r="V2540" s="77"/>
      <c r="W2540" s="77"/>
      <c r="X2540"/>
    </row>
    <row r="2541" spans="2:24" x14ac:dyDescent="0.3">
      <c r="B2541" s="81">
        <v>37396</v>
      </c>
      <c r="C2541" s="81" t="s">
        <v>2791</v>
      </c>
      <c r="D2541" s="77" t="s">
        <v>46</v>
      </c>
      <c r="E2541" s="82" t="s">
        <v>53</v>
      </c>
      <c r="F2541" s="77" t="s">
        <v>47</v>
      </c>
      <c r="G2541" s="77" t="s">
        <v>435</v>
      </c>
      <c r="H2541" s="77" t="s">
        <v>54</v>
      </c>
      <c r="I2541" s="77" t="s">
        <v>3417</v>
      </c>
      <c r="J2541" s="83">
        <v>22.062480049236715</v>
      </c>
      <c r="L2541" s="84"/>
      <c r="M2541" s="84"/>
      <c r="P2541"/>
      <c r="R2541"/>
      <c r="S2541" s="82" t="s">
        <v>56</v>
      </c>
      <c r="T2541" s="82" t="s">
        <v>57</v>
      </c>
      <c r="U2541" s="77"/>
      <c r="V2541" s="77"/>
      <c r="W2541" s="77"/>
      <c r="X2541"/>
    </row>
    <row r="2542" spans="2:24" x14ac:dyDescent="0.3">
      <c r="B2542" s="81">
        <v>37396</v>
      </c>
      <c r="C2542" s="81" t="s">
        <v>2791</v>
      </c>
      <c r="D2542" s="77" t="s">
        <v>46</v>
      </c>
      <c r="E2542" s="82" t="s">
        <v>53</v>
      </c>
      <c r="F2542" s="77" t="s">
        <v>47</v>
      </c>
      <c r="G2542" s="77" t="s">
        <v>435</v>
      </c>
      <c r="H2542" s="77" t="s">
        <v>54</v>
      </c>
      <c r="I2542" s="77" t="s">
        <v>3417</v>
      </c>
      <c r="J2542" s="83">
        <v>14.584203272233108</v>
      </c>
      <c r="L2542" s="84"/>
      <c r="M2542" s="84"/>
      <c r="P2542"/>
      <c r="R2542"/>
      <c r="S2542" s="82" t="s">
        <v>56</v>
      </c>
      <c r="T2542" s="82" t="s">
        <v>57</v>
      </c>
      <c r="U2542" s="77"/>
      <c r="V2542" s="77"/>
      <c r="W2542" s="77"/>
      <c r="X2542"/>
    </row>
    <row r="2543" spans="2:24" x14ac:dyDescent="0.3">
      <c r="B2543" s="81">
        <v>37396</v>
      </c>
      <c r="C2543" s="81" t="s">
        <v>2791</v>
      </c>
      <c r="D2543" s="77" t="s">
        <v>46</v>
      </c>
      <c r="E2543" s="82" t="s">
        <v>53</v>
      </c>
      <c r="F2543" s="77" t="s">
        <v>47</v>
      </c>
      <c r="G2543" s="77" t="s">
        <v>435</v>
      </c>
      <c r="H2543" s="77" t="s">
        <v>54</v>
      </c>
      <c r="I2543" s="77" t="s">
        <v>3417</v>
      </c>
      <c r="J2543" s="83">
        <v>70.98586099523115</v>
      </c>
      <c r="L2543" s="84"/>
      <c r="M2543" s="84"/>
      <c r="P2543"/>
      <c r="R2543"/>
      <c r="S2543" s="82" t="s">
        <v>56</v>
      </c>
      <c r="T2543" s="82" t="s">
        <v>57</v>
      </c>
      <c r="U2543" s="77"/>
      <c r="V2543" s="77"/>
      <c r="W2543" s="77"/>
      <c r="X2543"/>
    </row>
    <row r="2544" spans="2:24" x14ac:dyDescent="0.3">
      <c r="B2544" s="81">
        <v>37396</v>
      </c>
      <c r="C2544" s="81" t="s">
        <v>2791</v>
      </c>
      <c r="D2544" s="77" t="s">
        <v>46</v>
      </c>
      <c r="E2544" s="82" t="s">
        <v>53</v>
      </c>
      <c r="F2544" s="77" t="s">
        <v>47</v>
      </c>
      <c r="G2544" s="77" t="s">
        <v>435</v>
      </c>
      <c r="H2544" s="77" t="s">
        <v>54</v>
      </c>
      <c r="I2544" s="77" t="s">
        <v>3417</v>
      </c>
      <c r="J2544" s="83">
        <v>25.813589593272344</v>
      </c>
      <c r="L2544" s="84"/>
      <c r="M2544" s="84"/>
      <c r="P2544"/>
      <c r="R2544"/>
      <c r="S2544" s="82" t="s">
        <v>56</v>
      </c>
      <c r="T2544" s="82" t="s">
        <v>57</v>
      </c>
      <c r="U2544" s="77"/>
      <c r="V2544" s="77"/>
      <c r="W2544" s="77"/>
      <c r="X2544"/>
    </row>
    <row r="2545" spans="2:24" x14ac:dyDescent="0.3">
      <c r="B2545" s="81">
        <v>37396</v>
      </c>
      <c r="C2545" s="81" t="s">
        <v>2791</v>
      </c>
      <c r="D2545" s="77" t="s">
        <v>75</v>
      </c>
      <c r="E2545" s="82" t="s">
        <v>78</v>
      </c>
      <c r="F2545" s="77" t="s">
        <v>76</v>
      </c>
      <c r="G2545" s="77" t="s">
        <v>435</v>
      </c>
      <c r="H2545" s="77" t="s">
        <v>54</v>
      </c>
      <c r="I2545" s="77" t="s">
        <v>3417</v>
      </c>
      <c r="J2545" s="83">
        <v>183.02971240729906</v>
      </c>
      <c r="L2545" s="84"/>
      <c r="M2545" s="84"/>
      <c r="P2545"/>
      <c r="R2545"/>
      <c r="S2545" s="82" t="s">
        <v>56</v>
      </c>
      <c r="T2545" s="82" t="s">
        <v>57</v>
      </c>
      <c r="U2545" s="77"/>
      <c r="V2545" s="77"/>
      <c r="W2545" s="77"/>
      <c r="X2545"/>
    </row>
    <row r="2546" spans="2:24" x14ac:dyDescent="0.3">
      <c r="B2546" s="81">
        <v>37396</v>
      </c>
      <c r="C2546" s="81" t="s">
        <v>2791</v>
      </c>
      <c r="D2546" s="77" t="s">
        <v>75</v>
      </c>
      <c r="E2546" s="82" t="s">
        <v>78</v>
      </c>
      <c r="F2546" s="77" t="s">
        <v>76</v>
      </c>
      <c r="G2546" s="77" t="s">
        <v>435</v>
      </c>
      <c r="H2546" s="77" t="s">
        <v>54</v>
      </c>
      <c r="I2546" s="77" t="s">
        <v>3417</v>
      </c>
      <c r="J2546" s="83">
        <v>30.712184992092922</v>
      </c>
      <c r="L2546" s="84"/>
      <c r="M2546" s="84"/>
      <c r="P2546"/>
      <c r="R2546"/>
      <c r="S2546" s="82" t="s">
        <v>56</v>
      </c>
      <c r="T2546" s="82" t="s">
        <v>57</v>
      </c>
      <c r="U2546" s="77"/>
      <c r="V2546" s="77"/>
      <c r="W2546" s="77"/>
      <c r="X2546"/>
    </row>
    <row r="2547" spans="2:24" x14ac:dyDescent="0.3">
      <c r="B2547" s="81">
        <v>37396</v>
      </c>
      <c r="C2547" s="81" t="s">
        <v>2791</v>
      </c>
      <c r="D2547" s="77" t="s">
        <v>90</v>
      </c>
      <c r="E2547" s="82" t="s">
        <v>93</v>
      </c>
      <c r="F2547" s="77" t="s">
        <v>91</v>
      </c>
      <c r="G2547" s="77" t="s">
        <v>435</v>
      </c>
      <c r="H2547" s="77" t="s">
        <v>54</v>
      </c>
      <c r="I2547" s="77" t="s">
        <v>3417</v>
      </c>
      <c r="J2547" s="83">
        <v>782.82505357333241</v>
      </c>
      <c r="L2547" s="84"/>
      <c r="M2547" s="84"/>
      <c r="P2547"/>
      <c r="R2547"/>
      <c r="S2547" s="82" t="s">
        <v>56</v>
      </c>
      <c r="T2547" s="82" t="s">
        <v>57</v>
      </c>
      <c r="U2547" s="77"/>
      <c r="V2547" s="77"/>
      <c r="W2547" s="77"/>
      <c r="X2547"/>
    </row>
    <row r="2548" spans="2:24" x14ac:dyDescent="0.3">
      <c r="B2548" s="81">
        <v>37396</v>
      </c>
      <c r="C2548" s="81" t="s">
        <v>2791</v>
      </c>
      <c r="D2548" s="77" t="s">
        <v>233</v>
      </c>
      <c r="E2548" s="82" t="s">
        <v>236</v>
      </c>
      <c r="F2548" s="77" t="s">
        <v>234</v>
      </c>
      <c r="G2548" s="77" t="s">
        <v>435</v>
      </c>
      <c r="H2548" s="77" t="s">
        <v>54</v>
      </c>
      <c r="I2548" s="77" t="s">
        <v>3417</v>
      </c>
      <c r="J2548" s="83">
        <v>217.22545425542543</v>
      </c>
      <c r="L2548" s="84"/>
      <c r="M2548" s="84"/>
      <c r="P2548"/>
      <c r="R2548"/>
      <c r="S2548" s="82" t="s">
        <v>56</v>
      </c>
      <c r="T2548" s="82" t="s">
        <v>57</v>
      </c>
      <c r="U2548" s="77"/>
      <c r="V2548" s="77"/>
      <c r="W2548" s="77"/>
      <c r="X2548"/>
    </row>
    <row r="2549" spans="2:24" x14ac:dyDescent="0.3">
      <c r="B2549" s="81">
        <v>37396</v>
      </c>
      <c r="C2549" s="81" t="s">
        <v>2791</v>
      </c>
      <c r="D2549" s="77" t="s">
        <v>2985</v>
      </c>
      <c r="E2549" s="82" t="s">
        <v>2988</v>
      </c>
      <c r="F2549" s="77" t="s">
        <v>2986</v>
      </c>
      <c r="G2549" s="77" t="s">
        <v>435</v>
      </c>
      <c r="H2549" s="77" t="s">
        <v>1092</v>
      </c>
      <c r="I2549" s="77" t="s">
        <v>3417</v>
      </c>
      <c r="J2549" s="83">
        <v>126.58861220067283</v>
      </c>
      <c r="L2549" s="84"/>
      <c r="M2549" s="84"/>
      <c r="P2549"/>
      <c r="R2549"/>
      <c r="S2549" s="82" t="s">
        <v>56</v>
      </c>
      <c r="T2549" s="82" t="s">
        <v>57</v>
      </c>
      <c r="U2549" s="77"/>
      <c r="V2549" s="77"/>
      <c r="W2549" s="77"/>
      <c r="X2549"/>
    </row>
    <row r="2550" spans="2:24" x14ac:dyDescent="0.3">
      <c r="B2550" s="81">
        <v>37396</v>
      </c>
      <c r="C2550" s="81" t="s">
        <v>2791</v>
      </c>
      <c r="D2550" s="77" t="s">
        <v>155</v>
      </c>
      <c r="E2550" s="82" t="s">
        <v>157</v>
      </c>
      <c r="F2550" s="77" t="s">
        <v>111</v>
      </c>
      <c r="G2550" s="77" t="s">
        <v>435</v>
      </c>
      <c r="H2550" s="77" t="s">
        <v>102</v>
      </c>
      <c r="I2550" s="77" t="s">
        <v>3417</v>
      </c>
      <c r="J2550" s="83">
        <v>36.164884776453675</v>
      </c>
      <c r="L2550" s="84"/>
      <c r="M2550" s="84"/>
      <c r="P2550"/>
      <c r="R2550"/>
      <c r="S2550" s="82" t="s">
        <v>56</v>
      </c>
      <c r="T2550" s="82" t="s">
        <v>57</v>
      </c>
      <c r="U2550" s="77"/>
      <c r="V2550" s="77"/>
      <c r="W2550" s="77"/>
      <c r="X2550"/>
    </row>
    <row r="2551" spans="2:24" x14ac:dyDescent="0.3">
      <c r="B2551" s="81">
        <v>37396</v>
      </c>
      <c r="C2551" s="81" t="s">
        <v>2791</v>
      </c>
      <c r="D2551" s="77" t="s">
        <v>241</v>
      </c>
      <c r="E2551" s="82" t="s">
        <v>244</v>
      </c>
      <c r="F2551" s="77" t="s">
        <v>242</v>
      </c>
      <c r="G2551" s="77" t="s">
        <v>435</v>
      </c>
      <c r="H2551" s="77" t="s">
        <v>139</v>
      </c>
      <c r="I2551" s="77" t="s">
        <v>3417</v>
      </c>
      <c r="J2551" s="83">
        <v>76.787057035797048</v>
      </c>
      <c r="L2551" s="84"/>
      <c r="M2551" s="84"/>
      <c r="P2551"/>
      <c r="R2551"/>
      <c r="S2551" s="82" t="s">
        <v>56</v>
      </c>
      <c r="T2551" s="82" t="s">
        <v>57</v>
      </c>
      <c r="U2551" s="77"/>
      <c r="V2551" s="77"/>
      <c r="W2551" s="77"/>
      <c r="X2551"/>
    </row>
    <row r="2552" spans="2:24" x14ac:dyDescent="0.3">
      <c r="B2552" s="81">
        <v>37396</v>
      </c>
      <c r="C2552" s="81" t="s">
        <v>2791</v>
      </c>
      <c r="D2552" s="77" t="s">
        <v>241</v>
      </c>
      <c r="E2552" s="82" t="s">
        <v>244</v>
      </c>
      <c r="F2552" s="77" t="s">
        <v>242</v>
      </c>
      <c r="G2552" s="77" t="s">
        <v>435</v>
      </c>
      <c r="H2552" s="77" t="s">
        <v>139</v>
      </c>
      <c r="I2552" s="77" t="s">
        <v>3417</v>
      </c>
      <c r="J2552" s="83">
        <v>6.4362910496387107</v>
      </c>
      <c r="L2552" s="84"/>
      <c r="M2552" s="84"/>
      <c r="P2552"/>
      <c r="R2552"/>
      <c r="S2552" s="82" t="s">
        <v>56</v>
      </c>
      <c r="T2552" s="82" t="s">
        <v>57</v>
      </c>
      <c r="U2552" s="77"/>
      <c r="V2552" s="77"/>
      <c r="W2552" s="77"/>
      <c r="X2552"/>
    </row>
    <row r="2553" spans="2:24" x14ac:dyDescent="0.3">
      <c r="B2553" s="81">
        <v>37397</v>
      </c>
      <c r="C2553" s="81" t="s">
        <v>2791</v>
      </c>
      <c r="D2553" s="77" t="s">
        <v>110</v>
      </c>
      <c r="E2553" s="82" t="s">
        <v>113</v>
      </c>
      <c r="F2553" s="77" t="s">
        <v>111</v>
      </c>
      <c r="G2553" s="77" t="s">
        <v>435</v>
      </c>
      <c r="H2553" s="77" t="s">
        <v>102</v>
      </c>
      <c r="I2553" s="77" t="s">
        <v>3417</v>
      </c>
      <c r="J2553" s="83">
        <v>109.46133515628244</v>
      </c>
      <c r="L2553" s="84"/>
      <c r="M2553" s="84"/>
      <c r="P2553"/>
      <c r="R2553"/>
      <c r="S2553" s="82" t="s">
        <v>56</v>
      </c>
      <c r="T2553" s="82" t="s">
        <v>57</v>
      </c>
      <c r="U2553" s="77"/>
      <c r="V2553" s="77"/>
      <c r="W2553" s="77"/>
      <c r="X2553"/>
    </row>
    <row r="2554" spans="2:24" x14ac:dyDescent="0.3">
      <c r="B2554" s="81">
        <v>37399</v>
      </c>
      <c r="C2554" s="81" t="s">
        <v>2791</v>
      </c>
      <c r="D2554" s="77" t="s">
        <v>46</v>
      </c>
      <c r="E2554" s="82" t="s">
        <v>53</v>
      </c>
      <c r="F2554" s="77" t="s">
        <v>47</v>
      </c>
      <c r="G2554" s="77" t="s">
        <v>435</v>
      </c>
      <c r="H2554" s="77" t="s">
        <v>54</v>
      </c>
      <c r="I2554" s="77" t="s">
        <v>3417</v>
      </c>
      <c r="J2554" s="83">
        <v>86.564242060998652</v>
      </c>
      <c r="L2554" s="84"/>
      <c r="M2554" s="84"/>
      <c r="P2554"/>
      <c r="R2554"/>
      <c r="S2554" s="82" t="s">
        <v>56</v>
      </c>
      <c r="T2554" s="82" t="s">
        <v>57</v>
      </c>
      <c r="U2554" s="77"/>
      <c r="V2554" s="77"/>
      <c r="W2554" s="77"/>
      <c r="X2554"/>
    </row>
    <row r="2555" spans="2:24" x14ac:dyDescent="0.3">
      <c r="B2555" s="81">
        <v>37399</v>
      </c>
      <c r="C2555" s="81" t="s">
        <v>2791</v>
      </c>
      <c r="D2555" s="77" t="s">
        <v>46</v>
      </c>
      <c r="E2555" s="82" t="s">
        <v>53</v>
      </c>
      <c r="F2555" s="77" t="s">
        <v>47</v>
      </c>
      <c r="G2555" s="77" t="s">
        <v>435</v>
      </c>
      <c r="H2555" s="77" t="s">
        <v>54</v>
      </c>
      <c r="I2555" s="77" t="s">
        <v>3417</v>
      </c>
      <c r="J2555" s="83">
        <v>46.254221674841411</v>
      </c>
      <c r="L2555" s="84"/>
      <c r="M2555" s="84"/>
      <c r="P2555"/>
      <c r="R2555"/>
      <c r="S2555" s="82" t="s">
        <v>56</v>
      </c>
      <c r="T2555" s="82" t="s">
        <v>57</v>
      </c>
      <c r="U2555" s="77"/>
      <c r="V2555" s="77"/>
      <c r="W2555" s="77"/>
      <c r="X2555"/>
    </row>
    <row r="2556" spans="2:24" x14ac:dyDescent="0.3">
      <c r="B2556" s="81">
        <v>37399</v>
      </c>
      <c r="C2556" s="81" t="s">
        <v>2791</v>
      </c>
      <c r="D2556" s="77" t="s">
        <v>46</v>
      </c>
      <c r="E2556" s="82" t="s">
        <v>53</v>
      </c>
      <c r="F2556" s="77" t="s">
        <v>47</v>
      </c>
      <c r="G2556" s="77" t="s">
        <v>435</v>
      </c>
      <c r="H2556" s="77" t="s">
        <v>54</v>
      </c>
      <c r="I2556" s="77" t="s">
        <v>3417</v>
      </c>
      <c r="J2556" s="83">
        <v>56.995388780880887</v>
      </c>
      <c r="L2556" s="84"/>
      <c r="M2556" s="84"/>
      <c r="P2556"/>
      <c r="R2556"/>
      <c r="S2556" s="82" t="s">
        <v>56</v>
      </c>
      <c r="T2556" s="82" t="s">
        <v>57</v>
      </c>
      <c r="U2556" s="77"/>
      <c r="V2556" s="77"/>
      <c r="W2556" s="77"/>
      <c r="X2556"/>
    </row>
    <row r="2557" spans="2:24" x14ac:dyDescent="0.3">
      <c r="B2557" s="81">
        <v>37399</v>
      </c>
      <c r="C2557" s="81" t="s">
        <v>2791</v>
      </c>
      <c r="D2557" s="77" t="s">
        <v>46</v>
      </c>
      <c r="E2557" s="82" t="s">
        <v>53</v>
      </c>
      <c r="F2557" s="77" t="s">
        <v>47</v>
      </c>
      <c r="G2557" s="77" t="s">
        <v>435</v>
      </c>
      <c r="H2557" s="77" t="s">
        <v>54</v>
      </c>
      <c r="I2557" s="77" t="s">
        <v>3417</v>
      </c>
      <c r="J2557" s="83">
        <v>233.69924838037656</v>
      </c>
      <c r="L2557" s="84"/>
      <c r="M2557" s="84"/>
      <c r="P2557"/>
      <c r="R2557"/>
      <c r="S2557" s="82" t="s">
        <v>56</v>
      </c>
      <c r="T2557" s="82" t="s">
        <v>57</v>
      </c>
      <c r="U2557" s="77"/>
      <c r="V2557" s="77"/>
      <c r="W2557" s="77"/>
      <c r="X2557"/>
    </row>
    <row r="2558" spans="2:24" x14ac:dyDescent="0.3">
      <c r="B2558" s="81">
        <v>37399</v>
      </c>
      <c r="C2558" s="81" t="s">
        <v>2791</v>
      </c>
      <c r="D2558" s="77" t="s">
        <v>46</v>
      </c>
      <c r="E2558" s="82" t="s">
        <v>53</v>
      </c>
      <c r="F2558" s="77" t="s">
        <v>47</v>
      </c>
      <c r="G2558" s="77" t="s">
        <v>435</v>
      </c>
      <c r="H2558" s="77" t="s">
        <v>54</v>
      </c>
      <c r="I2558" s="77" t="s">
        <v>3417</v>
      </c>
      <c r="J2558" s="83">
        <v>17.090591744094162</v>
      </c>
      <c r="L2558" s="84"/>
      <c r="M2558" s="84"/>
      <c r="P2558"/>
      <c r="R2558"/>
      <c r="S2558" s="82" t="s">
        <v>56</v>
      </c>
      <c r="T2558" s="82" t="s">
        <v>57</v>
      </c>
      <c r="U2558" s="77"/>
      <c r="V2558" s="77"/>
      <c r="W2558" s="77"/>
      <c r="X2558"/>
    </row>
    <row r="2559" spans="2:24" x14ac:dyDescent="0.3">
      <c r="B2559" s="81">
        <v>37399</v>
      </c>
      <c r="C2559" s="81" t="s">
        <v>2791</v>
      </c>
      <c r="D2559" s="77" t="s">
        <v>46</v>
      </c>
      <c r="E2559" s="82" t="s">
        <v>53</v>
      </c>
      <c r="F2559" s="77" t="s">
        <v>47</v>
      </c>
      <c r="G2559" s="77" t="s">
        <v>435</v>
      </c>
      <c r="H2559" s="77" t="s">
        <v>54</v>
      </c>
      <c r="I2559" s="77" t="s">
        <v>3417</v>
      </c>
      <c r="J2559" s="83">
        <v>69.700698615231119</v>
      </c>
      <c r="L2559" s="84"/>
      <c r="M2559" s="84"/>
      <c r="P2559"/>
      <c r="R2559"/>
      <c r="S2559" s="82" t="s">
        <v>56</v>
      </c>
      <c r="T2559" s="82" t="s">
        <v>57</v>
      </c>
      <c r="U2559" s="77"/>
      <c r="V2559" s="77"/>
      <c r="W2559" s="77"/>
      <c r="X2559"/>
    </row>
    <row r="2560" spans="2:24" x14ac:dyDescent="0.3">
      <c r="B2560" s="81">
        <v>37399</v>
      </c>
      <c r="C2560" s="81" t="s">
        <v>2791</v>
      </c>
      <c r="D2560" s="77" t="s">
        <v>46</v>
      </c>
      <c r="E2560" s="82" t="s">
        <v>53</v>
      </c>
      <c r="F2560" s="77" t="s">
        <v>47</v>
      </c>
      <c r="G2560" s="77" t="s">
        <v>435</v>
      </c>
      <c r="H2560" s="77" t="s">
        <v>54</v>
      </c>
      <c r="I2560" s="77" t="s">
        <v>3417</v>
      </c>
      <c r="J2560" s="83">
        <v>256.69890037761388</v>
      </c>
      <c r="L2560" s="84"/>
      <c r="M2560" s="84"/>
      <c r="P2560"/>
      <c r="R2560"/>
      <c r="S2560" s="82" t="s">
        <v>56</v>
      </c>
      <c r="T2560" s="82" t="s">
        <v>57</v>
      </c>
      <c r="U2560" s="77"/>
      <c r="V2560" s="77"/>
      <c r="W2560" s="77"/>
      <c r="X2560"/>
    </row>
    <row r="2561" spans="2:24" x14ac:dyDescent="0.3">
      <c r="B2561" s="81">
        <v>37399</v>
      </c>
      <c r="C2561" s="81" t="s">
        <v>2791</v>
      </c>
      <c r="D2561" s="77" t="s">
        <v>75</v>
      </c>
      <c r="E2561" s="82" t="s">
        <v>78</v>
      </c>
      <c r="F2561" s="77" t="s">
        <v>76</v>
      </c>
      <c r="G2561" s="77" t="s">
        <v>435</v>
      </c>
      <c r="H2561" s="77" t="s">
        <v>54</v>
      </c>
      <c r="I2561" s="77" t="s">
        <v>3417</v>
      </c>
      <c r="J2561" s="83">
        <v>100.43244296228322</v>
      </c>
      <c r="L2561" s="84"/>
      <c r="M2561" s="84"/>
      <c r="P2561"/>
      <c r="R2561"/>
      <c r="S2561" s="82" t="s">
        <v>56</v>
      </c>
      <c r="T2561" s="82" t="s">
        <v>57</v>
      </c>
      <c r="U2561" s="77"/>
      <c r="V2561" s="77"/>
      <c r="W2561" s="77"/>
      <c r="X2561"/>
    </row>
    <row r="2562" spans="2:24" x14ac:dyDescent="0.3">
      <c r="B2562" s="81">
        <v>37399</v>
      </c>
      <c r="C2562" s="81" t="s">
        <v>2791</v>
      </c>
      <c r="D2562" s="77" t="s">
        <v>75</v>
      </c>
      <c r="E2562" s="82" t="s">
        <v>78</v>
      </c>
      <c r="F2562" s="77" t="s">
        <v>76</v>
      </c>
      <c r="G2562" s="77" t="s">
        <v>435</v>
      </c>
      <c r="H2562" s="77" t="s">
        <v>54</v>
      </c>
      <c r="I2562" s="77" t="s">
        <v>3417</v>
      </c>
      <c r="J2562" s="83">
        <v>11.715696310070445</v>
      </c>
      <c r="L2562" s="84"/>
      <c r="M2562" s="84"/>
      <c r="P2562"/>
      <c r="R2562"/>
      <c r="S2562" s="82" t="s">
        <v>56</v>
      </c>
      <c r="T2562" s="82" t="s">
        <v>57</v>
      </c>
      <c r="U2562" s="77"/>
      <c r="V2562" s="77"/>
      <c r="W2562" s="77"/>
      <c r="X2562"/>
    </row>
    <row r="2563" spans="2:24" x14ac:dyDescent="0.3">
      <c r="B2563" s="81">
        <v>37399</v>
      </c>
      <c r="C2563" s="81" t="s">
        <v>2791</v>
      </c>
      <c r="D2563" s="77" t="s">
        <v>649</v>
      </c>
      <c r="E2563" s="82" t="s">
        <v>78</v>
      </c>
      <c r="F2563" s="77" t="s">
        <v>650</v>
      </c>
      <c r="G2563" s="77" t="s">
        <v>435</v>
      </c>
      <c r="H2563" s="77" t="s">
        <v>54</v>
      </c>
      <c r="I2563" s="77" t="s">
        <v>3418</v>
      </c>
      <c r="J2563" s="83">
        <v>40.355548797794206</v>
      </c>
      <c r="L2563" s="84"/>
      <c r="M2563" s="84"/>
      <c r="P2563"/>
      <c r="R2563"/>
      <c r="S2563" s="82" t="s">
        <v>56</v>
      </c>
      <c r="T2563" s="82" t="s">
        <v>57</v>
      </c>
      <c r="U2563" s="77"/>
      <c r="V2563" s="77"/>
      <c r="W2563" s="77"/>
      <c r="X2563"/>
    </row>
    <row r="2564" spans="2:24" x14ac:dyDescent="0.3">
      <c r="B2564" s="81">
        <v>37399</v>
      </c>
      <c r="C2564" s="81" t="s">
        <v>2791</v>
      </c>
      <c r="D2564" s="77" t="s">
        <v>362</v>
      </c>
      <c r="E2564" s="82" t="s">
        <v>365</v>
      </c>
      <c r="F2564" s="77" t="s">
        <v>363</v>
      </c>
      <c r="G2564" s="77" t="s">
        <v>435</v>
      </c>
      <c r="H2564" s="77" t="s">
        <v>54</v>
      </c>
      <c r="I2564" s="77" t="s">
        <v>3417</v>
      </c>
      <c r="J2564" s="83">
        <v>52.948250766466408</v>
      </c>
      <c r="L2564" s="84"/>
      <c r="M2564" s="84"/>
      <c r="P2564"/>
      <c r="R2564"/>
      <c r="S2564" s="82" t="s">
        <v>56</v>
      </c>
      <c r="T2564" s="82" t="s">
        <v>57</v>
      </c>
      <c r="U2564" s="77"/>
      <c r="V2564" s="77"/>
      <c r="W2564" s="77"/>
      <c r="X2564"/>
    </row>
    <row r="2565" spans="2:24" x14ac:dyDescent="0.3">
      <c r="B2565" s="81">
        <v>37399</v>
      </c>
      <c r="C2565" s="81" t="s">
        <v>2791</v>
      </c>
      <c r="D2565" s="77" t="s">
        <v>3043</v>
      </c>
      <c r="E2565" s="82" t="s">
        <v>3045</v>
      </c>
      <c r="F2565" s="77" t="s">
        <v>2986</v>
      </c>
      <c r="G2565" s="77" t="s">
        <v>435</v>
      </c>
      <c r="H2565" s="77" t="s">
        <v>1092</v>
      </c>
      <c r="I2565" s="77" t="s">
        <v>3417</v>
      </c>
      <c r="J2565" s="83">
        <v>126.42449281858306</v>
      </c>
      <c r="L2565" s="84"/>
      <c r="M2565" s="84"/>
      <c r="P2565"/>
      <c r="R2565"/>
      <c r="S2565" s="82" t="s">
        <v>56</v>
      </c>
      <c r="T2565" s="82" t="s">
        <v>57</v>
      </c>
      <c r="U2565" s="77"/>
      <c r="V2565" s="77"/>
      <c r="W2565" s="77"/>
      <c r="X2565"/>
    </row>
    <row r="2566" spans="2:24" x14ac:dyDescent="0.3">
      <c r="B2566" s="81">
        <v>37399</v>
      </c>
      <c r="C2566" s="81" t="s">
        <v>2791</v>
      </c>
      <c r="D2566" s="77" t="s">
        <v>253</v>
      </c>
      <c r="E2566" s="82" t="s">
        <v>257</v>
      </c>
      <c r="F2566" s="77" t="s">
        <v>254</v>
      </c>
      <c r="G2566" s="77" t="s">
        <v>435</v>
      </c>
      <c r="H2566" s="77" t="s">
        <v>102</v>
      </c>
      <c r="I2566" s="77" t="s">
        <v>3418</v>
      </c>
      <c r="J2566" s="83">
        <v>949.55131632435007</v>
      </c>
      <c r="L2566" s="84"/>
      <c r="M2566" s="84"/>
      <c r="P2566"/>
      <c r="R2566"/>
      <c r="S2566" s="82" t="s">
        <v>56</v>
      </c>
      <c r="T2566" s="82" t="s">
        <v>57</v>
      </c>
      <c r="U2566" s="77"/>
      <c r="V2566" s="77"/>
      <c r="W2566" s="77"/>
      <c r="X2566"/>
    </row>
    <row r="2567" spans="2:24" x14ac:dyDescent="0.3">
      <c r="B2567" s="81">
        <v>37399</v>
      </c>
      <c r="C2567" s="81" t="s">
        <v>2791</v>
      </c>
      <c r="D2567" s="77" t="s">
        <v>3054</v>
      </c>
      <c r="E2567" s="82" t="s">
        <v>3056</v>
      </c>
      <c r="F2567" s="77" t="s">
        <v>47</v>
      </c>
      <c r="G2567" s="77" t="s">
        <v>435</v>
      </c>
      <c r="H2567" s="77" t="s">
        <v>1092</v>
      </c>
      <c r="I2567" s="77" t="s">
        <v>3417</v>
      </c>
      <c r="J2567" s="83">
        <v>529.7375357549106</v>
      </c>
      <c r="L2567" s="84"/>
      <c r="M2567" s="84"/>
      <c r="P2567"/>
      <c r="R2567"/>
      <c r="S2567" s="82" t="s">
        <v>56</v>
      </c>
      <c r="T2567" s="82" t="s">
        <v>57</v>
      </c>
      <c r="U2567" s="77"/>
      <c r="V2567" s="77"/>
      <c r="W2567" s="77"/>
      <c r="X2567"/>
    </row>
    <row r="2568" spans="2:24" x14ac:dyDescent="0.3">
      <c r="B2568" s="81">
        <v>37399</v>
      </c>
      <c r="C2568" s="81" t="s">
        <v>2791</v>
      </c>
      <c r="D2568" s="77" t="s">
        <v>136</v>
      </c>
      <c r="E2568" s="82" t="s">
        <v>138</v>
      </c>
      <c r="F2568" s="77" t="s">
        <v>91</v>
      </c>
      <c r="G2568" s="77" t="s">
        <v>435</v>
      </c>
      <c r="H2568" s="77" t="s">
        <v>139</v>
      </c>
      <c r="I2568" s="77" t="s">
        <v>3417</v>
      </c>
      <c r="J2568" s="83">
        <v>72.34114015354281</v>
      </c>
      <c r="L2568" s="84"/>
      <c r="M2568" s="84"/>
      <c r="P2568"/>
      <c r="R2568"/>
      <c r="S2568" s="82" t="s">
        <v>56</v>
      </c>
      <c r="T2568" s="82" t="s">
        <v>57</v>
      </c>
      <c r="U2568" s="77"/>
      <c r="V2568" s="77"/>
      <c r="W2568" s="77"/>
      <c r="X2568"/>
    </row>
    <row r="2569" spans="2:24" x14ac:dyDescent="0.3">
      <c r="B2569" s="81">
        <v>37399</v>
      </c>
      <c r="C2569" s="81" t="s">
        <v>2791</v>
      </c>
      <c r="D2569" s="77" t="s">
        <v>865</v>
      </c>
      <c r="E2569" s="82" t="s">
        <v>870</v>
      </c>
      <c r="F2569" s="77" t="s">
        <v>866</v>
      </c>
      <c r="G2569" s="77" t="s">
        <v>435</v>
      </c>
      <c r="H2569" s="77" t="s">
        <v>139</v>
      </c>
      <c r="I2569" s="77" t="s">
        <v>3417</v>
      </c>
      <c r="J2569" s="83">
        <v>2499.3401336806237</v>
      </c>
      <c r="L2569" s="84"/>
      <c r="M2569" s="84"/>
      <c r="P2569"/>
      <c r="R2569"/>
      <c r="S2569" s="82" t="s">
        <v>56</v>
      </c>
      <c r="T2569" s="82" t="s">
        <v>57</v>
      </c>
      <c r="U2569" s="77"/>
      <c r="V2569" s="77"/>
      <c r="W2569" s="77"/>
      <c r="X2569"/>
    </row>
    <row r="2570" spans="2:24" x14ac:dyDescent="0.3">
      <c r="B2570" s="81">
        <v>37399</v>
      </c>
      <c r="C2570" s="81" t="s">
        <v>2791</v>
      </c>
      <c r="D2570" s="77" t="s">
        <v>874</v>
      </c>
      <c r="E2570" s="82" t="s">
        <v>870</v>
      </c>
      <c r="F2570" s="77" t="s">
        <v>875</v>
      </c>
      <c r="G2570" s="77" t="s">
        <v>435</v>
      </c>
      <c r="H2570" s="77" t="s">
        <v>139</v>
      </c>
      <c r="I2570" s="77" t="s">
        <v>3418</v>
      </c>
      <c r="J2570" s="83">
        <v>1932.4512845706579</v>
      </c>
      <c r="L2570" s="84"/>
      <c r="M2570" s="84"/>
      <c r="P2570"/>
      <c r="R2570"/>
      <c r="S2570" s="82" t="s">
        <v>56</v>
      </c>
      <c r="T2570" s="82" t="s">
        <v>57</v>
      </c>
      <c r="U2570" s="77"/>
      <c r="V2570" s="77"/>
      <c r="W2570" s="77"/>
      <c r="X2570"/>
    </row>
    <row r="2571" spans="2:24" x14ac:dyDescent="0.3">
      <c r="B2571" s="81">
        <v>37399</v>
      </c>
      <c r="C2571" s="81" t="s">
        <v>2791</v>
      </c>
      <c r="D2571" s="77" t="s">
        <v>193</v>
      </c>
      <c r="E2571" s="82" t="s">
        <v>197</v>
      </c>
      <c r="F2571" s="77" t="s">
        <v>194</v>
      </c>
      <c r="G2571" s="77" t="s">
        <v>435</v>
      </c>
      <c r="H2571" s="77" t="s">
        <v>139</v>
      </c>
      <c r="I2571" s="77" t="s">
        <v>3418</v>
      </c>
      <c r="J2571" s="83">
        <v>1021.3215244774285</v>
      </c>
      <c r="L2571" s="84"/>
      <c r="M2571" s="84"/>
      <c r="P2571"/>
      <c r="R2571"/>
      <c r="S2571" s="82" t="s">
        <v>56</v>
      </c>
      <c r="T2571" s="82" t="s">
        <v>57</v>
      </c>
      <c r="U2571" s="77"/>
      <c r="V2571" s="77"/>
      <c r="W2571" s="77"/>
      <c r="X2571"/>
    </row>
    <row r="2572" spans="2:24" x14ac:dyDescent="0.3">
      <c r="B2572" s="81">
        <v>37399</v>
      </c>
      <c r="C2572" s="81" t="s">
        <v>2791</v>
      </c>
      <c r="D2572" s="77" t="s">
        <v>193</v>
      </c>
      <c r="E2572" s="82" t="s">
        <v>197</v>
      </c>
      <c r="F2572" s="77" t="s">
        <v>194</v>
      </c>
      <c r="G2572" s="77" t="s">
        <v>435</v>
      </c>
      <c r="H2572" s="77" t="s">
        <v>139</v>
      </c>
      <c r="I2572" s="77" t="s">
        <v>3418</v>
      </c>
      <c r="J2572" s="83">
        <v>43.756427387964358</v>
      </c>
      <c r="L2572" s="84"/>
      <c r="M2572" s="84"/>
      <c r="P2572"/>
      <c r="R2572"/>
      <c r="S2572" s="82" t="s">
        <v>56</v>
      </c>
      <c r="T2572" s="82" t="s">
        <v>57</v>
      </c>
      <c r="U2572" s="77"/>
      <c r="V2572" s="77"/>
      <c r="W2572" s="77"/>
      <c r="X2572"/>
    </row>
    <row r="2573" spans="2:24" x14ac:dyDescent="0.3">
      <c r="B2573" s="81">
        <v>37399</v>
      </c>
      <c r="C2573" s="81" t="s">
        <v>2791</v>
      </c>
      <c r="D2573" s="77" t="s">
        <v>241</v>
      </c>
      <c r="E2573" s="82" t="s">
        <v>244</v>
      </c>
      <c r="F2573" s="77" t="s">
        <v>242</v>
      </c>
      <c r="G2573" s="77" t="s">
        <v>435</v>
      </c>
      <c r="H2573" s="77" t="s">
        <v>139</v>
      </c>
      <c r="I2573" s="77" t="s">
        <v>3417</v>
      </c>
      <c r="J2573" s="83">
        <v>9.4370178919286047</v>
      </c>
      <c r="L2573" s="84"/>
      <c r="M2573" s="84"/>
      <c r="P2573"/>
      <c r="R2573"/>
      <c r="S2573" s="82" t="s">
        <v>56</v>
      </c>
      <c r="T2573" s="82" t="s">
        <v>57</v>
      </c>
      <c r="U2573" s="77"/>
      <c r="V2573" s="77"/>
      <c r="W2573" s="77"/>
      <c r="X2573"/>
    </row>
    <row r="2574" spans="2:24" x14ac:dyDescent="0.3">
      <c r="B2574" s="81">
        <v>37399</v>
      </c>
      <c r="C2574" s="81" t="s">
        <v>2791</v>
      </c>
      <c r="D2574" s="77" t="s">
        <v>241</v>
      </c>
      <c r="E2574" s="82" t="s">
        <v>244</v>
      </c>
      <c r="F2574" s="77" t="s">
        <v>242</v>
      </c>
      <c r="G2574" s="77" t="s">
        <v>435</v>
      </c>
      <c r="H2574" s="77" t="s">
        <v>139</v>
      </c>
      <c r="I2574" s="77" t="s">
        <v>3417</v>
      </c>
      <c r="J2574" s="83">
        <v>55.986332921612195</v>
      </c>
      <c r="L2574" s="84"/>
      <c r="M2574" s="84"/>
      <c r="P2574"/>
      <c r="R2574"/>
      <c r="S2574" s="82" t="s">
        <v>56</v>
      </c>
      <c r="T2574" s="82" t="s">
        <v>57</v>
      </c>
      <c r="U2574" s="77"/>
      <c r="V2574" s="77"/>
      <c r="W2574" s="77"/>
      <c r="X2574"/>
    </row>
    <row r="2575" spans="2:24" x14ac:dyDescent="0.3">
      <c r="B2575" s="81">
        <v>37400</v>
      </c>
      <c r="C2575" s="81" t="s">
        <v>2791</v>
      </c>
      <c r="D2575" s="77" t="s">
        <v>155</v>
      </c>
      <c r="E2575" s="82" t="s">
        <v>157</v>
      </c>
      <c r="F2575" s="77" t="s">
        <v>111</v>
      </c>
      <c r="G2575" s="77" t="s">
        <v>435</v>
      </c>
      <c r="H2575" s="77" t="s">
        <v>102</v>
      </c>
      <c r="I2575" s="77" t="s">
        <v>3417</v>
      </c>
      <c r="J2575" s="83">
        <v>203.90549762938181</v>
      </c>
      <c r="L2575" s="84"/>
      <c r="M2575" s="84"/>
      <c r="P2575"/>
      <c r="R2575"/>
      <c r="S2575" s="82" t="s">
        <v>56</v>
      </c>
      <c r="T2575" s="82" t="s">
        <v>57</v>
      </c>
      <c r="U2575" s="77"/>
      <c r="V2575" s="77"/>
      <c r="W2575" s="77"/>
      <c r="X2575"/>
    </row>
    <row r="2576" spans="2:24" x14ac:dyDescent="0.3">
      <c r="B2576" s="81">
        <v>37404</v>
      </c>
      <c r="C2576" s="81" t="s">
        <v>2791</v>
      </c>
      <c r="D2576" s="77" t="s">
        <v>46</v>
      </c>
      <c r="E2576" s="82" t="s">
        <v>53</v>
      </c>
      <c r="F2576" s="77" t="s">
        <v>47</v>
      </c>
      <c r="G2576" s="77" t="s">
        <v>435</v>
      </c>
      <c r="H2576" s="77" t="s">
        <v>54</v>
      </c>
      <c r="I2576" s="77" t="s">
        <v>3417</v>
      </c>
      <c r="J2576" s="83">
        <v>15.853118867587323</v>
      </c>
      <c r="L2576" s="84"/>
      <c r="M2576" s="84"/>
      <c r="P2576"/>
      <c r="R2576"/>
      <c r="S2576" s="82" t="s">
        <v>56</v>
      </c>
      <c r="T2576" s="82" t="s">
        <v>57</v>
      </c>
      <c r="U2576" s="77"/>
      <c r="V2576" s="77"/>
      <c r="W2576" s="77"/>
      <c r="X2576"/>
    </row>
    <row r="2577" spans="2:24" x14ac:dyDescent="0.3">
      <c r="B2577" s="81">
        <v>37404</v>
      </c>
      <c r="C2577" s="81" t="s">
        <v>2791</v>
      </c>
      <c r="D2577" s="77" t="s">
        <v>46</v>
      </c>
      <c r="E2577" s="82" t="s">
        <v>53</v>
      </c>
      <c r="F2577" s="77" t="s">
        <v>47</v>
      </c>
      <c r="G2577" s="77" t="s">
        <v>435</v>
      </c>
      <c r="H2577" s="77" t="s">
        <v>54</v>
      </c>
      <c r="I2577" s="77" t="s">
        <v>3417</v>
      </c>
      <c r="J2577" s="83">
        <v>64.044208724321351</v>
      </c>
      <c r="L2577" s="84"/>
      <c r="M2577" s="84"/>
      <c r="P2577"/>
      <c r="R2577"/>
      <c r="S2577" s="82" t="s">
        <v>56</v>
      </c>
      <c r="T2577" s="82" t="s">
        <v>57</v>
      </c>
      <c r="U2577" s="77"/>
      <c r="V2577" s="77"/>
      <c r="W2577" s="77"/>
      <c r="X2577"/>
    </row>
    <row r="2578" spans="2:24" x14ac:dyDescent="0.3">
      <c r="B2578" s="81">
        <v>37404</v>
      </c>
      <c r="C2578" s="81" t="s">
        <v>2791</v>
      </c>
      <c r="D2578" s="77" t="s">
        <v>46</v>
      </c>
      <c r="E2578" s="82" t="s">
        <v>53</v>
      </c>
      <c r="F2578" s="77" t="s">
        <v>47</v>
      </c>
      <c r="G2578" s="77" t="s">
        <v>435</v>
      </c>
      <c r="H2578" s="77" t="s">
        <v>54</v>
      </c>
      <c r="I2578" s="77" t="s">
        <v>3417</v>
      </c>
      <c r="J2578" s="83">
        <v>3.2022658251916782</v>
      </c>
      <c r="L2578" s="84"/>
      <c r="M2578" s="84"/>
      <c r="P2578"/>
      <c r="R2578"/>
      <c r="S2578" s="82" t="s">
        <v>56</v>
      </c>
      <c r="T2578" s="82" t="s">
        <v>57</v>
      </c>
      <c r="U2578" s="77"/>
      <c r="V2578" s="77"/>
      <c r="W2578" s="77"/>
      <c r="X2578"/>
    </row>
    <row r="2579" spans="2:24" x14ac:dyDescent="0.3">
      <c r="B2579" s="81">
        <v>37404</v>
      </c>
      <c r="C2579" s="81" t="s">
        <v>2791</v>
      </c>
      <c r="D2579" s="77" t="s">
        <v>75</v>
      </c>
      <c r="E2579" s="82" t="s">
        <v>78</v>
      </c>
      <c r="F2579" s="77" t="s">
        <v>76</v>
      </c>
      <c r="G2579" s="77" t="s">
        <v>435</v>
      </c>
      <c r="H2579" s="77" t="s">
        <v>54</v>
      </c>
      <c r="I2579" s="77" t="s">
        <v>3417</v>
      </c>
      <c r="J2579" s="83">
        <v>11.70541315469314</v>
      </c>
      <c r="L2579" s="84"/>
      <c r="M2579" s="84"/>
      <c r="P2579"/>
      <c r="R2579"/>
      <c r="S2579" s="82" t="s">
        <v>56</v>
      </c>
      <c r="T2579" s="82" t="s">
        <v>57</v>
      </c>
      <c r="U2579" s="77"/>
      <c r="V2579" s="77"/>
      <c r="W2579" s="77"/>
      <c r="X2579"/>
    </row>
    <row r="2580" spans="2:24" x14ac:dyDescent="0.3">
      <c r="B2580" s="81">
        <v>37404</v>
      </c>
      <c r="C2580" s="81" t="s">
        <v>2791</v>
      </c>
      <c r="D2580" s="77" t="s">
        <v>75</v>
      </c>
      <c r="E2580" s="82" t="s">
        <v>78</v>
      </c>
      <c r="F2580" s="77" t="s">
        <v>76</v>
      </c>
      <c r="G2580" s="77" t="s">
        <v>435</v>
      </c>
      <c r="H2580" s="77" t="s">
        <v>54</v>
      </c>
      <c r="I2580" s="77" t="s">
        <v>3417</v>
      </c>
      <c r="J2580" s="83">
        <v>165.11515973282039</v>
      </c>
      <c r="L2580" s="84"/>
      <c r="M2580" s="84"/>
      <c r="P2580"/>
      <c r="R2580"/>
      <c r="S2580" s="82" t="s">
        <v>56</v>
      </c>
      <c r="T2580" s="82" t="s">
        <v>57</v>
      </c>
      <c r="U2580" s="77"/>
      <c r="V2580" s="77"/>
      <c r="W2580" s="77"/>
      <c r="X2580"/>
    </row>
    <row r="2581" spans="2:24" x14ac:dyDescent="0.3">
      <c r="B2581" s="81">
        <v>37404</v>
      </c>
      <c r="C2581" s="81" t="s">
        <v>2791</v>
      </c>
      <c r="D2581" s="77" t="s">
        <v>75</v>
      </c>
      <c r="E2581" s="82" t="s">
        <v>78</v>
      </c>
      <c r="F2581" s="77" t="s">
        <v>76</v>
      </c>
      <c r="G2581" s="77" t="s">
        <v>435</v>
      </c>
      <c r="H2581" s="77" t="s">
        <v>54</v>
      </c>
      <c r="I2581" s="77" t="s">
        <v>3417</v>
      </c>
      <c r="J2581" s="83">
        <v>23.923236500957913</v>
      </c>
      <c r="L2581" s="84"/>
      <c r="M2581" s="84"/>
      <c r="P2581"/>
      <c r="R2581"/>
      <c r="S2581" s="82" t="s">
        <v>56</v>
      </c>
      <c r="T2581" s="82" t="s">
        <v>57</v>
      </c>
      <c r="U2581" s="77"/>
      <c r="V2581" s="77"/>
      <c r="W2581" s="77"/>
      <c r="X2581"/>
    </row>
    <row r="2582" spans="2:24" x14ac:dyDescent="0.3">
      <c r="B2582" s="81">
        <v>37404</v>
      </c>
      <c r="C2582" s="81" t="s">
        <v>2791</v>
      </c>
      <c r="D2582" s="77" t="s">
        <v>90</v>
      </c>
      <c r="E2582" s="82" t="s">
        <v>93</v>
      </c>
      <c r="F2582" s="77" t="s">
        <v>91</v>
      </c>
      <c r="G2582" s="77" t="s">
        <v>435</v>
      </c>
      <c r="H2582" s="77" t="s">
        <v>54</v>
      </c>
      <c r="I2582" s="77" t="s">
        <v>3417</v>
      </c>
      <c r="J2582" s="83">
        <v>1004.6619186232479</v>
      </c>
      <c r="L2582" s="84"/>
      <c r="M2582" s="84"/>
      <c r="P2582"/>
      <c r="R2582"/>
      <c r="S2582" s="82" t="s">
        <v>56</v>
      </c>
      <c r="T2582" s="82" t="s">
        <v>57</v>
      </c>
      <c r="U2582" s="77"/>
      <c r="V2582" s="77"/>
      <c r="W2582" s="77"/>
      <c r="X2582"/>
    </row>
    <row r="2583" spans="2:24" x14ac:dyDescent="0.3">
      <c r="B2583" s="81">
        <v>37404</v>
      </c>
      <c r="C2583" s="81" t="s">
        <v>2791</v>
      </c>
      <c r="D2583" s="77" t="s">
        <v>98</v>
      </c>
      <c r="E2583" s="82" t="s">
        <v>101</v>
      </c>
      <c r="F2583" s="77" t="s">
        <v>99</v>
      </c>
      <c r="G2583" s="77" t="s">
        <v>435</v>
      </c>
      <c r="H2583" s="77" t="s">
        <v>102</v>
      </c>
      <c r="I2583" s="77" t="s">
        <v>3417</v>
      </c>
      <c r="J2583" s="83">
        <v>11.0565140380982</v>
      </c>
      <c r="L2583" s="84"/>
      <c r="M2583" s="84"/>
      <c r="P2583"/>
      <c r="R2583"/>
      <c r="S2583" s="82" t="s">
        <v>56</v>
      </c>
      <c r="T2583" s="82" t="s">
        <v>57</v>
      </c>
      <c r="U2583" s="77"/>
      <c r="V2583" s="77"/>
      <c r="W2583" s="77"/>
      <c r="X2583"/>
    </row>
    <row r="2584" spans="2:24" x14ac:dyDescent="0.3">
      <c r="B2584" s="81">
        <v>37404</v>
      </c>
      <c r="C2584" s="81" t="s">
        <v>2791</v>
      </c>
      <c r="D2584" s="77" t="s">
        <v>136</v>
      </c>
      <c r="E2584" s="82" t="s">
        <v>138</v>
      </c>
      <c r="F2584" s="77" t="s">
        <v>91</v>
      </c>
      <c r="G2584" s="77" t="s">
        <v>435</v>
      </c>
      <c r="H2584" s="77" t="s">
        <v>139</v>
      </c>
      <c r="I2584" s="77" t="s">
        <v>3417</v>
      </c>
      <c r="J2584" s="83">
        <v>33.289970176187403</v>
      </c>
      <c r="L2584" s="84"/>
      <c r="M2584" s="84"/>
      <c r="P2584"/>
      <c r="R2584"/>
      <c r="S2584" s="82" t="s">
        <v>56</v>
      </c>
      <c r="T2584" s="82" t="s">
        <v>57</v>
      </c>
      <c r="U2584" s="77"/>
      <c r="V2584" s="77"/>
      <c r="W2584" s="77"/>
      <c r="X2584"/>
    </row>
    <row r="2585" spans="2:24" x14ac:dyDescent="0.3">
      <c r="B2585" s="81">
        <v>37404</v>
      </c>
      <c r="C2585" s="81" t="s">
        <v>2791</v>
      </c>
      <c r="D2585" s="77" t="s">
        <v>241</v>
      </c>
      <c r="E2585" s="82" t="s">
        <v>244</v>
      </c>
      <c r="F2585" s="77" t="s">
        <v>242</v>
      </c>
      <c r="G2585" s="77" t="s">
        <v>435</v>
      </c>
      <c r="H2585" s="77" t="s">
        <v>139</v>
      </c>
      <c r="I2585" s="77" t="s">
        <v>3417</v>
      </c>
      <c r="J2585" s="83">
        <v>79.807128890486425</v>
      </c>
      <c r="L2585" s="84"/>
      <c r="M2585" s="84"/>
      <c r="P2585"/>
      <c r="R2585"/>
      <c r="S2585" s="82" t="s">
        <v>56</v>
      </c>
      <c r="T2585" s="82" t="s">
        <v>57</v>
      </c>
      <c r="U2585" s="77"/>
      <c r="V2585" s="77"/>
      <c r="W2585" s="77"/>
      <c r="X2585"/>
    </row>
    <row r="2586" spans="2:24" x14ac:dyDescent="0.3">
      <c r="B2586" s="81">
        <v>37404</v>
      </c>
      <c r="C2586" s="81" t="s">
        <v>2791</v>
      </c>
      <c r="D2586" s="77" t="s">
        <v>241</v>
      </c>
      <c r="E2586" s="82" t="s">
        <v>244</v>
      </c>
      <c r="F2586" s="77" t="s">
        <v>242</v>
      </c>
      <c r="G2586" s="77" t="s">
        <v>435</v>
      </c>
      <c r="H2586" s="77" t="s">
        <v>139</v>
      </c>
      <c r="I2586" s="77" t="s">
        <v>3417</v>
      </c>
      <c r="J2586" s="83">
        <v>6.2618564929700735</v>
      </c>
      <c r="L2586" s="84"/>
      <c r="M2586" s="84"/>
      <c r="P2586"/>
      <c r="R2586"/>
      <c r="S2586" s="82" t="s">
        <v>56</v>
      </c>
      <c r="T2586" s="82" t="s">
        <v>57</v>
      </c>
      <c r="U2586" s="77"/>
      <c r="V2586" s="77"/>
      <c r="W2586" s="77"/>
      <c r="X2586"/>
    </row>
    <row r="2587" spans="2:24" x14ac:dyDescent="0.3">
      <c r="B2587" s="81">
        <v>37406</v>
      </c>
      <c r="C2587" s="81" t="s">
        <v>2791</v>
      </c>
      <c r="D2587" s="77" t="s">
        <v>373</v>
      </c>
      <c r="E2587" s="82" t="s">
        <v>113</v>
      </c>
      <c r="F2587" s="77" t="s">
        <v>374</v>
      </c>
      <c r="G2587" s="77" t="s">
        <v>435</v>
      </c>
      <c r="H2587" s="77" t="s">
        <v>102</v>
      </c>
      <c r="I2587" s="77" t="s">
        <v>3418</v>
      </c>
      <c r="J2587" s="83">
        <v>119.61644523511097</v>
      </c>
      <c r="L2587" s="84"/>
      <c r="M2587" s="84"/>
      <c r="P2587"/>
      <c r="R2587"/>
      <c r="S2587" s="82" t="s">
        <v>56</v>
      </c>
      <c r="T2587" s="82" t="s">
        <v>57</v>
      </c>
      <c r="U2587" s="77"/>
      <c r="V2587" s="77"/>
      <c r="W2587" s="77"/>
      <c r="X2587"/>
    </row>
    <row r="2588" spans="2:24" x14ac:dyDescent="0.3">
      <c r="B2588" s="81">
        <v>37406</v>
      </c>
      <c r="C2588" s="81" t="s">
        <v>2791</v>
      </c>
      <c r="D2588" s="77" t="s">
        <v>765</v>
      </c>
      <c r="E2588" s="82" t="s">
        <v>766</v>
      </c>
      <c r="F2588" s="77" t="s">
        <v>99</v>
      </c>
      <c r="G2588" s="77" t="s">
        <v>435</v>
      </c>
      <c r="H2588" s="77" t="s">
        <v>139</v>
      </c>
      <c r="I2588" s="77" t="s">
        <v>3418</v>
      </c>
      <c r="J2588" s="83">
        <v>95.404112740382885</v>
      </c>
      <c r="L2588" s="84"/>
      <c r="M2588" s="84"/>
      <c r="P2588"/>
      <c r="R2588"/>
      <c r="S2588" s="82" t="s">
        <v>56</v>
      </c>
      <c r="T2588" s="82" t="s">
        <v>57</v>
      </c>
      <c r="U2588" s="77"/>
      <c r="V2588" s="77"/>
      <c r="W2588" s="77"/>
      <c r="X2588"/>
    </row>
    <row r="2589" spans="2:24" x14ac:dyDescent="0.3">
      <c r="B2589" s="81">
        <v>37406</v>
      </c>
      <c r="C2589" s="81" t="s">
        <v>2791</v>
      </c>
      <c r="D2589" s="77" t="s">
        <v>765</v>
      </c>
      <c r="E2589" s="82" t="s">
        <v>766</v>
      </c>
      <c r="F2589" s="77" t="s">
        <v>99</v>
      </c>
      <c r="G2589" s="77" t="s">
        <v>435</v>
      </c>
      <c r="H2589" s="77" t="s">
        <v>139</v>
      </c>
      <c r="I2589" s="77" t="s">
        <v>3418</v>
      </c>
      <c r="J2589" s="83">
        <v>63.969821028606091</v>
      </c>
      <c r="L2589" s="84"/>
      <c r="M2589" s="84"/>
      <c r="P2589"/>
      <c r="R2589"/>
      <c r="S2589" s="82" t="s">
        <v>56</v>
      </c>
      <c r="T2589" s="82" t="s">
        <v>57</v>
      </c>
      <c r="U2589" s="77"/>
      <c r="V2589" s="77"/>
      <c r="W2589" s="77"/>
      <c r="X2589"/>
    </row>
    <row r="2590" spans="2:24" x14ac:dyDescent="0.3">
      <c r="B2590" s="81">
        <v>37406</v>
      </c>
      <c r="C2590" s="81" t="s">
        <v>2791</v>
      </c>
      <c r="D2590" s="77" t="s">
        <v>193</v>
      </c>
      <c r="E2590" s="82" t="s">
        <v>197</v>
      </c>
      <c r="F2590" s="77" t="s">
        <v>194</v>
      </c>
      <c r="G2590" s="77" t="s">
        <v>435</v>
      </c>
      <c r="H2590" s="77" t="s">
        <v>139</v>
      </c>
      <c r="I2590" s="77" t="s">
        <v>3418</v>
      </c>
      <c r="J2590" s="83">
        <v>11.785759508537566</v>
      </c>
      <c r="L2590" s="84"/>
      <c r="M2590" s="84"/>
      <c r="P2590"/>
      <c r="R2590"/>
      <c r="S2590" s="82" t="s">
        <v>56</v>
      </c>
      <c r="T2590" s="82" t="s">
        <v>57</v>
      </c>
      <c r="U2590" s="77"/>
      <c r="V2590" s="77"/>
      <c r="W2590" s="77"/>
      <c r="X2590"/>
    </row>
    <row r="2591" spans="2:24" x14ac:dyDescent="0.3">
      <c r="B2591" s="81">
        <v>37407</v>
      </c>
      <c r="C2591" s="81" t="s">
        <v>2791</v>
      </c>
      <c r="D2591" s="77" t="s">
        <v>415</v>
      </c>
      <c r="E2591" s="82" t="s">
        <v>419</v>
      </c>
      <c r="F2591" s="77" t="s">
        <v>416</v>
      </c>
      <c r="G2591" s="77" t="s">
        <v>435</v>
      </c>
      <c r="H2591" s="77" t="s">
        <v>420</v>
      </c>
      <c r="I2591" s="77" t="s">
        <v>3418</v>
      </c>
      <c r="J2591" s="83">
        <v>-5549.5001996313886</v>
      </c>
      <c r="L2591" s="84"/>
      <c r="M2591" s="84"/>
      <c r="P2591"/>
      <c r="R2591"/>
      <c r="S2591" s="82" t="s">
        <v>56</v>
      </c>
      <c r="T2591" s="82" t="s">
        <v>57</v>
      </c>
      <c r="U2591" s="77"/>
      <c r="V2591" s="77"/>
      <c r="W2591" s="77"/>
      <c r="X2591"/>
    </row>
    <row r="2592" spans="2:24" x14ac:dyDescent="0.3">
      <c r="B2592" s="81">
        <v>37407</v>
      </c>
      <c r="C2592" s="81" t="s">
        <v>2791</v>
      </c>
      <c r="D2592" s="77" t="s">
        <v>422</v>
      </c>
      <c r="E2592" s="82" t="s">
        <v>424</v>
      </c>
      <c r="F2592" s="77" t="s">
        <v>423</v>
      </c>
      <c r="G2592" s="77" t="s">
        <v>435</v>
      </c>
      <c r="H2592" s="77" t="s">
        <v>425</v>
      </c>
      <c r="I2592" s="77" t="s">
        <v>3418</v>
      </c>
      <c r="J2592" s="83">
        <v>-12685.51469671278</v>
      </c>
      <c r="L2592" s="84"/>
      <c r="M2592" s="84"/>
      <c r="P2592"/>
      <c r="R2592"/>
      <c r="S2592" s="82" t="s">
        <v>56</v>
      </c>
      <c r="T2592" s="82" t="s">
        <v>57</v>
      </c>
      <c r="U2592" s="77"/>
      <c r="V2592" s="77"/>
      <c r="W2592" s="77"/>
      <c r="X2592"/>
    </row>
    <row r="2593" spans="2:24" x14ac:dyDescent="0.3">
      <c r="B2593" s="81">
        <v>37407</v>
      </c>
      <c r="C2593" s="81" t="s">
        <v>2791</v>
      </c>
      <c r="D2593" s="77" t="s">
        <v>427</v>
      </c>
      <c r="E2593" s="82" t="s">
        <v>433</v>
      </c>
      <c r="F2593" s="77" t="s">
        <v>428</v>
      </c>
      <c r="G2593" s="77" t="s">
        <v>435</v>
      </c>
      <c r="H2593" s="77" t="s">
        <v>420</v>
      </c>
      <c r="I2593" s="77" t="s">
        <v>3417</v>
      </c>
      <c r="J2593" s="83">
        <v>-26712.832917673277</v>
      </c>
      <c r="L2593" s="84"/>
      <c r="M2593" s="84"/>
      <c r="P2593"/>
      <c r="R2593"/>
      <c r="S2593" s="82" t="s">
        <v>56</v>
      </c>
      <c r="T2593" s="82" t="s">
        <v>57</v>
      </c>
      <c r="U2593" s="77"/>
      <c r="V2593" s="77"/>
      <c r="W2593" s="77"/>
      <c r="X2593"/>
    </row>
    <row r="2594" spans="2:24" x14ac:dyDescent="0.3">
      <c r="B2594" s="81">
        <v>37407</v>
      </c>
      <c r="C2594" s="81" t="s">
        <v>2791</v>
      </c>
      <c r="D2594" s="77" t="s">
        <v>427</v>
      </c>
      <c r="E2594" s="82" t="s">
        <v>433</v>
      </c>
      <c r="F2594" s="77" t="s">
        <v>428</v>
      </c>
      <c r="G2594" s="77" t="s">
        <v>435</v>
      </c>
      <c r="H2594" s="77" t="s">
        <v>420</v>
      </c>
      <c r="I2594" s="77" t="s">
        <v>3417</v>
      </c>
      <c r="J2594" s="83">
        <v>-25507.292487339742</v>
      </c>
      <c r="L2594" s="84"/>
      <c r="M2594" s="84"/>
      <c r="P2594"/>
      <c r="R2594"/>
      <c r="S2594" s="82" t="s">
        <v>56</v>
      </c>
      <c r="T2594" s="82" t="s">
        <v>57</v>
      </c>
      <c r="U2594" s="77"/>
      <c r="V2594" s="77"/>
      <c r="W2594" s="77"/>
      <c r="X2594"/>
    </row>
    <row r="2595" spans="2:24" x14ac:dyDescent="0.3">
      <c r="B2595" s="81">
        <v>37407</v>
      </c>
      <c r="C2595" s="81" t="s">
        <v>2791</v>
      </c>
      <c r="D2595" s="77" t="s">
        <v>427</v>
      </c>
      <c r="E2595" s="82" t="s">
        <v>433</v>
      </c>
      <c r="F2595" s="77" t="s">
        <v>428</v>
      </c>
      <c r="G2595" s="77" t="s">
        <v>435</v>
      </c>
      <c r="H2595" s="77" t="s">
        <v>420</v>
      </c>
      <c r="I2595" s="77" t="s">
        <v>3417</v>
      </c>
      <c r="J2595" s="83">
        <v>-45201.956671052241</v>
      </c>
      <c r="L2595" s="84"/>
      <c r="M2595" s="84"/>
      <c r="P2595"/>
      <c r="R2595"/>
      <c r="S2595" s="82" t="s">
        <v>56</v>
      </c>
      <c r="T2595" s="82" t="s">
        <v>57</v>
      </c>
      <c r="U2595" s="77"/>
      <c r="V2595" s="77"/>
      <c r="W2595" s="77"/>
      <c r="X2595"/>
    </row>
    <row r="2596" spans="2:24" x14ac:dyDescent="0.3">
      <c r="B2596" s="81">
        <v>37407</v>
      </c>
      <c r="C2596" s="81" t="s">
        <v>2791</v>
      </c>
      <c r="D2596" s="77" t="s">
        <v>427</v>
      </c>
      <c r="E2596" s="82" t="s">
        <v>433</v>
      </c>
      <c r="F2596" s="77" t="s">
        <v>428</v>
      </c>
      <c r="G2596" s="77" t="s">
        <v>435</v>
      </c>
      <c r="H2596" s="77" t="s">
        <v>420</v>
      </c>
      <c r="I2596" s="77" t="s">
        <v>3417</v>
      </c>
      <c r="J2596" s="83">
        <v>-5813.17087913662</v>
      </c>
      <c r="L2596" s="84"/>
      <c r="M2596" s="84"/>
      <c r="P2596"/>
      <c r="R2596"/>
      <c r="S2596" s="82" t="s">
        <v>56</v>
      </c>
      <c r="T2596" s="82" t="s">
        <v>57</v>
      </c>
      <c r="U2596" s="77"/>
      <c r="V2596" s="77"/>
      <c r="W2596" s="77"/>
      <c r="X2596"/>
    </row>
    <row r="2597" spans="2:24" x14ac:dyDescent="0.3">
      <c r="B2597" s="81">
        <v>37407</v>
      </c>
      <c r="C2597" s="81" t="s">
        <v>2791</v>
      </c>
      <c r="D2597" s="77" t="s">
        <v>427</v>
      </c>
      <c r="E2597" s="82" t="s">
        <v>433</v>
      </c>
      <c r="F2597" s="77" t="s">
        <v>428</v>
      </c>
      <c r="G2597" s="77" t="s">
        <v>435</v>
      </c>
      <c r="H2597" s="77" t="s">
        <v>420</v>
      </c>
      <c r="I2597" s="77" t="s">
        <v>3417</v>
      </c>
      <c r="J2597" s="83">
        <v>-373.8860118892851</v>
      </c>
      <c r="L2597" s="84"/>
      <c r="M2597" s="84"/>
      <c r="P2597"/>
      <c r="R2597"/>
      <c r="S2597" s="82" t="s">
        <v>56</v>
      </c>
      <c r="T2597" s="82" t="s">
        <v>57</v>
      </c>
      <c r="U2597" s="77"/>
      <c r="V2597" s="77"/>
      <c r="W2597" s="77"/>
      <c r="X2597"/>
    </row>
    <row r="2598" spans="2:24" x14ac:dyDescent="0.3">
      <c r="B2598" s="81">
        <v>37407</v>
      </c>
      <c r="C2598" s="81" t="s">
        <v>2791</v>
      </c>
      <c r="D2598" s="77" t="s">
        <v>441</v>
      </c>
      <c r="E2598" s="82" t="s">
        <v>433</v>
      </c>
      <c r="F2598" s="77" t="s">
        <v>442</v>
      </c>
      <c r="G2598" s="77" t="s">
        <v>435</v>
      </c>
      <c r="H2598" s="77" t="s">
        <v>420</v>
      </c>
      <c r="I2598" s="77" t="s">
        <v>3418</v>
      </c>
      <c r="J2598" s="83">
        <v>-23476.898048851654</v>
      </c>
      <c r="L2598" s="84"/>
      <c r="M2598" s="84"/>
      <c r="P2598"/>
      <c r="R2598"/>
      <c r="S2598" s="82" t="s">
        <v>56</v>
      </c>
      <c r="T2598" s="82" t="s">
        <v>57</v>
      </c>
      <c r="U2598" s="77"/>
      <c r="V2598" s="77"/>
      <c r="W2598" s="77"/>
      <c r="X2598"/>
    </row>
    <row r="2599" spans="2:24" x14ac:dyDescent="0.3">
      <c r="B2599" s="81">
        <v>37407</v>
      </c>
      <c r="C2599" s="81" t="s">
        <v>2791</v>
      </c>
      <c r="D2599" s="77" t="s">
        <v>447</v>
      </c>
      <c r="E2599" s="82" t="s">
        <v>449</v>
      </c>
      <c r="F2599" s="77" t="s">
        <v>448</v>
      </c>
      <c r="G2599" s="77" t="s">
        <v>435</v>
      </c>
      <c r="H2599" s="77" t="s">
        <v>420</v>
      </c>
      <c r="I2599" s="77" t="s">
        <v>3418</v>
      </c>
      <c r="J2599" s="83">
        <v>-554.77090576798048</v>
      </c>
      <c r="L2599" s="84"/>
      <c r="M2599" s="84"/>
      <c r="P2599"/>
      <c r="R2599"/>
      <c r="S2599" s="82" t="s">
        <v>56</v>
      </c>
      <c r="T2599" s="82" t="s">
        <v>57</v>
      </c>
      <c r="U2599" s="77"/>
      <c r="V2599" s="77"/>
      <c r="W2599" s="77"/>
      <c r="X2599"/>
    </row>
    <row r="2600" spans="2:24" x14ac:dyDescent="0.3">
      <c r="B2600" s="81">
        <v>37407</v>
      </c>
      <c r="C2600" s="81" t="s">
        <v>2791</v>
      </c>
      <c r="D2600" s="77" t="s">
        <v>447</v>
      </c>
      <c r="E2600" s="82" t="s">
        <v>449</v>
      </c>
      <c r="F2600" s="77" t="s">
        <v>448</v>
      </c>
      <c r="G2600" s="77" t="s">
        <v>435</v>
      </c>
      <c r="H2600" s="77" t="s">
        <v>420</v>
      </c>
      <c r="I2600" s="77" t="s">
        <v>3418</v>
      </c>
      <c r="J2600" s="83">
        <v>-39118.374563890902</v>
      </c>
      <c r="L2600" s="84"/>
      <c r="M2600" s="84"/>
      <c r="P2600"/>
      <c r="R2600"/>
      <c r="S2600" s="82" t="s">
        <v>56</v>
      </c>
      <c r="T2600" s="82" t="s">
        <v>57</v>
      </c>
      <c r="U2600" s="77"/>
      <c r="V2600" s="77"/>
      <c r="W2600" s="77"/>
      <c r="X2600"/>
    </row>
    <row r="2601" spans="2:24" x14ac:dyDescent="0.3">
      <c r="B2601" s="81">
        <v>37407</v>
      </c>
      <c r="C2601" s="81" t="s">
        <v>2791</v>
      </c>
      <c r="D2601" s="77" t="s">
        <v>451</v>
      </c>
      <c r="E2601" s="82" t="s">
        <v>454</v>
      </c>
      <c r="F2601" s="77" t="s">
        <v>452</v>
      </c>
      <c r="G2601" s="77" t="s">
        <v>435</v>
      </c>
      <c r="H2601" s="77" t="s">
        <v>420</v>
      </c>
      <c r="I2601" s="77" t="s">
        <v>3417</v>
      </c>
      <c r="J2601" s="83">
        <v>-2400.2949725780363</v>
      </c>
      <c r="L2601" s="84"/>
      <c r="M2601" s="84"/>
      <c r="P2601"/>
      <c r="R2601"/>
      <c r="S2601" s="82" t="s">
        <v>56</v>
      </c>
      <c r="T2601" s="82" t="s">
        <v>57</v>
      </c>
      <c r="U2601" s="77"/>
      <c r="V2601" s="77"/>
      <c r="W2601" s="77"/>
      <c r="X2601"/>
    </row>
    <row r="2602" spans="2:24" x14ac:dyDescent="0.3">
      <c r="B2602" s="81">
        <v>37407</v>
      </c>
      <c r="C2602" s="81" t="s">
        <v>2791</v>
      </c>
      <c r="D2602" s="77" t="s">
        <v>456</v>
      </c>
      <c r="E2602" s="82" t="s">
        <v>461</v>
      </c>
      <c r="F2602" s="77" t="s">
        <v>457</v>
      </c>
      <c r="G2602" s="77" t="s">
        <v>435</v>
      </c>
      <c r="H2602" s="77" t="s">
        <v>425</v>
      </c>
      <c r="I2602" s="77" t="s">
        <v>3417</v>
      </c>
      <c r="J2602" s="83">
        <v>-9.3160398406410057</v>
      </c>
      <c r="L2602" s="84"/>
      <c r="M2602" s="84"/>
      <c r="P2602"/>
      <c r="R2602"/>
      <c r="S2602" s="82" t="s">
        <v>56</v>
      </c>
      <c r="T2602" s="82" t="s">
        <v>57</v>
      </c>
      <c r="U2602" s="77"/>
      <c r="V2602" s="77"/>
      <c r="W2602" s="77"/>
      <c r="X2602"/>
    </row>
    <row r="2603" spans="2:24" x14ac:dyDescent="0.3">
      <c r="B2603" s="81">
        <v>37407</v>
      </c>
      <c r="C2603" s="81" t="s">
        <v>2791</v>
      </c>
      <c r="D2603" s="77" t="s">
        <v>464</v>
      </c>
      <c r="E2603" s="82" t="s">
        <v>461</v>
      </c>
      <c r="F2603" s="77" t="s">
        <v>465</v>
      </c>
      <c r="G2603" s="77" t="s">
        <v>435</v>
      </c>
      <c r="H2603" s="77" t="s">
        <v>425</v>
      </c>
      <c r="I2603" s="77" t="s">
        <v>3418</v>
      </c>
      <c r="J2603" s="83">
        <v>-163.37081754599677</v>
      </c>
      <c r="L2603" s="84"/>
      <c r="M2603" s="84"/>
      <c r="P2603"/>
      <c r="R2603"/>
      <c r="S2603" s="82" t="s">
        <v>56</v>
      </c>
      <c r="T2603" s="82" t="s">
        <v>57</v>
      </c>
      <c r="U2603" s="77"/>
      <c r="V2603" s="77"/>
      <c r="W2603" s="77"/>
      <c r="X2603"/>
    </row>
    <row r="2604" spans="2:24" x14ac:dyDescent="0.3">
      <c r="B2604" s="81">
        <v>37407</v>
      </c>
      <c r="C2604" s="81" t="s">
        <v>2791</v>
      </c>
      <c r="D2604" s="77" t="s">
        <v>467</v>
      </c>
      <c r="E2604" s="82" t="s">
        <v>471</v>
      </c>
      <c r="F2604" s="77" t="s">
        <v>468</v>
      </c>
      <c r="G2604" s="77" t="s">
        <v>435</v>
      </c>
      <c r="H2604" s="77" t="s">
        <v>472</v>
      </c>
      <c r="I2604" s="77" t="s">
        <v>3417</v>
      </c>
      <c r="J2604" s="83">
        <v>31968.652339882647</v>
      </c>
      <c r="L2604" s="84"/>
      <c r="M2604" s="84"/>
      <c r="P2604"/>
      <c r="R2604"/>
      <c r="S2604" s="82" t="s">
        <v>56</v>
      </c>
      <c r="T2604" s="82" t="s">
        <v>57</v>
      </c>
      <c r="U2604" s="77"/>
      <c r="V2604" s="77"/>
      <c r="W2604" s="77"/>
      <c r="X2604"/>
    </row>
    <row r="2605" spans="2:24" x14ac:dyDescent="0.3">
      <c r="B2605" s="81">
        <v>37407</v>
      </c>
      <c r="C2605" s="81" t="s">
        <v>2791</v>
      </c>
      <c r="D2605" s="77" t="s">
        <v>474</v>
      </c>
      <c r="E2605" s="82" t="s">
        <v>471</v>
      </c>
      <c r="F2605" s="77" t="s">
        <v>475</v>
      </c>
      <c r="G2605" s="77" t="s">
        <v>435</v>
      </c>
      <c r="H2605" s="77" t="s">
        <v>472</v>
      </c>
      <c r="I2605" s="77" t="s">
        <v>3418</v>
      </c>
      <c r="J2605" s="83">
        <v>45555.143405904098</v>
      </c>
      <c r="L2605" s="84"/>
      <c r="M2605" s="84"/>
      <c r="P2605"/>
      <c r="R2605"/>
      <c r="S2605" s="82" t="s">
        <v>56</v>
      </c>
      <c r="T2605" s="82" t="s">
        <v>57</v>
      </c>
      <c r="U2605" s="77"/>
      <c r="V2605" s="77"/>
      <c r="W2605" s="77"/>
      <c r="X2605"/>
    </row>
    <row r="2606" spans="2:24" x14ac:dyDescent="0.3">
      <c r="B2606" s="81">
        <v>37407</v>
      </c>
      <c r="C2606" s="81" t="s">
        <v>2791</v>
      </c>
      <c r="D2606" s="77" t="s">
        <v>474</v>
      </c>
      <c r="E2606" s="82" t="s">
        <v>471</v>
      </c>
      <c r="F2606" s="77" t="s">
        <v>475</v>
      </c>
      <c r="G2606" s="77" t="s">
        <v>435</v>
      </c>
      <c r="H2606" s="77" t="s">
        <v>472</v>
      </c>
      <c r="I2606" s="77" t="s">
        <v>3418</v>
      </c>
      <c r="J2606" s="83">
        <v>-41831.379570803452</v>
      </c>
      <c r="L2606" s="84"/>
      <c r="M2606" s="84"/>
      <c r="P2606"/>
      <c r="R2606"/>
      <c r="S2606" s="82" t="s">
        <v>56</v>
      </c>
      <c r="T2606" s="82" t="s">
        <v>57</v>
      </c>
      <c r="U2606" s="77"/>
      <c r="V2606" s="77"/>
      <c r="W2606" s="77"/>
      <c r="X2606"/>
    </row>
    <row r="2607" spans="2:24" x14ac:dyDescent="0.3">
      <c r="B2607" s="81">
        <v>37407</v>
      </c>
      <c r="C2607" s="81" t="s">
        <v>2791</v>
      </c>
      <c r="D2607" s="77" t="s">
        <v>480</v>
      </c>
      <c r="E2607" s="82" t="s">
        <v>485</v>
      </c>
      <c r="F2607" s="77" t="s">
        <v>481</v>
      </c>
      <c r="G2607" s="77" t="s">
        <v>435</v>
      </c>
      <c r="H2607" s="77" t="s">
        <v>472</v>
      </c>
      <c r="I2607" s="77" t="s">
        <v>3418</v>
      </c>
      <c r="J2607" s="83">
        <v>5424.8709765124067</v>
      </c>
      <c r="L2607" s="84"/>
      <c r="M2607" s="84"/>
      <c r="P2607"/>
      <c r="R2607"/>
      <c r="S2607" s="82" t="s">
        <v>56</v>
      </c>
      <c r="T2607" s="82" t="s">
        <v>57</v>
      </c>
      <c r="U2607" s="77"/>
      <c r="V2607" s="77"/>
      <c r="W2607" s="77"/>
      <c r="X2607"/>
    </row>
    <row r="2608" spans="2:24" x14ac:dyDescent="0.3">
      <c r="B2608" s="81">
        <v>37407</v>
      </c>
      <c r="C2608" s="81" t="s">
        <v>2791</v>
      </c>
      <c r="D2608" s="77" t="s">
        <v>487</v>
      </c>
      <c r="E2608" s="82" t="s">
        <v>492</v>
      </c>
      <c r="F2608" s="77" t="s">
        <v>488</v>
      </c>
      <c r="G2608" s="77" t="s">
        <v>435</v>
      </c>
      <c r="H2608" s="77" t="s">
        <v>472</v>
      </c>
      <c r="I2608" s="77" t="s">
        <v>3417</v>
      </c>
      <c r="J2608" s="83">
        <v>1476.7349387966058</v>
      </c>
      <c r="L2608" s="84"/>
      <c r="M2608" s="84"/>
      <c r="P2608"/>
      <c r="R2608"/>
      <c r="S2608" s="82" t="s">
        <v>56</v>
      </c>
      <c r="T2608" s="82" t="s">
        <v>57</v>
      </c>
      <c r="U2608" s="77"/>
      <c r="V2608" s="77"/>
      <c r="W2608" s="77"/>
      <c r="X2608"/>
    </row>
    <row r="2609" spans="2:24" x14ac:dyDescent="0.3">
      <c r="B2609" s="81">
        <v>37407</v>
      </c>
      <c r="C2609" s="81" t="s">
        <v>2791</v>
      </c>
      <c r="D2609" s="77" t="s">
        <v>495</v>
      </c>
      <c r="E2609" s="82" t="s">
        <v>492</v>
      </c>
      <c r="F2609" s="77" t="s">
        <v>496</v>
      </c>
      <c r="G2609" s="77" t="s">
        <v>435</v>
      </c>
      <c r="H2609" s="77" t="s">
        <v>472</v>
      </c>
      <c r="I2609" s="77" t="s">
        <v>3418</v>
      </c>
      <c r="J2609" s="83">
        <v>1408.4928296004871</v>
      </c>
      <c r="L2609" s="84"/>
      <c r="M2609" s="84"/>
      <c r="P2609"/>
      <c r="R2609"/>
      <c r="S2609" s="82" t="s">
        <v>56</v>
      </c>
      <c r="T2609" s="82" t="s">
        <v>57</v>
      </c>
      <c r="U2609" s="77"/>
      <c r="V2609" s="77"/>
      <c r="W2609" s="77"/>
      <c r="X2609"/>
    </row>
    <row r="2610" spans="2:24" x14ac:dyDescent="0.3">
      <c r="B2610" s="81">
        <v>37407</v>
      </c>
      <c r="C2610" s="81" t="s">
        <v>2791</v>
      </c>
      <c r="D2610" s="77" t="s">
        <v>499</v>
      </c>
      <c r="E2610" s="82" t="s">
        <v>270</v>
      </c>
      <c r="F2610" s="77" t="s">
        <v>500</v>
      </c>
      <c r="G2610" s="77" t="s">
        <v>435</v>
      </c>
      <c r="H2610" s="77" t="s">
        <v>271</v>
      </c>
      <c r="I2610" s="77" t="s">
        <v>3417</v>
      </c>
      <c r="J2610" s="83">
        <v>4072.6942235331126</v>
      </c>
      <c r="L2610" s="84"/>
      <c r="M2610" s="84"/>
      <c r="P2610"/>
      <c r="R2610"/>
      <c r="S2610" s="82" t="s">
        <v>56</v>
      </c>
      <c r="T2610" s="82" t="s">
        <v>57</v>
      </c>
      <c r="U2610" s="77"/>
      <c r="V2610" s="77"/>
      <c r="W2610" s="77"/>
      <c r="X2610"/>
    </row>
    <row r="2611" spans="2:24" x14ac:dyDescent="0.3">
      <c r="B2611" s="81">
        <v>37407</v>
      </c>
      <c r="C2611" s="81" t="s">
        <v>2791</v>
      </c>
      <c r="D2611" s="77" t="s">
        <v>499</v>
      </c>
      <c r="E2611" s="82" t="s">
        <v>270</v>
      </c>
      <c r="F2611" s="77" t="s">
        <v>500</v>
      </c>
      <c r="G2611" s="77" t="s">
        <v>435</v>
      </c>
      <c r="H2611" s="77" t="s">
        <v>271</v>
      </c>
      <c r="I2611" s="77" t="s">
        <v>3417</v>
      </c>
      <c r="J2611" s="83">
        <v>-9610.7573245917465</v>
      </c>
      <c r="L2611" s="84"/>
      <c r="M2611" s="84"/>
      <c r="P2611"/>
      <c r="R2611"/>
      <c r="S2611" s="82" t="s">
        <v>56</v>
      </c>
      <c r="T2611" s="82" t="s">
        <v>57</v>
      </c>
      <c r="U2611" s="77"/>
      <c r="V2611" s="77"/>
      <c r="W2611" s="77"/>
      <c r="X2611"/>
    </row>
    <row r="2612" spans="2:24" x14ac:dyDescent="0.3">
      <c r="B2612" s="81">
        <v>37407</v>
      </c>
      <c r="C2612" s="81" t="s">
        <v>2791</v>
      </c>
      <c r="D2612" s="77" t="s">
        <v>499</v>
      </c>
      <c r="E2612" s="82" t="s">
        <v>270</v>
      </c>
      <c r="F2612" s="77" t="s">
        <v>500</v>
      </c>
      <c r="G2612" s="77" t="s">
        <v>435</v>
      </c>
      <c r="H2612" s="77" t="s">
        <v>271</v>
      </c>
      <c r="I2612" s="77" t="s">
        <v>3417</v>
      </c>
      <c r="J2612" s="83">
        <v>22230.660637036093</v>
      </c>
      <c r="L2612" s="84"/>
      <c r="M2612" s="84"/>
      <c r="P2612"/>
      <c r="R2612"/>
      <c r="S2612" s="82" t="s">
        <v>56</v>
      </c>
      <c r="T2612" s="82" t="s">
        <v>57</v>
      </c>
      <c r="U2612" s="77"/>
      <c r="V2612" s="77"/>
      <c r="W2612" s="77"/>
      <c r="X2612"/>
    </row>
    <row r="2613" spans="2:24" x14ac:dyDescent="0.3">
      <c r="B2613" s="81">
        <v>37407</v>
      </c>
      <c r="C2613" s="81" t="s">
        <v>2791</v>
      </c>
      <c r="D2613" s="77" t="s">
        <v>263</v>
      </c>
      <c r="E2613" s="82" t="s">
        <v>270</v>
      </c>
      <c r="F2613" s="77" t="s">
        <v>264</v>
      </c>
      <c r="G2613" s="77" t="s">
        <v>435</v>
      </c>
      <c r="H2613" s="77" t="s">
        <v>271</v>
      </c>
      <c r="I2613" s="77" t="s">
        <v>3418</v>
      </c>
      <c r="J2613" s="83">
        <v>-3024.892835680595</v>
      </c>
      <c r="L2613" s="84"/>
      <c r="M2613" s="84"/>
      <c r="P2613"/>
      <c r="R2613"/>
      <c r="S2613" s="82" t="s">
        <v>56</v>
      </c>
      <c r="T2613" s="82" t="s">
        <v>57</v>
      </c>
      <c r="U2613" s="77"/>
      <c r="V2613" s="77"/>
      <c r="W2613" s="77"/>
      <c r="X2613"/>
    </row>
    <row r="2614" spans="2:24" x14ac:dyDescent="0.3">
      <c r="B2614" s="81">
        <v>37407</v>
      </c>
      <c r="C2614" s="81" t="s">
        <v>2791</v>
      </c>
      <c r="D2614" s="77" t="s">
        <v>263</v>
      </c>
      <c r="E2614" s="82" t="s">
        <v>270</v>
      </c>
      <c r="F2614" s="77" t="s">
        <v>264</v>
      </c>
      <c r="G2614" s="77" t="s">
        <v>435</v>
      </c>
      <c r="H2614" s="77" t="s">
        <v>271</v>
      </c>
      <c r="I2614" s="77" t="s">
        <v>3418</v>
      </c>
      <c r="J2614" s="83">
        <v>2134.5737965569292</v>
      </c>
      <c r="L2614" s="84"/>
      <c r="M2614" s="84"/>
      <c r="P2614"/>
      <c r="R2614"/>
      <c r="S2614" s="82" t="s">
        <v>56</v>
      </c>
      <c r="T2614" s="82" t="s">
        <v>57</v>
      </c>
      <c r="U2614" s="77"/>
      <c r="V2614" s="77"/>
      <c r="W2614" s="77"/>
      <c r="X2614"/>
    </row>
    <row r="2615" spans="2:24" x14ac:dyDescent="0.3">
      <c r="B2615" s="81">
        <v>37407</v>
      </c>
      <c r="C2615" s="81" t="s">
        <v>2791</v>
      </c>
      <c r="D2615" s="77" t="s">
        <v>263</v>
      </c>
      <c r="E2615" s="82" t="s">
        <v>270</v>
      </c>
      <c r="F2615" s="77" t="s">
        <v>264</v>
      </c>
      <c r="G2615" s="77" t="s">
        <v>435</v>
      </c>
      <c r="H2615" s="77" t="s">
        <v>271</v>
      </c>
      <c r="I2615" s="77" t="s">
        <v>3418</v>
      </c>
      <c r="J2615" s="83">
        <v>1066.8476885514581</v>
      </c>
      <c r="L2615" s="84"/>
      <c r="M2615" s="84"/>
      <c r="P2615"/>
      <c r="R2615"/>
      <c r="S2615" s="82" t="s">
        <v>56</v>
      </c>
      <c r="T2615" s="82" t="s">
        <v>57</v>
      </c>
      <c r="U2615" s="77"/>
      <c r="V2615" s="77"/>
      <c r="W2615" s="77"/>
      <c r="X2615"/>
    </row>
    <row r="2616" spans="2:24" x14ac:dyDescent="0.3">
      <c r="B2616" s="81">
        <v>37407</v>
      </c>
      <c r="C2616" s="81" t="s">
        <v>2791</v>
      </c>
      <c r="D2616" s="77" t="s">
        <v>263</v>
      </c>
      <c r="E2616" s="82" t="s">
        <v>270</v>
      </c>
      <c r="F2616" s="77" t="s">
        <v>264</v>
      </c>
      <c r="G2616" s="77" t="s">
        <v>435</v>
      </c>
      <c r="H2616" s="77" t="s">
        <v>271</v>
      </c>
      <c r="I2616" s="77" t="s">
        <v>3418</v>
      </c>
      <c r="J2616" s="83">
        <v>2262.1431313027424</v>
      </c>
      <c r="L2616" s="84"/>
      <c r="M2616" s="84"/>
      <c r="P2616"/>
      <c r="R2616"/>
      <c r="S2616" s="82" t="s">
        <v>56</v>
      </c>
      <c r="T2616" s="82" t="s">
        <v>57</v>
      </c>
      <c r="U2616" s="77"/>
      <c r="V2616" s="77"/>
      <c r="W2616" s="77"/>
      <c r="X2616"/>
    </row>
    <row r="2617" spans="2:24" x14ac:dyDescent="0.3">
      <c r="B2617" s="81">
        <v>37407</v>
      </c>
      <c r="C2617" s="81" t="s">
        <v>2791</v>
      </c>
      <c r="D2617" s="77" t="s">
        <v>263</v>
      </c>
      <c r="E2617" s="82" t="s">
        <v>270</v>
      </c>
      <c r="F2617" s="77" t="s">
        <v>264</v>
      </c>
      <c r="G2617" s="77" t="s">
        <v>435</v>
      </c>
      <c r="H2617" s="77" t="s">
        <v>271</v>
      </c>
      <c r="I2617" s="77" t="s">
        <v>3418</v>
      </c>
      <c r="J2617" s="83">
        <v>1321.1184021164556</v>
      </c>
      <c r="L2617" s="84"/>
      <c r="M2617" s="84"/>
      <c r="P2617"/>
      <c r="R2617"/>
      <c r="S2617" s="82" t="s">
        <v>56</v>
      </c>
      <c r="T2617" s="82" t="s">
        <v>57</v>
      </c>
      <c r="U2617" s="77"/>
      <c r="V2617" s="77"/>
      <c r="W2617" s="77"/>
      <c r="X2617"/>
    </row>
    <row r="2618" spans="2:24" x14ac:dyDescent="0.3">
      <c r="B2618" s="81">
        <v>37407</v>
      </c>
      <c r="C2618" s="81" t="s">
        <v>2791</v>
      </c>
      <c r="D2618" s="77" t="s">
        <v>263</v>
      </c>
      <c r="E2618" s="82" t="s">
        <v>270</v>
      </c>
      <c r="F2618" s="77" t="s">
        <v>264</v>
      </c>
      <c r="G2618" s="77" t="s">
        <v>435</v>
      </c>
      <c r="H2618" s="77" t="s">
        <v>271</v>
      </c>
      <c r="I2618" s="77" t="s">
        <v>3418</v>
      </c>
      <c r="J2618" s="83">
        <v>2555.194446712776</v>
      </c>
      <c r="L2618" s="84"/>
      <c r="M2618" s="84"/>
      <c r="P2618"/>
      <c r="R2618"/>
      <c r="S2618" s="82" t="s">
        <v>56</v>
      </c>
      <c r="T2618" s="82" t="s">
        <v>57</v>
      </c>
      <c r="U2618" s="77"/>
      <c r="V2618" s="77"/>
      <c r="W2618" s="77"/>
      <c r="X2618"/>
    </row>
    <row r="2619" spans="2:24" x14ac:dyDescent="0.3">
      <c r="B2619" s="81">
        <v>37407</v>
      </c>
      <c r="C2619" s="81" t="s">
        <v>2791</v>
      </c>
      <c r="D2619" s="77" t="s">
        <v>263</v>
      </c>
      <c r="E2619" s="82" t="s">
        <v>270</v>
      </c>
      <c r="F2619" s="77" t="s">
        <v>264</v>
      </c>
      <c r="G2619" s="77" t="s">
        <v>435</v>
      </c>
      <c r="H2619" s="77" t="s">
        <v>271</v>
      </c>
      <c r="I2619" s="77" t="s">
        <v>3418</v>
      </c>
      <c r="J2619" s="83">
        <v>1006.9291879986108</v>
      </c>
      <c r="L2619" s="84"/>
      <c r="M2619" s="84"/>
      <c r="P2619"/>
      <c r="R2619"/>
      <c r="S2619" s="82" t="s">
        <v>56</v>
      </c>
      <c r="T2619" s="82" t="s">
        <v>57</v>
      </c>
      <c r="U2619" s="77"/>
      <c r="V2619" s="77"/>
      <c r="W2619" s="77"/>
      <c r="X2619"/>
    </row>
    <row r="2620" spans="2:24" x14ac:dyDescent="0.3">
      <c r="B2620" s="81">
        <v>37407</v>
      </c>
      <c r="C2620" s="81" t="s">
        <v>2791</v>
      </c>
      <c r="D2620" s="77" t="s">
        <v>523</v>
      </c>
      <c r="E2620" s="82" t="s">
        <v>278</v>
      </c>
      <c r="F2620" s="77" t="s">
        <v>276</v>
      </c>
      <c r="G2620" s="77" t="s">
        <v>435</v>
      </c>
      <c r="H2620" s="77" t="s">
        <v>271</v>
      </c>
      <c r="I2620" s="77" t="s">
        <v>3417</v>
      </c>
      <c r="J2620" s="83">
        <v>1301.758917194398</v>
      </c>
      <c r="L2620" s="84"/>
      <c r="M2620" s="84"/>
      <c r="P2620"/>
      <c r="R2620"/>
      <c r="S2620" s="82" t="s">
        <v>56</v>
      </c>
      <c r="T2620" s="82" t="s">
        <v>57</v>
      </c>
      <c r="U2620" s="77"/>
      <c r="V2620" s="77"/>
      <c r="W2620" s="77"/>
      <c r="X2620"/>
    </row>
    <row r="2621" spans="2:24" x14ac:dyDescent="0.3">
      <c r="B2621" s="81">
        <v>37407</v>
      </c>
      <c r="C2621" s="81" t="s">
        <v>2791</v>
      </c>
      <c r="D2621" s="77" t="s">
        <v>275</v>
      </c>
      <c r="E2621" s="82" t="s">
        <v>278</v>
      </c>
      <c r="F2621" s="77" t="s">
        <v>276</v>
      </c>
      <c r="G2621" s="77" t="s">
        <v>435</v>
      </c>
      <c r="H2621" s="77" t="s">
        <v>271</v>
      </c>
      <c r="I2621" s="77" t="s">
        <v>3418</v>
      </c>
      <c r="J2621" s="83">
        <v>-86.977435847214437</v>
      </c>
      <c r="L2621" s="84"/>
      <c r="M2621" s="84"/>
      <c r="P2621"/>
      <c r="R2621"/>
      <c r="S2621" s="82" t="s">
        <v>56</v>
      </c>
      <c r="T2621" s="82" t="s">
        <v>57</v>
      </c>
      <c r="U2621" s="77"/>
      <c r="V2621" s="77"/>
      <c r="W2621" s="77"/>
      <c r="X2621"/>
    </row>
    <row r="2622" spans="2:24" x14ac:dyDescent="0.3">
      <c r="B2622" s="81">
        <v>37407</v>
      </c>
      <c r="C2622" s="81" t="s">
        <v>2791</v>
      </c>
      <c r="D2622" s="77" t="s">
        <v>275</v>
      </c>
      <c r="E2622" s="82" t="s">
        <v>278</v>
      </c>
      <c r="F2622" s="77" t="s">
        <v>276</v>
      </c>
      <c r="G2622" s="77" t="s">
        <v>435</v>
      </c>
      <c r="H2622" s="77" t="s">
        <v>271</v>
      </c>
      <c r="I2622" s="77" t="s">
        <v>3418</v>
      </c>
      <c r="J2622" s="83">
        <v>59.432302492066462</v>
      </c>
      <c r="L2622" s="84"/>
      <c r="M2622" s="84"/>
      <c r="P2622"/>
      <c r="R2622"/>
      <c r="S2622" s="82" t="s">
        <v>56</v>
      </c>
      <c r="T2622" s="82" t="s">
        <v>57</v>
      </c>
      <c r="U2622" s="77"/>
      <c r="V2622" s="77"/>
      <c r="W2622" s="77"/>
      <c r="X2622"/>
    </row>
    <row r="2623" spans="2:24" x14ac:dyDescent="0.3">
      <c r="B2623" s="81">
        <v>37407</v>
      </c>
      <c r="C2623" s="81" t="s">
        <v>2791</v>
      </c>
      <c r="D2623" s="77" t="s">
        <v>275</v>
      </c>
      <c r="E2623" s="82" t="s">
        <v>278</v>
      </c>
      <c r="F2623" s="77" t="s">
        <v>276</v>
      </c>
      <c r="G2623" s="77" t="s">
        <v>435</v>
      </c>
      <c r="H2623" s="77" t="s">
        <v>271</v>
      </c>
      <c r="I2623" s="77" t="s">
        <v>3418</v>
      </c>
      <c r="J2623" s="83">
        <v>0</v>
      </c>
      <c r="L2623" s="84"/>
      <c r="M2623" s="84"/>
      <c r="P2623"/>
      <c r="R2623"/>
      <c r="S2623" s="82" t="s">
        <v>56</v>
      </c>
      <c r="T2623" s="82" t="s">
        <v>57</v>
      </c>
      <c r="U2623" s="77"/>
      <c r="V2623" s="77"/>
      <c r="W2623" s="77"/>
      <c r="X2623"/>
    </row>
    <row r="2624" spans="2:24" x14ac:dyDescent="0.3">
      <c r="B2624" s="81">
        <v>37407</v>
      </c>
      <c r="C2624" s="81" t="s">
        <v>2791</v>
      </c>
      <c r="D2624" s="77" t="s">
        <v>275</v>
      </c>
      <c r="E2624" s="82" t="s">
        <v>278</v>
      </c>
      <c r="F2624" s="77" t="s">
        <v>276</v>
      </c>
      <c r="G2624" s="77" t="s">
        <v>435</v>
      </c>
      <c r="H2624" s="77" t="s">
        <v>271</v>
      </c>
      <c r="I2624" s="77" t="s">
        <v>3418</v>
      </c>
      <c r="J2624" s="83">
        <v>10.606091876448254</v>
      </c>
      <c r="L2624" s="84"/>
      <c r="M2624" s="84"/>
      <c r="P2624"/>
      <c r="R2624"/>
      <c r="S2624" s="82" t="s">
        <v>56</v>
      </c>
      <c r="T2624" s="82" t="s">
        <v>57</v>
      </c>
      <c r="U2624" s="77"/>
      <c r="V2624" s="77"/>
      <c r="W2624" s="77"/>
      <c r="X2624"/>
    </row>
    <row r="2625" spans="2:24" x14ac:dyDescent="0.3">
      <c r="B2625" s="81">
        <v>37407</v>
      </c>
      <c r="C2625" s="81" t="s">
        <v>2791</v>
      </c>
      <c r="D2625" s="77" t="s">
        <v>275</v>
      </c>
      <c r="E2625" s="82" t="s">
        <v>278</v>
      </c>
      <c r="F2625" s="77" t="s">
        <v>276</v>
      </c>
      <c r="G2625" s="77" t="s">
        <v>435</v>
      </c>
      <c r="H2625" s="77" t="s">
        <v>271</v>
      </c>
      <c r="I2625" s="77" t="s">
        <v>3418</v>
      </c>
      <c r="J2625" s="83">
        <v>0</v>
      </c>
      <c r="L2625" s="84"/>
      <c r="M2625" s="84"/>
      <c r="P2625"/>
      <c r="R2625"/>
      <c r="S2625" s="82" t="s">
        <v>56</v>
      </c>
      <c r="T2625" s="82" t="s">
        <v>57</v>
      </c>
      <c r="U2625" s="77"/>
      <c r="V2625" s="77"/>
      <c r="W2625" s="77"/>
      <c r="X2625"/>
    </row>
    <row r="2626" spans="2:24" x14ac:dyDescent="0.3">
      <c r="B2626" s="81">
        <v>37407</v>
      </c>
      <c r="C2626" s="81" t="s">
        <v>2791</v>
      </c>
      <c r="D2626" s="77" t="s">
        <v>275</v>
      </c>
      <c r="E2626" s="82" t="s">
        <v>278</v>
      </c>
      <c r="F2626" s="77" t="s">
        <v>276</v>
      </c>
      <c r="G2626" s="77" t="s">
        <v>435</v>
      </c>
      <c r="H2626" s="77" t="s">
        <v>271</v>
      </c>
      <c r="I2626" s="77" t="s">
        <v>3418</v>
      </c>
      <c r="J2626" s="83">
        <v>357.35670709139055</v>
      </c>
      <c r="L2626" s="84"/>
      <c r="M2626" s="84"/>
      <c r="P2626"/>
      <c r="R2626"/>
      <c r="S2626" s="82" t="s">
        <v>56</v>
      </c>
      <c r="T2626" s="82" t="s">
        <v>57</v>
      </c>
      <c r="U2626" s="77"/>
      <c r="V2626" s="77"/>
      <c r="W2626" s="77"/>
      <c r="X2626"/>
    </row>
    <row r="2627" spans="2:24" x14ac:dyDescent="0.3">
      <c r="B2627" s="81">
        <v>37407</v>
      </c>
      <c r="C2627" s="81" t="s">
        <v>2791</v>
      </c>
      <c r="D2627" s="77" t="s">
        <v>275</v>
      </c>
      <c r="E2627" s="82" t="s">
        <v>278</v>
      </c>
      <c r="F2627" s="77" t="s">
        <v>276</v>
      </c>
      <c r="G2627" s="77" t="s">
        <v>435</v>
      </c>
      <c r="H2627" s="77" t="s">
        <v>271</v>
      </c>
      <c r="I2627" s="77" t="s">
        <v>3418</v>
      </c>
      <c r="J2627" s="83">
        <v>240.14684028497356</v>
      </c>
      <c r="L2627" s="84"/>
      <c r="M2627" s="84"/>
      <c r="P2627"/>
      <c r="R2627"/>
      <c r="S2627" s="82" t="s">
        <v>56</v>
      </c>
      <c r="T2627" s="82" t="s">
        <v>57</v>
      </c>
      <c r="U2627" s="77"/>
      <c r="V2627" s="77"/>
      <c r="W2627" s="77"/>
      <c r="X2627"/>
    </row>
    <row r="2628" spans="2:24" x14ac:dyDescent="0.3">
      <c r="B2628" s="81">
        <v>37407</v>
      </c>
      <c r="C2628" s="81" t="s">
        <v>2791</v>
      </c>
      <c r="D2628" s="77" t="s">
        <v>528</v>
      </c>
      <c r="E2628" s="82" t="s">
        <v>530</v>
      </c>
      <c r="F2628" s="77" t="s">
        <v>529</v>
      </c>
      <c r="G2628" s="77" t="s">
        <v>435</v>
      </c>
      <c r="H2628" s="77" t="s">
        <v>271</v>
      </c>
      <c r="I2628" s="77" t="s">
        <v>3418</v>
      </c>
      <c r="J2628" s="83">
        <v>304.0024447471439</v>
      </c>
      <c r="L2628" s="84"/>
      <c r="M2628" s="84"/>
      <c r="P2628"/>
      <c r="R2628"/>
      <c r="S2628" s="82" t="s">
        <v>56</v>
      </c>
      <c r="T2628" s="82" t="s">
        <v>57</v>
      </c>
      <c r="U2628" s="77"/>
      <c r="V2628" s="77"/>
      <c r="W2628" s="77"/>
      <c r="X2628"/>
    </row>
    <row r="2629" spans="2:24" x14ac:dyDescent="0.3">
      <c r="B2629" s="81">
        <v>37407</v>
      </c>
      <c r="C2629" s="81" t="s">
        <v>2791</v>
      </c>
      <c r="D2629" s="77" t="s">
        <v>532</v>
      </c>
      <c r="E2629" s="82" t="s">
        <v>283</v>
      </c>
      <c r="F2629" s="77" t="s">
        <v>533</v>
      </c>
      <c r="G2629" s="77" t="s">
        <v>435</v>
      </c>
      <c r="H2629" s="77" t="s">
        <v>271</v>
      </c>
      <c r="I2629" s="77" t="s">
        <v>3417</v>
      </c>
      <c r="J2629" s="83">
        <v>35.202925108805246</v>
      </c>
      <c r="L2629" s="84"/>
      <c r="M2629" s="84"/>
      <c r="P2629"/>
      <c r="R2629"/>
      <c r="S2629" s="82" t="s">
        <v>56</v>
      </c>
      <c r="T2629" s="82" t="s">
        <v>57</v>
      </c>
      <c r="U2629" s="77"/>
      <c r="V2629" s="77"/>
      <c r="W2629" s="77"/>
      <c r="X2629"/>
    </row>
    <row r="2630" spans="2:24" x14ac:dyDescent="0.3">
      <c r="B2630" s="81">
        <v>37407</v>
      </c>
      <c r="C2630" s="81" t="s">
        <v>2791</v>
      </c>
      <c r="D2630" s="77" t="s">
        <v>532</v>
      </c>
      <c r="E2630" s="82" t="s">
        <v>283</v>
      </c>
      <c r="F2630" s="77" t="s">
        <v>533</v>
      </c>
      <c r="G2630" s="77" t="s">
        <v>435</v>
      </c>
      <c r="H2630" s="77" t="s">
        <v>271</v>
      </c>
      <c r="I2630" s="77" t="s">
        <v>3417</v>
      </c>
      <c r="J2630" s="83">
        <v>3161.7480496168432</v>
      </c>
      <c r="L2630" s="84"/>
      <c r="M2630" s="84"/>
      <c r="P2630"/>
      <c r="R2630"/>
      <c r="S2630" s="82" t="s">
        <v>56</v>
      </c>
      <c r="T2630" s="82" t="s">
        <v>57</v>
      </c>
      <c r="U2630" s="77"/>
      <c r="V2630" s="77"/>
      <c r="W2630" s="77"/>
      <c r="X2630"/>
    </row>
    <row r="2631" spans="2:24" x14ac:dyDescent="0.3">
      <c r="B2631" s="81">
        <v>37407</v>
      </c>
      <c r="C2631" s="81" t="s">
        <v>2791</v>
      </c>
      <c r="D2631" s="77" t="s">
        <v>532</v>
      </c>
      <c r="E2631" s="82" t="s">
        <v>283</v>
      </c>
      <c r="F2631" s="77" t="s">
        <v>533</v>
      </c>
      <c r="G2631" s="77" t="s">
        <v>435</v>
      </c>
      <c r="H2631" s="77" t="s">
        <v>271</v>
      </c>
      <c r="I2631" s="77" t="s">
        <v>3417</v>
      </c>
      <c r="J2631" s="83">
        <v>656.79408790690979</v>
      </c>
      <c r="L2631" s="84"/>
      <c r="M2631" s="84"/>
      <c r="P2631"/>
      <c r="R2631"/>
      <c r="S2631" s="82" t="s">
        <v>56</v>
      </c>
      <c r="T2631" s="82" t="s">
        <v>57</v>
      </c>
      <c r="U2631" s="77"/>
      <c r="V2631" s="77"/>
      <c r="W2631" s="77"/>
      <c r="X2631"/>
    </row>
    <row r="2632" spans="2:24" x14ac:dyDescent="0.3">
      <c r="B2632" s="81">
        <v>37407</v>
      </c>
      <c r="C2632" s="81" t="s">
        <v>2791</v>
      </c>
      <c r="D2632" s="77" t="s">
        <v>532</v>
      </c>
      <c r="E2632" s="82" t="s">
        <v>283</v>
      </c>
      <c r="F2632" s="77" t="s">
        <v>533</v>
      </c>
      <c r="G2632" s="77" t="s">
        <v>435</v>
      </c>
      <c r="H2632" s="77" t="s">
        <v>271</v>
      </c>
      <c r="I2632" s="77" t="s">
        <v>3417</v>
      </c>
      <c r="J2632" s="83">
        <v>46.499011102388366</v>
      </c>
      <c r="L2632" s="84"/>
      <c r="M2632" s="84"/>
      <c r="P2632"/>
      <c r="R2632"/>
      <c r="S2632" s="82" t="s">
        <v>56</v>
      </c>
      <c r="T2632" s="82" t="s">
        <v>57</v>
      </c>
      <c r="U2632" s="77"/>
      <c r="V2632" s="77"/>
      <c r="W2632" s="77"/>
      <c r="X2632"/>
    </row>
    <row r="2633" spans="2:24" x14ac:dyDescent="0.3">
      <c r="B2633" s="81">
        <v>37407</v>
      </c>
      <c r="C2633" s="81" t="s">
        <v>2791</v>
      </c>
      <c r="D2633" s="77" t="s">
        <v>532</v>
      </c>
      <c r="E2633" s="82" t="s">
        <v>283</v>
      </c>
      <c r="F2633" s="77" t="s">
        <v>533</v>
      </c>
      <c r="G2633" s="77" t="s">
        <v>435</v>
      </c>
      <c r="H2633" s="77" t="s">
        <v>271</v>
      </c>
      <c r="I2633" s="77" t="s">
        <v>3417</v>
      </c>
      <c r="J2633" s="83">
        <v>602.0922007576105</v>
      </c>
      <c r="L2633" s="84"/>
      <c r="M2633" s="84"/>
      <c r="P2633"/>
      <c r="R2633"/>
      <c r="S2633" s="82" t="s">
        <v>56</v>
      </c>
      <c r="T2633" s="82" t="s">
        <v>57</v>
      </c>
      <c r="U2633" s="77"/>
      <c r="V2633" s="77"/>
      <c r="W2633" s="77"/>
      <c r="X2633"/>
    </row>
    <row r="2634" spans="2:24" x14ac:dyDescent="0.3">
      <c r="B2634" s="81">
        <v>37407</v>
      </c>
      <c r="C2634" s="81" t="s">
        <v>2791</v>
      </c>
      <c r="D2634" s="77" t="s">
        <v>532</v>
      </c>
      <c r="E2634" s="82" t="s">
        <v>283</v>
      </c>
      <c r="F2634" s="77" t="s">
        <v>533</v>
      </c>
      <c r="G2634" s="77" t="s">
        <v>435</v>
      </c>
      <c r="H2634" s="77" t="s">
        <v>271</v>
      </c>
      <c r="I2634" s="77" t="s">
        <v>3417</v>
      </c>
      <c r="J2634" s="83">
        <v>142.20326326873109</v>
      </c>
      <c r="L2634" s="84"/>
      <c r="M2634" s="84"/>
      <c r="P2634"/>
      <c r="R2634"/>
      <c r="S2634" s="82" t="s">
        <v>56</v>
      </c>
      <c r="T2634" s="82" t="s">
        <v>57</v>
      </c>
      <c r="U2634" s="77"/>
      <c r="V2634" s="77"/>
      <c r="W2634" s="77"/>
      <c r="X2634"/>
    </row>
    <row r="2635" spans="2:24" x14ac:dyDescent="0.3">
      <c r="B2635" s="81">
        <v>37407</v>
      </c>
      <c r="C2635" s="81" t="s">
        <v>2791</v>
      </c>
      <c r="D2635" s="77" t="s">
        <v>532</v>
      </c>
      <c r="E2635" s="82" t="s">
        <v>283</v>
      </c>
      <c r="F2635" s="77" t="s">
        <v>533</v>
      </c>
      <c r="G2635" s="77" t="s">
        <v>435</v>
      </c>
      <c r="H2635" s="77" t="s">
        <v>271</v>
      </c>
      <c r="I2635" s="77" t="s">
        <v>3417</v>
      </c>
      <c r="J2635" s="83">
        <v>65.45449006093223</v>
      </c>
      <c r="L2635" s="84"/>
      <c r="M2635" s="84"/>
      <c r="P2635"/>
      <c r="R2635"/>
      <c r="S2635" s="82" t="s">
        <v>56</v>
      </c>
      <c r="T2635" s="82" t="s">
        <v>57</v>
      </c>
      <c r="U2635" s="77"/>
      <c r="V2635" s="77"/>
      <c r="W2635" s="77"/>
      <c r="X2635"/>
    </row>
    <row r="2636" spans="2:24" x14ac:dyDescent="0.3">
      <c r="B2636" s="81">
        <v>37407</v>
      </c>
      <c r="C2636" s="81" t="s">
        <v>2791</v>
      </c>
      <c r="D2636" s="77" t="s">
        <v>532</v>
      </c>
      <c r="E2636" s="82" t="s">
        <v>283</v>
      </c>
      <c r="F2636" s="77" t="s">
        <v>533</v>
      </c>
      <c r="G2636" s="77" t="s">
        <v>435</v>
      </c>
      <c r="H2636" s="77" t="s">
        <v>271</v>
      </c>
      <c r="I2636" s="77" t="s">
        <v>3417</v>
      </c>
      <c r="J2636" s="83">
        <v>-1611.8276240726343</v>
      </c>
      <c r="L2636" s="84"/>
      <c r="M2636" s="84"/>
      <c r="P2636"/>
      <c r="R2636"/>
      <c r="S2636" s="82" t="s">
        <v>56</v>
      </c>
      <c r="T2636" s="82" t="s">
        <v>57</v>
      </c>
      <c r="U2636" s="77"/>
      <c r="V2636" s="77"/>
      <c r="W2636" s="77"/>
      <c r="X2636"/>
    </row>
    <row r="2637" spans="2:24" x14ac:dyDescent="0.3">
      <c r="B2637" s="81">
        <v>37407</v>
      </c>
      <c r="C2637" s="81" t="s">
        <v>2791</v>
      </c>
      <c r="D2637" s="77" t="s">
        <v>532</v>
      </c>
      <c r="E2637" s="82" t="s">
        <v>283</v>
      </c>
      <c r="F2637" s="77" t="s">
        <v>533</v>
      </c>
      <c r="G2637" s="77" t="s">
        <v>435</v>
      </c>
      <c r="H2637" s="77" t="s">
        <v>271</v>
      </c>
      <c r="I2637" s="77" t="s">
        <v>3417</v>
      </c>
      <c r="J2637" s="83">
        <v>-298.08453412727164</v>
      </c>
      <c r="L2637" s="84"/>
      <c r="M2637" s="84"/>
      <c r="P2637"/>
      <c r="R2637"/>
      <c r="S2637" s="82" t="s">
        <v>56</v>
      </c>
      <c r="T2637" s="82" t="s">
        <v>57</v>
      </c>
      <c r="U2637" s="77"/>
      <c r="V2637" s="77"/>
      <c r="W2637" s="77"/>
      <c r="X2637"/>
    </row>
    <row r="2638" spans="2:24" x14ac:dyDescent="0.3">
      <c r="B2638" s="81">
        <v>37407</v>
      </c>
      <c r="C2638" s="81" t="s">
        <v>2791</v>
      </c>
      <c r="D2638" s="77" t="s">
        <v>532</v>
      </c>
      <c r="E2638" s="82" t="s">
        <v>283</v>
      </c>
      <c r="F2638" s="77" t="s">
        <v>533</v>
      </c>
      <c r="G2638" s="77" t="s">
        <v>435</v>
      </c>
      <c r="H2638" s="77" t="s">
        <v>271</v>
      </c>
      <c r="I2638" s="77" t="s">
        <v>3417</v>
      </c>
      <c r="J2638" s="83">
        <v>-177.39923080711154</v>
      </c>
      <c r="L2638" s="84"/>
      <c r="M2638" s="84"/>
      <c r="P2638"/>
      <c r="R2638"/>
      <c r="S2638" s="82" t="s">
        <v>56</v>
      </c>
      <c r="T2638" s="82" t="s">
        <v>57</v>
      </c>
      <c r="U2638" s="77"/>
      <c r="V2638" s="77"/>
      <c r="W2638" s="77"/>
      <c r="X2638"/>
    </row>
    <row r="2639" spans="2:24" x14ac:dyDescent="0.3">
      <c r="B2639" s="81">
        <v>37407</v>
      </c>
      <c r="C2639" s="81" t="s">
        <v>2791</v>
      </c>
      <c r="D2639" s="77" t="s">
        <v>280</v>
      </c>
      <c r="E2639" s="82" t="s">
        <v>283</v>
      </c>
      <c r="F2639" s="77" t="s">
        <v>281</v>
      </c>
      <c r="G2639" s="77" t="s">
        <v>435</v>
      </c>
      <c r="H2639" s="77" t="s">
        <v>271</v>
      </c>
      <c r="I2639" s="77" t="s">
        <v>3418</v>
      </c>
      <c r="J2639" s="83">
        <v>-318.96889555007425</v>
      </c>
      <c r="L2639" s="84"/>
      <c r="M2639" s="84"/>
      <c r="P2639"/>
      <c r="R2639"/>
      <c r="S2639" s="82" t="s">
        <v>56</v>
      </c>
      <c r="T2639" s="82" t="s">
        <v>57</v>
      </c>
      <c r="U2639" s="77"/>
      <c r="V2639" s="77"/>
      <c r="W2639" s="77"/>
      <c r="X2639"/>
    </row>
    <row r="2640" spans="2:24" x14ac:dyDescent="0.3">
      <c r="B2640" s="81">
        <v>37407</v>
      </c>
      <c r="C2640" s="81" t="s">
        <v>2791</v>
      </c>
      <c r="D2640" s="77" t="s">
        <v>280</v>
      </c>
      <c r="E2640" s="82" t="s">
        <v>283</v>
      </c>
      <c r="F2640" s="77" t="s">
        <v>281</v>
      </c>
      <c r="G2640" s="77" t="s">
        <v>435</v>
      </c>
      <c r="H2640" s="77" t="s">
        <v>271</v>
      </c>
      <c r="I2640" s="77" t="s">
        <v>3418</v>
      </c>
      <c r="J2640" s="83">
        <v>227.65493291313419</v>
      </c>
      <c r="L2640" s="84"/>
      <c r="M2640" s="84"/>
      <c r="P2640"/>
      <c r="R2640"/>
      <c r="S2640" s="82" t="s">
        <v>56</v>
      </c>
      <c r="T2640" s="82" t="s">
        <v>57</v>
      </c>
      <c r="U2640" s="77"/>
      <c r="V2640" s="77"/>
      <c r="W2640" s="77"/>
      <c r="X2640"/>
    </row>
    <row r="2641" spans="2:24" x14ac:dyDescent="0.3">
      <c r="B2641" s="81">
        <v>37407</v>
      </c>
      <c r="C2641" s="81" t="s">
        <v>2791</v>
      </c>
      <c r="D2641" s="77" t="s">
        <v>280</v>
      </c>
      <c r="E2641" s="82" t="s">
        <v>283</v>
      </c>
      <c r="F2641" s="77" t="s">
        <v>281</v>
      </c>
      <c r="G2641" s="77" t="s">
        <v>435</v>
      </c>
      <c r="H2641" s="77" t="s">
        <v>271</v>
      </c>
      <c r="I2641" s="77" t="s">
        <v>3418</v>
      </c>
      <c r="J2641" s="83">
        <v>96.711988445646512</v>
      </c>
      <c r="L2641" s="84"/>
      <c r="M2641" s="84"/>
      <c r="P2641"/>
      <c r="R2641"/>
      <c r="S2641" s="82" t="s">
        <v>56</v>
      </c>
      <c r="T2641" s="82" t="s">
        <v>57</v>
      </c>
      <c r="U2641" s="77"/>
      <c r="V2641" s="77"/>
      <c r="W2641" s="77"/>
      <c r="X2641"/>
    </row>
    <row r="2642" spans="2:24" x14ac:dyDescent="0.3">
      <c r="B2642" s="81">
        <v>37407</v>
      </c>
      <c r="C2642" s="81" t="s">
        <v>2791</v>
      </c>
      <c r="D2642" s="77" t="s">
        <v>280</v>
      </c>
      <c r="E2642" s="82" t="s">
        <v>283</v>
      </c>
      <c r="F2642" s="77" t="s">
        <v>281</v>
      </c>
      <c r="G2642" s="77" t="s">
        <v>435</v>
      </c>
      <c r="H2642" s="77" t="s">
        <v>271</v>
      </c>
      <c r="I2642" s="77" t="s">
        <v>3418</v>
      </c>
      <c r="J2642" s="83">
        <v>256.8058395633015</v>
      </c>
      <c r="L2642" s="84"/>
      <c r="M2642" s="84"/>
      <c r="P2642"/>
      <c r="R2642"/>
      <c r="S2642" s="82" t="s">
        <v>56</v>
      </c>
      <c r="T2642" s="82" t="s">
        <v>57</v>
      </c>
      <c r="U2642" s="77"/>
      <c r="V2642" s="77"/>
      <c r="W2642" s="77"/>
      <c r="X2642"/>
    </row>
    <row r="2643" spans="2:24" x14ac:dyDescent="0.3">
      <c r="B2643" s="81">
        <v>37407</v>
      </c>
      <c r="C2643" s="81" t="s">
        <v>2791</v>
      </c>
      <c r="D2643" s="77" t="s">
        <v>280</v>
      </c>
      <c r="E2643" s="82" t="s">
        <v>283</v>
      </c>
      <c r="F2643" s="77" t="s">
        <v>281</v>
      </c>
      <c r="G2643" s="77" t="s">
        <v>435</v>
      </c>
      <c r="H2643" s="77" t="s">
        <v>271</v>
      </c>
      <c r="I2643" s="77" t="s">
        <v>3418</v>
      </c>
      <c r="J2643" s="83">
        <v>101.8355978463736</v>
      </c>
      <c r="L2643" s="84"/>
      <c r="M2643" s="84"/>
      <c r="P2643"/>
      <c r="R2643"/>
      <c r="S2643" s="82" t="s">
        <v>56</v>
      </c>
      <c r="T2643" s="82" t="s">
        <v>57</v>
      </c>
      <c r="U2643" s="77"/>
      <c r="V2643" s="77"/>
      <c r="W2643" s="77"/>
      <c r="X2643"/>
    </row>
    <row r="2644" spans="2:24" x14ac:dyDescent="0.3">
      <c r="B2644" s="81">
        <v>37407</v>
      </c>
      <c r="C2644" s="81" t="s">
        <v>2791</v>
      </c>
      <c r="D2644" s="77" t="s">
        <v>280</v>
      </c>
      <c r="E2644" s="82" t="s">
        <v>283</v>
      </c>
      <c r="F2644" s="77" t="s">
        <v>281</v>
      </c>
      <c r="G2644" s="77" t="s">
        <v>435</v>
      </c>
      <c r="H2644" s="77" t="s">
        <v>271</v>
      </c>
      <c r="I2644" s="77" t="s">
        <v>3418</v>
      </c>
      <c r="J2644" s="83">
        <v>247.09046490235752</v>
      </c>
      <c r="L2644" s="84"/>
      <c r="M2644" s="84"/>
      <c r="P2644"/>
      <c r="R2644"/>
      <c r="S2644" s="82" t="s">
        <v>56</v>
      </c>
      <c r="T2644" s="82" t="s">
        <v>57</v>
      </c>
      <c r="U2644" s="77"/>
      <c r="V2644" s="77"/>
      <c r="W2644" s="77"/>
      <c r="X2644"/>
    </row>
    <row r="2645" spans="2:24" x14ac:dyDescent="0.3">
      <c r="B2645" s="81">
        <v>37407</v>
      </c>
      <c r="C2645" s="81" t="s">
        <v>2791</v>
      </c>
      <c r="D2645" s="77" t="s">
        <v>280</v>
      </c>
      <c r="E2645" s="82" t="s">
        <v>283</v>
      </c>
      <c r="F2645" s="77" t="s">
        <v>281</v>
      </c>
      <c r="G2645" s="77" t="s">
        <v>435</v>
      </c>
      <c r="H2645" s="77" t="s">
        <v>271</v>
      </c>
      <c r="I2645" s="77" t="s">
        <v>3418</v>
      </c>
      <c r="J2645" s="83">
        <v>150.77545931954322</v>
      </c>
      <c r="L2645" s="84"/>
      <c r="M2645" s="84"/>
      <c r="P2645"/>
      <c r="R2645"/>
      <c r="S2645" s="82" t="s">
        <v>56</v>
      </c>
      <c r="T2645" s="82" t="s">
        <v>57</v>
      </c>
      <c r="U2645" s="77"/>
      <c r="V2645" s="77"/>
      <c r="W2645" s="77"/>
      <c r="X2645"/>
    </row>
    <row r="2646" spans="2:24" x14ac:dyDescent="0.3">
      <c r="B2646" s="81">
        <v>37407</v>
      </c>
      <c r="C2646" s="81" t="s">
        <v>2791</v>
      </c>
      <c r="D2646" s="77" t="s">
        <v>548</v>
      </c>
      <c r="E2646" s="82" t="s">
        <v>289</v>
      </c>
      <c r="F2646" s="77" t="s">
        <v>549</v>
      </c>
      <c r="G2646" s="77" t="s">
        <v>435</v>
      </c>
      <c r="H2646" s="77" t="s">
        <v>290</v>
      </c>
      <c r="I2646" s="77" t="s">
        <v>3417</v>
      </c>
      <c r="J2646" s="83">
        <v>5920.6378802316476</v>
      </c>
      <c r="L2646" s="84"/>
      <c r="M2646" s="84"/>
      <c r="P2646"/>
      <c r="R2646"/>
      <c r="S2646" s="82" t="s">
        <v>56</v>
      </c>
      <c r="T2646" s="82" t="s">
        <v>57</v>
      </c>
      <c r="U2646" s="77"/>
      <c r="V2646" s="77"/>
      <c r="W2646" s="77"/>
      <c r="X2646"/>
    </row>
    <row r="2647" spans="2:24" x14ac:dyDescent="0.3">
      <c r="B2647" s="81">
        <v>37407</v>
      </c>
      <c r="C2647" s="81" t="s">
        <v>2791</v>
      </c>
      <c r="D2647" s="77" t="s">
        <v>548</v>
      </c>
      <c r="E2647" s="82" t="s">
        <v>289</v>
      </c>
      <c r="F2647" s="77" t="s">
        <v>549</v>
      </c>
      <c r="G2647" s="77" t="s">
        <v>435</v>
      </c>
      <c r="H2647" s="77" t="s">
        <v>290</v>
      </c>
      <c r="I2647" s="77" t="s">
        <v>3417</v>
      </c>
      <c r="J2647" s="83">
        <v>-1022.2361526828956</v>
      </c>
      <c r="L2647" s="84"/>
      <c r="M2647" s="84"/>
      <c r="P2647"/>
      <c r="R2647"/>
      <c r="S2647" s="82" t="s">
        <v>56</v>
      </c>
      <c r="T2647" s="82" t="s">
        <v>57</v>
      </c>
      <c r="U2647" s="77"/>
      <c r="V2647" s="77"/>
      <c r="W2647" s="77"/>
      <c r="X2647"/>
    </row>
    <row r="2648" spans="2:24" x14ac:dyDescent="0.3">
      <c r="B2648" s="81">
        <v>37407</v>
      </c>
      <c r="C2648" s="81" t="s">
        <v>2791</v>
      </c>
      <c r="D2648" s="77" t="s">
        <v>286</v>
      </c>
      <c r="E2648" s="82" t="s">
        <v>289</v>
      </c>
      <c r="F2648" s="77" t="s">
        <v>287</v>
      </c>
      <c r="G2648" s="77" t="s">
        <v>435</v>
      </c>
      <c r="H2648" s="77" t="s">
        <v>290</v>
      </c>
      <c r="I2648" s="77" t="s">
        <v>3418</v>
      </c>
      <c r="J2648" s="83">
        <v>1365.3798192484981</v>
      </c>
      <c r="L2648" s="84"/>
      <c r="M2648" s="84"/>
      <c r="P2648"/>
      <c r="R2648"/>
      <c r="S2648" s="82" t="s">
        <v>56</v>
      </c>
      <c r="T2648" s="82" t="s">
        <v>57</v>
      </c>
      <c r="U2648" s="77"/>
      <c r="V2648" s="77"/>
      <c r="W2648" s="77"/>
      <c r="X2648"/>
    </row>
    <row r="2649" spans="2:24" x14ac:dyDescent="0.3">
      <c r="B2649" s="81">
        <v>37407</v>
      </c>
      <c r="C2649" s="81" t="s">
        <v>2791</v>
      </c>
      <c r="D2649" s="77" t="s">
        <v>286</v>
      </c>
      <c r="E2649" s="82" t="s">
        <v>289</v>
      </c>
      <c r="F2649" s="77" t="s">
        <v>287</v>
      </c>
      <c r="G2649" s="77" t="s">
        <v>435</v>
      </c>
      <c r="H2649" s="77" t="s">
        <v>290</v>
      </c>
      <c r="I2649" s="77" t="s">
        <v>3418</v>
      </c>
      <c r="J2649" s="83">
        <v>-117.81728944485741</v>
      </c>
      <c r="L2649" s="84"/>
      <c r="M2649" s="84"/>
      <c r="P2649"/>
      <c r="R2649"/>
      <c r="S2649" s="82" t="s">
        <v>56</v>
      </c>
      <c r="T2649" s="82" t="s">
        <v>57</v>
      </c>
      <c r="U2649" s="77"/>
      <c r="V2649" s="77"/>
      <c r="W2649" s="77"/>
      <c r="X2649"/>
    </row>
    <row r="2650" spans="2:24" x14ac:dyDescent="0.3">
      <c r="B2650" s="81">
        <v>37407</v>
      </c>
      <c r="C2650" s="81" t="s">
        <v>2791</v>
      </c>
      <c r="D2650" s="77" t="s">
        <v>286</v>
      </c>
      <c r="E2650" s="82" t="s">
        <v>289</v>
      </c>
      <c r="F2650" s="77" t="s">
        <v>287</v>
      </c>
      <c r="G2650" s="77" t="s">
        <v>435</v>
      </c>
      <c r="H2650" s="77" t="s">
        <v>290</v>
      </c>
      <c r="I2650" s="77" t="s">
        <v>3418</v>
      </c>
      <c r="J2650" s="83">
        <v>-149.49823207335683</v>
      </c>
      <c r="L2650" s="84"/>
      <c r="M2650" s="84"/>
      <c r="P2650"/>
      <c r="R2650"/>
      <c r="S2650" s="82" t="s">
        <v>56</v>
      </c>
      <c r="T2650" s="82" t="s">
        <v>57</v>
      </c>
      <c r="U2650" s="77"/>
      <c r="V2650" s="77"/>
      <c r="W2650" s="77"/>
      <c r="X2650"/>
    </row>
    <row r="2651" spans="2:24" x14ac:dyDescent="0.3">
      <c r="B2651" s="81">
        <v>37407</v>
      </c>
      <c r="C2651" s="81" t="s">
        <v>2791</v>
      </c>
      <c r="D2651" s="77" t="s">
        <v>286</v>
      </c>
      <c r="E2651" s="82" t="s">
        <v>289</v>
      </c>
      <c r="F2651" s="77" t="s">
        <v>287</v>
      </c>
      <c r="G2651" s="77" t="s">
        <v>435</v>
      </c>
      <c r="H2651" s="77" t="s">
        <v>290</v>
      </c>
      <c r="I2651" s="77" t="s">
        <v>3418</v>
      </c>
      <c r="J2651" s="83">
        <v>-155.9799493948926</v>
      </c>
      <c r="L2651" s="84"/>
      <c r="M2651" s="84"/>
      <c r="P2651"/>
      <c r="R2651"/>
      <c r="S2651" s="82" t="s">
        <v>56</v>
      </c>
      <c r="T2651" s="82" t="s">
        <v>57</v>
      </c>
      <c r="U2651" s="77"/>
      <c r="V2651" s="77"/>
      <c r="W2651" s="77"/>
      <c r="X2651"/>
    </row>
    <row r="2652" spans="2:24" x14ac:dyDescent="0.3">
      <c r="B2652" s="81">
        <v>37407</v>
      </c>
      <c r="C2652" s="81" t="s">
        <v>2791</v>
      </c>
      <c r="D2652" s="77" t="s">
        <v>559</v>
      </c>
      <c r="E2652" s="82" t="s">
        <v>295</v>
      </c>
      <c r="F2652" s="77" t="s">
        <v>560</v>
      </c>
      <c r="G2652" s="77" t="s">
        <v>435</v>
      </c>
      <c r="H2652" s="77" t="s">
        <v>290</v>
      </c>
      <c r="I2652" s="77" t="s">
        <v>3417</v>
      </c>
      <c r="J2652" s="83">
        <v>78.391064064998417</v>
      </c>
      <c r="L2652" s="84"/>
      <c r="M2652" s="84"/>
      <c r="P2652"/>
      <c r="R2652"/>
      <c r="S2652" s="82" t="s">
        <v>56</v>
      </c>
      <c r="T2652" s="82" t="s">
        <v>57</v>
      </c>
      <c r="U2652" s="77"/>
      <c r="V2652" s="77"/>
      <c r="W2652" s="77"/>
      <c r="X2652"/>
    </row>
    <row r="2653" spans="2:24" x14ac:dyDescent="0.3">
      <c r="B2653" s="81">
        <v>37407</v>
      </c>
      <c r="C2653" s="81" t="s">
        <v>2791</v>
      </c>
      <c r="D2653" s="77" t="s">
        <v>292</v>
      </c>
      <c r="E2653" s="82" t="s">
        <v>295</v>
      </c>
      <c r="F2653" s="77" t="s">
        <v>293</v>
      </c>
      <c r="G2653" s="77" t="s">
        <v>435</v>
      </c>
      <c r="H2653" s="77" t="s">
        <v>290</v>
      </c>
      <c r="I2653" s="77" t="s">
        <v>3418</v>
      </c>
      <c r="J2653" s="83">
        <v>0</v>
      </c>
      <c r="L2653" s="84"/>
      <c r="M2653" s="84"/>
      <c r="P2653"/>
      <c r="R2653"/>
      <c r="S2653" s="82" t="s">
        <v>56</v>
      </c>
      <c r="T2653" s="82" t="s">
        <v>57</v>
      </c>
      <c r="U2653" s="77"/>
      <c r="V2653" s="77"/>
      <c r="W2653" s="77"/>
      <c r="X2653"/>
    </row>
    <row r="2654" spans="2:24" x14ac:dyDescent="0.3">
      <c r="B2654" s="81">
        <v>37407</v>
      </c>
      <c r="C2654" s="81" t="s">
        <v>2791</v>
      </c>
      <c r="D2654" s="77" t="s">
        <v>292</v>
      </c>
      <c r="E2654" s="82" t="s">
        <v>295</v>
      </c>
      <c r="F2654" s="77" t="s">
        <v>293</v>
      </c>
      <c r="G2654" s="77" t="s">
        <v>435</v>
      </c>
      <c r="H2654" s="77" t="s">
        <v>290</v>
      </c>
      <c r="I2654" s="77" t="s">
        <v>3418</v>
      </c>
      <c r="J2654" s="83">
        <v>0</v>
      </c>
      <c r="L2654" s="84"/>
      <c r="M2654" s="84"/>
      <c r="P2654"/>
      <c r="R2654"/>
      <c r="S2654" s="82" t="s">
        <v>56</v>
      </c>
      <c r="T2654" s="82" t="s">
        <v>57</v>
      </c>
      <c r="U2654" s="77"/>
      <c r="V2654" s="77"/>
      <c r="W2654" s="77"/>
      <c r="X2654"/>
    </row>
    <row r="2655" spans="2:24" x14ac:dyDescent="0.3">
      <c r="B2655" s="81">
        <v>37407</v>
      </c>
      <c r="C2655" s="81" t="s">
        <v>2791</v>
      </c>
      <c r="D2655" s="77" t="s">
        <v>292</v>
      </c>
      <c r="E2655" s="82" t="s">
        <v>295</v>
      </c>
      <c r="F2655" s="77" t="s">
        <v>293</v>
      </c>
      <c r="G2655" s="77" t="s">
        <v>435</v>
      </c>
      <c r="H2655" s="77" t="s">
        <v>290</v>
      </c>
      <c r="I2655" s="77" t="s">
        <v>3418</v>
      </c>
      <c r="J2655" s="83">
        <v>350.81514541316773</v>
      </c>
      <c r="L2655" s="84"/>
      <c r="M2655" s="84"/>
      <c r="P2655"/>
      <c r="R2655"/>
      <c r="S2655" s="82" t="s">
        <v>56</v>
      </c>
      <c r="T2655" s="82" t="s">
        <v>57</v>
      </c>
      <c r="U2655" s="77"/>
      <c r="V2655" s="77"/>
      <c r="W2655" s="77"/>
      <c r="X2655"/>
    </row>
    <row r="2656" spans="2:24" x14ac:dyDescent="0.3">
      <c r="B2656" s="81">
        <v>37407</v>
      </c>
      <c r="C2656" s="81" t="s">
        <v>2791</v>
      </c>
      <c r="D2656" s="77" t="s">
        <v>292</v>
      </c>
      <c r="E2656" s="82" t="s">
        <v>295</v>
      </c>
      <c r="F2656" s="77" t="s">
        <v>293</v>
      </c>
      <c r="G2656" s="77" t="s">
        <v>435</v>
      </c>
      <c r="H2656" s="77" t="s">
        <v>290</v>
      </c>
      <c r="I2656" s="77" t="s">
        <v>3418</v>
      </c>
      <c r="J2656" s="83">
        <v>127.56892332246603</v>
      </c>
      <c r="L2656" s="84"/>
      <c r="M2656" s="84"/>
      <c r="P2656"/>
      <c r="R2656"/>
      <c r="S2656" s="82" t="s">
        <v>56</v>
      </c>
      <c r="T2656" s="82" t="s">
        <v>57</v>
      </c>
      <c r="U2656" s="77"/>
      <c r="V2656" s="77"/>
      <c r="W2656" s="77"/>
      <c r="X2656"/>
    </row>
    <row r="2657" spans="2:24" x14ac:dyDescent="0.3">
      <c r="B2657" s="81">
        <v>37407</v>
      </c>
      <c r="C2657" s="81" t="s">
        <v>2791</v>
      </c>
      <c r="D2657" s="77" t="s">
        <v>292</v>
      </c>
      <c r="E2657" s="82" t="s">
        <v>295</v>
      </c>
      <c r="F2657" s="77" t="s">
        <v>293</v>
      </c>
      <c r="G2657" s="77" t="s">
        <v>435</v>
      </c>
      <c r="H2657" s="77" t="s">
        <v>290</v>
      </c>
      <c r="I2657" s="77" t="s">
        <v>3418</v>
      </c>
      <c r="J2657" s="83">
        <v>121.41740702531803</v>
      </c>
      <c r="L2657" s="84"/>
      <c r="M2657" s="84"/>
      <c r="P2657"/>
      <c r="R2657"/>
      <c r="S2657" s="82" t="s">
        <v>56</v>
      </c>
      <c r="T2657" s="82" t="s">
        <v>57</v>
      </c>
      <c r="U2657" s="77"/>
      <c r="V2657" s="77"/>
      <c r="W2657" s="77"/>
      <c r="X2657"/>
    </row>
    <row r="2658" spans="2:24" x14ac:dyDescent="0.3">
      <c r="B2658" s="81">
        <v>37407</v>
      </c>
      <c r="C2658" s="81" t="s">
        <v>2791</v>
      </c>
      <c r="D2658" s="77" t="s">
        <v>292</v>
      </c>
      <c r="E2658" s="82" t="s">
        <v>295</v>
      </c>
      <c r="F2658" s="77" t="s">
        <v>293</v>
      </c>
      <c r="G2658" s="77" t="s">
        <v>435</v>
      </c>
      <c r="H2658" s="77" t="s">
        <v>290</v>
      </c>
      <c r="I2658" s="77" t="s">
        <v>3418</v>
      </c>
      <c r="J2658" s="83">
        <v>0</v>
      </c>
      <c r="L2658" s="84"/>
      <c r="M2658" s="84"/>
      <c r="P2658"/>
      <c r="R2658"/>
      <c r="S2658" s="82" t="s">
        <v>56</v>
      </c>
      <c r="T2658" s="82" t="s">
        <v>57</v>
      </c>
      <c r="U2658" s="77"/>
      <c r="V2658" s="77"/>
      <c r="W2658" s="77"/>
      <c r="X2658"/>
    </row>
    <row r="2659" spans="2:24" x14ac:dyDescent="0.3">
      <c r="B2659" s="81">
        <v>37407</v>
      </c>
      <c r="C2659" s="81" t="s">
        <v>2791</v>
      </c>
      <c r="D2659" s="77" t="s">
        <v>1362</v>
      </c>
      <c r="E2659" s="82" t="s">
        <v>1365</v>
      </c>
      <c r="F2659" s="77" t="s">
        <v>1363</v>
      </c>
      <c r="G2659" s="77" t="s">
        <v>435</v>
      </c>
      <c r="H2659" s="77" t="s">
        <v>290</v>
      </c>
      <c r="I2659" s="77" t="s">
        <v>3417</v>
      </c>
      <c r="J2659" s="83">
        <v>0</v>
      </c>
      <c r="L2659" s="84"/>
      <c r="M2659" s="84"/>
      <c r="P2659"/>
      <c r="R2659"/>
      <c r="S2659" s="82" t="s">
        <v>56</v>
      </c>
      <c r="T2659" s="82" t="s">
        <v>57</v>
      </c>
      <c r="U2659" s="77"/>
      <c r="V2659" s="77"/>
      <c r="W2659" s="77"/>
      <c r="X2659"/>
    </row>
    <row r="2660" spans="2:24" x14ac:dyDescent="0.3">
      <c r="B2660" s="81">
        <v>37407</v>
      </c>
      <c r="C2660" s="81" t="s">
        <v>2791</v>
      </c>
      <c r="D2660" s="77" t="s">
        <v>1096</v>
      </c>
      <c r="E2660" s="82" t="s">
        <v>1100</v>
      </c>
      <c r="F2660" s="77" t="s">
        <v>1097</v>
      </c>
      <c r="G2660" s="77" t="s">
        <v>435</v>
      </c>
      <c r="H2660" s="77" t="s">
        <v>290</v>
      </c>
      <c r="I2660" s="77" t="s">
        <v>3417</v>
      </c>
      <c r="J2660" s="83">
        <v>127.67750545783342</v>
      </c>
      <c r="L2660" s="84"/>
      <c r="M2660" s="84"/>
      <c r="P2660"/>
      <c r="R2660"/>
      <c r="S2660" s="82" t="s">
        <v>56</v>
      </c>
      <c r="T2660" s="82" t="s">
        <v>57</v>
      </c>
      <c r="U2660" s="77"/>
      <c r="V2660" s="77"/>
      <c r="W2660" s="77"/>
      <c r="X2660"/>
    </row>
    <row r="2661" spans="2:24" x14ac:dyDescent="0.3">
      <c r="B2661" s="81">
        <v>37407</v>
      </c>
      <c r="C2661" s="81" t="s">
        <v>2791</v>
      </c>
      <c r="D2661" s="77" t="s">
        <v>1259</v>
      </c>
      <c r="E2661" s="82" t="s">
        <v>1262</v>
      </c>
      <c r="F2661" s="77" t="s">
        <v>621</v>
      </c>
      <c r="G2661" s="77" t="s">
        <v>435</v>
      </c>
      <c r="H2661" s="77" t="s">
        <v>290</v>
      </c>
      <c r="I2661" s="77" t="s">
        <v>3418</v>
      </c>
      <c r="J2661" s="83">
        <v>202.68886342597409</v>
      </c>
      <c r="L2661" s="84"/>
      <c r="M2661" s="84"/>
      <c r="P2661"/>
      <c r="R2661"/>
      <c r="S2661" s="82" t="s">
        <v>56</v>
      </c>
      <c r="T2661" s="82" t="s">
        <v>57</v>
      </c>
      <c r="U2661" s="77"/>
      <c r="V2661" s="77"/>
      <c r="W2661" s="77"/>
      <c r="X2661"/>
    </row>
    <row r="2662" spans="2:24" x14ac:dyDescent="0.3">
      <c r="B2662" s="81">
        <v>37407</v>
      </c>
      <c r="C2662" s="81" t="s">
        <v>2791</v>
      </c>
      <c r="D2662" s="77" t="s">
        <v>563</v>
      </c>
      <c r="E2662" s="82" t="s">
        <v>568</v>
      </c>
      <c r="F2662" s="77" t="s">
        <v>564</v>
      </c>
      <c r="G2662" s="77" t="s">
        <v>435</v>
      </c>
      <c r="H2662" s="77" t="s">
        <v>290</v>
      </c>
      <c r="I2662" s="77" t="s">
        <v>3417</v>
      </c>
      <c r="J2662" s="83">
        <v>1390.9601630885259</v>
      </c>
      <c r="L2662" s="84"/>
      <c r="M2662" s="84"/>
      <c r="P2662"/>
      <c r="R2662"/>
      <c r="S2662" s="82" t="s">
        <v>56</v>
      </c>
      <c r="T2662" s="82" t="s">
        <v>57</v>
      </c>
      <c r="U2662" s="77"/>
      <c r="V2662" s="77"/>
      <c r="W2662" s="77"/>
      <c r="X2662"/>
    </row>
    <row r="2663" spans="2:24" x14ac:dyDescent="0.3">
      <c r="B2663" s="81">
        <v>37407</v>
      </c>
      <c r="C2663" s="81" t="s">
        <v>2791</v>
      </c>
      <c r="D2663" s="77" t="s">
        <v>2630</v>
      </c>
      <c r="E2663" s="82" t="s">
        <v>568</v>
      </c>
      <c r="F2663" s="77" t="s">
        <v>2631</v>
      </c>
      <c r="G2663" s="77" t="s">
        <v>435</v>
      </c>
      <c r="H2663" s="77" t="s">
        <v>290</v>
      </c>
      <c r="I2663" s="77" t="s">
        <v>3418</v>
      </c>
      <c r="J2663" s="83">
        <v>0</v>
      </c>
      <c r="L2663" s="84"/>
      <c r="M2663" s="84"/>
      <c r="P2663"/>
      <c r="R2663"/>
      <c r="S2663" s="82" t="s">
        <v>56</v>
      </c>
      <c r="T2663" s="82" t="s">
        <v>57</v>
      </c>
      <c r="U2663" s="77"/>
      <c r="V2663" s="77"/>
      <c r="W2663" s="77"/>
      <c r="X2663"/>
    </row>
    <row r="2664" spans="2:24" x14ac:dyDescent="0.3">
      <c r="B2664" s="81">
        <v>37407</v>
      </c>
      <c r="C2664" s="81" t="s">
        <v>2791</v>
      </c>
      <c r="D2664" s="77" t="s">
        <v>2630</v>
      </c>
      <c r="E2664" s="82" t="s">
        <v>568</v>
      </c>
      <c r="F2664" s="77" t="s">
        <v>2631</v>
      </c>
      <c r="G2664" s="77" t="s">
        <v>435</v>
      </c>
      <c r="H2664" s="77" t="s">
        <v>290</v>
      </c>
      <c r="I2664" s="77" t="s">
        <v>3418</v>
      </c>
      <c r="J2664" s="83">
        <v>0</v>
      </c>
      <c r="L2664" s="84"/>
      <c r="M2664" s="84"/>
      <c r="P2664"/>
      <c r="R2664"/>
      <c r="S2664" s="82" t="s">
        <v>56</v>
      </c>
      <c r="T2664" s="82" t="s">
        <v>57</v>
      </c>
      <c r="U2664" s="77"/>
      <c r="V2664" s="77"/>
      <c r="W2664" s="77"/>
      <c r="X2664"/>
    </row>
    <row r="2665" spans="2:24" x14ac:dyDescent="0.3">
      <c r="B2665" s="81">
        <v>37407</v>
      </c>
      <c r="C2665" s="81" t="s">
        <v>2791</v>
      </c>
      <c r="D2665" s="77" t="s">
        <v>2630</v>
      </c>
      <c r="E2665" s="82" t="s">
        <v>568</v>
      </c>
      <c r="F2665" s="77" t="s">
        <v>2631</v>
      </c>
      <c r="G2665" s="77" t="s">
        <v>435</v>
      </c>
      <c r="H2665" s="77" t="s">
        <v>290</v>
      </c>
      <c r="I2665" s="77" t="s">
        <v>3418</v>
      </c>
      <c r="J2665" s="83">
        <v>0</v>
      </c>
      <c r="L2665" s="84"/>
      <c r="M2665" s="84"/>
      <c r="P2665"/>
      <c r="R2665"/>
      <c r="S2665" s="82" t="s">
        <v>56</v>
      </c>
      <c r="T2665" s="82" t="s">
        <v>57</v>
      </c>
      <c r="U2665" s="77"/>
      <c r="V2665" s="77"/>
      <c r="W2665" s="77"/>
      <c r="X2665"/>
    </row>
    <row r="2666" spans="2:24" x14ac:dyDescent="0.3">
      <c r="B2666" s="81">
        <v>37407</v>
      </c>
      <c r="C2666" s="81" t="s">
        <v>2791</v>
      </c>
      <c r="D2666" s="77" t="s">
        <v>2630</v>
      </c>
      <c r="E2666" s="82" t="s">
        <v>568</v>
      </c>
      <c r="F2666" s="77" t="s">
        <v>2631</v>
      </c>
      <c r="G2666" s="77" t="s">
        <v>435</v>
      </c>
      <c r="H2666" s="77" t="s">
        <v>290</v>
      </c>
      <c r="I2666" s="77" t="s">
        <v>3418</v>
      </c>
      <c r="J2666" s="83">
        <v>0</v>
      </c>
      <c r="L2666" s="84"/>
      <c r="M2666" s="84"/>
      <c r="P2666"/>
      <c r="R2666"/>
      <c r="S2666" s="82" t="s">
        <v>56</v>
      </c>
      <c r="T2666" s="82" t="s">
        <v>57</v>
      </c>
      <c r="U2666" s="77"/>
      <c r="V2666" s="77"/>
      <c r="W2666" s="77"/>
      <c r="X2666"/>
    </row>
    <row r="2667" spans="2:24" x14ac:dyDescent="0.3">
      <c r="B2667" s="81">
        <v>37407</v>
      </c>
      <c r="C2667" s="81" t="s">
        <v>2791</v>
      </c>
      <c r="D2667" s="77" t="s">
        <v>2630</v>
      </c>
      <c r="E2667" s="82" t="s">
        <v>568</v>
      </c>
      <c r="F2667" s="77" t="s">
        <v>2631</v>
      </c>
      <c r="G2667" s="77" t="s">
        <v>435</v>
      </c>
      <c r="H2667" s="77" t="s">
        <v>290</v>
      </c>
      <c r="I2667" s="77" t="s">
        <v>3418</v>
      </c>
      <c r="J2667" s="83">
        <v>0</v>
      </c>
      <c r="L2667" s="84"/>
      <c r="M2667" s="84"/>
      <c r="P2667"/>
      <c r="R2667"/>
      <c r="S2667" s="82" t="s">
        <v>56</v>
      </c>
      <c r="T2667" s="82" t="s">
        <v>57</v>
      </c>
      <c r="U2667" s="77"/>
      <c r="V2667" s="77"/>
      <c r="W2667" s="77"/>
      <c r="X2667"/>
    </row>
    <row r="2668" spans="2:24" x14ac:dyDescent="0.3">
      <c r="B2668" s="81">
        <v>37407</v>
      </c>
      <c r="C2668" s="81" t="s">
        <v>2791</v>
      </c>
      <c r="D2668" s="77" t="s">
        <v>2630</v>
      </c>
      <c r="E2668" s="82" t="s">
        <v>568</v>
      </c>
      <c r="F2668" s="77" t="s">
        <v>2631</v>
      </c>
      <c r="G2668" s="77" t="s">
        <v>435</v>
      </c>
      <c r="H2668" s="77" t="s">
        <v>290</v>
      </c>
      <c r="I2668" s="77" t="s">
        <v>3418</v>
      </c>
      <c r="J2668" s="83">
        <v>0</v>
      </c>
      <c r="L2668" s="84"/>
      <c r="M2668" s="84"/>
      <c r="P2668"/>
      <c r="R2668"/>
      <c r="S2668" s="82" t="s">
        <v>56</v>
      </c>
      <c r="T2668" s="82" t="s">
        <v>57</v>
      </c>
      <c r="U2668" s="77"/>
      <c r="V2668" s="77"/>
      <c r="W2668" s="77"/>
      <c r="X2668"/>
    </row>
    <row r="2669" spans="2:24" x14ac:dyDescent="0.3">
      <c r="B2669" s="81">
        <v>37407</v>
      </c>
      <c r="C2669" s="81" t="s">
        <v>2791</v>
      </c>
      <c r="D2669" s="77" t="s">
        <v>571</v>
      </c>
      <c r="E2669" s="82" t="s">
        <v>577</v>
      </c>
      <c r="F2669" s="77" t="s">
        <v>572</v>
      </c>
      <c r="G2669" s="77" t="s">
        <v>435</v>
      </c>
      <c r="H2669" s="77" t="s">
        <v>578</v>
      </c>
      <c r="I2669" s="77" t="s">
        <v>3417</v>
      </c>
      <c r="J2669" s="83">
        <v>3350.9781841456011</v>
      </c>
      <c r="L2669" s="84"/>
      <c r="M2669" s="84"/>
      <c r="P2669"/>
      <c r="R2669"/>
      <c r="S2669" s="82" t="s">
        <v>579</v>
      </c>
      <c r="T2669" s="82" t="s">
        <v>57</v>
      </c>
      <c r="U2669" s="77"/>
      <c r="V2669" s="77"/>
      <c r="W2669" s="77"/>
      <c r="X2669"/>
    </row>
    <row r="2670" spans="2:24" x14ac:dyDescent="0.3">
      <c r="B2670" s="81">
        <v>37407</v>
      </c>
      <c r="C2670" s="81" t="s">
        <v>2791</v>
      </c>
      <c r="D2670" s="77" t="s">
        <v>571</v>
      </c>
      <c r="E2670" s="82" t="s">
        <v>577</v>
      </c>
      <c r="F2670" s="77" t="s">
        <v>572</v>
      </c>
      <c r="G2670" s="77" t="s">
        <v>435</v>
      </c>
      <c r="H2670" s="77" t="s">
        <v>578</v>
      </c>
      <c r="I2670" s="77" t="s">
        <v>3417</v>
      </c>
      <c r="J2670" s="83">
        <v>175.04543810755783</v>
      </c>
      <c r="L2670" s="84"/>
      <c r="M2670" s="84"/>
      <c r="P2670"/>
      <c r="R2670"/>
      <c r="S2670" s="82" t="s">
        <v>579</v>
      </c>
      <c r="T2670" s="82" t="s">
        <v>57</v>
      </c>
      <c r="U2670" s="77"/>
      <c r="V2670" s="77"/>
      <c r="W2670" s="77"/>
      <c r="X2670"/>
    </row>
    <row r="2671" spans="2:24" x14ac:dyDescent="0.3">
      <c r="B2671" s="81">
        <v>37407</v>
      </c>
      <c r="C2671" s="81" t="s">
        <v>2791</v>
      </c>
      <c r="D2671" s="77" t="s">
        <v>582</v>
      </c>
      <c r="E2671" s="82" t="s">
        <v>577</v>
      </c>
      <c r="F2671" s="77" t="s">
        <v>583</v>
      </c>
      <c r="G2671" s="77" t="s">
        <v>435</v>
      </c>
      <c r="H2671" s="77" t="s">
        <v>578</v>
      </c>
      <c r="I2671" s="77" t="s">
        <v>3418</v>
      </c>
      <c r="J2671" s="83">
        <v>731.42608371336394</v>
      </c>
      <c r="L2671" s="84"/>
      <c r="M2671" s="84"/>
      <c r="P2671"/>
      <c r="R2671"/>
      <c r="S2671" s="82" t="s">
        <v>56</v>
      </c>
      <c r="T2671" s="82" t="s">
        <v>57</v>
      </c>
      <c r="U2671" s="77"/>
      <c r="V2671" s="77"/>
      <c r="W2671" s="77"/>
      <c r="X2671"/>
    </row>
    <row r="2672" spans="2:24" x14ac:dyDescent="0.3">
      <c r="B2672" s="81">
        <v>37407</v>
      </c>
      <c r="C2672" s="81" t="s">
        <v>2791</v>
      </c>
      <c r="D2672" s="77" t="s">
        <v>589</v>
      </c>
      <c r="E2672" s="82" t="s">
        <v>594</v>
      </c>
      <c r="F2672" s="77" t="s">
        <v>590</v>
      </c>
      <c r="G2672" s="77" t="s">
        <v>435</v>
      </c>
      <c r="H2672" s="77" t="s">
        <v>54</v>
      </c>
      <c r="I2672" s="77" t="s">
        <v>3417</v>
      </c>
      <c r="J2672" s="83">
        <v>385.80068423573704</v>
      </c>
      <c r="L2672" s="84"/>
      <c r="M2672" s="84"/>
      <c r="P2672"/>
      <c r="R2672"/>
      <c r="S2672" s="82" t="s">
        <v>56</v>
      </c>
      <c r="T2672" s="82" t="s">
        <v>57</v>
      </c>
      <c r="U2672" s="77"/>
      <c r="V2672" s="77"/>
      <c r="W2672" s="77"/>
      <c r="X2672"/>
    </row>
    <row r="2673" spans="2:24" x14ac:dyDescent="0.3">
      <c r="B2673" s="81">
        <v>37407</v>
      </c>
      <c r="C2673" s="81" t="s">
        <v>2791</v>
      </c>
      <c r="D2673" s="77" t="s">
        <v>589</v>
      </c>
      <c r="E2673" s="82" t="s">
        <v>594</v>
      </c>
      <c r="F2673" s="77" t="s">
        <v>590</v>
      </c>
      <c r="G2673" s="77" t="s">
        <v>435</v>
      </c>
      <c r="H2673" s="77" t="s">
        <v>54</v>
      </c>
      <c r="I2673" s="77" t="s">
        <v>3417</v>
      </c>
      <c r="J2673" s="83">
        <v>50.393800230594515</v>
      </c>
      <c r="L2673" s="84"/>
      <c r="M2673" s="84"/>
      <c r="P2673"/>
      <c r="R2673"/>
      <c r="S2673" s="82" t="s">
        <v>56</v>
      </c>
      <c r="T2673" s="82" t="s">
        <v>57</v>
      </c>
      <c r="U2673" s="77"/>
      <c r="V2673" s="77"/>
      <c r="W2673" s="77"/>
      <c r="X2673"/>
    </row>
    <row r="2674" spans="2:24" x14ac:dyDescent="0.3">
      <c r="B2674" s="81">
        <v>37407</v>
      </c>
      <c r="C2674" s="81" t="s">
        <v>2791</v>
      </c>
      <c r="D2674" s="77" t="s">
        <v>598</v>
      </c>
      <c r="E2674" s="82" t="s">
        <v>594</v>
      </c>
      <c r="F2674" s="77" t="s">
        <v>590</v>
      </c>
      <c r="G2674" s="77" t="s">
        <v>435</v>
      </c>
      <c r="H2674" s="77" t="s">
        <v>54</v>
      </c>
      <c r="I2674" s="77" t="s">
        <v>3418</v>
      </c>
      <c r="J2674" s="83">
        <v>633.75809594520422</v>
      </c>
      <c r="L2674" s="84"/>
      <c r="M2674" s="84"/>
      <c r="P2674"/>
      <c r="R2674"/>
      <c r="S2674" s="82" t="s">
        <v>56</v>
      </c>
      <c r="T2674" s="82" t="s">
        <v>57</v>
      </c>
      <c r="U2674" s="77"/>
      <c r="V2674" s="77"/>
      <c r="W2674" s="77"/>
      <c r="X2674"/>
    </row>
    <row r="2675" spans="2:24" x14ac:dyDescent="0.3">
      <c r="B2675" s="81">
        <v>37407</v>
      </c>
      <c r="C2675" s="81" t="s">
        <v>2791</v>
      </c>
      <c r="D2675" s="77" t="s">
        <v>600</v>
      </c>
      <c r="E2675" s="82" t="s">
        <v>299</v>
      </c>
      <c r="F2675" s="77" t="s">
        <v>500</v>
      </c>
      <c r="G2675" s="77" t="s">
        <v>435</v>
      </c>
      <c r="H2675" s="77" t="s">
        <v>271</v>
      </c>
      <c r="I2675" s="77" t="s">
        <v>3417</v>
      </c>
      <c r="J2675" s="83">
        <v>-4354.5427013001554</v>
      </c>
      <c r="L2675" s="84"/>
      <c r="M2675" s="84"/>
      <c r="P2675"/>
      <c r="R2675"/>
      <c r="S2675" s="82" t="s">
        <v>56</v>
      </c>
      <c r="T2675" s="82" t="s">
        <v>57</v>
      </c>
      <c r="U2675" s="77"/>
      <c r="V2675" s="77"/>
      <c r="W2675" s="77"/>
      <c r="X2675"/>
    </row>
    <row r="2676" spans="2:24" x14ac:dyDescent="0.3">
      <c r="B2676" s="81">
        <v>37407</v>
      </c>
      <c r="C2676" s="81" t="s">
        <v>2791</v>
      </c>
      <c r="D2676" s="77" t="s">
        <v>600</v>
      </c>
      <c r="E2676" s="82" t="s">
        <v>299</v>
      </c>
      <c r="F2676" s="77" t="s">
        <v>500</v>
      </c>
      <c r="G2676" s="77" t="s">
        <v>435</v>
      </c>
      <c r="H2676" s="77" t="s">
        <v>271</v>
      </c>
      <c r="I2676" s="77" t="s">
        <v>3417</v>
      </c>
      <c r="J2676" s="83">
        <v>2134.333568387945</v>
      </c>
      <c r="L2676" s="84"/>
      <c r="M2676" s="84"/>
      <c r="P2676"/>
      <c r="R2676"/>
      <c r="S2676" s="82" t="s">
        <v>56</v>
      </c>
      <c r="T2676" s="82" t="s">
        <v>57</v>
      </c>
      <c r="U2676" s="77"/>
      <c r="V2676" s="77"/>
      <c r="W2676" s="77"/>
      <c r="X2676"/>
    </row>
    <row r="2677" spans="2:24" x14ac:dyDescent="0.3">
      <c r="B2677" s="81">
        <v>37407</v>
      </c>
      <c r="C2677" s="81" t="s">
        <v>2791</v>
      </c>
      <c r="D2677" s="77" t="s">
        <v>600</v>
      </c>
      <c r="E2677" s="82" t="s">
        <v>299</v>
      </c>
      <c r="F2677" s="77" t="s">
        <v>500</v>
      </c>
      <c r="G2677" s="77" t="s">
        <v>435</v>
      </c>
      <c r="H2677" s="77" t="s">
        <v>271</v>
      </c>
      <c r="I2677" s="77" t="s">
        <v>3417</v>
      </c>
      <c r="J2677" s="83">
        <v>12478.761304051559</v>
      </c>
      <c r="L2677" s="84"/>
      <c r="M2677" s="84"/>
      <c r="P2677"/>
      <c r="R2677"/>
      <c r="S2677" s="82" t="s">
        <v>56</v>
      </c>
      <c r="T2677" s="82" t="s">
        <v>57</v>
      </c>
      <c r="U2677" s="77"/>
      <c r="V2677" s="77"/>
      <c r="W2677" s="77"/>
      <c r="X2677"/>
    </row>
    <row r="2678" spans="2:24" x14ac:dyDescent="0.3">
      <c r="B2678" s="81">
        <v>37407</v>
      </c>
      <c r="C2678" s="81" t="s">
        <v>2791</v>
      </c>
      <c r="D2678" s="77" t="s">
        <v>297</v>
      </c>
      <c r="E2678" s="82" t="s">
        <v>299</v>
      </c>
      <c r="F2678" s="77" t="s">
        <v>264</v>
      </c>
      <c r="G2678" s="77" t="s">
        <v>435</v>
      </c>
      <c r="H2678" s="77" t="s">
        <v>271</v>
      </c>
      <c r="I2678" s="77" t="s">
        <v>3418</v>
      </c>
      <c r="J2678" s="83">
        <v>0</v>
      </c>
      <c r="L2678" s="84"/>
      <c r="M2678" s="84"/>
      <c r="P2678"/>
      <c r="R2678"/>
      <c r="S2678" s="82" t="s">
        <v>56</v>
      </c>
      <c r="T2678" s="82" t="s">
        <v>57</v>
      </c>
      <c r="U2678" s="77"/>
      <c r="V2678" s="77"/>
      <c r="W2678" s="77"/>
      <c r="X2678"/>
    </row>
    <row r="2679" spans="2:24" x14ac:dyDescent="0.3">
      <c r="B2679" s="81">
        <v>37407</v>
      </c>
      <c r="C2679" s="81" t="s">
        <v>2791</v>
      </c>
      <c r="D2679" s="77" t="s">
        <v>297</v>
      </c>
      <c r="E2679" s="82" t="s">
        <v>299</v>
      </c>
      <c r="F2679" s="77" t="s">
        <v>264</v>
      </c>
      <c r="G2679" s="77" t="s">
        <v>435</v>
      </c>
      <c r="H2679" s="77" t="s">
        <v>271</v>
      </c>
      <c r="I2679" s="77" t="s">
        <v>3418</v>
      </c>
      <c r="J2679" s="83">
        <v>0</v>
      </c>
      <c r="L2679" s="84"/>
      <c r="M2679" s="84"/>
      <c r="P2679"/>
      <c r="R2679"/>
      <c r="S2679" s="82" t="s">
        <v>56</v>
      </c>
      <c r="T2679" s="82" t="s">
        <v>57</v>
      </c>
      <c r="U2679" s="77"/>
      <c r="V2679" s="77"/>
      <c r="W2679" s="77"/>
      <c r="X2679"/>
    </row>
    <row r="2680" spans="2:24" x14ac:dyDescent="0.3">
      <c r="B2680" s="81">
        <v>37407</v>
      </c>
      <c r="C2680" s="81" t="s">
        <v>2791</v>
      </c>
      <c r="D2680" s="77" t="s">
        <v>297</v>
      </c>
      <c r="E2680" s="82" t="s">
        <v>299</v>
      </c>
      <c r="F2680" s="77" t="s">
        <v>264</v>
      </c>
      <c r="G2680" s="77" t="s">
        <v>435</v>
      </c>
      <c r="H2680" s="77" t="s">
        <v>271</v>
      </c>
      <c r="I2680" s="77" t="s">
        <v>3418</v>
      </c>
      <c r="J2680" s="83">
        <v>0</v>
      </c>
      <c r="L2680" s="84"/>
      <c r="M2680" s="84"/>
      <c r="P2680"/>
      <c r="R2680"/>
      <c r="S2680" s="82" t="s">
        <v>56</v>
      </c>
      <c r="T2680" s="82" t="s">
        <v>57</v>
      </c>
      <c r="U2680" s="77"/>
      <c r="V2680" s="77"/>
      <c r="W2680" s="77"/>
      <c r="X2680"/>
    </row>
    <row r="2681" spans="2:24" x14ac:dyDescent="0.3">
      <c r="B2681" s="81">
        <v>37407</v>
      </c>
      <c r="C2681" s="81" t="s">
        <v>2791</v>
      </c>
      <c r="D2681" s="77" t="s">
        <v>606</v>
      </c>
      <c r="E2681" s="82" t="s">
        <v>608</v>
      </c>
      <c r="F2681" s="77" t="s">
        <v>276</v>
      </c>
      <c r="G2681" s="77" t="s">
        <v>435</v>
      </c>
      <c r="H2681" s="77" t="s">
        <v>271</v>
      </c>
      <c r="I2681" s="77" t="s">
        <v>3417</v>
      </c>
      <c r="J2681" s="83">
        <v>602.74240967243122</v>
      </c>
      <c r="L2681" s="84"/>
      <c r="M2681" s="84"/>
      <c r="P2681"/>
      <c r="R2681"/>
      <c r="S2681" s="82" t="s">
        <v>56</v>
      </c>
      <c r="T2681" s="82" t="s">
        <v>57</v>
      </c>
      <c r="U2681" s="77"/>
      <c r="V2681" s="77"/>
      <c r="W2681" s="77"/>
      <c r="X2681"/>
    </row>
    <row r="2682" spans="2:24" x14ac:dyDescent="0.3">
      <c r="B2682" s="81">
        <v>37407</v>
      </c>
      <c r="C2682" s="81" t="s">
        <v>2791</v>
      </c>
      <c r="D2682" s="77" t="s">
        <v>2647</v>
      </c>
      <c r="E2682" s="82" t="s">
        <v>608</v>
      </c>
      <c r="F2682" s="77" t="s">
        <v>276</v>
      </c>
      <c r="G2682" s="77" t="s">
        <v>435</v>
      </c>
      <c r="H2682" s="77" t="s">
        <v>271</v>
      </c>
      <c r="I2682" s="77" t="s">
        <v>3418</v>
      </c>
      <c r="J2682" s="83">
        <v>0</v>
      </c>
      <c r="L2682" s="84"/>
      <c r="M2682" s="84"/>
      <c r="P2682"/>
      <c r="R2682"/>
      <c r="S2682" s="82" t="s">
        <v>56</v>
      </c>
      <c r="T2682" s="82" t="s">
        <v>57</v>
      </c>
      <c r="U2682" s="77"/>
      <c r="V2682" s="77"/>
      <c r="W2682" s="77"/>
      <c r="X2682"/>
    </row>
    <row r="2683" spans="2:24" x14ac:dyDescent="0.3">
      <c r="B2683" s="81">
        <v>37407</v>
      </c>
      <c r="C2683" s="81" t="s">
        <v>2791</v>
      </c>
      <c r="D2683" s="77" t="s">
        <v>2647</v>
      </c>
      <c r="E2683" s="82" t="s">
        <v>608</v>
      </c>
      <c r="F2683" s="77" t="s">
        <v>276</v>
      </c>
      <c r="G2683" s="77" t="s">
        <v>435</v>
      </c>
      <c r="H2683" s="77" t="s">
        <v>271</v>
      </c>
      <c r="I2683" s="77" t="s">
        <v>3418</v>
      </c>
      <c r="J2683" s="83">
        <v>0</v>
      </c>
      <c r="L2683" s="84"/>
      <c r="M2683" s="84"/>
      <c r="P2683"/>
      <c r="R2683"/>
      <c r="S2683" s="82" t="s">
        <v>56</v>
      </c>
      <c r="T2683" s="82" t="s">
        <v>57</v>
      </c>
      <c r="U2683" s="77"/>
      <c r="V2683" s="77"/>
      <c r="W2683" s="77"/>
      <c r="X2683"/>
    </row>
    <row r="2684" spans="2:24" x14ac:dyDescent="0.3">
      <c r="B2684" s="81">
        <v>37407</v>
      </c>
      <c r="C2684" s="81" t="s">
        <v>2791</v>
      </c>
      <c r="D2684" s="77" t="s">
        <v>2647</v>
      </c>
      <c r="E2684" s="82" t="s">
        <v>608</v>
      </c>
      <c r="F2684" s="77" t="s">
        <v>276</v>
      </c>
      <c r="G2684" s="77" t="s">
        <v>435</v>
      </c>
      <c r="H2684" s="77" t="s">
        <v>271</v>
      </c>
      <c r="I2684" s="77" t="s">
        <v>3418</v>
      </c>
      <c r="J2684" s="83">
        <v>0</v>
      </c>
      <c r="L2684" s="84"/>
      <c r="M2684" s="84"/>
      <c r="P2684"/>
      <c r="R2684"/>
      <c r="S2684" s="82" t="s">
        <v>56</v>
      </c>
      <c r="T2684" s="82" t="s">
        <v>57</v>
      </c>
      <c r="U2684" s="77"/>
      <c r="V2684" s="77"/>
      <c r="W2684" s="77"/>
      <c r="X2684"/>
    </row>
    <row r="2685" spans="2:24" x14ac:dyDescent="0.3">
      <c r="B2685" s="81">
        <v>37407</v>
      </c>
      <c r="C2685" s="81" t="s">
        <v>2791</v>
      </c>
      <c r="D2685" s="77" t="s">
        <v>301</v>
      </c>
      <c r="E2685" s="82" t="s">
        <v>303</v>
      </c>
      <c r="F2685" s="77" t="s">
        <v>281</v>
      </c>
      <c r="G2685" s="77" t="s">
        <v>435</v>
      </c>
      <c r="H2685" s="77" t="s">
        <v>271</v>
      </c>
      <c r="I2685" s="77" t="s">
        <v>3418</v>
      </c>
      <c r="J2685" s="83">
        <v>0</v>
      </c>
      <c r="L2685" s="84"/>
      <c r="M2685" s="84"/>
      <c r="P2685"/>
      <c r="R2685"/>
      <c r="S2685" s="82" t="s">
        <v>56</v>
      </c>
      <c r="T2685" s="82" t="s">
        <v>57</v>
      </c>
      <c r="U2685" s="77"/>
      <c r="V2685" s="77"/>
      <c r="W2685" s="77"/>
      <c r="X2685"/>
    </row>
    <row r="2686" spans="2:24" x14ac:dyDescent="0.3">
      <c r="B2686" s="81">
        <v>37407</v>
      </c>
      <c r="C2686" s="81" t="s">
        <v>2791</v>
      </c>
      <c r="D2686" s="77" t="s">
        <v>301</v>
      </c>
      <c r="E2686" s="82" t="s">
        <v>303</v>
      </c>
      <c r="F2686" s="77" t="s">
        <v>281</v>
      </c>
      <c r="G2686" s="77" t="s">
        <v>435</v>
      </c>
      <c r="H2686" s="77" t="s">
        <v>271</v>
      </c>
      <c r="I2686" s="77" t="s">
        <v>3418</v>
      </c>
      <c r="J2686" s="83">
        <v>0</v>
      </c>
      <c r="L2686" s="84"/>
      <c r="M2686" s="84"/>
      <c r="P2686"/>
      <c r="R2686"/>
      <c r="S2686" s="82" t="s">
        <v>56</v>
      </c>
      <c r="T2686" s="82" t="s">
        <v>57</v>
      </c>
      <c r="U2686" s="77"/>
      <c r="V2686" s="77"/>
      <c r="W2686" s="77"/>
      <c r="X2686"/>
    </row>
    <row r="2687" spans="2:24" x14ac:dyDescent="0.3">
      <c r="B2687" s="81">
        <v>37407</v>
      </c>
      <c r="C2687" s="81" t="s">
        <v>2791</v>
      </c>
      <c r="D2687" s="77" t="s">
        <v>301</v>
      </c>
      <c r="E2687" s="82" t="s">
        <v>303</v>
      </c>
      <c r="F2687" s="77" t="s">
        <v>281</v>
      </c>
      <c r="G2687" s="77" t="s">
        <v>435</v>
      </c>
      <c r="H2687" s="77" t="s">
        <v>271</v>
      </c>
      <c r="I2687" s="77" t="s">
        <v>3418</v>
      </c>
      <c r="J2687" s="83">
        <v>0</v>
      </c>
      <c r="L2687" s="84"/>
      <c r="M2687" s="84"/>
      <c r="P2687"/>
      <c r="R2687"/>
      <c r="S2687" s="82" t="s">
        <v>56</v>
      </c>
      <c r="T2687" s="82" t="s">
        <v>57</v>
      </c>
      <c r="U2687" s="77"/>
      <c r="V2687" s="77"/>
      <c r="W2687" s="77"/>
      <c r="X2687"/>
    </row>
    <row r="2688" spans="2:24" x14ac:dyDescent="0.3">
      <c r="B2688" s="81">
        <v>37407</v>
      </c>
      <c r="C2688" s="81" t="s">
        <v>2791</v>
      </c>
      <c r="D2688" s="77" t="s">
        <v>2063</v>
      </c>
      <c r="E2688" s="82" t="s">
        <v>2065</v>
      </c>
      <c r="F2688" s="77" t="s">
        <v>560</v>
      </c>
      <c r="G2688" s="77" t="s">
        <v>435</v>
      </c>
      <c r="H2688" s="77" t="s">
        <v>290</v>
      </c>
      <c r="I2688" s="77" t="s">
        <v>3417</v>
      </c>
      <c r="J2688" s="83">
        <v>361.66900042296618</v>
      </c>
      <c r="L2688" s="84"/>
      <c r="M2688" s="84"/>
      <c r="P2688"/>
      <c r="R2688"/>
      <c r="S2688" s="82" t="s">
        <v>56</v>
      </c>
      <c r="T2688" s="82" t="s">
        <v>57</v>
      </c>
      <c r="U2688" s="77"/>
      <c r="V2688" s="77"/>
      <c r="W2688" s="77"/>
      <c r="X2688"/>
    </row>
    <row r="2689" spans="2:24" x14ac:dyDescent="0.3">
      <c r="B2689" s="81">
        <v>37407</v>
      </c>
      <c r="C2689" s="81" t="s">
        <v>2791</v>
      </c>
      <c r="D2689" s="77" t="s">
        <v>2650</v>
      </c>
      <c r="E2689" s="82" t="s">
        <v>2065</v>
      </c>
      <c r="F2689" s="77" t="s">
        <v>293</v>
      </c>
      <c r="G2689" s="77" t="s">
        <v>435</v>
      </c>
      <c r="H2689" s="77" t="s">
        <v>290</v>
      </c>
      <c r="I2689" s="77" t="s">
        <v>3418</v>
      </c>
      <c r="J2689" s="83">
        <v>0</v>
      </c>
      <c r="L2689" s="84"/>
      <c r="M2689" s="84"/>
      <c r="P2689"/>
      <c r="R2689"/>
      <c r="S2689" s="82" t="s">
        <v>56</v>
      </c>
      <c r="T2689" s="82" t="s">
        <v>57</v>
      </c>
      <c r="U2689" s="77"/>
      <c r="V2689" s="77"/>
      <c r="W2689" s="77"/>
      <c r="X2689"/>
    </row>
    <row r="2690" spans="2:24" x14ac:dyDescent="0.3">
      <c r="B2690" s="81">
        <v>37407</v>
      </c>
      <c r="C2690" s="81" t="s">
        <v>2791</v>
      </c>
      <c r="D2690" s="77" t="s">
        <v>2650</v>
      </c>
      <c r="E2690" s="82" t="s">
        <v>2065</v>
      </c>
      <c r="F2690" s="77" t="s">
        <v>293</v>
      </c>
      <c r="G2690" s="77" t="s">
        <v>435</v>
      </c>
      <c r="H2690" s="77" t="s">
        <v>290</v>
      </c>
      <c r="I2690" s="77" t="s">
        <v>3418</v>
      </c>
      <c r="J2690" s="83">
        <v>0</v>
      </c>
      <c r="L2690" s="84"/>
      <c r="M2690" s="84"/>
      <c r="P2690"/>
      <c r="R2690"/>
      <c r="S2690" s="82" t="s">
        <v>56</v>
      </c>
      <c r="T2690" s="82" t="s">
        <v>57</v>
      </c>
      <c r="U2690" s="77"/>
      <c r="V2690" s="77"/>
      <c r="W2690" s="77"/>
      <c r="X2690"/>
    </row>
    <row r="2691" spans="2:24" x14ac:dyDescent="0.3">
      <c r="B2691" s="81">
        <v>37407</v>
      </c>
      <c r="C2691" s="81" t="s">
        <v>2791</v>
      </c>
      <c r="D2691" s="77" t="s">
        <v>2650</v>
      </c>
      <c r="E2691" s="82" t="s">
        <v>2065</v>
      </c>
      <c r="F2691" s="77" t="s">
        <v>293</v>
      </c>
      <c r="G2691" s="77" t="s">
        <v>435</v>
      </c>
      <c r="H2691" s="77" t="s">
        <v>290</v>
      </c>
      <c r="I2691" s="77" t="s">
        <v>3418</v>
      </c>
      <c r="J2691" s="83">
        <v>0</v>
      </c>
      <c r="L2691" s="84"/>
      <c r="M2691" s="84"/>
      <c r="P2691"/>
      <c r="R2691"/>
      <c r="S2691" s="82" t="s">
        <v>56</v>
      </c>
      <c r="T2691" s="82" t="s">
        <v>57</v>
      </c>
      <c r="U2691" s="77"/>
      <c r="V2691" s="77"/>
      <c r="W2691" s="77"/>
      <c r="X2691"/>
    </row>
    <row r="2692" spans="2:24" x14ac:dyDescent="0.3">
      <c r="B2692" s="81">
        <v>37407</v>
      </c>
      <c r="C2692" s="81" t="s">
        <v>2791</v>
      </c>
      <c r="D2692" s="77" t="s">
        <v>2652</v>
      </c>
      <c r="E2692" s="82" t="s">
        <v>2653</v>
      </c>
      <c r="F2692" s="77" t="s">
        <v>2631</v>
      </c>
      <c r="G2692" s="77" t="s">
        <v>435</v>
      </c>
      <c r="H2692" s="77" t="s">
        <v>1092</v>
      </c>
      <c r="I2692" s="77" t="s">
        <v>3418</v>
      </c>
      <c r="J2692" s="83">
        <v>0</v>
      </c>
      <c r="L2692" s="84"/>
      <c r="M2692" s="84"/>
      <c r="P2692"/>
      <c r="R2692"/>
      <c r="S2692" s="82" t="s">
        <v>56</v>
      </c>
      <c r="T2692" s="82" t="s">
        <v>57</v>
      </c>
      <c r="U2692" s="77"/>
      <c r="V2692" s="77"/>
      <c r="W2692" s="77"/>
      <c r="X2692"/>
    </row>
    <row r="2693" spans="2:24" x14ac:dyDescent="0.3">
      <c r="B2693" s="81">
        <v>37407</v>
      </c>
      <c r="C2693" s="81" t="s">
        <v>2791</v>
      </c>
      <c r="D2693" s="77" t="s">
        <v>2652</v>
      </c>
      <c r="E2693" s="82" t="s">
        <v>2653</v>
      </c>
      <c r="F2693" s="77" t="s">
        <v>2631</v>
      </c>
      <c r="G2693" s="77" t="s">
        <v>435</v>
      </c>
      <c r="H2693" s="77" t="s">
        <v>1092</v>
      </c>
      <c r="I2693" s="77" t="s">
        <v>3418</v>
      </c>
      <c r="J2693" s="83">
        <v>0</v>
      </c>
      <c r="L2693" s="84"/>
      <c r="M2693" s="84"/>
      <c r="P2693"/>
      <c r="R2693"/>
      <c r="S2693" s="82" t="s">
        <v>56</v>
      </c>
      <c r="T2693" s="82" t="s">
        <v>57</v>
      </c>
      <c r="U2693" s="77"/>
      <c r="V2693" s="77"/>
      <c r="W2693" s="77"/>
      <c r="X2693"/>
    </row>
    <row r="2694" spans="2:24" x14ac:dyDescent="0.3">
      <c r="B2694" s="81">
        <v>37407</v>
      </c>
      <c r="C2694" s="81" t="s">
        <v>2791</v>
      </c>
      <c r="D2694" s="77" t="s">
        <v>2652</v>
      </c>
      <c r="E2694" s="82" t="s">
        <v>2653</v>
      </c>
      <c r="F2694" s="77" t="s">
        <v>2631</v>
      </c>
      <c r="G2694" s="77" t="s">
        <v>435</v>
      </c>
      <c r="H2694" s="77" t="s">
        <v>1092</v>
      </c>
      <c r="I2694" s="77" t="s">
        <v>3418</v>
      </c>
      <c r="J2694" s="83">
        <v>0</v>
      </c>
      <c r="L2694" s="84"/>
      <c r="M2694" s="84"/>
      <c r="P2694"/>
      <c r="R2694"/>
      <c r="S2694" s="82" t="s">
        <v>56</v>
      </c>
      <c r="T2694" s="82" t="s">
        <v>57</v>
      </c>
      <c r="U2694" s="77"/>
      <c r="V2694" s="77"/>
      <c r="W2694" s="77"/>
      <c r="X2694"/>
    </row>
    <row r="2695" spans="2:24" x14ac:dyDescent="0.3">
      <c r="B2695" s="81">
        <v>37407</v>
      </c>
      <c r="C2695" s="81" t="s">
        <v>2791</v>
      </c>
      <c r="D2695" s="77" t="s">
        <v>46</v>
      </c>
      <c r="E2695" s="82" t="s">
        <v>53</v>
      </c>
      <c r="F2695" s="77" t="s">
        <v>47</v>
      </c>
      <c r="G2695" s="77" t="s">
        <v>435</v>
      </c>
      <c r="H2695" s="77" t="s">
        <v>54</v>
      </c>
      <c r="I2695" s="77" t="s">
        <v>3417</v>
      </c>
      <c r="J2695" s="83">
        <v>21.327884593619572</v>
      </c>
      <c r="L2695" s="84"/>
      <c r="M2695" s="84"/>
      <c r="P2695"/>
      <c r="R2695"/>
      <c r="S2695" s="82" t="s">
        <v>56</v>
      </c>
      <c r="T2695" s="82" t="s">
        <v>57</v>
      </c>
      <c r="U2695" s="77"/>
      <c r="V2695" s="77"/>
      <c r="W2695" s="77"/>
      <c r="X2695"/>
    </row>
    <row r="2696" spans="2:24" x14ac:dyDescent="0.3">
      <c r="B2696" s="81">
        <v>37407</v>
      </c>
      <c r="C2696" s="81" t="s">
        <v>2791</v>
      </c>
      <c r="D2696" s="77" t="s">
        <v>46</v>
      </c>
      <c r="E2696" s="82" t="s">
        <v>53</v>
      </c>
      <c r="F2696" s="77" t="s">
        <v>47</v>
      </c>
      <c r="G2696" s="77" t="s">
        <v>435</v>
      </c>
      <c r="H2696" s="77" t="s">
        <v>54</v>
      </c>
      <c r="I2696" s="77" t="s">
        <v>3417</v>
      </c>
      <c r="J2696" s="83">
        <v>24.410231560463465</v>
      </c>
      <c r="L2696" s="84"/>
      <c r="M2696" s="84"/>
      <c r="P2696"/>
      <c r="R2696"/>
      <c r="S2696" s="82" t="s">
        <v>56</v>
      </c>
      <c r="T2696" s="82" t="s">
        <v>57</v>
      </c>
      <c r="U2696" s="77"/>
      <c r="V2696" s="77"/>
      <c r="W2696" s="77"/>
      <c r="X2696"/>
    </row>
    <row r="2697" spans="2:24" x14ac:dyDescent="0.3">
      <c r="B2697" s="81">
        <v>37407</v>
      </c>
      <c r="C2697" s="81" t="s">
        <v>2791</v>
      </c>
      <c r="D2697" s="77" t="s">
        <v>46</v>
      </c>
      <c r="E2697" s="82" t="s">
        <v>53</v>
      </c>
      <c r="F2697" s="77" t="s">
        <v>47</v>
      </c>
      <c r="G2697" s="77" t="s">
        <v>435</v>
      </c>
      <c r="H2697" s="77" t="s">
        <v>54</v>
      </c>
      <c r="I2697" s="77" t="s">
        <v>3417</v>
      </c>
      <c r="J2697" s="83">
        <v>87.659391164461923</v>
      </c>
      <c r="L2697" s="84"/>
      <c r="M2697" s="84"/>
      <c r="P2697"/>
      <c r="R2697"/>
      <c r="S2697" s="82" t="s">
        <v>56</v>
      </c>
      <c r="T2697" s="82" t="s">
        <v>57</v>
      </c>
      <c r="U2697" s="77"/>
      <c r="V2697" s="77"/>
      <c r="W2697" s="77"/>
      <c r="X2697"/>
    </row>
    <row r="2698" spans="2:24" x14ac:dyDescent="0.3">
      <c r="B2698" s="81">
        <v>37407</v>
      </c>
      <c r="C2698" s="81" t="s">
        <v>2791</v>
      </c>
      <c r="D2698" s="77" t="s">
        <v>46</v>
      </c>
      <c r="E2698" s="82" t="s">
        <v>53</v>
      </c>
      <c r="F2698" s="77" t="s">
        <v>47</v>
      </c>
      <c r="G2698" s="77" t="s">
        <v>435</v>
      </c>
      <c r="H2698" s="77" t="s">
        <v>54</v>
      </c>
      <c r="I2698" s="77" t="s">
        <v>3417</v>
      </c>
      <c r="J2698" s="83">
        <v>49.547847026243169</v>
      </c>
      <c r="L2698" s="84"/>
      <c r="M2698" s="84"/>
      <c r="P2698"/>
      <c r="R2698"/>
      <c r="S2698" s="82" t="s">
        <v>56</v>
      </c>
      <c r="T2698" s="82" t="s">
        <v>57</v>
      </c>
      <c r="U2698" s="77"/>
      <c r="V2698" s="77"/>
      <c r="W2698" s="77"/>
      <c r="X2698"/>
    </row>
    <row r="2699" spans="2:24" x14ac:dyDescent="0.3">
      <c r="B2699" s="81">
        <v>37407</v>
      </c>
      <c r="C2699" s="81" t="s">
        <v>2791</v>
      </c>
      <c r="D2699" s="77" t="s">
        <v>46</v>
      </c>
      <c r="E2699" s="82" t="s">
        <v>53</v>
      </c>
      <c r="F2699" s="77" t="s">
        <v>47</v>
      </c>
      <c r="G2699" s="77" t="s">
        <v>435</v>
      </c>
      <c r="H2699" s="77" t="s">
        <v>54</v>
      </c>
      <c r="I2699" s="77" t="s">
        <v>3417</v>
      </c>
      <c r="J2699" s="83">
        <v>8.4611677081128498</v>
      </c>
      <c r="L2699" s="84"/>
      <c r="M2699" s="84"/>
      <c r="P2699"/>
      <c r="R2699"/>
      <c r="S2699" s="82" t="s">
        <v>56</v>
      </c>
      <c r="T2699" s="82" t="s">
        <v>57</v>
      </c>
      <c r="U2699" s="77"/>
      <c r="V2699" s="77"/>
      <c r="W2699" s="77"/>
      <c r="X2699"/>
    </row>
    <row r="2700" spans="2:24" x14ac:dyDescent="0.3">
      <c r="B2700" s="81">
        <v>37407</v>
      </c>
      <c r="C2700" s="81" t="s">
        <v>2791</v>
      </c>
      <c r="D2700" s="77" t="s">
        <v>46</v>
      </c>
      <c r="E2700" s="82" t="s">
        <v>53</v>
      </c>
      <c r="F2700" s="77" t="s">
        <v>47</v>
      </c>
      <c r="G2700" s="77" t="s">
        <v>435</v>
      </c>
      <c r="H2700" s="77" t="s">
        <v>54</v>
      </c>
      <c r="I2700" s="77" t="s">
        <v>3417</v>
      </c>
      <c r="J2700" s="83">
        <v>9.1539913296644233</v>
      </c>
      <c r="L2700" s="84"/>
      <c r="M2700" s="84"/>
      <c r="P2700"/>
      <c r="R2700"/>
      <c r="S2700" s="82" t="s">
        <v>56</v>
      </c>
      <c r="T2700" s="82" t="s">
        <v>57</v>
      </c>
      <c r="U2700" s="77"/>
      <c r="V2700" s="77"/>
      <c r="W2700" s="77"/>
      <c r="X2700"/>
    </row>
    <row r="2701" spans="2:24" x14ac:dyDescent="0.3">
      <c r="B2701" s="81">
        <v>37407</v>
      </c>
      <c r="C2701" s="81" t="s">
        <v>2791</v>
      </c>
      <c r="D2701" s="77" t="s">
        <v>46</v>
      </c>
      <c r="E2701" s="82" t="s">
        <v>53</v>
      </c>
      <c r="F2701" s="77" t="s">
        <v>47</v>
      </c>
      <c r="G2701" s="77" t="s">
        <v>435</v>
      </c>
      <c r="H2701" s="77" t="s">
        <v>54</v>
      </c>
      <c r="I2701" s="77" t="s">
        <v>3417</v>
      </c>
      <c r="J2701" s="83">
        <v>106.69602690049084</v>
      </c>
      <c r="L2701" s="84"/>
      <c r="M2701" s="84"/>
      <c r="P2701"/>
      <c r="R2701"/>
      <c r="S2701" s="82" t="s">
        <v>56</v>
      </c>
      <c r="T2701" s="82" t="s">
        <v>57</v>
      </c>
      <c r="U2701" s="77"/>
      <c r="V2701" s="77"/>
      <c r="W2701" s="77"/>
      <c r="X2701"/>
    </row>
    <row r="2702" spans="2:24" x14ac:dyDescent="0.3">
      <c r="B2702" s="81">
        <v>37407</v>
      </c>
      <c r="C2702" s="81" t="s">
        <v>2791</v>
      </c>
      <c r="D2702" s="77" t="s">
        <v>46</v>
      </c>
      <c r="E2702" s="82" t="s">
        <v>53</v>
      </c>
      <c r="F2702" s="77" t="s">
        <v>47</v>
      </c>
      <c r="G2702" s="77" t="s">
        <v>435</v>
      </c>
      <c r="H2702" s="77" t="s">
        <v>54</v>
      </c>
      <c r="I2702" s="77" t="s">
        <v>3417</v>
      </c>
      <c r="J2702" s="83">
        <v>11.669373506116631</v>
      </c>
      <c r="L2702" s="84"/>
      <c r="M2702" s="84"/>
      <c r="P2702"/>
      <c r="R2702"/>
      <c r="S2702" s="82" t="s">
        <v>56</v>
      </c>
      <c r="T2702" s="82" t="s">
        <v>57</v>
      </c>
      <c r="U2702" s="77"/>
      <c r="V2702" s="77"/>
      <c r="W2702" s="77"/>
      <c r="X2702"/>
    </row>
    <row r="2703" spans="2:24" x14ac:dyDescent="0.3">
      <c r="B2703" s="81">
        <v>37407</v>
      </c>
      <c r="C2703" s="81" t="s">
        <v>2791</v>
      </c>
      <c r="D2703" s="77" t="s">
        <v>46</v>
      </c>
      <c r="E2703" s="82" t="s">
        <v>53</v>
      </c>
      <c r="F2703" s="77" t="s">
        <v>47</v>
      </c>
      <c r="G2703" s="77" t="s">
        <v>435</v>
      </c>
      <c r="H2703" s="77" t="s">
        <v>54</v>
      </c>
      <c r="I2703" s="77" t="s">
        <v>3417</v>
      </c>
      <c r="J2703" s="83">
        <v>53.338191254396364</v>
      </c>
      <c r="L2703" s="84"/>
      <c r="M2703" s="84"/>
      <c r="P2703"/>
      <c r="R2703"/>
      <c r="S2703" s="82" t="s">
        <v>56</v>
      </c>
      <c r="T2703" s="82" t="s">
        <v>57</v>
      </c>
      <c r="U2703" s="77"/>
      <c r="V2703" s="77"/>
      <c r="W2703" s="77"/>
      <c r="X2703"/>
    </row>
    <row r="2704" spans="2:24" x14ac:dyDescent="0.3">
      <c r="B2704" s="81">
        <v>37407</v>
      </c>
      <c r="C2704" s="81" t="s">
        <v>2791</v>
      </c>
      <c r="D2704" s="77" t="s">
        <v>46</v>
      </c>
      <c r="E2704" s="82" t="s">
        <v>53</v>
      </c>
      <c r="F2704" s="77" t="s">
        <v>47</v>
      </c>
      <c r="G2704" s="77" t="s">
        <v>435</v>
      </c>
      <c r="H2704" s="77" t="s">
        <v>54</v>
      </c>
      <c r="I2704" s="77" t="s">
        <v>3417</v>
      </c>
      <c r="J2704" s="83">
        <v>-352.89293734616052</v>
      </c>
      <c r="L2704" s="84"/>
      <c r="M2704" s="84"/>
      <c r="P2704"/>
      <c r="R2704"/>
      <c r="S2704" s="82" t="s">
        <v>56</v>
      </c>
      <c r="T2704" s="82" t="s">
        <v>57</v>
      </c>
      <c r="U2704" s="77"/>
      <c r="V2704" s="77"/>
      <c r="W2704" s="77"/>
      <c r="X2704"/>
    </row>
    <row r="2705" spans="2:24" x14ac:dyDescent="0.3">
      <c r="B2705" s="81">
        <v>37407</v>
      </c>
      <c r="C2705" s="81" t="s">
        <v>2791</v>
      </c>
      <c r="D2705" s="77" t="s">
        <v>75</v>
      </c>
      <c r="E2705" s="82" t="s">
        <v>78</v>
      </c>
      <c r="F2705" s="77" t="s">
        <v>76</v>
      </c>
      <c r="G2705" s="77" t="s">
        <v>435</v>
      </c>
      <c r="H2705" s="77" t="s">
        <v>54</v>
      </c>
      <c r="I2705" s="77" t="s">
        <v>3417</v>
      </c>
      <c r="J2705" s="83">
        <v>92.447965875964925</v>
      </c>
      <c r="L2705" s="84"/>
      <c r="M2705" s="84"/>
      <c r="P2705"/>
      <c r="R2705"/>
      <c r="S2705" s="82" t="s">
        <v>56</v>
      </c>
      <c r="T2705" s="82" t="s">
        <v>57</v>
      </c>
      <c r="U2705" s="77"/>
      <c r="V2705" s="77"/>
      <c r="W2705" s="77"/>
      <c r="X2705"/>
    </row>
    <row r="2706" spans="2:24" x14ac:dyDescent="0.3">
      <c r="B2706" s="81">
        <v>37407</v>
      </c>
      <c r="C2706" s="81" t="s">
        <v>2791</v>
      </c>
      <c r="D2706" s="77" t="s">
        <v>75</v>
      </c>
      <c r="E2706" s="82" t="s">
        <v>78</v>
      </c>
      <c r="F2706" s="77" t="s">
        <v>76</v>
      </c>
      <c r="G2706" s="77" t="s">
        <v>435</v>
      </c>
      <c r="H2706" s="77" t="s">
        <v>54</v>
      </c>
      <c r="I2706" s="77" t="s">
        <v>3417</v>
      </c>
      <c r="J2706" s="83">
        <v>94.340677770930881</v>
      </c>
      <c r="L2706" s="84"/>
      <c r="M2706" s="84"/>
      <c r="P2706"/>
      <c r="R2706"/>
      <c r="S2706" s="82" t="s">
        <v>56</v>
      </c>
      <c r="T2706" s="82" t="s">
        <v>57</v>
      </c>
      <c r="U2706" s="77"/>
      <c r="V2706" s="77"/>
      <c r="W2706" s="77"/>
      <c r="X2706"/>
    </row>
    <row r="2707" spans="2:24" x14ac:dyDescent="0.3">
      <c r="B2707" s="81">
        <v>37407</v>
      </c>
      <c r="C2707" s="81" t="s">
        <v>2791</v>
      </c>
      <c r="D2707" s="77" t="s">
        <v>75</v>
      </c>
      <c r="E2707" s="82" t="s">
        <v>78</v>
      </c>
      <c r="F2707" s="77" t="s">
        <v>76</v>
      </c>
      <c r="G2707" s="77" t="s">
        <v>435</v>
      </c>
      <c r="H2707" s="77" t="s">
        <v>54</v>
      </c>
      <c r="I2707" s="77" t="s">
        <v>3417</v>
      </c>
      <c r="J2707" s="83">
        <v>14.398464873389216</v>
      </c>
      <c r="L2707" s="84"/>
      <c r="M2707" s="84"/>
      <c r="P2707"/>
      <c r="R2707"/>
      <c r="S2707" s="82" t="s">
        <v>56</v>
      </c>
      <c r="T2707" s="82" t="s">
        <v>57</v>
      </c>
      <c r="U2707" s="77"/>
      <c r="V2707" s="77"/>
      <c r="W2707" s="77"/>
      <c r="X2707"/>
    </row>
    <row r="2708" spans="2:24" x14ac:dyDescent="0.3">
      <c r="B2708" s="81">
        <v>37407</v>
      </c>
      <c r="C2708" s="81" t="s">
        <v>2791</v>
      </c>
      <c r="D2708" s="77" t="s">
        <v>649</v>
      </c>
      <c r="E2708" s="82" t="s">
        <v>78</v>
      </c>
      <c r="F2708" s="77" t="s">
        <v>650</v>
      </c>
      <c r="G2708" s="77" t="s">
        <v>435</v>
      </c>
      <c r="H2708" s="77" t="s">
        <v>54</v>
      </c>
      <c r="I2708" s="77" t="s">
        <v>3418</v>
      </c>
      <c r="J2708" s="83">
        <v>5.6437213776385695</v>
      </c>
      <c r="L2708" s="84"/>
      <c r="M2708" s="84"/>
      <c r="P2708"/>
      <c r="R2708"/>
      <c r="S2708" s="82" t="s">
        <v>56</v>
      </c>
      <c r="T2708" s="82" t="s">
        <v>57</v>
      </c>
      <c r="U2708" s="77"/>
      <c r="V2708" s="77"/>
      <c r="W2708" s="77"/>
      <c r="X2708"/>
    </row>
    <row r="2709" spans="2:24" x14ac:dyDescent="0.3">
      <c r="B2709" s="81">
        <v>37407</v>
      </c>
      <c r="C2709" s="81" t="s">
        <v>2791</v>
      </c>
      <c r="D2709" s="77" t="s">
        <v>649</v>
      </c>
      <c r="E2709" s="82" t="s">
        <v>78</v>
      </c>
      <c r="F2709" s="77" t="s">
        <v>650</v>
      </c>
      <c r="G2709" s="77" t="s">
        <v>435</v>
      </c>
      <c r="H2709" s="77" t="s">
        <v>54</v>
      </c>
      <c r="I2709" s="77" t="s">
        <v>3418</v>
      </c>
      <c r="J2709" s="83">
        <v>21.271802542595321</v>
      </c>
      <c r="L2709" s="84"/>
      <c r="M2709" s="84"/>
      <c r="P2709"/>
      <c r="R2709"/>
      <c r="S2709" s="82" t="s">
        <v>56</v>
      </c>
      <c r="T2709" s="82" t="s">
        <v>57</v>
      </c>
      <c r="U2709" s="77"/>
      <c r="V2709" s="77"/>
      <c r="W2709" s="77"/>
      <c r="X2709"/>
    </row>
    <row r="2710" spans="2:24" x14ac:dyDescent="0.3">
      <c r="B2710" s="81">
        <v>37407</v>
      </c>
      <c r="C2710" s="81" t="s">
        <v>2791</v>
      </c>
      <c r="D2710" s="77" t="s">
        <v>2473</v>
      </c>
      <c r="E2710" s="82" t="s">
        <v>1482</v>
      </c>
      <c r="F2710" s="77" t="s">
        <v>234</v>
      </c>
      <c r="G2710" s="77" t="s">
        <v>435</v>
      </c>
      <c r="H2710" s="77" t="s">
        <v>54</v>
      </c>
      <c r="I2710" s="77" t="s">
        <v>3417</v>
      </c>
      <c r="J2710" s="83">
        <v>123.43642074712032</v>
      </c>
      <c r="L2710" s="84"/>
      <c r="M2710" s="84"/>
      <c r="P2710"/>
      <c r="R2710"/>
      <c r="S2710" s="82" t="s">
        <v>56</v>
      </c>
      <c r="T2710" s="82" t="s">
        <v>57</v>
      </c>
      <c r="U2710" s="77"/>
      <c r="V2710" s="77"/>
      <c r="W2710" s="77"/>
      <c r="X2710"/>
    </row>
    <row r="2711" spans="2:24" x14ac:dyDescent="0.3">
      <c r="B2711" s="81">
        <v>37407</v>
      </c>
      <c r="C2711" s="81" t="s">
        <v>2791</v>
      </c>
      <c r="D2711" s="77" t="s">
        <v>661</v>
      </c>
      <c r="E2711" s="82" t="s">
        <v>663</v>
      </c>
      <c r="F2711" s="77" t="s">
        <v>662</v>
      </c>
      <c r="G2711" s="77" t="s">
        <v>435</v>
      </c>
      <c r="H2711" s="77" t="s">
        <v>54</v>
      </c>
      <c r="I2711" s="77" t="s">
        <v>3417</v>
      </c>
      <c r="J2711" s="83">
        <v>275.60799725613214</v>
      </c>
      <c r="L2711" s="84"/>
      <c r="M2711" s="84"/>
      <c r="P2711"/>
      <c r="R2711"/>
      <c r="S2711" s="82" t="s">
        <v>56</v>
      </c>
      <c r="T2711" s="82" t="s">
        <v>57</v>
      </c>
      <c r="U2711" s="77"/>
      <c r="V2711" s="77"/>
      <c r="W2711" s="77"/>
      <c r="X2711"/>
    </row>
    <row r="2712" spans="2:24" x14ac:dyDescent="0.3">
      <c r="B2712" s="81">
        <v>37407</v>
      </c>
      <c r="C2712" s="81" t="s">
        <v>2791</v>
      </c>
      <c r="D2712" s="77" t="s">
        <v>661</v>
      </c>
      <c r="E2712" s="82" t="s">
        <v>663</v>
      </c>
      <c r="F2712" s="77" t="s">
        <v>662</v>
      </c>
      <c r="G2712" s="77" t="s">
        <v>435</v>
      </c>
      <c r="H2712" s="77" t="s">
        <v>54</v>
      </c>
      <c r="I2712" s="77" t="s">
        <v>3417</v>
      </c>
      <c r="J2712" s="83">
        <v>1404.2050934203428</v>
      </c>
      <c r="L2712" s="84"/>
      <c r="M2712" s="84"/>
      <c r="P2712"/>
      <c r="R2712"/>
      <c r="S2712" s="82" t="s">
        <v>56</v>
      </c>
      <c r="T2712" s="82" t="s">
        <v>57</v>
      </c>
      <c r="U2712" s="77"/>
      <c r="V2712" s="77"/>
      <c r="W2712" s="77"/>
      <c r="X2712"/>
    </row>
    <row r="2713" spans="2:24" x14ac:dyDescent="0.3">
      <c r="B2713" s="81">
        <v>37407</v>
      </c>
      <c r="C2713" s="81" t="s">
        <v>2791</v>
      </c>
      <c r="D2713" s="77" t="s">
        <v>661</v>
      </c>
      <c r="E2713" s="82" t="s">
        <v>663</v>
      </c>
      <c r="F2713" s="77" t="s">
        <v>662</v>
      </c>
      <c r="G2713" s="77" t="s">
        <v>435</v>
      </c>
      <c r="H2713" s="77" t="s">
        <v>54</v>
      </c>
      <c r="I2713" s="77" t="s">
        <v>3417</v>
      </c>
      <c r="J2713" s="83">
        <v>-504.01086850726676</v>
      </c>
      <c r="L2713" s="84"/>
      <c r="M2713" s="84"/>
      <c r="P2713"/>
      <c r="R2713"/>
      <c r="S2713" s="82" t="s">
        <v>56</v>
      </c>
      <c r="T2713" s="82" t="s">
        <v>57</v>
      </c>
      <c r="U2713" s="77"/>
      <c r="V2713" s="77"/>
      <c r="W2713" s="77"/>
      <c r="X2713"/>
    </row>
    <row r="2714" spans="2:24" x14ac:dyDescent="0.3">
      <c r="B2714" s="81">
        <v>37407</v>
      </c>
      <c r="C2714" s="81" t="s">
        <v>2791</v>
      </c>
      <c r="D2714" s="77" t="s">
        <v>661</v>
      </c>
      <c r="E2714" s="82" t="s">
        <v>663</v>
      </c>
      <c r="F2714" s="77" t="s">
        <v>662</v>
      </c>
      <c r="G2714" s="77" t="s">
        <v>435</v>
      </c>
      <c r="H2714" s="77" t="s">
        <v>54</v>
      </c>
      <c r="I2714" s="77" t="s">
        <v>3417</v>
      </c>
      <c r="J2714" s="83">
        <v>-213.75517453746107</v>
      </c>
      <c r="L2714" s="84"/>
      <c r="M2714" s="84"/>
      <c r="P2714"/>
      <c r="R2714"/>
      <c r="S2714" s="82" t="s">
        <v>56</v>
      </c>
      <c r="T2714" s="82" t="s">
        <v>57</v>
      </c>
      <c r="U2714" s="77"/>
      <c r="V2714" s="77"/>
      <c r="W2714" s="77"/>
      <c r="X2714"/>
    </row>
    <row r="2715" spans="2:24" x14ac:dyDescent="0.3">
      <c r="B2715" s="81">
        <v>37407</v>
      </c>
      <c r="C2715" s="81" t="s">
        <v>2791</v>
      </c>
      <c r="D2715" s="77" t="s">
        <v>665</v>
      </c>
      <c r="E2715" s="82" t="s">
        <v>663</v>
      </c>
      <c r="F2715" s="77" t="s">
        <v>662</v>
      </c>
      <c r="G2715" s="77" t="s">
        <v>435</v>
      </c>
      <c r="H2715" s="77" t="s">
        <v>54</v>
      </c>
      <c r="I2715" s="77" t="s">
        <v>3418</v>
      </c>
      <c r="J2715" s="83">
        <v>-205.39987307295962</v>
      </c>
      <c r="L2715" s="84"/>
      <c r="M2715" s="84"/>
      <c r="P2715"/>
      <c r="R2715"/>
      <c r="S2715" s="82" t="s">
        <v>56</v>
      </c>
      <c r="T2715" s="82" t="s">
        <v>57</v>
      </c>
      <c r="U2715" s="77"/>
      <c r="V2715" s="77"/>
      <c r="W2715" s="77"/>
      <c r="X2715"/>
    </row>
    <row r="2716" spans="2:24" x14ac:dyDescent="0.3">
      <c r="B2716" s="81">
        <v>37407</v>
      </c>
      <c r="C2716" s="81" t="s">
        <v>2791</v>
      </c>
      <c r="D2716" s="77" t="s">
        <v>90</v>
      </c>
      <c r="E2716" s="82" t="s">
        <v>93</v>
      </c>
      <c r="F2716" s="77" t="s">
        <v>91</v>
      </c>
      <c r="G2716" s="77" t="s">
        <v>435</v>
      </c>
      <c r="H2716" s="77" t="s">
        <v>54</v>
      </c>
      <c r="I2716" s="77" t="s">
        <v>3417</v>
      </c>
      <c r="J2716" s="83">
        <v>639.34166713802313</v>
      </c>
      <c r="L2716" s="84"/>
      <c r="M2716" s="84"/>
      <c r="P2716"/>
      <c r="R2716"/>
      <c r="S2716" s="82" t="s">
        <v>56</v>
      </c>
      <c r="T2716" s="82" t="s">
        <v>57</v>
      </c>
      <c r="U2716" s="77"/>
      <c r="V2716" s="77"/>
      <c r="W2716" s="77"/>
      <c r="X2716"/>
    </row>
    <row r="2717" spans="2:24" x14ac:dyDescent="0.3">
      <c r="B2717" s="81">
        <v>37407</v>
      </c>
      <c r="C2717" s="81" t="s">
        <v>2791</v>
      </c>
      <c r="D2717" s="77" t="s">
        <v>90</v>
      </c>
      <c r="E2717" s="82" t="s">
        <v>93</v>
      </c>
      <c r="F2717" s="77" t="s">
        <v>91</v>
      </c>
      <c r="G2717" s="77" t="s">
        <v>435</v>
      </c>
      <c r="H2717" s="77" t="s">
        <v>54</v>
      </c>
      <c r="I2717" s="77" t="s">
        <v>3417</v>
      </c>
      <c r="J2717" s="83">
        <v>673.40252700150234</v>
      </c>
      <c r="L2717" s="84"/>
      <c r="M2717" s="84"/>
      <c r="P2717"/>
      <c r="R2717"/>
      <c r="S2717" s="82" t="s">
        <v>56</v>
      </c>
      <c r="T2717" s="82" t="s">
        <v>57</v>
      </c>
      <c r="U2717" s="77"/>
      <c r="V2717" s="77"/>
      <c r="W2717" s="77"/>
      <c r="X2717"/>
    </row>
    <row r="2718" spans="2:24" x14ac:dyDescent="0.3">
      <c r="B2718" s="81">
        <v>37407</v>
      </c>
      <c r="C2718" s="81" t="s">
        <v>2791</v>
      </c>
      <c r="D2718" s="77" t="s">
        <v>90</v>
      </c>
      <c r="E2718" s="82" t="s">
        <v>93</v>
      </c>
      <c r="F2718" s="77" t="s">
        <v>91</v>
      </c>
      <c r="G2718" s="77" t="s">
        <v>435</v>
      </c>
      <c r="H2718" s="77" t="s">
        <v>54</v>
      </c>
      <c r="I2718" s="77" t="s">
        <v>3417</v>
      </c>
      <c r="J2718" s="83">
        <v>1213.104650665905</v>
      </c>
      <c r="L2718" s="84"/>
      <c r="M2718" s="84"/>
      <c r="P2718"/>
      <c r="R2718"/>
      <c r="S2718" s="82" t="s">
        <v>56</v>
      </c>
      <c r="T2718" s="82" t="s">
        <v>57</v>
      </c>
      <c r="U2718" s="77"/>
      <c r="V2718" s="77"/>
      <c r="W2718" s="77"/>
      <c r="X2718"/>
    </row>
    <row r="2719" spans="2:24" x14ac:dyDescent="0.3">
      <c r="B2719" s="81">
        <v>37407</v>
      </c>
      <c r="C2719" s="81" t="s">
        <v>2791</v>
      </c>
      <c r="D2719" s="77" t="s">
        <v>90</v>
      </c>
      <c r="E2719" s="82" t="s">
        <v>93</v>
      </c>
      <c r="F2719" s="77" t="s">
        <v>91</v>
      </c>
      <c r="G2719" s="77" t="s">
        <v>435</v>
      </c>
      <c r="H2719" s="77" t="s">
        <v>54</v>
      </c>
      <c r="I2719" s="77" t="s">
        <v>3417</v>
      </c>
      <c r="J2719" s="83">
        <v>1022.9374092289388</v>
      </c>
      <c r="L2719" s="84"/>
      <c r="M2719" s="84"/>
      <c r="P2719"/>
      <c r="R2719"/>
      <c r="S2719" s="82" t="s">
        <v>56</v>
      </c>
      <c r="T2719" s="82" t="s">
        <v>57</v>
      </c>
      <c r="U2719" s="77"/>
      <c r="V2719" s="77"/>
      <c r="W2719" s="77"/>
      <c r="X2719"/>
    </row>
    <row r="2720" spans="2:24" x14ac:dyDescent="0.3">
      <c r="B2720" s="81">
        <v>37407</v>
      </c>
      <c r="C2720" s="81" t="s">
        <v>2791</v>
      </c>
      <c r="D2720" s="77" t="s">
        <v>90</v>
      </c>
      <c r="E2720" s="82" t="s">
        <v>93</v>
      </c>
      <c r="F2720" s="77" t="s">
        <v>91</v>
      </c>
      <c r="G2720" s="77" t="s">
        <v>435</v>
      </c>
      <c r="H2720" s="77" t="s">
        <v>54</v>
      </c>
      <c r="I2720" s="77" t="s">
        <v>3417</v>
      </c>
      <c r="J2720" s="83">
        <v>-2584.8864844920708</v>
      </c>
      <c r="L2720" s="84"/>
      <c r="M2720" s="84"/>
      <c r="P2720"/>
      <c r="R2720"/>
      <c r="S2720" s="82" t="s">
        <v>56</v>
      </c>
      <c r="T2720" s="82" t="s">
        <v>57</v>
      </c>
      <c r="U2720" s="77"/>
      <c r="V2720" s="77"/>
      <c r="W2720" s="77"/>
      <c r="X2720"/>
    </row>
    <row r="2721" spans="2:24" x14ac:dyDescent="0.3">
      <c r="B2721" s="81">
        <v>37407</v>
      </c>
      <c r="C2721" s="81" t="s">
        <v>2791</v>
      </c>
      <c r="D2721" s="77" t="s">
        <v>673</v>
      </c>
      <c r="E2721" s="82" t="s">
        <v>93</v>
      </c>
      <c r="F2721" s="77" t="s">
        <v>674</v>
      </c>
      <c r="G2721" s="77" t="s">
        <v>435</v>
      </c>
      <c r="H2721" s="77" t="s">
        <v>54</v>
      </c>
      <c r="I2721" s="77" t="s">
        <v>3418</v>
      </c>
      <c r="J2721" s="83">
        <v>-252.41278078629841</v>
      </c>
      <c r="L2721" s="84"/>
      <c r="M2721" s="84"/>
      <c r="P2721"/>
      <c r="R2721"/>
      <c r="S2721" s="82" t="s">
        <v>56</v>
      </c>
      <c r="T2721" s="82" t="s">
        <v>57</v>
      </c>
      <c r="U2721" s="77"/>
      <c r="V2721" s="77"/>
      <c r="W2721" s="77"/>
      <c r="X2721"/>
    </row>
    <row r="2722" spans="2:24" x14ac:dyDescent="0.3">
      <c r="B2722" s="81">
        <v>37407</v>
      </c>
      <c r="C2722" s="81" t="s">
        <v>2791</v>
      </c>
      <c r="D2722" s="77" t="s">
        <v>673</v>
      </c>
      <c r="E2722" s="82" t="s">
        <v>93</v>
      </c>
      <c r="F2722" s="77" t="s">
        <v>674</v>
      </c>
      <c r="G2722" s="77" t="s">
        <v>435</v>
      </c>
      <c r="H2722" s="77" t="s">
        <v>54</v>
      </c>
      <c r="I2722" s="77" t="s">
        <v>3418</v>
      </c>
      <c r="J2722" s="83">
        <v>836.56537035845554</v>
      </c>
      <c r="L2722" s="84"/>
      <c r="M2722" s="84"/>
      <c r="P2722"/>
      <c r="R2722"/>
      <c r="S2722" s="82" t="s">
        <v>56</v>
      </c>
      <c r="T2722" s="82" t="s">
        <v>57</v>
      </c>
      <c r="U2722" s="77"/>
      <c r="V2722" s="77"/>
      <c r="W2722" s="77"/>
      <c r="X2722"/>
    </row>
    <row r="2723" spans="2:24" x14ac:dyDescent="0.3">
      <c r="B2723" s="81">
        <v>37407</v>
      </c>
      <c r="C2723" s="81" t="s">
        <v>2791</v>
      </c>
      <c r="D2723" s="77" t="s">
        <v>362</v>
      </c>
      <c r="E2723" s="82" t="s">
        <v>365</v>
      </c>
      <c r="F2723" s="77" t="s">
        <v>363</v>
      </c>
      <c r="G2723" s="77" t="s">
        <v>435</v>
      </c>
      <c r="H2723" s="77" t="s">
        <v>54</v>
      </c>
      <c r="I2723" s="77" t="s">
        <v>3417</v>
      </c>
      <c r="J2723" s="83">
        <v>929.51970495538694</v>
      </c>
      <c r="L2723" s="84"/>
      <c r="M2723" s="84"/>
      <c r="P2723"/>
      <c r="R2723"/>
      <c r="S2723" s="82" t="s">
        <v>56</v>
      </c>
      <c r="T2723" s="82" t="s">
        <v>57</v>
      </c>
      <c r="U2723" s="77"/>
      <c r="V2723" s="77"/>
      <c r="W2723" s="77"/>
      <c r="X2723"/>
    </row>
    <row r="2724" spans="2:24" x14ac:dyDescent="0.3">
      <c r="B2724" s="81">
        <v>37407</v>
      </c>
      <c r="C2724" s="81" t="s">
        <v>2791</v>
      </c>
      <c r="D2724" s="77" t="s">
        <v>362</v>
      </c>
      <c r="E2724" s="82" t="s">
        <v>365</v>
      </c>
      <c r="F2724" s="77" t="s">
        <v>363</v>
      </c>
      <c r="G2724" s="77" t="s">
        <v>435</v>
      </c>
      <c r="H2724" s="77" t="s">
        <v>54</v>
      </c>
      <c r="I2724" s="77" t="s">
        <v>3417</v>
      </c>
      <c r="J2724" s="83">
        <v>-679.37396999712143</v>
      </c>
      <c r="L2724" s="84"/>
      <c r="M2724" s="84"/>
      <c r="P2724"/>
      <c r="R2724"/>
      <c r="S2724" s="82" t="s">
        <v>56</v>
      </c>
      <c r="T2724" s="82" t="s">
        <v>57</v>
      </c>
      <c r="U2724" s="77"/>
      <c r="V2724" s="77"/>
      <c r="W2724" s="77"/>
      <c r="X2724"/>
    </row>
    <row r="2725" spans="2:24" x14ac:dyDescent="0.3">
      <c r="B2725" s="81">
        <v>37407</v>
      </c>
      <c r="C2725" s="81" t="s">
        <v>2791</v>
      </c>
      <c r="D2725" s="77" t="s">
        <v>362</v>
      </c>
      <c r="E2725" s="82" t="s">
        <v>365</v>
      </c>
      <c r="F2725" s="77" t="s">
        <v>363</v>
      </c>
      <c r="G2725" s="77" t="s">
        <v>435</v>
      </c>
      <c r="H2725" s="77" t="s">
        <v>54</v>
      </c>
      <c r="I2725" s="77" t="s">
        <v>3417</v>
      </c>
      <c r="J2725" s="83">
        <v>-91.539454407457129</v>
      </c>
      <c r="L2725" s="84"/>
      <c r="M2725" s="84"/>
      <c r="P2725"/>
      <c r="R2725"/>
      <c r="S2725" s="82" t="s">
        <v>56</v>
      </c>
      <c r="T2725" s="82" t="s">
        <v>57</v>
      </c>
      <c r="U2725" s="77"/>
      <c r="V2725" s="77"/>
      <c r="W2725" s="77"/>
      <c r="X2725"/>
    </row>
    <row r="2726" spans="2:24" x14ac:dyDescent="0.3">
      <c r="B2726" s="81">
        <v>37407</v>
      </c>
      <c r="C2726" s="81" t="s">
        <v>2791</v>
      </c>
      <c r="D2726" s="77" t="s">
        <v>3043</v>
      </c>
      <c r="E2726" s="82" t="s">
        <v>3045</v>
      </c>
      <c r="F2726" s="77" t="s">
        <v>2986</v>
      </c>
      <c r="G2726" s="77" t="s">
        <v>435</v>
      </c>
      <c r="H2726" s="77" t="s">
        <v>1092</v>
      </c>
      <c r="I2726" s="77" t="s">
        <v>3417</v>
      </c>
      <c r="J2726" s="83">
        <v>-133.33511870584934</v>
      </c>
      <c r="L2726" s="84"/>
      <c r="M2726" s="84"/>
      <c r="P2726"/>
      <c r="R2726"/>
      <c r="S2726" s="82" t="s">
        <v>56</v>
      </c>
      <c r="T2726" s="82" t="s">
        <v>57</v>
      </c>
      <c r="U2726" s="77"/>
      <c r="V2726" s="77"/>
      <c r="W2726" s="77"/>
      <c r="X2726"/>
    </row>
    <row r="2727" spans="2:24" x14ac:dyDescent="0.3">
      <c r="B2727" s="81">
        <v>37407</v>
      </c>
      <c r="C2727" s="81" t="s">
        <v>2791</v>
      </c>
      <c r="D2727" s="77" t="s">
        <v>98</v>
      </c>
      <c r="E2727" s="82" t="s">
        <v>101</v>
      </c>
      <c r="F2727" s="77" t="s">
        <v>99</v>
      </c>
      <c r="G2727" s="77" t="s">
        <v>435</v>
      </c>
      <c r="H2727" s="77" t="s">
        <v>102</v>
      </c>
      <c r="I2727" s="77" t="s">
        <v>3417</v>
      </c>
      <c r="J2727" s="83">
        <v>238.90202161849214</v>
      </c>
      <c r="L2727" s="84"/>
      <c r="M2727" s="84"/>
      <c r="P2727"/>
      <c r="R2727"/>
      <c r="S2727" s="82" t="s">
        <v>56</v>
      </c>
      <c r="T2727" s="82" t="s">
        <v>57</v>
      </c>
      <c r="U2727" s="77"/>
      <c r="V2727" s="77"/>
      <c r="W2727" s="77"/>
      <c r="X2727"/>
    </row>
    <row r="2728" spans="2:24" x14ac:dyDescent="0.3">
      <c r="B2728" s="81">
        <v>37407</v>
      </c>
      <c r="C2728" s="81" t="s">
        <v>2791</v>
      </c>
      <c r="D2728" s="77" t="s">
        <v>98</v>
      </c>
      <c r="E2728" s="82" t="s">
        <v>101</v>
      </c>
      <c r="F2728" s="77" t="s">
        <v>99</v>
      </c>
      <c r="G2728" s="77" t="s">
        <v>435</v>
      </c>
      <c r="H2728" s="77" t="s">
        <v>102</v>
      </c>
      <c r="I2728" s="77" t="s">
        <v>3417</v>
      </c>
      <c r="J2728" s="83">
        <v>110.41386990210118</v>
      </c>
      <c r="L2728" s="84"/>
      <c r="M2728" s="84"/>
      <c r="P2728"/>
      <c r="R2728"/>
      <c r="S2728" s="82" t="s">
        <v>56</v>
      </c>
      <c r="T2728" s="82" t="s">
        <v>57</v>
      </c>
      <c r="U2728" s="77"/>
      <c r="V2728" s="77"/>
      <c r="W2728" s="77"/>
      <c r="X2728"/>
    </row>
    <row r="2729" spans="2:24" x14ac:dyDescent="0.3">
      <c r="B2729" s="81">
        <v>37407</v>
      </c>
      <c r="C2729" s="81" t="s">
        <v>2791</v>
      </c>
      <c r="D2729" s="77" t="s">
        <v>98</v>
      </c>
      <c r="E2729" s="82" t="s">
        <v>101</v>
      </c>
      <c r="F2729" s="77" t="s">
        <v>99</v>
      </c>
      <c r="G2729" s="77" t="s">
        <v>435</v>
      </c>
      <c r="H2729" s="77" t="s">
        <v>102</v>
      </c>
      <c r="I2729" s="77" t="s">
        <v>3417</v>
      </c>
      <c r="J2729" s="83">
        <v>12.801288560163147</v>
      </c>
      <c r="L2729" s="84"/>
      <c r="M2729" s="84"/>
      <c r="P2729"/>
      <c r="R2729"/>
      <c r="S2729" s="82" t="s">
        <v>56</v>
      </c>
      <c r="T2729" s="82" t="s">
        <v>57</v>
      </c>
      <c r="U2729" s="77"/>
      <c r="V2729" s="77"/>
      <c r="W2729" s="77"/>
      <c r="X2729"/>
    </row>
    <row r="2730" spans="2:24" x14ac:dyDescent="0.3">
      <c r="B2730" s="81">
        <v>37407</v>
      </c>
      <c r="C2730" s="81" t="s">
        <v>2791</v>
      </c>
      <c r="D2730" s="77" t="s">
        <v>110</v>
      </c>
      <c r="E2730" s="82" t="s">
        <v>113</v>
      </c>
      <c r="F2730" s="77" t="s">
        <v>111</v>
      </c>
      <c r="G2730" s="77" t="s">
        <v>435</v>
      </c>
      <c r="H2730" s="77" t="s">
        <v>102</v>
      </c>
      <c r="I2730" s="77" t="s">
        <v>3417</v>
      </c>
      <c r="J2730" s="83">
        <v>108.08182947170221</v>
      </c>
      <c r="L2730" s="84"/>
      <c r="M2730" s="84"/>
      <c r="P2730"/>
      <c r="R2730"/>
      <c r="S2730" s="82" t="s">
        <v>56</v>
      </c>
      <c r="T2730" s="82" t="s">
        <v>57</v>
      </c>
      <c r="U2730" s="77"/>
      <c r="V2730" s="77"/>
      <c r="W2730" s="77"/>
      <c r="X2730"/>
    </row>
    <row r="2731" spans="2:24" x14ac:dyDescent="0.3">
      <c r="B2731" s="81">
        <v>37407</v>
      </c>
      <c r="C2731" s="81" t="s">
        <v>2791</v>
      </c>
      <c r="D2731" s="77" t="s">
        <v>373</v>
      </c>
      <c r="E2731" s="82" t="s">
        <v>113</v>
      </c>
      <c r="F2731" s="77" t="s">
        <v>374</v>
      </c>
      <c r="G2731" s="77" t="s">
        <v>435</v>
      </c>
      <c r="H2731" s="77" t="s">
        <v>102</v>
      </c>
      <c r="I2731" s="77" t="s">
        <v>3418</v>
      </c>
      <c r="J2731" s="83">
        <v>97.294121714226463</v>
      </c>
      <c r="L2731" s="84"/>
      <c r="M2731" s="84"/>
      <c r="P2731"/>
      <c r="R2731"/>
      <c r="S2731" s="82" t="s">
        <v>56</v>
      </c>
      <c r="T2731" s="82" t="s">
        <v>57</v>
      </c>
      <c r="U2731" s="77"/>
      <c r="V2731" s="77"/>
      <c r="W2731" s="77"/>
      <c r="X2731"/>
    </row>
    <row r="2732" spans="2:24" x14ac:dyDescent="0.3">
      <c r="B2732" s="81">
        <v>37407</v>
      </c>
      <c r="C2732" s="81" t="s">
        <v>2791</v>
      </c>
      <c r="D2732" s="77" t="s">
        <v>373</v>
      </c>
      <c r="E2732" s="82" t="s">
        <v>113</v>
      </c>
      <c r="F2732" s="77" t="s">
        <v>374</v>
      </c>
      <c r="G2732" s="77" t="s">
        <v>435</v>
      </c>
      <c r="H2732" s="77" t="s">
        <v>102</v>
      </c>
      <c r="I2732" s="77" t="s">
        <v>3418</v>
      </c>
      <c r="J2732" s="83">
        <v>136.42703068641728</v>
      </c>
      <c r="L2732" s="84"/>
      <c r="M2732" s="84"/>
      <c r="P2732"/>
      <c r="R2732"/>
      <c r="S2732" s="82" t="s">
        <v>56</v>
      </c>
      <c r="T2732" s="82" t="s">
        <v>57</v>
      </c>
      <c r="U2732" s="77"/>
      <c r="V2732" s="77"/>
      <c r="W2732" s="77"/>
      <c r="X2732"/>
    </row>
    <row r="2733" spans="2:24" x14ac:dyDescent="0.3">
      <c r="B2733" s="81">
        <v>37407</v>
      </c>
      <c r="C2733" s="81" t="s">
        <v>2791</v>
      </c>
      <c r="D2733" s="77" t="s">
        <v>373</v>
      </c>
      <c r="E2733" s="82" t="s">
        <v>113</v>
      </c>
      <c r="F2733" s="77" t="s">
        <v>374</v>
      </c>
      <c r="G2733" s="77" t="s">
        <v>435</v>
      </c>
      <c r="H2733" s="77" t="s">
        <v>102</v>
      </c>
      <c r="I2733" s="77" t="s">
        <v>3418</v>
      </c>
      <c r="J2733" s="83">
        <v>-101.95876182767525</v>
      </c>
      <c r="L2733" s="84"/>
      <c r="M2733" s="84"/>
      <c r="P2733"/>
      <c r="R2733"/>
      <c r="S2733" s="82" t="s">
        <v>56</v>
      </c>
      <c r="T2733" s="82" t="s">
        <v>57</v>
      </c>
      <c r="U2733" s="77"/>
      <c r="V2733" s="77"/>
      <c r="W2733" s="77"/>
      <c r="X2733"/>
    </row>
    <row r="2734" spans="2:24" x14ac:dyDescent="0.3">
      <c r="B2734" s="81">
        <v>37407</v>
      </c>
      <c r="C2734" s="81" t="s">
        <v>2791</v>
      </c>
      <c r="D2734" s="77" t="s">
        <v>373</v>
      </c>
      <c r="E2734" s="82" t="s">
        <v>113</v>
      </c>
      <c r="F2734" s="77" t="s">
        <v>374</v>
      </c>
      <c r="G2734" s="77" t="s">
        <v>435</v>
      </c>
      <c r="H2734" s="77" t="s">
        <v>102</v>
      </c>
      <c r="I2734" s="77" t="s">
        <v>3418</v>
      </c>
      <c r="J2734" s="83">
        <v>-112.29750457129947</v>
      </c>
      <c r="L2734" s="84"/>
      <c r="M2734" s="84"/>
      <c r="P2734"/>
      <c r="R2734"/>
      <c r="S2734" s="82" t="s">
        <v>56</v>
      </c>
      <c r="T2734" s="82" t="s">
        <v>57</v>
      </c>
      <c r="U2734" s="77"/>
      <c r="V2734" s="77"/>
      <c r="W2734" s="77"/>
      <c r="X2734"/>
    </row>
    <row r="2735" spans="2:24" x14ac:dyDescent="0.3">
      <c r="B2735" s="81">
        <v>37407</v>
      </c>
      <c r="C2735" s="81" t="s">
        <v>2791</v>
      </c>
      <c r="D2735" s="77" t="s">
        <v>704</v>
      </c>
      <c r="E2735" s="82" t="s">
        <v>705</v>
      </c>
      <c r="F2735" s="77" t="s">
        <v>572</v>
      </c>
      <c r="G2735" s="77" t="s">
        <v>435</v>
      </c>
      <c r="H2735" s="77" t="s">
        <v>578</v>
      </c>
      <c r="I2735" s="77" t="s">
        <v>3417</v>
      </c>
      <c r="J2735" s="83">
        <v>446.39613219540951</v>
      </c>
      <c r="L2735" s="84"/>
      <c r="M2735" s="84"/>
      <c r="P2735"/>
      <c r="R2735"/>
      <c r="S2735" s="82" t="s">
        <v>579</v>
      </c>
      <c r="T2735" s="82" t="s">
        <v>57</v>
      </c>
      <c r="U2735" s="77"/>
      <c r="V2735" s="77"/>
      <c r="W2735" s="77"/>
      <c r="X2735"/>
    </row>
    <row r="2736" spans="2:24" x14ac:dyDescent="0.3">
      <c r="B2736" s="81">
        <v>37407</v>
      </c>
      <c r="C2736" s="81" t="s">
        <v>2791</v>
      </c>
      <c r="D2736" s="77" t="s">
        <v>707</v>
      </c>
      <c r="E2736" s="82" t="s">
        <v>705</v>
      </c>
      <c r="F2736" s="77" t="s">
        <v>708</v>
      </c>
      <c r="G2736" s="77" t="s">
        <v>435</v>
      </c>
      <c r="H2736" s="77" t="s">
        <v>578</v>
      </c>
      <c r="I2736" s="77" t="s">
        <v>3417</v>
      </c>
      <c r="J2736" s="83">
        <v>421.6278981477181</v>
      </c>
      <c r="L2736" s="84"/>
      <c r="M2736" s="84"/>
      <c r="P2736"/>
      <c r="R2736"/>
      <c r="S2736" s="82" t="s">
        <v>710</v>
      </c>
      <c r="T2736" s="82" t="s">
        <v>57</v>
      </c>
      <c r="U2736" s="77"/>
      <c r="V2736" s="77"/>
      <c r="W2736" s="77"/>
      <c r="X2736"/>
    </row>
    <row r="2737" spans="2:24" x14ac:dyDescent="0.3">
      <c r="B2737" s="81">
        <v>37407</v>
      </c>
      <c r="C2737" s="81" t="s">
        <v>2791</v>
      </c>
      <c r="D2737" s="77" t="s">
        <v>712</v>
      </c>
      <c r="E2737" s="82" t="s">
        <v>705</v>
      </c>
      <c r="F2737" s="77" t="s">
        <v>713</v>
      </c>
      <c r="G2737" s="77" t="s">
        <v>435</v>
      </c>
      <c r="H2737" s="77" t="s">
        <v>578</v>
      </c>
      <c r="I2737" s="77" t="s">
        <v>3417</v>
      </c>
      <c r="J2737" s="83">
        <v>468.4163721387385</v>
      </c>
      <c r="L2737" s="84"/>
      <c r="M2737" s="84"/>
      <c r="P2737"/>
      <c r="R2737"/>
      <c r="S2737" s="82" t="s">
        <v>715</v>
      </c>
      <c r="T2737" s="82" t="s">
        <v>57</v>
      </c>
      <c r="U2737" s="77"/>
      <c r="V2737" s="77"/>
      <c r="W2737" s="77"/>
      <c r="X2737"/>
    </row>
    <row r="2738" spans="2:24" x14ac:dyDescent="0.3">
      <c r="B2738" s="81">
        <v>37407</v>
      </c>
      <c r="C2738" s="81" t="s">
        <v>2791</v>
      </c>
      <c r="D2738" s="77" t="s">
        <v>717</v>
      </c>
      <c r="E2738" s="82" t="s">
        <v>705</v>
      </c>
      <c r="F2738" s="77" t="s">
        <v>583</v>
      </c>
      <c r="G2738" s="77" t="s">
        <v>435</v>
      </c>
      <c r="H2738" s="77" t="s">
        <v>578</v>
      </c>
      <c r="I2738" s="77" t="s">
        <v>3418</v>
      </c>
      <c r="J2738" s="83">
        <v>389.00559854910853</v>
      </c>
      <c r="L2738" s="84"/>
      <c r="M2738" s="84"/>
      <c r="P2738"/>
      <c r="R2738"/>
      <c r="S2738" s="82" t="s">
        <v>56</v>
      </c>
      <c r="T2738" s="82" t="s">
        <v>57</v>
      </c>
      <c r="U2738" s="77"/>
      <c r="V2738" s="77"/>
      <c r="W2738" s="77"/>
      <c r="X2738"/>
    </row>
    <row r="2739" spans="2:24" x14ac:dyDescent="0.3">
      <c r="B2739" s="81">
        <v>37407</v>
      </c>
      <c r="C2739" s="81" t="s">
        <v>2791</v>
      </c>
      <c r="D2739" s="77" t="s">
        <v>720</v>
      </c>
      <c r="E2739" s="82" t="s">
        <v>725</v>
      </c>
      <c r="F2739" s="77" t="s">
        <v>721</v>
      </c>
      <c r="G2739" s="77" t="s">
        <v>435</v>
      </c>
      <c r="H2739" s="77" t="s">
        <v>102</v>
      </c>
      <c r="I2739" s="77" t="s">
        <v>3417</v>
      </c>
      <c r="J2739" s="83">
        <v>188.09952360862289</v>
      </c>
      <c r="L2739" s="84"/>
      <c r="M2739" s="84"/>
      <c r="P2739"/>
      <c r="R2739"/>
      <c r="S2739" s="82" t="s">
        <v>56</v>
      </c>
      <c r="T2739" s="82" t="s">
        <v>57</v>
      </c>
      <c r="U2739" s="77"/>
      <c r="V2739" s="77"/>
      <c r="W2739" s="77"/>
      <c r="X2739"/>
    </row>
    <row r="2740" spans="2:24" x14ac:dyDescent="0.3">
      <c r="B2740" s="81">
        <v>37407</v>
      </c>
      <c r="C2740" s="81" t="s">
        <v>2791</v>
      </c>
      <c r="D2740" s="77" t="s">
        <v>728</v>
      </c>
      <c r="E2740" s="82" t="s">
        <v>725</v>
      </c>
      <c r="F2740" s="77" t="s">
        <v>729</v>
      </c>
      <c r="G2740" s="77" t="s">
        <v>435</v>
      </c>
      <c r="H2740" s="77" t="s">
        <v>102</v>
      </c>
      <c r="I2740" s="77" t="s">
        <v>3418</v>
      </c>
      <c r="J2740" s="83">
        <v>163.8996285239586</v>
      </c>
      <c r="L2740" s="84"/>
      <c r="M2740" s="84"/>
      <c r="P2740"/>
      <c r="R2740"/>
      <c r="S2740" s="82" t="s">
        <v>56</v>
      </c>
      <c r="T2740" s="82" t="s">
        <v>57</v>
      </c>
      <c r="U2740" s="77"/>
      <c r="V2740" s="77"/>
      <c r="W2740" s="77"/>
      <c r="X2740"/>
    </row>
    <row r="2741" spans="2:24" x14ac:dyDescent="0.3">
      <c r="B2741" s="81">
        <v>37407</v>
      </c>
      <c r="C2741" s="81" t="s">
        <v>2791</v>
      </c>
      <c r="D2741" s="77" t="s">
        <v>3054</v>
      </c>
      <c r="E2741" s="82" t="s">
        <v>3056</v>
      </c>
      <c r="F2741" s="77" t="s">
        <v>47</v>
      </c>
      <c r="G2741" s="77" t="s">
        <v>435</v>
      </c>
      <c r="H2741" s="77" t="s">
        <v>1092</v>
      </c>
      <c r="I2741" s="77" t="s">
        <v>3417</v>
      </c>
      <c r="J2741" s="83">
        <v>-524.52258917580252</v>
      </c>
      <c r="L2741" s="84"/>
      <c r="M2741" s="84"/>
      <c r="P2741"/>
      <c r="R2741"/>
      <c r="S2741" s="82" t="s">
        <v>56</v>
      </c>
      <c r="T2741" s="82" t="s">
        <v>57</v>
      </c>
      <c r="U2741" s="77"/>
      <c r="V2741" s="77"/>
      <c r="W2741" s="77"/>
      <c r="X2741"/>
    </row>
    <row r="2742" spans="2:24" x14ac:dyDescent="0.3">
      <c r="B2742" s="81">
        <v>37407</v>
      </c>
      <c r="C2742" s="81" t="s">
        <v>2791</v>
      </c>
      <c r="D2742" s="77" t="s">
        <v>1041</v>
      </c>
      <c r="E2742" s="82" t="s">
        <v>1043</v>
      </c>
      <c r="F2742" s="77" t="s">
        <v>76</v>
      </c>
      <c r="G2742" s="77" t="s">
        <v>435</v>
      </c>
      <c r="H2742" s="77" t="s">
        <v>102</v>
      </c>
      <c r="I2742" s="77" t="s">
        <v>3417</v>
      </c>
      <c r="J2742" s="83">
        <v>625.51087916003576</v>
      </c>
      <c r="L2742" s="84"/>
      <c r="M2742" s="84"/>
      <c r="P2742"/>
      <c r="R2742"/>
      <c r="S2742" s="82" t="s">
        <v>56</v>
      </c>
      <c r="T2742" s="82" t="s">
        <v>57</v>
      </c>
      <c r="U2742" s="77"/>
      <c r="V2742" s="77"/>
      <c r="W2742" s="77"/>
      <c r="X2742"/>
    </row>
    <row r="2743" spans="2:24" x14ac:dyDescent="0.3">
      <c r="B2743" s="81">
        <v>37407</v>
      </c>
      <c r="C2743" s="81" t="s">
        <v>2791</v>
      </c>
      <c r="D2743" s="77" t="s">
        <v>2985</v>
      </c>
      <c r="E2743" s="82" t="s">
        <v>2988</v>
      </c>
      <c r="F2743" s="77" t="s">
        <v>2986</v>
      </c>
      <c r="G2743" s="77" t="s">
        <v>435</v>
      </c>
      <c r="H2743" s="77" t="s">
        <v>1092</v>
      </c>
      <c r="I2743" s="77" t="s">
        <v>3417</v>
      </c>
      <c r="J2743" s="83">
        <v>-104.31346162414506</v>
      </c>
      <c r="L2743" s="84"/>
      <c r="M2743" s="84"/>
      <c r="P2743"/>
      <c r="R2743"/>
      <c r="S2743" s="82" t="s">
        <v>56</v>
      </c>
      <c r="T2743" s="82" t="s">
        <v>57</v>
      </c>
      <c r="U2743" s="77"/>
      <c r="V2743" s="77"/>
      <c r="W2743" s="77"/>
      <c r="X2743"/>
    </row>
    <row r="2744" spans="2:24" x14ac:dyDescent="0.3">
      <c r="B2744" s="81">
        <v>37407</v>
      </c>
      <c r="C2744" s="81" t="s">
        <v>2791</v>
      </c>
      <c r="D2744" s="77" t="s">
        <v>731</v>
      </c>
      <c r="E2744" s="82" t="s">
        <v>734</v>
      </c>
      <c r="F2744" s="77" t="s">
        <v>732</v>
      </c>
      <c r="G2744" s="77" t="s">
        <v>435</v>
      </c>
      <c r="H2744" s="77" t="s">
        <v>271</v>
      </c>
      <c r="I2744" s="77" t="s">
        <v>3417</v>
      </c>
      <c r="J2744" s="83">
        <v>6984.6812181594059</v>
      </c>
      <c r="L2744" s="84"/>
      <c r="M2744" s="84"/>
      <c r="P2744"/>
      <c r="R2744"/>
      <c r="S2744" s="82" t="s">
        <v>56</v>
      </c>
      <c r="T2744" s="82" t="s">
        <v>57</v>
      </c>
      <c r="U2744" s="77"/>
      <c r="V2744" s="77"/>
      <c r="W2744" s="77"/>
      <c r="X2744"/>
    </row>
    <row r="2745" spans="2:24" x14ac:dyDescent="0.3">
      <c r="B2745" s="81">
        <v>37407</v>
      </c>
      <c r="C2745" s="81" t="s">
        <v>2791</v>
      </c>
      <c r="D2745" s="77" t="s">
        <v>731</v>
      </c>
      <c r="E2745" s="82" t="s">
        <v>734</v>
      </c>
      <c r="F2745" s="77" t="s">
        <v>732</v>
      </c>
      <c r="G2745" s="77" t="s">
        <v>435</v>
      </c>
      <c r="H2745" s="77" t="s">
        <v>271</v>
      </c>
      <c r="I2745" s="77" t="s">
        <v>3417</v>
      </c>
      <c r="J2745" s="83">
        <v>1191.9332275640811</v>
      </c>
      <c r="L2745" s="84"/>
      <c r="M2745" s="84"/>
      <c r="P2745"/>
      <c r="R2745"/>
      <c r="S2745" s="82" t="s">
        <v>56</v>
      </c>
      <c r="T2745" s="82" t="s">
        <v>57</v>
      </c>
      <c r="U2745" s="77"/>
      <c r="V2745" s="77"/>
      <c r="W2745" s="77"/>
      <c r="X2745"/>
    </row>
    <row r="2746" spans="2:24" x14ac:dyDescent="0.3">
      <c r="B2746" s="81">
        <v>37407</v>
      </c>
      <c r="C2746" s="81" t="s">
        <v>2791</v>
      </c>
      <c r="D2746" s="77" t="s">
        <v>731</v>
      </c>
      <c r="E2746" s="82" t="s">
        <v>734</v>
      </c>
      <c r="F2746" s="77" t="s">
        <v>732</v>
      </c>
      <c r="G2746" s="77" t="s">
        <v>435</v>
      </c>
      <c r="H2746" s="77" t="s">
        <v>271</v>
      </c>
      <c r="I2746" s="77" t="s">
        <v>3417</v>
      </c>
      <c r="J2746" s="83">
        <v>-2392.1623159577512</v>
      </c>
      <c r="L2746" s="84"/>
      <c r="M2746" s="84"/>
      <c r="P2746"/>
      <c r="R2746"/>
      <c r="S2746" s="82" t="s">
        <v>56</v>
      </c>
      <c r="T2746" s="82" t="s">
        <v>57</v>
      </c>
      <c r="U2746" s="77"/>
      <c r="V2746" s="77"/>
      <c r="W2746" s="77"/>
      <c r="X2746"/>
    </row>
    <row r="2747" spans="2:24" x14ac:dyDescent="0.3">
      <c r="B2747" s="81">
        <v>37407</v>
      </c>
      <c r="C2747" s="81" t="s">
        <v>2791</v>
      </c>
      <c r="D2747" s="77" t="s">
        <v>738</v>
      </c>
      <c r="E2747" s="82" t="s">
        <v>740</v>
      </c>
      <c r="F2747" s="77" t="s">
        <v>500</v>
      </c>
      <c r="G2747" s="77" t="s">
        <v>435</v>
      </c>
      <c r="H2747" s="77" t="s">
        <v>271</v>
      </c>
      <c r="I2747" s="77" t="s">
        <v>3417</v>
      </c>
      <c r="J2747" s="83">
        <v>-2947.20978423731</v>
      </c>
      <c r="L2747" s="84"/>
      <c r="M2747" s="84"/>
      <c r="P2747"/>
      <c r="R2747"/>
      <c r="S2747" s="82" t="s">
        <v>56</v>
      </c>
      <c r="T2747" s="82" t="s">
        <v>57</v>
      </c>
      <c r="U2747" s="77"/>
      <c r="V2747" s="77"/>
      <c r="W2747" s="77"/>
      <c r="X2747"/>
    </row>
    <row r="2748" spans="2:24" x14ac:dyDescent="0.3">
      <c r="B2748" s="81">
        <v>37407</v>
      </c>
      <c r="C2748" s="81" t="s">
        <v>2791</v>
      </c>
      <c r="D2748" s="77" t="s">
        <v>738</v>
      </c>
      <c r="E2748" s="82" t="s">
        <v>740</v>
      </c>
      <c r="F2748" s="77" t="s">
        <v>500</v>
      </c>
      <c r="G2748" s="77" t="s">
        <v>435</v>
      </c>
      <c r="H2748" s="77" t="s">
        <v>271</v>
      </c>
      <c r="I2748" s="77" t="s">
        <v>3417</v>
      </c>
      <c r="J2748" s="83">
        <v>1178.8620767447728</v>
      </c>
      <c r="L2748" s="84"/>
      <c r="M2748" s="84"/>
      <c r="P2748"/>
      <c r="R2748"/>
      <c r="S2748" s="82" t="s">
        <v>56</v>
      </c>
      <c r="T2748" s="82" t="s">
        <v>57</v>
      </c>
      <c r="U2748" s="77"/>
      <c r="V2748" s="77"/>
      <c r="W2748" s="77"/>
      <c r="X2748"/>
    </row>
    <row r="2749" spans="2:24" x14ac:dyDescent="0.3">
      <c r="B2749" s="81">
        <v>37407</v>
      </c>
      <c r="C2749" s="81" t="s">
        <v>2791</v>
      </c>
      <c r="D2749" s="77" t="s">
        <v>738</v>
      </c>
      <c r="E2749" s="82" t="s">
        <v>740</v>
      </c>
      <c r="F2749" s="77" t="s">
        <v>500</v>
      </c>
      <c r="G2749" s="77" t="s">
        <v>435</v>
      </c>
      <c r="H2749" s="77" t="s">
        <v>271</v>
      </c>
      <c r="I2749" s="77" t="s">
        <v>3417</v>
      </c>
      <c r="J2749" s="83">
        <v>6248.871112813229</v>
      </c>
      <c r="L2749" s="84"/>
      <c r="M2749" s="84"/>
      <c r="P2749"/>
      <c r="R2749"/>
      <c r="S2749" s="82" t="s">
        <v>56</v>
      </c>
      <c r="T2749" s="82" t="s">
        <v>57</v>
      </c>
      <c r="U2749" s="77"/>
      <c r="V2749" s="77"/>
      <c r="W2749" s="77"/>
      <c r="X2749"/>
    </row>
    <row r="2750" spans="2:24" x14ac:dyDescent="0.3">
      <c r="B2750" s="81">
        <v>37407</v>
      </c>
      <c r="C2750" s="81" t="s">
        <v>2791</v>
      </c>
      <c r="D2750" s="77" t="s">
        <v>751</v>
      </c>
      <c r="E2750" s="82" t="s">
        <v>756</v>
      </c>
      <c r="F2750" s="77" t="s">
        <v>752</v>
      </c>
      <c r="G2750" s="77" t="s">
        <v>435</v>
      </c>
      <c r="H2750" s="77" t="s">
        <v>271</v>
      </c>
      <c r="I2750" s="77" t="s">
        <v>3417</v>
      </c>
      <c r="J2750" s="83">
        <v>532.87249456999825</v>
      </c>
      <c r="L2750" s="84"/>
      <c r="M2750" s="84"/>
      <c r="P2750"/>
      <c r="R2750"/>
      <c r="S2750" s="82" t="s">
        <v>56</v>
      </c>
      <c r="T2750" s="82" t="s">
        <v>57</v>
      </c>
      <c r="U2750" s="77"/>
      <c r="V2750" s="77"/>
      <c r="W2750" s="77"/>
      <c r="X2750"/>
    </row>
    <row r="2751" spans="2:24" x14ac:dyDescent="0.3">
      <c r="B2751" s="81">
        <v>37407</v>
      </c>
      <c r="C2751" s="81" t="s">
        <v>2791</v>
      </c>
      <c r="D2751" s="77" t="s">
        <v>3324</v>
      </c>
      <c r="E2751" s="82" t="s">
        <v>760</v>
      </c>
      <c r="F2751" s="77" t="s">
        <v>533</v>
      </c>
      <c r="G2751" s="77" t="s">
        <v>435</v>
      </c>
      <c r="H2751" s="77" t="s">
        <v>271</v>
      </c>
      <c r="I2751" s="77" t="s">
        <v>3417</v>
      </c>
      <c r="J2751" s="83">
        <v>1357.0670293868159</v>
      </c>
      <c r="L2751" s="84"/>
      <c r="M2751" s="84"/>
      <c r="P2751"/>
      <c r="R2751"/>
      <c r="S2751" s="82" t="s">
        <v>56</v>
      </c>
      <c r="T2751" s="82" t="s">
        <v>57</v>
      </c>
      <c r="U2751" s="77"/>
      <c r="V2751" s="77"/>
      <c r="W2751" s="77"/>
      <c r="X2751"/>
    </row>
    <row r="2752" spans="2:24" x14ac:dyDescent="0.3">
      <c r="B2752" s="81">
        <v>37407</v>
      </c>
      <c r="C2752" s="81" t="s">
        <v>2791</v>
      </c>
      <c r="D2752" s="77" t="s">
        <v>136</v>
      </c>
      <c r="E2752" s="82" t="s">
        <v>138</v>
      </c>
      <c r="F2752" s="77" t="s">
        <v>91</v>
      </c>
      <c r="G2752" s="77" t="s">
        <v>435</v>
      </c>
      <c r="H2752" s="77" t="s">
        <v>139</v>
      </c>
      <c r="I2752" s="77" t="s">
        <v>3417</v>
      </c>
      <c r="J2752" s="83">
        <v>51.080112854270141</v>
      </c>
      <c r="L2752" s="84"/>
      <c r="M2752" s="84"/>
      <c r="P2752"/>
      <c r="R2752"/>
      <c r="S2752" s="82" t="s">
        <v>56</v>
      </c>
      <c r="T2752" s="82" t="s">
        <v>57</v>
      </c>
      <c r="U2752" s="77"/>
      <c r="V2752" s="77"/>
      <c r="W2752" s="77"/>
      <c r="X2752"/>
    </row>
    <row r="2753" spans="2:24" x14ac:dyDescent="0.3">
      <c r="B2753" s="81">
        <v>37407</v>
      </c>
      <c r="C2753" s="81" t="s">
        <v>2791</v>
      </c>
      <c r="D2753" s="77" t="s">
        <v>765</v>
      </c>
      <c r="E2753" s="82" t="s">
        <v>766</v>
      </c>
      <c r="F2753" s="77" t="s">
        <v>99</v>
      </c>
      <c r="G2753" s="77" t="s">
        <v>435</v>
      </c>
      <c r="H2753" s="77" t="s">
        <v>139</v>
      </c>
      <c r="I2753" s="77" t="s">
        <v>3418</v>
      </c>
      <c r="J2753" s="83">
        <v>427.61818064882141</v>
      </c>
      <c r="L2753" s="84"/>
      <c r="M2753" s="84"/>
      <c r="P2753"/>
      <c r="R2753"/>
      <c r="S2753" s="82" t="s">
        <v>56</v>
      </c>
      <c r="T2753" s="82" t="s">
        <v>57</v>
      </c>
      <c r="U2753" s="77"/>
      <c r="V2753" s="77"/>
      <c r="W2753" s="77"/>
      <c r="X2753"/>
    </row>
    <row r="2754" spans="2:24" x14ac:dyDescent="0.3">
      <c r="B2754" s="81">
        <v>37407</v>
      </c>
      <c r="C2754" s="81" t="s">
        <v>2791</v>
      </c>
      <c r="D2754" s="77" t="s">
        <v>765</v>
      </c>
      <c r="E2754" s="82" t="s">
        <v>766</v>
      </c>
      <c r="F2754" s="77" t="s">
        <v>99</v>
      </c>
      <c r="G2754" s="77" t="s">
        <v>435</v>
      </c>
      <c r="H2754" s="77" t="s">
        <v>139</v>
      </c>
      <c r="I2754" s="77" t="s">
        <v>3418</v>
      </c>
      <c r="J2754" s="83">
        <v>-346.73004886896024</v>
      </c>
      <c r="L2754" s="84"/>
      <c r="M2754" s="84"/>
      <c r="P2754"/>
      <c r="R2754"/>
      <c r="S2754" s="82" t="s">
        <v>56</v>
      </c>
      <c r="T2754" s="82" t="s">
        <v>57</v>
      </c>
      <c r="U2754" s="77"/>
      <c r="V2754" s="77"/>
      <c r="W2754" s="77"/>
      <c r="X2754"/>
    </row>
    <row r="2755" spans="2:24" x14ac:dyDescent="0.3">
      <c r="B2755" s="81">
        <v>37407</v>
      </c>
      <c r="C2755" s="81" t="s">
        <v>2791</v>
      </c>
      <c r="D2755" s="77" t="s">
        <v>768</v>
      </c>
      <c r="E2755" s="82" t="s">
        <v>770</v>
      </c>
      <c r="F2755" s="77" t="s">
        <v>769</v>
      </c>
      <c r="G2755" s="77" t="s">
        <v>435</v>
      </c>
      <c r="H2755" s="77" t="s">
        <v>139</v>
      </c>
      <c r="I2755" s="77" t="s">
        <v>3417</v>
      </c>
      <c r="J2755" s="83">
        <v>1813.4240465127391</v>
      </c>
      <c r="L2755" s="84"/>
      <c r="M2755" s="84"/>
      <c r="P2755"/>
      <c r="R2755"/>
      <c r="S2755" s="82" t="s">
        <v>56</v>
      </c>
      <c r="T2755" s="82" t="s">
        <v>57</v>
      </c>
      <c r="U2755" s="77"/>
      <c r="V2755" s="77"/>
      <c r="W2755" s="77"/>
      <c r="X2755"/>
    </row>
    <row r="2756" spans="2:24" x14ac:dyDescent="0.3">
      <c r="B2756" s="81">
        <v>37407</v>
      </c>
      <c r="C2756" s="81" t="s">
        <v>2791</v>
      </c>
      <c r="D2756" s="77" t="s">
        <v>772</v>
      </c>
      <c r="E2756" s="82" t="s">
        <v>774</v>
      </c>
      <c r="F2756" s="77" t="s">
        <v>721</v>
      </c>
      <c r="G2756" s="77" t="s">
        <v>435</v>
      </c>
      <c r="H2756" s="77" t="s">
        <v>139</v>
      </c>
      <c r="I2756" s="77" t="s">
        <v>3417</v>
      </c>
      <c r="J2756" s="83">
        <v>491.83921615089275</v>
      </c>
      <c r="L2756" s="84"/>
      <c r="M2756" s="84"/>
      <c r="P2756"/>
      <c r="R2756"/>
      <c r="S2756" s="82" t="s">
        <v>56</v>
      </c>
      <c r="T2756" s="82" t="s">
        <v>57</v>
      </c>
      <c r="U2756" s="77"/>
      <c r="V2756" s="77"/>
      <c r="W2756" s="77"/>
      <c r="X2756"/>
    </row>
    <row r="2757" spans="2:24" x14ac:dyDescent="0.3">
      <c r="B2757" s="81">
        <v>37407</v>
      </c>
      <c r="C2757" s="81" t="s">
        <v>2791</v>
      </c>
      <c r="D2757" s="77" t="s">
        <v>776</v>
      </c>
      <c r="E2757" s="82" t="s">
        <v>778</v>
      </c>
      <c r="F2757" s="77" t="s">
        <v>777</v>
      </c>
      <c r="G2757" s="77" t="s">
        <v>435</v>
      </c>
      <c r="H2757" s="77" t="s">
        <v>779</v>
      </c>
      <c r="I2757" s="77" t="s">
        <v>3418</v>
      </c>
      <c r="J2757" s="83">
        <v>17.795916752097018</v>
      </c>
      <c r="L2757" s="84"/>
      <c r="M2757" s="84"/>
      <c r="P2757"/>
      <c r="R2757"/>
      <c r="S2757" s="82" t="s">
        <v>56</v>
      </c>
      <c r="T2757" s="82" t="s">
        <v>57</v>
      </c>
      <c r="U2757" s="77"/>
      <c r="V2757" s="77"/>
      <c r="W2757" s="77"/>
      <c r="X2757"/>
    </row>
    <row r="2758" spans="2:24" x14ac:dyDescent="0.3">
      <c r="B2758" s="81">
        <v>37407</v>
      </c>
      <c r="C2758" s="81" t="s">
        <v>2791</v>
      </c>
      <c r="D2758" s="77" t="s">
        <v>781</v>
      </c>
      <c r="E2758" s="82" t="s">
        <v>786</v>
      </c>
      <c r="F2758" s="77" t="s">
        <v>782</v>
      </c>
      <c r="G2758" s="77" t="s">
        <v>435</v>
      </c>
      <c r="H2758" s="77" t="s">
        <v>779</v>
      </c>
      <c r="I2758" s="77" t="s">
        <v>3417</v>
      </c>
      <c r="J2758" s="83">
        <v>2819.1075334692127</v>
      </c>
      <c r="L2758" s="84"/>
      <c r="M2758" s="84"/>
      <c r="P2758"/>
      <c r="R2758"/>
      <c r="S2758" s="82" t="s">
        <v>56</v>
      </c>
      <c r="T2758" s="82" t="s">
        <v>57</v>
      </c>
      <c r="U2758" s="77"/>
      <c r="V2758" s="77"/>
      <c r="W2758" s="77"/>
      <c r="X2758"/>
    </row>
    <row r="2759" spans="2:24" x14ac:dyDescent="0.3">
      <c r="B2759" s="81">
        <v>37407</v>
      </c>
      <c r="C2759" s="81" t="s">
        <v>2791</v>
      </c>
      <c r="D2759" s="77" t="s">
        <v>790</v>
      </c>
      <c r="E2759" s="82" t="s">
        <v>786</v>
      </c>
      <c r="F2759" s="77" t="s">
        <v>791</v>
      </c>
      <c r="G2759" s="77" t="s">
        <v>435</v>
      </c>
      <c r="H2759" s="77" t="s">
        <v>779</v>
      </c>
      <c r="I2759" s="77" t="s">
        <v>3418</v>
      </c>
      <c r="J2759" s="83">
        <v>1490.6850100724562</v>
      </c>
      <c r="L2759" s="84"/>
      <c r="M2759" s="84"/>
      <c r="P2759"/>
      <c r="R2759"/>
      <c r="S2759" s="82" t="s">
        <v>56</v>
      </c>
      <c r="T2759" s="82" t="s">
        <v>57</v>
      </c>
      <c r="U2759" s="77"/>
      <c r="V2759" s="77"/>
      <c r="W2759" s="77"/>
      <c r="X2759"/>
    </row>
    <row r="2760" spans="2:24" x14ac:dyDescent="0.3">
      <c r="B2760" s="81">
        <v>37407</v>
      </c>
      <c r="C2760" s="81" t="s">
        <v>2791</v>
      </c>
      <c r="D2760" s="77" t="s">
        <v>2724</v>
      </c>
      <c r="E2760" s="82" t="s">
        <v>2726</v>
      </c>
      <c r="F2760" s="77" t="s">
        <v>2725</v>
      </c>
      <c r="G2760" s="77" t="s">
        <v>435</v>
      </c>
      <c r="H2760" s="77" t="s">
        <v>779</v>
      </c>
      <c r="I2760" s="77" t="s">
        <v>3417</v>
      </c>
      <c r="J2760" s="83">
        <v>584.05536803818609</v>
      </c>
      <c r="L2760" s="84"/>
      <c r="M2760" s="84"/>
      <c r="P2760"/>
      <c r="R2760"/>
      <c r="S2760" s="82" t="s">
        <v>56</v>
      </c>
      <c r="T2760" s="82" t="s">
        <v>57</v>
      </c>
      <c r="U2760" s="77"/>
      <c r="V2760" s="77"/>
      <c r="W2760" s="77"/>
      <c r="X2760"/>
    </row>
    <row r="2761" spans="2:24" x14ac:dyDescent="0.3">
      <c r="B2761" s="81">
        <v>37407</v>
      </c>
      <c r="C2761" s="81" t="s">
        <v>2791</v>
      </c>
      <c r="D2761" s="77" t="s">
        <v>794</v>
      </c>
      <c r="E2761" s="82" t="s">
        <v>799</v>
      </c>
      <c r="F2761" s="77" t="s">
        <v>795</v>
      </c>
      <c r="G2761" s="77" t="s">
        <v>435</v>
      </c>
      <c r="H2761" s="77" t="s">
        <v>779</v>
      </c>
      <c r="I2761" s="77" t="s">
        <v>3417</v>
      </c>
      <c r="J2761" s="83">
        <v>590.70200002129206</v>
      </c>
      <c r="L2761" s="84"/>
      <c r="M2761" s="84"/>
      <c r="P2761"/>
      <c r="R2761"/>
      <c r="S2761" s="82" t="s">
        <v>56</v>
      </c>
      <c r="T2761" s="82" t="s">
        <v>57</v>
      </c>
      <c r="U2761" s="77"/>
      <c r="V2761" s="77"/>
      <c r="W2761" s="77"/>
      <c r="X2761"/>
    </row>
    <row r="2762" spans="2:24" x14ac:dyDescent="0.3">
      <c r="B2762" s="81">
        <v>37407</v>
      </c>
      <c r="C2762" s="81" t="s">
        <v>2791</v>
      </c>
      <c r="D2762" s="77" t="s">
        <v>802</v>
      </c>
      <c r="E2762" s="82" t="s">
        <v>805</v>
      </c>
      <c r="F2762" s="77" t="s">
        <v>803</v>
      </c>
      <c r="G2762" s="77" t="s">
        <v>435</v>
      </c>
      <c r="H2762" s="77" t="s">
        <v>779</v>
      </c>
      <c r="I2762" s="77" t="s">
        <v>3417</v>
      </c>
      <c r="J2762" s="83">
        <v>3797.9811268934991</v>
      </c>
      <c r="L2762" s="84"/>
      <c r="M2762" s="84"/>
      <c r="P2762"/>
      <c r="R2762"/>
      <c r="S2762" s="82" t="s">
        <v>56</v>
      </c>
      <c r="T2762" s="82" t="s">
        <v>57</v>
      </c>
      <c r="U2762" s="77"/>
      <c r="V2762" s="77"/>
      <c r="W2762" s="77"/>
      <c r="X2762"/>
    </row>
    <row r="2763" spans="2:24" x14ac:dyDescent="0.3">
      <c r="B2763" s="81">
        <v>37407</v>
      </c>
      <c r="C2763" s="81" t="s">
        <v>2791</v>
      </c>
      <c r="D2763" s="77" t="s">
        <v>802</v>
      </c>
      <c r="E2763" s="82" t="s">
        <v>805</v>
      </c>
      <c r="F2763" s="77" t="s">
        <v>803</v>
      </c>
      <c r="G2763" s="77" t="s">
        <v>435</v>
      </c>
      <c r="H2763" s="77" t="s">
        <v>779</v>
      </c>
      <c r="I2763" s="77" t="s">
        <v>3417</v>
      </c>
      <c r="J2763" s="83">
        <v>585.90865925044955</v>
      </c>
      <c r="L2763" s="84"/>
      <c r="M2763" s="84"/>
      <c r="P2763"/>
      <c r="R2763"/>
      <c r="S2763" s="82" t="s">
        <v>56</v>
      </c>
      <c r="T2763" s="82" t="s">
        <v>57</v>
      </c>
      <c r="U2763" s="77"/>
      <c r="V2763" s="77"/>
      <c r="W2763" s="77"/>
      <c r="X2763"/>
    </row>
    <row r="2764" spans="2:24" x14ac:dyDescent="0.3">
      <c r="B2764" s="81">
        <v>37407</v>
      </c>
      <c r="C2764" s="81" t="s">
        <v>2791</v>
      </c>
      <c r="D2764" s="77" t="s">
        <v>802</v>
      </c>
      <c r="E2764" s="82" t="s">
        <v>805</v>
      </c>
      <c r="F2764" s="77" t="s">
        <v>803</v>
      </c>
      <c r="G2764" s="77" t="s">
        <v>435</v>
      </c>
      <c r="H2764" s="77" t="s">
        <v>779</v>
      </c>
      <c r="I2764" s="77" t="s">
        <v>3417</v>
      </c>
      <c r="J2764" s="83">
        <v>-1252.383147002826</v>
      </c>
      <c r="L2764" s="84"/>
      <c r="M2764" s="84"/>
      <c r="P2764"/>
      <c r="R2764"/>
      <c r="S2764" s="82" t="s">
        <v>56</v>
      </c>
      <c r="T2764" s="82" t="s">
        <v>57</v>
      </c>
      <c r="U2764" s="77"/>
      <c r="V2764" s="77"/>
      <c r="W2764" s="77"/>
      <c r="X2764"/>
    </row>
    <row r="2765" spans="2:24" x14ac:dyDescent="0.3">
      <c r="B2765" s="81">
        <v>37407</v>
      </c>
      <c r="C2765" s="81" t="s">
        <v>2791</v>
      </c>
      <c r="D2765" s="77" t="s">
        <v>809</v>
      </c>
      <c r="E2765" s="82" t="s">
        <v>805</v>
      </c>
      <c r="F2765" s="77" t="s">
        <v>810</v>
      </c>
      <c r="G2765" s="77" t="s">
        <v>435</v>
      </c>
      <c r="H2765" s="77" t="s">
        <v>779</v>
      </c>
      <c r="I2765" s="77" t="s">
        <v>3418</v>
      </c>
      <c r="J2765" s="83">
        <v>724.08249994960931</v>
      </c>
      <c r="L2765" s="84"/>
      <c r="M2765" s="84"/>
      <c r="P2765"/>
      <c r="R2765"/>
      <c r="S2765" s="82" t="s">
        <v>56</v>
      </c>
      <c r="T2765" s="82" t="s">
        <v>57</v>
      </c>
      <c r="U2765" s="77"/>
      <c r="V2765" s="77"/>
      <c r="W2765" s="77"/>
      <c r="X2765"/>
    </row>
    <row r="2766" spans="2:24" x14ac:dyDescent="0.3">
      <c r="B2766" s="81">
        <v>37407</v>
      </c>
      <c r="C2766" s="81" t="s">
        <v>2791</v>
      </c>
      <c r="D2766" s="77" t="s">
        <v>812</v>
      </c>
      <c r="E2766" s="82" t="s">
        <v>815</v>
      </c>
      <c r="F2766" s="77" t="s">
        <v>732</v>
      </c>
      <c r="G2766" s="77" t="s">
        <v>435</v>
      </c>
      <c r="H2766" s="77" t="s">
        <v>271</v>
      </c>
      <c r="I2766" s="77" t="s">
        <v>3417</v>
      </c>
      <c r="J2766" s="83">
        <v>533.83036820773873</v>
      </c>
      <c r="L2766" s="84"/>
      <c r="M2766" s="84"/>
      <c r="P2766"/>
      <c r="R2766"/>
      <c r="S2766" s="82" t="s">
        <v>56</v>
      </c>
      <c r="T2766" s="82" t="s">
        <v>57</v>
      </c>
      <c r="U2766" s="77"/>
      <c r="V2766" s="77"/>
      <c r="W2766" s="77"/>
      <c r="X2766"/>
    </row>
    <row r="2767" spans="2:24" x14ac:dyDescent="0.3">
      <c r="B2767" s="81">
        <v>37407</v>
      </c>
      <c r="C2767" s="81" t="s">
        <v>2791</v>
      </c>
      <c r="D2767" s="77" t="s">
        <v>833</v>
      </c>
      <c r="E2767" s="82" t="s">
        <v>834</v>
      </c>
      <c r="F2767" s="77" t="s">
        <v>500</v>
      </c>
      <c r="G2767" s="77" t="s">
        <v>435</v>
      </c>
      <c r="H2767" s="77" t="s">
        <v>271</v>
      </c>
      <c r="I2767" s="77" t="s">
        <v>3417</v>
      </c>
      <c r="J2767" s="83">
        <v>-71.892064997041018</v>
      </c>
      <c r="L2767" s="84"/>
      <c r="M2767" s="84"/>
      <c r="P2767"/>
      <c r="R2767"/>
      <c r="S2767" s="82" t="s">
        <v>56</v>
      </c>
      <c r="T2767" s="82" t="s">
        <v>57</v>
      </c>
      <c r="U2767" s="77"/>
      <c r="V2767" s="77"/>
      <c r="W2767" s="77"/>
      <c r="X2767"/>
    </row>
    <row r="2768" spans="2:24" x14ac:dyDescent="0.3">
      <c r="B2768" s="81">
        <v>37407</v>
      </c>
      <c r="C2768" s="81" t="s">
        <v>2791</v>
      </c>
      <c r="D2768" s="77" t="s">
        <v>833</v>
      </c>
      <c r="E2768" s="82" t="s">
        <v>834</v>
      </c>
      <c r="F2768" s="77" t="s">
        <v>500</v>
      </c>
      <c r="G2768" s="77" t="s">
        <v>435</v>
      </c>
      <c r="H2768" s="77" t="s">
        <v>271</v>
      </c>
      <c r="I2768" s="77" t="s">
        <v>3417</v>
      </c>
      <c r="J2768" s="83">
        <v>30.424794011249215</v>
      </c>
      <c r="L2768" s="84"/>
      <c r="M2768" s="84"/>
      <c r="P2768"/>
      <c r="R2768"/>
      <c r="S2768" s="82" t="s">
        <v>56</v>
      </c>
      <c r="T2768" s="82" t="s">
        <v>57</v>
      </c>
      <c r="U2768" s="77"/>
      <c r="V2768" s="77"/>
      <c r="W2768" s="77"/>
      <c r="X2768"/>
    </row>
    <row r="2769" spans="2:24" x14ac:dyDescent="0.3">
      <c r="B2769" s="81">
        <v>37407</v>
      </c>
      <c r="C2769" s="81" t="s">
        <v>2791</v>
      </c>
      <c r="D2769" s="77" t="s">
        <v>833</v>
      </c>
      <c r="E2769" s="82" t="s">
        <v>834</v>
      </c>
      <c r="F2769" s="77" t="s">
        <v>500</v>
      </c>
      <c r="G2769" s="77" t="s">
        <v>435</v>
      </c>
      <c r="H2769" s="77" t="s">
        <v>271</v>
      </c>
      <c r="I2769" s="77" t="s">
        <v>3417</v>
      </c>
      <c r="J2769" s="83">
        <v>175.84900830779057</v>
      </c>
      <c r="L2769" s="84"/>
      <c r="M2769" s="84"/>
      <c r="P2769"/>
      <c r="R2769"/>
      <c r="S2769" s="82" t="s">
        <v>56</v>
      </c>
      <c r="T2769" s="82" t="s">
        <v>57</v>
      </c>
      <c r="U2769" s="77"/>
      <c r="V2769" s="77"/>
      <c r="W2769" s="77"/>
      <c r="X2769"/>
    </row>
    <row r="2770" spans="2:24" x14ac:dyDescent="0.3">
      <c r="B2770" s="81">
        <v>37407</v>
      </c>
      <c r="C2770" s="81" t="s">
        <v>2791</v>
      </c>
      <c r="D2770" s="77" t="s">
        <v>836</v>
      </c>
      <c r="E2770" s="82" t="s">
        <v>834</v>
      </c>
      <c r="F2770" s="77" t="s">
        <v>264</v>
      </c>
      <c r="G2770" s="77" t="s">
        <v>435</v>
      </c>
      <c r="H2770" s="77" t="s">
        <v>271</v>
      </c>
      <c r="I2770" s="77" t="s">
        <v>3418</v>
      </c>
      <c r="J2770" s="83">
        <v>-516.48074430017937</v>
      </c>
      <c r="L2770" s="84"/>
      <c r="M2770" s="84"/>
      <c r="P2770"/>
      <c r="R2770"/>
      <c r="S2770" s="82" t="s">
        <v>56</v>
      </c>
      <c r="T2770" s="82" t="s">
        <v>57</v>
      </c>
      <c r="U2770" s="77"/>
      <c r="V2770" s="77"/>
      <c r="W2770" s="77"/>
      <c r="X2770"/>
    </row>
    <row r="2771" spans="2:24" x14ac:dyDescent="0.3">
      <c r="B2771" s="81">
        <v>37407</v>
      </c>
      <c r="C2771" s="81" t="s">
        <v>2791</v>
      </c>
      <c r="D2771" s="77" t="s">
        <v>836</v>
      </c>
      <c r="E2771" s="82" t="s">
        <v>834</v>
      </c>
      <c r="F2771" s="77" t="s">
        <v>264</v>
      </c>
      <c r="G2771" s="77" t="s">
        <v>435</v>
      </c>
      <c r="H2771" s="77" t="s">
        <v>271</v>
      </c>
      <c r="I2771" s="77" t="s">
        <v>3418</v>
      </c>
      <c r="J2771" s="83">
        <v>834.21937371390766</v>
      </c>
      <c r="L2771" s="84"/>
      <c r="M2771" s="84"/>
      <c r="P2771"/>
      <c r="R2771"/>
      <c r="S2771" s="82" t="s">
        <v>56</v>
      </c>
      <c r="T2771" s="82" t="s">
        <v>57</v>
      </c>
      <c r="U2771" s="77"/>
      <c r="V2771" s="77"/>
      <c r="W2771" s="77"/>
      <c r="X2771"/>
    </row>
    <row r="2772" spans="2:24" x14ac:dyDescent="0.3">
      <c r="B2772" s="81">
        <v>37407</v>
      </c>
      <c r="C2772" s="81" t="s">
        <v>2791</v>
      </c>
      <c r="D2772" s="77" t="s">
        <v>836</v>
      </c>
      <c r="E2772" s="82" t="s">
        <v>834</v>
      </c>
      <c r="F2772" s="77" t="s">
        <v>264</v>
      </c>
      <c r="G2772" s="77" t="s">
        <v>435</v>
      </c>
      <c r="H2772" s="77" t="s">
        <v>271</v>
      </c>
      <c r="I2772" s="77" t="s">
        <v>3418</v>
      </c>
      <c r="J2772" s="83">
        <v>770.90124156189859</v>
      </c>
      <c r="L2772" s="84"/>
      <c r="M2772" s="84"/>
      <c r="P2772"/>
      <c r="R2772"/>
      <c r="S2772" s="82" t="s">
        <v>56</v>
      </c>
      <c r="T2772" s="82" t="s">
        <v>57</v>
      </c>
      <c r="U2772" s="77"/>
      <c r="V2772" s="77"/>
      <c r="W2772" s="77"/>
      <c r="X2772"/>
    </row>
    <row r="2773" spans="2:24" x14ac:dyDescent="0.3">
      <c r="B2773" s="81">
        <v>37407</v>
      </c>
      <c r="C2773" s="81" t="s">
        <v>2791</v>
      </c>
      <c r="D2773" s="77" t="s">
        <v>836</v>
      </c>
      <c r="E2773" s="82" t="s">
        <v>834</v>
      </c>
      <c r="F2773" s="77" t="s">
        <v>264</v>
      </c>
      <c r="G2773" s="77" t="s">
        <v>435</v>
      </c>
      <c r="H2773" s="77" t="s">
        <v>271</v>
      </c>
      <c r="I2773" s="77" t="s">
        <v>3418</v>
      </c>
      <c r="J2773" s="83">
        <v>968.72798171569661</v>
      </c>
      <c r="L2773" s="84"/>
      <c r="M2773" s="84"/>
      <c r="P2773"/>
      <c r="R2773"/>
      <c r="S2773" s="82" t="s">
        <v>56</v>
      </c>
      <c r="T2773" s="82" t="s">
        <v>57</v>
      </c>
      <c r="U2773" s="77"/>
      <c r="V2773" s="77"/>
      <c r="W2773" s="77"/>
      <c r="X2773"/>
    </row>
    <row r="2774" spans="2:24" x14ac:dyDescent="0.3">
      <c r="B2774" s="81">
        <v>37407</v>
      </c>
      <c r="C2774" s="81" t="s">
        <v>2791</v>
      </c>
      <c r="D2774" s="77" t="s">
        <v>844</v>
      </c>
      <c r="E2774" s="82" t="s">
        <v>846</v>
      </c>
      <c r="F2774" s="77" t="s">
        <v>276</v>
      </c>
      <c r="G2774" s="77" t="s">
        <v>435</v>
      </c>
      <c r="H2774" s="77" t="s">
        <v>271</v>
      </c>
      <c r="I2774" s="77" t="s">
        <v>3418</v>
      </c>
      <c r="J2774" s="83">
        <v>172.57160898723239</v>
      </c>
      <c r="L2774" s="84"/>
      <c r="M2774" s="84"/>
      <c r="P2774"/>
      <c r="R2774"/>
      <c r="S2774" s="82" t="s">
        <v>56</v>
      </c>
      <c r="T2774" s="82" t="s">
        <v>57</v>
      </c>
      <c r="U2774" s="77"/>
      <c r="V2774" s="77"/>
      <c r="W2774" s="77"/>
      <c r="X2774"/>
    </row>
    <row r="2775" spans="2:24" x14ac:dyDescent="0.3">
      <c r="B2775" s="81">
        <v>37407</v>
      </c>
      <c r="C2775" s="81" t="s">
        <v>2791</v>
      </c>
      <c r="D2775" s="77" t="s">
        <v>844</v>
      </c>
      <c r="E2775" s="82" t="s">
        <v>846</v>
      </c>
      <c r="F2775" s="77" t="s">
        <v>276</v>
      </c>
      <c r="G2775" s="77" t="s">
        <v>435</v>
      </c>
      <c r="H2775" s="77" t="s">
        <v>271</v>
      </c>
      <c r="I2775" s="77" t="s">
        <v>3418</v>
      </c>
      <c r="J2775" s="83">
        <v>34.816639731898718</v>
      </c>
      <c r="L2775" s="84"/>
      <c r="M2775" s="84"/>
      <c r="P2775"/>
      <c r="R2775"/>
      <c r="S2775" s="82" t="s">
        <v>56</v>
      </c>
      <c r="T2775" s="82" t="s">
        <v>57</v>
      </c>
      <c r="U2775" s="77"/>
      <c r="V2775" s="77"/>
      <c r="W2775" s="77"/>
      <c r="X2775"/>
    </row>
    <row r="2776" spans="2:24" x14ac:dyDescent="0.3">
      <c r="B2776" s="81">
        <v>37407</v>
      </c>
      <c r="C2776" s="81" t="s">
        <v>2791</v>
      </c>
      <c r="D2776" s="77" t="s">
        <v>844</v>
      </c>
      <c r="E2776" s="82" t="s">
        <v>846</v>
      </c>
      <c r="F2776" s="77" t="s">
        <v>276</v>
      </c>
      <c r="G2776" s="77" t="s">
        <v>435</v>
      </c>
      <c r="H2776" s="77" t="s">
        <v>271</v>
      </c>
      <c r="I2776" s="77" t="s">
        <v>3418</v>
      </c>
      <c r="J2776" s="83">
        <v>99.522470529238177</v>
      </c>
      <c r="L2776" s="84"/>
      <c r="M2776" s="84"/>
      <c r="P2776"/>
      <c r="R2776"/>
      <c r="S2776" s="82" t="s">
        <v>56</v>
      </c>
      <c r="T2776" s="82" t="s">
        <v>57</v>
      </c>
      <c r="U2776" s="77"/>
      <c r="V2776" s="77"/>
      <c r="W2776" s="77"/>
      <c r="X2776"/>
    </row>
    <row r="2777" spans="2:24" x14ac:dyDescent="0.3">
      <c r="B2777" s="81">
        <v>37407</v>
      </c>
      <c r="C2777" s="81" t="s">
        <v>2791</v>
      </c>
      <c r="D2777" s="77" t="s">
        <v>844</v>
      </c>
      <c r="E2777" s="82" t="s">
        <v>846</v>
      </c>
      <c r="F2777" s="77" t="s">
        <v>276</v>
      </c>
      <c r="G2777" s="77" t="s">
        <v>435</v>
      </c>
      <c r="H2777" s="77" t="s">
        <v>271</v>
      </c>
      <c r="I2777" s="77" t="s">
        <v>3418</v>
      </c>
      <c r="J2777" s="83">
        <v>-103.51180432650698</v>
      </c>
      <c r="L2777" s="84"/>
      <c r="M2777" s="84"/>
      <c r="P2777"/>
      <c r="R2777"/>
      <c r="S2777" s="82" t="s">
        <v>56</v>
      </c>
      <c r="T2777" s="82" t="s">
        <v>57</v>
      </c>
      <c r="U2777" s="77"/>
      <c r="V2777" s="77"/>
      <c r="W2777" s="77"/>
      <c r="X2777"/>
    </row>
    <row r="2778" spans="2:24" x14ac:dyDescent="0.3">
      <c r="B2778" s="81">
        <v>37407</v>
      </c>
      <c r="C2778" s="81" t="s">
        <v>2791</v>
      </c>
      <c r="D2778" s="77" t="s">
        <v>848</v>
      </c>
      <c r="E2778" s="82" t="s">
        <v>849</v>
      </c>
      <c r="F2778" s="77" t="s">
        <v>529</v>
      </c>
      <c r="G2778" s="77" t="s">
        <v>435</v>
      </c>
      <c r="H2778" s="77" t="s">
        <v>271</v>
      </c>
      <c r="I2778" s="77" t="s">
        <v>3418</v>
      </c>
      <c r="J2778" s="83">
        <v>98.458067679966959</v>
      </c>
      <c r="L2778" s="84"/>
      <c r="M2778" s="84"/>
      <c r="P2778"/>
      <c r="R2778"/>
      <c r="S2778" s="82" t="s">
        <v>56</v>
      </c>
      <c r="T2778" s="82" t="s">
        <v>57</v>
      </c>
      <c r="U2778" s="77"/>
      <c r="V2778" s="77"/>
      <c r="W2778" s="77"/>
      <c r="X2778"/>
    </row>
    <row r="2779" spans="2:24" x14ac:dyDescent="0.3">
      <c r="B2779" s="81">
        <v>37407</v>
      </c>
      <c r="C2779" s="81" t="s">
        <v>2791</v>
      </c>
      <c r="D2779" s="77" t="s">
        <v>860</v>
      </c>
      <c r="E2779" s="82" t="s">
        <v>853</v>
      </c>
      <c r="F2779" s="77" t="s">
        <v>281</v>
      </c>
      <c r="G2779" s="77" t="s">
        <v>435</v>
      </c>
      <c r="H2779" s="77" t="s">
        <v>271</v>
      </c>
      <c r="I2779" s="77" t="s">
        <v>3418</v>
      </c>
      <c r="J2779" s="83">
        <v>90.930890720901132</v>
      </c>
      <c r="L2779" s="84"/>
      <c r="M2779" s="84"/>
      <c r="P2779"/>
      <c r="R2779"/>
      <c r="S2779" s="82" t="s">
        <v>56</v>
      </c>
      <c r="T2779" s="82" t="s">
        <v>57</v>
      </c>
      <c r="U2779" s="77"/>
      <c r="V2779" s="77"/>
      <c r="W2779" s="77"/>
      <c r="X2779"/>
    </row>
    <row r="2780" spans="2:24" x14ac:dyDescent="0.3">
      <c r="B2780" s="81">
        <v>37407</v>
      </c>
      <c r="C2780" s="81" t="s">
        <v>2791</v>
      </c>
      <c r="D2780" s="77" t="s">
        <v>860</v>
      </c>
      <c r="E2780" s="82" t="s">
        <v>853</v>
      </c>
      <c r="F2780" s="77" t="s">
        <v>281</v>
      </c>
      <c r="G2780" s="77" t="s">
        <v>435</v>
      </c>
      <c r="H2780" s="77" t="s">
        <v>271</v>
      </c>
      <c r="I2780" s="77" t="s">
        <v>3418</v>
      </c>
      <c r="J2780" s="83">
        <v>76.019634492801657</v>
      </c>
      <c r="L2780" s="84"/>
      <c r="M2780" s="84"/>
      <c r="P2780"/>
      <c r="R2780"/>
      <c r="S2780" s="82" t="s">
        <v>56</v>
      </c>
      <c r="T2780" s="82" t="s">
        <v>57</v>
      </c>
      <c r="U2780" s="77"/>
      <c r="V2780" s="77"/>
      <c r="W2780" s="77"/>
      <c r="X2780"/>
    </row>
    <row r="2781" spans="2:24" x14ac:dyDescent="0.3">
      <c r="B2781" s="81">
        <v>37407</v>
      </c>
      <c r="C2781" s="81" t="s">
        <v>2791</v>
      </c>
      <c r="D2781" s="77" t="s">
        <v>860</v>
      </c>
      <c r="E2781" s="82" t="s">
        <v>853</v>
      </c>
      <c r="F2781" s="77" t="s">
        <v>281</v>
      </c>
      <c r="G2781" s="77" t="s">
        <v>435</v>
      </c>
      <c r="H2781" s="77" t="s">
        <v>271</v>
      </c>
      <c r="I2781" s="77" t="s">
        <v>3418</v>
      </c>
      <c r="J2781" s="83">
        <v>75.982691450519354</v>
      </c>
      <c r="L2781" s="84"/>
      <c r="M2781" s="84"/>
      <c r="P2781"/>
      <c r="R2781"/>
      <c r="S2781" s="82" t="s">
        <v>56</v>
      </c>
      <c r="T2781" s="82" t="s">
        <v>57</v>
      </c>
      <c r="U2781" s="77"/>
      <c r="V2781" s="77"/>
      <c r="W2781" s="77"/>
      <c r="X2781"/>
    </row>
    <row r="2782" spans="2:24" x14ac:dyDescent="0.3">
      <c r="B2782" s="81">
        <v>37407</v>
      </c>
      <c r="C2782" s="81" t="s">
        <v>2791</v>
      </c>
      <c r="D2782" s="77" t="s">
        <v>860</v>
      </c>
      <c r="E2782" s="82" t="s">
        <v>853</v>
      </c>
      <c r="F2782" s="77" t="s">
        <v>281</v>
      </c>
      <c r="G2782" s="77" t="s">
        <v>435</v>
      </c>
      <c r="H2782" s="77" t="s">
        <v>271</v>
      </c>
      <c r="I2782" s="77" t="s">
        <v>3418</v>
      </c>
      <c r="J2782" s="83">
        <v>-59.323870259285577</v>
      </c>
      <c r="L2782" s="84"/>
      <c r="M2782" s="84"/>
      <c r="P2782"/>
      <c r="R2782"/>
      <c r="S2782" s="82" t="s">
        <v>56</v>
      </c>
      <c r="T2782" s="82" t="s">
        <v>57</v>
      </c>
      <c r="U2782" s="77"/>
      <c r="V2782" s="77"/>
      <c r="W2782" s="77"/>
      <c r="X2782"/>
    </row>
    <row r="2783" spans="2:24" x14ac:dyDescent="0.3">
      <c r="B2783" s="81">
        <v>37407</v>
      </c>
      <c r="C2783" s="81" t="s">
        <v>2791</v>
      </c>
      <c r="D2783" s="77" t="s">
        <v>1564</v>
      </c>
      <c r="E2783" s="82" t="s">
        <v>1566</v>
      </c>
      <c r="F2783" s="77" t="s">
        <v>293</v>
      </c>
      <c r="G2783" s="77" t="s">
        <v>435</v>
      </c>
      <c r="H2783" s="77" t="s">
        <v>290</v>
      </c>
      <c r="I2783" s="77" t="s">
        <v>3418</v>
      </c>
      <c r="J2783" s="83">
        <v>0</v>
      </c>
      <c r="L2783" s="84"/>
      <c r="M2783" s="84"/>
      <c r="P2783"/>
      <c r="R2783"/>
      <c r="S2783" s="82" t="s">
        <v>56</v>
      </c>
      <c r="T2783" s="82" t="s">
        <v>57</v>
      </c>
      <c r="U2783" s="77"/>
      <c r="V2783" s="77"/>
      <c r="W2783" s="77"/>
      <c r="X2783"/>
    </row>
    <row r="2784" spans="2:24" x14ac:dyDescent="0.3">
      <c r="B2784" s="81">
        <v>37407</v>
      </c>
      <c r="C2784" s="81" t="s">
        <v>2791</v>
      </c>
      <c r="D2784" s="77" t="s">
        <v>1564</v>
      </c>
      <c r="E2784" s="82" t="s">
        <v>1566</v>
      </c>
      <c r="F2784" s="77" t="s">
        <v>293</v>
      </c>
      <c r="G2784" s="77" t="s">
        <v>435</v>
      </c>
      <c r="H2784" s="77" t="s">
        <v>290</v>
      </c>
      <c r="I2784" s="77" t="s">
        <v>3418</v>
      </c>
      <c r="J2784" s="83">
        <v>107.27693795025705</v>
      </c>
      <c r="L2784" s="84"/>
      <c r="M2784" s="84"/>
      <c r="P2784"/>
      <c r="R2784"/>
      <c r="S2784" s="82" t="s">
        <v>56</v>
      </c>
      <c r="T2784" s="82" t="s">
        <v>57</v>
      </c>
      <c r="U2784" s="77"/>
      <c r="V2784" s="77"/>
      <c r="W2784" s="77"/>
      <c r="X2784"/>
    </row>
    <row r="2785" spans="2:24" x14ac:dyDescent="0.3">
      <c r="B2785" s="81">
        <v>37407</v>
      </c>
      <c r="C2785" s="81" t="s">
        <v>2791</v>
      </c>
      <c r="D2785" s="77" t="s">
        <v>1564</v>
      </c>
      <c r="E2785" s="82" t="s">
        <v>1566</v>
      </c>
      <c r="F2785" s="77" t="s">
        <v>293</v>
      </c>
      <c r="G2785" s="77" t="s">
        <v>435</v>
      </c>
      <c r="H2785" s="77" t="s">
        <v>290</v>
      </c>
      <c r="I2785" s="77" t="s">
        <v>3418</v>
      </c>
      <c r="J2785" s="83">
        <v>0</v>
      </c>
      <c r="L2785" s="84"/>
      <c r="M2785" s="84"/>
      <c r="P2785"/>
      <c r="R2785"/>
      <c r="S2785" s="82" t="s">
        <v>56</v>
      </c>
      <c r="T2785" s="82" t="s">
        <v>57</v>
      </c>
      <c r="U2785" s="77"/>
      <c r="V2785" s="77"/>
      <c r="W2785" s="77"/>
      <c r="X2785"/>
    </row>
    <row r="2786" spans="2:24" x14ac:dyDescent="0.3">
      <c r="B2786" s="81">
        <v>37407</v>
      </c>
      <c r="C2786" s="81" t="s">
        <v>2791</v>
      </c>
      <c r="D2786" s="77" t="s">
        <v>3354</v>
      </c>
      <c r="E2786" s="82" t="s">
        <v>3357</v>
      </c>
      <c r="F2786" s="77" t="s">
        <v>611</v>
      </c>
      <c r="G2786" s="77" t="s">
        <v>435</v>
      </c>
      <c r="H2786" s="77" t="s">
        <v>139</v>
      </c>
      <c r="I2786" s="77" t="s">
        <v>3417</v>
      </c>
      <c r="J2786" s="83">
        <v>71.413424165806447</v>
      </c>
      <c r="L2786" s="84"/>
      <c r="M2786" s="84"/>
      <c r="P2786"/>
      <c r="R2786"/>
      <c r="S2786" s="82" t="s">
        <v>56</v>
      </c>
      <c r="T2786" s="82" t="s">
        <v>57</v>
      </c>
      <c r="U2786" s="77"/>
      <c r="V2786" s="77"/>
      <c r="W2786" s="77"/>
      <c r="X2786"/>
    </row>
    <row r="2787" spans="2:24" x14ac:dyDescent="0.3">
      <c r="B2787" s="81">
        <v>37407</v>
      </c>
      <c r="C2787" s="81" t="s">
        <v>2791</v>
      </c>
      <c r="D2787" s="77" t="s">
        <v>3363</v>
      </c>
      <c r="E2787" s="82" t="s">
        <v>3357</v>
      </c>
      <c r="F2787" s="77" t="s">
        <v>1368</v>
      </c>
      <c r="G2787" s="77" t="s">
        <v>435</v>
      </c>
      <c r="H2787" s="77" t="s">
        <v>139</v>
      </c>
      <c r="I2787" s="77" t="s">
        <v>3418</v>
      </c>
      <c r="J2787" s="83">
        <v>36.654532234471866</v>
      </c>
      <c r="L2787" s="84"/>
      <c r="M2787" s="84"/>
      <c r="P2787"/>
      <c r="R2787"/>
      <c r="S2787" s="82" t="s">
        <v>56</v>
      </c>
      <c r="T2787" s="82" t="s">
        <v>57</v>
      </c>
      <c r="U2787" s="77"/>
      <c r="V2787" s="77"/>
      <c r="W2787" s="77"/>
      <c r="X2787"/>
    </row>
    <row r="2788" spans="2:24" x14ac:dyDescent="0.3">
      <c r="B2788" s="81">
        <v>37407</v>
      </c>
      <c r="C2788" s="81" t="s">
        <v>2791</v>
      </c>
      <c r="D2788" s="77" t="s">
        <v>2743</v>
      </c>
      <c r="E2788" s="82" t="s">
        <v>2744</v>
      </c>
      <c r="F2788" s="77" t="s">
        <v>2631</v>
      </c>
      <c r="G2788" s="77" t="s">
        <v>435</v>
      </c>
      <c r="H2788" s="77" t="s">
        <v>1092</v>
      </c>
      <c r="I2788" s="77" t="s">
        <v>3418</v>
      </c>
      <c r="J2788" s="83">
        <v>0</v>
      </c>
      <c r="L2788" s="84"/>
      <c r="M2788" s="84"/>
      <c r="P2788"/>
      <c r="R2788"/>
      <c r="S2788" s="82" t="s">
        <v>56</v>
      </c>
      <c r="T2788" s="82" t="s">
        <v>57</v>
      </c>
      <c r="U2788" s="77"/>
      <c r="V2788" s="77"/>
      <c r="W2788" s="77"/>
      <c r="X2788"/>
    </row>
    <row r="2789" spans="2:24" x14ac:dyDescent="0.3">
      <c r="B2789" s="81">
        <v>37407</v>
      </c>
      <c r="C2789" s="81" t="s">
        <v>2791</v>
      </c>
      <c r="D2789" s="77" t="s">
        <v>2743</v>
      </c>
      <c r="E2789" s="82" t="s">
        <v>2744</v>
      </c>
      <c r="F2789" s="77" t="s">
        <v>2631</v>
      </c>
      <c r="G2789" s="77" t="s">
        <v>435</v>
      </c>
      <c r="H2789" s="77" t="s">
        <v>1092</v>
      </c>
      <c r="I2789" s="77" t="s">
        <v>3418</v>
      </c>
      <c r="J2789" s="83">
        <v>0</v>
      </c>
      <c r="L2789" s="84"/>
      <c r="M2789" s="84"/>
      <c r="P2789"/>
      <c r="R2789"/>
      <c r="S2789" s="82" t="s">
        <v>56</v>
      </c>
      <c r="T2789" s="82" t="s">
        <v>57</v>
      </c>
      <c r="U2789" s="77"/>
      <c r="V2789" s="77"/>
      <c r="W2789" s="77"/>
      <c r="X2789"/>
    </row>
    <row r="2790" spans="2:24" x14ac:dyDescent="0.3">
      <c r="B2790" s="81">
        <v>37407</v>
      </c>
      <c r="C2790" s="81" t="s">
        <v>2791</v>
      </c>
      <c r="D2790" s="77" t="s">
        <v>2743</v>
      </c>
      <c r="E2790" s="82" t="s">
        <v>2744</v>
      </c>
      <c r="F2790" s="77" t="s">
        <v>2631</v>
      </c>
      <c r="G2790" s="77" t="s">
        <v>435</v>
      </c>
      <c r="H2790" s="77" t="s">
        <v>1092</v>
      </c>
      <c r="I2790" s="77" t="s">
        <v>3418</v>
      </c>
      <c r="J2790" s="83">
        <v>0</v>
      </c>
      <c r="L2790" s="84"/>
      <c r="M2790" s="84"/>
      <c r="P2790"/>
      <c r="R2790"/>
      <c r="S2790" s="82" t="s">
        <v>56</v>
      </c>
      <c r="T2790" s="82" t="s">
        <v>57</v>
      </c>
      <c r="U2790" s="77"/>
      <c r="V2790" s="77"/>
      <c r="W2790" s="77"/>
      <c r="X2790"/>
    </row>
    <row r="2791" spans="2:24" x14ac:dyDescent="0.3">
      <c r="B2791" s="81">
        <v>37407</v>
      </c>
      <c r="C2791" s="81" t="s">
        <v>2791</v>
      </c>
      <c r="D2791" s="77" t="s">
        <v>1171</v>
      </c>
      <c r="E2791" s="82" t="s">
        <v>1172</v>
      </c>
      <c r="F2791" s="77" t="s">
        <v>99</v>
      </c>
      <c r="G2791" s="77" t="s">
        <v>435</v>
      </c>
      <c r="H2791" s="77" t="s">
        <v>102</v>
      </c>
      <c r="I2791" s="77" t="s">
        <v>3417</v>
      </c>
      <c r="J2791" s="83">
        <v>92.380319040172068</v>
      </c>
      <c r="L2791" s="84"/>
      <c r="M2791" s="84"/>
      <c r="P2791"/>
      <c r="R2791"/>
      <c r="S2791" s="82" t="s">
        <v>56</v>
      </c>
      <c r="T2791" s="82" t="s">
        <v>57</v>
      </c>
      <c r="U2791" s="77"/>
      <c r="V2791" s="77"/>
      <c r="W2791" s="77"/>
      <c r="X2791"/>
    </row>
    <row r="2792" spans="2:24" x14ac:dyDescent="0.3">
      <c r="B2792" s="81">
        <v>37407</v>
      </c>
      <c r="C2792" s="81" t="s">
        <v>2791</v>
      </c>
      <c r="D2792" s="77" t="s">
        <v>1171</v>
      </c>
      <c r="E2792" s="82" t="s">
        <v>1172</v>
      </c>
      <c r="F2792" s="77" t="s">
        <v>99</v>
      </c>
      <c r="G2792" s="77" t="s">
        <v>435</v>
      </c>
      <c r="H2792" s="77" t="s">
        <v>102</v>
      </c>
      <c r="I2792" s="77" t="s">
        <v>3417</v>
      </c>
      <c r="J2792" s="83">
        <v>-63.210078532026252</v>
      </c>
      <c r="L2792" s="84"/>
      <c r="M2792" s="84"/>
      <c r="P2792"/>
      <c r="R2792"/>
      <c r="S2792" s="82" t="s">
        <v>56</v>
      </c>
      <c r="T2792" s="82" t="s">
        <v>57</v>
      </c>
      <c r="U2792" s="77"/>
      <c r="V2792" s="77"/>
      <c r="W2792" s="77"/>
      <c r="X2792"/>
    </row>
    <row r="2793" spans="2:24" x14ac:dyDescent="0.3">
      <c r="B2793" s="81">
        <v>37407</v>
      </c>
      <c r="C2793" s="81" t="s">
        <v>2791</v>
      </c>
      <c r="D2793" s="77" t="s">
        <v>155</v>
      </c>
      <c r="E2793" s="82" t="s">
        <v>157</v>
      </c>
      <c r="F2793" s="77" t="s">
        <v>111</v>
      </c>
      <c r="G2793" s="77" t="s">
        <v>435</v>
      </c>
      <c r="H2793" s="77" t="s">
        <v>102</v>
      </c>
      <c r="I2793" s="77" t="s">
        <v>3417</v>
      </c>
      <c r="J2793" s="83">
        <v>-112.90173948377209</v>
      </c>
      <c r="L2793" s="84"/>
      <c r="M2793" s="84"/>
      <c r="P2793"/>
      <c r="R2793"/>
      <c r="S2793" s="82" t="s">
        <v>56</v>
      </c>
      <c r="T2793" s="82" t="s">
        <v>57</v>
      </c>
      <c r="U2793" s="77"/>
      <c r="V2793" s="77"/>
      <c r="W2793" s="77"/>
      <c r="X2793"/>
    </row>
    <row r="2794" spans="2:24" x14ac:dyDescent="0.3">
      <c r="B2794" s="81">
        <v>37407</v>
      </c>
      <c r="C2794" s="81" t="s">
        <v>2791</v>
      </c>
      <c r="D2794" s="77" t="s">
        <v>193</v>
      </c>
      <c r="E2794" s="82" t="s">
        <v>197</v>
      </c>
      <c r="F2794" s="77" t="s">
        <v>194</v>
      </c>
      <c r="G2794" s="77" t="s">
        <v>435</v>
      </c>
      <c r="H2794" s="77" t="s">
        <v>139</v>
      </c>
      <c r="I2794" s="77" t="s">
        <v>3418</v>
      </c>
      <c r="J2794" s="83">
        <v>-1137.9781941570523</v>
      </c>
      <c r="L2794" s="84"/>
      <c r="M2794" s="84"/>
      <c r="P2794"/>
      <c r="R2794"/>
      <c r="S2794" s="82" t="s">
        <v>56</v>
      </c>
      <c r="T2794" s="82" t="s">
        <v>57</v>
      </c>
      <c r="U2794" s="77"/>
      <c r="V2794" s="77"/>
      <c r="W2794" s="77"/>
      <c r="X2794"/>
    </row>
    <row r="2795" spans="2:24" x14ac:dyDescent="0.3">
      <c r="B2795" s="81">
        <v>37407</v>
      </c>
      <c r="C2795" s="81" t="s">
        <v>2791</v>
      </c>
      <c r="D2795" s="77" t="s">
        <v>193</v>
      </c>
      <c r="E2795" s="82" t="s">
        <v>197</v>
      </c>
      <c r="F2795" s="77" t="s">
        <v>194</v>
      </c>
      <c r="G2795" s="77" t="s">
        <v>435</v>
      </c>
      <c r="H2795" s="77" t="s">
        <v>139</v>
      </c>
      <c r="I2795" s="77" t="s">
        <v>3418</v>
      </c>
      <c r="J2795" s="83">
        <v>10.487825262222321</v>
      </c>
      <c r="L2795" s="84"/>
      <c r="M2795" s="84"/>
      <c r="P2795"/>
      <c r="R2795"/>
      <c r="S2795" s="82" t="s">
        <v>56</v>
      </c>
      <c r="T2795" s="82" t="s">
        <v>57</v>
      </c>
      <c r="U2795" s="77"/>
      <c r="V2795" s="77"/>
      <c r="W2795" s="77"/>
      <c r="X2795"/>
    </row>
    <row r="2796" spans="2:24" x14ac:dyDescent="0.3">
      <c r="B2796" s="81">
        <v>37407</v>
      </c>
      <c r="C2796" s="81" t="s">
        <v>2791</v>
      </c>
      <c r="D2796" s="77" t="s">
        <v>3375</v>
      </c>
      <c r="E2796" s="82" t="s">
        <v>3378</v>
      </c>
      <c r="F2796" s="77" t="s">
        <v>3376</v>
      </c>
      <c r="G2796" s="77" t="s">
        <v>435</v>
      </c>
      <c r="H2796" s="77" t="s">
        <v>139</v>
      </c>
      <c r="I2796" s="77" t="s">
        <v>3418</v>
      </c>
      <c r="J2796" s="83">
        <v>52.766316863110532</v>
      </c>
      <c r="L2796" s="84"/>
      <c r="M2796" s="84"/>
      <c r="P2796"/>
      <c r="R2796"/>
      <c r="S2796" s="82" t="s">
        <v>56</v>
      </c>
      <c r="T2796" s="82" t="s">
        <v>57</v>
      </c>
      <c r="U2796" s="77"/>
      <c r="V2796" s="77"/>
      <c r="W2796" s="77"/>
      <c r="X2796"/>
    </row>
    <row r="2797" spans="2:24" x14ac:dyDescent="0.3">
      <c r="B2797" s="81">
        <v>37407</v>
      </c>
      <c r="C2797" s="81" t="s">
        <v>2791</v>
      </c>
      <c r="D2797" s="77" t="s">
        <v>2346</v>
      </c>
      <c r="E2797" s="82" t="s">
        <v>2349</v>
      </c>
      <c r="F2797" s="77" t="s">
        <v>2347</v>
      </c>
      <c r="G2797" s="77" t="s">
        <v>435</v>
      </c>
      <c r="H2797" s="77" t="s">
        <v>139</v>
      </c>
      <c r="I2797" s="77" t="s">
        <v>3418</v>
      </c>
      <c r="J2797" s="83">
        <v>13.980727079444712</v>
      </c>
      <c r="L2797" s="84"/>
      <c r="M2797" s="84"/>
      <c r="P2797"/>
      <c r="R2797"/>
      <c r="S2797" s="82" t="s">
        <v>56</v>
      </c>
      <c r="T2797" s="82" t="s">
        <v>57</v>
      </c>
      <c r="U2797" s="77"/>
      <c r="V2797" s="77"/>
      <c r="W2797" s="77"/>
      <c r="X2797"/>
    </row>
    <row r="2798" spans="2:24" x14ac:dyDescent="0.3">
      <c r="B2798" s="81">
        <v>37407</v>
      </c>
      <c r="C2798" s="81" t="s">
        <v>2791</v>
      </c>
      <c r="D2798" s="77" t="s">
        <v>241</v>
      </c>
      <c r="E2798" s="82" t="s">
        <v>244</v>
      </c>
      <c r="F2798" s="77" t="s">
        <v>242</v>
      </c>
      <c r="G2798" s="77" t="s">
        <v>435</v>
      </c>
      <c r="H2798" s="77" t="s">
        <v>139</v>
      </c>
      <c r="I2798" s="77" t="s">
        <v>3417</v>
      </c>
      <c r="J2798" s="83">
        <v>14.972017283818179</v>
      </c>
      <c r="L2798" s="84"/>
      <c r="M2798" s="84"/>
      <c r="P2798"/>
      <c r="R2798"/>
      <c r="S2798" s="82" t="s">
        <v>56</v>
      </c>
      <c r="T2798" s="82" t="s">
        <v>57</v>
      </c>
      <c r="U2798" s="77"/>
      <c r="V2798" s="77"/>
      <c r="W2798" s="77"/>
      <c r="X2798"/>
    </row>
    <row r="2799" spans="2:24" x14ac:dyDescent="0.3">
      <c r="B2799" s="81">
        <v>37407</v>
      </c>
      <c r="C2799" s="81" t="s">
        <v>2791</v>
      </c>
      <c r="D2799" s="77" t="s">
        <v>241</v>
      </c>
      <c r="E2799" s="82" t="s">
        <v>244</v>
      </c>
      <c r="F2799" s="77" t="s">
        <v>242</v>
      </c>
      <c r="G2799" s="77" t="s">
        <v>435</v>
      </c>
      <c r="H2799" s="77" t="s">
        <v>139</v>
      </c>
      <c r="I2799" s="77" t="s">
        <v>3417</v>
      </c>
      <c r="J2799" s="83">
        <v>-71.570626008738159</v>
      </c>
      <c r="L2799" s="84"/>
      <c r="M2799" s="84"/>
      <c r="P2799"/>
      <c r="R2799"/>
      <c r="S2799" s="82" t="s">
        <v>56</v>
      </c>
      <c r="T2799" s="82" t="s">
        <v>57</v>
      </c>
      <c r="U2799" s="77"/>
      <c r="V2799" s="77"/>
      <c r="W2799" s="77"/>
      <c r="X2799"/>
    </row>
    <row r="2800" spans="2:24" x14ac:dyDescent="0.3">
      <c r="B2800" s="81">
        <v>37407</v>
      </c>
      <c r="C2800" s="81" t="s">
        <v>2791</v>
      </c>
      <c r="D2800" s="77" t="s">
        <v>911</v>
      </c>
      <c r="E2800" s="82" t="s">
        <v>913</v>
      </c>
      <c r="F2800" s="77" t="s">
        <v>769</v>
      </c>
      <c r="G2800" s="77" t="s">
        <v>435</v>
      </c>
      <c r="H2800" s="77" t="s">
        <v>578</v>
      </c>
      <c r="I2800" s="77" t="s">
        <v>3417</v>
      </c>
      <c r="J2800" s="83">
        <v>97.436734168216105</v>
      </c>
      <c r="L2800" s="84"/>
      <c r="M2800" s="84"/>
      <c r="P2800"/>
      <c r="R2800"/>
      <c r="S2800" s="82" t="s">
        <v>56</v>
      </c>
      <c r="T2800" s="82" t="s">
        <v>57</v>
      </c>
      <c r="U2800" s="77"/>
      <c r="V2800" s="77"/>
      <c r="W2800" s="77"/>
      <c r="X2800"/>
    </row>
    <row r="2801" spans="2:24" x14ac:dyDescent="0.3">
      <c r="B2801" s="81">
        <v>37407</v>
      </c>
      <c r="C2801" s="81" t="s">
        <v>2791</v>
      </c>
      <c r="D2801" s="77" t="s">
        <v>3387</v>
      </c>
      <c r="E2801" s="82" t="s">
        <v>913</v>
      </c>
      <c r="F2801" s="77" t="s">
        <v>583</v>
      </c>
      <c r="G2801" s="77" t="s">
        <v>435</v>
      </c>
      <c r="H2801" s="77" t="s">
        <v>578</v>
      </c>
      <c r="I2801" s="77" t="s">
        <v>3418</v>
      </c>
      <c r="J2801" s="83">
        <v>48.856728911687867</v>
      </c>
      <c r="L2801" s="84"/>
      <c r="M2801" s="84"/>
      <c r="P2801"/>
      <c r="R2801"/>
      <c r="S2801" s="82" t="s">
        <v>56</v>
      </c>
      <c r="T2801" s="82" t="s">
        <v>57</v>
      </c>
      <c r="U2801" s="77"/>
      <c r="V2801" s="77"/>
      <c r="W2801" s="77"/>
      <c r="X2801"/>
    </row>
    <row r="2802" spans="2:24" x14ac:dyDescent="0.3">
      <c r="B2802" s="81">
        <v>37407</v>
      </c>
      <c r="C2802" s="81" t="s">
        <v>2791</v>
      </c>
      <c r="D2802" s="77" t="s">
        <v>915</v>
      </c>
      <c r="E2802" s="82" t="s">
        <v>917</v>
      </c>
      <c r="F2802" s="77" t="s">
        <v>916</v>
      </c>
      <c r="G2802" s="77" t="s">
        <v>435</v>
      </c>
      <c r="H2802" s="77" t="s">
        <v>918</v>
      </c>
      <c r="I2802" s="77" t="s">
        <v>3417</v>
      </c>
      <c r="J2802" s="83">
        <v>493.50667744889068</v>
      </c>
      <c r="L2802" s="84"/>
      <c r="M2802" s="84"/>
      <c r="P2802"/>
      <c r="R2802"/>
      <c r="S2802" s="82" t="s">
        <v>56</v>
      </c>
      <c r="T2802" s="82" t="s">
        <v>57</v>
      </c>
      <c r="U2802" s="77"/>
      <c r="V2802" s="77"/>
      <c r="W2802" s="77"/>
      <c r="X2802"/>
    </row>
    <row r="2803" spans="2:24" x14ac:dyDescent="0.3">
      <c r="B2803" s="81">
        <v>37407</v>
      </c>
      <c r="C2803" s="81" t="s">
        <v>2791</v>
      </c>
      <c r="D2803" s="77" t="s">
        <v>920</v>
      </c>
      <c r="E2803" s="82" t="s">
        <v>922</v>
      </c>
      <c r="F2803" s="77" t="s">
        <v>921</v>
      </c>
      <c r="G2803" s="77" t="s">
        <v>435</v>
      </c>
      <c r="H2803" s="77" t="s">
        <v>578</v>
      </c>
      <c r="I2803" s="77" t="s">
        <v>3417</v>
      </c>
      <c r="J2803" s="83">
        <v>240.80755148382502</v>
      </c>
      <c r="L2803" s="84"/>
      <c r="M2803" s="84"/>
      <c r="P2803"/>
      <c r="R2803"/>
      <c r="S2803" s="82" t="s">
        <v>56</v>
      </c>
      <c r="T2803" s="82" t="s">
        <v>57</v>
      </c>
      <c r="U2803" s="77"/>
      <c r="V2803" s="77"/>
      <c r="W2803" s="77"/>
      <c r="X2803"/>
    </row>
    <row r="2804" spans="2:24" x14ac:dyDescent="0.3">
      <c r="B2804" s="81">
        <v>37407</v>
      </c>
      <c r="C2804" s="81" t="s">
        <v>2791</v>
      </c>
      <c r="D2804" s="77" t="s">
        <v>1608</v>
      </c>
      <c r="E2804" s="82" t="s">
        <v>1612</v>
      </c>
      <c r="F2804" s="77" t="s">
        <v>1609</v>
      </c>
      <c r="G2804" s="77" t="s">
        <v>435</v>
      </c>
      <c r="H2804" s="77" t="s">
        <v>1613</v>
      </c>
      <c r="I2804" s="77" t="s">
        <v>3417</v>
      </c>
      <c r="J2804" s="83">
        <v>-237.04000779080923</v>
      </c>
      <c r="L2804" s="84"/>
      <c r="M2804" s="84"/>
      <c r="P2804"/>
      <c r="R2804"/>
      <c r="S2804" s="82" t="s">
        <v>56</v>
      </c>
      <c r="T2804" s="82" t="s">
        <v>57</v>
      </c>
      <c r="U2804" s="77"/>
      <c r="V2804" s="77"/>
      <c r="W2804" s="77"/>
      <c r="X2804"/>
    </row>
    <row r="2805" spans="2:24" x14ac:dyDescent="0.3">
      <c r="B2805" s="81">
        <v>37407</v>
      </c>
      <c r="C2805" s="81" t="s">
        <v>2791</v>
      </c>
      <c r="D2805" s="77" t="s">
        <v>1617</v>
      </c>
      <c r="E2805" s="82" t="s">
        <v>1612</v>
      </c>
      <c r="F2805" s="77" t="s">
        <v>1618</v>
      </c>
      <c r="G2805" s="77" t="s">
        <v>435</v>
      </c>
      <c r="H2805" s="77" t="s">
        <v>1613</v>
      </c>
      <c r="I2805" s="77" t="s">
        <v>3418</v>
      </c>
      <c r="J2805" s="83">
        <v>-691.21402431341642</v>
      </c>
      <c r="L2805" s="84"/>
      <c r="M2805" s="84"/>
      <c r="P2805"/>
      <c r="R2805"/>
      <c r="S2805" s="82" t="s">
        <v>56</v>
      </c>
      <c r="T2805" s="82" t="s">
        <v>57</v>
      </c>
      <c r="U2805" s="77"/>
      <c r="V2805" s="77"/>
      <c r="W2805" s="77"/>
      <c r="X2805"/>
    </row>
    <row r="2806" spans="2:24" x14ac:dyDescent="0.3">
      <c r="B2806" s="81"/>
      <c r="C2806" s="81"/>
      <c r="D2806" s="77"/>
      <c r="E2806" s="82"/>
      <c r="F2806" s="77"/>
      <c r="G2806" s="77"/>
      <c r="H2806" s="77"/>
      <c r="I2806" s="82"/>
      <c r="J2806" s="83"/>
      <c r="L2806" s="84"/>
      <c r="M2806" s="84"/>
      <c r="R2806"/>
      <c r="S2806" s="82"/>
      <c r="T2806" s="82"/>
      <c r="U2806" s="77"/>
      <c r="V2806" s="77"/>
      <c r="W2806" s="77"/>
    </row>
    <row r="2807" spans="2:24" x14ac:dyDescent="0.3">
      <c r="B2807" s="85"/>
      <c r="C2807" s="85"/>
      <c r="J2807" s="86"/>
      <c r="L2807" s="84"/>
      <c r="M2807" s="84"/>
      <c r="V2807" s="87"/>
    </row>
    <row r="2808" spans="2:24" x14ac:dyDescent="0.3">
      <c r="B2808" s="88" t="s">
        <v>3392</v>
      </c>
      <c r="C2808" s="88"/>
      <c r="D2808" s="88"/>
      <c r="E2808" s="88"/>
      <c r="F2808" s="88"/>
      <c r="G2808" s="88"/>
      <c r="H2808" s="88"/>
      <c r="I2808" s="88"/>
      <c r="J2808" s="88"/>
      <c r="S2808" s="88"/>
      <c r="T2808" s="88"/>
      <c r="U2808" s="88"/>
      <c r="V2808" s="89"/>
      <c r="W2808" s="88"/>
    </row>
    <row r="2809" spans="2:24" x14ac:dyDescent="0.3">
      <c r="V2809" s="87"/>
    </row>
    <row r="2810" spans="2:24" x14ac:dyDescent="0.3">
      <c r="V2810" s="87"/>
    </row>
    <row r="2811" spans="2:24" hidden="1" x14ac:dyDescent="0.3">
      <c r="B2811" s="81">
        <v>37315</v>
      </c>
      <c r="C2811" s="81" t="s">
        <v>930</v>
      </c>
      <c r="D2811" s="77" t="s">
        <v>415</v>
      </c>
      <c r="E2811" s="82" t="s">
        <v>419</v>
      </c>
      <c r="F2811" s="77" t="s">
        <v>416</v>
      </c>
      <c r="G2811" s="77"/>
      <c r="V2811" s="87"/>
    </row>
    <row r="2812" spans="2:24" hidden="1" x14ac:dyDescent="0.3">
      <c r="B2812" s="81">
        <v>37315</v>
      </c>
      <c r="C2812" s="81" t="s">
        <v>930</v>
      </c>
      <c r="D2812" s="77" t="s">
        <v>415</v>
      </c>
      <c r="E2812" s="82" t="s">
        <v>419</v>
      </c>
      <c r="F2812" s="77" t="s">
        <v>416</v>
      </c>
      <c r="G2812" s="77"/>
      <c r="V2812" s="87"/>
    </row>
    <row r="2813" spans="2:24" hidden="1" x14ac:dyDescent="0.3">
      <c r="B2813" s="81">
        <v>37315</v>
      </c>
      <c r="C2813" s="81" t="s">
        <v>930</v>
      </c>
      <c r="D2813" s="77" t="s">
        <v>415</v>
      </c>
      <c r="E2813" s="82" t="s">
        <v>419</v>
      </c>
      <c r="F2813" s="77" t="s">
        <v>416</v>
      </c>
      <c r="G2813" s="77"/>
      <c r="V2813" s="87"/>
    </row>
  </sheetData>
  <autoFilter ref="B19:J2806" xr:uid="{D72BAA59-9D89-4D5B-B716-0367871CD70D}"/>
  <hyperlinks>
    <hyperlink ref="F10" location="'GLData'!F9" tooltip="Interject Dropdown" display="CLICK ME" xr:uid="{9FE07783-D0EA-4161-B498-7DE03F8C4710}"/>
  </hyperlinks>
  <pageMargins left="0.27" right="0.28999999999999998" top="0.37" bottom="0.43" header="0.25" footer="0.25"/>
  <pageSetup scale="60" fitToHeight="0" orientation="landscape" r:id="rId1"/>
  <headerFooter alignWithMargins="0">
    <oddHeader>&amp;L&amp;"Arial"&amp;L&amp;08 &amp;R&amp;"Arial"&amp;R&amp;08 &amp;D-&amp;T-Jeff Honsowetz</oddHeader>
    <oddFooter>&amp;LInterject&amp;CPage &amp;P&amp;R&amp;D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77CD-4243-4028-A31C-227F4C8BE105}">
  <dimension ref="B1:J11138"/>
  <sheetViews>
    <sheetView showGridLines="0" zoomScaleNormal="100" workbookViewId="0">
      <selection activeCell="B4" sqref="B4"/>
    </sheetView>
  </sheetViews>
  <sheetFormatPr defaultRowHeight="14.4" x14ac:dyDescent="0.3"/>
  <cols>
    <col min="1" max="1" width="11.44140625" customWidth="1"/>
    <col min="2" max="2" width="13.44140625" customWidth="1"/>
    <col min="3" max="3" width="9" customWidth="1"/>
    <col min="4" max="4" width="13.44140625" customWidth="1"/>
    <col min="5" max="5" width="14" customWidth="1"/>
    <col min="6" max="6" width="14.44140625" customWidth="1"/>
    <col min="7" max="7" width="45.5546875" customWidth="1"/>
    <col min="8" max="8" width="28.109375" customWidth="1"/>
    <col min="9" max="9" width="9.88671875" customWidth="1"/>
    <col min="10" max="10" width="12.88671875" customWidth="1"/>
  </cols>
  <sheetData>
    <row r="1" spans="2:10" ht="15.6" x14ac:dyDescent="0.3">
      <c r="B1" s="99"/>
      <c r="C1" s="125"/>
      <c r="D1" s="101"/>
      <c r="E1" s="101"/>
      <c r="F1" s="102"/>
      <c r="G1" s="97"/>
      <c r="H1" s="98"/>
      <c r="I1" s="103"/>
      <c r="J1" s="104"/>
    </row>
    <row r="2" spans="2:10" x14ac:dyDescent="0.3">
      <c r="B2" s="117" t="s">
        <v>3441</v>
      </c>
      <c r="C2" t="s">
        <v>3442</v>
      </c>
    </row>
    <row r="4" spans="2:10" x14ac:dyDescent="0.3">
      <c r="B4" t="str" cm="1">
        <f t="array" aca="1" ref="B4" ca="1">_xll.ReportRange(GLDataRename!B4,B6:J7,B5:J5,B1:J1)</f>
        <v>OK!: ReportRange Formula OK [jAction{}]</v>
      </c>
    </row>
    <row r="5" spans="2:10" ht="16.2" thickBot="1" x14ac:dyDescent="0.35">
      <c r="B5" s="78" t="s">
        <v>39</v>
      </c>
      <c r="C5" s="78" t="s">
        <v>3436</v>
      </c>
      <c r="D5" s="78" t="s">
        <v>3437</v>
      </c>
      <c r="E5" s="78" t="s">
        <v>3439</v>
      </c>
      <c r="F5" s="78" t="s">
        <v>3393</v>
      </c>
      <c r="G5" s="78" t="s">
        <v>9</v>
      </c>
      <c r="H5" s="78" t="s">
        <v>3425</v>
      </c>
      <c r="I5" s="78" t="s">
        <v>3394</v>
      </c>
      <c r="J5" s="78" t="s">
        <v>10</v>
      </c>
    </row>
    <row r="6" spans="2:10" ht="15.6" x14ac:dyDescent="0.3">
      <c r="B6" s="99"/>
      <c r="C6" s="125"/>
      <c r="D6" s="101"/>
      <c r="E6" s="101"/>
      <c r="F6" s="102"/>
      <c r="G6" s="97"/>
      <c r="H6" s="98"/>
      <c r="I6" s="103"/>
      <c r="J6" s="104"/>
    </row>
    <row r="7" spans="2:10" ht="15.6" x14ac:dyDescent="0.3">
      <c r="B7" s="81"/>
      <c r="C7" s="81"/>
      <c r="D7" s="81"/>
      <c r="E7" s="77"/>
      <c r="F7" s="82"/>
      <c r="G7" s="77"/>
      <c r="H7" s="82"/>
      <c r="I7" s="83"/>
    </row>
    <row r="8357" spans="2:9" ht="15.6" x14ac:dyDescent="0.3">
      <c r="B8357" s="81"/>
      <c r="C8357" s="81"/>
      <c r="D8357" s="81"/>
      <c r="E8357" s="77"/>
      <c r="F8357" s="82"/>
      <c r="G8357" s="77"/>
      <c r="H8357" s="82"/>
      <c r="I8357" s="83"/>
    </row>
    <row r="8358" spans="2:9" ht="15.6" x14ac:dyDescent="0.3">
      <c r="B8358" s="81"/>
      <c r="C8358" s="81"/>
      <c r="D8358" s="81"/>
      <c r="E8358" s="77"/>
      <c r="F8358" s="82"/>
      <c r="G8358" s="77"/>
      <c r="H8358" s="82"/>
      <c r="I8358" s="83"/>
    </row>
    <row r="8359" spans="2:9" ht="15.6" x14ac:dyDescent="0.3">
      <c r="B8359" s="81"/>
      <c r="C8359" s="81"/>
      <c r="D8359" s="81"/>
      <c r="E8359" s="77"/>
      <c r="F8359" s="82"/>
      <c r="G8359" s="77"/>
      <c r="H8359" s="82"/>
      <c r="I8359" s="83"/>
    </row>
    <row r="8360" spans="2:9" ht="15.6" x14ac:dyDescent="0.3">
      <c r="B8360" s="81"/>
      <c r="C8360" s="81"/>
      <c r="D8360" s="81"/>
      <c r="E8360" s="77"/>
      <c r="F8360" s="82"/>
      <c r="G8360" s="77"/>
      <c r="H8360" s="82"/>
      <c r="I8360" s="83"/>
    </row>
    <row r="8361" spans="2:9" ht="15.6" x14ac:dyDescent="0.3">
      <c r="B8361" s="81"/>
      <c r="C8361" s="81"/>
      <c r="D8361" s="81"/>
      <c r="E8361" s="77"/>
      <c r="F8361" s="82"/>
      <c r="G8361" s="77"/>
      <c r="H8361" s="82"/>
      <c r="I8361" s="83"/>
    </row>
    <row r="8362" spans="2:9" ht="15.6" x14ac:dyDescent="0.3">
      <c r="B8362" s="81"/>
      <c r="C8362" s="81"/>
      <c r="D8362" s="81"/>
      <c r="E8362" s="77"/>
      <c r="F8362" s="82"/>
      <c r="G8362" s="77"/>
      <c r="H8362" s="82"/>
      <c r="I8362" s="83"/>
    </row>
    <row r="8363" spans="2:9" ht="15.6" x14ac:dyDescent="0.3">
      <c r="B8363" s="81"/>
      <c r="C8363" s="81"/>
      <c r="D8363" s="81"/>
      <c r="E8363" s="77"/>
      <c r="F8363" s="82"/>
      <c r="G8363" s="77"/>
      <c r="H8363" s="82"/>
      <c r="I8363" s="83"/>
    </row>
    <row r="8364" spans="2:9" ht="15.6" x14ac:dyDescent="0.3">
      <c r="B8364" s="81"/>
      <c r="C8364" s="81"/>
      <c r="D8364" s="81"/>
      <c r="E8364" s="77"/>
      <c r="F8364" s="82"/>
      <c r="G8364" s="77"/>
      <c r="H8364" s="82"/>
      <c r="I8364" s="83"/>
    </row>
    <row r="8365" spans="2:9" ht="15.6" x14ac:dyDescent="0.3">
      <c r="B8365" s="81"/>
      <c r="C8365" s="81"/>
      <c r="D8365" s="81"/>
      <c r="E8365" s="77"/>
      <c r="F8365" s="82"/>
      <c r="G8365" s="77"/>
      <c r="H8365" s="82"/>
      <c r="I8365" s="83"/>
    </row>
    <row r="8366" spans="2:9" ht="15.6" x14ac:dyDescent="0.3">
      <c r="B8366" s="81"/>
      <c r="C8366" s="81"/>
      <c r="D8366" s="81"/>
      <c r="E8366" s="77"/>
      <c r="F8366" s="82"/>
      <c r="G8366" s="77"/>
      <c r="H8366" s="82"/>
      <c r="I8366" s="83"/>
    </row>
    <row r="8367" spans="2:9" ht="15.6" x14ac:dyDescent="0.3">
      <c r="B8367" s="81"/>
      <c r="C8367" s="81"/>
      <c r="D8367" s="81"/>
      <c r="E8367" s="77"/>
      <c r="F8367" s="82"/>
      <c r="G8367" s="77"/>
      <c r="H8367" s="82"/>
      <c r="I8367" s="83"/>
    </row>
    <row r="8368" spans="2:9" ht="15.6" x14ac:dyDescent="0.3">
      <c r="B8368" s="81"/>
      <c r="C8368" s="81"/>
      <c r="D8368" s="81"/>
      <c r="E8368" s="77"/>
      <c r="F8368" s="82"/>
      <c r="G8368" s="77"/>
      <c r="H8368" s="82"/>
      <c r="I8368" s="83"/>
    </row>
    <row r="8369" spans="2:9" ht="15.6" x14ac:dyDescent="0.3">
      <c r="B8369" s="81"/>
      <c r="C8369" s="81"/>
      <c r="D8369" s="81"/>
      <c r="E8369" s="77"/>
      <c r="F8369" s="82"/>
      <c r="G8369" s="77"/>
      <c r="H8369" s="82"/>
      <c r="I8369" s="83"/>
    </row>
    <row r="8370" spans="2:9" ht="15.6" x14ac:dyDescent="0.3">
      <c r="B8370" s="81"/>
      <c r="C8370" s="81"/>
      <c r="D8370" s="81"/>
      <c r="E8370" s="77"/>
      <c r="F8370" s="82"/>
      <c r="G8370" s="77"/>
      <c r="H8370" s="82"/>
      <c r="I8370" s="83"/>
    </row>
    <row r="8371" spans="2:9" ht="15.6" x14ac:dyDescent="0.3">
      <c r="B8371" s="81"/>
      <c r="C8371" s="81"/>
      <c r="D8371" s="81"/>
      <c r="E8371" s="77"/>
      <c r="F8371" s="82"/>
      <c r="G8371" s="77"/>
      <c r="H8371" s="82"/>
      <c r="I8371" s="83"/>
    </row>
    <row r="8372" spans="2:9" ht="15.6" x14ac:dyDescent="0.3">
      <c r="B8372" s="81"/>
      <c r="C8372" s="81"/>
      <c r="D8372" s="81"/>
      <c r="E8372" s="77"/>
      <c r="F8372" s="82"/>
      <c r="G8372" s="77"/>
      <c r="H8372" s="82"/>
      <c r="I8372" s="83"/>
    </row>
    <row r="8373" spans="2:9" ht="15.6" x14ac:dyDescent="0.3">
      <c r="B8373" s="81"/>
      <c r="C8373" s="81"/>
      <c r="D8373" s="81"/>
      <c r="E8373" s="77"/>
      <c r="F8373" s="82"/>
      <c r="G8373" s="77"/>
      <c r="H8373" s="82"/>
      <c r="I8373" s="83"/>
    </row>
    <row r="8374" spans="2:9" ht="15.6" x14ac:dyDescent="0.3">
      <c r="B8374" s="81"/>
      <c r="C8374" s="81"/>
      <c r="D8374" s="81"/>
      <c r="E8374" s="77"/>
      <c r="F8374" s="82"/>
      <c r="G8374" s="77"/>
      <c r="H8374" s="82"/>
      <c r="I8374" s="83"/>
    </row>
    <row r="8375" spans="2:9" ht="15.6" x14ac:dyDescent="0.3">
      <c r="B8375" s="81"/>
      <c r="C8375" s="81"/>
      <c r="D8375" s="81"/>
      <c r="E8375" s="77"/>
      <c r="F8375" s="82"/>
      <c r="G8375" s="77"/>
      <c r="H8375" s="82"/>
      <c r="I8375" s="83"/>
    </row>
    <row r="8376" spans="2:9" ht="15.6" x14ac:dyDescent="0.3">
      <c r="B8376" s="81"/>
      <c r="C8376" s="81"/>
      <c r="D8376" s="81"/>
      <c r="E8376" s="77"/>
      <c r="F8376" s="82"/>
      <c r="G8376" s="77"/>
      <c r="H8376" s="82"/>
      <c r="I8376" s="83"/>
    </row>
    <row r="8377" spans="2:9" ht="15.6" x14ac:dyDescent="0.3">
      <c r="B8377" s="81"/>
      <c r="C8377" s="81"/>
      <c r="D8377" s="81"/>
      <c r="E8377" s="77"/>
      <c r="F8377" s="82"/>
      <c r="G8377" s="77"/>
      <c r="H8377" s="82"/>
      <c r="I8377" s="83"/>
    </row>
    <row r="8378" spans="2:9" ht="15.6" x14ac:dyDescent="0.3">
      <c r="B8378" s="81"/>
      <c r="C8378" s="81"/>
      <c r="D8378" s="81"/>
      <c r="E8378" s="77"/>
      <c r="F8378" s="82"/>
      <c r="G8378" s="77"/>
      <c r="H8378" s="82"/>
      <c r="I8378" s="83"/>
    </row>
    <row r="8379" spans="2:9" ht="15.6" x14ac:dyDescent="0.3">
      <c r="B8379" s="81"/>
      <c r="C8379" s="81"/>
      <c r="D8379" s="81"/>
      <c r="E8379" s="77"/>
      <c r="F8379" s="82"/>
      <c r="G8379" s="77"/>
      <c r="H8379" s="82"/>
      <c r="I8379" s="83"/>
    </row>
    <row r="8380" spans="2:9" ht="15.6" x14ac:dyDescent="0.3">
      <c r="B8380" s="81"/>
      <c r="C8380" s="81"/>
      <c r="D8380" s="81"/>
      <c r="E8380" s="77"/>
      <c r="F8380" s="82"/>
      <c r="G8380" s="77"/>
      <c r="H8380" s="82"/>
      <c r="I8380" s="83"/>
    </row>
    <row r="8381" spans="2:9" ht="15.6" x14ac:dyDescent="0.3">
      <c r="B8381" s="81"/>
      <c r="C8381" s="81"/>
      <c r="D8381" s="81"/>
      <c r="E8381" s="77"/>
      <c r="F8381" s="82"/>
      <c r="G8381" s="77"/>
      <c r="H8381" s="82"/>
      <c r="I8381" s="83"/>
    </row>
    <row r="8382" spans="2:9" ht="15.6" x14ac:dyDescent="0.3">
      <c r="B8382" s="81"/>
      <c r="C8382" s="81"/>
      <c r="D8382" s="81"/>
      <c r="E8382" s="77"/>
      <c r="F8382" s="82"/>
      <c r="G8382" s="77"/>
      <c r="H8382" s="82"/>
      <c r="I8382" s="83"/>
    </row>
    <row r="8383" spans="2:9" ht="15.6" x14ac:dyDescent="0.3">
      <c r="B8383" s="81"/>
      <c r="C8383" s="81"/>
      <c r="D8383" s="81"/>
      <c r="E8383" s="77"/>
      <c r="F8383" s="82"/>
      <c r="G8383" s="77"/>
      <c r="H8383" s="82"/>
      <c r="I8383" s="83"/>
    </row>
    <row r="8384" spans="2:9" ht="15.6" x14ac:dyDescent="0.3">
      <c r="B8384" s="81"/>
      <c r="C8384" s="81"/>
      <c r="D8384" s="81"/>
      <c r="E8384" s="77"/>
      <c r="F8384" s="82"/>
      <c r="G8384" s="77"/>
      <c r="H8384" s="82"/>
      <c r="I8384" s="83"/>
    </row>
    <row r="8385" spans="2:9" ht="15.6" x14ac:dyDescent="0.3">
      <c r="B8385" s="81"/>
      <c r="C8385" s="81"/>
      <c r="D8385" s="81"/>
      <c r="E8385" s="77"/>
      <c r="F8385" s="82"/>
      <c r="G8385" s="77"/>
      <c r="H8385" s="82"/>
      <c r="I8385" s="83"/>
    </row>
    <row r="8386" spans="2:9" ht="15.6" x14ac:dyDescent="0.3">
      <c r="B8386" s="81"/>
      <c r="C8386" s="81"/>
      <c r="D8386" s="81"/>
      <c r="E8386" s="77"/>
      <c r="F8386" s="82"/>
      <c r="G8386" s="77"/>
      <c r="H8386" s="82"/>
      <c r="I8386" s="83"/>
    </row>
    <row r="8387" spans="2:9" ht="15.6" x14ac:dyDescent="0.3">
      <c r="B8387" s="81"/>
      <c r="C8387" s="81"/>
      <c r="D8387" s="81"/>
      <c r="E8387" s="77"/>
      <c r="F8387" s="82"/>
      <c r="G8387" s="77"/>
      <c r="H8387" s="82"/>
      <c r="I8387" s="83"/>
    </row>
    <row r="8388" spans="2:9" ht="15.6" x14ac:dyDescent="0.3">
      <c r="B8388" s="81"/>
      <c r="C8388" s="81"/>
      <c r="D8388" s="81"/>
      <c r="E8388" s="77"/>
      <c r="F8388" s="82"/>
      <c r="G8388" s="77"/>
      <c r="H8388" s="82"/>
      <c r="I8388" s="83"/>
    </row>
    <row r="8389" spans="2:9" ht="15.6" x14ac:dyDescent="0.3">
      <c r="B8389" s="81"/>
      <c r="C8389" s="81"/>
      <c r="D8389" s="81"/>
      <c r="E8389" s="77"/>
      <c r="F8389" s="82"/>
      <c r="G8389" s="77"/>
      <c r="H8389" s="82"/>
      <c r="I8389" s="83"/>
    </row>
    <row r="8390" spans="2:9" ht="15.6" x14ac:dyDescent="0.3">
      <c r="B8390" s="81"/>
      <c r="C8390" s="81"/>
      <c r="D8390" s="81"/>
      <c r="E8390" s="77"/>
      <c r="F8390" s="82"/>
      <c r="G8390" s="77"/>
      <c r="H8390" s="82"/>
      <c r="I8390" s="83"/>
    </row>
    <row r="8391" spans="2:9" ht="15.6" x14ac:dyDescent="0.3">
      <c r="B8391" s="81"/>
      <c r="C8391" s="81"/>
      <c r="D8391" s="81"/>
      <c r="E8391" s="77"/>
      <c r="F8391" s="82"/>
      <c r="G8391" s="77"/>
      <c r="H8391" s="82"/>
      <c r="I8391" s="83"/>
    </row>
    <row r="8392" spans="2:9" ht="15.6" x14ac:dyDescent="0.3">
      <c r="B8392" s="81"/>
      <c r="C8392" s="81"/>
      <c r="D8392" s="81"/>
      <c r="E8392" s="77"/>
      <c r="F8392" s="82"/>
      <c r="G8392" s="77"/>
      <c r="H8392" s="82"/>
      <c r="I8392" s="83"/>
    </row>
    <row r="8393" spans="2:9" ht="15.6" x14ac:dyDescent="0.3">
      <c r="B8393" s="81"/>
      <c r="C8393" s="81"/>
      <c r="D8393" s="81"/>
      <c r="E8393" s="77"/>
      <c r="F8393" s="82"/>
      <c r="G8393" s="77"/>
      <c r="H8393" s="82"/>
      <c r="I8393" s="83"/>
    </row>
    <row r="8394" spans="2:9" ht="15.6" x14ac:dyDescent="0.3">
      <c r="B8394" s="81"/>
      <c r="C8394" s="81"/>
      <c r="D8394" s="81"/>
      <c r="E8394" s="77"/>
      <c r="F8394" s="82"/>
      <c r="G8394" s="77"/>
      <c r="H8394" s="82"/>
      <c r="I8394" s="83"/>
    </row>
    <row r="8395" spans="2:9" ht="15.6" x14ac:dyDescent="0.3">
      <c r="B8395" s="81"/>
      <c r="C8395" s="81"/>
      <c r="D8395" s="81"/>
      <c r="E8395" s="77"/>
      <c r="F8395" s="82"/>
      <c r="G8395" s="77"/>
      <c r="H8395" s="82"/>
      <c r="I8395" s="83"/>
    </row>
    <row r="8396" spans="2:9" ht="15.6" x14ac:dyDescent="0.3">
      <c r="B8396" s="81"/>
      <c r="C8396" s="81"/>
      <c r="D8396" s="81"/>
      <c r="E8396" s="77"/>
      <c r="F8396" s="82"/>
      <c r="G8396" s="77"/>
      <c r="H8396" s="82"/>
      <c r="I8396" s="83"/>
    </row>
    <row r="8397" spans="2:9" ht="15.6" x14ac:dyDescent="0.3">
      <c r="B8397" s="81"/>
      <c r="C8397" s="81"/>
      <c r="D8397" s="81"/>
      <c r="E8397" s="77"/>
      <c r="F8397" s="82"/>
      <c r="G8397" s="77"/>
      <c r="H8397" s="82"/>
      <c r="I8397" s="83"/>
    </row>
    <row r="8398" spans="2:9" ht="15.6" x14ac:dyDescent="0.3">
      <c r="B8398" s="81"/>
      <c r="C8398" s="81"/>
      <c r="D8398" s="81"/>
      <c r="E8398" s="77"/>
      <c r="F8398" s="82"/>
      <c r="G8398" s="77"/>
      <c r="H8398" s="82"/>
      <c r="I8398" s="83"/>
    </row>
    <row r="8399" spans="2:9" ht="15.6" x14ac:dyDescent="0.3">
      <c r="B8399" s="81"/>
      <c r="C8399" s="81"/>
      <c r="D8399" s="81"/>
      <c r="E8399" s="77"/>
      <c r="F8399" s="82"/>
      <c r="G8399" s="77"/>
      <c r="H8399" s="82"/>
      <c r="I8399" s="83"/>
    </row>
    <row r="8400" spans="2:9" ht="15.6" x14ac:dyDescent="0.3">
      <c r="B8400" s="81"/>
      <c r="C8400" s="81"/>
      <c r="D8400" s="81"/>
      <c r="E8400" s="77"/>
      <c r="F8400" s="82"/>
      <c r="G8400" s="77"/>
      <c r="H8400" s="82"/>
      <c r="I8400" s="83"/>
    </row>
    <row r="8401" spans="2:9" ht="15.6" x14ac:dyDescent="0.3">
      <c r="B8401" s="81"/>
      <c r="C8401" s="81"/>
      <c r="D8401" s="81"/>
      <c r="E8401" s="77"/>
      <c r="F8401" s="82"/>
      <c r="G8401" s="77"/>
      <c r="H8401" s="82"/>
      <c r="I8401" s="83"/>
    </row>
    <row r="8402" spans="2:9" ht="15.6" x14ac:dyDescent="0.3">
      <c r="B8402" s="81"/>
      <c r="C8402" s="81"/>
      <c r="D8402" s="81"/>
      <c r="E8402" s="77"/>
      <c r="F8402" s="82"/>
      <c r="G8402" s="77"/>
      <c r="H8402" s="82"/>
      <c r="I8402" s="83"/>
    </row>
    <row r="8403" spans="2:9" ht="15.6" x14ac:dyDescent="0.3">
      <c r="B8403" s="81"/>
      <c r="C8403" s="81"/>
      <c r="D8403" s="81"/>
      <c r="E8403" s="77"/>
      <c r="F8403" s="82"/>
      <c r="G8403" s="77"/>
      <c r="H8403" s="82"/>
      <c r="I8403" s="83"/>
    </row>
    <row r="8404" spans="2:9" ht="15.6" x14ac:dyDescent="0.3">
      <c r="B8404" s="81"/>
      <c r="C8404" s="81"/>
      <c r="D8404" s="81"/>
      <c r="E8404" s="77"/>
      <c r="F8404" s="82"/>
      <c r="G8404" s="77"/>
      <c r="H8404" s="82"/>
      <c r="I8404" s="83"/>
    </row>
    <row r="8405" spans="2:9" ht="15.6" x14ac:dyDescent="0.3">
      <c r="B8405" s="81"/>
      <c r="C8405" s="81"/>
      <c r="D8405" s="81"/>
      <c r="E8405" s="77"/>
      <c r="F8405" s="82"/>
      <c r="G8405" s="77"/>
      <c r="H8405" s="82"/>
      <c r="I8405" s="83"/>
    </row>
    <row r="8406" spans="2:9" ht="15.6" x14ac:dyDescent="0.3">
      <c r="B8406" s="81"/>
      <c r="C8406" s="81"/>
      <c r="D8406" s="81"/>
      <c r="E8406" s="77"/>
      <c r="F8406" s="82"/>
      <c r="G8406" s="77"/>
      <c r="H8406" s="82"/>
      <c r="I8406" s="83"/>
    </row>
    <row r="8407" spans="2:9" ht="15.6" x14ac:dyDescent="0.3">
      <c r="B8407" s="81"/>
      <c r="C8407" s="81"/>
      <c r="D8407" s="81"/>
      <c r="E8407" s="77"/>
      <c r="F8407" s="82"/>
      <c r="G8407" s="77"/>
      <c r="H8407" s="82"/>
      <c r="I8407" s="83"/>
    </row>
    <row r="8408" spans="2:9" ht="15.6" x14ac:dyDescent="0.3">
      <c r="B8408" s="81"/>
      <c r="C8408" s="81"/>
      <c r="D8408" s="81"/>
      <c r="E8408" s="77"/>
      <c r="F8408" s="82"/>
      <c r="G8408" s="77"/>
      <c r="H8408" s="82"/>
      <c r="I8408" s="83"/>
    </row>
    <row r="8409" spans="2:9" ht="15.6" x14ac:dyDescent="0.3">
      <c r="B8409" s="81"/>
      <c r="C8409" s="81"/>
      <c r="D8409" s="81"/>
      <c r="E8409" s="77"/>
      <c r="F8409" s="82"/>
      <c r="G8409" s="77"/>
      <c r="H8409" s="82"/>
      <c r="I8409" s="83"/>
    </row>
    <row r="8410" spans="2:9" ht="15.6" x14ac:dyDescent="0.3">
      <c r="B8410" s="81"/>
      <c r="C8410" s="81"/>
      <c r="D8410" s="81"/>
      <c r="E8410" s="77"/>
      <c r="F8410" s="82"/>
      <c r="G8410" s="77"/>
      <c r="H8410" s="82"/>
      <c r="I8410" s="83"/>
    </row>
    <row r="8411" spans="2:9" ht="15.6" x14ac:dyDescent="0.3">
      <c r="B8411" s="81"/>
      <c r="C8411" s="81"/>
      <c r="D8411" s="81"/>
      <c r="E8411" s="77"/>
      <c r="F8411" s="82"/>
      <c r="G8411" s="77"/>
      <c r="H8411" s="82"/>
      <c r="I8411" s="83"/>
    </row>
    <row r="8412" spans="2:9" ht="15.6" x14ac:dyDescent="0.3">
      <c r="B8412" s="81"/>
      <c r="C8412" s="81"/>
      <c r="D8412" s="81"/>
      <c r="E8412" s="77"/>
      <c r="F8412" s="82"/>
      <c r="G8412" s="77"/>
      <c r="H8412" s="82"/>
      <c r="I8412" s="83"/>
    </row>
    <row r="8413" spans="2:9" ht="15.6" x14ac:dyDescent="0.3">
      <c r="B8413" s="81"/>
      <c r="C8413" s="81"/>
      <c r="D8413" s="81"/>
      <c r="E8413" s="77"/>
      <c r="F8413" s="82"/>
      <c r="G8413" s="77"/>
      <c r="H8413" s="82"/>
      <c r="I8413" s="83"/>
    </row>
    <row r="8414" spans="2:9" ht="15.6" x14ac:dyDescent="0.3">
      <c r="B8414" s="81"/>
      <c r="C8414" s="81"/>
      <c r="D8414" s="81"/>
      <c r="E8414" s="77"/>
      <c r="F8414" s="82"/>
      <c r="G8414" s="77"/>
      <c r="H8414" s="82"/>
      <c r="I8414" s="83"/>
    </row>
    <row r="8415" spans="2:9" ht="15.6" x14ac:dyDescent="0.3">
      <c r="B8415" s="81"/>
      <c r="C8415" s="81"/>
      <c r="D8415" s="81"/>
      <c r="E8415" s="77"/>
      <c r="F8415" s="82"/>
      <c r="G8415" s="77"/>
      <c r="H8415" s="82"/>
      <c r="I8415" s="83"/>
    </row>
    <row r="8416" spans="2:9" ht="15.6" x14ac:dyDescent="0.3">
      <c r="B8416" s="81"/>
      <c r="C8416" s="81"/>
      <c r="D8416" s="81"/>
      <c r="E8416" s="77"/>
      <c r="F8416" s="82"/>
      <c r="G8416" s="77"/>
      <c r="H8416" s="82"/>
      <c r="I8416" s="83"/>
    </row>
    <row r="8417" spans="2:9" ht="15.6" x14ac:dyDescent="0.3">
      <c r="B8417" s="81"/>
      <c r="C8417" s="81"/>
      <c r="D8417" s="81"/>
      <c r="E8417" s="77"/>
      <c r="F8417" s="82"/>
      <c r="G8417" s="77"/>
      <c r="H8417" s="82"/>
      <c r="I8417" s="83"/>
    </row>
    <row r="8418" spans="2:9" ht="15.6" x14ac:dyDescent="0.3">
      <c r="B8418" s="81"/>
      <c r="C8418" s="81"/>
      <c r="D8418" s="81"/>
      <c r="E8418" s="77"/>
      <c r="F8418" s="82"/>
      <c r="G8418" s="77"/>
      <c r="H8418" s="82"/>
      <c r="I8418" s="83"/>
    </row>
    <row r="8419" spans="2:9" ht="15.6" x14ac:dyDescent="0.3">
      <c r="B8419" s="81"/>
      <c r="C8419" s="81"/>
      <c r="D8419" s="81"/>
      <c r="E8419" s="77"/>
      <c r="F8419" s="82"/>
      <c r="G8419" s="77"/>
      <c r="H8419" s="82"/>
      <c r="I8419" s="83"/>
    </row>
    <row r="8420" spans="2:9" ht="15.6" x14ac:dyDescent="0.3">
      <c r="B8420" s="81"/>
      <c r="C8420" s="81"/>
      <c r="D8420" s="81"/>
      <c r="E8420" s="77"/>
      <c r="F8420" s="82"/>
      <c r="G8420" s="77"/>
      <c r="H8420" s="82"/>
      <c r="I8420" s="83"/>
    </row>
    <row r="8421" spans="2:9" ht="15.6" x14ac:dyDescent="0.3">
      <c r="B8421" s="81"/>
      <c r="C8421" s="81"/>
      <c r="D8421" s="81"/>
      <c r="E8421" s="77"/>
      <c r="F8421" s="82"/>
      <c r="G8421" s="77"/>
      <c r="H8421" s="82"/>
      <c r="I8421" s="83"/>
    </row>
    <row r="8422" spans="2:9" ht="15.6" x14ac:dyDescent="0.3">
      <c r="B8422" s="81"/>
      <c r="C8422" s="81"/>
      <c r="D8422" s="81"/>
      <c r="E8422" s="77"/>
      <c r="F8422" s="82"/>
      <c r="G8422" s="77"/>
      <c r="H8422" s="82"/>
      <c r="I8422" s="83"/>
    </row>
    <row r="8423" spans="2:9" ht="15.6" x14ac:dyDescent="0.3">
      <c r="B8423" s="81"/>
      <c r="C8423" s="81"/>
      <c r="D8423" s="81"/>
      <c r="E8423" s="77"/>
      <c r="F8423" s="82"/>
      <c r="G8423" s="77"/>
      <c r="H8423" s="82"/>
      <c r="I8423" s="83"/>
    </row>
    <row r="8424" spans="2:9" ht="15.6" x14ac:dyDescent="0.3">
      <c r="B8424" s="81"/>
      <c r="C8424" s="81"/>
      <c r="D8424" s="81"/>
      <c r="E8424" s="77"/>
      <c r="F8424" s="82"/>
      <c r="G8424" s="77"/>
      <c r="H8424" s="82"/>
      <c r="I8424" s="83"/>
    </row>
    <row r="8425" spans="2:9" ht="15.6" x14ac:dyDescent="0.3">
      <c r="B8425" s="81"/>
      <c r="C8425" s="81"/>
      <c r="D8425" s="81"/>
      <c r="E8425" s="77"/>
      <c r="F8425" s="82"/>
      <c r="G8425" s="77"/>
      <c r="H8425" s="82"/>
      <c r="I8425" s="83"/>
    </row>
    <row r="8426" spans="2:9" ht="15.6" x14ac:dyDescent="0.3">
      <c r="B8426" s="81"/>
      <c r="C8426" s="81"/>
      <c r="D8426" s="81"/>
      <c r="E8426" s="77"/>
      <c r="F8426" s="82"/>
      <c r="G8426" s="77"/>
      <c r="H8426" s="82"/>
      <c r="I8426" s="83"/>
    </row>
    <row r="8427" spans="2:9" ht="15.6" x14ac:dyDescent="0.3">
      <c r="B8427" s="81"/>
      <c r="C8427" s="81"/>
      <c r="D8427" s="81"/>
      <c r="E8427" s="77"/>
      <c r="F8427" s="82"/>
      <c r="G8427" s="77"/>
      <c r="H8427" s="82"/>
      <c r="I8427" s="83"/>
    </row>
    <row r="8428" spans="2:9" ht="15.6" x14ac:dyDescent="0.3">
      <c r="B8428" s="81"/>
      <c r="C8428" s="81"/>
      <c r="D8428" s="81"/>
      <c r="E8428" s="77"/>
      <c r="F8428" s="82"/>
      <c r="G8428" s="77"/>
      <c r="H8428" s="82"/>
      <c r="I8428" s="83"/>
    </row>
    <row r="8429" spans="2:9" ht="15.6" x14ac:dyDescent="0.3">
      <c r="B8429" s="81"/>
      <c r="C8429" s="81"/>
      <c r="D8429" s="81"/>
      <c r="E8429" s="77"/>
      <c r="F8429" s="82"/>
      <c r="G8429" s="77"/>
      <c r="H8429" s="82"/>
      <c r="I8429" s="83"/>
    </row>
    <row r="8430" spans="2:9" ht="15.6" x14ac:dyDescent="0.3">
      <c r="B8430" s="81"/>
      <c r="C8430" s="81"/>
      <c r="D8430" s="81"/>
      <c r="E8430" s="77"/>
      <c r="F8430" s="82"/>
      <c r="G8430" s="77"/>
      <c r="H8430" s="82"/>
      <c r="I8430" s="83"/>
    </row>
    <row r="8431" spans="2:9" ht="15.6" x14ac:dyDescent="0.3">
      <c r="B8431" s="81"/>
      <c r="C8431" s="81"/>
      <c r="D8431" s="81"/>
      <c r="E8431" s="77"/>
      <c r="F8431" s="82"/>
      <c r="G8431" s="77"/>
      <c r="H8431" s="82"/>
      <c r="I8431" s="83"/>
    </row>
    <row r="8432" spans="2:9" ht="15.6" x14ac:dyDescent="0.3">
      <c r="B8432" s="81"/>
      <c r="C8432" s="81"/>
      <c r="D8432" s="81"/>
      <c r="E8432" s="77"/>
      <c r="F8432" s="82"/>
      <c r="G8432" s="77"/>
      <c r="H8432" s="82"/>
      <c r="I8432" s="83"/>
    </row>
    <row r="8433" spans="2:9" ht="15.6" x14ac:dyDescent="0.3">
      <c r="B8433" s="81"/>
      <c r="C8433" s="81"/>
      <c r="D8433" s="81"/>
      <c r="E8433" s="77"/>
      <c r="F8433" s="82"/>
      <c r="G8433" s="77"/>
      <c r="H8433" s="82"/>
      <c r="I8433" s="83"/>
    </row>
    <row r="8434" spans="2:9" ht="15.6" x14ac:dyDescent="0.3">
      <c r="B8434" s="81"/>
      <c r="C8434" s="81"/>
      <c r="D8434" s="81"/>
      <c r="E8434" s="77"/>
      <c r="F8434" s="82"/>
      <c r="G8434" s="77"/>
      <c r="H8434" s="82"/>
      <c r="I8434" s="83"/>
    </row>
    <row r="8435" spans="2:9" ht="15.6" x14ac:dyDescent="0.3">
      <c r="B8435" s="81"/>
      <c r="C8435" s="81"/>
      <c r="D8435" s="81"/>
      <c r="E8435" s="77"/>
      <c r="F8435" s="82"/>
      <c r="G8435" s="77"/>
      <c r="H8435" s="82"/>
      <c r="I8435" s="83"/>
    </row>
    <row r="8436" spans="2:9" ht="15.6" x14ac:dyDescent="0.3">
      <c r="B8436" s="81"/>
      <c r="C8436" s="81"/>
      <c r="D8436" s="81"/>
      <c r="E8436" s="77"/>
      <c r="F8436" s="82"/>
      <c r="G8436" s="77"/>
      <c r="H8436" s="82"/>
      <c r="I8436" s="83"/>
    </row>
    <row r="8437" spans="2:9" ht="15.6" x14ac:dyDescent="0.3">
      <c r="B8437" s="81"/>
      <c r="C8437" s="81"/>
      <c r="D8437" s="81"/>
      <c r="E8437" s="77"/>
      <c r="F8437" s="82"/>
      <c r="G8437" s="77"/>
      <c r="H8437" s="82"/>
      <c r="I8437" s="83"/>
    </row>
    <row r="8438" spans="2:9" ht="15.6" x14ac:dyDescent="0.3">
      <c r="B8438" s="81"/>
      <c r="C8438" s="81"/>
      <c r="D8438" s="81"/>
      <c r="E8438" s="77"/>
      <c r="F8438" s="82"/>
      <c r="G8438" s="77"/>
      <c r="H8438" s="82"/>
      <c r="I8438" s="83"/>
    </row>
    <row r="8439" spans="2:9" ht="15.6" x14ac:dyDescent="0.3">
      <c r="B8439" s="81"/>
      <c r="C8439" s="81"/>
      <c r="D8439" s="81"/>
      <c r="E8439" s="77"/>
      <c r="F8439" s="82"/>
      <c r="G8439" s="77"/>
      <c r="H8439" s="82"/>
      <c r="I8439" s="83"/>
    </row>
    <row r="8440" spans="2:9" ht="15.6" x14ac:dyDescent="0.3">
      <c r="B8440" s="81"/>
      <c r="C8440" s="81"/>
      <c r="D8440" s="81"/>
      <c r="E8440" s="77"/>
      <c r="F8440" s="82"/>
      <c r="G8440" s="77"/>
      <c r="H8440" s="82"/>
      <c r="I8440" s="83"/>
    </row>
    <row r="8441" spans="2:9" ht="15.6" x14ac:dyDescent="0.3">
      <c r="B8441" s="81"/>
      <c r="C8441" s="81"/>
      <c r="D8441" s="81"/>
      <c r="E8441" s="77"/>
      <c r="F8441" s="82"/>
      <c r="G8441" s="77"/>
      <c r="H8441" s="82"/>
      <c r="I8441" s="83"/>
    </row>
    <row r="8442" spans="2:9" ht="15.6" x14ac:dyDescent="0.3">
      <c r="B8442" s="81"/>
      <c r="C8442" s="81"/>
      <c r="D8442" s="81"/>
      <c r="E8442" s="77"/>
      <c r="F8442" s="82"/>
      <c r="G8442" s="77"/>
      <c r="H8442" s="82"/>
      <c r="I8442" s="83"/>
    </row>
    <row r="8443" spans="2:9" ht="15.6" x14ac:dyDescent="0.3">
      <c r="B8443" s="81"/>
      <c r="C8443" s="81"/>
      <c r="D8443" s="81"/>
      <c r="E8443" s="77"/>
      <c r="F8443" s="82"/>
      <c r="G8443" s="77"/>
      <c r="H8443" s="82"/>
      <c r="I8443" s="83"/>
    </row>
    <row r="8444" spans="2:9" ht="15.6" x14ac:dyDescent="0.3">
      <c r="B8444" s="81"/>
      <c r="C8444" s="81"/>
      <c r="D8444" s="81"/>
      <c r="E8444" s="77"/>
      <c r="F8444" s="82"/>
      <c r="G8444" s="77"/>
      <c r="H8444" s="82"/>
      <c r="I8444" s="83"/>
    </row>
    <row r="8445" spans="2:9" ht="15.6" x14ac:dyDescent="0.3">
      <c r="B8445" s="81"/>
      <c r="C8445" s="81"/>
      <c r="D8445" s="81"/>
      <c r="E8445" s="77"/>
      <c r="F8445" s="82"/>
      <c r="G8445" s="77"/>
      <c r="H8445" s="82"/>
      <c r="I8445" s="83"/>
    </row>
    <row r="8446" spans="2:9" ht="15.6" x14ac:dyDescent="0.3">
      <c r="B8446" s="81"/>
      <c r="C8446" s="81"/>
      <c r="D8446" s="81"/>
      <c r="E8446" s="77"/>
      <c r="F8446" s="82"/>
      <c r="G8446" s="77"/>
      <c r="H8446" s="82"/>
      <c r="I8446" s="83"/>
    </row>
    <row r="8447" spans="2:9" ht="15.6" x14ac:dyDescent="0.3">
      <c r="B8447" s="81"/>
      <c r="C8447" s="81"/>
      <c r="D8447" s="81"/>
      <c r="E8447" s="77"/>
      <c r="F8447" s="82"/>
      <c r="G8447" s="77"/>
      <c r="H8447" s="82"/>
      <c r="I8447" s="83"/>
    </row>
    <row r="8448" spans="2:9" ht="15.6" x14ac:dyDescent="0.3">
      <c r="B8448" s="81"/>
      <c r="C8448" s="81"/>
      <c r="D8448" s="81"/>
      <c r="E8448" s="77"/>
      <c r="F8448" s="82"/>
      <c r="G8448" s="77"/>
      <c r="H8448" s="82"/>
      <c r="I8448" s="83"/>
    </row>
    <row r="8449" spans="2:9" ht="15.6" x14ac:dyDescent="0.3">
      <c r="B8449" s="81"/>
      <c r="C8449" s="81"/>
      <c r="D8449" s="81"/>
      <c r="E8449" s="77"/>
      <c r="F8449" s="82"/>
      <c r="G8449" s="77"/>
      <c r="H8449" s="82"/>
      <c r="I8449" s="83"/>
    </row>
    <row r="8450" spans="2:9" ht="15.6" x14ac:dyDescent="0.3">
      <c r="B8450" s="81"/>
      <c r="C8450" s="81"/>
      <c r="D8450" s="81"/>
      <c r="E8450" s="77"/>
      <c r="F8450" s="82"/>
      <c r="G8450" s="77"/>
      <c r="H8450" s="82"/>
      <c r="I8450" s="83"/>
    </row>
    <row r="8451" spans="2:9" ht="15.6" x14ac:dyDescent="0.3">
      <c r="B8451" s="81"/>
      <c r="C8451" s="81"/>
      <c r="D8451" s="81"/>
      <c r="E8451" s="77"/>
      <c r="F8451" s="82"/>
      <c r="G8451" s="77"/>
      <c r="H8451" s="82"/>
      <c r="I8451" s="83"/>
    </row>
    <row r="8452" spans="2:9" ht="15.6" x14ac:dyDescent="0.3">
      <c r="B8452" s="81"/>
      <c r="C8452" s="81"/>
      <c r="D8452" s="81"/>
      <c r="E8452" s="77"/>
      <c r="F8452" s="82"/>
      <c r="G8452" s="77"/>
      <c r="H8452" s="82"/>
      <c r="I8452" s="83"/>
    </row>
    <row r="8453" spans="2:9" ht="15.6" x14ac:dyDescent="0.3">
      <c r="B8453" s="81"/>
      <c r="C8453" s="81"/>
      <c r="D8453" s="81"/>
      <c r="E8453" s="77"/>
      <c r="F8453" s="82"/>
      <c r="G8453" s="77"/>
      <c r="H8453" s="82"/>
      <c r="I8453" s="83"/>
    </row>
    <row r="8454" spans="2:9" ht="15.6" x14ac:dyDescent="0.3">
      <c r="B8454" s="81"/>
      <c r="C8454" s="81"/>
      <c r="D8454" s="81"/>
      <c r="E8454" s="77"/>
      <c r="F8454" s="82"/>
      <c r="G8454" s="77"/>
      <c r="H8454" s="82"/>
      <c r="I8454" s="83"/>
    </row>
    <row r="8455" spans="2:9" ht="15.6" x14ac:dyDescent="0.3">
      <c r="B8455" s="81"/>
      <c r="C8455" s="81"/>
      <c r="D8455" s="81"/>
      <c r="E8455" s="77"/>
      <c r="F8455" s="82"/>
      <c r="G8455" s="77"/>
      <c r="H8455" s="82"/>
      <c r="I8455" s="83"/>
    </row>
    <row r="8456" spans="2:9" ht="15.6" x14ac:dyDescent="0.3">
      <c r="B8456" s="81"/>
      <c r="C8456" s="81"/>
      <c r="D8456" s="81"/>
      <c r="E8456" s="77"/>
      <c r="F8456" s="82"/>
      <c r="G8456" s="77"/>
      <c r="H8456" s="82"/>
      <c r="I8456" s="83"/>
    </row>
    <row r="8457" spans="2:9" ht="15.6" x14ac:dyDescent="0.3">
      <c r="B8457" s="81"/>
      <c r="C8457" s="81"/>
      <c r="D8457" s="81"/>
      <c r="E8457" s="77"/>
      <c r="F8457" s="82"/>
      <c r="G8457" s="77"/>
      <c r="H8457" s="82"/>
      <c r="I8457" s="83"/>
    </row>
    <row r="8458" spans="2:9" ht="15.6" x14ac:dyDescent="0.3">
      <c r="B8458" s="81"/>
      <c r="C8458" s="81"/>
      <c r="D8458" s="81"/>
      <c r="E8458" s="77"/>
      <c r="F8458" s="82"/>
      <c r="G8458" s="77"/>
      <c r="H8458" s="82"/>
      <c r="I8458" s="83"/>
    </row>
    <row r="8459" spans="2:9" ht="15.6" x14ac:dyDescent="0.3">
      <c r="B8459" s="81"/>
      <c r="C8459" s="81"/>
      <c r="D8459" s="81"/>
      <c r="E8459" s="77"/>
      <c r="F8459" s="82"/>
      <c r="G8459" s="77"/>
      <c r="H8459" s="82"/>
      <c r="I8459" s="83"/>
    </row>
    <row r="8460" spans="2:9" ht="15.6" x14ac:dyDescent="0.3">
      <c r="B8460" s="81"/>
      <c r="C8460" s="81"/>
      <c r="D8460" s="81"/>
      <c r="E8460" s="77"/>
      <c r="F8460" s="82"/>
      <c r="G8460" s="77"/>
      <c r="H8460" s="82"/>
      <c r="I8460" s="83"/>
    </row>
    <row r="8461" spans="2:9" ht="15.6" x14ac:dyDescent="0.3">
      <c r="B8461" s="81"/>
      <c r="C8461" s="81"/>
      <c r="D8461" s="81"/>
      <c r="E8461" s="77"/>
      <c r="F8461" s="82"/>
      <c r="G8461" s="77"/>
      <c r="H8461" s="82"/>
      <c r="I8461" s="83"/>
    </row>
    <row r="8462" spans="2:9" ht="15.6" x14ac:dyDescent="0.3">
      <c r="B8462" s="81"/>
      <c r="C8462" s="81"/>
      <c r="D8462" s="81"/>
      <c r="E8462" s="77"/>
      <c r="F8462" s="82"/>
      <c r="G8462" s="77"/>
      <c r="H8462" s="82"/>
      <c r="I8462" s="83"/>
    </row>
    <row r="8463" spans="2:9" ht="15.6" x14ac:dyDescent="0.3">
      <c r="B8463" s="81"/>
      <c r="C8463" s="81"/>
      <c r="D8463" s="81"/>
      <c r="E8463" s="77"/>
      <c r="F8463" s="82"/>
      <c r="G8463" s="77"/>
      <c r="H8463" s="82"/>
      <c r="I8463" s="83"/>
    </row>
    <row r="8464" spans="2:9" ht="15.6" x14ac:dyDescent="0.3">
      <c r="B8464" s="81"/>
      <c r="C8464" s="81"/>
      <c r="D8464" s="81"/>
      <c r="E8464" s="77"/>
      <c r="F8464" s="82"/>
      <c r="G8464" s="77"/>
      <c r="H8464" s="82"/>
      <c r="I8464" s="83"/>
    </row>
    <row r="8465" spans="2:9" ht="15.6" x14ac:dyDescent="0.3">
      <c r="B8465" s="81"/>
      <c r="C8465" s="81"/>
      <c r="D8465" s="81"/>
      <c r="E8465" s="77"/>
      <c r="F8465" s="82"/>
      <c r="G8465" s="77"/>
      <c r="H8465" s="82"/>
      <c r="I8465" s="83"/>
    </row>
    <row r="8466" spans="2:9" ht="15.6" x14ac:dyDescent="0.3">
      <c r="B8466" s="81"/>
      <c r="C8466" s="81"/>
      <c r="D8466" s="81"/>
      <c r="E8466" s="77"/>
      <c r="F8466" s="82"/>
      <c r="G8466" s="77"/>
      <c r="H8466" s="82"/>
      <c r="I8466" s="83"/>
    </row>
    <row r="8467" spans="2:9" ht="15.6" x14ac:dyDescent="0.3">
      <c r="B8467" s="81"/>
      <c r="C8467" s="81"/>
      <c r="D8467" s="81"/>
      <c r="E8467" s="77"/>
      <c r="F8467" s="82"/>
      <c r="G8467" s="77"/>
      <c r="H8467" s="82"/>
      <c r="I8467" s="83"/>
    </row>
    <row r="8468" spans="2:9" ht="15.6" x14ac:dyDescent="0.3">
      <c r="B8468" s="81"/>
      <c r="C8468" s="81"/>
      <c r="D8468" s="81"/>
      <c r="E8468" s="77"/>
      <c r="F8468" s="82"/>
      <c r="G8468" s="77"/>
      <c r="H8468" s="82"/>
      <c r="I8468" s="83"/>
    </row>
    <row r="8469" spans="2:9" ht="15.6" x14ac:dyDescent="0.3">
      <c r="B8469" s="81"/>
      <c r="C8469" s="81"/>
      <c r="D8469" s="81"/>
      <c r="E8469" s="77"/>
      <c r="F8469" s="82"/>
      <c r="G8469" s="77"/>
      <c r="H8469" s="82"/>
      <c r="I8469" s="83"/>
    </row>
    <row r="8470" spans="2:9" ht="15.6" x14ac:dyDescent="0.3">
      <c r="B8470" s="81"/>
      <c r="C8470" s="81"/>
      <c r="D8470" s="81"/>
      <c r="E8470" s="77"/>
      <c r="F8470" s="82"/>
      <c r="G8470" s="77"/>
      <c r="H8470" s="82"/>
      <c r="I8470" s="83"/>
    </row>
    <row r="8471" spans="2:9" ht="15.6" x14ac:dyDescent="0.3">
      <c r="B8471" s="81"/>
      <c r="C8471" s="81"/>
      <c r="D8471" s="81"/>
      <c r="E8471" s="77"/>
      <c r="F8471" s="82"/>
      <c r="G8471" s="77"/>
      <c r="H8471" s="82"/>
      <c r="I8471" s="83"/>
    </row>
    <row r="8472" spans="2:9" ht="15.6" x14ac:dyDescent="0.3">
      <c r="B8472" s="81"/>
      <c r="C8472" s="81"/>
      <c r="D8472" s="81"/>
      <c r="E8472" s="77"/>
      <c r="F8472" s="82"/>
      <c r="G8472" s="77"/>
      <c r="H8472" s="82"/>
      <c r="I8472" s="83"/>
    </row>
    <row r="8473" spans="2:9" ht="15.6" x14ac:dyDescent="0.3">
      <c r="B8473" s="81"/>
      <c r="C8473" s="81"/>
      <c r="D8473" s="81"/>
      <c r="E8473" s="77"/>
      <c r="F8473" s="82"/>
      <c r="G8473" s="77"/>
      <c r="H8473" s="82"/>
      <c r="I8473" s="83"/>
    </row>
    <row r="8474" spans="2:9" ht="15.6" x14ac:dyDescent="0.3">
      <c r="B8474" s="81"/>
      <c r="C8474" s="81"/>
      <c r="D8474" s="81"/>
      <c r="E8474" s="77"/>
      <c r="F8474" s="82"/>
      <c r="G8474" s="77"/>
      <c r="H8474" s="82"/>
      <c r="I8474" s="83"/>
    </row>
    <row r="8475" spans="2:9" ht="15.6" x14ac:dyDescent="0.3">
      <c r="B8475" s="81"/>
      <c r="C8475" s="81"/>
      <c r="D8475" s="81"/>
      <c r="E8475" s="77"/>
      <c r="F8475" s="82"/>
      <c r="G8475" s="77"/>
      <c r="H8475" s="82"/>
      <c r="I8475" s="83"/>
    </row>
    <row r="8476" spans="2:9" ht="15.6" x14ac:dyDescent="0.3">
      <c r="B8476" s="81"/>
      <c r="C8476" s="81"/>
      <c r="D8476" s="81"/>
      <c r="E8476" s="77"/>
      <c r="F8476" s="82"/>
      <c r="G8476" s="77"/>
      <c r="H8476" s="82"/>
      <c r="I8476" s="83"/>
    </row>
    <row r="8477" spans="2:9" ht="15.6" x14ac:dyDescent="0.3">
      <c r="B8477" s="81"/>
      <c r="C8477" s="81"/>
      <c r="D8477" s="81"/>
      <c r="E8477" s="77"/>
      <c r="F8477" s="82"/>
      <c r="G8477" s="77"/>
      <c r="H8477" s="82"/>
      <c r="I8477" s="83"/>
    </row>
    <row r="8478" spans="2:9" ht="15.6" x14ac:dyDescent="0.3">
      <c r="B8478" s="81"/>
      <c r="C8478" s="81"/>
      <c r="D8478" s="81"/>
      <c r="E8478" s="77"/>
      <c r="F8478" s="82"/>
      <c r="G8478" s="77"/>
      <c r="H8478" s="82"/>
      <c r="I8478" s="83"/>
    </row>
    <row r="8479" spans="2:9" ht="15.6" x14ac:dyDescent="0.3">
      <c r="B8479" s="81"/>
      <c r="C8479" s="81"/>
      <c r="D8479" s="81"/>
      <c r="E8479" s="77"/>
      <c r="F8479" s="82"/>
      <c r="G8479" s="77"/>
      <c r="H8479" s="82"/>
      <c r="I8479" s="83"/>
    </row>
    <row r="8480" spans="2:9" ht="15.6" x14ac:dyDescent="0.3">
      <c r="B8480" s="81"/>
      <c r="C8480" s="81"/>
      <c r="D8480" s="81"/>
      <c r="E8480" s="77"/>
      <c r="F8480" s="82"/>
      <c r="G8480" s="77"/>
      <c r="H8480" s="82"/>
      <c r="I8480" s="83"/>
    </row>
    <row r="8481" spans="2:9" ht="15.6" x14ac:dyDescent="0.3">
      <c r="B8481" s="81"/>
      <c r="C8481" s="81"/>
      <c r="D8481" s="81"/>
      <c r="E8481" s="77"/>
      <c r="F8481" s="82"/>
      <c r="G8481" s="77"/>
      <c r="H8481" s="82"/>
      <c r="I8481" s="83"/>
    </row>
    <row r="8482" spans="2:9" ht="15.6" x14ac:dyDescent="0.3">
      <c r="B8482" s="81"/>
      <c r="C8482" s="81"/>
      <c r="D8482" s="81"/>
      <c r="E8482" s="77"/>
      <c r="F8482" s="82"/>
      <c r="G8482" s="77"/>
      <c r="H8482" s="82"/>
      <c r="I8482" s="83"/>
    </row>
    <row r="8483" spans="2:9" ht="15.6" x14ac:dyDescent="0.3">
      <c r="B8483" s="81"/>
      <c r="C8483" s="81"/>
      <c r="D8483" s="81"/>
      <c r="E8483" s="77"/>
      <c r="F8483" s="82"/>
      <c r="G8483" s="77"/>
      <c r="H8483" s="82"/>
      <c r="I8483" s="83"/>
    </row>
    <row r="8484" spans="2:9" ht="15.6" x14ac:dyDescent="0.3">
      <c r="B8484" s="81"/>
      <c r="C8484" s="81"/>
      <c r="D8484" s="81"/>
      <c r="E8484" s="77"/>
      <c r="F8484" s="82"/>
      <c r="G8484" s="77"/>
      <c r="H8484" s="82"/>
      <c r="I8484" s="83"/>
    </row>
    <row r="8485" spans="2:9" ht="15.6" x14ac:dyDescent="0.3">
      <c r="B8485" s="81"/>
      <c r="C8485" s="81"/>
      <c r="D8485" s="81"/>
      <c r="E8485" s="77"/>
      <c r="F8485" s="82"/>
      <c r="G8485" s="77"/>
      <c r="H8485" s="82"/>
      <c r="I8485" s="83"/>
    </row>
    <row r="8486" spans="2:9" ht="15.6" x14ac:dyDescent="0.3">
      <c r="B8486" s="81"/>
      <c r="C8486" s="81"/>
      <c r="D8486" s="81"/>
      <c r="E8486" s="77"/>
      <c r="F8486" s="82"/>
      <c r="G8486" s="77"/>
      <c r="H8486" s="82"/>
      <c r="I8486" s="83"/>
    </row>
    <row r="8487" spans="2:9" ht="15.6" x14ac:dyDescent="0.3">
      <c r="B8487" s="81"/>
      <c r="C8487" s="81"/>
      <c r="D8487" s="81"/>
      <c r="E8487" s="77"/>
      <c r="F8487" s="82"/>
      <c r="G8487" s="77"/>
      <c r="H8487" s="82"/>
      <c r="I8487" s="83"/>
    </row>
    <row r="8488" spans="2:9" ht="15.6" x14ac:dyDescent="0.3">
      <c r="B8488" s="81"/>
      <c r="C8488" s="81"/>
      <c r="D8488" s="81"/>
      <c r="E8488" s="77"/>
      <c r="F8488" s="82"/>
      <c r="G8488" s="77"/>
      <c r="H8488" s="82"/>
      <c r="I8488" s="83"/>
    </row>
    <row r="8489" spans="2:9" ht="15.6" x14ac:dyDescent="0.3">
      <c r="B8489" s="81"/>
      <c r="C8489" s="81"/>
      <c r="D8489" s="81"/>
      <c r="E8489" s="77"/>
      <c r="F8489" s="82"/>
      <c r="G8489" s="77"/>
      <c r="H8489" s="82"/>
      <c r="I8489" s="83"/>
    </row>
    <row r="8490" spans="2:9" ht="15.6" x14ac:dyDescent="0.3">
      <c r="B8490" s="81"/>
      <c r="C8490" s="81"/>
      <c r="D8490" s="81"/>
      <c r="E8490" s="77"/>
      <c r="F8490" s="82"/>
      <c r="G8490" s="77"/>
      <c r="H8490" s="82"/>
      <c r="I8490" s="83"/>
    </row>
    <row r="8491" spans="2:9" ht="15.6" x14ac:dyDescent="0.3">
      <c r="B8491" s="81"/>
      <c r="C8491" s="81"/>
      <c r="D8491" s="81"/>
      <c r="E8491" s="77"/>
      <c r="F8491" s="82"/>
      <c r="G8491" s="77"/>
      <c r="H8491" s="82"/>
      <c r="I8491" s="83"/>
    </row>
    <row r="8492" spans="2:9" ht="15.6" x14ac:dyDescent="0.3">
      <c r="B8492" s="81"/>
      <c r="C8492" s="81"/>
      <c r="D8492" s="81"/>
      <c r="E8492" s="77"/>
      <c r="F8492" s="82"/>
      <c r="G8492" s="77"/>
      <c r="H8492" s="82"/>
      <c r="I8492" s="83"/>
    </row>
    <row r="8493" spans="2:9" ht="15.6" x14ac:dyDescent="0.3">
      <c r="B8493" s="81"/>
      <c r="C8493" s="81"/>
      <c r="D8493" s="81"/>
      <c r="E8493" s="77"/>
      <c r="F8493" s="82"/>
      <c r="G8493" s="77"/>
      <c r="H8493" s="82"/>
      <c r="I8493" s="83"/>
    </row>
    <row r="8494" spans="2:9" ht="15.6" x14ac:dyDescent="0.3">
      <c r="B8494" s="81"/>
      <c r="C8494" s="81"/>
      <c r="D8494" s="81"/>
      <c r="E8494" s="77"/>
      <c r="F8494" s="82"/>
      <c r="G8494" s="77"/>
      <c r="H8494" s="82"/>
      <c r="I8494" s="83"/>
    </row>
    <row r="8495" spans="2:9" ht="15.6" x14ac:dyDescent="0.3">
      <c r="B8495" s="81"/>
      <c r="C8495" s="81"/>
      <c r="D8495" s="81"/>
      <c r="E8495" s="77"/>
      <c r="F8495" s="82"/>
      <c r="G8495" s="77"/>
      <c r="H8495" s="82"/>
      <c r="I8495" s="83"/>
    </row>
    <row r="8496" spans="2:9" ht="15.6" x14ac:dyDescent="0.3">
      <c r="B8496" s="81"/>
      <c r="C8496" s="81"/>
      <c r="D8496" s="81"/>
      <c r="E8496" s="77"/>
      <c r="F8496" s="82"/>
      <c r="G8496" s="77"/>
      <c r="H8496" s="82"/>
      <c r="I8496" s="83"/>
    </row>
    <row r="8497" spans="2:9" ht="15.6" x14ac:dyDescent="0.3">
      <c r="B8497" s="81"/>
      <c r="C8497" s="81"/>
      <c r="D8497" s="81"/>
      <c r="E8497" s="77"/>
      <c r="F8497" s="82"/>
      <c r="G8497" s="77"/>
      <c r="H8497" s="82"/>
      <c r="I8497" s="83"/>
    </row>
    <row r="8498" spans="2:9" ht="15.6" x14ac:dyDescent="0.3">
      <c r="B8498" s="81"/>
      <c r="C8498" s="81"/>
      <c r="D8498" s="81"/>
      <c r="E8498" s="77"/>
      <c r="F8498" s="82"/>
      <c r="G8498" s="77"/>
      <c r="H8498" s="82"/>
      <c r="I8498" s="83"/>
    </row>
    <row r="8499" spans="2:9" ht="15.6" x14ac:dyDescent="0.3">
      <c r="B8499" s="81"/>
      <c r="C8499" s="81"/>
      <c r="D8499" s="81"/>
      <c r="E8499" s="77"/>
      <c r="F8499" s="82"/>
      <c r="G8499" s="77"/>
      <c r="H8499" s="82"/>
      <c r="I8499" s="83"/>
    </row>
    <row r="8500" spans="2:9" ht="15.6" x14ac:dyDescent="0.3">
      <c r="B8500" s="81"/>
      <c r="C8500" s="81"/>
      <c r="D8500" s="81"/>
      <c r="E8500" s="77"/>
      <c r="F8500" s="82"/>
      <c r="G8500" s="77"/>
      <c r="H8500" s="82"/>
      <c r="I8500" s="83"/>
    </row>
    <row r="8501" spans="2:9" ht="15.6" x14ac:dyDescent="0.3">
      <c r="B8501" s="81"/>
      <c r="C8501" s="81"/>
      <c r="D8501" s="81"/>
      <c r="E8501" s="77"/>
      <c r="F8501" s="82"/>
      <c r="G8501" s="77"/>
      <c r="H8501" s="82"/>
      <c r="I8501" s="83"/>
    </row>
    <row r="8502" spans="2:9" ht="15.6" x14ac:dyDescent="0.3">
      <c r="B8502" s="81"/>
      <c r="C8502" s="81"/>
      <c r="D8502" s="81"/>
      <c r="E8502" s="77"/>
      <c r="F8502" s="82"/>
      <c r="G8502" s="77"/>
      <c r="H8502" s="82"/>
      <c r="I8502" s="83"/>
    </row>
    <row r="8503" spans="2:9" ht="15.6" x14ac:dyDescent="0.3">
      <c r="B8503" s="81"/>
      <c r="C8503" s="81"/>
      <c r="D8503" s="81"/>
      <c r="E8503" s="77"/>
      <c r="F8503" s="82"/>
      <c r="G8503" s="77"/>
      <c r="H8503" s="82"/>
      <c r="I8503" s="83"/>
    </row>
    <row r="8504" spans="2:9" ht="15.6" x14ac:dyDescent="0.3">
      <c r="B8504" s="81"/>
      <c r="C8504" s="81"/>
      <c r="D8504" s="81"/>
      <c r="E8504" s="77"/>
      <c r="F8504" s="82"/>
      <c r="G8504" s="77"/>
      <c r="H8504" s="82"/>
      <c r="I8504" s="83"/>
    </row>
    <row r="8505" spans="2:9" ht="15.6" x14ac:dyDescent="0.3">
      <c r="B8505" s="81"/>
      <c r="C8505" s="81"/>
      <c r="D8505" s="81"/>
      <c r="E8505" s="77"/>
      <c r="F8505" s="82"/>
      <c r="G8505" s="77"/>
      <c r="H8505" s="82"/>
      <c r="I8505" s="83"/>
    </row>
    <row r="8506" spans="2:9" ht="15.6" x14ac:dyDescent="0.3">
      <c r="B8506" s="81"/>
      <c r="C8506" s="81"/>
      <c r="D8506" s="81"/>
      <c r="E8506" s="77"/>
      <c r="F8506" s="82"/>
      <c r="G8506" s="77"/>
      <c r="H8506" s="82"/>
      <c r="I8506" s="83"/>
    </row>
    <row r="8507" spans="2:9" ht="15.6" x14ac:dyDescent="0.3">
      <c r="B8507" s="81"/>
      <c r="C8507" s="81"/>
      <c r="D8507" s="81"/>
      <c r="E8507" s="77"/>
      <c r="F8507" s="82"/>
      <c r="G8507" s="77"/>
      <c r="H8507" s="82"/>
      <c r="I8507" s="83"/>
    </row>
    <row r="8508" spans="2:9" ht="15.6" x14ac:dyDescent="0.3">
      <c r="B8508" s="81"/>
      <c r="C8508" s="81"/>
      <c r="D8508" s="81"/>
      <c r="E8508" s="77"/>
      <c r="F8508" s="82"/>
      <c r="G8508" s="77"/>
      <c r="H8508" s="82"/>
      <c r="I8508" s="83"/>
    </row>
    <row r="8509" spans="2:9" ht="15.6" x14ac:dyDescent="0.3">
      <c r="B8509" s="81"/>
      <c r="C8509" s="81"/>
      <c r="D8509" s="81"/>
      <c r="E8509" s="77"/>
      <c r="F8509" s="82"/>
      <c r="G8509" s="77"/>
      <c r="H8509" s="82"/>
      <c r="I8509" s="83"/>
    </row>
    <row r="8510" spans="2:9" ht="15.6" x14ac:dyDescent="0.3">
      <c r="B8510" s="81"/>
      <c r="C8510" s="81"/>
      <c r="D8510" s="81"/>
      <c r="E8510" s="77"/>
      <c r="F8510" s="82"/>
      <c r="G8510" s="77"/>
      <c r="H8510" s="82"/>
      <c r="I8510" s="83"/>
    </row>
    <row r="8511" spans="2:9" ht="15.6" x14ac:dyDescent="0.3">
      <c r="B8511" s="81"/>
      <c r="C8511" s="81"/>
      <c r="D8511" s="81"/>
      <c r="E8511" s="77"/>
      <c r="F8511" s="82"/>
      <c r="G8511" s="77"/>
      <c r="H8511" s="82"/>
      <c r="I8511" s="83"/>
    </row>
    <row r="8512" spans="2:9" ht="15.6" x14ac:dyDescent="0.3">
      <c r="B8512" s="81"/>
      <c r="C8512" s="81"/>
      <c r="D8512" s="81"/>
      <c r="E8512" s="77"/>
      <c r="F8512" s="82"/>
      <c r="G8512" s="77"/>
      <c r="H8512" s="82"/>
      <c r="I8512" s="83"/>
    </row>
    <row r="8513" spans="2:9" ht="15.6" x14ac:dyDescent="0.3">
      <c r="B8513" s="81"/>
      <c r="C8513" s="81"/>
      <c r="D8513" s="81"/>
      <c r="E8513" s="77"/>
      <c r="F8513" s="82"/>
      <c r="G8513" s="77"/>
      <c r="H8513" s="82"/>
      <c r="I8513" s="83"/>
    </row>
    <row r="8514" spans="2:9" ht="15.6" x14ac:dyDescent="0.3">
      <c r="B8514" s="81"/>
      <c r="C8514" s="81"/>
      <c r="D8514" s="81"/>
      <c r="E8514" s="77"/>
      <c r="F8514" s="82"/>
      <c r="G8514" s="77"/>
      <c r="H8514" s="82"/>
      <c r="I8514" s="83"/>
    </row>
    <row r="8515" spans="2:9" ht="15.6" x14ac:dyDescent="0.3">
      <c r="B8515" s="81"/>
      <c r="C8515" s="81"/>
      <c r="D8515" s="81"/>
      <c r="E8515" s="77"/>
      <c r="F8515" s="82"/>
      <c r="G8515" s="77"/>
      <c r="H8515" s="82"/>
      <c r="I8515" s="83"/>
    </row>
    <row r="8516" spans="2:9" ht="15.6" x14ac:dyDescent="0.3">
      <c r="B8516" s="81"/>
      <c r="C8516" s="81"/>
      <c r="D8516" s="81"/>
      <c r="E8516" s="77"/>
      <c r="F8516" s="82"/>
      <c r="G8516" s="77"/>
      <c r="H8516" s="82"/>
      <c r="I8516" s="83"/>
    </row>
    <row r="8517" spans="2:9" ht="15.6" x14ac:dyDescent="0.3">
      <c r="B8517" s="81"/>
      <c r="C8517" s="81"/>
      <c r="D8517" s="81"/>
      <c r="E8517" s="77"/>
      <c r="F8517" s="82"/>
      <c r="G8517" s="77"/>
      <c r="H8517" s="82"/>
      <c r="I8517" s="83"/>
    </row>
    <row r="8518" spans="2:9" ht="15.6" x14ac:dyDescent="0.3">
      <c r="B8518" s="81"/>
      <c r="C8518" s="81"/>
      <c r="D8518" s="81"/>
      <c r="E8518" s="77"/>
      <c r="F8518" s="82"/>
      <c r="G8518" s="77"/>
      <c r="H8518" s="82"/>
      <c r="I8518" s="83"/>
    </row>
    <row r="8519" spans="2:9" ht="15.6" x14ac:dyDescent="0.3">
      <c r="B8519" s="81"/>
      <c r="C8519" s="81"/>
      <c r="D8519" s="81"/>
      <c r="E8519" s="77"/>
      <c r="F8519" s="82"/>
      <c r="G8519" s="77"/>
      <c r="H8519" s="82"/>
      <c r="I8519" s="83"/>
    </row>
    <row r="8520" spans="2:9" ht="15.6" x14ac:dyDescent="0.3">
      <c r="B8520" s="81"/>
      <c r="C8520" s="81"/>
      <c r="D8520" s="81"/>
      <c r="E8520" s="77"/>
      <c r="F8520" s="82"/>
      <c r="G8520" s="77"/>
      <c r="H8520" s="82"/>
      <c r="I8520" s="83"/>
    </row>
    <row r="8521" spans="2:9" ht="15.6" x14ac:dyDescent="0.3">
      <c r="B8521" s="81"/>
      <c r="C8521" s="81"/>
      <c r="D8521" s="81"/>
      <c r="E8521" s="77"/>
      <c r="F8521" s="82"/>
      <c r="G8521" s="77"/>
      <c r="H8521" s="82"/>
      <c r="I8521" s="83"/>
    </row>
    <row r="8522" spans="2:9" ht="15.6" x14ac:dyDescent="0.3">
      <c r="B8522" s="81"/>
      <c r="C8522" s="81"/>
      <c r="D8522" s="81"/>
      <c r="E8522" s="77"/>
      <c r="F8522" s="82"/>
      <c r="G8522" s="77"/>
      <c r="H8522" s="82"/>
      <c r="I8522" s="83"/>
    </row>
    <row r="8523" spans="2:9" ht="15.6" x14ac:dyDescent="0.3">
      <c r="B8523" s="81"/>
      <c r="C8523" s="81"/>
      <c r="D8523" s="81"/>
      <c r="E8523" s="77"/>
      <c r="F8523" s="82"/>
      <c r="G8523" s="77"/>
      <c r="H8523" s="82"/>
      <c r="I8523" s="83"/>
    </row>
    <row r="8524" spans="2:9" ht="15.6" x14ac:dyDescent="0.3">
      <c r="B8524" s="81"/>
      <c r="C8524" s="81"/>
      <c r="D8524" s="81"/>
      <c r="E8524" s="77"/>
      <c r="F8524" s="82"/>
      <c r="G8524" s="77"/>
      <c r="H8524" s="82"/>
      <c r="I8524" s="83"/>
    </row>
    <row r="8525" spans="2:9" ht="15.6" x14ac:dyDescent="0.3">
      <c r="B8525" s="81"/>
      <c r="C8525" s="81"/>
      <c r="D8525" s="81"/>
      <c r="E8525" s="77"/>
      <c r="F8525" s="82"/>
      <c r="G8525" s="77"/>
      <c r="H8525" s="82"/>
      <c r="I8525" s="83"/>
    </row>
    <row r="8526" spans="2:9" ht="15.6" x14ac:dyDescent="0.3">
      <c r="B8526" s="81"/>
      <c r="C8526" s="81"/>
      <c r="D8526" s="81"/>
      <c r="E8526" s="77"/>
      <c r="F8526" s="82"/>
      <c r="G8526" s="77"/>
      <c r="H8526" s="82"/>
      <c r="I8526" s="83"/>
    </row>
    <row r="8527" spans="2:9" ht="15.6" x14ac:dyDescent="0.3">
      <c r="B8527" s="81"/>
      <c r="C8527" s="81"/>
      <c r="D8527" s="81"/>
      <c r="E8527" s="77"/>
      <c r="F8527" s="82"/>
      <c r="G8527" s="77"/>
      <c r="H8527" s="82"/>
      <c r="I8527" s="83"/>
    </row>
    <row r="8528" spans="2:9" ht="15.6" x14ac:dyDescent="0.3">
      <c r="B8528" s="81"/>
      <c r="C8528" s="81"/>
      <c r="D8528" s="81"/>
      <c r="E8528" s="77"/>
      <c r="F8528" s="82"/>
      <c r="G8528" s="77"/>
      <c r="H8528" s="82"/>
      <c r="I8528" s="83"/>
    </row>
    <row r="8529" spans="2:9" ht="15.6" x14ac:dyDescent="0.3">
      <c r="B8529" s="81"/>
      <c r="C8529" s="81"/>
      <c r="D8529" s="81"/>
      <c r="E8529" s="77"/>
      <c r="F8529" s="82"/>
      <c r="G8529" s="77"/>
      <c r="H8529" s="82"/>
      <c r="I8529" s="83"/>
    </row>
    <row r="8530" spans="2:9" ht="15.6" x14ac:dyDescent="0.3">
      <c r="B8530" s="81"/>
      <c r="C8530" s="81"/>
      <c r="D8530" s="81"/>
      <c r="E8530" s="77"/>
      <c r="F8530" s="82"/>
      <c r="G8530" s="77"/>
      <c r="H8530" s="82"/>
      <c r="I8530" s="83"/>
    </row>
    <row r="8531" spans="2:9" ht="15.6" x14ac:dyDescent="0.3">
      <c r="B8531" s="81"/>
      <c r="C8531" s="81"/>
      <c r="D8531" s="81"/>
      <c r="E8531" s="77"/>
      <c r="F8531" s="82"/>
      <c r="G8531" s="77"/>
      <c r="H8531" s="82"/>
      <c r="I8531" s="83"/>
    </row>
    <row r="8532" spans="2:9" ht="15.6" x14ac:dyDescent="0.3">
      <c r="B8532" s="81"/>
      <c r="C8532" s="81"/>
      <c r="D8532" s="81"/>
      <c r="E8532" s="77"/>
      <c r="F8532" s="82"/>
      <c r="G8532" s="77"/>
      <c r="H8532" s="82"/>
      <c r="I8532" s="83"/>
    </row>
    <row r="8533" spans="2:9" ht="15.6" x14ac:dyDescent="0.3">
      <c r="B8533" s="81"/>
      <c r="C8533" s="81"/>
      <c r="D8533" s="81"/>
      <c r="E8533" s="77"/>
      <c r="F8533" s="82"/>
      <c r="G8533" s="77"/>
      <c r="H8533" s="82"/>
      <c r="I8533" s="83"/>
    </row>
    <row r="8534" spans="2:9" ht="15.6" x14ac:dyDescent="0.3">
      <c r="B8534" s="81"/>
      <c r="C8534" s="81"/>
      <c r="D8534" s="81"/>
      <c r="E8534" s="77"/>
      <c r="F8534" s="82"/>
      <c r="G8534" s="77"/>
      <c r="H8534" s="82"/>
      <c r="I8534" s="83"/>
    </row>
    <row r="8535" spans="2:9" ht="15.6" x14ac:dyDescent="0.3">
      <c r="B8535" s="81"/>
      <c r="C8535" s="81"/>
      <c r="D8535" s="81"/>
      <c r="E8535" s="77"/>
      <c r="F8535" s="82"/>
      <c r="G8535" s="77"/>
      <c r="H8535" s="82"/>
      <c r="I8535" s="83"/>
    </row>
    <row r="8536" spans="2:9" ht="15.6" x14ac:dyDescent="0.3">
      <c r="B8536" s="81"/>
      <c r="C8536" s="81"/>
      <c r="D8536" s="81"/>
      <c r="E8536" s="77"/>
      <c r="F8536" s="82"/>
      <c r="G8536" s="77"/>
      <c r="H8536" s="82"/>
      <c r="I8536" s="83"/>
    </row>
    <row r="8537" spans="2:9" ht="15.6" x14ac:dyDescent="0.3">
      <c r="B8537" s="81"/>
      <c r="C8537" s="81"/>
      <c r="D8537" s="81"/>
      <c r="E8537" s="77"/>
      <c r="F8537" s="82"/>
      <c r="G8537" s="77"/>
      <c r="H8537" s="82"/>
      <c r="I8537" s="83"/>
    </row>
    <row r="8538" spans="2:9" ht="15.6" x14ac:dyDescent="0.3">
      <c r="B8538" s="81"/>
      <c r="C8538" s="81"/>
      <c r="D8538" s="81"/>
      <c r="E8538" s="77"/>
      <c r="F8538" s="82"/>
      <c r="G8538" s="77"/>
      <c r="H8538" s="82"/>
      <c r="I8538" s="83"/>
    </row>
    <row r="8539" spans="2:9" ht="15.6" x14ac:dyDescent="0.3">
      <c r="B8539" s="81"/>
      <c r="C8539" s="81"/>
      <c r="D8539" s="81"/>
      <c r="E8539" s="77"/>
      <c r="F8539" s="82"/>
      <c r="G8539" s="77"/>
      <c r="H8539" s="82"/>
      <c r="I8539" s="83"/>
    </row>
    <row r="8540" spans="2:9" ht="15.6" x14ac:dyDescent="0.3">
      <c r="B8540" s="81"/>
      <c r="C8540" s="81"/>
      <c r="D8540" s="81"/>
      <c r="E8540" s="77"/>
      <c r="F8540" s="82"/>
      <c r="G8540" s="77"/>
      <c r="H8540" s="82"/>
      <c r="I8540" s="83"/>
    </row>
    <row r="8541" spans="2:9" ht="15.6" x14ac:dyDescent="0.3">
      <c r="B8541" s="81"/>
      <c r="C8541" s="81"/>
      <c r="D8541" s="81"/>
      <c r="E8541" s="77"/>
      <c r="F8541" s="82"/>
      <c r="G8541" s="77"/>
      <c r="H8541" s="82"/>
      <c r="I8541" s="83"/>
    </row>
    <row r="8542" spans="2:9" ht="15.6" x14ac:dyDescent="0.3">
      <c r="B8542" s="81"/>
      <c r="C8542" s="81"/>
      <c r="D8542" s="81"/>
      <c r="E8542" s="77"/>
      <c r="F8542" s="82"/>
      <c r="G8542" s="77"/>
      <c r="H8542" s="82"/>
      <c r="I8542" s="83"/>
    </row>
    <row r="8543" spans="2:9" ht="15.6" x14ac:dyDescent="0.3">
      <c r="B8543" s="81"/>
      <c r="C8543" s="81"/>
      <c r="D8543" s="81"/>
      <c r="E8543" s="77"/>
      <c r="F8543" s="82"/>
      <c r="G8543" s="77"/>
      <c r="H8543" s="82"/>
      <c r="I8543" s="83"/>
    </row>
    <row r="8544" spans="2:9" ht="15.6" x14ac:dyDescent="0.3">
      <c r="B8544" s="81"/>
      <c r="C8544" s="81"/>
      <c r="D8544" s="81"/>
      <c r="E8544" s="77"/>
      <c r="F8544" s="82"/>
      <c r="G8544" s="77"/>
      <c r="H8544" s="82"/>
      <c r="I8544" s="83"/>
    </row>
    <row r="8545" spans="2:9" ht="15.6" x14ac:dyDescent="0.3">
      <c r="B8545" s="81"/>
      <c r="C8545" s="81"/>
      <c r="D8545" s="81"/>
      <c r="E8545" s="77"/>
      <c r="F8545" s="82"/>
      <c r="G8545" s="77"/>
      <c r="H8545" s="82"/>
      <c r="I8545" s="83"/>
    </row>
    <row r="8546" spans="2:9" ht="15.6" x14ac:dyDescent="0.3">
      <c r="B8546" s="81"/>
      <c r="C8546" s="81"/>
      <c r="D8546" s="81"/>
      <c r="E8546" s="77"/>
      <c r="F8546" s="82"/>
      <c r="G8546" s="77"/>
      <c r="H8546" s="82"/>
      <c r="I8546" s="83"/>
    </row>
    <row r="8547" spans="2:9" ht="15.6" x14ac:dyDescent="0.3">
      <c r="B8547" s="81"/>
      <c r="C8547" s="81"/>
      <c r="D8547" s="81"/>
      <c r="E8547" s="77"/>
      <c r="F8547" s="82"/>
      <c r="G8547" s="77"/>
      <c r="H8547" s="82"/>
      <c r="I8547" s="83"/>
    </row>
    <row r="8548" spans="2:9" ht="15.6" x14ac:dyDescent="0.3">
      <c r="B8548" s="81"/>
      <c r="C8548" s="81"/>
      <c r="D8548" s="81"/>
      <c r="E8548" s="77"/>
      <c r="F8548" s="82"/>
      <c r="G8548" s="77"/>
      <c r="H8548" s="82"/>
      <c r="I8548" s="83"/>
    </row>
    <row r="8549" spans="2:9" ht="15.6" x14ac:dyDescent="0.3">
      <c r="B8549" s="81"/>
      <c r="C8549" s="81"/>
      <c r="D8549" s="81"/>
      <c r="E8549" s="77"/>
      <c r="F8549" s="82"/>
      <c r="G8549" s="77"/>
      <c r="H8549" s="82"/>
      <c r="I8549" s="83"/>
    </row>
    <row r="8550" spans="2:9" ht="15.6" x14ac:dyDescent="0.3">
      <c r="B8550" s="81"/>
      <c r="C8550" s="81"/>
      <c r="D8550" s="81"/>
      <c r="E8550" s="77"/>
      <c r="F8550" s="82"/>
      <c r="G8550" s="77"/>
      <c r="H8550" s="82"/>
      <c r="I8550" s="83"/>
    </row>
    <row r="8551" spans="2:9" ht="15.6" x14ac:dyDescent="0.3">
      <c r="B8551" s="81"/>
      <c r="C8551" s="81"/>
      <c r="D8551" s="81"/>
      <c r="E8551" s="77"/>
      <c r="F8551" s="82"/>
      <c r="G8551" s="77"/>
      <c r="H8551" s="82"/>
      <c r="I8551" s="83"/>
    </row>
    <row r="8552" spans="2:9" ht="15.6" x14ac:dyDescent="0.3">
      <c r="B8552" s="81"/>
      <c r="C8552" s="81"/>
      <c r="D8552" s="81"/>
      <c r="E8552" s="77"/>
      <c r="F8552" s="82"/>
      <c r="G8552" s="77"/>
      <c r="H8552" s="82"/>
      <c r="I8552" s="83"/>
    </row>
    <row r="8553" spans="2:9" ht="15.6" x14ac:dyDescent="0.3">
      <c r="B8553" s="81"/>
      <c r="C8553" s="81"/>
      <c r="D8553" s="81"/>
      <c r="E8553" s="77"/>
      <c r="F8553" s="82"/>
      <c r="G8553" s="77"/>
      <c r="H8553" s="82"/>
      <c r="I8553" s="83"/>
    </row>
    <row r="8554" spans="2:9" ht="15.6" x14ac:dyDescent="0.3">
      <c r="B8554" s="81"/>
      <c r="C8554" s="81"/>
      <c r="D8554" s="81"/>
      <c r="E8554" s="77"/>
      <c r="F8554" s="82"/>
      <c r="G8554" s="77"/>
      <c r="H8554" s="82"/>
      <c r="I8554" s="83"/>
    </row>
    <row r="8555" spans="2:9" ht="15.6" x14ac:dyDescent="0.3">
      <c r="B8555" s="81"/>
      <c r="C8555" s="81"/>
      <c r="D8555" s="81"/>
      <c r="E8555" s="77"/>
      <c r="F8555" s="82"/>
      <c r="G8555" s="77"/>
      <c r="H8555" s="82"/>
      <c r="I8555" s="83"/>
    </row>
    <row r="8556" spans="2:9" ht="15.6" x14ac:dyDescent="0.3">
      <c r="B8556" s="81"/>
      <c r="C8556" s="81"/>
      <c r="D8556" s="81"/>
      <c r="E8556" s="77"/>
      <c r="F8556" s="82"/>
      <c r="G8556" s="77"/>
      <c r="H8556" s="82"/>
      <c r="I8556" s="83"/>
    </row>
    <row r="8557" spans="2:9" ht="15.6" x14ac:dyDescent="0.3">
      <c r="B8557" s="81"/>
      <c r="C8557" s="81"/>
      <c r="D8557" s="81"/>
      <c r="E8557" s="77"/>
      <c r="F8557" s="82"/>
      <c r="G8557" s="77"/>
      <c r="H8557" s="82"/>
      <c r="I8557" s="83"/>
    </row>
    <row r="8558" spans="2:9" ht="15.6" x14ac:dyDescent="0.3">
      <c r="B8558" s="81"/>
      <c r="C8558" s="81"/>
      <c r="D8558" s="81"/>
      <c r="E8558" s="77"/>
      <c r="F8558" s="82"/>
      <c r="G8558" s="77"/>
      <c r="H8558" s="82"/>
      <c r="I8558" s="83"/>
    </row>
    <row r="8559" spans="2:9" ht="15.6" x14ac:dyDescent="0.3">
      <c r="B8559" s="81"/>
      <c r="C8559" s="81"/>
      <c r="D8559" s="81"/>
      <c r="E8559" s="77"/>
      <c r="F8559" s="82"/>
      <c r="G8559" s="77"/>
      <c r="H8559" s="82"/>
      <c r="I8559" s="83"/>
    </row>
    <row r="8560" spans="2:9" ht="15.6" x14ac:dyDescent="0.3">
      <c r="B8560" s="81"/>
      <c r="C8560" s="81"/>
      <c r="D8560" s="81"/>
      <c r="E8560" s="77"/>
      <c r="F8560" s="82"/>
      <c r="G8560" s="77"/>
      <c r="H8560" s="82"/>
      <c r="I8560" s="83"/>
    </row>
    <row r="8561" spans="2:9" ht="15.6" x14ac:dyDescent="0.3">
      <c r="B8561" s="81"/>
      <c r="C8561" s="81"/>
      <c r="D8561" s="81"/>
      <c r="E8561" s="77"/>
      <c r="F8561" s="82"/>
      <c r="G8561" s="77"/>
      <c r="H8561" s="82"/>
      <c r="I8561" s="83"/>
    </row>
    <row r="8562" spans="2:9" ht="15.6" x14ac:dyDescent="0.3">
      <c r="B8562" s="81"/>
      <c r="C8562" s="81"/>
      <c r="D8562" s="81"/>
      <c r="E8562" s="77"/>
      <c r="F8562" s="82"/>
      <c r="G8562" s="77"/>
      <c r="H8562" s="82"/>
      <c r="I8562" s="83"/>
    </row>
    <row r="8563" spans="2:9" ht="15.6" x14ac:dyDescent="0.3">
      <c r="B8563" s="81"/>
      <c r="C8563" s="81"/>
      <c r="D8563" s="81"/>
      <c r="E8563" s="77"/>
      <c r="F8563" s="82"/>
      <c r="G8563" s="77"/>
      <c r="H8563" s="82"/>
      <c r="I8563" s="83"/>
    </row>
    <row r="8564" spans="2:9" ht="15.6" x14ac:dyDescent="0.3">
      <c r="B8564" s="81"/>
      <c r="C8564" s="81"/>
      <c r="D8564" s="81"/>
      <c r="E8564" s="77"/>
      <c r="F8564" s="82"/>
      <c r="G8564" s="77"/>
      <c r="H8564" s="82"/>
      <c r="I8564" s="83"/>
    </row>
    <row r="8565" spans="2:9" ht="15.6" x14ac:dyDescent="0.3">
      <c r="B8565" s="81"/>
      <c r="C8565" s="81"/>
      <c r="D8565" s="81"/>
      <c r="E8565" s="77"/>
      <c r="F8565" s="82"/>
      <c r="G8565" s="77"/>
      <c r="H8565" s="82"/>
      <c r="I8565" s="83"/>
    </row>
    <row r="8566" spans="2:9" ht="15.6" x14ac:dyDescent="0.3">
      <c r="B8566" s="81"/>
      <c r="C8566" s="81"/>
      <c r="D8566" s="81"/>
      <c r="E8566" s="77"/>
      <c r="F8566" s="82"/>
      <c r="G8566" s="77"/>
      <c r="H8566" s="82"/>
      <c r="I8566" s="83"/>
    </row>
    <row r="8567" spans="2:9" ht="15.6" x14ac:dyDescent="0.3">
      <c r="B8567" s="81"/>
      <c r="C8567" s="81"/>
      <c r="D8567" s="81"/>
      <c r="E8567" s="77"/>
      <c r="F8567" s="82"/>
      <c r="G8567" s="77"/>
      <c r="H8567" s="82"/>
      <c r="I8567" s="83"/>
    </row>
    <row r="8568" spans="2:9" ht="15.6" x14ac:dyDescent="0.3">
      <c r="B8568" s="81"/>
      <c r="C8568" s="81"/>
      <c r="D8568" s="81"/>
      <c r="E8568" s="77"/>
      <c r="F8568" s="82"/>
      <c r="G8568" s="77"/>
      <c r="H8568" s="82"/>
      <c r="I8568" s="83"/>
    </row>
    <row r="8569" spans="2:9" ht="15.6" x14ac:dyDescent="0.3">
      <c r="B8569" s="81"/>
      <c r="C8569" s="81"/>
      <c r="D8569" s="81"/>
      <c r="E8569" s="77"/>
      <c r="F8569" s="82"/>
      <c r="G8569" s="77"/>
      <c r="H8569" s="82"/>
      <c r="I8569" s="83"/>
    </row>
    <row r="8570" spans="2:9" ht="15.6" x14ac:dyDescent="0.3">
      <c r="B8570" s="81"/>
      <c r="C8570" s="81"/>
      <c r="D8570" s="81"/>
      <c r="E8570" s="77"/>
      <c r="F8570" s="82"/>
      <c r="G8570" s="77"/>
      <c r="H8570" s="82"/>
      <c r="I8570" s="83"/>
    </row>
    <row r="8571" spans="2:9" ht="15.6" x14ac:dyDescent="0.3">
      <c r="B8571" s="81"/>
      <c r="C8571" s="81"/>
      <c r="D8571" s="81"/>
      <c r="E8571" s="77"/>
      <c r="F8571" s="82"/>
      <c r="G8571" s="77"/>
      <c r="H8571" s="82"/>
      <c r="I8571" s="83"/>
    </row>
    <row r="8572" spans="2:9" ht="15.6" x14ac:dyDescent="0.3">
      <c r="B8572" s="81"/>
      <c r="C8572" s="81"/>
      <c r="D8572" s="81"/>
      <c r="E8572" s="77"/>
      <c r="F8572" s="82"/>
      <c r="G8572" s="77"/>
      <c r="H8572" s="82"/>
      <c r="I8572" s="83"/>
    </row>
    <row r="8573" spans="2:9" ht="15.6" x14ac:dyDescent="0.3">
      <c r="B8573" s="81"/>
      <c r="C8573" s="81"/>
      <c r="D8573" s="81"/>
      <c r="E8573" s="77"/>
      <c r="F8573" s="82"/>
      <c r="G8573" s="77"/>
      <c r="H8573" s="82"/>
      <c r="I8573" s="83"/>
    </row>
    <row r="8574" spans="2:9" ht="15.6" x14ac:dyDescent="0.3">
      <c r="B8574" s="81"/>
      <c r="C8574" s="81"/>
      <c r="D8574" s="81"/>
      <c r="E8574" s="77"/>
      <c r="F8574" s="82"/>
      <c r="G8574" s="77"/>
      <c r="H8574" s="82"/>
      <c r="I8574" s="83"/>
    </row>
    <row r="8575" spans="2:9" ht="15.6" x14ac:dyDescent="0.3">
      <c r="B8575" s="81"/>
      <c r="C8575" s="81"/>
      <c r="D8575" s="81"/>
      <c r="E8575" s="77"/>
      <c r="F8575" s="82"/>
      <c r="G8575" s="77"/>
      <c r="H8575" s="82"/>
      <c r="I8575" s="83"/>
    </row>
    <row r="8576" spans="2:9" ht="15.6" x14ac:dyDescent="0.3">
      <c r="B8576" s="81"/>
      <c r="C8576" s="81"/>
      <c r="D8576" s="81"/>
      <c r="E8576" s="77"/>
      <c r="F8576" s="82"/>
      <c r="G8576" s="77"/>
      <c r="H8576" s="82"/>
      <c r="I8576" s="83"/>
    </row>
    <row r="8577" spans="2:9" ht="15.6" x14ac:dyDescent="0.3">
      <c r="B8577" s="81"/>
      <c r="C8577" s="81"/>
      <c r="D8577" s="81"/>
      <c r="E8577" s="77"/>
      <c r="F8577" s="82"/>
      <c r="G8577" s="77"/>
      <c r="H8577" s="82"/>
      <c r="I8577" s="83"/>
    </row>
    <row r="8578" spans="2:9" ht="15.6" x14ac:dyDescent="0.3">
      <c r="B8578" s="81"/>
      <c r="C8578" s="81"/>
      <c r="D8578" s="81"/>
      <c r="E8578" s="77"/>
      <c r="F8578" s="82"/>
      <c r="G8578" s="77"/>
      <c r="H8578" s="82"/>
      <c r="I8578" s="83"/>
    </row>
    <row r="8579" spans="2:9" ht="15.6" x14ac:dyDescent="0.3">
      <c r="B8579" s="81"/>
      <c r="C8579" s="81"/>
      <c r="D8579" s="81"/>
      <c r="E8579" s="77"/>
      <c r="F8579" s="82"/>
      <c r="G8579" s="77"/>
      <c r="H8579" s="82"/>
      <c r="I8579" s="83"/>
    </row>
    <row r="8580" spans="2:9" ht="15.6" x14ac:dyDescent="0.3">
      <c r="B8580" s="81"/>
      <c r="C8580" s="81"/>
      <c r="D8580" s="81"/>
      <c r="E8580" s="77"/>
      <c r="F8580" s="82"/>
      <c r="G8580" s="77"/>
      <c r="H8580" s="82"/>
      <c r="I8580" s="83"/>
    </row>
    <row r="8581" spans="2:9" ht="15.6" x14ac:dyDescent="0.3">
      <c r="B8581" s="81"/>
      <c r="C8581" s="81"/>
      <c r="D8581" s="81"/>
      <c r="E8581" s="77"/>
      <c r="F8581" s="82"/>
      <c r="G8581" s="77"/>
      <c r="H8581" s="82"/>
      <c r="I8581" s="83"/>
    </row>
    <row r="8582" spans="2:9" ht="15.6" x14ac:dyDescent="0.3">
      <c r="B8582" s="81"/>
      <c r="C8582" s="81"/>
      <c r="D8582" s="81"/>
      <c r="E8582" s="77"/>
      <c r="F8582" s="82"/>
      <c r="G8582" s="77"/>
      <c r="H8582" s="82"/>
      <c r="I8582" s="83"/>
    </row>
    <row r="8583" spans="2:9" ht="15.6" x14ac:dyDescent="0.3">
      <c r="B8583" s="81"/>
      <c r="C8583" s="81"/>
      <c r="D8583" s="81"/>
      <c r="E8583" s="77"/>
      <c r="F8583" s="82"/>
      <c r="G8583" s="77"/>
      <c r="H8583" s="82"/>
      <c r="I8583" s="83"/>
    </row>
    <row r="8584" spans="2:9" ht="15.6" x14ac:dyDescent="0.3">
      <c r="B8584" s="81"/>
      <c r="C8584" s="81"/>
      <c r="D8584" s="81"/>
      <c r="E8584" s="77"/>
      <c r="F8584" s="82"/>
      <c r="G8584" s="77"/>
      <c r="H8584" s="82"/>
      <c r="I8584" s="83"/>
    </row>
    <row r="8585" spans="2:9" ht="15.6" x14ac:dyDescent="0.3">
      <c r="B8585" s="81"/>
      <c r="C8585" s="81"/>
      <c r="D8585" s="81"/>
      <c r="E8585" s="77"/>
      <c r="F8585" s="82"/>
      <c r="G8585" s="77"/>
      <c r="H8585" s="82"/>
      <c r="I8585" s="83"/>
    </row>
    <row r="8586" spans="2:9" ht="15.6" x14ac:dyDescent="0.3">
      <c r="B8586" s="81"/>
      <c r="C8586" s="81"/>
      <c r="D8586" s="81"/>
      <c r="E8586" s="77"/>
      <c r="F8586" s="82"/>
      <c r="G8586" s="77"/>
      <c r="H8586" s="82"/>
      <c r="I8586" s="83"/>
    </row>
    <row r="8587" spans="2:9" ht="15.6" x14ac:dyDescent="0.3">
      <c r="B8587" s="81"/>
      <c r="C8587" s="81"/>
      <c r="D8587" s="81"/>
      <c r="E8587" s="77"/>
      <c r="F8587" s="82"/>
      <c r="G8587" s="77"/>
      <c r="H8587" s="82"/>
      <c r="I8587" s="83"/>
    </row>
    <row r="8588" spans="2:9" ht="15.6" x14ac:dyDescent="0.3">
      <c r="B8588" s="81"/>
      <c r="C8588" s="81"/>
      <c r="D8588" s="81"/>
      <c r="E8588" s="77"/>
      <c r="F8588" s="82"/>
      <c r="G8588" s="77"/>
      <c r="H8588" s="82"/>
      <c r="I8588" s="83"/>
    </row>
    <row r="8589" spans="2:9" ht="15.6" x14ac:dyDescent="0.3">
      <c r="B8589" s="81"/>
      <c r="C8589" s="81"/>
      <c r="D8589" s="81"/>
      <c r="E8589" s="77"/>
      <c r="F8589" s="82"/>
      <c r="G8589" s="77"/>
      <c r="H8589" s="82"/>
      <c r="I8589" s="83"/>
    </row>
    <row r="8590" spans="2:9" ht="15.6" x14ac:dyDescent="0.3">
      <c r="B8590" s="81"/>
      <c r="C8590" s="81"/>
      <c r="D8590" s="81"/>
      <c r="E8590" s="77"/>
      <c r="F8590" s="82"/>
      <c r="G8590" s="77"/>
      <c r="H8590" s="82"/>
      <c r="I8590" s="83"/>
    </row>
    <row r="8591" spans="2:9" ht="15.6" x14ac:dyDescent="0.3">
      <c r="B8591" s="81"/>
      <c r="C8591" s="81"/>
      <c r="D8591" s="81"/>
      <c r="E8591" s="77"/>
      <c r="F8591" s="82"/>
      <c r="G8591" s="77"/>
      <c r="H8591" s="82"/>
      <c r="I8591" s="83"/>
    </row>
    <row r="8592" spans="2:9" ht="15.6" x14ac:dyDescent="0.3">
      <c r="B8592" s="81"/>
      <c r="C8592" s="81"/>
      <c r="D8592" s="81"/>
      <c r="E8592" s="77"/>
      <c r="F8592" s="82"/>
      <c r="G8592" s="77"/>
      <c r="H8592" s="82"/>
      <c r="I8592" s="83"/>
    </row>
    <row r="8593" spans="2:9" ht="15.6" x14ac:dyDescent="0.3">
      <c r="B8593" s="81"/>
      <c r="C8593" s="81"/>
      <c r="D8593" s="81"/>
      <c r="E8593" s="77"/>
      <c r="F8593" s="82"/>
      <c r="G8593" s="77"/>
      <c r="H8593" s="82"/>
      <c r="I8593" s="83"/>
    </row>
    <row r="8594" spans="2:9" ht="15.6" x14ac:dyDescent="0.3">
      <c r="B8594" s="81"/>
      <c r="C8594" s="81"/>
      <c r="D8594" s="81"/>
      <c r="E8594" s="77"/>
      <c r="F8594" s="82"/>
      <c r="G8594" s="77"/>
      <c r="H8594" s="82"/>
      <c r="I8594" s="83"/>
    </row>
    <row r="8595" spans="2:9" ht="15.6" x14ac:dyDescent="0.3">
      <c r="B8595" s="81"/>
      <c r="C8595" s="81"/>
      <c r="D8595" s="81"/>
      <c r="E8595" s="77"/>
      <c r="F8595" s="82"/>
      <c r="G8595" s="77"/>
      <c r="H8595" s="82"/>
      <c r="I8595" s="83"/>
    </row>
    <row r="8596" spans="2:9" ht="15.6" x14ac:dyDescent="0.3">
      <c r="B8596" s="81"/>
      <c r="C8596" s="81"/>
      <c r="D8596" s="81"/>
      <c r="E8596" s="77"/>
      <c r="F8596" s="82"/>
      <c r="G8596" s="77"/>
      <c r="H8596" s="82"/>
      <c r="I8596" s="83"/>
    </row>
    <row r="8597" spans="2:9" ht="15.6" x14ac:dyDescent="0.3">
      <c r="B8597" s="81"/>
      <c r="C8597" s="81"/>
      <c r="D8597" s="81"/>
      <c r="E8597" s="77"/>
      <c r="F8597" s="82"/>
      <c r="G8597" s="77"/>
      <c r="H8597" s="82"/>
      <c r="I8597" s="83"/>
    </row>
    <row r="8598" spans="2:9" ht="15.6" x14ac:dyDescent="0.3">
      <c r="B8598" s="81"/>
      <c r="C8598" s="81"/>
      <c r="D8598" s="81"/>
      <c r="E8598" s="77"/>
      <c r="F8598" s="82"/>
      <c r="G8598" s="77"/>
      <c r="H8598" s="82"/>
      <c r="I8598" s="83"/>
    </row>
    <row r="8599" spans="2:9" ht="15.6" x14ac:dyDescent="0.3">
      <c r="B8599" s="81"/>
      <c r="C8599" s="81"/>
      <c r="D8599" s="81"/>
      <c r="E8599" s="77"/>
      <c r="F8599" s="82"/>
      <c r="G8599" s="77"/>
      <c r="H8599" s="82"/>
      <c r="I8599" s="83"/>
    </row>
    <row r="8600" spans="2:9" ht="15.6" x14ac:dyDescent="0.3">
      <c r="B8600" s="81"/>
      <c r="C8600" s="81"/>
      <c r="D8600" s="81"/>
      <c r="E8600" s="77"/>
      <c r="F8600" s="82"/>
      <c r="G8600" s="77"/>
      <c r="H8600" s="82"/>
      <c r="I8600" s="83"/>
    </row>
    <row r="8601" spans="2:9" ht="15.6" x14ac:dyDescent="0.3">
      <c r="B8601" s="81"/>
      <c r="C8601" s="81"/>
      <c r="D8601" s="81"/>
      <c r="E8601" s="77"/>
      <c r="F8601" s="82"/>
      <c r="G8601" s="77"/>
      <c r="H8601" s="82"/>
      <c r="I8601" s="83"/>
    </row>
    <row r="8602" spans="2:9" ht="15.6" x14ac:dyDescent="0.3">
      <c r="B8602" s="81"/>
      <c r="C8602" s="81"/>
      <c r="D8602" s="81"/>
      <c r="E8602" s="77"/>
      <c r="F8602" s="82"/>
      <c r="G8602" s="77"/>
      <c r="H8602" s="82"/>
      <c r="I8602" s="83"/>
    </row>
    <row r="8603" spans="2:9" ht="15.6" x14ac:dyDescent="0.3">
      <c r="B8603" s="81"/>
      <c r="C8603" s="81"/>
      <c r="D8603" s="81"/>
      <c r="E8603" s="77"/>
      <c r="F8603" s="82"/>
      <c r="G8603" s="77"/>
      <c r="H8603" s="82"/>
      <c r="I8603" s="83"/>
    </row>
    <row r="8604" spans="2:9" ht="15.6" x14ac:dyDescent="0.3">
      <c r="B8604" s="81"/>
      <c r="C8604" s="81"/>
      <c r="D8604" s="81"/>
      <c r="E8604" s="77"/>
      <c r="F8604" s="82"/>
      <c r="G8604" s="77"/>
      <c r="H8604" s="82"/>
      <c r="I8604" s="83"/>
    </row>
    <row r="8605" spans="2:9" ht="15.6" x14ac:dyDescent="0.3">
      <c r="B8605" s="81"/>
      <c r="C8605" s="81"/>
      <c r="D8605" s="81"/>
      <c r="E8605" s="77"/>
      <c r="F8605" s="82"/>
      <c r="G8605" s="77"/>
      <c r="H8605" s="82"/>
      <c r="I8605" s="83"/>
    </row>
    <row r="8606" spans="2:9" ht="15.6" x14ac:dyDescent="0.3">
      <c r="B8606" s="81"/>
      <c r="C8606" s="81"/>
      <c r="D8606" s="81"/>
      <c r="E8606" s="77"/>
      <c r="F8606" s="82"/>
      <c r="G8606" s="77"/>
      <c r="H8606" s="82"/>
      <c r="I8606" s="83"/>
    </row>
    <row r="8607" spans="2:9" ht="15.6" x14ac:dyDescent="0.3">
      <c r="B8607" s="81"/>
      <c r="C8607" s="81"/>
      <c r="D8607" s="81"/>
      <c r="E8607" s="77"/>
      <c r="F8607" s="82"/>
      <c r="G8607" s="77"/>
      <c r="H8607" s="82"/>
      <c r="I8607" s="83"/>
    </row>
    <row r="8608" spans="2:9" ht="15.6" x14ac:dyDescent="0.3">
      <c r="B8608" s="81"/>
      <c r="C8608" s="81"/>
      <c r="D8608" s="81"/>
      <c r="E8608" s="77"/>
      <c r="F8608" s="82"/>
      <c r="G8608" s="77"/>
      <c r="H8608" s="82"/>
      <c r="I8608" s="83"/>
    </row>
    <row r="8609" spans="2:9" ht="15.6" x14ac:dyDescent="0.3">
      <c r="B8609" s="81"/>
      <c r="C8609" s="81"/>
      <c r="D8609" s="81"/>
      <c r="E8609" s="77"/>
      <c r="F8609" s="82"/>
      <c r="G8609" s="77"/>
      <c r="H8609" s="82"/>
      <c r="I8609" s="83"/>
    </row>
    <row r="8610" spans="2:9" ht="15.6" x14ac:dyDescent="0.3">
      <c r="B8610" s="81"/>
      <c r="C8610" s="81"/>
      <c r="D8610" s="81"/>
      <c r="E8610" s="77"/>
      <c r="F8610" s="82"/>
      <c r="G8610" s="77"/>
      <c r="H8610" s="82"/>
      <c r="I8610" s="83"/>
    </row>
    <row r="8611" spans="2:9" ht="15.6" x14ac:dyDescent="0.3">
      <c r="B8611" s="81"/>
      <c r="C8611" s="81"/>
      <c r="D8611" s="81"/>
      <c r="E8611" s="77"/>
      <c r="F8611" s="82"/>
      <c r="G8611" s="77"/>
      <c r="H8611" s="82"/>
      <c r="I8611" s="83"/>
    </row>
    <row r="8612" spans="2:9" ht="15.6" x14ac:dyDescent="0.3">
      <c r="B8612" s="81"/>
      <c r="C8612" s="81"/>
      <c r="D8612" s="81"/>
      <c r="E8612" s="77"/>
      <c r="F8612" s="82"/>
      <c r="G8612" s="77"/>
      <c r="H8612" s="82"/>
      <c r="I8612" s="83"/>
    </row>
    <row r="8613" spans="2:9" ht="15.6" x14ac:dyDescent="0.3">
      <c r="B8613" s="81"/>
      <c r="C8613" s="81"/>
      <c r="D8613" s="81"/>
      <c r="E8613" s="77"/>
      <c r="F8613" s="82"/>
      <c r="G8613" s="77"/>
      <c r="H8613" s="82"/>
      <c r="I8613" s="83"/>
    </row>
    <row r="8614" spans="2:9" ht="15.6" x14ac:dyDescent="0.3">
      <c r="B8614" s="81"/>
      <c r="C8614" s="81"/>
      <c r="D8614" s="81"/>
      <c r="E8614" s="77"/>
      <c r="F8614" s="82"/>
      <c r="G8614" s="77"/>
      <c r="H8614" s="82"/>
      <c r="I8614" s="83"/>
    </row>
    <row r="8615" spans="2:9" ht="15.6" x14ac:dyDescent="0.3">
      <c r="B8615" s="81"/>
      <c r="C8615" s="81"/>
      <c r="D8615" s="81"/>
      <c r="E8615" s="77"/>
      <c r="F8615" s="82"/>
      <c r="G8615" s="77"/>
      <c r="H8615" s="82"/>
      <c r="I8615" s="83"/>
    </row>
    <row r="8616" spans="2:9" ht="15.6" x14ac:dyDescent="0.3">
      <c r="B8616" s="81"/>
      <c r="C8616" s="81"/>
      <c r="D8616" s="81"/>
      <c r="E8616" s="77"/>
      <c r="F8616" s="82"/>
      <c r="G8616" s="77"/>
      <c r="H8616" s="82"/>
      <c r="I8616" s="83"/>
    </row>
    <row r="8617" spans="2:9" ht="15.6" x14ac:dyDescent="0.3">
      <c r="B8617" s="81"/>
      <c r="C8617" s="81"/>
      <c r="D8617" s="81"/>
      <c r="E8617" s="77"/>
      <c r="F8617" s="82"/>
      <c r="G8617" s="77"/>
      <c r="H8617" s="82"/>
      <c r="I8617" s="83"/>
    </row>
    <row r="8618" spans="2:9" ht="15.6" x14ac:dyDescent="0.3">
      <c r="B8618" s="81"/>
      <c r="C8618" s="81"/>
      <c r="D8618" s="81"/>
      <c r="E8618" s="77"/>
      <c r="F8618" s="82"/>
      <c r="G8618" s="77"/>
      <c r="H8618" s="82"/>
      <c r="I8618" s="83"/>
    </row>
    <row r="8619" spans="2:9" ht="15.6" x14ac:dyDescent="0.3">
      <c r="B8619" s="81"/>
      <c r="C8619" s="81"/>
      <c r="D8619" s="81"/>
      <c r="E8619" s="77"/>
      <c r="F8619" s="82"/>
      <c r="G8619" s="77"/>
      <c r="H8619" s="82"/>
      <c r="I8619" s="83"/>
    </row>
    <row r="8620" spans="2:9" ht="15.6" x14ac:dyDescent="0.3">
      <c r="B8620" s="81"/>
      <c r="C8620" s="81"/>
      <c r="D8620" s="81"/>
      <c r="E8620" s="77"/>
      <c r="F8620" s="82"/>
      <c r="G8620" s="77"/>
      <c r="H8620" s="82"/>
      <c r="I8620" s="83"/>
    </row>
    <row r="8621" spans="2:9" ht="15.6" x14ac:dyDescent="0.3">
      <c r="B8621" s="81"/>
      <c r="C8621" s="81"/>
      <c r="D8621" s="81"/>
      <c r="E8621" s="77"/>
      <c r="F8621" s="82"/>
      <c r="G8621" s="77"/>
      <c r="H8621" s="82"/>
      <c r="I8621" s="83"/>
    </row>
    <row r="8622" spans="2:9" ht="15.6" x14ac:dyDescent="0.3">
      <c r="B8622" s="81"/>
      <c r="C8622" s="81"/>
      <c r="D8622" s="81"/>
      <c r="E8622" s="77"/>
      <c r="F8622" s="82"/>
      <c r="G8622" s="77"/>
      <c r="H8622" s="82"/>
      <c r="I8622" s="83"/>
    </row>
    <row r="8623" spans="2:9" ht="15.6" x14ac:dyDescent="0.3">
      <c r="B8623" s="81"/>
      <c r="C8623" s="81"/>
      <c r="D8623" s="81"/>
      <c r="E8623" s="77"/>
      <c r="F8623" s="82"/>
      <c r="G8623" s="77"/>
      <c r="H8623" s="82"/>
      <c r="I8623" s="83"/>
    </row>
    <row r="8624" spans="2:9" ht="15.6" x14ac:dyDescent="0.3">
      <c r="B8624" s="81"/>
      <c r="C8624" s="81"/>
      <c r="D8624" s="81"/>
      <c r="E8624" s="77"/>
      <c r="F8624" s="82"/>
      <c r="G8624" s="77"/>
      <c r="H8624" s="82"/>
      <c r="I8624" s="83"/>
    </row>
    <row r="8625" spans="2:9" ht="15.6" x14ac:dyDescent="0.3">
      <c r="B8625" s="81"/>
      <c r="C8625" s="81"/>
      <c r="D8625" s="81"/>
      <c r="E8625" s="77"/>
      <c r="F8625" s="82"/>
      <c r="G8625" s="77"/>
      <c r="H8625" s="82"/>
      <c r="I8625" s="83"/>
    </row>
    <row r="8626" spans="2:9" ht="15.6" x14ac:dyDescent="0.3">
      <c r="B8626" s="81"/>
      <c r="C8626" s="81"/>
      <c r="D8626" s="81"/>
      <c r="E8626" s="77"/>
      <c r="F8626" s="82"/>
      <c r="G8626" s="77"/>
      <c r="H8626" s="82"/>
      <c r="I8626" s="83"/>
    </row>
    <row r="8627" spans="2:9" ht="15.6" x14ac:dyDescent="0.3">
      <c r="B8627" s="81"/>
      <c r="C8627" s="81"/>
      <c r="D8627" s="81"/>
      <c r="E8627" s="77"/>
      <c r="F8627" s="82"/>
      <c r="G8627" s="77"/>
      <c r="H8627" s="82"/>
      <c r="I8627" s="83"/>
    </row>
    <row r="8628" spans="2:9" ht="15.6" x14ac:dyDescent="0.3">
      <c r="B8628" s="81"/>
      <c r="C8628" s="81"/>
      <c r="D8628" s="81"/>
      <c r="E8628" s="77"/>
      <c r="F8628" s="82"/>
      <c r="G8628" s="77"/>
      <c r="H8628" s="82"/>
      <c r="I8628" s="83"/>
    </row>
    <row r="8629" spans="2:9" ht="15.6" x14ac:dyDescent="0.3">
      <c r="B8629" s="81"/>
      <c r="C8629" s="81"/>
      <c r="D8629" s="81"/>
      <c r="E8629" s="77"/>
      <c r="F8629" s="82"/>
      <c r="G8629" s="77"/>
      <c r="H8629" s="82"/>
      <c r="I8629" s="83"/>
    </row>
    <row r="8630" spans="2:9" ht="15.6" x14ac:dyDescent="0.3">
      <c r="B8630" s="81"/>
      <c r="C8630" s="81"/>
      <c r="D8630" s="81"/>
      <c r="E8630" s="77"/>
      <c r="F8630" s="82"/>
      <c r="G8630" s="77"/>
      <c r="H8630" s="82"/>
      <c r="I8630" s="83"/>
    </row>
    <row r="8631" spans="2:9" ht="15.6" x14ac:dyDescent="0.3">
      <c r="B8631" s="81"/>
      <c r="C8631" s="81"/>
      <c r="D8631" s="81"/>
      <c r="E8631" s="77"/>
      <c r="F8631" s="82"/>
      <c r="G8631" s="77"/>
      <c r="H8631" s="82"/>
      <c r="I8631" s="83"/>
    </row>
    <row r="8632" spans="2:9" ht="15.6" x14ac:dyDescent="0.3">
      <c r="B8632" s="81"/>
      <c r="C8632" s="81"/>
      <c r="D8632" s="81"/>
      <c r="E8632" s="77"/>
      <c r="F8632" s="82"/>
      <c r="G8632" s="77"/>
      <c r="H8632" s="82"/>
      <c r="I8632" s="83"/>
    </row>
    <row r="8633" spans="2:9" ht="15.6" x14ac:dyDescent="0.3">
      <c r="B8633" s="81"/>
      <c r="C8633" s="81"/>
      <c r="D8633" s="81"/>
      <c r="E8633" s="77"/>
      <c r="F8633" s="82"/>
      <c r="G8633" s="77"/>
      <c r="H8633" s="82"/>
      <c r="I8633" s="83"/>
    </row>
    <row r="8634" spans="2:9" ht="15.6" x14ac:dyDescent="0.3">
      <c r="B8634" s="81"/>
      <c r="C8634" s="81"/>
      <c r="D8634" s="81"/>
      <c r="E8634" s="77"/>
      <c r="F8634" s="82"/>
      <c r="G8634" s="77"/>
      <c r="H8634" s="82"/>
      <c r="I8634" s="83"/>
    </row>
    <row r="8635" spans="2:9" ht="15.6" x14ac:dyDescent="0.3">
      <c r="B8635" s="81"/>
      <c r="C8635" s="81"/>
      <c r="D8635" s="81"/>
      <c r="E8635" s="77"/>
      <c r="F8635" s="82"/>
      <c r="G8635" s="77"/>
      <c r="H8635" s="82"/>
      <c r="I8635" s="83"/>
    </row>
    <row r="8636" spans="2:9" ht="15.6" x14ac:dyDescent="0.3">
      <c r="B8636" s="81"/>
      <c r="C8636" s="81"/>
      <c r="D8636" s="81"/>
      <c r="E8636" s="77"/>
      <c r="F8636" s="82"/>
      <c r="G8636" s="77"/>
      <c r="H8636" s="82"/>
      <c r="I8636" s="83"/>
    </row>
    <row r="8637" spans="2:9" ht="15.6" x14ac:dyDescent="0.3">
      <c r="B8637" s="81"/>
      <c r="C8637" s="81"/>
      <c r="D8637" s="81"/>
      <c r="E8637" s="77"/>
      <c r="F8637" s="82"/>
      <c r="G8637" s="77"/>
      <c r="H8637" s="82"/>
      <c r="I8637" s="83"/>
    </row>
    <row r="8638" spans="2:9" ht="15.6" x14ac:dyDescent="0.3">
      <c r="B8638" s="81"/>
      <c r="C8638" s="81"/>
      <c r="D8638" s="81"/>
      <c r="E8638" s="77"/>
      <c r="F8638" s="82"/>
      <c r="G8638" s="77"/>
      <c r="H8638" s="82"/>
      <c r="I8638" s="83"/>
    </row>
    <row r="8639" spans="2:9" ht="15.6" x14ac:dyDescent="0.3">
      <c r="B8639" s="81"/>
      <c r="C8639" s="81"/>
      <c r="D8639" s="81"/>
      <c r="E8639" s="77"/>
      <c r="F8639" s="82"/>
      <c r="G8639" s="77"/>
      <c r="H8639" s="82"/>
      <c r="I8639" s="83"/>
    </row>
    <row r="8640" spans="2:9" ht="15.6" x14ac:dyDescent="0.3">
      <c r="B8640" s="81"/>
      <c r="C8640" s="81"/>
      <c r="D8640" s="81"/>
      <c r="E8640" s="77"/>
      <c r="F8640" s="82"/>
      <c r="G8640" s="77"/>
      <c r="H8640" s="82"/>
      <c r="I8640" s="83"/>
    </row>
    <row r="8641" spans="2:9" ht="15.6" x14ac:dyDescent="0.3">
      <c r="B8641" s="81"/>
      <c r="C8641" s="81"/>
      <c r="D8641" s="81"/>
      <c r="E8641" s="77"/>
      <c r="F8641" s="82"/>
      <c r="G8641" s="77"/>
      <c r="H8641" s="82"/>
      <c r="I8641" s="83"/>
    </row>
    <row r="8642" spans="2:9" ht="15.6" x14ac:dyDescent="0.3">
      <c r="B8642" s="81"/>
      <c r="C8642" s="81"/>
      <c r="D8642" s="81"/>
      <c r="E8642" s="77"/>
      <c r="F8642" s="82"/>
      <c r="G8642" s="77"/>
      <c r="H8642" s="82"/>
      <c r="I8642" s="83"/>
    </row>
    <row r="8643" spans="2:9" ht="15.6" x14ac:dyDescent="0.3">
      <c r="B8643" s="81"/>
      <c r="C8643" s="81"/>
      <c r="D8643" s="81"/>
      <c r="E8643" s="77"/>
      <c r="F8643" s="82"/>
      <c r="G8643" s="77"/>
      <c r="H8643" s="82"/>
      <c r="I8643" s="83"/>
    </row>
    <row r="8644" spans="2:9" ht="15.6" x14ac:dyDescent="0.3">
      <c r="B8644" s="81"/>
      <c r="C8644" s="81"/>
      <c r="D8644" s="81"/>
      <c r="E8644" s="77"/>
      <c r="F8644" s="82"/>
      <c r="G8644" s="77"/>
      <c r="H8644" s="82"/>
      <c r="I8644" s="83"/>
    </row>
    <row r="8645" spans="2:9" ht="15.6" x14ac:dyDescent="0.3">
      <c r="B8645" s="81"/>
      <c r="C8645" s="81"/>
      <c r="D8645" s="81"/>
      <c r="E8645" s="77"/>
      <c r="F8645" s="82"/>
      <c r="G8645" s="77"/>
      <c r="H8645" s="82"/>
      <c r="I8645" s="83"/>
    </row>
    <row r="8646" spans="2:9" ht="15.6" x14ac:dyDescent="0.3">
      <c r="B8646" s="81"/>
      <c r="C8646" s="81"/>
      <c r="D8646" s="81"/>
      <c r="E8646" s="77"/>
      <c r="F8646" s="82"/>
      <c r="G8646" s="77"/>
      <c r="H8646" s="82"/>
      <c r="I8646" s="83"/>
    </row>
    <row r="8647" spans="2:9" ht="15.6" x14ac:dyDescent="0.3">
      <c r="B8647" s="81"/>
      <c r="C8647" s="81"/>
      <c r="D8647" s="81"/>
      <c r="E8647" s="77"/>
      <c r="F8647" s="82"/>
      <c r="G8647" s="77"/>
      <c r="H8647" s="82"/>
      <c r="I8647" s="83"/>
    </row>
    <row r="8648" spans="2:9" ht="15.6" x14ac:dyDescent="0.3">
      <c r="B8648" s="81"/>
      <c r="C8648" s="81"/>
      <c r="D8648" s="81"/>
      <c r="E8648" s="77"/>
      <c r="F8648" s="82"/>
      <c r="G8648" s="77"/>
      <c r="H8648" s="82"/>
      <c r="I8648" s="83"/>
    </row>
    <row r="8649" spans="2:9" ht="15.6" x14ac:dyDescent="0.3">
      <c r="B8649" s="81"/>
      <c r="C8649" s="81"/>
      <c r="D8649" s="81"/>
      <c r="E8649" s="77"/>
      <c r="F8649" s="82"/>
      <c r="G8649" s="77"/>
      <c r="H8649" s="82"/>
      <c r="I8649" s="83"/>
    </row>
    <row r="8650" spans="2:9" ht="15.6" x14ac:dyDescent="0.3">
      <c r="B8650" s="81"/>
      <c r="C8650" s="81"/>
      <c r="D8650" s="81"/>
      <c r="E8650" s="77"/>
      <c r="F8650" s="82"/>
      <c r="G8650" s="77"/>
      <c r="H8650" s="82"/>
      <c r="I8650" s="83"/>
    </row>
    <row r="8651" spans="2:9" ht="15.6" x14ac:dyDescent="0.3">
      <c r="B8651" s="81"/>
      <c r="C8651" s="81"/>
      <c r="D8651" s="81"/>
      <c r="E8651" s="77"/>
      <c r="F8651" s="82"/>
      <c r="G8651" s="77"/>
      <c r="H8651" s="82"/>
      <c r="I8651" s="83"/>
    </row>
    <row r="8652" spans="2:9" ht="15.6" x14ac:dyDescent="0.3">
      <c r="B8652" s="81"/>
      <c r="C8652" s="81"/>
      <c r="D8652" s="81"/>
      <c r="E8652" s="77"/>
      <c r="F8652" s="82"/>
      <c r="G8652" s="77"/>
      <c r="H8652" s="82"/>
      <c r="I8652" s="83"/>
    </row>
    <row r="8653" spans="2:9" ht="15.6" x14ac:dyDescent="0.3">
      <c r="B8653" s="81"/>
      <c r="C8653" s="81"/>
      <c r="D8653" s="81"/>
      <c r="E8653" s="77"/>
      <c r="F8653" s="82"/>
      <c r="G8653" s="77"/>
      <c r="H8653" s="82"/>
      <c r="I8653" s="83"/>
    </row>
    <row r="8654" spans="2:9" ht="15.6" x14ac:dyDescent="0.3">
      <c r="B8654" s="81"/>
      <c r="C8654" s="81"/>
      <c r="D8654" s="81"/>
      <c r="E8654" s="77"/>
      <c r="F8654" s="82"/>
      <c r="G8654" s="77"/>
      <c r="H8654" s="82"/>
      <c r="I8654" s="83"/>
    </row>
    <row r="8655" spans="2:9" ht="15.6" x14ac:dyDescent="0.3">
      <c r="B8655" s="81"/>
      <c r="C8655" s="81"/>
      <c r="D8655" s="81"/>
      <c r="E8655" s="77"/>
      <c r="F8655" s="82"/>
      <c r="G8655" s="77"/>
      <c r="H8655" s="82"/>
      <c r="I8655" s="83"/>
    </row>
    <row r="8656" spans="2:9" ht="15.6" x14ac:dyDescent="0.3">
      <c r="B8656" s="81"/>
      <c r="C8656" s="81"/>
      <c r="D8656" s="81"/>
      <c r="E8656" s="77"/>
      <c r="F8656" s="82"/>
      <c r="G8656" s="77"/>
      <c r="H8656" s="82"/>
      <c r="I8656" s="83"/>
    </row>
    <row r="8657" spans="2:9" ht="15.6" x14ac:dyDescent="0.3">
      <c r="B8657" s="81"/>
      <c r="C8657" s="81"/>
      <c r="D8657" s="81"/>
      <c r="E8657" s="77"/>
      <c r="F8657" s="82"/>
      <c r="G8657" s="77"/>
      <c r="H8657" s="82"/>
      <c r="I8657" s="83"/>
    </row>
    <row r="8658" spans="2:9" ht="15.6" x14ac:dyDescent="0.3">
      <c r="B8658" s="81"/>
      <c r="C8658" s="81"/>
      <c r="D8658" s="81"/>
      <c r="E8658" s="77"/>
      <c r="F8658" s="82"/>
      <c r="G8658" s="77"/>
      <c r="H8658" s="82"/>
      <c r="I8658" s="83"/>
    </row>
    <row r="8659" spans="2:9" ht="15.6" x14ac:dyDescent="0.3">
      <c r="B8659" s="81"/>
      <c r="C8659" s="81"/>
      <c r="D8659" s="81"/>
      <c r="E8659" s="77"/>
      <c r="F8659" s="82"/>
      <c r="G8659" s="77"/>
      <c r="H8659" s="82"/>
      <c r="I8659" s="83"/>
    </row>
    <row r="8660" spans="2:9" ht="15.6" x14ac:dyDescent="0.3">
      <c r="B8660" s="81"/>
      <c r="C8660" s="81"/>
      <c r="D8660" s="81"/>
      <c r="E8660" s="77"/>
      <c r="F8660" s="82"/>
      <c r="G8660" s="77"/>
      <c r="H8660" s="82"/>
      <c r="I8660" s="83"/>
    </row>
    <row r="8661" spans="2:9" ht="15.6" x14ac:dyDescent="0.3">
      <c r="B8661" s="81"/>
      <c r="C8661" s="81"/>
      <c r="D8661" s="81"/>
      <c r="E8661" s="77"/>
      <c r="F8661" s="82"/>
      <c r="G8661" s="77"/>
      <c r="H8661" s="82"/>
      <c r="I8661" s="83"/>
    </row>
    <row r="8662" spans="2:9" ht="15.6" x14ac:dyDescent="0.3">
      <c r="B8662" s="81"/>
      <c r="C8662" s="81"/>
      <c r="D8662" s="81"/>
      <c r="E8662" s="77"/>
      <c r="F8662" s="82"/>
      <c r="G8662" s="77"/>
      <c r="H8662" s="82"/>
      <c r="I8662" s="83"/>
    </row>
    <row r="8663" spans="2:9" ht="15.6" x14ac:dyDescent="0.3">
      <c r="B8663" s="81"/>
      <c r="C8663" s="81"/>
      <c r="D8663" s="81"/>
      <c r="E8663" s="77"/>
      <c r="F8663" s="82"/>
      <c r="G8663" s="77"/>
      <c r="H8663" s="82"/>
      <c r="I8663" s="83"/>
    </row>
    <row r="8664" spans="2:9" ht="15.6" x14ac:dyDescent="0.3">
      <c r="B8664" s="81"/>
      <c r="C8664" s="81"/>
      <c r="D8664" s="81"/>
      <c r="E8664" s="77"/>
      <c r="F8664" s="82"/>
      <c r="G8664" s="77"/>
      <c r="H8664" s="82"/>
      <c r="I8664" s="83"/>
    </row>
    <row r="8665" spans="2:9" ht="15.6" x14ac:dyDescent="0.3">
      <c r="B8665" s="81"/>
      <c r="C8665" s="81"/>
      <c r="D8665" s="81"/>
      <c r="E8665" s="77"/>
      <c r="F8665" s="82"/>
      <c r="G8665" s="77"/>
      <c r="H8665" s="82"/>
      <c r="I8665" s="83"/>
    </row>
    <row r="8666" spans="2:9" ht="15.6" x14ac:dyDescent="0.3">
      <c r="B8666" s="81"/>
      <c r="C8666" s="81"/>
      <c r="D8666" s="81"/>
      <c r="E8666" s="77"/>
      <c r="F8666" s="82"/>
      <c r="G8666" s="77"/>
      <c r="H8666" s="82"/>
      <c r="I8666" s="83"/>
    </row>
    <row r="8667" spans="2:9" ht="15.6" x14ac:dyDescent="0.3">
      <c r="B8667" s="81"/>
      <c r="C8667" s="81"/>
      <c r="D8667" s="81"/>
      <c r="E8667" s="77"/>
      <c r="F8667" s="82"/>
      <c r="G8667" s="77"/>
      <c r="H8667" s="82"/>
      <c r="I8667" s="83"/>
    </row>
    <row r="8668" spans="2:9" ht="15.6" x14ac:dyDescent="0.3">
      <c r="B8668" s="81"/>
      <c r="C8668" s="81"/>
      <c r="D8668" s="81"/>
      <c r="E8668" s="77"/>
      <c r="F8668" s="82"/>
      <c r="G8668" s="77"/>
      <c r="H8668" s="82"/>
      <c r="I8668" s="83"/>
    </row>
    <row r="8669" spans="2:9" ht="15.6" x14ac:dyDescent="0.3">
      <c r="B8669" s="81"/>
      <c r="C8669" s="81"/>
      <c r="D8669" s="81"/>
      <c r="E8669" s="77"/>
      <c r="F8669" s="82"/>
      <c r="G8669" s="77"/>
      <c r="H8669" s="82"/>
      <c r="I8669" s="83"/>
    </row>
    <row r="8670" spans="2:9" ht="15.6" x14ac:dyDescent="0.3">
      <c r="B8670" s="81"/>
      <c r="C8670" s="81"/>
      <c r="D8670" s="81"/>
      <c r="E8670" s="77"/>
      <c r="F8670" s="82"/>
      <c r="G8670" s="77"/>
      <c r="H8670" s="82"/>
      <c r="I8670" s="83"/>
    </row>
    <row r="8671" spans="2:9" ht="15.6" x14ac:dyDescent="0.3">
      <c r="B8671" s="81"/>
      <c r="C8671" s="81"/>
      <c r="D8671" s="81"/>
      <c r="E8671" s="77"/>
      <c r="F8671" s="82"/>
      <c r="G8671" s="77"/>
      <c r="H8671" s="82"/>
      <c r="I8671" s="83"/>
    </row>
    <row r="8672" spans="2:9" ht="15.6" x14ac:dyDescent="0.3">
      <c r="B8672" s="81"/>
      <c r="C8672" s="81"/>
      <c r="D8672" s="81"/>
      <c r="E8672" s="77"/>
      <c r="F8672" s="82"/>
      <c r="G8672" s="77"/>
      <c r="H8672" s="82"/>
      <c r="I8672" s="83"/>
    </row>
    <row r="8673" spans="2:9" ht="15.6" x14ac:dyDescent="0.3">
      <c r="B8673" s="81"/>
      <c r="C8673" s="81"/>
      <c r="D8673" s="81"/>
      <c r="E8673" s="77"/>
      <c r="F8673" s="82"/>
      <c r="G8673" s="77"/>
      <c r="H8673" s="82"/>
      <c r="I8673" s="83"/>
    </row>
    <row r="8674" spans="2:9" ht="15.6" x14ac:dyDescent="0.3">
      <c r="B8674" s="81"/>
      <c r="C8674" s="81"/>
      <c r="D8674" s="81"/>
      <c r="E8674" s="77"/>
      <c r="F8674" s="82"/>
      <c r="G8674" s="77"/>
      <c r="H8674" s="82"/>
      <c r="I8674" s="83"/>
    </row>
    <row r="8675" spans="2:9" ht="15.6" x14ac:dyDescent="0.3">
      <c r="B8675" s="81"/>
      <c r="C8675" s="81"/>
      <c r="D8675" s="81"/>
      <c r="E8675" s="77"/>
      <c r="F8675" s="82"/>
      <c r="G8675" s="77"/>
      <c r="H8675" s="82"/>
      <c r="I8675" s="83"/>
    </row>
    <row r="8676" spans="2:9" ht="15.6" x14ac:dyDescent="0.3">
      <c r="B8676" s="81"/>
      <c r="C8676" s="81"/>
      <c r="D8676" s="81"/>
      <c r="E8676" s="77"/>
      <c r="F8676" s="82"/>
      <c r="G8676" s="77"/>
      <c r="H8676" s="82"/>
      <c r="I8676" s="83"/>
    </row>
    <row r="8677" spans="2:9" ht="15.6" x14ac:dyDescent="0.3">
      <c r="B8677" s="81"/>
      <c r="C8677" s="81"/>
      <c r="D8677" s="81"/>
      <c r="E8677" s="77"/>
      <c r="F8677" s="82"/>
      <c r="G8677" s="77"/>
      <c r="H8677" s="82"/>
      <c r="I8677" s="83"/>
    </row>
    <row r="8678" spans="2:9" ht="15.6" x14ac:dyDescent="0.3">
      <c r="B8678" s="81"/>
      <c r="C8678" s="81"/>
      <c r="D8678" s="81"/>
      <c r="E8678" s="77"/>
      <c r="F8678" s="82"/>
      <c r="G8678" s="77"/>
      <c r="H8678" s="82"/>
      <c r="I8678" s="83"/>
    </row>
    <row r="8679" spans="2:9" ht="15.6" x14ac:dyDescent="0.3">
      <c r="B8679" s="81"/>
      <c r="C8679" s="81"/>
      <c r="D8679" s="81"/>
      <c r="E8679" s="77"/>
      <c r="F8679" s="82"/>
      <c r="G8679" s="77"/>
      <c r="H8679" s="82"/>
      <c r="I8679" s="83"/>
    </row>
    <row r="8680" spans="2:9" ht="15.6" x14ac:dyDescent="0.3">
      <c r="B8680" s="81"/>
      <c r="C8680" s="81"/>
      <c r="D8680" s="81"/>
      <c r="E8680" s="77"/>
      <c r="F8680" s="82"/>
      <c r="G8680" s="77"/>
      <c r="H8680" s="82"/>
      <c r="I8680" s="83"/>
    </row>
    <row r="8681" spans="2:9" ht="15.6" x14ac:dyDescent="0.3">
      <c r="B8681" s="81"/>
      <c r="C8681" s="81"/>
      <c r="D8681" s="81"/>
      <c r="E8681" s="77"/>
      <c r="F8681" s="82"/>
      <c r="G8681" s="77"/>
      <c r="H8681" s="82"/>
      <c r="I8681" s="83"/>
    </row>
    <row r="8682" spans="2:9" ht="15.6" x14ac:dyDescent="0.3">
      <c r="B8682" s="81"/>
      <c r="C8682" s="81"/>
      <c r="D8682" s="81"/>
      <c r="E8682" s="77"/>
      <c r="F8682" s="82"/>
      <c r="G8682" s="77"/>
      <c r="H8682" s="82"/>
      <c r="I8682" s="83"/>
    </row>
    <row r="8683" spans="2:9" ht="15.6" x14ac:dyDescent="0.3">
      <c r="B8683" s="81"/>
      <c r="C8683" s="81"/>
      <c r="D8683" s="81"/>
      <c r="E8683" s="77"/>
      <c r="F8683" s="82"/>
      <c r="G8683" s="77"/>
      <c r="H8683" s="82"/>
      <c r="I8683" s="83"/>
    </row>
    <row r="8684" spans="2:9" ht="15.6" x14ac:dyDescent="0.3">
      <c r="B8684" s="81"/>
      <c r="C8684" s="81"/>
      <c r="D8684" s="81"/>
      <c r="E8684" s="77"/>
      <c r="F8684" s="82"/>
      <c r="G8684" s="77"/>
      <c r="H8684" s="82"/>
      <c r="I8684" s="83"/>
    </row>
    <row r="8685" spans="2:9" ht="15.6" x14ac:dyDescent="0.3">
      <c r="B8685" s="81"/>
      <c r="C8685" s="81"/>
      <c r="D8685" s="81"/>
      <c r="E8685" s="77"/>
      <c r="F8685" s="82"/>
      <c r="G8685" s="77"/>
      <c r="H8685" s="82"/>
      <c r="I8685" s="83"/>
    </row>
    <row r="8686" spans="2:9" ht="15.6" x14ac:dyDescent="0.3">
      <c r="B8686" s="81"/>
      <c r="C8686" s="81"/>
      <c r="D8686" s="81"/>
      <c r="E8686" s="77"/>
      <c r="F8686" s="82"/>
      <c r="G8686" s="77"/>
      <c r="H8686" s="82"/>
      <c r="I8686" s="83"/>
    </row>
    <row r="8687" spans="2:9" ht="15.6" x14ac:dyDescent="0.3">
      <c r="B8687" s="81"/>
      <c r="C8687" s="81"/>
      <c r="D8687" s="81"/>
      <c r="E8687" s="77"/>
      <c r="F8687" s="82"/>
      <c r="G8687" s="77"/>
      <c r="H8687" s="82"/>
      <c r="I8687" s="83"/>
    </row>
    <row r="8688" spans="2:9" ht="15.6" x14ac:dyDescent="0.3">
      <c r="B8688" s="81"/>
      <c r="C8688" s="81"/>
      <c r="D8688" s="81"/>
      <c r="E8688" s="77"/>
      <c r="F8688" s="82"/>
      <c r="G8688" s="77"/>
      <c r="H8688" s="82"/>
      <c r="I8688" s="83"/>
    </row>
    <row r="8689" spans="2:9" ht="15.6" x14ac:dyDescent="0.3">
      <c r="B8689" s="81"/>
      <c r="C8689" s="81"/>
      <c r="D8689" s="81"/>
      <c r="E8689" s="77"/>
      <c r="F8689" s="82"/>
      <c r="G8689" s="77"/>
      <c r="H8689" s="82"/>
      <c r="I8689" s="83"/>
    </row>
    <row r="8690" spans="2:9" ht="15.6" x14ac:dyDescent="0.3">
      <c r="B8690" s="81"/>
      <c r="C8690" s="81"/>
      <c r="D8690" s="81"/>
      <c r="E8690" s="77"/>
      <c r="F8690" s="82"/>
      <c r="G8690" s="77"/>
      <c r="H8690" s="82"/>
      <c r="I8690" s="83"/>
    </row>
    <row r="8691" spans="2:9" ht="15.6" x14ac:dyDescent="0.3">
      <c r="B8691" s="81"/>
      <c r="C8691" s="81"/>
      <c r="D8691" s="81"/>
      <c r="E8691" s="77"/>
      <c r="F8691" s="82"/>
      <c r="G8691" s="77"/>
      <c r="H8691" s="82"/>
      <c r="I8691" s="83"/>
    </row>
    <row r="8692" spans="2:9" ht="15.6" x14ac:dyDescent="0.3">
      <c r="B8692" s="81"/>
      <c r="C8692" s="81"/>
      <c r="D8692" s="81"/>
      <c r="E8692" s="77"/>
      <c r="F8692" s="82"/>
      <c r="G8692" s="77"/>
      <c r="H8692" s="82"/>
      <c r="I8692" s="83"/>
    </row>
    <row r="8693" spans="2:9" ht="15.6" x14ac:dyDescent="0.3">
      <c r="B8693" s="81"/>
      <c r="C8693" s="81"/>
      <c r="D8693" s="81"/>
      <c r="E8693" s="77"/>
      <c r="F8693" s="82"/>
      <c r="G8693" s="77"/>
      <c r="H8693" s="82"/>
      <c r="I8693" s="83"/>
    </row>
    <row r="8694" spans="2:9" ht="15.6" x14ac:dyDescent="0.3">
      <c r="B8694" s="81"/>
      <c r="C8694" s="81"/>
      <c r="D8694" s="81"/>
      <c r="E8694" s="77"/>
      <c r="F8694" s="82"/>
      <c r="G8694" s="77"/>
      <c r="H8694" s="82"/>
      <c r="I8694" s="83"/>
    </row>
    <row r="8695" spans="2:9" ht="15.6" x14ac:dyDescent="0.3">
      <c r="B8695" s="81"/>
      <c r="C8695" s="81"/>
      <c r="D8695" s="81"/>
      <c r="E8695" s="77"/>
      <c r="F8695" s="82"/>
      <c r="G8695" s="77"/>
      <c r="H8695" s="82"/>
      <c r="I8695" s="83"/>
    </row>
    <row r="8696" spans="2:9" ht="15.6" x14ac:dyDescent="0.3">
      <c r="B8696" s="81"/>
      <c r="C8696" s="81"/>
      <c r="D8696" s="81"/>
      <c r="E8696" s="77"/>
      <c r="F8696" s="82"/>
      <c r="G8696" s="77"/>
      <c r="H8696" s="82"/>
      <c r="I8696" s="83"/>
    </row>
    <row r="8697" spans="2:9" ht="15.6" x14ac:dyDescent="0.3">
      <c r="B8697" s="81"/>
      <c r="C8697" s="81"/>
      <c r="D8697" s="81"/>
      <c r="E8697" s="77"/>
      <c r="F8697" s="82"/>
      <c r="G8697" s="77"/>
      <c r="H8697" s="82"/>
      <c r="I8697" s="83"/>
    </row>
    <row r="8698" spans="2:9" ht="15.6" x14ac:dyDescent="0.3">
      <c r="B8698" s="81"/>
      <c r="C8698" s="81"/>
      <c r="D8698" s="81"/>
      <c r="E8698" s="77"/>
      <c r="F8698" s="82"/>
      <c r="G8698" s="77"/>
      <c r="H8698" s="82"/>
      <c r="I8698" s="83"/>
    </row>
    <row r="8699" spans="2:9" ht="15.6" x14ac:dyDescent="0.3">
      <c r="B8699" s="81"/>
      <c r="C8699" s="81"/>
      <c r="D8699" s="81"/>
      <c r="E8699" s="77"/>
      <c r="F8699" s="82"/>
      <c r="G8699" s="77"/>
      <c r="H8699" s="82"/>
      <c r="I8699" s="83"/>
    </row>
    <row r="8700" spans="2:9" ht="15.6" x14ac:dyDescent="0.3">
      <c r="B8700" s="81"/>
      <c r="C8700" s="81"/>
      <c r="D8700" s="81"/>
      <c r="E8700" s="77"/>
      <c r="F8700" s="82"/>
      <c r="G8700" s="77"/>
      <c r="H8700" s="82"/>
      <c r="I8700" s="83"/>
    </row>
    <row r="8701" spans="2:9" ht="15.6" x14ac:dyDescent="0.3">
      <c r="B8701" s="81"/>
      <c r="C8701" s="81"/>
      <c r="D8701" s="81"/>
      <c r="E8701" s="77"/>
      <c r="F8701" s="82"/>
      <c r="G8701" s="77"/>
      <c r="H8701" s="82"/>
      <c r="I8701" s="83"/>
    </row>
    <row r="8702" spans="2:9" ht="15.6" x14ac:dyDescent="0.3">
      <c r="B8702" s="81"/>
      <c r="C8702" s="81"/>
      <c r="D8702" s="81"/>
      <c r="E8702" s="77"/>
      <c r="F8702" s="82"/>
      <c r="G8702" s="77"/>
      <c r="H8702" s="82"/>
      <c r="I8702" s="83"/>
    </row>
    <row r="8703" spans="2:9" ht="15.6" x14ac:dyDescent="0.3">
      <c r="B8703" s="81"/>
      <c r="C8703" s="81"/>
      <c r="D8703" s="81"/>
      <c r="E8703" s="77"/>
      <c r="F8703" s="82"/>
      <c r="G8703" s="77"/>
      <c r="H8703" s="82"/>
      <c r="I8703" s="83"/>
    </row>
    <row r="8704" spans="2:9" ht="15.6" x14ac:dyDescent="0.3">
      <c r="B8704" s="81"/>
      <c r="C8704" s="81"/>
      <c r="D8704" s="81"/>
      <c r="E8704" s="77"/>
      <c r="F8704" s="82"/>
      <c r="G8704" s="77"/>
      <c r="H8704" s="82"/>
      <c r="I8704" s="83"/>
    </row>
    <row r="8705" spans="2:9" ht="15.6" x14ac:dyDescent="0.3">
      <c r="B8705" s="81"/>
      <c r="C8705" s="81"/>
      <c r="D8705" s="81"/>
      <c r="E8705" s="77"/>
      <c r="F8705" s="82"/>
      <c r="G8705" s="77"/>
      <c r="H8705" s="82"/>
      <c r="I8705" s="83"/>
    </row>
    <row r="8706" spans="2:9" ht="15.6" x14ac:dyDescent="0.3">
      <c r="B8706" s="81"/>
      <c r="C8706" s="81"/>
      <c r="D8706" s="81"/>
      <c r="E8706" s="77"/>
      <c r="F8706" s="82"/>
      <c r="G8706" s="77"/>
      <c r="H8706" s="82"/>
      <c r="I8706" s="83"/>
    </row>
    <row r="8707" spans="2:9" ht="15.6" x14ac:dyDescent="0.3">
      <c r="B8707" s="81"/>
      <c r="C8707" s="81"/>
      <c r="D8707" s="81"/>
      <c r="E8707" s="77"/>
      <c r="F8707" s="82"/>
      <c r="G8707" s="77"/>
      <c r="H8707" s="82"/>
      <c r="I8707" s="83"/>
    </row>
    <row r="8708" spans="2:9" ht="15.6" x14ac:dyDescent="0.3">
      <c r="B8708" s="81"/>
      <c r="C8708" s="81"/>
      <c r="D8708" s="81"/>
      <c r="E8708" s="77"/>
      <c r="F8708" s="82"/>
      <c r="G8708" s="77"/>
      <c r="H8708" s="82"/>
      <c r="I8708" s="83"/>
    </row>
    <row r="8709" spans="2:9" ht="15.6" x14ac:dyDescent="0.3">
      <c r="B8709" s="81"/>
      <c r="C8709" s="81"/>
      <c r="D8709" s="81"/>
      <c r="E8709" s="77"/>
      <c r="F8709" s="82"/>
      <c r="G8709" s="77"/>
      <c r="H8709" s="82"/>
      <c r="I8709" s="83"/>
    </row>
    <row r="8710" spans="2:9" ht="15.6" x14ac:dyDescent="0.3">
      <c r="B8710" s="81"/>
      <c r="C8710" s="81"/>
      <c r="D8710" s="81"/>
      <c r="E8710" s="77"/>
      <c r="F8710" s="82"/>
      <c r="G8710" s="77"/>
      <c r="H8710" s="82"/>
      <c r="I8710" s="83"/>
    </row>
    <row r="8711" spans="2:9" ht="15.6" x14ac:dyDescent="0.3">
      <c r="B8711" s="81"/>
      <c r="C8711" s="81"/>
      <c r="D8711" s="81"/>
      <c r="E8711" s="77"/>
      <c r="F8711" s="82"/>
      <c r="G8711" s="77"/>
      <c r="H8711" s="82"/>
      <c r="I8711" s="83"/>
    </row>
    <row r="8712" spans="2:9" ht="15.6" x14ac:dyDescent="0.3">
      <c r="B8712" s="81"/>
      <c r="C8712" s="81"/>
      <c r="D8712" s="81"/>
      <c r="E8712" s="77"/>
      <c r="F8712" s="82"/>
      <c r="G8712" s="77"/>
      <c r="H8712" s="82"/>
      <c r="I8712" s="83"/>
    </row>
    <row r="8713" spans="2:9" ht="15.6" x14ac:dyDescent="0.3">
      <c r="B8713" s="81"/>
      <c r="C8713" s="81"/>
      <c r="D8713" s="81"/>
      <c r="E8713" s="77"/>
      <c r="F8713" s="82"/>
      <c r="G8713" s="77"/>
      <c r="H8713" s="82"/>
      <c r="I8713" s="83"/>
    </row>
    <row r="8714" spans="2:9" ht="15.6" x14ac:dyDescent="0.3">
      <c r="B8714" s="81"/>
      <c r="C8714" s="81"/>
      <c r="D8714" s="81"/>
      <c r="E8714" s="77"/>
      <c r="F8714" s="82"/>
      <c r="G8714" s="77"/>
      <c r="H8714" s="82"/>
      <c r="I8714" s="83"/>
    </row>
    <row r="8715" spans="2:9" ht="15.6" x14ac:dyDescent="0.3">
      <c r="B8715" s="81"/>
      <c r="C8715" s="81"/>
      <c r="D8715" s="81"/>
      <c r="E8715" s="77"/>
      <c r="F8715" s="82"/>
      <c r="G8715" s="77"/>
      <c r="H8715" s="82"/>
      <c r="I8715" s="83"/>
    </row>
    <row r="8716" spans="2:9" ht="15.6" x14ac:dyDescent="0.3">
      <c r="B8716" s="81"/>
      <c r="C8716" s="81"/>
      <c r="D8716" s="81"/>
      <c r="E8716" s="77"/>
      <c r="F8716" s="82"/>
      <c r="G8716" s="77"/>
      <c r="H8716" s="82"/>
      <c r="I8716" s="83"/>
    </row>
    <row r="8717" spans="2:9" ht="15.6" x14ac:dyDescent="0.3">
      <c r="B8717" s="81"/>
      <c r="C8717" s="81"/>
      <c r="D8717" s="81"/>
      <c r="E8717" s="77"/>
      <c r="F8717" s="82"/>
      <c r="G8717" s="77"/>
      <c r="H8717" s="82"/>
      <c r="I8717" s="83"/>
    </row>
    <row r="8718" spans="2:9" ht="15.6" x14ac:dyDescent="0.3">
      <c r="B8718" s="81"/>
      <c r="C8718" s="81"/>
      <c r="D8718" s="81"/>
      <c r="E8718" s="77"/>
      <c r="F8718" s="82"/>
      <c r="G8718" s="77"/>
      <c r="H8718" s="82"/>
      <c r="I8718" s="83"/>
    </row>
    <row r="8719" spans="2:9" ht="15.6" x14ac:dyDescent="0.3">
      <c r="B8719" s="81"/>
      <c r="C8719" s="81"/>
      <c r="D8719" s="81"/>
      <c r="E8719" s="77"/>
      <c r="F8719" s="82"/>
      <c r="G8719" s="77"/>
      <c r="H8719" s="82"/>
      <c r="I8719" s="83"/>
    </row>
    <row r="8720" spans="2:9" ht="15.6" x14ac:dyDescent="0.3">
      <c r="B8720" s="81"/>
      <c r="C8720" s="81"/>
      <c r="D8720" s="81"/>
      <c r="E8720" s="77"/>
      <c r="F8720" s="82"/>
      <c r="G8720" s="77"/>
      <c r="H8720" s="82"/>
      <c r="I8720" s="83"/>
    </row>
    <row r="8721" spans="2:9" ht="15.6" x14ac:dyDescent="0.3">
      <c r="B8721" s="81"/>
      <c r="C8721" s="81"/>
      <c r="D8721" s="81"/>
      <c r="E8721" s="77"/>
      <c r="F8721" s="82"/>
      <c r="G8721" s="77"/>
      <c r="H8721" s="82"/>
      <c r="I8721" s="83"/>
    </row>
    <row r="8722" spans="2:9" ht="15.6" x14ac:dyDescent="0.3">
      <c r="B8722" s="81"/>
      <c r="C8722" s="81"/>
      <c r="D8722" s="81"/>
      <c r="E8722" s="77"/>
      <c r="F8722" s="82"/>
      <c r="G8722" s="77"/>
      <c r="H8722" s="82"/>
      <c r="I8722" s="83"/>
    </row>
    <row r="8723" spans="2:9" ht="15.6" x14ac:dyDescent="0.3">
      <c r="B8723" s="81"/>
      <c r="C8723" s="81"/>
      <c r="D8723" s="81"/>
      <c r="E8723" s="77"/>
      <c r="F8723" s="82"/>
      <c r="G8723" s="77"/>
      <c r="H8723" s="82"/>
      <c r="I8723" s="83"/>
    </row>
    <row r="8724" spans="2:9" ht="15.6" x14ac:dyDescent="0.3">
      <c r="B8724" s="81"/>
      <c r="C8724" s="81"/>
      <c r="D8724" s="81"/>
      <c r="E8724" s="77"/>
      <c r="F8724" s="82"/>
      <c r="G8724" s="77"/>
      <c r="H8724" s="82"/>
      <c r="I8724" s="83"/>
    </row>
    <row r="8725" spans="2:9" ht="15.6" x14ac:dyDescent="0.3">
      <c r="B8725" s="81"/>
      <c r="C8725" s="81"/>
      <c r="D8725" s="81"/>
      <c r="E8725" s="77"/>
      <c r="F8725" s="82"/>
      <c r="G8725" s="77"/>
      <c r="H8725" s="82"/>
      <c r="I8725" s="83"/>
    </row>
    <row r="8726" spans="2:9" ht="15.6" x14ac:dyDescent="0.3">
      <c r="B8726" s="81"/>
      <c r="C8726" s="81"/>
      <c r="D8726" s="81"/>
      <c r="E8726" s="77"/>
      <c r="F8726" s="82"/>
      <c r="G8726" s="77"/>
      <c r="H8726" s="82"/>
      <c r="I8726" s="83"/>
    </row>
    <row r="8727" spans="2:9" ht="15.6" x14ac:dyDescent="0.3">
      <c r="B8727" s="81"/>
      <c r="C8727" s="81"/>
      <c r="D8727" s="81"/>
      <c r="E8727" s="77"/>
      <c r="F8727" s="82"/>
      <c r="G8727" s="77"/>
      <c r="H8727" s="82"/>
      <c r="I8727" s="83"/>
    </row>
    <row r="8728" spans="2:9" ht="15.6" x14ac:dyDescent="0.3">
      <c r="B8728" s="81"/>
      <c r="C8728" s="81"/>
      <c r="D8728" s="81"/>
      <c r="E8728" s="77"/>
      <c r="F8728" s="82"/>
      <c r="G8728" s="77"/>
      <c r="H8728" s="82"/>
      <c r="I8728" s="83"/>
    </row>
    <row r="8729" spans="2:9" ht="15.6" x14ac:dyDescent="0.3">
      <c r="B8729" s="81"/>
      <c r="C8729" s="81"/>
      <c r="D8729" s="81"/>
      <c r="E8729" s="77"/>
      <c r="F8729" s="82"/>
      <c r="G8729" s="77"/>
      <c r="H8729" s="82"/>
      <c r="I8729" s="83"/>
    </row>
    <row r="8730" spans="2:9" ht="15.6" x14ac:dyDescent="0.3">
      <c r="B8730" s="81"/>
      <c r="C8730" s="81"/>
      <c r="D8730" s="81"/>
      <c r="E8730" s="77"/>
      <c r="F8730" s="82"/>
      <c r="G8730" s="77"/>
      <c r="H8730" s="82"/>
      <c r="I8730" s="83"/>
    </row>
    <row r="8731" spans="2:9" ht="15.6" x14ac:dyDescent="0.3">
      <c r="B8731" s="81"/>
      <c r="C8731" s="81"/>
      <c r="D8731" s="81"/>
      <c r="E8731" s="77"/>
      <c r="F8731" s="82"/>
      <c r="G8731" s="77"/>
      <c r="H8731" s="82"/>
      <c r="I8731" s="83"/>
    </row>
    <row r="8732" spans="2:9" ht="15.6" x14ac:dyDescent="0.3">
      <c r="B8732" s="81"/>
      <c r="C8732" s="81"/>
      <c r="D8732" s="81"/>
      <c r="E8732" s="77"/>
      <c r="F8732" s="82"/>
      <c r="G8732" s="77"/>
      <c r="H8732" s="82"/>
      <c r="I8732" s="83"/>
    </row>
    <row r="8733" spans="2:9" ht="15.6" x14ac:dyDescent="0.3">
      <c r="B8733" s="81"/>
      <c r="C8733" s="81"/>
      <c r="D8733" s="81"/>
      <c r="E8733" s="77"/>
      <c r="F8733" s="82"/>
      <c r="G8733" s="77"/>
      <c r="H8733" s="82"/>
      <c r="I8733" s="83"/>
    </row>
    <row r="8734" spans="2:9" ht="15.6" x14ac:dyDescent="0.3">
      <c r="B8734" s="81"/>
      <c r="C8734" s="81"/>
      <c r="D8734" s="81"/>
      <c r="E8734" s="77"/>
      <c r="F8734" s="82"/>
      <c r="G8734" s="77"/>
      <c r="H8734" s="82"/>
      <c r="I8734" s="83"/>
    </row>
    <row r="8735" spans="2:9" ht="15.6" x14ac:dyDescent="0.3">
      <c r="B8735" s="81"/>
      <c r="C8735" s="81"/>
      <c r="D8735" s="81"/>
      <c r="E8735" s="77"/>
      <c r="F8735" s="82"/>
      <c r="G8735" s="77"/>
      <c r="H8735" s="82"/>
      <c r="I8735" s="83"/>
    </row>
    <row r="8736" spans="2:9" ht="15.6" x14ac:dyDescent="0.3">
      <c r="B8736" s="81"/>
      <c r="C8736" s="81"/>
      <c r="D8736" s="81"/>
      <c r="E8736" s="77"/>
      <c r="F8736" s="82"/>
      <c r="G8736" s="77"/>
      <c r="H8736" s="82"/>
      <c r="I8736" s="83"/>
    </row>
    <row r="8737" spans="2:9" ht="15.6" x14ac:dyDescent="0.3">
      <c r="B8737" s="81"/>
      <c r="C8737" s="81"/>
      <c r="D8737" s="81"/>
      <c r="E8737" s="77"/>
      <c r="F8737" s="82"/>
      <c r="G8737" s="77"/>
      <c r="H8737" s="82"/>
      <c r="I8737" s="83"/>
    </row>
    <row r="8738" spans="2:9" ht="15.6" x14ac:dyDescent="0.3">
      <c r="B8738" s="81"/>
      <c r="C8738" s="81"/>
      <c r="D8738" s="81"/>
      <c r="E8738" s="77"/>
      <c r="F8738" s="82"/>
      <c r="G8738" s="77"/>
      <c r="H8738" s="82"/>
      <c r="I8738" s="83"/>
    </row>
    <row r="8739" spans="2:9" ht="15.6" x14ac:dyDescent="0.3">
      <c r="B8739" s="81"/>
      <c r="C8739" s="81"/>
      <c r="D8739" s="81"/>
      <c r="E8739" s="77"/>
      <c r="F8739" s="82"/>
      <c r="G8739" s="77"/>
      <c r="H8739" s="82"/>
      <c r="I8739" s="83"/>
    </row>
    <row r="8740" spans="2:9" ht="15.6" x14ac:dyDescent="0.3">
      <c r="B8740" s="81"/>
      <c r="C8740" s="81"/>
      <c r="D8740" s="81"/>
      <c r="E8740" s="77"/>
      <c r="F8740" s="82"/>
      <c r="G8740" s="77"/>
      <c r="H8740" s="82"/>
      <c r="I8740" s="83"/>
    </row>
    <row r="8741" spans="2:9" ht="15.6" x14ac:dyDescent="0.3">
      <c r="B8741" s="81"/>
      <c r="C8741" s="81"/>
      <c r="D8741" s="81"/>
      <c r="E8741" s="77"/>
      <c r="F8741" s="82"/>
      <c r="G8741" s="77"/>
      <c r="H8741" s="82"/>
      <c r="I8741" s="83"/>
    </row>
    <row r="8742" spans="2:9" ht="15.6" x14ac:dyDescent="0.3">
      <c r="B8742" s="81"/>
      <c r="C8742" s="81"/>
      <c r="D8742" s="81"/>
      <c r="E8742" s="77"/>
      <c r="F8742" s="82"/>
      <c r="G8742" s="77"/>
      <c r="H8742" s="82"/>
      <c r="I8742" s="83"/>
    </row>
    <row r="8743" spans="2:9" ht="15.6" x14ac:dyDescent="0.3">
      <c r="B8743" s="81"/>
      <c r="C8743" s="81"/>
      <c r="D8743" s="81"/>
      <c r="E8743" s="77"/>
      <c r="F8743" s="82"/>
      <c r="G8743" s="77"/>
      <c r="H8743" s="82"/>
      <c r="I8743" s="83"/>
    </row>
    <row r="8744" spans="2:9" ht="15.6" x14ac:dyDescent="0.3">
      <c r="B8744" s="81"/>
      <c r="C8744" s="81"/>
      <c r="D8744" s="81"/>
      <c r="E8744" s="77"/>
      <c r="F8744" s="82"/>
      <c r="G8744" s="77"/>
      <c r="H8744" s="82"/>
      <c r="I8744" s="83"/>
    </row>
    <row r="8745" spans="2:9" ht="15.6" x14ac:dyDescent="0.3">
      <c r="B8745" s="81"/>
      <c r="C8745" s="81"/>
      <c r="D8745" s="81"/>
      <c r="E8745" s="77"/>
      <c r="F8745" s="82"/>
      <c r="G8745" s="77"/>
      <c r="H8745" s="82"/>
      <c r="I8745" s="83"/>
    </row>
    <row r="8746" spans="2:9" ht="15.6" x14ac:dyDescent="0.3">
      <c r="B8746" s="81"/>
      <c r="C8746" s="81"/>
      <c r="D8746" s="81"/>
      <c r="E8746" s="77"/>
      <c r="F8746" s="82"/>
      <c r="G8746" s="77"/>
      <c r="H8746" s="82"/>
      <c r="I8746" s="83"/>
    </row>
    <row r="8747" spans="2:9" ht="15.6" x14ac:dyDescent="0.3">
      <c r="B8747" s="81"/>
      <c r="C8747" s="81"/>
      <c r="D8747" s="81"/>
      <c r="E8747" s="77"/>
      <c r="F8747" s="82"/>
      <c r="G8747" s="77"/>
      <c r="H8747" s="82"/>
      <c r="I8747" s="83"/>
    </row>
    <row r="8748" spans="2:9" ht="15.6" x14ac:dyDescent="0.3">
      <c r="B8748" s="81"/>
      <c r="C8748" s="81"/>
      <c r="D8748" s="81"/>
      <c r="E8748" s="77"/>
      <c r="F8748" s="82"/>
      <c r="G8748" s="77"/>
      <c r="H8748" s="82"/>
      <c r="I8748" s="83"/>
    </row>
    <row r="8749" spans="2:9" ht="15.6" x14ac:dyDescent="0.3">
      <c r="B8749" s="81"/>
      <c r="C8749" s="81"/>
      <c r="D8749" s="81"/>
      <c r="E8749" s="77"/>
      <c r="F8749" s="82"/>
      <c r="G8749" s="77"/>
      <c r="H8749" s="82"/>
      <c r="I8749" s="83"/>
    </row>
    <row r="8750" spans="2:9" ht="15.6" x14ac:dyDescent="0.3">
      <c r="B8750" s="81"/>
      <c r="C8750" s="81"/>
      <c r="D8750" s="81"/>
      <c r="E8750" s="77"/>
      <c r="F8750" s="82"/>
      <c r="G8750" s="77"/>
      <c r="H8750" s="82"/>
      <c r="I8750" s="83"/>
    </row>
    <row r="8751" spans="2:9" ht="15.6" x14ac:dyDescent="0.3">
      <c r="B8751" s="81"/>
      <c r="C8751" s="81"/>
      <c r="D8751" s="81"/>
      <c r="E8751" s="77"/>
      <c r="F8751" s="82"/>
      <c r="G8751" s="77"/>
      <c r="H8751" s="82"/>
      <c r="I8751" s="83"/>
    </row>
    <row r="8752" spans="2:9" ht="15.6" x14ac:dyDescent="0.3">
      <c r="B8752" s="81"/>
      <c r="C8752" s="81"/>
      <c r="D8752" s="81"/>
      <c r="E8752" s="77"/>
      <c r="F8752" s="82"/>
      <c r="G8752" s="77"/>
      <c r="H8752" s="82"/>
      <c r="I8752" s="83"/>
    </row>
    <row r="8753" spans="2:9" ht="15.6" x14ac:dyDescent="0.3">
      <c r="B8753" s="81"/>
      <c r="C8753" s="81"/>
      <c r="D8753" s="81"/>
      <c r="E8753" s="77"/>
      <c r="F8753" s="82"/>
      <c r="G8753" s="77"/>
      <c r="H8753" s="82"/>
      <c r="I8753" s="83"/>
    </row>
    <row r="8754" spans="2:9" ht="15.6" x14ac:dyDescent="0.3">
      <c r="B8754" s="81"/>
      <c r="C8754" s="81"/>
      <c r="D8754" s="81"/>
      <c r="E8754" s="77"/>
      <c r="F8754" s="82"/>
      <c r="G8754" s="77"/>
      <c r="H8754" s="82"/>
      <c r="I8754" s="83"/>
    </row>
    <row r="8755" spans="2:9" ht="15.6" x14ac:dyDescent="0.3">
      <c r="B8755" s="81"/>
      <c r="C8755" s="81"/>
      <c r="D8755" s="81"/>
      <c r="E8755" s="77"/>
      <c r="F8755" s="82"/>
      <c r="G8755" s="77"/>
      <c r="H8755" s="82"/>
      <c r="I8755" s="83"/>
    </row>
    <row r="8756" spans="2:9" ht="15.6" x14ac:dyDescent="0.3">
      <c r="B8756" s="81"/>
      <c r="C8756" s="81"/>
      <c r="D8756" s="81"/>
      <c r="E8756" s="77"/>
      <c r="F8756" s="82"/>
      <c r="G8756" s="77"/>
      <c r="H8756" s="82"/>
      <c r="I8756" s="83"/>
    </row>
    <row r="8757" spans="2:9" ht="15.6" x14ac:dyDescent="0.3">
      <c r="B8757" s="81"/>
      <c r="C8757" s="81"/>
      <c r="D8757" s="81"/>
      <c r="E8757" s="77"/>
      <c r="F8757" s="82"/>
      <c r="G8757" s="77"/>
      <c r="H8757" s="82"/>
      <c r="I8757" s="83"/>
    </row>
    <row r="8758" spans="2:9" ht="15.6" x14ac:dyDescent="0.3">
      <c r="B8758" s="81"/>
      <c r="C8758" s="81"/>
      <c r="D8758" s="81"/>
      <c r="E8758" s="77"/>
      <c r="F8758" s="82"/>
      <c r="G8758" s="77"/>
      <c r="H8758" s="82"/>
      <c r="I8758" s="83"/>
    </row>
    <row r="8759" spans="2:9" ht="15.6" x14ac:dyDescent="0.3">
      <c r="B8759" s="81"/>
      <c r="C8759" s="81"/>
      <c r="D8759" s="81"/>
      <c r="E8759" s="77"/>
      <c r="F8759" s="82"/>
      <c r="G8759" s="77"/>
      <c r="H8759" s="82"/>
      <c r="I8759" s="83"/>
    </row>
    <row r="8760" spans="2:9" ht="15.6" x14ac:dyDescent="0.3">
      <c r="B8760" s="81"/>
      <c r="C8760" s="81"/>
      <c r="D8760" s="81"/>
      <c r="E8760" s="77"/>
      <c r="F8760" s="82"/>
      <c r="G8760" s="77"/>
      <c r="H8760" s="82"/>
      <c r="I8760" s="83"/>
    </row>
    <row r="8761" spans="2:9" ht="15.6" x14ac:dyDescent="0.3">
      <c r="B8761" s="81"/>
      <c r="C8761" s="81"/>
      <c r="D8761" s="81"/>
      <c r="E8761" s="77"/>
      <c r="F8761" s="82"/>
      <c r="G8761" s="77"/>
      <c r="H8761" s="82"/>
      <c r="I8761" s="83"/>
    </row>
    <row r="8762" spans="2:9" ht="15.6" x14ac:dyDescent="0.3">
      <c r="B8762" s="81"/>
      <c r="C8762" s="81"/>
      <c r="D8762" s="81"/>
      <c r="E8762" s="77"/>
      <c r="F8762" s="82"/>
      <c r="G8762" s="77"/>
      <c r="H8762" s="82"/>
      <c r="I8762" s="83"/>
    </row>
    <row r="8763" spans="2:9" ht="15.6" x14ac:dyDescent="0.3">
      <c r="B8763" s="81"/>
      <c r="C8763" s="81"/>
      <c r="D8763" s="81"/>
      <c r="E8763" s="77"/>
      <c r="F8763" s="82"/>
      <c r="G8763" s="77"/>
      <c r="H8763" s="82"/>
      <c r="I8763" s="83"/>
    </row>
    <row r="8764" spans="2:9" ht="15.6" x14ac:dyDescent="0.3">
      <c r="B8764" s="81"/>
      <c r="C8764" s="81"/>
      <c r="D8764" s="81"/>
      <c r="E8764" s="77"/>
      <c r="F8764" s="82"/>
      <c r="G8764" s="77"/>
      <c r="H8764" s="82"/>
      <c r="I8764" s="83"/>
    </row>
    <row r="8765" spans="2:9" ht="15.6" x14ac:dyDescent="0.3">
      <c r="B8765" s="81"/>
      <c r="C8765" s="81"/>
      <c r="D8765" s="81"/>
      <c r="E8765" s="77"/>
      <c r="F8765" s="82"/>
      <c r="G8765" s="77"/>
      <c r="H8765" s="82"/>
      <c r="I8765" s="83"/>
    </row>
    <row r="8766" spans="2:9" ht="15.6" x14ac:dyDescent="0.3">
      <c r="B8766" s="81"/>
      <c r="C8766" s="81"/>
      <c r="D8766" s="81"/>
      <c r="E8766" s="77"/>
      <c r="F8766" s="82"/>
      <c r="G8766" s="77"/>
      <c r="H8766" s="82"/>
      <c r="I8766" s="83"/>
    </row>
    <row r="8767" spans="2:9" ht="15.6" x14ac:dyDescent="0.3">
      <c r="B8767" s="81"/>
      <c r="C8767" s="81"/>
      <c r="D8767" s="81"/>
      <c r="E8767" s="77"/>
      <c r="F8767" s="82"/>
      <c r="G8767" s="77"/>
      <c r="H8767" s="82"/>
      <c r="I8767" s="83"/>
    </row>
    <row r="8768" spans="2:9" ht="15.6" x14ac:dyDescent="0.3">
      <c r="B8768" s="81"/>
      <c r="C8768" s="81"/>
      <c r="D8768" s="81"/>
      <c r="E8768" s="77"/>
      <c r="F8768" s="82"/>
      <c r="G8768" s="77"/>
      <c r="H8768" s="82"/>
      <c r="I8768" s="83"/>
    </row>
    <row r="8769" spans="2:9" ht="15.6" x14ac:dyDescent="0.3">
      <c r="B8769" s="81"/>
      <c r="C8769" s="81"/>
      <c r="D8769" s="81"/>
      <c r="E8769" s="77"/>
      <c r="F8769" s="82"/>
      <c r="G8769" s="77"/>
      <c r="H8769" s="82"/>
      <c r="I8769" s="83"/>
    </row>
    <row r="8770" spans="2:9" ht="15.6" x14ac:dyDescent="0.3">
      <c r="B8770" s="81"/>
      <c r="C8770" s="81"/>
      <c r="D8770" s="81"/>
      <c r="E8770" s="77"/>
      <c r="F8770" s="82"/>
      <c r="G8770" s="77"/>
      <c r="H8770" s="82"/>
      <c r="I8770" s="83"/>
    </row>
    <row r="8771" spans="2:9" ht="15.6" x14ac:dyDescent="0.3">
      <c r="B8771" s="81"/>
      <c r="C8771" s="81"/>
      <c r="D8771" s="81"/>
      <c r="E8771" s="77"/>
      <c r="F8771" s="82"/>
      <c r="G8771" s="77"/>
      <c r="H8771" s="82"/>
      <c r="I8771" s="83"/>
    </row>
    <row r="8772" spans="2:9" ht="15.6" x14ac:dyDescent="0.3">
      <c r="B8772" s="81"/>
      <c r="C8772" s="81"/>
      <c r="D8772" s="81"/>
      <c r="E8772" s="77"/>
      <c r="F8772" s="82"/>
      <c r="G8772" s="77"/>
      <c r="H8772" s="82"/>
      <c r="I8772" s="83"/>
    </row>
    <row r="8773" spans="2:9" ht="15.6" x14ac:dyDescent="0.3">
      <c r="B8773" s="81"/>
      <c r="C8773" s="81"/>
      <c r="D8773" s="81"/>
      <c r="E8773" s="77"/>
      <c r="F8773" s="82"/>
      <c r="G8773" s="77"/>
      <c r="H8773" s="82"/>
      <c r="I8773" s="83"/>
    </row>
    <row r="8774" spans="2:9" ht="15.6" x14ac:dyDescent="0.3">
      <c r="B8774" s="81"/>
      <c r="C8774" s="81"/>
      <c r="D8774" s="81"/>
      <c r="E8774" s="77"/>
      <c r="F8774" s="82"/>
      <c r="G8774" s="77"/>
      <c r="H8774" s="82"/>
      <c r="I8774" s="83"/>
    </row>
    <row r="8775" spans="2:9" ht="15.6" x14ac:dyDescent="0.3">
      <c r="B8775" s="81"/>
      <c r="C8775" s="81"/>
      <c r="D8775" s="81"/>
      <c r="E8775" s="77"/>
      <c r="F8775" s="82"/>
      <c r="G8775" s="77"/>
      <c r="H8775" s="82"/>
      <c r="I8775" s="83"/>
    </row>
    <row r="8776" spans="2:9" ht="15.6" x14ac:dyDescent="0.3">
      <c r="B8776" s="81"/>
      <c r="C8776" s="81"/>
      <c r="D8776" s="81"/>
      <c r="E8776" s="77"/>
      <c r="F8776" s="82"/>
      <c r="G8776" s="77"/>
      <c r="H8776" s="82"/>
      <c r="I8776" s="83"/>
    </row>
    <row r="8777" spans="2:9" ht="15.6" x14ac:dyDescent="0.3">
      <c r="B8777" s="81"/>
      <c r="C8777" s="81"/>
      <c r="D8777" s="81"/>
      <c r="E8777" s="77"/>
      <c r="F8777" s="82"/>
      <c r="G8777" s="77"/>
      <c r="H8777" s="82"/>
      <c r="I8777" s="83"/>
    </row>
    <row r="8778" spans="2:9" ht="15.6" x14ac:dyDescent="0.3">
      <c r="B8778" s="81"/>
      <c r="C8778" s="81"/>
      <c r="D8778" s="81"/>
      <c r="E8778" s="77"/>
      <c r="F8778" s="82"/>
      <c r="G8778" s="77"/>
      <c r="H8778" s="82"/>
      <c r="I8778" s="83"/>
    </row>
    <row r="8779" spans="2:9" ht="15.6" x14ac:dyDescent="0.3">
      <c r="B8779" s="81"/>
      <c r="C8779" s="81"/>
      <c r="D8779" s="81"/>
      <c r="E8779" s="77"/>
      <c r="F8779" s="82"/>
      <c r="G8779" s="77"/>
      <c r="H8779" s="82"/>
      <c r="I8779" s="83"/>
    </row>
    <row r="8780" spans="2:9" ht="15.6" x14ac:dyDescent="0.3">
      <c r="B8780" s="81"/>
      <c r="C8780" s="81"/>
      <c r="D8780" s="81"/>
      <c r="E8780" s="77"/>
      <c r="F8780" s="82"/>
      <c r="G8780" s="77"/>
      <c r="H8780" s="82"/>
      <c r="I8780" s="83"/>
    </row>
    <row r="8781" spans="2:9" ht="15.6" x14ac:dyDescent="0.3">
      <c r="B8781" s="81"/>
      <c r="C8781" s="81"/>
      <c r="D8781" s="81"/>
      <c r="E8781" s="77"/>
      <c r="F8781" s="82"/>
      <c r="G8781" s="77"/>
      <c r="H8781" s="82"/>
      <c r="I8781" s="83"/>
    </row>
    <row r="8782" spans="2:9" ht="15.6" x14ac:dyDescent="0.3">
      <c r="B8782" s="81"/>
      <c r="C8782" s="81"/>
      <c r="D8782" s="81"/>
      <c r="E8782" s="77"/>
      <c r="F8782" s="82"/>
      <c r="G8782" s="77"/>
      <c r="H8782" s="82"/>
      <c r="I8782" s="83"/>
    </row>
    <row r="8783" spans="2:9" ht="15.6" x14ac:dyDescent="0.3">
      <c r="B8783" s="81"/>
      <c r="C8783" s="81"/>
      <c r="D8783" s="81"/>
      <c r="E8783" s="77"/>
      <c r="F8783" s="82"/>
      <c r="G8783" s="77"/>
      <c r="H8783" s="82"/>
      <c r="I8783" s="83"/>
    </row>
    <row r="8784" spans="2:9" ht="15.6" x14ac:dyDescent="0.3">
      <c r="B8784" s="81"/>
      <c r="C8784" s="81"/>
      <c r="D8784" s="81"/>
      <c r="E8784" s="77"/>
      <c r="F8784" s="82"/>
      <c r="G8784" s="77"/>
      <c r="H8784" s="82"/>
      <c r="I8784" s="83"/>
    </row>
    <row r="8785" spans="2:9" ht="15.6" x14ac:dyDescent="0.3">
      <c r="B8785" s="81"/>
      <c r="C8785" s="81"/>
      <c r="D8785" s="81"/>
      <c r="E8785" s="77"/>
      <c r="F8785" s="82"/>
      <c r="G8785" s="77"/>
      <c r="H8785" s="82"/>
      <c r="I8785" s="83"/>
    </row>
    <row r="8786" spans="2:9" ht="15.6" x14ac:dyDescent="0.3">
      <c r="B8786" s="81"/>
      <c r="C8786" s="81"/>
      <c r="D8786" s="81"/>
      <c r="E8786" s="77"/>
      <c r="F8786" s="82"/>
      <c r="G8786" s="77"/>
      <c r="H8786" s="82"/>
      <c r="I8786" s="83"/>
    </row>
    <row r="8787" spans="2:9" ht="15.6" x14ac:dyDescent="0.3">
      <c r="B8787" s="81"/>
      <c r="C8787" s="81"/>
      <c r="D8787" s="81"/>
      <c r="E8787" s="77"/>
      <c r="F8787" s="82"/>
      <c r="G8787" s="77"/>
      <c r="H8787" s="82"/>
      <c r="I8787" s="83"/>
    </row>
    <row r="8788" spans="2:9" ht="15.6" x14ac:dyDescent="0.3">
      <c r="B8788" s="81"/>
      <c r="C8788" s="81"/>
      <c r="D8788" s="81"/>
      <c r="E8788" s="77"/>
      <c r="F8788" s="82"/>
      <c r="G8788" s="77"/>
      <c r="H8788" s="82"/>
      <c r="I8788" s="83"/>
    </row>
    <row r="8789" spans="2:9" ht="15.6" x14ac:dyDescent="0.3">
      <c r="B8789" s="81"/>
      <c r="C8789" s="81"/>
      <c r="D8789" s="81"/>
      <c r="E8789" s="77"/>
      <c r="F8789" s="82"/>
      <c r="G8789" s="77"/>
      <c r="H8789" s="82"/>
      <c r="I8789" s="83"/>
    </row>
    <row r="8790" spans="2:9" ht="15.6" x14ac:dyDescent="0.3">
      <c r="B8790" s="81"/>
      <c r="C8790" s="81"/>
      <c r="D8790" s="81"/>
      <c r="E8790" s="77"/>
      <c r="F8790" s="82"/>
      <c r="G8790" s="77"/>
      <c r="H8790" s="82"/>
      <c r="I8790" s="83"/>
    </row>
    <row r="8791" spans="2:9" ht="15.6" x14ac:dyDescent="0.3">
      <c r="B8791" s="81"/>
      <c r="C8791" s="81"/>
      <c r="D8791" s="81"/>
      <c r="E8791" s="77"/>
      <c r="F8791" s="82"/>
      <c r="G8791" s="77"/>
      <c r="H8791" s="82"/>
      <c r="I8791" s="83"/>
    </row>
    <row r="8792" spans="2:9" ht="15.6" x14ac:dyDescent="0.3">
      <c r="B8792" s="81"/>
      <c r="C8792" s="81"/>
      <c r="D8792" s="81"/>
      <c r="E8792" s="77"/>
      <c r="F8792" s="82"/>
      <c r="G8792" s="77"/>
      <c r="H8792" s="82"/>
      <c r="I8792" s="83"/>
    </row>
    <row r="8793" spans="2:9" ht="15.6" x14ac:dyDescent="0.3">
      <c r="B8793" s="81"/>
      <c r="C8793" s="81"/>
      <c r="D8793" s="81"/>
      <c r="E8793" s="77"/>
      <c r="F8793" s="82"/>
      <c r="G8793" s="77"/>
      <c r="H8793" s="82"/>
      <c r="I8793" s="83"/>
    </row>
    <row r="8794" spans="2:9" ht="15.6" x14ac:dyDescent="0.3">
      <c r="B8794" s="81"/>
      <c r="C8794" s="81"/>
      <c r="D8794" s="81"/>
      <c r="E8794" s="77"/>
      <c r="F8794" s="82"/>
      <c r="G8794" s="77"/>
      <c r="H8794" s="82"/>
      <c r="I8794" s="83"/>
    </row>
    <row r="8795" spans="2:9" ht="15.6" x14ac:dyDescent="0.3">
      <c r="B8795" s="81"/>
      <c r="C8795" s="81"/>
      <c r="D8795" s="81"/>
      <c r="E8795" s="77"/>
      <c r="F8795" s="82"/>
      <c r="G8795" s="77"/>
      <c r="H8795" s="82"/>
      <c r="I8795" s="83"/>
    </row>
    <row r="8796" spans="2:9" ht="15.6" x14ac:dyDescent="0.3">
      <c r="B8796" s="81"/>
      <c r="C8796" s="81"/>
      <c r="D8796" s="81"/>
      <c r="E8796" s="77"/>
      <c r="F8796" s="82"/>
      <c r="G8796" s="77"/>
      <c r="H8796" s="82"/>
      <c r="I8796" s="83"/>
    </row>
    <row r="8797" spans="2:9" ht="15.6" x14ac:dyDescent="0.3">
      <c r="B8797" s="81"/>
      <c r="C8797" s="81"/>
      <c r="D8797" s="81"/>
      <c r="E8797" s="77"/>
      <c r="F8797" s="82"/>
      <c r="G8797" s="77"/>
      <c r="H8797" s="82"/>
      <c r="I8797" s="83"/>
    </row>
    <row r="8798" spans="2:9" ht="15.6" x14ac:dyDescent="0.3">
      <c r="B8798" s="81"/>
      <c r="C8798" s="81"/>
      <c r="D8798" s="81"/>
      <c r="E8798" s="77"/>
      <c r="F8798" s="82"/>
      <c r="G8798" s="77"/>
      <c r="H8798" s="82"/>
      <c r="I8798" s="83"/>
    </row>
    <row r="8799" spans="2:9" ht="15.6" x14ac:dyDescent="0.3">
      <c r="B8799" s="81"/>
      <c r="C8799" s="81"/>
      <c r="D8799" s="81"/>
      <c r="E8799" s="77"/>
      <c r="F8799" s="82"/>
      <c r="G8799" s="77"/>
      <c r="H8799" s="82"/>
      <c r="I8799" s="83"/>
    </row>
    <row r="8800" spans="2:9" ht="15.6" x14ac:dyDescent="0.3">
      <c r="B8800" s="81"/>
      <c r="C8800" s="81"/>
      <c r="D8800" s="81"/>
      <c r="E8800" s="77"/>
      <c r="F8800" s="82"/>
      <c r="G8800" s="77"/>
      <c r="H8800" s="82"/>
      <c r="I8800" s="83"/>
    </row>
    <row r="8801" spans="2:9" ht="15.6" x14ac:dyDescent="0.3">
      <c r="B8801" s="81"/>
      <c r="C8801" s="81"/>
      <c r="D8801" s="81"/>
      <c r="E8801" s="77"/>
      <c r="F8801" s="82"/>
      <c r="G8801" s="77"/>
      <c r="H8801" s="82"/>
      <c r="I8801" s="83"/>
    </row>
    <row r="8802" spans="2:9" ht="15.6" x14ac:dyDescent="0.3">
      <c r="B8802" s="81"/>
      <c r="C8802" s="81"/>
      <c r="D8802" s="81"/>
      <c r="E8802" s="77"/>
      <c r="F8802" s="82"/>
      <c r="G8802" s="77"/>
      <c r="H8802" s="82"/>
      <c r="I8802" s="83"/>
    </row>
    <row r="8803" spans="2:9" ht="15.6" x14ac:dyDescent="0.3">
      <c r="B8803" s="81"/>
      <c r="C8803" s="81"/>
      <c r="D8803" s="81"/>
      <c r="E8803" s="77"/>
      <c r="F8803" s="82"/>
      <c r="G8803" s="77"/>
      <c r="H8803" s="82"/>
      <c r="I8803" s="83"/>
    </row>
    <row r="8804" spans="2:9" ht="15.6" x14ac:dyDescent="0.3">
      <c r="B8804" s="81"/>
      <c r="C8804" s="81"/>
      <c r="D8804" s="81"/>
      <c r="E8804" s="77"/>
      <c r="F8804" s="82"/>
      <c r="G8804" s="77"/>
      <c r="H8804" s="82"/>
      <c r="I8804" s="83"/>
    </row>
    <row r="8805" spans="2:9" ht="15.6" x14ac:dyDescent="0.3">
      <c r="B8805" s="81"/>
      <c r="C8805" s="81"/>
      <c r="D8805" s="81"/>
      <c r="E8805" s="77"/>
      <c r="F8805" s="82"/>
      <c r="G8805" s="77"/>
      <c r="H8805" s="82"/>
      <c r="I8805" s="83"/>
    </row>
    <row r="8806" spans="2:9" ht="15.6" x14ac:dyDescent="0.3">
      <c r="B8806" s="81"/>
      <c r="C8806" s="81"/>
      <c r="D8806" s="81"/>
      <c r="E8806" s="77"/>
      <c r="F8806" s="82"/>
      <c r="G8806" s="77"/>
      <c r="H8806" s="82"/>
      <c r="I8806" s="83"/>
    </row>
    <row r="8807" spans="2:9" ht="15.6" x14ac:dyDescent="0.3">
      <c r="B8807" s="81"/>
      <c r="C8807" s="81"/>
      <c r="D8807" s="81"/>
      <c r="E8807" s="77"/>
      <c r="F8807" s="82"/>
      <c r="G8807" s="77"/>
      <c r="H8807" s="82"/>
      <c r="I8807" s="83"/>
    </row>
    <row r="8808" spans="2:9" ht="15.6" x14ac:dyDescent="0.3">
      <c r="B8808" s="81"/>
      <c r="C8808" s="81"/>
      <c r="D8808" s="81"/>
      <c r="E8808" s="77"/>
      <c r="F8808" s="82"/>
      <c r="G8808" s="77"/>
      <c r="H8808" s="82"/>
      <c r="I8808" s="83"/>
    </row>
    <row r="8809" spans="2:9" ht="15.6" x14ac:dyDescent="0.3">
      <c r="B8809" s="81"/>
      <c r="C8809" s="81"/>
      <c r="D8809" s="81"/>
      <c r="E8809" s="77"/>
      <c r="F8809" s="82"/>
      <c r="G8809" s="77"/>
      <c r="H8809" s="82"/>
      <c r="I8809" s="83"/>
    </row>
    <row r="8810" spans="2:9" ht="15.6" x14ac:dyDescent="0.3">
      <c r="B8810" s="81"/>
      <c r="C8810" s="81"/>
      <c r="D8810" s="81"/>
      <c r="E8810" s="77"/>
      <c r="F8810" s="82"/>
      <c r="G8810" s="77"/>
      <c r="H8810" s="82"/>
      <c r="I8810" s="83"/>
    </row>
    <row r="8811" spans="2:9" ht="15.6" x14ac:dyDescent="0.3">
      <c r="B8811" s="81"/>
      <c r="C8811" s="81"/>
      <c r="D8811" s="81"/>
      <c r="E8811" s="77"/>
      <c r="F8811" s="82"/>
      <c r="G8811" s="77"/>
      <c r="H8811" s="82"/>
      <c r="I8811" s="83"/>
    </row>
    <row r="8812" spans="2:9" ht="15.6" x14ac:dyDescent="0.3">
      <c r="B8812" s="81"/>
      <c r="C8812" s="81"/>
      <c r="D8812" s="81"/>
      <c r="E8812" s="77"/>
      <c r="F8812" s="82"/>
      <c r="G8812" s="77"/>
      <c r="H8812" s="82"/>
      <c r="I8812" s="83"/>
    </row>
    <row r="8813" spans="2:9" ht="15.6" x14ac:dyDescent="0.3">
      <c r="B8813" s="81"/>
      <c r="C8813" s="81"/>
      <c r="D8813" s="81"/>
      <c r="E8813" s="77"/>
      <c r="F8813" s="82"/>
      <c r="G8813" s="77"/>
      <c r="H8813" s="82"/>
      <c r="I8813" s="83"/>
    </row>
    <row r="8814" spans="2:9" ht="15.6" x14ac:dyDescent="0.3">
      <c r="B8814" s="81"/>
      <c r="C8814" s="81"/>
      <c r="D8814" s="81"/>
      <c r="E8814" s="77"/>
      <c r="F8814" s="82"/>
      <c r="G8814" s="77"/>
      <c r="H8814" s="82"/>
      <c r="I8814" s="83"/>
    </row>
    <row r="8815" spans="2:9" ht="15.6" x14ac:dyDescent="0.3">
      <c r="B8815" s="81"/>
      <c r="C8815" s="81"/>
      <c r="D8815" s="81"/>
      <c r="E8815" s="77"/>
      <c r="F8815" s="82"/>
      <c r="G8815" s="77"/>
      <c r="H8815" s="82"/>
      <c r="I8815" s="83"/>
    </row>
    <row r="8816" spans="2:9" ht="15.6" x14ac:dyDescent="0.3">
      <c r="B8816" s="81"/>
      <c r="C8816" s="81"/>
      <c r="D8816" s="81"/>
      <c r="E8816" s="77"/>
      <c r="F8816" s="82"/>
      <c r="G8816" s="77"/>
      <c r="H8816" s="82"/>
      <c r="I8816" s="83"/>
    </row>
    <row r="8817" spans="2:9" ht="15.6" x14ac:dyDescent="0.3">
      <c r="B8817" s="81"/>
      <c r="C8817" s="81"/>
      <c r="D8817" s="81"/>
      <c r="E8817" s="77"/>
      <c r="F8817" s="82"/>
      <c r="G8817" s="77"/>
      <c r="H8817" s="82"/>
      <c r="I8817" s="83"/>
    </row>
    <row r="8818" spans="2:9" ht="15.6" x14ac:dyDescent="0.3">
      <c r="B8818" s="81"/>
      <c r="C8818" s="81"/>
      <c r="D8818" s="81"/>
      <c r="E8818" s="77"/>
      <c r="F8818" s="82"/>
      <c r="G8818" s="77"/>
      <c r="H8818" s="82"/>
      <c r="I8818" s="83"/>
    </row>
    <row r="8819" spans="2:9" ht="15.6" x14ac:dyDescent="0.3">
      <c r="B8819" s="81"/>
      <c r="C8819" s="81"/>
      <c r="D8819" s="81"/>
      <c r="E8819" s="77"/>
      <c r="F8819" s="82"/>
      <c r="G8819" s="77"/>
      <c r="H8819" s="82"/>
      <c r="I8819" s="83"/>
    </row>
    <row r="8820" spans="2:9" ht="15.6" x14ac:dyDescent="0.3">
      <c r="B8820" s="81"/>
      <c r="C8820" s="81"/>
      <c r="D8820" s="81"/>
      <c r="E8820" s="77"/>
      <c r="F8820" s="82"/>
      <c r="G8820" s="77"/>
      <c r="H8820" s="82"/>
      <c r="I8820" s="83"/>
    </row>
    <row r="8821" spans="2:9" ht="15.6" x14ac:dyDescent="0.3">
      <c r="B8821" s="81"/>
      <c r="C8821" s="81"/>
      <c r="D8821" s="81"/>
      <c r="E8821" s="77"/>
      <c r="F8821" s="82"/>
      <c r="G8821" s="77"/>
      <c r="H8821" s="82"/>
      <c r="I8821" s="83"/>
    </row>
    <row r="8822" spans="2:9" ht="15.6" x14ac:dyDescent="0.3">
      <c r="B8822" s="81"/>
      <c r="C8822" s="81"/>
      <c r="D8822" s="81"/>
      <c r="E8822" s="77"/>
      <c r="F8822" s="82"/>
      <c r="G8822" s="77"/>
      <c r="H8822" s="82"/>
      <c r="I8822" s="83"/>
    </row>
    <row r="8823" spans="2:9" ht="15.6" x14ac:dyDescent="0.3">
      <c r="B8823" s="81"/>
      <c r="C8823" s="81"/>
      <c r="D8823" s="81"/>
      <c r="E8823" s="77"/>
      <c r="F8823" s="82"/>
      <c r="G8823" s="77"/>
      <c r="H8823" s="82"/>
      <c r="I8823" s="83"/>
    </row>
    <row r="8824" spans="2:9" ht="15.6" x14ac:dyDescent="0.3">
      <c r="B8824" s="81"/>
      <c r="C8824" s="81"/>
      <c r="D8824" s="81"/>
      <c r="E8824" s="77"/>
      <c r="F8824" s="82"/>
      <c r="G8824" s="77"/>
      <c r="H8824" s="82"/>
      <c r="I8824" s="83"/>
    </row>
    <row r="8825" spans="2:9" ht="15.6" x14ac:dyDescent="0.3">
      <c r="B8825" s="81"/>
      <c r="C8825" s="81"/>
      <c r="D8825" s="81"/>
      <c r="E8825" s="77"/>
      <c r="F8825" s="82"/>
      <c r="G8825" s="77"/>
      <c r="H8825" s="82"/>
      <c r="I8825" s="83"/>
    </row>
    <row r="8826" spans="2:9" ht="15.6" x14ac:dyDescent="0.3">
      <c r="B8826" s="81"/>
      <c r="C8826" s="81"/>
      <c r="D8826" s="81"/>
      <c r="E8826" s="77"/>
      <c r="F8826" s="82"/>
      <c r="G8826" s="77"/>
      <c r="H8826" s="82"/>
      <c r="I8826" s="83"/>
    </row>
    <row r="8827" spans="2:9" ht="15.6" x14ac:dyDescent="0.3">
      <c r="B8827" s="81"/>
      <c r="C8827" s="81"/>
      <c r="D8827" s="81"/>
      <c r="E8827" s="77"/>
      <c r="F8827" s="82"/>
      <c r="G8827" s="77"/>
      <c r="H8827" s="82"/>
      <c r="I8827" s="83"/>
    </row>
    <row r="8828" spans="2:9" ht="15.6" x14ac:dyDescent="0.3">
      <c r="B8828" s="81"/>
      <c r="C8828" s="81"/>
      <c r="D8828" s="81"/>
      <c r="E8828" s="77"/>
      <c r="F8828" s="82"/>
      <c r="G8828" s="77"/>
      <c r="H8828" s="82"/>
      <c r="I8828" s="83"/>
    </row>
    <row r="8829" spans="2:9" ht="15.6" x14ac:dyDescent="0.3">
      <c r="B8829" s="81"/>
      <c r="C8829" s="81"/>
      <c r="D8829" s="81"/>
      <c r="E8829" s="77"/>
      <c r="F8829" s="82"/>
      <c r="G8829" s="77"/>
      <c r="H8829" s="82"/>
      <c r="I8829" s="83"/>
    </row>
    <row r="8830" spans="2:9" ht="15.6" x14ac:dyDescent="0.3">
      <c r="B8830" s="81"/>
      <c r="C8830" s="81"/>
      <c r="D8830" s="81"/>
      <c r="E8830" s="77"/>
      <c r="F8830" s="82"/>
      <c r="G8830" s="77"/>
      <c r="H8830" s="82"/>
      <c r="I8830" s="83"/>
    </row>
    <row r="8831" spans="2:9" ht="15.6" x14ac:dyDescent="0.3">
      <c r="B8831" s="81"/>
      <c r="C8831" s="81"/>
      <c r="D8831" s="81"/>
      <c r="E8831" s="77"/>
      <c r="F8831" s="82"/>
      <c r="G8831" s="77"/>
      <c r="H8831" s="82"/>
      <c r="I8831" s="83"/>
    </row>
    <row r="8832" spans="2:9" ht="15.6" x14ac:dyDescent="0.3">
      <c r="B8832" s="81"/>
      <c r="C8832" s="81"/>
      <c r="D8832" s="81"/>
      <c r="E8832" s="77"/>
      <c r="F8832" s="82"/>
      <c r="G8832" s="77"/>
      <c r="H8832" s="82"/>
      <c r="I8832" s="83"/>
    </row>
    <row r="8833" spans="2:9" ht="15.6" x14ac:dyDescent="0.3">
      <c r="B8833" s="81"/>
      <c r="C8833" s="81"/>
      <c r="D8833" s="81"/>
      <c r="E8833" s="77"/>
      <c r="F8833" s="82"/>
      <c r="G8833" s="77"/>
      <c r="H8833" s="82"/>
      <c r="I8833" s="83"/>
    </row>
    <row r="8834" spans="2:9" ht="15.6" x14ac:dyDescent="0.3">
      <c r="B8834" s="81"/>
      <c r="C8834" s="81"/>
      <c r="D8834" s="81"/>
      <c r="E8834" s="77"/>
      <c r="F8834" s="82"/>
      <c r="G8834" s="77"/>
      <c r="H8834" s="82"/>
      <c r="I8834" s="83"/>
    </row>
    <row r="8835" spans="2:9" ht="15.6" x14ac:dyDescent="0.3">
      <c r="B8835" s="81"/>
      <c r="C8835" s="81"/>
      <c r="D8835" s="81"/>
      <c r="E8835" s="77"/>
      <c r="F8835" s="82"/>
      <c r="G8835" s="77"/>
      <c r="H8835" s="82"/>
      <c r="I8835" s="83"/>
    </row>
    <row r="8836" spans="2:9" ht="15.6" x14ac:dyDescent="0.3">
      <c r="B8836" s="81"/>
      <c r="C8836" s="81"/>
      <c r="D8836" s="81"/>
      <c r="E8836" s="77"/>
      <c r="F8836" s="82"/>
      <c r="G8836" s="77"/>
      <c r="H8836" s="82"/>
      <c r="I8836" s="83"/>
    </row>
    <row r="8837" spans="2:9" ht="15.6" x14ac:dyDescent="0.3">
      <c r="B8837" s="81"/>
      <c r="C8837" s="81"/>
      <c r="D8837" s="81"/>
      <c r="E8837" s="77"/>
      <c r="F8837" s="82"/>
      <c r="G8837" s="77"/>
      <c r="H8837" s="82"/>
      <c r="I8837" s="83"/>
    </row>
    <row r="8838" spans="2:9" ht="15.6" x14ac:dyDescent="0.3">
      <c r="B8838" s="81"/>
      <c r="C8838" s="81"/>
      <c r="D8838" s="81"/>
      <c r="E8838" s="77"/>
      <c r="F8838" s="82"/>
      <c r="G8838" s="77"/>
      <c r="H8838" s="82"/>
      <c r="I8838" s="83"/>
    </row>
    <row r="8839" spans="2:9" ht="15.6" x14ac:dyDescent="0.3">
      <c r="B8839" s="81"/>
      <c r="C8839" s="81"/>
      <c r="D8839" s="81"/>
      <c r="E8839" s="77"/>
      <c r="F8839" s="82"/>
      <c r="G8839" s="77"/>
      <c r="H8839" s="82"/>
      <c r="I8839" s="83"/>
    </row>
    <row r="8840" spans="2:9" ht="15.6" x14ac:dyDescent="0.3">
      <c r="B8840" s="81"/>
      <c r="C8840" s="81"/>
      <c r="D8840" s="81"/>
      <c r="E8840" s="77"/>
      <c r="F8840" s="82"/>
      <c r="G8840" s="77"/>
      <c r="H8840" s="82"/>
      <c r="I8840" s="83"/>
    </row>
    <row r="8841" spans="2:9" ht="15.6" x14ac:dyDescent="0.3">
      <c r="B8841" s="81"/>
      <c r="C8841" s="81"/>
      <c r="D8841" s="81"/>
      <c r="E8841" s="77"/>
      <c r="F8841" s="82"/>
      <c r="G8841" s="77"/>
      <c r="H8841" s="82"/>
      <c r="I8841" s="83"/>
    </row>
    <row r="8842" spans="2:9" ht="15.6" x14ac:dyDescent="0.3">
      <c r="B8842" s="81"/>
      <c r="C8842" s="81"/>
      <c r="D8842" s="81"/>
      <c r="E8842" s="77"/>
      <c r="F8842" s="82"/>
      <c r="G8842" s="77"/>
      <c r="H8842" s="82"/>
      <c r="I8842" s="83"/>
    </row>
    <row r="8843" spans="2:9" ht="15.6" x14ac:dyDescent="0.3">
      <c r="B8843" s="81"/>
      <c r="C8843" s="81"/>
      <c r="D8843" s="81"/>
      <c r="E8843" s="77"/>
      <c r="F8843" s="82"/>
      <c r="G8843" s="77"/>
      <c r="H8843" s="82"/>
      <c r="I8843" s="83"/>
    </row>
    <row r="8844" spans="2:9" ht="15.6" x14ac:dyDescent="0.3">
      <c r="B8844" s="81"/>
      <c r="C8844" s="81"/>
      <c r="D8844" s="81"/>
      <c r="E8844" s="77"/>
      <c r="F8844" s="82"/>
      <c r="G8844" s="77"/>
      <c r="H8844" s="82"/>
      <c r="I8844" s="83"/>
    </row>
    <row r="8845" spans="2:9" ht="15.6" x14ac:dyDescent="0.3">
      <c r="B8845" s="81"/>
      <c r="C8845" s="81"/>
      <c r="D8845" s="81"/>
      <c r="E8845" s="77"/>
      <c r="F8845" s="82"/>
      <c r="G8845" s="77"/>
      <c r="H8845" s="82"/>
      <c r="I8845" s="83"/>
    </row>
    <row r="8846" spans="2:9" ht="15.6" x14ac:dyDescent="0.3">
      <c r="B8846" s="81"/>
      <c r="C8846" s="81"/>
      <c r="D8846" s="81"/>
      <c r="E8846" s="77"/>
      <c r="F8846" s="82"/>
      <c r="G8846" s="77"/>
      <c r="H8846" s="82"/>
      <c r="I8846" s="83"/>
    </row>
    <row r="8847" spans="2:9" ht="15.6" x14ac:dyDescent="0.3">
      <c r="B8847" s="81"/>
      <c r="C8847" s="81"/>
      <c r="D8847" s="81"/>
      <c r="E8847" s="77"/>
      <c r="F8847" s="82"/>
      <c r="G8847" s="77"/>
      <c r="H8847" s="82"/>
      <c r="I8847" s="83"/>
    </row>
    <row r="8848" spans="2:9" ht="15.6" x14ac:dyDescent="0.3">
      <c r="B8848" s="81"/>
      <c r="C8848" s="81"/>
      <c r="D8848" s="81"/>
      <c r="E8848" s="77"/>
      <c r="F8848" s="82"/>
      <c r="G8848" s="77"/>
      <c r="H8848" s="82"/>
      <c r="I8848" s="83"/>
    </row>
    <row r="8849" spans="2:9" ht="15.6" x14ac:dyDescent="0.3">
      <c r="B8849" s="81"/>
      <c r="C8849" s="81"/>
      <c r="D8849" s="81"/>
      <c r="E8849" s="77"/>
      <c r="F8849" s="82"/>
      <c r="G8849" s="77"/>
      <c r="H8849" s="82"/>
      <c r="I8849" s="83"/>
    </row>
    <row r="8850" spans="2:9" ht="15.6" x14ac:dyDescent="0.3">
      <c r="B8850" s="81"/>
      <c r="C8850" s="81"/>
      <c r="D8850" s="81"/>
      <c r="E8850" s="77"/>
      <c r="F8850" s="82"/>
      <c r="G8850" s="77"/>
      <c r="H8850" s="82"/>
      <c r="I8850" s="83"/>
    </row>
    <row r="8851" spans="2:9" ht="15.6" x14ac:dyDescent="0.3">
      <c r="B8851" s="81"/>
      <c r="C8851" s="81"/>
      <c r="D8851" s="81"/>
      <c r="E8851" s="77"/>
      <c r="F8851" s="82"/>
      <c r="G8851" s="77"/>
      <c r="H8851" s="82"/>
      <c r="I8851" s="83"/>
    </row>
    <row r="8852" spans="2:9" ht="15.6" x14ac:dyDescent="0.3">
      <c r="B8852" s="81"/>
      <c r="C8852" s="81"/>
      <c r="D8852" s="81"/>
      <c r="E8852" s="77"/>
      <c r="F8852" s="82"/>
      <c r="G8852" s="77"/>
      <c r="H8852" s="82"/>
      <c r="I8852" s="83"/>
    </row>
    <row r="8853" spans="2:9" ht="15.6" x14ac:dyDescent="0.3">
      <c r="B8853" s="81"/>
      <c r="C8853" s="81"/>
      <c r="D8853" s="81"/>
      <c r="E8853" s="77"/>
      <c r="F8853" s="82"/>
      <c r="G8853" s="77"/>
      <c r="H8853" s="82"/>
      <c r="I8853" s="83"/>
    </row>
    <row r="8854" spans="2:9" ht="15.6" x14ac:dyDescent="0.3">
      <c r="B8854" s="81"/>
      <c r="C8854" s="81"/>
      <c r="D8854" s="81"/>
      <c r="E8854" s="77"/>
      <c r="F8854" s="82"/>
      <c r="G8854" s="77"/>
      <c r="H8854" s="82"/>
      <c r="I8854" s="83"/>
    </row>
    <row r="8855" spans="2:9" ht="15.6" x14ac:dyDescent="0.3">
      <c r="B8855" s="81"/>
      <c r="C8855" s="81"/>
      <c r="D8855" s="81"/>
      <c r="E8855" s="77"/>
      <c r="F8855" s="82"/>
      <c r="G8855" s="77"/>
      <c r="H8855" s="82"/>
      <c r="I8855" s="83"/>
    </row>
    <row r="8856" spans="2:9" ht="15.6" x14ac:dyDescent="0.3">
      <c r="B8856" s="81"/>
      <c r="C8856" s="81"/>
      <c r="D8856" s="81"/>
      <c r="E8856" s="77"/>
      <c r="F8856" s="82"/>
      <c r="G8856" s="77"/>
      <c r="H8856" s="82"/>
      <c r="I8856" s="83"/>
    </row>
    <row r="8857" spans="2:9" ht="15.6" x14ac:dyDescent="0.3">
      <c r="B8857" s="81"/>
      <c r="C8857" s="81"/>
      <c r="D8857" s="81"/>
      <c r="E8857" s="77"/>
      <c r="F8857" s="82"/>
      <c r="G8857" s="77"/>
      <c r="H8857" s="82"/>
      <c r="I8857" s="83"/>
    </row>
    <row r="8858" spans="2:9" ht="15.6" x14ac:dyDescent="0.3">
      <c r="B8858" s="81"/>
      <c r="C8858" s="81"/>
      <c r="D8858" s="81"/>
      <c r="E8858" s="77"/>
      <c r="F8858" s="82"/>
      <c r="G8858" s="77"/>
      <c r="H8858" s="82"/>
      <c r="I8858" s="83"/>
    </row>
    <row r="8859" spans="2:9" ht="15.6" x14ac:dyDescent="0.3">
      <c r="B8859" s="81"/>
      <c r="C8859" s="81"/>
      <c r="D8859" s="81"/>
      <c r="E8859" s="77"/>
      <c r="F8859" s="82"/>
      <c r="G8859" s="77"/>
      <c r="H8859" s="82"/>
      <c r="I8859" s="83"/>
    </row>
    <row r="8860" spans="2:9" ht="15.6" x14ac:dyDescent="0.3">
      <c r="B8860" s="81"/>
      <c r="C8860" s="81"/>
      <c r="D8860" s="81"/>
      <c r="E8860" s="77"/>
      <c r="F8860" s="82"/>
      <c r="G8860" s="77"/>
      <c r="H8860" s="82"/>
      <c r="I8860" s="83"/>
    </row>
    <row r="8861" spans="2:9" ht="15.6" x14ac:dyDescent="0.3">
      <c r="B8861" s="81"/>
      <c r="C8861" s="81"/>
      <c r="D8861" s="81"/>
      <c r="E8861" s="77"/>
      <c r="F8861" s="82"/>
      <c r="G8861" s="77"/>
      <c r="H8861" s="82"/>
      <c r="I8861" s="83"/>
    </row>
    <row r="8862" spans="2:9" ht="15.6" x14ac:dyDescent="0.3">
      <c r="B8862" s="81"/>
      <c r="C8862" s="81"/>
      <c r="D8862" s="81"/>
      <c r="E8862" s="77"/>
      <c r="F8862" s="82"/>
      <c r="G8862" s="77"/>
      <c r="H8862" s="82"/>
      <c r="I8862" s="83"/>
    </row>
    <row r="8863" spans="2:9" ht="15.6" x14ac:dyDescent="0.3">
      <c r="B8863" s="81"/>
      <c r="C8863" s="81"/>
      <c r="D8863" s="81"/>
      <c r="E8863" s="77"/>
      <c r="F8863" s="82"/>
      <c r="G8863" s="77"/>
      <c r="H8863" s="82"/>
      <c r="I8863" s="83"/>
    </row>
    <row r="8864" spans="2:9" ht="15.6" x14ac:dyDescent="0.3">
      <c r="B8864" s="81"/>
      <c r="C8864" s="81"/>
      <c r="D8864" s="81"/>
      <c r="E8864" s="77"/>
      <c r="F8864" s="82"/>
      <c r="G8864" s="77"/>
      <c r="H8864" s="82"/>
      <c r="I8864" s="83"/>
    </row>
    <row r="8865" spans="2:9" ht="15.6" x14ac:dyDescent="0.3">
      <c r="B8865" s="81"/>
      <c r="C8865" s="81"/>
      <c r="D8865" s="81"/>
      <c r="E8865" s="77"/>
      <c r="F8865" s="82"/>
      <c r="G8865" s="77"/>
      <c r="H8865" s="82"/>
      <c r="I8865" s="83"/>
    </row>
    <row r="8866" spans="2:9" ht="15.6" x14ac:dyDescent="0.3">
      <c r="B8866" s="81"/>
      <c r="C8866" s="81"/>
      <c r="D8866" s="81"/>
      <c r="E8866" s="77"/>
      <c r="F8866" s="82"/>
      <c r="G8866" s="77"/>
      <c r="H8866" s="82"/>
      <c r="I8866" s="83"/>
    </row>
    <row r="8867" spans="2:9" ht="15.6" x14ac:dyDescent="0.3">
      <c r="B8867" s="81"/>
      <c r="C8867" s="81"/>
      <c r="D8867" s="81"/>
      <c r="E8867" s="77"/>
      <c r="F8867" s="82"/>
      <c r="G8867" s="77"/>
      <c r="H8867" s="82"/>
      <c r="I8867" s="83"/>
    </row>
    <row r="8868" spans="2:9" ht="15.6" x14ac:dyDescent="0.3">
      <c r="B8868" s="81"/>
      <c r="C8868" s="81"/>
      <c r="D8868" s="81"/>
      <c r="E8868" s="77"/>
      <c r="F8868" s="82"/>
      <c r="G8868" s="77"/>
      <c r="H8868" s="82"/>
      <c r="I8868" s="83"/>
    </row>
    <row r="8869" spans="2:9" ht="15.6" x14ac:dyDescent="0.3">
      <c r="B8869" s="81"/>
      <c r="C8869" s="81"/>
      <c r="D8869" s="81"/>
      <c r="E8869" s="77"/>
      <c r="F8869" s="82"/>
      <c r="G8869" s="77"/>
      <c r="H8869" s="82"/>
      <c r="I8869" s="83"/>
    </row>
    <row r="8870" spans="2:9" ht="15.6" x14ac:dyDescent="0.3">
      <c r="B8870" s="81"/>
      <c r="C8870" s="81"/>
      <c r="D8870" s="81"/>
      <c r="E8870" s="77"/>
      <c r="F8870" s="82"/>
      <c r="G8870" s="77"/>
      <c r="H8870" s="82"/>
      <c r="I8870" s="83"/>
    </row>
    <row r="8871" spans="2:9" ht="15.6" x14ac:dyDescent="0.3">
      <c r="B8871" s="81"/>
      <c r="C8871" s="81"/>
      <c r="D8871" s="81"/>
      <c r="E8871" s="77"/>
      <c r="F8871" s="82"/>
      <c r="G8871" s="77"/>
      <c r="H8871" s="82"/>
      <c r="I8871" s="83"/>
    </row>
    <row r="8872" spans="2:9" ht="15.6" x14ac:dyDescent="0.3">
      <c r="B8872" s="81"/>
      <c r="C8872" s="81"/>
      <c r="D8872" s="81"/>
      <c r="E8872" s="77"/>
      <c r="F8872" s="82"/>
      <c r="G8872" s="77"/>
      <c r="H8872" s="82"/>
      <c r="I8872" s="83"/>
    </row>
    <row r="8873" spans="2:9" ht="15.6" x14ac:dyDescent="0.3">
      <c r="B8873" s="81"/>
      <c r="C8873" s="81"/>
      <c r="D8873" s="81"/>
      <c r="E8873" s="77"/>
      <c r="F8873" s="82"/>
      <c r="G8873" s="77"/>
      <c r="H8873" s="82"/>
      <c r="I8873" s="83"/>
    </row>
    <row r="8874" spans="2:9" ht="15.6" x14ac:dyDescent="0.3">
      <c r="B8874" s="81"/>
      <c r="C8874" s="81"/>
      <c r="D8874" s="81"/>
      <c r="E8874" s="77"/>
      <c r="F8874" s="82"/>
      <c r="G8874" s="77"/>
      <c r="H8874" s="82"/>
      <c r="I8874" s="83"/>
    </row>
    <row r="8875" spans="2:9" ht="15.6" x14ac:dyDescent="0.3">
      <c r="B8875" s="81"/>
      <c r="C8875" s="81"/>
      <c r="D8875" s="81"/>
      <c r="E8875" s="77"/>
      <c r="F8875" s="82"/>
      <c r="G8875" s="77"/>
      <c r="H8875" s="82"/>
      <c r="I8875" s="83"/>
    </row>
    <row r="8876" spans="2:9" ht="15.6" x14ac:dyDescent="0.3">
      <c r="B8876" s="81"/>
      <c r="C8876" s="81"/>
      <c r="D8876" s="81"/>
      <c r="E8876" s="77"/>
      <c r="F8876" s="82"/>
      <c r="G8876" s="77"/>
      <c r="H8876" s="82"/>
      <c r="I8876" s="83"/>
    </row>
    <row r="8877" spans="2:9" ht="15.6" x14ac:dyDescent="0.3">
      <c r="B8877" s="81"/>
      <c r="C8877" s="81"/>
      <c r="D8877" s="81"/>
      <c r="E8877" s="77"/>
      <c r="F8877" s="82"/>
      <c r="G8877" s="77"/>
      <c r="H8877" s="82"/>
      <c r="I8877" s="83"/>
    </row>
    <row r="8878" spans="2:9" ht="15.6" x14ac:dyDescent="0.3">
      <c r="B8878" s="81"/>
      <c r="C8878" s="81"/>
      <c r="D8878" s="81"/>
      <c r="E8878" s="77"/>
      <c r="F8878" s="82"/>
      <c r="G8878" s="77"/>
      <c r="H8878" s="82"/>
      <c r="I8878" s="83"/>
    </row>
    <row r="8879" spans="2:9" ht="15.6" x14ac:dyDescent="0.3">
      <c r="B8879" s="81"/>
      <c r="C8879" s="81"/>
      <c r="D8879" s="81"/>
      <c r="E8879" s="77"/>
      <c r="F8879" s="82"/>
      <c r="G8879" s="77"/>
      <c r="H8879" s="82"/>
      <c r="I8879" s="83"/>
    </row>
    <row r="8880" spans="2:9" ht="15.6" x14ac:dyDescent="0.3">
      <c r="B8880" s="81"/>
      <c r="C8880" s="81"/>
      <c r="D8880" s="81"/>
      <c r="E8880" s="77"/>
      <c r="F8880" s="82"/>
      <c r="G8880" s="77"/>
      <c r="H8880" s="82"/>
      <c r="I8880" s="83"/>
    </row>
    <row r="8881" spans="2:9" ht="15.6" x14ac:dyDescent="0.3">
      <c r="B8881" s="81"/>
      <c r="C8881" s="81"/>
      <c r="D8881" s="81"/>
      <c r="E8881" s="77"/>
      <c r="F8881" s="82"/>
      <c r="G8881" s="77"/>
      <c r="H8881" s="82"/>
      <c r="I8881" s="83"/>
    </row>
    <row r="8882" spans="2:9" ht="15.6" x14ac:dyDescent="0.3">
      <c r="B8882" s="81"/>
      <c r="C8882" s="81"/>
      <c r="D8882" s="81"/>
      <c r="E8882" s="77"/>
      <c r="F8882" s="82"/>
      <c r="G8882" s="77"/>
      <c r="H8882" s="82"/>
      <c r="I8882" s="83"/>
    </row>
    <row r="8883" spans="2:9" ht="15.6" x14ac:dyDescent="0.3">
      <c r="B8883" s="81"/>
      <c r="C8883" s="81"/>
      <c r="D8883" s="81"/>
      <c r="E8883" s="77"/>
      <c r="F8883" s="82"/>
      <c r="G8883" s="77"/>
      <c r="H8883" s="82"/>
      <c r="I8883" s="83"/>
    </row>
    <row r="8884" spans="2:9" ht="15.6" x14ac:dyDescent="0.3">
      <c r="B8884" s="81"/>
      <c r="C8884" s="81"/>
      <c r="D8884" s="81"/>
      <c r="E8884" s="77"/>
      <c r="F8884" s="82"/>
      <c r="G8884" s="77"/>
      <c r="H8884" s="82"/>
      <c r="I8884" s="83"/>
    </row>
    <row r="8885" spans="2:9" ht="15.6" x14ac:dyDescent="0.3">
      <c r="B8885" s="81"/>
      <c r="C8885" s="81"/>
      <c r="D8885" s="81"/>
      <c r="E8885" s="77"/>
      <c r="F8885" s="82"/>
      <c r="G8885" s="77"/>
      <c r="H8885" s="82"/>
      <c r="I8885" s="83"/>
    </row>
    <row r="8886" spans="2:9" ht="15.6" x14ac:dyDescent="0.3">
      <c r="B8886" s="81"/>
      <c r="C8886" s="81"/>
      <c r="D8886" s="81"/>
      <c r="E8886" s="77"/>
      <c r="F8886" s="82"/>
      <c r="G8886" s="77"/>
      <c r="H8886" s="82"/>
      <c r="I8886" s="83"/>
    </row>
    <row r="8887" spans="2:9" ht="15.6" x14ac:dyDescent="0.3">
      <c r="B8887" s="81"/>
      <c r="C8887" s="81"/>
      <c r="D8887" s="81"/>
      <c r="E8887" s="77"/>
      <c r="F8887" s="82"/>
      <c r="G8887" s="77"/>
      <c r="H8887" s="82"/>
      <c r="I8887" s="83"/>
    </row>
    <row r="8888" spans="2:9" ht="15.6" x14ac:dyDescent="0.3">
      <c r="B8888" s="81"/>
      <c r="C8888" s="81"/>
      <c r="D8888" s="81"/>
      <c r="E8888" s="77"/>
      <c r="F8888" s="82"/>
      <c r="G8888" s="77"/>
      <c r="H8888" s="82"/>
      <c r="I8888" s="83"/>
    </row>
    <row r="8889" spans="2:9" ht="15.6" x14ac:dyDescent="0.3">
      <c r="B8889" s="81"/>
      <c r="C8889" s="81"/>
      <c r="D8889" s="81"/>
      <c r="E8889" s="77"/>
      <c r="F8889" s="82"/>
      <c r="G8889" s="77"/>
      <c r="H8889" s="82"/>
      <c r="I8889" s="83"/>
    </row>
    <row r="8890" spans="2:9" ht="15.6" x14ac:dyDescent="0.3">
      <c r="B8890" s="81"/>
      <c r="C8890" s="81"/>
      <c r="D8890" s="81"/>
      <c r="E8890" s="77"/>
      <c r="F8890" s="82"/>
      <c r="G8890" s="77"/>
      <c r="H8890" s="82"/>
      <c r="I8890" s="83"/>
    </row>
    <row r="8891" spans="2:9" ht="15.6" x14ac:dyDescent="0.3">
      <c r="B8891" s="81"/>
      <c r="C8891" s="81"/>
      <c r="D8891" s="81"/>
      <c r="E8891" s="77"/>
      <c r="F8891" s="82"/>
      <c r="G8891" s="77"/>
      <c r="H8891" s="82"/>
      <c r="I8891" s="83"/>
    </row>
    <row r="8892" spans="2:9" ht="15.6" x14ac:dyDescent="0.3">
      <c r="B8892" s="81"/>
      <c r="C8892" s="81"/>
      <c r="D8892" s="81"/>
      <c r="E8892" s="77"/>
      <c r="F8892" s="82"/>
      <c r="G8892" s="77"/>
      <c r="H8892" s="82"/>
      <c r="I8892" s="83"/>
    </row>
    <row r="8893" spans="2:9" ht="15.6" x14ac:dyDescent="0.3">
      <c r="B8893" s="81"/>
      <c r="C8893" s="81"/>
      <c r="D8893" s="81"/>
      <c r="E8893" s="77"/>
      <c r="F8893" s="82"/>
      <c r="G8893" s="77"/>
      <c r="H8893" s="82"/>
      <c r="I8893" s="83"/>
    </row>
    <row r="8894" spans="2:9" ht="15.6" x14ac:dyDescent="0.3">
      <c r="B8894" s="81"/>
      <c r="C8894" s="81"/>
      <c r="D8894" s="81"/>
      <c r="E8894" s="77"/>
      <c r="F8894" s="82"/>
      <c r="G8894" s="77"/>
      <c r="H8894" s="82"/>
      <c r="I8894" s="83"/>
    </row>
    <row r="8895" spans="2:9" ht="15.6" x14ac:dyDescent="0.3">
      <c r="B8895" s="81"/>
      <c r="C8895" s="81"/>
      <c r="D8895" s="81"/>
      <c r="E8895" s="77"/>
      <c r="F8895" s="82"/>
      <c r="G8895" s="77"/>
      <c r="H8895" s="82"/>
      <c r="I8895" s="83"/>
    </row>
    <row r="8896" spans="2:9" ht="15.6" x14ac:dyDescent="0.3">
      <c r="B8896" s="81"/>
      <c r="C8896" s="81"/>
      <c r="D8896" s="81"/>
      <c r="E8896" s="77"/>
      <c r="F8896" s="82"/>
      <c r="G8896" s="77"/>
      <c r="H8896" s="82"/>
      <c r="I8896" s="83"/>
    </row>
    <row r="8897" spans="2:9" ht="15.6" x14ac:dyDescent="0.3">
      <c r="B8897" s="81"/>
      <c r="C8897" s="81"/>
      <c r="D8897" s="81"/>
      <c r="E8897" s="77"/>
      <c r="F8897" s="82"/>
      <c r="G8897" s="77"/>
      <c r="H8897" s="82"/>
      <c r="I8897" s="83"/>
    </row>
    <row r="8898" spans="2:9" ht="15.6" x14ac:dyDescent="0.3">
      <c r="B8898" s="81"/>
      <c r="C8898" s="81"/>
      <c r="D8898" s="81"/>
      <c r="E8898" s="77"/>
      <c r="F8898" s="82"/>
      <c r="G8898" s="77"/>
      <c r="H8898" s="82"/>
      <c r="I8898" s="83"/>
    </row>
    <row r="8899" spans="2:9" ht="15.6" x14ac:dyDescent="0.3">
      <c r="B8899" s="81"/>
      <c r="C8899" s="81"/>
      <c r="D8899" s="81"/>
      <c r="E8899" s="77"/>
      <c r="F8899" s="82"/>
      <c r="G8899" s="77"/>
      <c r="H8899" s="82"/>
      <c r="I8899" s="83"/>
    </row>
    <row r="8900" spans="2:9" ht="15.6" x14ac:dyDescent="0.3">
      <c r="B8900" s="81"/>
      <c r="C8900" s="81"/>
      <c r="D8900" s="81"/>
      <c r="E8900" s="77"/>
      <c r="F8900" s="82"/>
      <c r="G8900" s="77"/>
      <c r="H8900" s="82"/>
      <c r="I8900" s="83"/>
    </row>
    <row r="8901" spans="2:9" ht="15.6" x14ac:dyDescent="0.3">
      <c r="B8901" s="81"/>
      <c r="C8901" s="81"/>
      <c r="D8901" s="81"/>
      <c r="E8901" s="77"/>
      <c r="F8901" s="82"/>
      <c r="G8901" s="77"/>
      <c r="H8901" s="82"/>
      <c r="I8901" s="83"/>
    </row>
    <row r="8902" spans="2:9" ht="15.6" x14ac:dyDescent="0.3">
      <c r="B8902" s="81"/>
      <c r="C8902" s="81"/>
      <c r="D8902" s="81"/>
      <c r="E8902" s="77"/>
      <c r="F8902" s="82"/>
      <c r="G8902" s="77"/>
      <c r="H8902" s="82"/>
      <c r="I8902" s="83"/>
    </row>
    <row r="8903" spans="2:9" ht="15.6" x14ac:dyDescent="0.3">
      <c r="B8903" s="81"/>
      <c r="C8903" s="81"/>
      <c r="D8903" s="81"/>
      <c r="E8903" s="77"/>
      <c r="F8903" s="82"/>
      <c r="G8903" s="77"/>
      <c r="H8903" s="82"/>
      <c r="I8903" s="83"/>
    </row>
    <row r="8904" spans="2:9" ht="15.6" x14ac:dyDescent="0.3">
      <c r="B8904" s="81"/>
      <c r="C8904" s="81"/>
      <c r="D8904" s="81"/>
      <c r="E8904" s="77"/>
      <c r="F8904" s="82"/>
      <c r="G8904" s="77"/>
      <c r="H8904" s="82"/>
      <c r="I8904" s="83"/>
    </row>
    <row r="8905" spans="2:9" ht="15.6" x14ac:dyDescent="0.3">
      <c r="B8905" s="81"/>
      <c r="C8905" s="81"/>
      <c r="D8905" s="81"/>
      <c r="E8905" s="77"/>
      <c r="F8905" s="82"/>
      <c r="G8905" s="77"/>
      <c r="H8905" s="82"/>
      <c r="I8905" s="83"/>
    </row>
    <row r="8906" spans="2:9" ht="15.6" x14ac:dyDescent="0.3">
      <c r="B8906" s="81"/>
      <c r="C8906" s="81"/>
      <c r="D8906" s="81"/>
      <c r="E8906" s="77"/>
      <c r="F8906" s="82"/>
      <c r="G8906" s="77"/>
      <c r="H8906" s="82"/>
      <c r="I8906" s="83"/>
    </row>
    <row r="8907" spans="2:9" ht="15.6" x14ac:dyDescent="0.3">
      <c r="B8907" s="81"/>
      <c r="C8907" s="81"/>
      <c r="D8907" s="81"/>
      <c r="E8907" s="77"/>
      <c r="F8907" s="82"/>
      <c r="G8907" s="77"/>
      <c r="H8907" s="82"/>
      <c r="I8907" s="83"/>
    </row>
    <row r="8908" spans="2:9" ht="15.6" x14ac:dyDescent="0.3">
      <c r="B8908" s="81"/>
      <c r="C8908" s="81"/>
      <c r="D8908" s="81"/>
      <c r="E8908" s="77"/>
      <c r="F8908" s="82"/>
      <c r="G8908" s="77"/>
      <c r="H8908" s="82"/>
      <c r="I8908" s="83"/>
    </row>
    <row r="8909" spans="2:9" ht="15.6" x14ac:dyDescent="0.3">
      <c r="B8909" s="81"/>
      <c r="C8909" s="81"/>
      <c r="D8909" s="81"/>
      <c r="E8909" s="77"/>
      <c r="F8909" s="82"/>
      <c r="G8909" s="77"/>
      <c r="H8909" s="82"/>
      <c r="I8909" s="83"/>
    </row>
    <row r="8910" spans="2:9" ht="15.6" x14ac:dyDescent="0.3">
      <c r="B8910" s="81"/>
      <c r="C8910" s="81"/>
      <c r="D8910" s="81"/>
      <c r="E8910" s="77"/>
      <c r="F8910" s="82"/>
      <c r="G8910" s="77"/>
      <c r="H8910" s="82"/>
      <c r="I8910" s="83"/>
    </row>
    <row r="8911" spans="2:9" ht="15.6" x14ac:dyDescent="0.3">
      <c r="B8911" s="81"/>
      <c r="C8911" s="81"/>
      <c r="D8911" s="81"/>
      <c r="E8911" s="77"/>
      <c r="F8911" s="82"/>
      <c r="G8911" s="77"/>
      <c r="H8911" s="82"/>
      <c r="I8911" s="83"/>
    </row>
    <row r="8912" spans="2:9" ht="15.6" x14ac:dyDescent="0.3">
      <c r="B8912" s="81"/>
      <c r="C8912" s="81"/>
      <c r="D8912" s="81"/>
      <c r="E8912" s="77"/>
      <c r="F8912" s="82"/>
      <c r="G8912" s="77"/>
      <c r="H8912" s="82"/>
      <c r="I8912" s="83"/>
    </row>
    <row r="8913" spans="2:9" ht="15.6" x14ac:dyDescent="0.3">
      <c r="B8913" s="81"/>
      <c r="C8913" s="81"/>
      <c r="D8913" s="81"/>
      <c r="E8913" s="77"/>
      <c r="F8913" s="82"/>
      <c r="G8913" s="77"/>
      <c r="H8913" s="82"/>
      <c r="I8913" s="83"/>
    </row>
    <row r="8914" spans="2:9" ht="15.6" x14ac:dyDescent="0.3">
      <c r="B8914" s="81"/>
      <c r="C8914" s="81"/>
      <c r="D8914" s="81"/>
      <c r="E8914" s="77"/>
      <c r="F8914" s="82"/>
      <c r="G8914" s="77"/>
      <c r="H8914" s="82"/>
      <c r="I8914" s="83"/>
    </row>
    <row r="8915" spans="2:9" ht="15.6" x14ac:dyDescent="0.3">
      <c r="B8915" s="81"/>
      <c r="C8915" s="81"/>
      <c r="D8915" s="81"/>
      <c r="E8915" s="77"/>
      <c r="F8915" s="82"/>
      <c r="G8915" s="77"/>
      <c r="H8915" s="82"/>
      <c r="I8915" s="83"/>
    </row>
    <row r="8916" spans="2:9" ht="15.6" x14ac:dyDescent="0.3">
      <c r="B8916" s="81"/>
      <c r="C8916" s="81"/>
      <c r="D8916" s="81"/>
      <c r="E8916" s="77"/>
      <c r="F8916" s="82"/>
      <c r="G8916" s="77"/>
      <c r="H8916" s="82"/>
      <c r="I8916" s="83"/>
    </row>
    <row r="8917" spans="2:9" ht="15.6" x14ac:dyDescent="0.3">
      <c r="B8917" s="81"/>
      <c r="C8917" s="81"/>
      <c r="D8917" s="81"/>
      <c r="E8917" s="77"/>
      <c r="F8917" s="82"/>
      <c r="G8917" s="77"/>
      <c r="H8917" s="82"/>
      <c r="I8917" s="83"/>
    </row>
    <row r="8918" spans="2:9" ht="15.6" x14ac:dyDescent="0.3">
      <c r="B8918" s="81"/>
      <c r="C8918" s="81"/>
      <c r="D8918" s="81"/>
      <c r="E8918" s="77"/>
      <c r="F8918" s="82"/>
      <c r="G8918" s="77"/>
      <c r="H8918" s="82"/>
      <c r="I8918" s="83"/>
    </row>
    <row r="8919" spans="2:9" ht="15.6" x14ac:dyDescent="0.3">
      <c r="B8919" s="81"/>
      <c r="C8919" s="81"/>
      <c r="D8919" s="81"/>
      <c r="E8919" s="77"/>
      <c r="F8919" s="82"/>
      <c r="G8919" s="77"/>
      <c r="H8919" s="82"/>
      <c r="I8919" s="83"/>
    </row>
    <row r="8920" spans="2:9" ht="15.6" x14ac:dyDescent="0.3">
      <c r="B8920" s="81"/>
      <c r="C8920" s="81"/>
      <c r="D8920" s="81"/>
      <c r="E8920" s="77"/>
      <c r="F8920" s="82"/>
      <c r="G8920" s="77"/>
      <c r="H8920" s="82"/>
      <c r="I8920" s="83"/>
    </row>
    <row r="8921" spans="2:9" ht="15.6" x14ac:dyDescent="0.3">
      <c r="B8921" s="81"/>
      <c r="C8921" s="81"/>
      <c r="D8921" s="81"/>
      <c r="E8921" s="77"/>
      <c r="F8921" s="82"/>
      <c r="G8921" s="77"/>
      <c r="H8921" s="82"/>
      <c r="I8921" s="83"/>
    </row>
    <row r="8922" spans="2:9" ht="15.6" x14ac:dyDescent="0.3">
      <c r="B8922" s="81"/>
      <c r="C8922" s="81"/>
      <c r="D8922" s="81"/>
      <c r="E8922" s="77"/>
      <c r="F8922" s="82"/>
      <c r="G8922" s="77"/>
      <c r="H8922" s="82"/>
      <c r="I8922" s="83"/>
    </row>
    <row r="8923" spans="2:9" ht="15.6" x14ac:dyDescent="0.3">
      <c r="B8923" s="81"/>
      <c r="C8923" s="81"/>
      <c r="D8923" s="81"/>
      <c r="E8923" s="77"/>
      <c r="F8923" s="82"/>
      <c r="G8923" s="77"/>
      <c r="H8923" s="82"/>
      <c r="I8923" s="83"/>
    </row>
    <row r="8924" spans="2:9" ht="15.6" x14ac:dyDescent="0.3">
      <c r="B8924" s="81"/>
      <c r="C8924" s="81"/>
      <c r="D8924" s="81"/>
      <c r="E8924" s="77"/>
      <c r="F8924" s="82"/>
      <c r="G8924" s="77"/>
      <c r="H8924" s="82"/>
      <c r="I8924" s="83"/>
    </row>
    <row r="8925" spans="2:9" ht="15.6" x14ac:dyDescent="0.3">
      <c r="B8925" s="81"/>
      <c r="C8925" s="81"/>
      <c r="D8925" s="81"/>
      <c r="E8925" s="77"/>
      <c r="F8925" s="82"/>
      <c r="G8925" s="77"/>
      <c r="H8925" s="82"/>
      <c r="I8925" s="83"/>
    </row>
    <row r="8926" spans="2:9" ht="15.6" x14ac:dyDescent="0.3">
      <c r="B8926" s="81"/>
      <c r="C8926" s="81"/>
      <c r="D8926" s="81"/>
      <c r="E8926" s="77"/>
      <c r="F8926" s="82"/>
      <c r="G8926" s="77"/>
      <c r="H8926" s="82"/>
      <c r="I8926" s="83"/>
    </row>
    <row r="8927" spans="2:9" ht="15.6" x14ac:dyDescent="0.3">
      <c r="B8927" s="81"/>
      <c r="C8927" s="81"/>
      <c r="D8927" s="81"/>
      <c r="E8927" s="77"/>
      <c r="F8927" s="82"/>
      <c r="G8927" s="77"/>
      <c r="H8927" s="82"/>
      <c r="I8927" s="83"/>
    </row>
    <row r="8928" spans="2:9" ht="15.6" x14ac:dyDescent="0.3">
      <c r="B8928" s="81"/>
      <c r="C8928" s="81"/>
      <c r="D8928" s="81"/>
      <c r="E8928" s="77"/>
      <c r="F8928" s="82"/>
      <c r="G8928" s="77"/>
      <c r="H8928" s="82"/>
      <c r="I8928" s="83"/>
    </row>
    <row r="8929" spans="2:9" ht="15.6" x14ac:dyDescent="0.3">
      <c r="B8929" s="81"/>
      <c r="C8929" s="81"/>
      <c r="D8929" s="81"/>
      <c r="E8929" s="77"/>
      <c r="F8929" s="82"/>
      <c r="G8929" s="77"/>
      <c r="H8929" s="82"/>
      <c r="I8929" s="83"/>
    </row>
    <row r="8930" spans="2:9" ht="15.6" x14ac:dyDescent="0.3">
      <c r="B8930" s="81"/>
      <c r="C8930" s="81"/>
      <c r="D8930" s="81"/>
      <c r="E8930" s="77"/>
      <c r="F8930" s="82"/>
      <c r="G8930" s="77"/>
      <c r="H8930" s="82"/>
      <c r="I8930" s="83"/>
    </row>
    <row r="8931" spans="2:9" ht="15.6" x14ac:dyDescent="0.3">
      <c r="B8931" s="81"/>
      <c r="C8931" s="81"/>
      <c r="D8931" s="81"/>
      <c r="E8931" s="77"/>
      <c r="F8931" s="82"/>
      <c r="G8931" s="77"/>
      <c r="H8931" s="82"/>
      <c r="I8931" s="83"/>
    </row>
    <row r="8932" spans="2:9" ht="15.6" x14ac:dyDescent="0.3">
      <c r="B8932" s="81"/>
      <c r="C8932" s="81"/>
      <c r="D8932" s="81"/>
      <c r="E8932" s="77"/>
      <c r="F8932" s="82"/>
      <c r="G8932" s="77"/>
      <c r="H8932" s="82"/>
      <c r="I8932" s="83"/>
    </row>
    <row r="8933" spans="2:9" ht="15.6" x14ac:dyDescent="0.3">
      <c r="B8933" s="81"/>
      <c r="C8933" s="81"/>
      <c r="D8933" s="81"/>
      <c r="E8933" s="77"/>
      <c r="F8933" s="82"/>
      <c r="G8933" s="77"/>
      <c r="H8933" s="82"/>
      <c r="I8933" s="83"/>
    </row>
    <row r="8934" spans="2:9" ht="15.6" x14ac:dyDescent="0.3">
      <c r="B8934" s="81"/>
      <c r="C8934" s="81"/>
      <c r="D8934" s="81"/>
      <c r="E8934" s="77"/>
      <c r="F8934" s="82"/>
      <c r="G8934" s="77"/>
      <c r="H8934" s="82"/>
      <c r="I8934" s="83"/>
    </row>
    <row r="8935" spans="2:9" ht="15.6" x14ac:dyDescent="0.3">
      <c r="B8935" s="81"/>
      <c r="C8935" s="81"/>
      <c r="D8935" s="81"/>
      <c r="E8935" s="77"/>
      <c r="F8935" s="82"/>
      <c r="G8935" s="77"/>
      <c r="H8935" s="82"/>
      <c r="I8935" s="83"/>
    </row>
    <row r="8936" spans="2:9" ht="15.6" x14ac:dyDescent="0.3">
      <c r="B8936" s="81"/>
      <c r="C8936" s="81"/>
      <c r="D8936" s="81"/>
      <c r="E8936" s="77"/>
      <c r="F8936" s="82"/>
      <c r="G8936" s="77"/>
      <c r="H8936" s="82"/>
      <c r="I8936" s="83"/>
    </row>
    <row r="8937" spans="2:9" ht="15.6" x14ac:dyDescent="0.3">
      <c r="B8937" s="81"/>
      <c r="C8937" s="81"/>
      <c r="D8937" s="81"/>
      <c r="E8937" s="77"/>
      <c r="F8937" s="82"/>
      <c r="G8937" s="77"/>
      <c r="H8937" s="82"/>
      <c r="I8937" s="83"/>
    </row>
    <row r="8938" spans="2:9" ht="15.6" x14ac:dyDescent="0.3">
      <c r="B8938" s="81"/>
      <c r="C8938" s="81"/>
      <c r="D8938" s="81"/>
      <c r="E8938" s="77"/>
      <c r="F8938" s="82"/>
      <c r="G8938" s="77"/>
      <c r="H8938" s="82"/>
      <c r="I8938" s="83"/>
    </row>
    <row r="8939" spans="2:9" ht="15.6" x14ac:dyDescent="0.3">
      <c r="B8939" s="81"/>
      <c r="C8939" s="81"/>
      <c r="D8939" s="81"/>
      <c r="E8939" s="77"/>
      <c r="F8939" s="82"/>
      <c r="G8939" s="77"/>
      <c r="H8939" s="82"/>
      <c r="I8939" s="83"/>
    </row>
    <row r="8940" spans="2:9" ht="15.6" x14ac:dyDescent="0.3">
      <c r="B8940" s="81"/>
      <c r="C8940" s="81"/>
      <c r="D8940" s="81"/>
      <c r="E8940" s="77"/>
      <c r="F8940" s="82"/>
      <c r="G8940" s="77"/>
      <c r="H8940" s="82"/>
      <c r="I8940" s="83"/>
    </row>
    <row r="8941" spans="2:9" ht="15.6" x14ac:dyDescent="0.3">
      <c r="B8941" s="81"/>
      <c r="C8941" s="81"/>
      <c r="D8941" s="81"/>
      <c r="E8941" s="77"/>
      <c r="F8941" s="82"/>
      <c r="G8941" s="77"/>
      <c r="H8941" s="82"/>
      <c r="I8941" s="83"/>
    </row>
    <row r="8942" spans="2:9" ht="15.6" x14ac:dyDescent="0.3">
      <c r="B8942" s="81"/>
      <c r="C8942" s="81"/>
      <c r="D8942" s="81"/>
      <c r="E8942" s="77"/>
      <c r="F8942" s="82"/>
      <c r="G8942" s="77"/>
      <c r="H8942" s="82"/>
      <c r="I8942" s="83"/>
    </row>
    <row r="8943" spans="2:9" ht="15.6" x14ac:dyDescent="0.3">
      <c r="B8943" s="81"/>
      <c r="C8943" s="81"/>
      <c r="D8943" s="81"/>
      <c r="E8943" s="77"/>
      <c r="F8943" s="82"/>
      <c r="G8943" s="77"/>
      <c r="H8943" s="82"/>
      <c r="I8943" s="83"/>
    </row>
    <row r="8944" spans="2:9" ht="15.6" x14ac:dyDescent="0.3">
      <c r="B8944" s="81"/>
      <c r="C8944" s="81"/>
      <c r="D8944" s="81"/>
      <c r="E8944" s="77"/>
      <c r="F8944" s="82"/>
      <c r="G8944" s="77"/>
      <c r="H8944" s="82"/>
      <c r="I8944" s="83"/>
    </row>
    <row r="8945" spans="2:9" ht="15.6" x14ac:dyDescent="0.3">
      <c r="B8945" s="81"/>
      <c r="C8945" s="81"/>
      <c r="D8945" s="81"/>
      <c r="E8945" s="77"/>
      <c r="F8945" s="82"/>
      <c r="G8945" s="77"/>
      <c r="H8945" s="82"/>
      <c r="I8945" s="83"/>
    </row>
    <row r="8946" spans="2:9" ht="15.6" x14ac:dyDescent="0.3">
      <c r="B8946" s="81"/>
      <c r="C8946" s="81"/>
      <c r="D8946" s="81"/>
      <c r="E8946" s="77"/>
      <c r="F8946" s="82"/>
      <c r="G8946" s="77"/>
      <c r="H8946" s="82"/>
      <c r="I8946" s="83"/>
    </row>
    <row r="8947" spans="2:9" ht="15.6" x14ac:dyDescent="0.3">
      <c r="B8947" s="81"/>
      <c r="C8947" s="81"/>
      <c r="D8947" s="81"/>
      <c r="E8947" s="77"/>
      <c r="F8947" s="82"/>
      <c r="G8947" s="77"/>
      <c r="H8947" s="82"/>
      <c r="I8947" s="83"/>
    </row>
    <row r="8948" spans="2:9" ht="15.6" x14ac:dyDescent="0.3">
      <c r="B8948" s="81"/>
      <c r="C8948" s="81"/>
      <c r="D8948" s="81"/>
      <c r="E8948" s="77"/>
      <c r="F8948" s="82"/>
      <c r="G8948" s="77"/>
      <c r="H8948" s="82"/>
      <c r="I8948" s="83"/>
    </row>
    <row r="8949" spans="2:9" ht="15.6" x14ac:dyDescent="0.3">
      <c r="B8949" s="81"/>
      <c r="C8949" s="81"/>
      <c r="D8949" s="81"/>
      <c r="E8949" s="77"/>
      <c r="F8949" s="82"/>
      <c r="G8949" s="77"/>
      <c r="H8949" s="82"/>
      <c r="I8949" s="83"/>
    </row>
    <row r="8950" spans="2:9" ht="15.6" x14ac:dyDescent="0.3">
      <c r="B8950" s="81"/>
      <c r="C8950" s="81"/>
      <c r="D8950" s="81"/>
      <c r="E8950" s="77"/>
      <c r="F8950" s="82"/>
      <c r="G8950" s="77"/>
      <c r="H8950" s="82"/>
      <c r="I8950" s="83"/>
    </row>
    <row r="8951" spans="2:9" ht="15.6" x14ac:dyDescent="0.3">
      <c r="B8951" s="81"/>
      <c r="C8951" s="81"/>
      <c r="D8951" s="81"/>
      <c r="E8951" s="77"/>
      <c r="F8951" s="82"/>
      <c r="G8951" s="77"/>
      <c r="H8951" s="82"/>
      <c r="I8951" s="83"/>
    </row>
    <row r="8952" spans="2:9" ht="15.6" x14ac:dyDescent="0.3">
      <c r="B8952" s="81"/>
      <c r="C8952" s="81"/>
      <c r="D8952" s="81"/>
      <c r="E8952" s="77"/>
      <c r="F8952" s="82"/>
      <c r="G8952" s="77"/>
      <c r="H8952" s="82"/>
      <c r="I8952" s="83"/>
    </row>
    <row r="8953" spans="2:9" ht="15.6" x14ac:dyDescent="0.3">
      <c r="B8953" s="81"/>
      <c r="C8953" s="81"/>
      <c r="D8953" s="81"/>
      <c r="E8953" s="77"/>
      <c r="F8953" s="82"/>
      <c r="G8953" s="77"/>
      <c r="H8953" s="82"/>
      <c r="I8953" s="83"/>
    </row>
    <row r="8954" spans="2:9" ht="15.6" x14ac:dyDescent="0.3">
      <c r="B8954" s="81"/>
      <c r="C8954" s="81"/>
      <c r="D8954" s="81"/>
      <c r="E8954" s="77"/>
      <c r="F8954" s="82"/>
      <c r="G8954" s="77"/>
      <c r="H8954" s="82"/>
      <c r="I8954" s="83"/>
    </row>
    <row r="8955" spans="2:9" ht="15.6" x14ac:dyDescent="0.3">
      <c r="B8955" s="81"/>
      <c r="C8955" s="81"/>
      <c r="D8955" s="81"/>
      <c r="E8955" s="77"/>
      <c r="F8955" s="82"/>
      <c r="G8955" s="77"/>
      <c r="H8955" s="82"/>
      <c r="I8955" s="83"/>
    </row>
    <row r="8956" spans="2:9" ht="15.6" x14ac:dyDescent="0.3">
      <c r="B8956" s="81"/>
      <c r="C8956" s="81"/>
      <c r="D8956" s="81"/>
      <c r="E8956" s="77"/>
      <c r="F8956" s="82"/>
      <c r="G8956" s="77"/>
      <c r="H8956" s="82"/>
      <c r="I8956" s="83"/>
    </row>
    <row r="8957" spans="2:9" ht="15.6" x14ac:dyDescent="0.3">
      <c r="B8957" s="81"/>
      <c r="C8957" s="81"/>
      <c r="D8957" s="81"/>
      <c r="E8957" s="77"/>
      <c r="F8957" s="82"/>
      <c r="G8957" s="77"/>
      <c r="H8957" s="82"/>
      <c r="I8957" s="83"/>
    </row>
    <row r="8958" spans="2:9" ht="15.6" x14ac:dyDescent="0.3">
      <c r="B8958" s="81"/>
      <c r="C8958" s="81"/>
      <c r="D8958" s="81"/>
      <c r="E8958" s="77"/>
      <c r="F8958" s="82"/>
      <c r="G8958" s="77"/>
      <c r="H8958" s="82"/>
      <c r="I8958" s="83"/>
    </row>
    <row r="8959" spans="2:9" ht="15.6" x14ac:dyDescent="0.3">
      <c r="B8959" s="81"/>
      <c r="C8959" s="81"/>
      <c r="D8959" s="81"/>
      <c r="E8959" s="77"/>
      <c r="F8959" s="82"/>
      <c r="G8959" s="77"/>
      <c r="H8959" s="82"/>
      <c r="I8959" s="83"/>
    </row>
    <row r="8960" spans="2:9" ht="15.6" x14ac:dyDescent="0.3">
      <c r="B8960" s="81"/>
      <c r="C8960" s="81"/>
      <c r="D8960" s="81"/>
      <c r="E8960" s="77"/>
      <c r="F8960" s="82"/>
      <c r="G8960" s="77"/>
      <c r="H8960" s="82"/>
      <c r="I8960" s="83"/>
    </row>
    <row r="8961" spans="2:9" ht="15.6" x14ac:dyDescent="0.3">
      <c r="B8961" s="81"/>
      <c r="C8961" s="81"/>
      <c r="D8961" s="81"/>
      <c r="E8961" s="77"/>
      <c r="F8961" s="82"/>
      <c r="G8961" s="77"/>
      <c r="H8961" s="82"/>
      <c r="I8961" s="83"/>
    </row>
    <row r="8962" spans="2:9" ht="15.6" x14ac:dyDescent="0.3">
      <c r="B8962" s="81"/>
      <c r="C8962" s="81"/>
      <c r="D8962" s="81"/>
      <c r="E8962" s="77"/>
      <c r="F8962" s="82"/>
      <c r="G8962" s="77"/>
      <c r="H8962" s="82"/>
      <c r="I8962" s="83"/>
    </row>
    <row r="8963" spans="2:9" ht="15.6" x14ac:dyDescent="0.3">
      <c r="B8963" s="81"/>
      <c r="C8963" s="81"/>
      <c r="D8963" s="81"/>
      <c r="E8963" s="77"/>
      <c r="F8963" s="82"/>
      <c r="G8963" s="77"/>
      <c r="H8963" s="82"/>
      <c r="I8963" s="83"/>
    </row>
    <row r="8964" spans="2:9" ht="15.6" x14ac:dyDescent="0.3">
      <c r="B8964" s="81"/>
      <c r="C8964" s="81"/>
      <c r="D8964" s="81"/>
      <c r="E8964" s="77"/>
      <c r="F8964" s="82"/>
      <c r="G8964" s="77"/>
      <c r="H8964" s="82"/>
      <c r="I8964" s="83"/>
    </row>
    <row r="8965" spans="2:9" ht="15.6" x14ac:dyDescent="0.3">
      <c r="B8965" s="81"/>
      <c r="C8965" s="81"/>
      <c r="D8965" s="81"/>
      <c r="E8965" s="77"/>
      <c r="F8965" s="82"/>
      <c r="G8965" s="77"/>
      <c r="H8965" s="82"/>
      <c r="I8965" s="83"/>
    </row>
    <row r="8966" spans="2:9" ht="15.6" x14ac:dyDescent="0.3">
      <c r="B8966" s="81"/>
      <c r="C8966" s="81"/>
      <c r="D8966" s="81"/>
      <c r="E8966" s="77"/>
      <c r="F8966" s="82"/>
      <c r="G8966" s="77"/>
      <c r="H8966" s="82"/>
      <c r="I8966" s="83"/>
    </row>
    <row r="8967" spans="2:9" ht="15.6" x14ac:dyDescent="0.3">
      <c r="B8967" s="81"/>
      <c r="C8967" s="81"/>
      <c r="D8967" s="81"/>
      <c r="E8967" s="77"/>
      <c r="F8967" s="82"/>
      <c r="G8967" s="77"/>
      <c r="H8967" s="82"/>
      <c r="I8967" s="83"/>
    </row>
    <row r="8968" spans="2:9" ht="15.6" x14ac:dyDescent="0.3">
      <c r="B8968" s="81"/>
      <c r="C8968" s="81"/>
      <c r="D8968" s="81"/>
      <c r="E8968" s="77"/>
      <c r="F8968" s="82"/>
      <c r="G8968" s="77"/>
      <c r="H8968" s="82"/>
      <c r="I8968" s="83"/>
    </row>
    <row r="8969" spans="2:9" ht="15.6" x14ac:dyDescent="0.3">
      <c r="B8969" s="81"/>
      <c r="C8969" s="81"/>
      <c r="D8969" s="81"/>
      <c r="E8969" s="77"/>
      <c r="F8969" s="82"/>
      <c r="G8969" s="77"/>
      <c r="H8969" s="82"/>
      <c r="I8969" s="83"/>
    </row>
    <row r="8970" spans="2:9" ht="15.6" x14ac:dyDescent="0.3">
      <c r="B8970" s="81"/>
      <c r="C8970" s="81"/>
      <c r="D8970" s="81"/>
      <c r="E8970" s="77"/>
      <c r="F8970" s="82"/>
      <c r="G8970" s="77"/>
      <c r="H8970" s="82"/>
      <c r="I8970" s="83"/>
    </row>
    <row r="8971" spans="2:9" ht="15.6" x14ac:dyDescent="0.3">
      <c r="B8971" s="81"/>
      <c r="C8971" s="81"/>
      <c r="D8971" s="81"/>
      <c r="E8971" s="77"/>
      <c r="F8971" s="82"/>
      <c r="G8971" s="77"/>
      <c r="H8971" s="82"/>
      <c r="I8971" s="83"/>
    </row>
    <row r="8972" spans="2:9" ht="15.6" x14ac:dyDescent="0.3">
      <c r="B8972" s="81"/>
      <c r="C8972" s="81"/>
      <c r="D8972" s="81"/>
      <c r="E8972" s="77"/>
      <c r="F8972" s="82"/>
      <c r="G8972" s="77"/>
      <c r="H8972" s="82"/>
      <c r="I8972" s="83"/>
    </row>
    <row r="8973" spans="2:9" ht="15.6" x14ac:dyDescent="0.3">
      <c r="B8973" s="81"/>
      <c r="C8973" s="81"/>
      <c r="D8973" s="81"/>
      <c r="E8973" s="77"/>
      <c r="F8973" s="82"/>
      <c r="G8973" s="77"/>
      <c r="H8973" s="82"/>
      <c r="I8973" s="83"/>
    </row>
    <row r="8974" spans="2:9" ht="15.6" x14ac:dyDescent="0.3">
      <c r="B8974" s="81"/>
      <c r="C8974" s="81"/>
      <c r="D8974" s="81"/>
      <c r="E8974" s="77"/>
      <c r="F8974" s="82"/>
      <c r="G8974" s="77"/>
      <c r="H8974" s="82"/>
      <c r="I8974" s="83"/>
    </row>
    <row r="8975" spans="2:9" ht="15.6" x14ac:dyDescent="0.3">
      <c r="B8975" s="81"/>
      <c r="C8975" s="81"/>
      <c r="D8975" s="81"/>
      <c r="E8975" s="77"/>
      <c r="F8975" s="82"/>
      <c r="G8975" s="77"/>
      <c r="H8975" s="82"/>
      <c r="I8975" s="83"/>
    </row>
    <row r="8976" spans="2:9" ht="15.6" x14ac:dyDescent="0.3">
      <c r="B8976" s="81"/>
      <c r="C8976" s="81"/>
      <c r="D8976" s="81"/>
      <c r="E8976" s="77"/>
      <c r="F8976" s="82"/>
      <c r="G8976" s="77"/>
      <c r="H8976" s="82"/>
      <c r="I8976" s="83"/>
    </row>
    <row r="8977" spans="2:9" ht="15.6" x14ac:dyDescent="0.3">
      <c r="B8977" s="81"/>
      <c r="C8977" s="81"/>
      <c r="D8977" s="81"/>
      <c r="E8977" s="77"/>
      <c r="F8977" s="82"/>
      <c r="G8977" s="77"/>
      <c r="H8977" s="82"/>
      <c r="I8977" s="83"/>
    </row>
    <row r="8978" spans="2:9" ht="15.6" x14ac:dyDescent="0.3">
      <c r="B8978" s="81"/>
      <c r="C8978" s="81"/>
      <c r="D8978" s="81"/>
      <c r="E8978" s="77"/>
      <c r="F8978" s="82"/>
      <c r="G8978" s="77"/>
      <c r="H8978" s="82"/>
      <c r="I8978" s="83"/>
    </row>
    <row r="8979" spans="2:9" ht="15.6" x14ac:dyDescent="0.3">
      <c r="B8979" s="81"/>
      <c r="C8979" s="81"/>
      <c r="D8979" s="81"/>
      <c r="E8979" s="77"/>
      <c r="F8979" s="82"/>
      <c r="G8979" s="77"/>
      <c r="H8979" s="82"/>
      <c r="I8979" s="83"/>
    </row>
    <row r="8980" spans="2:9" ht="15.6" x14ac:dyDescent="0.3">
      <c r="B8980" s="81"/>
      <c r="C8980" s="81"/>
      <c r="D8980" s="81"/>
      <c r="E8980" s="77"/>
      <c r="F8980" s="82"/>
      <c r="G8980" s="77"/>
      <c r="H8980" s="82"/>
      <c r="I8980" s="83"/>
    </row>
    <row r="8981" spans="2:9" ht="15.6" x14ac:dyDescent="0.3">
      <c r="B8981" s="81"/>
      <c r="C8981" s="81"/>
      <c r="D8981" s="81"/>
      <c r="E8981" s="77"/>
      <c r="F8981" s="82"/>
      <c r="G8981" s="77"/>
      <c r="H8981" s="82"/>
      <c r="I8981" s="83"/>
    </row>
    <row r="8982" spans="2:9" ht="15.6" x14ac:dyDescent="0.3">
      <c r="B8982" s="81"/>
      <c r="C8982" s="81"/>
      <c r="D8982" s="81"/>
      <c r="E8982" s="77"/>
      <c r="F8982" s="82"/>
      <c r="G8982" s="77"/>
      <c r="H8982" s="82"/>
      <c r="I8982" s="83"/>
    </row>
    <row r="8983" spans="2:9" ht="15.6" x14ac:dyDescent="0.3">
      <c r="B8983" s="81"/>
      <c r="C8983" s="81"/>
      <c r="D8983" s="81"/>
      <c r="E8983" s="77"/>
      <c r="F8983" s="82"/>
      <c r="G8983" s="77"/>
      <c r="H8983" s="82"/>
      <c r="I8983" s="83"/>
    </row>
    <row r="8984" spans="2:9" ht="15.6" x14ac:dyDescent="0.3">
      <c r="B8984" s="81"/>
      <c r="C8984" s="81"/>
      <c r="D8984" s="81"/>
      <c r="E8984" s="77"/>
      <c r="F8984" s="82"/>
      <c r="G8984" s="77"/>
      <c r="H8984" s="82"/>
      <c r="I8984" s="83"/>
    </row>
    <row r="8985" spans="2:9" ht="15.6" x14ac:dyDescent="0.3">
      <c r="B8985" s="81"/>
      <c r="C8985" s="81"/>
      <c r="D8985" s="81"/>
      <c r="E8985" s="77"/>
      <c r="F8985" s="82"/>
      <c r="G8985" s="77"/>
      <c r="H8985" s="82"/>
      <c r="I8985" s="83"/>
    </row>
    <row r="8986" spans="2:9" ht="15.6" x14ac:dyDescent="0.3">
      <c r="B8986" s="81"/>
      <c r="C8986" s="81"/>
      <c r="D8986" s="81"/>
      <c r="E8986" s="77"/>
      <c r="F8986" s="82"/>
      <c r="G8986" s="77"/>
      <c r="H8986" s="82"/>
      <c r="I8986" s="83"/>
    </row>
    <row r="8987" spans="2:9" ht="15.6" x14ac:dyDescent="0.3">
      <c r="B8987" s="81"/>
      <c r="C8987" s="81"/>
      <c r="D8987" s="81"/>
      <c r="E8987" s="77"/>
      <c r="F8987" s="82"/>
      <c r="G8987" s="77"/>
      <c r="H8987" s="82"/>
      <c r="I8987" s="83"/>
    </row>
    <row r="8988" spans="2:9" ht="15.6" x14ac:dyDescent="0.3">
      <c r="B8988" s="81"/>
      <c r="C8988" s="81"/>
      <c r="D8988" s="81"/>
      <c r="E8988" s="77"/>
      <c r="F8988" s="82"/>
      <c r="G8988" s="77"/>
      <c r="H8988" s="82"/>
      <c r="I8988" s="83"/>
    </row>
    <row r="8989" spans="2:9" ht="15.6" x14ac:dyDescent="0.3">
      <c r="B8989" s="81"/>
      <c r="C8989" s="81"/>
      <c r="D8989" s="81"/>
      <c r="E8989" s="77"/>
      <c r="F8989" s="82"/>
      <c r="G8989" s="77"/>
      <c r="H8989" s="82"/>
      <c r="I8989" s="83"/>
    </row>
    <row r="8990" spans="2:9" ht="15.6" x14ac:dyDescent="0.3">
      <c r="B8990" s="81"/>
      <c r="C8990" s="81"/>
      <c r="D8990" s="81"/>
      <c r="E8990" s="77"/>
      <c r="F8990" s="82"/>
      <c r="G8990" s="77"/>
      <c r="H8990" s="82"/>
      <c r="I8990" s="83"/>
    </row>
    <row r="8991" spans="2:9" ht="15.6" x14ac:dyDescent="0.3">
      <c r="B8991" s="81"/>
      <c r="C8991" s="81"/>
      <c r="D8991" s="81"/>
      <c r="E8991" s="77"/>
      <c r="F8991" s="82"/>
      <c r="G8991" s="77"/>
      <c r="H8991" s="82"/>
      <c r="I8991" s="83"/>
    </row>
    <row r="8992" spans="2:9" ht="15.6" x14ac:dyDescent="0.3">
      <c r="B8992" s="81"/>
      <c r="C8992" s="81"/>
      <c r="D8992" s="81"/>
      <c r="E8992" s="77"/>
      <c r="F8992" s="82"/>
      <c r="G8992" s="77"/>
      <c r="H8992" s="82"/>
      <c r="I8992" s="83"/>
    </row>
    <row r="8993" spans="2:9" ht="15.6" x14ac:dyDescent="0.3">
      <c r="B8993" s="81"/>
      <c r="C8993" s="81"/>
      <c r="D8993" s="81"/>
      <c r="E8993" s="77"/>
      <c r="F8993" s="82"/>
      <c r="G8993" s="77"/>
      <c r="H8993" s="82"/>
      <c r="I8993" s="83"/>
    </row>
    <row r="8994" spans="2:9" ht="15.6" x14ac:dyDescent="0.3">
      <c r="B8994" s="81"/>
      <c r="C8994" s="81"/>
      <c r="D8994" s="81"/>
      <c r="E8994" s="77"/>
      <c r="F8994" s="82"/>
      <c r="G8994" s="77"/>
      <c r="H8994" s="82"/>
      <c r="I8994" s="83"/>
    </row>
    <row r="8995" spans="2:9" ht="15.6" x14ac:dyDescent="0.3">
      <c r="B8995" s="81"/>
      <c r="C8995" s="81"/>
      <c r="D8995" s="81"/>
      <c r="E8995" s="77"/>
      <c r="F8995" s="82"/>
      <c r="G8995" s="77"/>
      <c r="H8995" s="82"/>
      <c r="I8995" s="83"/>
    </row>
    <row r="8996" spans="2:9" ht="15.6" x14ac:dyDescent="0.3">
      <c r="B8996" s="81"/>
      <c r="C8996" s="81"/>
      <c r="D8996" s="81"/>
      <c r="E8996" s="77"/>
      <c r="F8996" s="82"/>
      <c r="G8996" s="77"/>
      <c r="H8996" s="82"/>
      <c r="I8996" s="83"/>
    </row>
    <row r="8997" spans="2:9" ht="15.6" x14ac:dyDescent="0.3">
      <c r="B8997" s="81"/>
      <c r="C8997" s="81"/>
      <c r="D8997" s="81"/>
      <c r="E8997" s="77"/>
      <c r="F8997" s="82"/>
      <c r="G8997" s="77"/>
      <c r="H8997" s="82"/>
      <c r="I8997" s="83"/>
    </row>
    <row r="8998" spans="2:9" ht="15.6" x14ac:dyDescent="0.3">
      <c r="B8998" s="81"/>
      <c r="C8998" s="81"/>
      <c r="D8998" s="81"/>
      <c r="E8998" s="77"/>
      <c r="F8998" s="82"/>
      <c r="G8998" s="77"/>
      <c r="H8998" s="82"/>
      <c r="I8998" s="83"/>
    </row>
    <row r="8999" spans="2:9" ht="15.6" x14ac:dyDescent="0.3">
      <c r="B8999" s="81"/>
      <c r="C8999" s="81"/>
      <c r="D8999" s="81"/>
      <c r="E8999" s="77"/>
      <c r="F8999" s="82"/>
      <c r="G8999" s="77"/>
      <c r="H8999" s="82"/>
      <c r="I8999" s="83"/>
    </row>
    <row r="9000" spans="2:9" ht="15.6" x14ac:dyDescent="0.3">
      <c r="B9000" s="81"/>
      <c r="C9000" s="81"/>
      <c r="D9000" s="81"/>
      <c r="E9000" s="77"/>
      <c r="F9000" s="82"/>
      <c r="G9000" s="77"/>
      <c r="H9000" s="82"/>
      <c r="I9000" s="83"/>
    </row>
    <row r="9001" spans="2:9" ht="15.6" x14ac:dyDescent="0.3">
      <c r="B9001" s="81"/>
      <c r="C9001" s="81"/>
      <c r="D9001" s="81"/>
      <c r="E9001" s="77"/>
      <c r="F9001" s="82"/>
      <c r="G9001" s="77"/>
      <c r="H9001" s="82"/>
      <c r="I9001" s="83"/>
    </row>
    <row r="9002" spans="2:9" ht="15.6" x14ac:dyDescent="0.3">
      <c r="B9002" s="81"/>
      <c r="C9002" s="81"/>
      <c r="D9002" s="81"/>
      <c r="E9002" s="77"/>
      <c r="F9002" s="82"/>
      <c r="G9002" s="77"/>
      <c r="H9002" s="82"/>
      <c r="I9002" s="83"/>
    </row>
    <row r="9003" spans="2:9" ht="15.6" x14ac:dyDescent="0.3">
      <c r="B9003" s="81"/>
      <c r="C9003" s="81"/>
      <c r="D9003" s="81"/>
      <c r="E9003" s="77"/>
      <c r="F9003" s="82"/>
      <c r="G9003" s="77"/>
      <c r="H9003" s="82"/>
      <c r="I9003" s="83"/>
    </row>
    <row r="9004" spans="2:9" ht="15.6" x14ac:dyDescent="0.3">
      <c r="B9004" s="81"/>
      <c r="C9004" s="81"/>
      <c r="D9004" s="81"/>
      <c r="E9004" s="77"/>
      <c r="F9004" s="82"/>
      <c r="G9004" s="77"/>
      <c r="H9004" s="82"/>
      <c r="I9004" s="83"/>
    </row>
    <row r="9005" spans="2:9" ht="15.6" x14ac:dyDescent="0.3">
      <c r="B9005" s="81"/>
      <c r="C9005" s="81"/>
      <c r="D9005" s="81"/>
      <c r="E9005" s="77"/>
      <c r="F9005" s="82"/>
      <c r="G9005" s="77"/>
      <c r="H9005" s="82"/>
      <c r="I9005" s="83"/>
    </row>
    <row r="9006" spans="2:9" ht="15.6" x14ac:dyDescent="0.3">
      <c r="B9006" s="81"/>
      <c r="C9006" s="81"/>
      <c r="D9006" s="81"/>
      <c r="E9006" s="77"/>
      <c r="F9006" s="82"/>
      <c r="G9006" s="77"/>
      <c r="H9006" s="82"/>
      <c r="I9006" s="83"/>
    </row>
    <row r="9007" spans="2:9" ht="15.6" x14ac:dyDescent="0.3">
      <c r="B9007" s="81"/>
      <c r="C9007" s="81"/>
      <c r="D9007" s="81"/>
      <c r="E9007" s="77"/>
      <c r="F9007" s="82"/>
      <c r="G9007" s="77"/>
      <c r="H9007" s="82"/>
      <c r="I9007" s="83"/>
    </row>
    <row r="9008" spans="2:9" ht="15.6" x14ac:dyDescent="0.3">
      <c r="B9008" s="81"/>
      <c r="C9008" s="81"/>
      <c r="D9008" s="81"/>
      <c r="E9008" s="77"/>
      <c r="F9008" s="82"/>
      <c r="G9008" s="77"/>
      <c r="H9008" s="82"/>
      <c r="I9008" s="83"/>
    </row>
    <row r="9009" spans="2:9" ht="15.6" x14ac:dyDescent="0.3">
      <c r="B9009" s="81"/>
      <c r="C9009" s="81"/>
      <c r="D9009" s="81"/>
      <c r="E9009" s="77"/>
      <c r="F9009" s="82"/>
      <c r="G9009" s="77"/>
      <c r="H9009" s="82"/>
      <c r="I9009" s="83"/>
    </row>
    <row r="9010" spans="2:9" ht="15.6" x14ac:dyDescent="0.3">
      <c r="B9010" s="81"/>
      <c r="C9010" s="81"/>
      <c r="D9010" s="81"/>
      <c r="E9010" s="77"/>
      <c r="F9010" s="82"/>
      <c r="G9010" s="77"/>
      <c r="H9010" s="82"/>
      <c r="I9010" s="83"/>
    </row>
    <row r="9011" spans="2:9" ht="15.6" x14ac:dyDescent="0.3">
      <c r="B9011" s="81"/>
      <c r="C9011" s="81"/>
      <c r="D9011" s="81"/>
      <c r="E9011" s="77"/>
      <c r="F9011" s="82"/>
      <c r="G9011" s="77"/>
      <c r="H9011" s="82"/>
      <c r="I9011" s="83"/>
    </row>
    <row r="9012" spans="2:9" ht="15.6" x14ac:dyDescent="0.3">
      <c r="B9012" s="81"/>
      <c r="C9012" s="81"/>
      <c r="D9012" s="81"/>
      <c r="E9012" s="77"/>
      <c r="F9012" s="82"/>
      <c r="G9012" s="77"/>
      <c r="H9012" s="82"/>
      <c r="I9012" s="83"/>
    </row>
    <row r="9013" spans="2:9" ht="15.6" x14ac:dyDescent="0.3">
      <c r="B9013" s="81"/>
      <c r="C9013" s="81"/>
      <c r="D9013" s="81"/>
      <c r="E9013" s="77"/>
      <c r="F9013" s="82"/>
      <c r="G9013" s="77"/>
      <c r="H9013" s="82"/>
      <c r="I9013" s="83"/>
    </row>
    <row r="9014" spans="2:9" ht="15.6" x14ac:dyDescent="0.3">
      <c r="B9014" s="81"/>
      <c r="C9014" s="81"/>
      <c r="D9014" s="81"/>
      <c r="E9014" s="77"/>
      <c r="F9014" s="82"/>
      <c r="G9014" s="77"/>
      <c r="H9014" s="82"/>
      <c r="I9014" s="83"/>
    </row>
    <row r="9015" spans="2:9" ht="15.6" x14ac:dyDescent="0.3">
      <c r="B9015" s="81"/>
      <c r="C9015" s="81"/>
      <c r="D9015" s="81"/>
      <c r="E9015" s="77"/>
      <c r="F9015" s="82"/>
      <c r="G9015" s="77"/>
      <c r="H9015" s="82"/>
      <c r="I9015" s="83"/>
    </row>
    <row r="9016" spans="2:9" ht="15.6" x14ac:dyDescent="0.3">
      <c r="B9016" s="81"/>
      <c r="C9016" s="81"/>
      <c r="D9016" s="81"/>
      <c r="E9016" s="77"/>
      <c r="F9016" s="82"/>
      <c r="G9016" s="77"/>
      <c r="H9016" s="82"/>
      <c r="I9016" s="83"/>
    </row>
    <row r="9017" spans="2:9" ht="15.6" x14ac:dyDescent="0.3">
      <c r="B9017" s="81"/>
      <c r="C9017" s="81"/>
      <c r="D9017" s="81"/>
      <c r="E9017" s="77"/>
      <c r="F9017" s="82"/>
      <c r="G9017" s="77"/>
      <c r="H9017" s="82"/>
      <c r="I9017" s="83"/>
    </row>
    <row r="9018" spans="2:9" ht="15.6" x14ac:dyDescent="0.3">
      <c r="B9018" s="81"/>
      <c r="C9018" s="81"/>
      <c r="D9018" s="81"/>
      <c r="E9018" s="77"/>
      <c r="F9018" s="82"/>
      <c r="G9018" s="77"/>
      <c r="H9018" s="82"/>
      <c r="I9018" s="83"/>
    </row>
    <row r="9019" spans="2:9" ht="15.6" x14ac:dyDescent="0.3">
      <c r="B9019" s="81"/>
      <c r="C9019" s="81"/>
      <c r="D9019" s="81"/>
      <c r="E9019" s="77"/>
      <c r="F9019" s="82"/>
      <c r="G9019" s="77"/>
      <c r="H9019" s="82"/>
      <c r="I9019" s="83"/>
    </row>
    <row r="9020" spans="2:9" ht="15.6" x14ac:dyDescent="0.3">
      <c r="B9020" s="81"/>
      <c r="C9020" s="81"/>
      <c r="D9020" s="81"/>
      <c r="E9020" s="77"/>
      <c r="F9020" s="82"/>
      <c r="G9020" s="77"/>
      <c r="H9020" s="82"/>
      <c r="I9020" s="83"/>
    </row>
    <row r="9021" spans="2:9" ht="15.6" x14ac:dyDescent="0.3">
      <c r="B9021" s="81"/>
      <c r="C9021" s="81"/>
      <c r="D9021" s="81"/>
      <c r="E9021" s="77"/>
      <c r="F9021" s="82"/>
      <c r="G9021" s="77"/>
      <c r="H9021" s="82"/>
      <c r="I9021" s="83"/>
    </row>
    <row r="9022" spans="2:9" ht="15.6" x14ac:dyDescent="0.3">
      <c r="B9022" s="81"/>
      <c r="C9022" s="81"/>
      <c r="D9022" s="81"/>
      <c r="E9022" s="77"/>
      <c r="F9022" s="82"/>
      <c r="G9022" s="77"/>
      <c r="H9022" s="82"/>
      <c r="I9022" s="83"/>
    </row>
    <row r="9023" spans="2:9" ht="15.6" x14ac:dyDescent="0.3">
      <c r="B9023" s="81"/>
      <c r="C9023" s="81"/>
      <c r="D9023" s="81"/>
      <c r="E9023" s="77"/>
      <c r="F9023" s="82"/>
      <c r="G9023" s="77"/>
      <c r="H9023" s="82"/>
      <c r="I9023" s="83"/>
    </row>
    <row r="9024" spans="2:9" ht="15.6" x14ac:dyDescent="0.3">
      <c r="B9024" s="81"/>
      <c r="C9024" s="81"/>
      <c r="D9024" s="81"/>
      <c r="E9024" s="77"/>
      <c r="F9024" s="82"/>
      <c r="G9024" s="77"/>
      <c r="H9024" s="82"/>
      <c r="I9024" s="83"/>
    </row>
    <row r="9025" spans="2:9" ht="15.6" x14ac:dyDescent="0.3">
      <c r="B9025" s="81"/>
      <c r="C9025" s="81"/>
      <c r="D9025" s="81"/>
      <c r="E9025" s="77"/>
      <c r="F9025" s="82"/>
      <c r="G9025" s="77"/>
      <c r="H9025" s="82"/>
      <c r="I9025" s="83"/>
    </row>
    <row r="9026" spans="2:9" ht="15.6" x14ac:dyDescent="0.3">
      <c r="B9026" s="81"/>
      <c r="C9026" s="81"/>
      <c r="D9026" s="81"/>
      <c r="E9026" s="77"/>
      <c r="F9026" s="82"/>
      <c r="G9026" s="77"/>
      <c r="H9026" s="82"/>
      <c r="I9026" s="83"/>
    </row>
    <row r="9027" spans="2:9" ht="15.6" x14ac:dyDescent="0.3">
      <c r="B9027" s="81"/>
      <c r="C9027" s="81"/>
      <c r="D9027" s="81"/>
      <c r="E9027" s="77"/>
      <c r="F9027" s="82"/>
      <c r="G9027" s="77"/>
      <c r="H9027" s="82"/>
      <c r="I9027" s="83"/>
    </row>
    <row r="9028" spans="2:9" ht="15.6" x14ac:dyDescent="0.3">
      <c r="B9028" s="81"/>
      <c r="C9028" s="81"/>
      <c r="D9028" s="81"/>
      <c r="E9028" s="77"/>
      <c r="F9028" s="82"/>
      <c r="G9028" s="77"/>
      <c r="H9028" s="82"/>
      <c r="I9028" s="83"/>
    </row>
    <row r="9029" spans="2:9" ht="15.6" x14ac:dyDescent="0.3">
      <c r="B9029" s="81"/>
      <c r="C9029" s="81"/>
      <c r="D9029" s="81"/>
      <c r="E9029" s="77"/>
      <c r="F9029" s="82"/>
      <c r="G9029" s="77"/>
      <c r="H9029" s="82"/>
      <c r="I9029" s="83"/>
    </row>
    <row r="9030" spans="2:9" ht="15.6" x14ac:dyDescent="0.3">
      <c r="B9030" s="81"/>
      <c r="C9030" s="81"/>
      <c r="D9030" s="81"/>
      <c r="E9030" s="77"/>
      <c r="F9030" s="82"/>
      <c r="G9030" s="77"/>
      <c r="H9030" s="82"/>
      <c r="I9030" s="83"/>
    </row>
    <row r="9031" spans="2:9" ht="15.6" x14ac:dyDescent="0.3">
      <c r="B9031" s="81"/>
      <c r="C9031" s="81"/>
      <c r="D9031" s="81"/>
      <c r="E9031" s="77"/>
      <c r="F9031" s="82"/>
      <c r="G9031" s="77"/>
      <c r="H9031" s="82"/>
      <c r="I9031" s="83"/>
    </row>
    <row r="9032" spans="2:9" ht="15.6" x14ac:dyDescent="0.3">
      <c r="B9032" s="81"/>
      <c r="C9032" s="81"/>
      <c r="D9032" s="81"/>
      <c r="E9032" s="77"/>
      <c r="F9032" s="82"/>
      <c r="G9032" s="77"/>
      <c r="H9032" s="82"/>
      <c r="I9032" s="83"/>
    </row>
    <row r="9033" spans="2:9" ht="15.6" x14ac:dyDescent="0.3">
      <c r="B9033" s="81"/>
      <c r="C9033" s="81"/>
      <c r="D9033" s="81"/>
      <c r="E9033" s="77"/>
      <c r="F9033" s="82"/>
      <c r="G9033" s="77"/>
      <c r="H9033" s="82"/>
      <c r="I9033" s="83"/>
    </row>
    <row r="9034" spans="2:9" ht="15.6" x14ac:dyDescent="0.3">
      <c r="B9034" s="81"/>
      <c r="C9034" s="81"/>
      <c r="D9034" s="81"/>
      <c r="E9034" s="77"/>
      <c r="F9034" s="82"/>
      <c r="G9034" s="77"/>
      <c r="H9034" s="82"/>
      <c r="I9034" s="83"/>
    </row>
    <row r="9035" spans="2:9" ht="15.6" x14ac:dyDescent="0.3">
      <c r="B9035" s="81"/>
      <c r="C9035" s="81"/>
      <c r="D9035" s="81"/>
      <c r="E9035" s="77"/>
      <c r="F9035" s="82"/>
      <c r="G9035" s="77"/>
      <c r="H9035" s="82"/>
      <c r="I9035" s="83"/>
    </row>
    <row r="9036" spans="2:9" ht="15.6" x14ac:dyDescent="0.3">
      <c r="B9036" s="81"/>
      <c r="C9036" s="81"/>
      <c r="D9036" s="81"/>
      <c r="E9036" s="77"/>
      <c r="F9036" s="82"/>
      <c r="G9036" s="77"/>
      <c r="H9036" s="82"/>
      <c r="I9036" s="83"/>
    </row>
    <row r="9037" spans="2:9" ht="15.6" x14ac:dyDescent="0.3">
      <c r="B9037" s="81"/>
      <c r="C9037" s="81"/>
      <c r="D9037" s="81"/>
      <c r="E9037" s="77"/>
      <c r="F9037" s="82"/>
      <c r="G9037" s="77"/>
      <c r="H9037" s="82"/>
      <c r="I9037" s="83"/>
    </row>
    <row r="9038" spans="2:9" ht="15.6" x14ac:dyDescent="0.3">
      <c r="B9038" s="81"/>
      <c r="C9038" s="81"/>
      <c r="D9038" s="81"/>
      <c r="E9038" s="77"/>
      <c r="F9038" s="82"/>
      <c r="G9038" s="77"/>
      <c r="H9038" s="82"/>
      <c r="I9038" s="83"/>
    </row>
    <row r="9039" spans="2:9" ht="15.6" x14ac:dyDescent="0.3">
      <c r="B9039" s="81"/>
      <c r="C9039" s="81"/>
      <c r="D9039" s="81"/>
      <c r="E9039" s="77"/>
      <c r="F9039" s="82"/>
      <c r="G9039" s="77"/>
      <c r="H9039" s="82"/>
      <c r="I9039" s="83"/>
    </row>
    <row r="9040" spans="2:9" ht="15.6" x14ac:dyDescent="0.3">
      <c r="B9040" s="81"/>
      <c r="C9040" s="81"/>
      <c r="D9040" s="81"/>
      <c r="E9040" s="77"/>
      <c r="F9040" s="82"/>
      <c r="G9040" s="77"/>
      <c r="H9040" s="82"/>
      <c r="I9040" s="83"/>
    </row>
    <row r="9041" spans="2:9" ht="15.6" x14ac:dyDescent="0.3">
      <c r="B9041" s="81"/>
      <c r="C9041" s="81"/>
      <c r="D9041" s="81"/>
      <c r="E9041" s="77"/>
      <c r="F9041" s="82"/>
      <c r="G9041" s="77"/>
      <c r="H9041" s="82"/>
      <c r="I9041" s="83"/>
    </row>
    <row r="9042" spans="2:9" ht="15.6" x14ac:dyDescent="0.3">
      <c r="B9042" s="81"/>
      <c r="C9042" s="81"/>
      <c r="D9042" s="81"/>
      <c r="E9042" s="77"/>
      <c r="F9042" s="82"/>
      <c r="G9042" s="77"/>
      <c r="H9042" s="82"/>
      <c r="I9042" s="83"/>
    </row>
    <row r="9043" spans="2:9" ht="15.6" x14ac:dyDescent="0.3">
      <c r="B9043" s="81"/>
      <c r="C9043" s="81"/>
      <c r="D9043" s="81"/>
      <c r="E9043" s="77"/>
      <c r="F9043" s="82"/>
      <c r="G9043" s="77"/>
      <c r="H9043" s="82"/>
      <c r="I9043" s="83"/>
    </row>
    <row r="9044" spans="2:9" ht="15.6" x14ac:dyDescent="0.3">
      <c r="B9044" s="81"/>
      <c r="C9044" s="81"/>
      <c r="D9044" s="81"/>
      <c r="E9044" s="77"/>
      <c r="F9044" s="82"/>
      <c r="G9044" s="77"/>
      <c r="H9044" s="82"/>
      <c r="I9044" s="83"/>
    </row>
    <row r="9045" spans="2:9" ht="15.6" x14ac:dyDescent="0.3">
      <c r="B9045" s="81"/>
      <c r="C9045" s="81"/>
      <c r="D9045" s="81"/>
      <c r="E9045" s="77"/>
      <c r="F9045" s="82"/>
      <c r="G9045" s="77"/>
      <c r="H9045" s="82"/>
      <c r="I9045" s="83"/>
    </row>
    <row r="9046" spans="2:9" ht="15.6" x14ac:dyDescent="0.3">
      <c r="B9046" s="81"/>
      <c r="C9046" s="81"/>
      <c r="D9046" s="81"/>
      <c r="E9046" s="77"/>
      <c r="F9046" s="82"/>
      <c r="G9046" s="77"/>
      <c r="H9046" s="82"/>
      <c r="I9046" s="83"/>
    </row>
    <row r="9047" spans="2:9" ht="15.6" x14ac:dyDescent="0.3">
      <c r="B9047" s="81"/>
      <c r="C9047" s="81"/>
      <c r="D9047" s="81"/>
      <c r="E9047" s="77"/>
      <c r="F9047" s="82"/>
      <c r="G9047" s="77"/>
      <c r="H9047" s="82"/>
      <c r="I9047" s="83"/>
    </row>
    <row r="9048" spans="2:9" ht="15.6" x14ac:dyDescent="0.3">
      <c r="B9048" s="81"/>
      <c r="C9048" s="81"/>
      <c r="D9048" s="81"/>
      <c r="E9048" s="77"/>
      <c r="F9048" s="82"/>
      <c r="G9048" s="77"/>
      <c r="H9048" s="82"/>
      <c r="I9048" s="83"/>
    </row>
    <row r="9049" spans="2:9" ht="15.6" x14ac:dyDescent="0.3">
      <c r="B9049" s="81"/>
      <c r="C9049" s="81"/>
      <c r="D9049" s="81"/>
      <c r="E9049" s="77"/>
      <c r="F9049" s="82"/>
      <c r="G9049" s="77"/>
      <c r="H9049" s="82"/>
      <c r="I9049" s="83"/>
    </row>
    <row r="9050" spans="2:9" ht="15.6" x14ac:dyDescent="0.3">
      <c r="B9050" s="81"/>
      <c r="C9050" s="81"/>
      <c r="D9050" s="81"/>
      <c r="E9050" s="77"/>
      <c r="F9050" s="82"/>
      <c r="G9050" s="77"/>
      <c r="H9050" s="82"/>
      <c r="I9050" s="83"/>
    </row>
    <row r="9051" spans="2:9" ht="15.6" x14ac:dyDescent="0.3">
      <c r="B9051" s="81"/>
      <c r="C9051" s="81"/>
      <c r="D9051" s="81"/>
      <c r="E9051" s="77"/>
      <c r="F9051" s="82"/>
      <c r="G9051" s="77"/>
      <c r="H9051" s="82"/>
      <c r="I9051" s="83"/>
    </row>
    <row r="9052" spans="2:9" ht="15.6" x14ac:dyDescent="0.3">
      <c r="B9052" s="81"/>
      <c r="C9052" s="81"/>
      <c r="D9052" s="81"/>
      <c r="E9052" s="77"/>
      <c r="F9052" s="82"/>
      <c r="G9052" s="77"/>
      <c r="H9052" s="82"/>
      <c r="I9052" s="83"/>
    </row>
    <row r="9053" spans="2:9" ht="15.6" x14ac:dyDescent="0.3">
      <c r="B9053" s="81"/>
      <c r="C9053" s="81"/>
      <c r="D9053" s="81"/>
      <c r="E9053" s="77"/>
      <c r="F9053" s="82"/>
      <c r="G9053" s="77"/>
      <c r="H9053" s="82"/>
      <c r="I9053" s="83"/>
    </row>
    <row r="9054" spans="2:9" ht="15.6" x14ac:dyDescent="0.3">
      <c r="B9054" s="81"/>
      <c r="C9054" s="81"/>
      <c r="D9054" s="81"/>
      <c r="E9054" s="77"/>
      <c r="F9054" s="82"/>
      <c r="G9054" s="77"/>
      <c r="H9054" s="82"/>
      <c r="I9054" s="83"/>
    </row>
    <row r="9055" spans="2:9" ht="15.6" x14ac:dyDescent="0.3">
      <c r="B9055" s="81"/>
      <c r="C9055" s="81"/>
      <c r="D9055" s="81"/>
      <c r="E9055" s="77"/>
      <c r="F9055" s="82"/>
      <c r="G9055" s="77"/>
      <c r="H9055" s="82"/>
      <c r="I9055" s="83"/>
    </row>
    <row r="9056" spans="2:9" ht="15.6" x14ac:dyDescent="0.3">
      <c r="B9056" s="81"/>
      <c r="C9056" s="81"/>
      <c r="D9056" s="81"/>
      <c r="E9056" s="77"/>
      <c r="F9056" s="82"/>
      <c r="G9056" s="77"/>
      <c r="H9056" s="82"/>
      <c r="I9056" s="83"/>
    </row>
    <row r="9057" spans="2:9" ht="15.6" x14ac:dyDescent="0.3">
      <c r="B9057" s="81"/>
      <c r="C9057" s="81"/>
      <c r="D9057" s="81"/>
      <c r="E9057" s="77"/>
      <c r="F9057" s="82"/>
      <c r="G9057" s="77"/>
      <c r="H9057" s="82"/>
      <c r="I9057" s="83"/>
    </row>
    <row r="9058" spans="2:9" ht="15.6" x14ac:dyDescent="0.3">
      <c r="B9058" s="81"/>
      <c r="C9058" s="81"/>
      <c r="D9058" s="81"/>
      <c r="E9058" s="77"/>
      <c r="F9058" s="82"/>
      <c r="G9058" s="77"/>
      <c r="H9058" s="82"/>
      <c r="I9058" s="83"/>
    </row>
    <row r="9059" spans="2:9" ht="15.6" x14ac:dyDescent="0.3">
      <c r="B9059" s="81"/>
      <c r="C9059" s="81"/>
      <c r="D9059" s="81"/>
      <c r="E9059" s="77"/>
      <c r="F9059" s="82"/>
      <c r="G9059" s="77"/>
      <c r="H9059" s="82"/>
      <c r="I9059" s="83"/>
    </row>
    <row r="9060" spans="2:9" ht="15.6" x14ac:dyDescent="0.3">
      <c r="B9060" s="81"/>
      <c r="C9060" s="81"/>
      <c r="D9060" s="81"/>
      <c r="E9060" s="77"/>
      <c r="F9060" s="82"/>
      <c r="G9060" s="77"/>
      <c r="H9060" s="82"/>
      <c r="I9060" s="83"/>
    </row>
    <row r="9061" spans="2:9" ht="15.6" x14ac:dyDescent="0.3">
      <c r="B9061" s="81"/>
      <c r="C9061" s="81"/>
      <c r="D9061" s="81"/>
      <c r="E9061" s="77"/>
      <c r="F9061" s="82"/>
      <c r="G9061" s="77"/>
      <c r="H9061" s="82"/>
      <c r="I9061" s="83"/>
    </row>
    <row r="9062" spans="2:9" ht="15.6" x14ac:dyDescent="0.3">
      <c r="B9062" s="81"/>
      <c r="C9062" s="81"/>
      <c r="D9062" s="81"/>
      <c r="E9062" s="77"/>
      <c r="F9062" s="82"/>
      <c r="G9062" s="77"/>
      <c r="H9062" s="82"/>
      <c r="I9062" s="83"/>
    </row>
    <row r="9063" spans="2:9" ht="15.6" x14ac:dyDescent="0.3">
      <c r="B9063" s="81"/>
      <c r="C9063" s="81"/>
      <c r="D9063" s="81"/>
      <c r="E9063" s="77"/>
      <c r="F9063" s="82"/>
      <c r="G9063" s="77"/>
      <c r="H9063" s="82"/>
      <c r="I9063" s="83"/>
    </row>
    <row r="9064" spans="2:9" ht="15.6" x14ac:dyDescent="0.3">
      <c r="B9064" s="81"/>
      <c r="C9064" s="81"/>
      <c r="D9064" s="81"/>
      <c r="E9064" s="77"/>
      <c r="F9064" s="82"/>
      <c r="G9064" s="77"/>
      <c r="H9064" s="82"/>
      <c r="I9064" s="83"/>
    </row>
    <row r="9065" spans="2:9" ht="15.6" x14ac:dyDescent="0.3">
      <c r="B9065" s="81"/>
      <c r="C9065" s="81"/>
      <c r="D9065" s="81"/>
      <c r="E9065" s="77"/>
      <c r="F9065" s="82"/>
      <c r="G9065" s="77"/>
      <c r="H9065" s="82"/>
      <c r="I9065" s="83"/>
    </row>
    <row r="9066" spans="2:9" ht="15.6" x14ac:dyDescent="0.3">
      <c r="B9066" s="81"/>
      <c r="C9066" s="81"/>
      <c r="D9066" s="81"/>
      <c r="E9066" s="77"/>
      <c r="F9066" s="82"/>
      <c r="G9066" s="77"/>
      <c r="H9066" s="82"/>
      <c r="I9066" s="83"/>
    </row>
    <row r="9067" spans="2:9" ht="15.6" x14ac:dyDescent="0.3">
      <c r="B9067" s="81"/>
      <c r="C9067" s="81"/>
      <c r="D9067" s="81"/>
      <c r="E9067" s="77"/>
      <c r="F9067" s="82"/>
      <c r="G9067" s="77"/>
      <c r="H9067" s="82"/>
      <c r="I9067" s="83"/>
    </row>
    <row r="9068" spans="2:9" ht="15.6" x14ac:dyDescent="0.3">
      <c r="B9068" s="81"/>
      <c r="C9068" s="81"/>
      <c r="D9068" s="81"/>
      <c r="E9068" s="77"/>
      <c r="F9068" s="82"/>
      <c r="G9068" s="77"/>
      <c r="H9068" s="82"/>
      <c r="I9068" s="83"/>
    </row>
    <row r="9069" spans="2:9" ht="15.6" x14ac:dyDescent="0.3">
      <c r="B9069" s="81"/>
      <c r="C9069" s="81"/>
      <c r="D9069" s="81"/>
      <c r="E9069" s="77"/>
      <c r="F9069" s="82"/>
      <c r="G9069" s="77"/>
      <c r="H9069" s="82"/>
      <c r="I9069" s="83"/>
    </row>
    <row r="9070" spans="2:9" ht="15.6" x14ac:dyDescent="0.3">
      <c r="B9070" s="81"/>
      <c r="C9070" s="81"/>
      <c r="D9070" s="81"/>
      <c r="E9070" s="77"/>
      <c r="F9070" s="82"/>
      <c r="G9070" s="77"/>
      <c r="H9070" s="82"/>
      <c r="I9070" s="83"/>
    </row>
    <row r="9071" spans="2:9" ht="15.6" x14ac:dyDescent="0.3">
      <c r="B9071" s="81"/>
      <c r="C9071" s="81"/>
      <c r="D9071" s="81"/>
      <c r="E9071" s="77"/>
      <c r="F9071" s="82"/>
      <c r="G9071" s="77"/>
      <c r="H9071" s="82"/>
      <c r="I9071" s="83"/>
    </row>
    <row r="9072" spans="2:9" ht="15.6" x14ac:dyDescent="0.3">
      <c r="B9072" s="81"/>
      <c r="C9072" s="81"/>
      <c r="D9072" s="81"/>
      <c r="E9072" s="77"/>
      <c r="F9072" s="82"/>
      <c r="G9072" s="77"/>
      <c r="H9072" s="82"/>
      <c r="I9072" s="83"/>
    </row>
    <row r="9073" spans="2:9" ht="15.6" x14ac:dyDescent="0.3">
      <c r="B9073" s="81"/>
      <c r="C9073" s="81"/>
      <c r="D9073" s="81"/>
      <c r="E9073" s="77"/>
      <c r="F9073" s="82"/>
      <c r="G9073" s="77"/>
      <c r="H9073" s="82"/>
      <c r="I9073" s="83"/>
    </row>
    <row r="9074" spans="2:9" ht="15.6" x14ac:dyDescent="0.3">
      <c r="B9074" s="81"/>
      <c r="C9074" s="81"/>
      <c r="D9074" s="81"/>
      <c r="E9074" s="77"/>
      <c r="F9074" s="82"/>
      <c r="G9074" s="77"/>
      <c r="H9074" s="82"/>
      <c r="I9074" s="83"/>
    </row>
    <row r="9075" spans="2:9" ht="15.6" x14ac:dyDescent="0.3">
      <c r="B9075" s="81"/>
      <c r="C9075" s="81"/>
      <c r="D9075" s="81"/>
      <c r="E9075" s="77"/>
      <c r="F9075" s="82"/>
      <c r="G9075" s="77"/>
      <c r="H9075" s="82"/>
      <c r="I9075" s="83"/>
    </row>
    <row r="9076" spans="2:9" ht="15.6" x14ac:dyDescent="0.3">
      <c r="B9076" s="81"/>
      <c r="C9076" s="81"/>
      <c r="D9076" s="81"/>
      <c r="E9076" s="77"/>
      <c r="F9076" s="82"/>
      <c r="G9076" s="77"/>
      <c r="H9076" s="82"/>
      <c r="I9076" s="83"/>
    </row>
    <row r="9077" spans="2:9" ht="15.6" x14ac:dyDescent="0.3">
      <c r="B9077" s="81"/>
      <c r="C9077" s="81"/>
      <c r="D9077" s="81"/>
      <c r="E9077" s="77"/>
      <c r="F9077" s="82"/>
      <c r="G9077" s="77"/>
      <c r="H9077" s="82"/>
      <c r="I9077" s="83"/>
    </row>
    <row r="9078" spans="2:9" ht="15.6" x14ac:dyDescent="0.3">
      <c r="B9078" s="81"/>
      <c r="C9078" s="81"/>
      <c r="D9078" s="81"/>
      <c r="E9078" s="77"/>
      <c r="F9078" s="82"/>
      <c r="G9078" s="77"/>
      <c r="H9078" s="82"/>
      <c r="I9078" s="83"/>
    </row>
    <row r="9079" spans="2:9" ht="15.6" x14ac:dyDescent="0.3">
      <c r="B9079" s="81"/>
      <c r="C9079" s="81"/>
      <c r="D9079" s="81"/>
      <c r="E9079" s="77"/>
      <c r="F9079" s="82"/>
      <c r="G9079" s="77"/>
      <c r="H9079" s="82"/>
      <c r="I9079" s="83"/>
    </row>
    <row r="9080" spans="2:9" ht="15.6" x14ac:dyDescent="0.3">
      <c r="B9080" s="81"/>
      <c r="C9080" s="81"/>
      <c r="D9080" s="81"/>
      <c r="E9080" s="77"/>
      <c r="F9080" s="82"/>
      <c r="G9080" s="77"/>
      <c r="H9080" s="82"/>
      <c r="I9080" s="83"/>
    </row>
    <row r="9081" spans="2:9" ht="15.6" x14ac:dyDescent="0.3">
      <c r="B9081" s="81"/>
      <c r="C9081" s="81"/>
      <c r="D9081" s="81"/>
      <c r="E9081" s="77"/>
      <c r="F9081" s="82"/>
      <c r="G9081" s="77"/>
      <c r="H9081" s="82"/>
      <c r="I9081" s="83"/>
    </row>
    <row r="9082" spans="2:9" ht="15.6" x14ac:dyDescent="0.3">
      <c r="B9082" s="81"/>
      <c r="C9082" s="81"/>
      <c r="D9082" s="81"/>
      <c r="E9082" s="77"/>
      <c r="F9082" s="82"/>
      <c r="G9082" s="77"/>
      <c r="H9082" s="82"/>
      <c r="I9082" s="83"/>
    </row>
    <row r="9083" spans="2:9" ht="15.6" x14ac:dyDescent="0.3">
      <c r="B9083" s="81"/>
      <c r="C9083" s="81"/>
      <c r="D9083" s="81"/>
      <c r="E9083" s="77"/>
      <c r="F9083" s="82"/>
      <c r="G9083" s="77"/>
      <c r="H9083" s="82"/>
      <c r="I9083" s="83"/>
    </row>
    <row r="9084" spans="2:9" ht="15.6" x14ac:dyDescent="0.3">
      <c r="B9084" s="81"/>
      <c r="C9084" s="81"/>
      <c r="D9084" s="81"/>
      <c r="E9084" s="77"/>
      <c r="F9084" s="82"/>
      <c r="G9084" s="77"/>
      <c r="H9084" s="82"/>
      <c r="I9084" s="83"/>
    </row>
    <row r="9085" spans="2:9" ht="15.6" x14ac:dyDescent="0.3">
      <c r="B9085" s="81"/>
      <c r="C9085" s="81"/>
      <c r="D9085" s="81"/>
      <c r="E9085" s="77"/>
      <c r="F9085" s="82"/>
      <c r="G9085" s="77"/>
      <c r="H9085" s="82"/>
      <c r="I9085" s="83"/>
    </row>
    <row r="9086" spans="2:9" ht="15.6" x14ac:dyDescent="0.3">
      <c r="B9086" s="81"/>
      <c r="C9086" s="81"/>
      <c r="D9086" s="81"/>
      <c r="E9086" s="77"/>
      <c r="F9086" s="82"/>
      <c r="G9086" s="77"/>
      <c r="H9086" s="82"/>
      <c r="I9086" s="83"/>
    </row>
    <row r="9087" spans="2:9" ht="15.6" x14ac:dyDescent="0.3">
      <c r="B9087" s="81"/>
      <c r="C9087" s="81"/>
      <c r="D9087" s="81"/>
      <c r="E9087" s="77"/>
      <c r="F9087" s="82"/>
      <c r="G9087" s="77"/>
      <c r="H9087" s="82"/>
      <c r="I9087" s="83"/>
    </row>
    <row r="9088" spans="2:9" ht="15.6" x14ac:dyDescent="0.3">
      <c r="B9088" s="81"/>
      <c r="C9088" s="81"/>
      <c r="D9088" s="81"/>
      <c r="E9088" s="77"/>
      <c r="F9088" s="82"/>
      <c r="G9088" s="77"/>
      <c r="H9088" s="82"/>
      <c r="I9088" s="83"/>
    </row>
    <row r="9089" spans="2:9" ht="15.6" x14ac:dyDescent="0.3">
      <c r="B9089" s="81"/>
      <c r="C9089" s="81"/>
      <c r="D9089" s="81"/>
      <c r="E9089" s="77"/>
      <c r="F9089" s="82"/>
      <c r="G9089" s="77"/>
      <c r="H9089" s="82"/>
      <c r="I9089" s="83"/>
    </row>
    <row r="9090" spans="2:9" ht="15.6" x14ac:dyDescent="0.3">
      <c r="B9090" s="81"/>
      <c r="C9090" s="81"/>
      <c r="D9090" s="81"/>
      <c r="E9090" s="77"/>
      <c r="F9090" s="82"/>
      <c r="G9090" s="77"/>
      <c r="H9090" s="82"/>
      <c r="I9090" s="83"/>
    </row>
    <row r="9091" spans="2:9" ht="15.6" x14ac:dyDescent="0.3">
      <c r="B9091" s="81"/>
      <c r="C9091" s="81"/>
      <c r="D9091" s="81"/>
      <c r="E9091" s="77"/>
      <c r="F9091" s="82"/>
      <c r="G9091" s="77"/>
      <c r="H9091" s="82"/>
      <c r="I9091" s="83"/>
    </row>
    <row r="9092" spans="2:9" ht="15.6" x14ac:dyDescent="0.3">
      <c r="B9092" s="81"/>
      <c r="C9092" s="81"/>
      <c r="D9092" s="81"/>
      <c r="E9092" s="77"/>
      <c r="F9092" s="82"/>
      <c r="G9092" s="77"/>
      <c r="H9092" s="82"/>
      <c r="I9092" s="83"/>
    </row>
    <row r="9093" spans="2:9" ht="15.6" x14ac:dyDescent="0.3">
      <c r="B9093" s="81"/>
      <c r="C9093" s="81"/>
      <c r="D9093" s="81"/>
      <c r="E9093" s="77"/>
      <c r="F9093" s="82"/>
      <c r="G9093" s="77"/>
      <c r="H9093" s="82"/>
      <c r="I9093" s="83"/>
    </row>
    <row r="9094" spans="2:9" ht="15.6" x14ac:dyDescent="0.3">
      <c r="B9094" s="81"/>
      <c r="C9094" s="81"/>
      <c r="D9094" s="81"/>
      <c r="E9094" s="77"/>
      <c r="F9094" s="82"/>
      <c r="G9094" s="77"/>
      <c r="H9094" s="82"/>
      <c r="I9094" s="83"/>
    </row>
    <row r="9095" spans="2:9" ht="15.6" x14ac:dyDescent="0.3">
      <c r="B9095" s="81"/>
      <c r="C9095" s="81"/>
      <c r="D9095" s="81"/>
      <c r="E9095" s="77"/>
      <c r="F9095" s="82"/>
      <c r="G9095" s="77"/>
      <c r="H9095" s="82"/>
      <c r="I9095" s="83"/>
    </row>
    <row r="9096" spans="2:9" ht="15.6" x14ac:dyDescent="0.3">
      <c r="B9096" s="81"/>
      <c r="C9096" s="81"/>
      <c r="D9096" s="81"/>
      <c r="E9096" s="77"/>
      <c r="F9096" s="82"/>
      <c r="G9096" s="77"/>
      <c r="H9096" s="82"/>
      <c r="I9096" s="83"/>
    </row>
    <row r="9097" spans="2:9" ht="15.6" x14ac:dyDescent="0.3">
      <c r="B9097" s="81"/>
      <c r="C9097" s="81"/>
      <c r="D9097" s="81"/>
      <c r="E9097" s="77"/>
      <c r="F9097" s="82"/>
      <c r="G9097" s="77"/>
      <c r="H9097" s="82"/>
      <c r="I9097" s="83"/>
    </row>
    <row r="9098" spans="2:9" ht="15.6" x14ac:dyDescent="0.3">
      <c r="B9098" s="81"/>
      <c r="C9098" s="81"/>
      <c r="D9098" s="81"/>
      <c r="E9098" s="77"/>
      <c r="F9098" s="82"/>
      <c r="G9098" s="77"/>
      <c r="H9098" s="82"/>
      <c r="I9098" s="83"/>
    </row>
    <row r="9099" spans="2:9" ht="15.6" x14ac:dyDescent="0.3">
      <c r="B9099" s="81"/>
      <c r="C9099" s="81"/>
      <c r="D9099" s="81"/>
      <c r="E9099" s="77"/>
      <c r="F9099" s="82"/>
      <c r="G9099" s="77"/>
      <c r="H9099" s="82"/>
      <c r="I9099" s="83"/>
    </row>
    <row r="9100" spans="2:9" ht="15.6" x14ac:dyDescent="0.3">
      <c r="B9100" s="81"/>
      <c r="C9100" s="81"/>
      <c r="D9100" s="81"/>
      <c r="E9100" s="77"/>
      <c r="F9100" s="82"/>
      <c r="G9100" s="77"/>
      <c r="H9100" s="82"/>
      <c r="I9100" s="83"/>
    </row>
    <row r="9101" spans="2:9" ht="15.6" x14ac:dyDescent="0.3">
      <c r="B9101" s="81"/>
      <c r="C9101" s="81"/>
      <c r="D9101" s="81"/>
      <c r="E9101" s="77"/>
      <c r="F9101" s="82"/>
      <c r="G9101" s="77"/>
      <c r="H9101" s="82"/>
      <c r="I9101" s="83"/>
    </row>
    <row r="9102" spans="2:9" ht="15.6" x14ac:dyDescent="0.3">
      <c r="B9102" s="81"/>
      <c r="C9102" s="81"/>
      <c r="D9102" s="81"/>
      <c r="E9102" s="77"/>
      <c r="F9102" s="82"/>
      <c r="G9102" s="77"/>
      <c r="H9102" s="82"/>
      <c r="I9102" s="83"/>
    </row>
    <row r="9103" spans="2:9" ht="15.6" x14ac:dyDescent="0.3">
      <c r="B9103" s="81"/>
      <c r="C9103" s="81"/>
      <c r="D9103" s="81"/>
      <c r="E9103" s="77"/>
      <c r="F9103" s="82"/>
      <c r="G9103" s="77"/>
      <c r="H9103" s="82"/>
      <c r="I9103" s="83"/>
    </row>
    <row r="9104" spans="2:9" ht="15.6" x14ac:dyDescent="0.3">
      <c r="B9104" s="81"/>
      <c r="C9104" s="81"/>
      <c r="D9104" s="81"/>
      <c r="E9104" s="77"/>
      <c r="F9104" s="82"/>
      <c r="G9104" s="77"/>
      <c r="H9104" s="82"/>
      <c r="I9104" s="83"/>
    </row>
    <row r="9105" spans="2:9" ht="15.6" x14ac:dyDescent="0.3">
      <c r="B9105" s="81"/>
      <c r="C9105" s="81"/>
      <c r="D9105" s="81"/>
      <c r="E9105" s="77"/>
      <c r="F9105" s="82"/>
      <c r="G9105" s="77"/>
      <c r="H9105" s="82"/>
      <c r="I9105" s="83"/>
    </row>
    <row r="9106" spans="2:9" ht="15.6" x14ac:dyDescent="0.3">
      <c r="B9106" s="81"/>
      <c r="C9106" s="81"/>
      <c r="D9106" s="81"/>
      <c r="E9106" s="77"/>
      <c r="F9106" s="82"/>
      <c r="G9106" s="77"/>
      <c r="H9106" s="82"/>
      <c r="I9106" s="83"/>
    </row>
    <row r="9107" spans="2:9" ht="15.6" x14ac:dyDescent="0.3">
      <c r="B9107" s="81"/>
      <c r="C9107" s="81"/>
      <c r="D9107" s="81"/>
      <c r="E9107" s="77"/>
      <c r="F9107" s="82"/>
      <c r="G9107" s="77"/>
      <c r="H9107" s="82"/>
      <c r="I9107" s="83"/>
    </row>
    <row r="9108" spans="2:9" ht="15.6" x14ac:dyDescent="0.3">
      <c r="B9108" s="81"/>
      <c r="C9108" s="81"/>
      <c r="D9108" s="81"/>
      <c r="E9108" s="77"/>
      <c r="F9108" s="82"/>
      <c r="G9108" s="77"/>
      <c r="H9108" s="82"/>
      <c r="I9108" s="83"/>
    </row>
    <row r="9109" spans="2:9" ht="15.6" x14ac:dyDescent="0.3">
      <c r="B9109" s="81"/>
      <c r="C9109" s="81"/>
      <c r="D9109" s="81"/>
      <c r="E9109" s="77"/>
      <c r="F9109" s="82"/>
      <c r="G9109" s="77"/>
      <c r="H9109" s="82"/>
      <c r="I9109" s="83"/>
    </row>
    <row r="9110" spans="2:9" ht="15.6" x14ac:dyDescent="0.3">
      <c r="B9110" s="81"/>
      <c r="C9110" s="81"/>
      <c r="D9110" s="81"/>
      <c r="E9110" s="77"/>
      <c r="F9110" s="82"/>
      <c r="G9110" s="77"/>
      <c r="H9110" s="82"/>
      <c r="I9110" s="83"/>
    </row>
    <row r="9111" spans="2:9" ht="15.6" x14ac:dyDescent="0.3">
      <c r="B9111" s="81"/>
      <c r="C9111" s="81"/>
      <c r="D9111" s="81"/>
      <c r="E9111" s="77"/>
      <c r="F9111" s="82"/>
      <c r="G9111" s="77"/>
      <c r="H9111" s="82"/>
      <c r="I9111" s="83"/>
    </row>
    <row r="9112" spans="2:9" ht="15.6" x14ac:dyDescent="0.3">
      <c r="B9112" s="81"/>
      <c r="C9112" s="81"/>
      <c r="D9112" s="81"/>
      <c r="E9112" s="77"/>
      <c r="F9112" s="82"/>
      <c r="G9112" s="77"/>
      <c r="H9112" s="82"/>
      <c r="I9112" s="83"/>
    </row>
    <row r="9113" spans="2:9" ht="15.6" x14ac:dyDescent="0.3">
      <c r="B9113" s="81"/>
      <c r="C9113" s="81"/>
      <c r="D9113" s="81"/>
      <c r="E9113" s="77"/>
      <c r="F9113" s="82"/>
      <c r="G9113" s="77"/>
      <c r="H9113" s="82"/>
      <c r="I9113" s="83"/>
    </row>
    <row r="9114" spans="2:9" ht="15.6" x14ac:dyDescent="0.3">
      <c r="B9114" s="81"/>
      <c r="C9114" s="81"/>
      <c r="D9114" s="81"/>
      <c r="E9114" s="77"/>
      <c r="F9114" s="82"/>
      <c r="G9114" s="77"/>
      <c r="H9114" s="82"/>
      <c r="I9114" s="83"/>
    </row>
    <row r="9115" spans="2:9" ht="15.6" x14ac:dyDescent="0.3">
      <c r="B9115" s="81"/>
      <c r="C9115" s="81"/>
      <c r="D9115" s="81"/>
      <c r="E9115" s="77"/>
      <c r="F9115" s="82"/>
      <c r="G9115" s="77"/>
      <c r="H9115" s="82"/>
      <c r="I9115" s="83"/>
    </row>
    <row r="9116" spans="2:9" ht="15.6" x14ac:dyDescent="0.3">
      <c r="B9116" s="81"/>
      <c r="C9116" s="81"/>
      <c r="D9116" s="81"/>
      <c r="E9116" s="77"/>
      <c r="F9116" s="82"/>
      <c r="G9116" s="77"/>
      <c r="H9116" s="82"/>
      <c r="I9116" s="83"/>
    </row>
    <row r="9117" spans="2:9" ht="15.6" x14ac:dyDescent="0.3">
      <c r="B9117" s="81"/>
      <c r="C9117" s="81"/>
      <c r="D9117" s="81"/>
      <c r="E9117" s="77"/>
      <c r="F9117" s="82"/>
      <c r="G9117" s="77"/>
      <c r="H9117" s="82"/>
      <c r="I9117" s="83"/>
    </row>
    <row r="9118" spans="2:9" ht="15.6" x14ac:dyDescent="0.3">
      <c r="B9118" s="81"/>
      <c r="C9118" s="81"/>
      <c r="D9118" s="81"/>
      <c r="E9118" s="77"/>
      <c r="F9118" s="82"/>
      <c r="G9118" s="77"/>
      <c r="H9118" s="82"/>
      <c r="I9118" s="83"/>
    </row>
    <row r="9119" spans="2:9" ht="15.6" x14ac:dyDescent="0.3">
      <c r="B9119" s="81"/>
      <c r="C9119" s="81"/>
      <c r="D9119" s="81"/>
      <c r="E9119" s="77"/>
      <c r="F9119" s="82"/>
      <c r="G9119" s="77"/>
      <c r="H9119" s="82"/>
      <c r="I9119" s="83"/>
    </row>
    <row r="9120" spans="2:9" ht="15.6" x14ac:dyDescent="0.3">
      <c r="B9120" s="81"/>
      <c r="C9120" s="81"/>
      <c r="D9120" s="81"/>
      <c r="E9120" s="77"/>
      <c r="F9120" s="82"/>
      <c r="G9120" s="77"/>
      <c r="H9120" s="82"/>
      <c r="I9120" s="83"/>
    </row>
    <row r="9121" spans="2:9" ht="15.6" x14ac:dyDescent="0.3">
      <c r="B9121" s="81"/>
      <c r="C9121" s="81"/>
      <c r="D9121" s="81"/>
      <c r="E9121" s="77"/>
      <c r="F9121" s="82"/>
      <c r="G9121" s="77"/>
      <c r="H9121" s="82"/>
      <c r="I9121" s="83"/>
    </row>
    <row r="9122" spans="2:9" ht="15.6" x14ac:dyDescent="0.3">
      <c r="B9122" s="81"/>
      <c r="C9122" s="81"/>
      <c r="D9122" s="81"/>
      <c r="E9122" s="77"/>
      <c r="F9122" s="82"/>
      <c r="G9122" s="77"/>
      <c r="H9122" s="82"/>
      <c r="I9122" s="83"/>
    </row>
    <row r="9123" spans="2:9" ht="15.6" x14ac:dyDescent="0.3">
      <c r="B9123" s="81"/>
      <c r="C9123" s="81"/>
      <c r="D9123" s="81"/>
      <c r="E9123" s="77"/>
      <c r="F9123" s="82"/>
      <c r="G9123" s="77"/>
      <c r="H9123" s="82"/>
      <c r="I9123" s="83"/>
    </row>
    <row r="9124" spans="2:9" ht="15.6" x14ac:dyDescent="0.3">
      <c r="B9124" s="81"/>
      <c r="C9124" s="81"/>
      <c r="D9124" s="81"/>
      <c r="E9124" s="77"/>
      <c r="F9124" s="82"/>
      <c r="G9124" s="77"/>
      <c r="H9124" s="82"/>
      <c r="I9124" s="83"/>
    </row>
    <row r="9125" spans="2:9" ht="15.6" x14ac:dyDescent="0.3">
      <c r="B9125" s="81"/>
      <c r="C9125" s="81"/>
      <c r="D9125" s="81"/>
      <c r="E9125" s="77"/>
      <c r="F9125" s="82"/>
      <c r="G9125" s="77"/>
      <c r="H9125" s="82"/>
      <c r="I9125" s="83"/>
    </row>
    <row r="9126" spans="2:9" ht="15.6" x14ac:dyDescent="0.3">
      <c r="B9126" s="81"/>
      <c r="C9126" s="81"/>
      <c r="D9126" s="81"/>
      <c r="E9126" s="77"/>
      <c r="F9126" s="82"/>
      <c r="G9126" s="77"/>
      <c r="H9126" s="82"/>
      <c r="I9126" s="83"/>
    </row>
    <row r="9127" spans="2:9" ht="15.6" x14ac:dyDescent="0.3">
      <c r="B9127" s="81"/>
      <c r="C9127" s="81"/>
      <c r="D9127" s="81"/>
      <c r="E9127" s="77"/>
      <c r="F9127" s="82"/>
      <c r="G9127" s="77"/>
      <c r="H9127" s="82"/>
      <c r="I9127" s="83"/>
    </row>
    <row r="9128" spans="2:9" ht="15.6" x14ac:dyDescent="0.3">
      <c r="B9128" s="81"/>
      <c r="C9128" s="81"/>
      <c r="D9128" s="81"/>
      <c r="E9128" s="77"/>
      <c r="F9128" s="82"/>
      <c r="G9128" s="77"/>
      <c r="H9128" s="82"/>
      <c r="I9128" s="83"/>
    </row>
    <row r="9129" spans="2:9" ht="15.6" x14ac:dyDescent="0.3">
      <c r="B9129" s="81"/>
      <c r="C9129" s="81"/>
      <c r="D9129" s="81"/>
      <c r="E9129" s="77"/>
      <c r="F9129" s="82"/>
      <c r="G9129" s="77"/>
      <c r="H9129" s="82"/>
      <c r="I9129" s="83"/>
    </row>
    <row r="9130" spans="2:9" ht="15.6" x14ac:dyDescent="0.3">
      <c r="B9130" s="81"/>
      <c r="C9130" s="81"/>
      <c r="D9130" s="81"/>
      <c r="E9130" s="77"/>
      <c r="F9130" s="82"/>
      <c r="G9130" s="77"/>
      <c r="H9130" s="82"/>
      <c r="I9130" s="83"/>
    </row>
    <row r="9131" spans="2:9" ht="15.6" x14ac:dyDescent="0.3">
      <c r="B9131" s="81"/>
      <c r="C9131" s="81"/>
      <c r="D9131" s="81"/>
      <c r="E9131" s="77"/>
      <c r="F9131" s="82"/>
      <c r="G9131" s="77"/>
      <c r="H9131" s="82"/>
      <c r="I9131" s="83"/>
    </row>
    <row r="9132" spans="2:9" ht="15.6" x14ac:dyDescent="0.3">
      <c r="B9132" s="81"/>
      <c r="C9132" s="81"/>
      <c r="D9132" s="81"/>
      <c r="E9132" s="77"/>
      <c r="F9132" s="82"/>
      <c r="G9132" s="77"/>
      <c r="H9132" s="82"/>
      <c r="I9132" s="83"/>
    </row>
    <row r="9133" spans="2:9" ht="15.6" x14ac:dyDescent="0.3">
      <c r="B9133" s="81"/>
      <c r="C9133" s="81"/>
      <c r="D9133" s="81"/>
      <c r="E9133" s="77"/>
      <c r="F9133" s="82"/>
      <c r="G9133" s="77"/>
      <c r="H9133" s="82"/>
      <c r="I9133" s="83"/>
    </row>
    <row r="9134" spans="2:9" ht="15.6" x14ac:dyDescent="0.3">
      <c r="B9134" s="81"/>
      <c r="C9134" s="81"/>
      <c r="D9134" s="81"/>
      <c r="E9134" s="77"/>
      <c r="F9134" s="82"/>
      <c r="G9134" s="77"/>
      <c r="H9134" s="82"/>
      <c r="I9134" s="83"/>
    </row>
    <row r="9135" spans="2:9" ht="15.6" x14ac:dyDescent="0.3">
      <c r="B9135" s="81"/>
      <c r="C9135" s="81"/>
      <c r="D9135" s="81"/>
      <c r="E9135" s="77"/>
      <c r="F9135" s="82"/>
      <c r="G9135" s="77"/>
      <c r="H9135" s="82"/>
      <c r="I9135" s="83"/>
    </row>
    <row r="9136" spans="2:9" ht="15.6" x14ac:dyDescent="0.3">
      <c r="B9136" s="81"/>
      <c r="C9136" s="81"/>
      <c r="D9136" s="81"/>
      <c r="E9136" s="77"/>
      <c r="F9136" s="82"/>
      <c r="G9136" s="77"/>
      <c r="H9136" s="82"/>
      <c r="I9136" s="83"/>
    </row>
    <row r="9137" spans="2:9" ht="15.6" x14ac:dyDescent="0.3">
      <c r="B9137" s="81"/>
      <c r="C9137" s="81"/>
      <c r="D9137" s="81"/>
      <c r="E9137" s="77"/>
      <c r="F9137" s="82"/>
      <c r="G9137" s="77"/>
      <c r="H9137" s="82"/>
      <c r="I9137" s="83"/>
    </row>
    <row r="9138" spans="2:9" ht="15.6" x14ac:dyDescent="0.3">
      <c r="B9138" s="81"/>
      <c r="C9138" s="81"/>
      <c r="D9138" s="81"/>
      <c r="E9138" s="77"/>
      <c r="F9138" s="82"/>
      <c r="G9138" s="77"/>
      <c r="H9138" s="82"/>
      <c r="I9138" s="83"/>
    </row>
    <row r="9139" spans="2:9" ht="15.6" x14ac:dyDescent="0.3">
      <c r="B9139" s="81"/>
      <c r="C9139" s="81"/>
      <c r="D9139" s="81"/>
      <c r="E9139" s="77"/>
      <c r="F9139" s="82"/>
      <c r="G9139" s="77"/>
      <c r="H9139" s="82"/>
      <c r="I9139" s="83"/>
    </row>
    <row r="9140" spans="2:9" ht="15.6" x14ac:dyDescent="0.3">
      <c r="B9140" s="81"/>
      <c r="C9140" s="81"/>
      <c r="D9140" s="81"/>
      <c r="E9140" s="77"/>
      <c r="F9140" s="82"/>
      <c r="G9140" s="77"/>
      <c r="H9140" s="82"/>
      <c r="I9140" s="83"/>
    </row>
    <row r="9141" spans="2:9" ht="15.6" x14ac:dyDescent="0.3">
      <c r="B9141" s="81"/>
      <c r="C9141" s="81"/>
      <c r="D9141" s="81"/>
      <c r="E9141" s="77"/>
      <c r="F9141" s="82"/>
      <c r="G9141" s="77"/>
      <c r="H9141" s="82"/>
      <c r="I9141" s="83"/>
    </row>
    <row r="9142" spans="2:9" ht="15.6" x14ac:dyDescent="0.3">
      <c r="B9142" s="81"/>
      <c r="C9142" s="81"/>
      <c r="D9142" s="81"/>
      <c r="E9142" s="77"/>
      <c r="F9142" s="82"/>
      <c r="G9142" s="77"/>
      <c r="H9142" s="82"/>
      <c r="I9142" s="83"/>
    </row>
    <row r="9143" spans="2:9" ht="15.6" x14ac:dyDescent="0.3">
      <c r="B9143" s="81"/>
      <c r="C9143" s="81"/>
      <c r="D9143" s="81"/>
      <c r="E9143" s="77"/>
      <c r="F9143" s="82"/>
      <c r="G9143" s="77"/>
      <c r="H9143" s="82"/>
      <c r="I9143" s="83"/>
    </row>
    <row r="9144" spans="2:9" ht="15.6" x14ac:dyDescent="0.3">
      <c r="B9144" s="81"/>
      <c r="C9144" s="81"/>
      <c r="D9144" s="81"/>
      <c r="E9144" s="77"/>
      <c r="F9144" s="82"/>
      <c r="G9144" s="77"/>
      <c r="H9144" s="82"/>
      <c r="I9144" s="83"/>
    </row>
    <row r="9145" spans="2:9" ht="15.6" x14ac:dyDescent="0.3">
      <c r="B9145" s="81"/>
      <c r="C9145" s="81"/>
      <c r="D9145" s="81"/>
      <c r="E9145" s="77"/>
      <c r="F9145" s="82"/>
      <c r="G9145" s="77"/>
      <c r="H9145" s="82"/>
      <c r="I9145" s="83"/>
    </row>
    <row r="9146" spans="2:9" ht="15.6" x14ac:dyDescent="0.3">
      <c r="B9146" s="81"/>
      <c r="C9146" s="81"/>
      <c r="D9146" s="81"/>
      <c r="E9146" s="77"/>
      <c r="F9146" s="82"/>
      <c r="G9146" s="77"/>
      <c r="H9146" s="82"/>
      <c r="I9146" s="83"/>
    </row>
    <row r="9147" spans="2:9" ht="15.6" x14ac:dyDescent="0.3">
      <c r="B9147" s="81"/>
      <c r="C9147" s="81"/>
      <c r="D9147" s="81"/>
      <c r="E9147" s="77"/>
      <c r="F9147" s="82"/>
      <c r="G9147" s="77"/>
      <c r="H9147" s="82"/>
      <c r="I9147" s="83"/>
    </row>
    <row r="9148" spans="2:9" ht="15.6" x14ac:dyDescent="0.3">
      <c r="B9148" s="81"/>
      <c r="C9148" s="81"/>
      <c r="D9148" s="81"/>
      <c r="E9148" s="77"/>
      <c r="F9148" s="82"/>
      <c r="G9148" s="77"/>
      <c r="H9148" s="82"/>
      <c r="I9148" s="83"/>
    </row>
    <row r="9149" spans="2:9" ht="15.6" x14ac:dyDescent="0.3">
      <c r="B9149" s="81"/>
      <c r="C9149" s="81"/>
      <c r="D9149" s="81"/>
      <c r="E9149" s="77"/>
      <c r="F9149" s="82"/>
      <c r="G9149" s="77"/>
      <c r="H9149" s="82"/>
      <c r="I9149" s="83"/>
    </row>
    <row r="9150" spans="2:9" ht="15.6" x14ac:dyDescent="0.3">
      <c r="B9150" s="81"/>
      <c r="C9150" s="81"/>
      <c r="D9150" s="81"/>
      <c r="E9150" s="77"/>
      <c r="F9150" s="82"/>
      <c r="G9150" s="77"/>
      <c r="H9150" s="82"/>
      <c r="I9150" s="83"/>
    </row>
    <row r="9151" spans="2:9" ht="15.6" x14ac:dyDescent="0.3">
      <c r="B9151" s="81"/>
      <c r="C9151" s="81"/>
      <c r="D9151" s="81"/>
      <c r="E9151" s="77"/>
      <c r="F9151" s="82"/>
      <c r="G9151" s="77"/>
      <c r="H9151" s="82"/>
      <c r="I9151" s="83"/>
    </row>
    <row r="9152" spans="2:9" ht="15.6" x14ac:dyDescent="0.3">
      <c r="B9152" s="81"/>
      <c r="C9152" s="81"/>
      <c r="D9152" s="81"/>
      <c r="E9152" s="77"/>
      <c r="F9152" s="82"/>
      <c r="G9152" s="77"/>
      <c r="H9152" s="82"/>
      <c r="I9152" s="83"/>
    </row>
    <row r="9153" spans="2:9" ht="15.6" x14ac:dyDescent="0.3">
      <c r="B9153" s="81"/>
      <c r="C9153" s="81"/>
      <c r="D9153" s="81"/>
      <c r="E9153" s="77"/>
      <c r="F9153" s="82"/>
      <c r="G9153" s="77"/>
      <c r="H9153" s="82"/>
      <c r="I9153" s="83"/>
    </row>
    <row r="9154" spans="2:9" ht="15.6" x14ac:dyDescent="0.3">
      <c r="B9154" s="81"/>
      <c r="C9154" s="81"/>
      <c r="D9154" s="81"/>
      <c r="E9154" s="77"/>
      <c r="F9154" s="82"/>
      <c r="G9154" s="77"/>
      <c r="H9154" s="82"/>
      <c r="I9154" s="83"/>
    </row>
    <row r="9155" spans="2:9" ht="15.6" x14ac:dyDescent="0.3">
      <c r="B9155" s="81"/>
      <c r="C9155" s="81"/>
      <c r="D9155" s="81"/>
      <c r="E9155" s="77"/>
      <c r="F9155" s="82"/>
      <c r="G9155" s="77"/>
      <c r="H9155" s="82"/>
      <c r="I9155" s="83"/>
    </row>
    <row r="9156" spans="2:9" ht="15.6" x14ac:dyDescent="0.3">
      <c r="B9156" s="81"/>
      <c r="C9156" s="81"/>
      <c r="D9156" s="81"/>
      <c r="E9156" s="77"/>
      <c r="F9156" s="82"/>
      <c r="G9156" s="77"/>
      <c r="H9156" s="82"/>
      <c r="I9156" s="83"/>
    </row>
    <row r="9157" spans="2:9" ht="15.6" x14ac:dyDescent="0.3">
      <c r="B9157" s="81"/>
      <c r="C9157" s="81"/>
      <c r="D9157" s="81"/>
      <c r="E9157" s="77"/>
      <c r="F9157" s="82"/>
      <c r="G9157" s="77"/>
      <c r="H9157" s="82"/>
      <c r="I9157" s="83"/>
    </row>
    <row r="9158" spans="2:9" ht="15.6" x14ac:dyDescent="0.3">
      <c r="B9158" s="81"/>
      <c r="C9158" s="81"/>
      <c r="D9158" s="81"/>
      <c r="E9158" s="77"/>
      <c r="F9158" s="82"/>
      <c r="G9158" s="77"/>
      <c r="H9158" s="82"/>
      <c r="I9158" s="83"/>
    </row>
    <row r="9159" spans="2:9" ht="15.6" x14ac:dyDescent="0.3">
      <c r="B9159" s="81"/>
      <c r="C9159" s="81"/>
      <c r="D9159" s="81"/>
      <c r="E9159" s="77"/>
      <c r="F9159" s="82"/>
      <c r="G9159" s="77"/>
      <c r="H9159" s="82"/>
      <c r="I9159" s="83"/>
    </row>
    <row r="9160" spans="2:9" ht="15.6" x14ac:dyDescent="0.3">
      <c r="B9160" s="81"/>
      <c r="C9160" s="81"/>
      <c r="D9160" s="81"/>
      <c r="E9160" s="77"/>
      <c r="F9160" s="82"/>
      <c r="G9160" s="77"/>
      <c r="H9160" s="82"/>
      <c r="I9160" s="83"/>
    </row>
    <row r="9161" spans="2:9" ht="15.6" x14ac:dyDescent="0.3">
      <c r="B9161" s="81"/>
      <c r="C9161" s="81"/>
      <c r="D9161" s="81"/>
      <c r="E9161" s="77"/>
      <c r="F9161" s="82"/>
      <c r="G9161" s="77"/>
      <c r="H9161" s="82"/>
      <c r="I9161" s="83"/>
    </row>
    <row r="9162" spans="2:9" ht="15.6" x14ac:dyDescent="0.3">
      <c r="B9162" s="81"/>
      <c r="C9162" s="81"/>
      <c r="D9162" s="81"/>
      <c r="E9162" s="77"/>
      <c r="F9162" s="82"/>
      <c r="G9162" s="77"/>
      <c r="H9162" s="82"/>
      <c r="I9162" s="83"/>
    </row>
    <row r="9163" spans="2:9" ht="15.6" x14ac:dyDescent="0.3">
      <c r="B9163" s="81"/>
      <c r="C9163" s="81"/>
      <c r="D9163" s="81"/>
      <c r="E9163" s="77"/>
      <c r="F9163" s="82"/>
      <c r="G9163" s="77"/>
      <c r="H9163" s="82"/>
      <c r="I9163" s="83"/>
    </row>
    <row r="9164" spans="2:9" ht="15.6" x14ac:dyDescent="0.3">
      <c r="B9164" s="81"/>
      <c r="C9164" s="81"/>
      <c r="D9164" s="81"/>
      <c r="E9164" s="77"/>
      <c r="F9164" s="82"/>
      <c r="G9164" s="77"/>
      <c r="H9164" s="82"/>
      <c r="I9164" s="83"/>
    </row>
    <row r="9165" spans="2:9" ht="15.6" x14ac:dyDescent="0.3">
      <c r="B9165" s="81"/>
      <c r="C9165" s="81"/>
      <c r="D9165" s="81"/>
      <c r="E9165" s="77"/>
      <c r="F9165" s="82"/>
      <c r="G9165" s="77"/>
      <c r="H9165" s="82"/>
      <c r="I9165" s="83"/>
    </row>
    <row r="9166" spans="2:9" ht="15.6" x14ac:dyDescent="0.3">
      <c r="B9166" s="81"/>
      <c r="C9166" s="81"/>
      <c r="D9166" s="81"/>
      <c r="E9166" s="77"/>
      <c r="F9166" s="82"/>
      <c r="G9166" s="77"/>
      <c r="H9166" s="82"/>
      <c r="I9166" s="83"/>
    </row>
    <row r="9167" spans="2:9" ht="15.6" x14ac:dyDescent="0.3">
      <c r="B9167" s="81"/>
      <c r="C9167" s="81"/>
      <c r="D9167" s="81"/>
      <c r="E9167" s="77"/>
      <c r="F9167" s="82"/>
      <c r="G9167" s="77"/>
      <c r="H9167" s="82"/>
      <c r="I9167" s="83"/>
    </row>
    <row r="9168" spans="2:9" ht="15.6" x14ac:dyDescent="0.3">
      <c r="B9168" s="81"/>
      <c r="C9168" s="81"/>
      <c r="D9168" s="81"/>
      <c r="E9168" s="77"/>
      <c r="F9168" s="82"/>
      <c r="G9168" s="77"/>
      <c r="H9168" s="82"/>
      <c r="I9168" s="83"/>
    </row>
    <row r="9169" spans="2:9" ht="15.6" x14ac:dyDescent="0.3">
      <c r="B9169" s="81"/>
      <c r="C9169" s="81"/>
      <c r="D9169" s="81"/>
      <c r="E9169" s="77"/>
      <c r="F9169" s="82"/>
      <c r="G9169" s="77"/>
      <c r="H9169" s="82"/>
      <c r="I9169" s="83"/>
    </row>
    <row r="9170" spans="2:9" ht="15.6" x14ac:dyDescent="0.3">
      <c r="B9170" s="81"/>
      <c r="C9170" s="81"/>
      <c r="D9170" s="81"/>
      <c r="E9170" s="77"/>
      <c r="F9170" s="82"/>
      <c r="G9170" s="77"/>
      <c r="H9170" s="82"/>
      <c r="I9170" s="83"/>
    </row>
    <row r="9171" spans="2:9" ht="15.6" x14ac:dyDescent="0.3">
      <c r="B9171" s="81"/>
      <c r="C9171" s="81"/>
      <c r="D9171" s="81"/>
      <c r="E9171" s="77"/>
      <c r="F9171" s="82"/>
      <c r="G9171" s="77"/>
      <c r="H9171" s="82"/>
      <c r="I9171" s="83"/>
    </row>
    <row r="9172" spans="2:9" ht="15.6" x14ac:dyDescent="0.3">
      <c r="B9172" s="81"/>
      <c r="C9172" s="81"/>
      <c r="D9172" s="81"/>
      <c r="E9172" s="77"/>
      <c r="F9172" s="82"/>
      <c r="G9172" s="77"/>
      <c r="H9172" s="82"/>
      <c r="I9172" s="83"/>
    </row>
    <row r="9173" spans="2:9" ht="15.6" x14ac:dyDescent="0.3">
      <c r="B9173" s="81"/>
      <c r="C9173" s="81"/>
      <c r="D9173" s="81"/>
      <c r="E9173" s="77"/>
      <c r="F9173" s="82"/>
      <c r="G9173" s="77"/>
      <c r="H9173" s="82"/>
      <c r="I9173" s="83"/>
    </row>
    <row r="9174" spans="2:9" ht="15.6" x14ac:dyDescent="0.3">
      <c r="B9174" s="81"/>
      <c r="C9174" s="81"/>
      <c r="D9174" s="81"/>
      <c r="E9174" s="77"/>
      <c r="F9174" s="82"/>
      <c r="G9174" s="77"/>
      <c r="H9174" s="82"/>
      <c r="I9174" s="83"/>
    </row>
    <row r="9175" spans="2:9" ht="15.6" x14ac:dyDescent="0.3">
      <c r="B9175" s="81"/>
      <c r="C9175" s="81"/>
      <c r="D9175" s="81"/>
      <c r="E9175" s="77"/>
      <c r="F9175" s="82"/>
      <c r="G9175" s="77"/>
      <c r="H9175" s="82"/>
      <c r="I9175" s="83"/>
    </row>
    <row r="9176" spans="2:9" ht="15.6" x14ac:dyDescent="0.3">
      <c r="B9176" s="81"/>
      <c r="C9176" s="81"/>
      <c r="D9176" s="81"/>
      <c r="E9176" s="77"/>
      <c r="F9176" s="82"/>
      <c r="G9176" s="77"/>
      <c r="H9176" s="82"/>
      <c r="I9176" s="83"/>
    </row>
    <row r="9177" spans="2:9" ht="15.6" x14ac:dyDescent="0.3">
      <c r="B9177" s="81"/>
      <c r="C9177" s="81"/>
      <c r="D9177" s="81"/>
      <c r="E9177" s="77"/>
      <c r="F9177" s="82"/>
      <c r="G9177" s="77"/>
      <c r="H9177" s="82"/>
      <c r="I9177" s="83"/>
    </row>
    <row r="9178" spans="2:9" ht="15.6" x14ac:dyDescent="0.3">
      <c r="B9178" s="81"/>
      <c r="C9178" s="81"/>
      <c r="D9178" s="81"/>
      <c r="E9178" s="77"/>
      <c r="F9178" s="82"/>
      <c r="G9178" s="77"/>
      <c r="H9178" s="82"/>
      <c r="I9178" s="83"/>
    </row>
    <row r="9179" spans="2:9" ht="15.6" x14ac:dyDescent="0.3">
      <c r="B9179" s="81"/>
      <c r="C9179" s="81"/>
      <c r="D9179" s="81"/>
      <c r="E9179" s="77"/>
      <c r="F9179" s="82"/>
      <c r="G9179" s="77"/>
      <c r="H9179" s="82"/>
      <c r="I9179" s="83"/>
    </row>
    <row r="9180" spans="2:9" ht="15.6" x14ac:dyDescent="0.3">
      <c r="B9180" s="81"/>
      <c r="C9180" s="81"/>
      <c r="D9180" s="81"/>
      <c r="E9180" s="77"/>
      <c r="F9180" s="82"/>
      <c r="G9180" s="77"/>
      <c r="H9180" s="82"/>
      <c r="I9180" s="83"/>
    </row>
    <row r="9181" spans="2:9" ht="15.6" x14ac:dyDescent="0.3">
      <c r="B9181" s="81"/>
      <c r="C9181" s="81"/>
      <c r="D9181" s="81"/>
      <c r="E9181" s="77"/>
      <c r="F9181" s="82"/>
      <c r="G9181" s="77"/>
      <c r="H9181" s="82"/>
      <c r="I9181" s="83"/>
    </row>
    <row r="9182" spans="2:9" ht="15.6" x14ac:dyDescent="0.3">
      <c r="B9182" s="81"/>
      <c r="C9182" s="81"/>
      <c r="D9182" s="81"/>
      <c r="E9182" s="77"/>
      <c r="F9182" s="82"/>
      <c r="G9182" s="77"/>
      <c r="H9182" s="82"/>
      <c r="I9182" s="83"/>
    </row>
    <row r="9183" spans="2:9" ht="15.6" x14ac:dyDescent="0.3">
      <c r="B9183" s="81"/>
      <c r="C9183" s="81"/>
      <c r="D9183" s="81"/>
      <c r="E9183" s="77"/>
      <c r="F9183" s="82"/>
      <c r="G9183" s="77"/>
      <c r="H9183" s="82"/>
      <c r="I9183" s="83"/>
    </row>
    <row r="9184" spans="2:9" ht="15.6" x14ac:dyDescent="0.3">
      <c r="B9184" s="81"/>
      <c r="C9184" s="81"/>
      <c r="D9184" s="81"/>
      <c r="E9184" s="77"/>
      <c r="F9184" s="82"/>
      <c r="G9184" s="77"/>
      <c r="H9184" s="82"/>
      <c r="I9184" s="83"/>
    </row>
    <row r="9185" spans="2:9" ht="15.6" x14ac:dyDescent="0.3">
      <c r="B9185" s="81"/>
      <c r="C9185" s="81"/>
      <c r="D9185" s="81"/>
      <c r="E9185" s="77"/>
      <c r="F9185" s="82"/>
      <c r="G9185" s="77"/>
      <c r="H9185" s="82"/>
      <c r="I9185" s="83"/>
    </row>
    <row r="9186" spans="2:9" ht="15.6" x14ac:dyDescent="0.3">
      <c r="B9186" s="81"/>
      <c r="C9186" s="81"/>
      <c r="D9186" s="81"/>
      <c r="E9186" s="77"/>
      <c r="F9186" s="82"/>
      <c r="G9186" s="77"/>
      <c r="H9186" s="82"/>
      <c r="I9186" s="83"/>
    </row>
    <row r="9187" spans="2:9" ht="15.6" x14ac:dyDescent="0.3">
      <c r="B9187" s="81"/>
      <c r="C9187" s="81"/>
      <c r="D9187" s="81"/>
      <c r="E9187" s="77"/>
      <c r="F9187" s="82"/>
      <c r="G9187" s="77"/>
      <c r="H9187" s="82"/>
      <c r="I9187" s="83"/>
    </row>
    <row r="9188" spans="2:9" ht="15.6" x14ac:dyDescent="0.3">
      <c r="B9188" s="81"/>
      <c r="C9188" s="81"/>
      <c r="D9188" s="81"/>
      <c r="E9188" s="77"/>
      <c r="F9188" s="82"/>
      <c r="G9188" s="77"/>
      <c r="H9188" s="82"/>
      <c r="I9188" s="83"/>
    </row>
    <row r="9189" spans="2:9" ht="15.6" x14ac:dyDescent="0.3">
      <c r="B9189" s="81"/>
      <c r="C9189" s="81"/>
      <c r="D9189" s="81"/>
      <c r="E9189" s="77"/>
      <c r="F9189" s="82"/>
      <c r="G9189" s="77"/>
      <c r="H9189" s="82"/>
      <c r="I9189" s="83"/>
    </row>
    <row r="9190" spans="2:9" ht="15.6" x14ac:dyDescent="0.3">
      <c r="B9190" s="81"/>
      <c r="C9190" s="81"/>
      <c r="D9190" s="81"/>
      <c r="E9190" s="77"/>
      <c r="F9190" s="82"/>
      <c r="G9190" s="77"/>
      <c r="H9190" s="82"/>
      <c r="I9190" s="83"/>
    </row>
    <row r="9191" spans="2:9" ht="15.6" x14ac:dyDescent="0.3">
      <c r="B9191" s="81"/>
      <c r="C9191" s="81"/>
      <c r="D9191" s="81"/>
      <c r="E9191" s="77"/>
      <c r="F9191" s="82"/>
      <c r="G9191" s="77"/>
      <c r="H9191" s="82"/>
      <c r="I9191" s="83"/>
    </row>
    <row r="9192" spans="2:9" ht="15.6" x14ac:dyDescent="0.3">
      <c r="B9192" s="81"/>
      <c r="C9192" s="81"/>
      <c r="D9192" s="81"/>
      <c r="E9192" s="77"/>
      <c r="F9192" s="82"/>
      <c r="G9192" s="77"/>
      <c r="H9192" s="82"/>
      <c r="I9192" s="83"/>
    </row>
    <row r="9193" spans="2:9" ht="15.6" x14ac:dyDescent="0.3">
      <c r="B9193" s="81"/>
      <c r="C9193" s="81"/>
      <c r="D9193" s="81"/>
      <c r="E9193" s="77"/>
      <c r="F9193" s="82"/>
      <c r="G9193" s="77"/>
      <c r="H9193" s="82"/>
      <c r="I9193" s="83"/>
    </row>
    <row r="9194" spans="2:9" ht="15.6" x14ac:dyDescent="0.3">
      <c r="B9194" s="81"/>
      <c r="C9194" s="81"/>
      <c r="D9194" s="81"/>
      <c r="E9194" s="77"/>
      <c r="F9194" s="82"/>
      <c r="G9194" s="77"/>
      <c r="H9194" s="82"/>
      <c r="I9194" s="83"/>
    </row>
    <row r="9195" spans="2:9" ht="15.6" x14ac:dyDescent="0.3">
      <c r="B9195" s="81"/>
      <c r="C9195" s="81"/>
      <c r="D9195" s="81"/>
      <c r="E9195" s="77"/>
      <c r="F9195" s="82"/>
      <c r="G9195" s="77"/>
      <c r="H9195" s="82"/>
      <c r="I9195" s="83"/>
    </row>
    <row r="9196" spans="2:9" ht="15.6" x14ac:dyDescent="0.3">
      <c r="B9196" s="81"/>
      <c r="C9196" s="81"/>
      <c r="D9196" s="81"/>
      <c r="E9196" s="77"/>
      <c r="F9196" s="82"/>
      <c r="G9196" s="77"/>
      <c r="H9196" s="82"/>
      <c r="I9196" s="83"/>
    </row>
    <row r="9197" spans="2:9" ht="15.6" x14ac:dyDescent="0.3">
      <c r="B9197" s="81"/>
      <c r="C9197" s="81"/>
      <c r="D9197" s="81"/>
      <c r="E9197" s="77"/>
      <c r="F9197" s="82"/>
      <c r="G9197" s="77"/>
      <c r="H9197" s="82"/>
      <c r="I9197" s="83"/>
    </row>
    <row r="9198" spans="2:9" ht="15.6" x14ac:dyDescent="0.3">
      <c r="B9198" s="81"/>
      <c r="C9198" s="81"/>
      <c r="D9198" s="81"/>
      <c r="E9198" s="77"/>
      <c r="F9198" s="82"/>
      <c r="G9198" s="77"/>
      <c r="H9198" s="82"/>
      <c r="I9198" s="83"/>
    </row>
    <row r="9199" spans="2:9" ht="15.6" x14ac:dyDescent="0.3">
      <c r="B9199" s="81"/>
      <c r="C9199" s="81"/>
      <c r="D9199" s="81"/>
      <c r="E9199" s="77"/>
      <c r="F9199" s="82"/>
      <c r="G9199" s="77"/>
      <c r="H9199" s="82"/>
      <c r="I9199" s="83"/>
    </row>
    <row r="9200" spans="2:9" ht="15.6" x14ac:dyDescent="0.3">
      <c r="B9200" s="81"/>
      <c r="C9200" s="81"/>
      <c r="D9200" s="81"/>
      <c r="E9200" s="77"/>
      <c r="F9200" s="82"/>
      <c r="G9200" s="77"/>
      <c r="H9200" s="82"/>
      <c r="I9200" s="83"/>
    </row>
    <row r="9201" spans="2:9" ht="15.6" x14ac:dyDescent="0.3">
      <c r="B9201" s="81"/>
      <c r="C9201" s="81"/>
      <c r="D9201" s="81"/>
      <c r="E9201" s="77"/>
      <c r="F9201" s="82"/>
      <c r="G9201" s="77"/>
      <c r="H9201" s="82"/>
      <c r="I9201" s="83"/>
    </row>
    <row r="9202" spans="2:9" ht="15.6" x14ac:dyDescent="0.3">
      <c r="B9202" s="81"/>
      <c r="C9202" s="81"/>
      <c r="D9202" s="81"/>
      <c r="E9202" s="77"/>
      <c r="F9202" s="82"/>
      <c r="G9202" s="77"/>
      <c r="H9202" s="82"/>
      <c r="I9202" s="83"/>
    </row>
    <row r="9203" spans="2:9" ht="15.6" x14ac:dyDescent="0.3">
      <c r="B9203" s="81"/>
      <c r="C9203" s="81"/>
      <c r="D9203" s="81"/>
      <c r="E9203" s="77"/>
      <c r="F9203" s="82"/>
      <c r="G9203" s="77"/>
      <c r="H9203" s="82"/>
      <c r="I9203" s="83"/>
    </row>
    <row r="9204" spans="2:9" ht="15.6" x14ac:dyDescent="0.3">
      <c r="B9204" s="81"/>
      <c r="C9204" s="81"/>
      <c r="D9204" s="81"/>
      <c r="E9204" s="77"/>
      <c r="F9204" s="82"/>
      <c r="G9204" s="77"/>
      <c r="H9204" s="82"/>
      <c r="I9204" s="83"/>
    </row>
    <row r="9205" spans="2:9" ht="15.6" x14ac:dyDescent="0.3">
      <c r="B9205" s="81"/>
      <c r="C9205" s="81"/>
      <c r="D9205" s="81"/>
      <c r="E9205" s="77"/>
      <c r="F9205" s="82"/>
      <c r="G9205" s="77"/>
      <c r="H9205" s="82"/>
      <c r="I9205" s="83"/>
    </row>
    <row r="9206" spans="2:9" ht="15.6" x14ac:dyDescent="0.3">
      <c r="B9206" s="81"/>
      <c r="C9206" s="81"/>
      <c r="D9206" s="81"/>
      <c r="E9206" s="77"/>
      <c r="F9206" s="82"/>
      <c r="G9206" s="77"/>
      <c r="H9206" s="82"/>
      <c r="I9206" s="83"/>
    </row>
    <row r="9207" spans="2:9" ht="15.6" x14ac:dyDescent="0.3">
      <c r="B9207" s="81"/>
      <c r="C9207" s="81"/>
      <c r="D9207" s="81"/>
      <c r="E9207" s="77"/>
      <c r="F9207" s="82"/>
      <c r="G9207" s="77"/>
      <c r="H9207" s="82"/>
      <c r="I9207" s="83"/>
    </row>
    <row r="9208" spans="2:9" ht="15.6" x14ac:dyDescent="0.3">
      <c r="B9208" s="81"/>
      <c r="C9208" s="81"/>
      <c r="D9208" s="81"/>
      <c r="E9208" s="77"/>
      <c r="F9208" s="82"/>
      <c r="G9208" s="77"/>
      <c r="H9208" s="82"/>
      <c r="I9208" s="83"/>
    </row>
    <row r="9209" spans="2:9" ht="15.6" x14ac:dyDescent="0.3">
      <c r="B9209" s="81"/>
      <c r="C9209" s="81"/>
      <c r="D9209" s="81"/>
      <c r="E9209" s="77"/>
      <c r="F9209" s="82"/>
      <c r="G9209" s="77"/>
      <c r="H9209" s="82"/>
      <c r="I9209" s="83"/>
    </row>
    <row r="9210" spans="2:9" ht="15.6" x14ac:dyDescent="0.3">
      <c r="B9210" s="81"/>
      <c r="C9210" s="81"/>
      <c r="D9210" s="81"/>
      <c r="E9210" s="77"/>
      <c r="F9210" s="82"/>
      <c r="G9210" s="77"/>
      <c r="H9210" s="82"/>
      <c r="I9210" s="83"/>
    </row>
    <row r="9211" spans="2:9" ht="15.6" x14ac:dyDescent="0.3">
      <c r="B9211" s="81"/>
      <c r="C9211" s="81"/>
      <c r="D9211" s="81"/>
      <c r="E9211" s="77"/>
      <c r="F9211" s="82"/>
      <c r="G9211" s="77"/>
      <c r="H9211" s="82"/>
      <c r="I9211" s="83"/>
    </row>
    <row r="9212" spans="2:9" ht="15.6" x14ac:dyDescent="0.3">
      <c r="B9212" s="81"/>
      <c r="C9212" s="81"/>
      <c r="D9212" s="81"/>
      <c r="E9212" s="77"/>
      <c r="F9212" s="82"/>
      <c r="G9212" s="77"/>
      <c r="H9212" s="82"/>
      <c r="I9212" s="83"/>
    </row>
    <row r="9213" spans="2:9" ht="15.6" x14ac:dyDescent="0.3">
      <c r="B9213" s="81"/>
      <c r="C9213" s="81"/>
      <c r="D9213" s="81"/>
      <c r="E9213" s="77"/>
      <c r="F9213" s="82"/>
      <c r="G9213" s="77"/>
      <c r="H9213" s="82"/>
      <c r="I9213" s="83"/>
    </row>
    <row r="9214" spans="2:9" ht="15.6" x14ac:dyDescent="0.3">
      <c r="B9214" s="81"/>
      <c r="C9214" s="81"/>
      <c r="D9214" s="81"/>
      <c r="E9214" s="77"/>
      <c r="F9214" s="82"/>
      <c r="G9214" s="77"/>
      <c r="H9214" s="82"/>
      <c r="I9214" s="83"/>
    </row>
    <row r="9215" spans="2:9" ht="15.6" x14ac:dyDescent="0.3">
      <c r="B9215" s="81"/>
      <c r="C9215" s="81"/>
      <c r="D9215" s="81"/>
      <c r="E9215" s="77"/>
      <c r="F9215" s="82"/>
      <c r="G9215" s="77"/>
      <c r="H9215" s="82"/>
      <c r="I9215" s="83"/>
    </row>
    <row r="9216" spans="2:9" ht="15.6" x14ac:dyDescent="0.3">
      <c r="B9216" s="81"/>
      <c r="C9216" s="81"/>
      <c r="D9216" s="81"/>
      <c r="E9216" s="77"/>
      <c r="F9216" s="82"/>
      <c r="G9216" s="77"/>
      <c r="H9216" s="82"/>
      <c r="I9216" s="83"/>
    </row>
    <row r="9217" spans="2:9" ht="15.6" x14ac:dyDescent="0.3">
      <c r="B9217" s="81"/>
      <c r="C9217" s="81"/>
      <c r="D9217" s="81"/>
      <c r="E9217" s="77"/>
      <c r="F9217" s="82"/>
      <c r="G9217" s="77"/>
      <c r="H9217" s="82"/>
      <c r="I9217" s="83"/>
    </row>
    <row r="9218" spans="2:9" ht="15.6" x14ac:dyDescent="0.3">
      <c r="B9218" s="81"/>
      <c r="C9218" s="81"/>
      <c r="D9218" s="81"/>
      <c r="E9218" s="77"/>
      <c r="F9218" s="82"/>
      <c r="G9218" s="77"/>
      <c r="H9218" s="82"/>
      <c r="I9218" s="83"/>
    </row>
    <row r="9219" spans="2:9" ht="15.6" x14ac:dyDescent="0.3">
      <c r="B9219" s="81"/>
      <c r="C9219" s="81"/>
      <c r="D9219" s="81"/>
      <c r="E9219" s="77"/>
      <c r="F9219" s="82"/>
      <c r="G9219" s="77"/>
      <c r="H9219" s="82"/>
      <c r="I9219" s="83"/>
    </row>
    <row r="9220" spans="2:9" ht="15.6" x14ac:dyDescent="0.3">
      <c r="B9220" s="81"/>
      <c r="C9220" s="81"/>
      <c r="D9220" s="81"/>
      <c r="E9220" s="77"/>
      <c r="F9220" s="82"/>
      <c r="G9220" s="77"/>
      <c r="H9220" s="82"/>
      <c r="I9220" s="83"/>
    </row>
    <row r="9221" spans="2:9" ht="15.6" x14ac:dyDescent="0.3">
      <c r="B9221" s="81"/>
      <c r="C9221" s="81"/>
      <c r="D9221" s="81"/>
      <c r="E9221" s="77"/>
      <c r="F9221" s="82"/>
      <c r="G9221" s="77"/>
      <c r="H9221" s="82"/>
      <c r="I9221" s="83"/>
    </row>
    <row r="9222" spans="2:9" ht="15.6" x14ac:dyDescent="0.3">
      <c r="B9222" s="81"/>
      <c r="C9222" s="81"/>
      <c r="D9222" s="81"/>
      <c r="E9222" s="77"/>
      <c r="F9222" s="82"/>
      <c r="G9222" s="77"/>
      <c r="H9222" s="82"/>
      <c r="I9222" s="83"/>
    </row>
    <row r="9223" spans="2:9" ht="15.6" x14ac:dyDescent="0.3">
      <c r="B9223" s="81"/>
      <c r="C9223" s="81"/>
      <c r="D9223" s="81"/>
      <c r="E9223" s="77"/>
      <c r="F9223" s="82"/>
      <c r="G9223" s="77"/>
      <c r="H9223" s="82"/>
      <c r="I9223" s="83"/>
    </row>
    <row r="9224" spans="2:9" ht="15.6" x14ac:dyDescent="0.3">
      <c r="B9224" s="81"/>
      <c r="C9224" s="81"/>
      <c r="D9224" s="81"/>
      <c r="E9224" s="77"/>
      <c r="F9224" s="82"/>
      <c r="G9224" s="77"/>
      <c r="H9224" s="82"/>
      <c r="I9224" s="83"/>
    </row>
    <row r="9225" spans="2:9" ht="15.6" x14ac:dyDescent="0.3">
      <c r="B9225" s="81"/>
      <c r="C9225" s="81"/>
      <c r="D9225" s="81"/>
      <c r="E9225" s="77"/>
      <c r="F9225" s="82"/>
      <c r="G9225" s="77"/>
      <c r="H9225" s="82"/>
      <c r="I9225" s="83"/>
    </row>
    <row r="9226" spans="2:9" ht="15.6" x14ac:dyDescent="0.3">
      <c r="B9226" s="81"/>
      <c r="C9226" s="81"/>
      <c r="D9226" s="81"/>
      <c r="E9226" s="77"/>
      <c r="F9226" s="82"/>
      <c r="G9226" s="77"/>
      <c r="H9226" s="82"/>
      <c r="I9226" s="83"/>
    </row>
    <row r="9227" spans="2:9" ht="15.6" x14ac:dyDescent="0.3">
      <c r="B9227" s="81"/>
      <c r="C9227" s="81"/>
      <c r="D9227" s="81"/>
      <c r="E9227" s="77"/>
      <c r="F9227" s="82"/>
      <c r="G9227" s="77"/>
      <c r="H9227" s="82"/>
      <c r="I9227" s="83"/>
    </row>
    <row r="9228" spans="2:9" ht="15.6" x14ac:dyDescent="0.3">
      <c r="B9228" s="81"/>
      <c r="C9228" s="81"/>
      <c r="D9228" s="81"/>
      <c r="E9228" s="77"/>
      <c r="F9228" s="82"/>
      <c r="G9228" s="77"/>
      <c r="H9228" s="82"/>
      <c r="I9228" s="83"/>
    </row>
    <row r="9229" spans="2:9" ht="15.6" x14ac:dyDescent="0.3">
      <c r="B9229" s="81"/>
      <c r="C9229" s="81"/>
      <c r="D9229" s="81"/>
      <c r="E9229" s="77"/>
      <c r="F9229" s="82"/>
      <c r="G9229" s="77"/>
      <c r="H9229" s="82"/>
      <c r="I9229" s="83"/>
    </row>
    <row r="9230" spans="2:9" ht="15.6" x14ac:dyDescent="0.3">
      <c r="B9230" s="81"/>
      <c r="C9230" s="81"/>
      <c r="D9230" s="81"/>
      <c r="E9230" s="77"/>
      <c r="F9230" s="82"/>
      <c r="G9230" s="77"/>
      <c r="H9230" s="82"/>
      <c r="I9230" s="83"/>
    </row>
    <row r="9231" spans="2:9" ht="15.6" x14ac:dyDescent="0.3">
      <c r="B9231" s="81"/>
      <c r="C9231" s="81"/>
      <c r="D9231" s="81"/>
      <c r="E9231" s="77"/>
      <c r="F9231" s="82"/>
      <c r="G9231" s="77"/>
      <c r="H9231" s="82"/>
      <c r="I9231" s="83"/>
    </row>
    <row r="9232" spans="2:9" ht="15.6" x14ac:dyDescent="0.3">
      <c r="B9232" s="81"/>
      <c r="C9232" s="81"/>
      <c r="D9232" s="81"/>
      <c r="E9232" s="77"/>
      <c r="F9232" s="82"/>
      <c r="G9232" s="77"/>
      <c r="H9232" s="82"/>
      <c r="I9232" s="83"/>
    </row>
    <row r="9233" spans="2:9" ht="15.6" x14ac:dyDescent="0.3">
      <c r="B9233" s="81"/>
      <c r="C9233" s="81"/>
      <c r="D9233" s="81"/>
      <c r="E9233" s="77"/>
      <c r="F9233" s="82"/>
      <c r="G9233" s="77"/>
      <c r="H9233" s="82"/>
      <c r="I9233" s="83"/>
    </row>
    <row r="9234" spans="2:9" ht="15.6" x14ac:dyDescent="0.3">
      <c r="B9234" s="81"/>
      <c r="C9234" s="81"/>
      <c r="D9234" s="81"/>
      <c r="E9234" s="77"/>
      <c r="F9234" s="82"/>
      <c r="G9234" s="77"/>
      <c r="H9234" s="82"/>
      <c r="I9234" s="83"/>
    </row>
    <row r="9235" spans="2:9" ht="15.6" x14ac:dyDescent="0.3">
      <c r="B9235" s="81"/>
      <c r="C9235" s="81"/>
      <c r="D9235" s="81"/>
      <c r="E9235" s="77"/>
      <c r="F9235" s="82"/>
      <c r="G9235" s="77"/>
      <c r="H9235" s="82"/>
      <c r="I9235" s="83"/>
    </row>
    <row r="9236" spans="2:9" ht="15.6" x14ac:dyDescent="0.3">
      <c r="B9236" s="81"/>
      <c r="C9236" s="81"/>
      <c r="D9236" s="81"/>
      <c r="E9236" s="77"/>
      <c r="F9236" s="82"/>
      <c r="G9236" s="77"/>
      <c r="H9236" s="82"/>
      <c r="I9236" s="83"/>
    </row>
    <row r="9237" spans="2:9" ht="15.6" x14ac:dyDescent="0.3">
      <c r="B9237" s="81"/>
      <c r="C9237" s="81"/>
      <c r="D9237" s="81"/>
      <c r="E9237" s="77"/>
      <c r="F9237" s="82"/>
      <c r="G9237" s="77"/>
      <c r="H9237" s="82"/>
      <c r="I9237" s="83"/>
    </row>
    <row r="9238" spans="2:9" ht="15.6" x14ac:dyDescent="0.3">
      <c r="B9238" s="81"/>
      <c r="C9238" s="81"/>
      <c r="D9238" s="81"/>
      <c r="E9238" s="77"/>
      <c r="F9238" s="82"/>
      <c r="G9238" s="77"/>
      <c r="H9238" s="82"/>
      <c r="I9238" s="83"/>
    </row>
    <row r="9239" spans="2:9" ht="15.6" x14ac:dyDescent="0.3">
      <c r="B9239" s="81"/>
      <c r="C9239" s="81"/>
      <c r="D9239" s="81"/>
      <c r="E9239" s="77"/>
      <c r="F9239" s="82"/>
      <c r="G9239" s="77"/>
      <c r="H9239" s="82"/>
      <c r="I9239" s="83"/>
    </row>
    <row r="9240" spans="2:9" ht="15.6" x14ac:dyDescent="0.3">
      <c r="B9240" s="81"/>
      <c r="C9240" s="81"/>
      <c r="D9240" s="81"/>
      <c r="E9240" s="77"/>
      <c r="F9240" s="82"/>
      <c r="G9240" s="77"/>
      <c r="H9240" s="82"/>
      <c r="I9240" s="83"/>
    </row>
    <row r="9241" spans="2:9" ht="15.6" x14ac:dyDescent="0.3">
      <c r="B9241" s="81"/>
      <c r="C9241" s="81"/>
      <c r="D9241" s="81"/>
      <c r="E9241" s="77"/>
      <c r="F9241" s="82"/>
      <c r="G9241" s="77"/>
      <c r="H9241" s="82"/>
      <c r="I9241" s="83"/>
    </row>
    <row r="9242" spans="2:9" ht="15.6" x14ac:dyDescent="0.3">
      <c r="B9242" s="81"/>
      <c r="C9242" s="81"/>
      <c r="D9242" s="81"/>
      <c r="E9242" s="77"/>
      <c r="F9242" s="82"/>
      <c r="G9242" s="77"/>
      <c r="H9242" s="82"/>
      <c r="I9242" s="83"/>
    </row>
    <row r="9243" spans="2:9" ht="15.6" x14ac:dyDescent="0.3">
      <c r="B9243" s="81"/>
      <c r="C9243" s="81"/>
      <c r="D9243" s="81"/>
      <c r="E9243" s="77"/>
      <c r="F9243" s="82"/>
      <c r="G9243" s="77"/>
      <c r="H9243" s="82"/>
      <c r="I9243" s="83"/>
    </row>
    <row r="9244" spans="2:9" ht="15.6" x14ac:dyDescent="0.3">
      <c r="B9244" s="81"/>
      <c r="C9244" s="81"/>
      <c r="D9244" s="81"/>
      <c r="E9244" s="77"/>
      <c r="F9244" s="82"/>
      <c r="G9244" s="77"/>
      <c r="H9244" s="82"/>
      <c r="I9244" s="83"/>
    </row>
    <row r="9245" spans="2:9" ht="15.6" x14ac:dyDescent="0.3">
      <c r="B9245" s="81"/>
      <c r="C9245" s="81"/>
      <c r="D9245" s="81"/>
      <c r="E9245" s="77"/>
      <c r="F9245" s="82"/>
      <c r="G9245" s="77"/>
      <c r="H9245" s="82"/>
      <c r="I9245" s="83"/>
    </row>
    <row r="9246" spans="2:9" ht="15.6" x14ac:dyDescent="0.3">
      <c r="B9246" s="81"/>
      <c r="C9246" s="81"/>
      <c r="D9246" s="81"/>
      <c r="E9246" s="77"/>
      <c r="F9246" s="82"/>
      <c r="G9246" s="77"/>
      <c r="H9246" s="82"/>
      <c r="I9246" s="83"/>
    </row>
    <row r="9247" spans="2:9" ht="15.6" x14ac:dyDescent="0.3">
      <c r="B9247" s="81"/>
      <c r="C9247" s="81"/>
      <c r="D9247" s="81"/>
      <c r="E9247" s="77"/>
      <c r="F9247" s="82"/>
      <c r="G9247" s="77"/>
      <c r="H9247" s="82"/>
      <c r="I9247" s="83"/>
    </row>
    <row r="9248" spans="2:9" ht="15.6" x14ac:dyDescent="0.3">
      <c r="B9248" s="81"/>
      <c r="C9248" s="81"/>
      <c r="D9248" s="81"/>
      <c r="E9248" s="77"/>
      <c r="F9248" s="82"/>
      <c r="G9248" s="77"/>
      <c r="H9248" s="82"/>
      <c r="I9248" s="83"/>
    </row>
    <row r="9249" spans="2:9" ht="15.6" x14ac:dyDescent="0.3">
      <c r="B9249" s="81"/>
      <c r="C9249" s="81"/>
      <c r="D9249" s="81"/>
      <c r="E9249" s="77"/>
      <c r="F9249" s="82"/>
      <c r="G9249" s="77"/>
      <c r="H9249" s="82"/>
      <c r="I9249" s="83"/>
    </row>
    <row r="9250" spans="2:9" ht="15.6" x14ac:dyDescent="0.3">
      <c r="B9250" s="81"/>
      <c r="C9250" s="81"/>
      <c r="D9250" s="81"/>
      <c r="E9250" s="77"/>
      <c r="F9250" s="82"/>
      <c r="G9250" s="77"/>
      <c r="H9250" s="82"/>
      <c r="I9250" s="83"/>
    </row>
    <row r="9251" spans="2:9" ht="15.6" x14ac:dyDescent="0.3">
      <c r="B9251" s="81"/>
      <c r="C9251" s="81"/>
      <c r="D9251" s="81"/>
      <c r="E9251" s="77"/>
      <c r="F9251" s="82"/>
      <c r="G9251" s="77"/>
      <c r="H9251" s="82"/>
      <c r="I9251" s="83"/>
    </row>
    <row r="9252" spans="2:9" ht="15.6" x14ac:dyDescent="0.3">
      <c r="B9252" s="81"/>
      <c r="C9252" s="81"/>
      <c r="D9252" s="81"/>
      <c r="E9252" s="77"/>
      <c r="F9252" s="82"/>
      <c r="G9252" s="77"/>
      <c r="H9252" s="82"/>
      <c r="I9252" s="83"/>
    </row>
    <row r="9253" spans="2:9" ht="15.6" x14ac:dyDescent="0.3">
      <c r="B9253" s="81"/>
      <c r="C9253" s="81"/>
      <c r="D9253" s="81"/>
      <c r="E9253" s="77"/>
      <c r="F9253" s="82"/>
      <c r="G9253" s="77"/>
      <c r="H9253" s="82"/>
      <c r="I9253" s="83"/>
    </row>
    <row r="9254" spans="2:9" ht="15.6" x14ac:dyDescent="0.3">
      <c r="B9254" s="81"/>
      <c r="C9254" s="81"/>
      <c r="D9254" s="81"/>
      <c r="E9254" s="77"/>
      <c r="F9254" s="82"/>
      <c r="G9254" s="77"/>
      <c r="H9254" s="82"/>
      <c r="I9254" s="83"/>
    </row>
    <row r="9255" spans="2:9" ht="15.6" x14ac:dyDescent="0.3">
      <c r="B9255" s="81"/>
      <c r="C9255" s="81"/>
      <c r="D9255" s="81"/>
      <c r="E9255" s="77"/>
      <c r="F9255" s="82"/>
      <c r="G9255" s="77"/>
      <c r="H9255" s="82"/>
      <c r="I9255" s="83"/>
    </row>
    <row r="9256" spans="2:9" ht="15.6" x14ac:dyDescent="0.3">
      <c r="B9256" s="81"/>
      <c r="C9256" s="81"/>
      <c r="D9256" s="81"/>
      <c r="E9256" s="77"/>
      <c r="F9256" s="82"/>
      <c r="G9256" s="77"/>
      <c r="H9256" s="82"/>
      <c r="I9256" s="83"/>
    </row>
    <row r="9257" spans="2:9" ht="15.6" x14ac:dyDescent="0.3">
      <c r="B9257" s="81"/>
      <c r="C9257" s="81"/>
      <c r="D9257" s="81"/>
      <c r="E9257" s="77"/>
      <c r="F9257" s="82"/>
      <c r="G9257" s="77"/>
      <c r="H9257" s="82"/>
      <c r="I9257" s="83"/>
    </row>
    <row r="9258" spans="2:9" ht="15.6" x14ac:dyDescent="0.3">
      <c r="B9258" s="81"/>
      <c r="C9258" s="81"/>
      <c r="D9258" s="81"/>
      <c r="E9258" s="77"/>
      <c r="F9258" s="82"/>
      <c r="G9258" s="77"/>
      <c r="H9258" s="82"/>
      <c r="I9258" s="83"/>
    </row>
    <row r="9259" spans="2:9" ht="15.6" x14ac:dyDescent="0.3">
      <c r="B9259" s="81"/>
      <c r="C9259" s="81"/>
      <c r="D9259" s="81"/>
      <c r="E9259" s="77"/>
      <c r="F9259" s="82"/>
      <c r="G9259" s="77"/>
      <c r="H9259" s="82"/>
      <c r="I9259" s="83"/>
    </row>
    <row r="9260" spans="2:9" ht="15.6" x14ac:dyDescent="0.3">
      <c r="B9260" s="81"/>
      <c r="C9260" s="81"/>
      <c r="D9260" s="81"/>
      <c r="E9260" s="77"/>
      <c r="F9260" s="82"/>
      <c r="G9260" s="77"/>
      <c r="H9260" s="82"/>
      <c r="I9260" s="83"/>
    </row>
    <row r="9261" spans="2:9" ht="15.6" x14ac:dyDescent="0.3">
      <c r="B9261" s="81"/>
      <c r="C9261" s="81"/>
      <c r="D9261" s="81"/>
      <c r="E9261" s="77"/>
      <c r="F9261" s="82"/>
      <c r="G9261" s="77"/>
      <c r="H9261" s="82"/>
      <c r="I9261" s="83"/>
    </row>
    <row r="9262" spans="2:9" ht="15.6" x14ac:dyDescent="0.3">
      <c r="B9262" s="81"/>
      <c r="C9262" s="81"/>
      <c r="D9262" s="81"/>
      <c r="E9262" s="77"/>
      <c r="F9262" s="82"/>
      <c r="G9262" s="77"/>
      <c r="H9262" s="82"/>
      <c r="I9262" s="83"/>
    </row>
    <row r="9263" spans="2:9" ht="15.6" x14ac:dyDescent="0.3">
      <c r="B9263" s="81"/>
      <c r="C9263" s="81"/>
      <c r="D9263" s="81"/>
      <c r="E9263" s="77"/>
      <c r="F9263" s="82"/>
      <c r="G9263" s="77"/>
      <c r="H9263" s="82"/>
      <c r="I9263" s="83"/>
    </row>
    <row r="9264" spans="2:9" ht="15.6" x14ac:dyDescent="0.3">
      <c r="B9264" s="81"/>
      <c r="C9264" s="81"/>
      <c r="D9264" s="81"/>
      <c r="E9264" s="77"/>
      <c r="F9264" s="82"/>
      <c r="G9264" s="77"/>
      <c r="H9264" s="82"/>
      <c r="I9264" s="83"/>
    </row>
    <row r="9265" spans="2:9" ht="15.6" x14ac:dyDescent="0.3">
      <c r="B9265" s="81"/>
      <c r="C9265" s="81"/>
      <c r="D9265" s="81"/>
      <c r="E9265" s="77"/>
      <c r="F9265" s="82"/>
      <c r="G9265" s="77"/>
      <c r="H9265" s="82"/>
      <c r="I9265" s="83"/>
    </row>
    <row r="9266" spans="2:9" ht="15.6" x14ac:dyDescent="0.3">
      <c r="B9266" s="81"/>
      <c r="C9266" s="81"/>
      <c r="D9266" s="81"/>
      <c r="E9266" s="77"/>
      <c r="F9266" s="82"/>
      <c r="G9266" s="77"/>
      <c r="H9266" s="82"/>
      <c r="I9266" s="83"/>
    </row>
    <row r="9267" spans="2:9" ht="15.6" x14ac:dyDescent="0.3">
      <c r="B9267" s="81"/>
      <c r="C9267" s="81"/>
      <c r="D9267" s="81"/>
      <c r="E9267" s="77"/>
      <c r="F9267" s="82"/>
      <c r="G9267" s="77"/>
      <c r="H9267" s="82"/>
      <c r="I9267" s="83"/>
    </row>
    <row r="9268" spans="2:9" ht="15.6" x14ac:dyDescent="0.3">
      <c r="B9268" s="81"/>
      <c r="C9268" s="81"/>
      <c r="D9268" s="81"/>
      <c r="E9268" s="77"/>
      <c r="F9268" s="82"/>
      <c r="G9268" s="77"/>
      <c r="H9268" s="82"/>
      <c r="I9268" s="83"/>
    </row>
    <row r="9269" spans="2:9" ht="15.6" x14ac:dyDescent="0.3">
      <c r="B9269" s="81"/>
      <c r="C9269" s="81"/>
      <c r="D9269" s="81"/>
      <c r="E9269" s="77"/>
      <c r="F9269" s="82"/>
      <c r="G9269" s="77"/>
      <c r="H9269" s="82"/>
      <c r="I9269" s="83"/>
    </row>
    <row r="9270" spans="2:9" ht="15.6" x14ac:dyDescent="0.3">
      <c r="B9270" s="81"/>
      <c r="C9270" s="81"/>
      <c r="D9270" s="81"/>
      <c r="E9270" s="77"/>
      <c r="F9270" s="82"/>
      <c r="G9270" s="77"/>
      <c r="H9270" s="82"/>
      <c r="I9270" s="83"/>
    </row>
    <row r="9271" spans="2:9" ht="15.6" x14ac:dyDescent="0.3">
      <c r="B9271" s="81"/>
      <c r="C9271" s="81"/>
      <c r="D9271" s="81"/>
      <c r="E9271" s="77"/>
      <c r="F9271" s="82"/>
      <c r="G9271" s="77"/>
      <c r="H9271" s="82"/>
      <c r="I9271" s="83"/>
    </row>
    <row r="9272" spans="2:9" ht="15.6" x14ac:dyDescent="0.3">
      <c r="B9272" s="81"/>
      <c r="C9272" s="81"/>
      <c r="D9272" s="81"/>
      <c r="E9272" s="77"/>
      <c r="F9272" s="82"/>
      <c r="G9272" s="77"/>
      <c r="H9272" s="82"/>
      <c r="I9272" s="83"/>
    </row>
    <row r="9273" spans="2:9" ht="15.6" x14ac:dyDescent="0.3">
      <c r="B9273" s="81"/>
      <c r="C9273" s="81"/>
      <c r="D9273" s="81"/>
      <c r="E9273" s="77"/>
      <c r="F9273" s="82"/>
      <c r="G9273" s="77"/>
      <c r="H9273" s="82"/>
      <c r="I9273" s="83"/>
    </row>
    <row r="9274" spans="2:9" ht="15.6" x14ac:dyDescent="0.3">
      <c r="B9274" s="81"/>
      <c r="C9274" s="81"/>
      <c r="D9274" s="81"/>
      <c r="E9274" s="77"/>
      <c r="F9274" s="82"/>
      <c r="G9274" s="77"/>
      <c r="H9274" s="82"/>
      <c r="I9274" s="83"/>
    </row>
    <row r="9275" spans="2:9" ht="15.6" x14ac:dyDescent="0.3">
      <c r="B9275" s="81"/>
      <c r="C9275" s="81"/>
      <c r="D9275" s="81"/>
      <c r="E9275" s="77"/>
      <c r="F9275" s="82"/>
      <c r="G9275" s="77"/>
      <c r="H9275" s="82"/>
      <c r="I9275" s="83"/>
    </row>
    <row r="9276" spans="2:9" ht="15.6" x14ac:dyDescent="0.3">
      <c r="B9276" s="81"/>
      <c r="C9276" s="81"/>
      <c r="D9276" s="81"/>
      <c r="E9276" s="77"/>
      <c r="F9276" s="82"/>
      <c r="G9276" s="77"/>
      <c r="H9276" s="82"/>
      <c r="I9276" s="83"/>
    </row>
    <row r="9277" spans="2:9" ht="15.6" x14ac:dyDescent="0.3">
      <c r="B9277" s="81"/>
      <c r="C9277" s="81"/>
      <c r="D9277" s="81"/>
      <c r="E9277" s="77"/>
      <c r="F9277" s="82"/>
      <c r="G9277" s="77"/>
      <c r="H9277" s="82"/>
      <c r="I9277" s="83"/>
    </row>
    <row r="9278" spans="2:9" ht="15.6" x14ac:dyDescent="0.3">
      <c r="B9278" s="81"/>
      <c r="C9278" s="81"/>
      <c r="D9278" s="81"/>
      <c r="E9278" s="77"/>
      <c r="F9278" s="82"/>
      <c r="G9278" s="77"/>
      <c r="H9278" s="82"/>
      <c r="I9278" s="83"/>
    </row>
    <row r="9279" spans="2:9" ht="15.6" x14ac:dyDescent="0.3">
      <c r="B9279" s="81"/>
      <c r="C9279" s="81"/>
      <c r="D9279" s="81"/>
      <c r="E9279" s="77"/>
      <c r="F9279" s="82"/>
      <c r="G9279" s="77"/>
      <c r="H9279" s="82"/>
      <c r="I9279" s="83"/>
    </row>
    <row r="9280" spans="2:9" ht="15.6" x14ac:dyDescent="0.3">
      <c r="B9280" s="81"/>
      <c r="C9280" s="81"/>
      <c r="D9280" s="81"/>
      <c r="E9280" s="77"/>
      <c r="F9280" s="82"/>
      <c r="G9280" s="77"/>
      <c r="H9280" s="82"/>
      <c r="I9280" s="83"/>
    </row>
    <row r="9281" spans="2:9" ht="15.6" x14ac:dyDescent="0.3">
      <c r="B9281" s="81"/>
      <c r="C9281" s="81"/>
      <c r="D9281" s="81"/>
      <c r="E9281" s="77"/>
      <c r="F9281" s="82"/>
      <c r="G9281" s="77"/>
      <c r="H9281" s="82"/>
      <c r="I9281" s="83"/>
    </row>
    <row r="9282" spans="2:9" ht="15.6" x14ac:dyDescent="0.3">
      <c r="B9282" s="81"/>
      <c r="C9282" s="81"/>
      <c r="D9282" s="81"/>
      <c r="E9282" s="77"/>
      <c r="F9282" s="82"/>
      <c r="G9282" s="77"/>
      <c r="H9282" s="82"/>
      <c r="I9282" s="83"/>
    </row>
    <row r="9283" spans="2:9" ht="15.6" x14ac:dyDescent="0.3">
      <c r="B9283" s="81"/>
      <c r="C9283" s="81"/>
      <c r="D9283" s="81"/>
      <c r="E9283" s="77"/>
      <c r="F9283" s="82"/>
      <c r="G9283" s="77"/>
      <c r="H9283" s="82"/>
      <c r="I9283" s="83"/>
    </row>
    <row r="9284" spans="2:9" ht="15.6" x14ac:dyDescent="0.3">
      <c r="B9284" s="81"/>
      <c r="C9284" s="81"/>
      <c r="D9284" s="81"/>
      <c r="E9284" s="77"/>
      <c r="F9284" s="82"/>
      <c r="G9284" s="77"/>
      <c r="H9284" s="82"/>
      <c r="I9284" s="83"/>
    </row>
    <row r="9285" spans="2:9" ht="15.6" x14ac:dyDescent="0.3">
      <c r="B9285" s="81"/>
      <c r="C9285" s="81"/>
      <c r="D9285" s="81"/>
      <c r="E9285" s="77"/>
      <c r="F9285" s="82"/>
      <c r="G9285" s="77"/>
      <c r="H9285" s="82"/>
      <c r="I9285" s="83"/>
    </row>
    <row r="9286" spans="2:9" ht="15.6" x14ac:dyDescent="0.3">
      <c r="B9286" s="81"/>
      <c r="C9286" s="81"/>
      <c r="D9286" s="81"/>
      <c r="E9286" s="77"/>
      <c r="F9286" s="82"/>
      <c r="G9286" s="77"/>
      <c r="H9286" s="82"/>
      <c r="I9286" s="83"/>
    </row>
    <row r="9287" spans="2:9" ht="15.6" x14ac:dyDescent="0.3">
      <c r="B9287" s="81"/>
      <c r="C9287" s="81"/>
      <c r="D9287" s="81"/>
      <c r="E9287" s="77"/>
      <c r="F9287" s="82"/>
      <c r="G9287" s="77"/>
      <c r="H9287" s="82"/>
      <c r="I9287" s="83"/>
    </row>
    <row r="9288" spans="2:9" ht="15.6" x14ac:dyDescent="0.3">
      <c r="B9288" s="81"/>
      <c r="C9288" s="81"/>
      <c r="D9288" s="81"/>
      <c r="E9288" s="77"/>
      <c r="F9288" s="82"/>
      <c r="G9288" s="77"/>
      <c r="H9288" s="82"/>
      <c r="I9288" s="83"/>
    </row>
    <row r="9289" spans="2:9" ht="15.6" x14ac:dyDescent="0.3">
      <c r="B9289" s="81"/>
      <c r="C9289" s="81"/>
      <c r="D9289" s="81"/>
      <c r="E9289" s="77"/>
      <c r="F9289" s="82"/>
      <c r="G9289" s="77"/>
      <c r="H9289" s="82"/>
      <c r="I9289" s="83"/>
    </row>
    <row r="9290" spans="2:9" ht="15.6" x14ac:dyDescent="0.3">
      <c r="B9290" s="81"/>
      <c r="C9290" s="81"/>
      <c r="D9290" s="81"/>
      <c r="E9290" s="77"/>
      <c r="F9290" s="82"/>
      <c r="G9290" s="77"/>
      <c r="H9290" s="82"/>
      <c r="I9290" s="83"/>
    </row>
    <row r="9291" spans="2:9" ht="15.6" x14ac:dyDescent="0.3">
      <c r="B9291" s="81"/>
      <c r="C9291" s="81"/>
      <c r="D9291" s="81"/>
      <c r="E9291" s="77"/>
      <c r="F9291" s="82"/>
      <c r="G9291" s="77"/>
      <c r="H9291" s="82"/>
      <c r="I9291" s="83"/>
    </row>
    <row r="9292" spans="2:9" ht="15.6" x14ac:dyDescent="0.3">
      <c r="B9292" s="81"/>
      <c r="C9292" s="81"/>
      <c r="D9292" s="81"/>
      <c r="E9292" s="77"/>
      <c r="F9292" s="82"/>
      <c r="G9292" s="77"/>
      <c r="H9292" s="82"/>
      <c r="I9292" s="83"/>
    </row>
    <row r="9293" spans="2:9" ht="15.6" x14ac:dyDescent="0.3">
      <c r="B9293" s="81"/>
      <c r="C9293" s="81"/>
      <c r="D9293" s="81"/>
      <c r="E9293" s="77"/>
      <c r="F9293" s="82"/>
      <c r="G9293" s="77"/>
      <c r="H9293" s="82"/>
      <c r="I9293" s="83"/>
    </row>
    <row r="9294" spans="2:9" ht="15.6" x14ac:dyDescent="0.3">
      <c r="B9294" s="81"/>
      <c r="C9294" s="81"/>
      <c r="D9294" s="81"/>
      <c r="E9294" s="77"/>
      <c r="F9294" s="82"/>
      <c r="G9294" s="77"/>
      <c r="H9294" s="82"/>
      <c r="I9294" s="83"/>
    </row>
    <row r="9295" spans="2:9" ht="15.6" x14ac:dyDescent="0.3">
      <c r="B9295" s="81"/>
      <c r="C9295" s="81"/>
      <c r="D9295" s="81"/>
      <c r="E9295" s="77"/>
      <c r="F9295" s="82"/>
      <c r="G9295" s="77"/>
      <c r="H9295" s="82"/>
      <c r="I9295" s="83"/>
    </row>
    <row r="9296" spans="2:9" ht="15.6" x14ac:dyDescent="0.3">
      <c r="B9296" s="81"/>
      <c r="C9296" s="81"/>
      <c r="D9296" s="81"/>
      <c r="E9296" s="77"/>
      <c r="F9296" s="82"/>
      <c r="G9296" s="77"/>
      <c r="H9296" s="82"/>
      <c r="I9296" s="83"/>
    </row>
    <row r="9297" spans="2:9" ht="15.6" x14ac:dyDescent="0.3">
      <c r="B9297" s="81"/>
      <c r="C9297" s="81"/>
      <c r="D9297" s="81"/>
      <c r="E9297" s="77"/>
      <c r="F9297" s="82"/>
      <c r="G9297" s="77"/>
      <c r="H9297" s="82"/>
      <c r="I9297" s="83"/>
    </row>
    <row r="9298" spans="2:9" ht="15.6" x14ac:dyDescent="0.3">
      <c r="B9298" s="81"/>
      <c r="C9298" s="81"/>
      <c r="D9298" s="81"/>
      <c r="E9298" s="77"/>
      <c r="F9298" s="82"/>
      <c r="G9298" s="77"/>
      <c r="H9298" s="82"/>
      <c r="I9298" s="83"/>
    </row>
    <row r="9299" spans="2:9" ht="15.6" x14ac:dyDescent="0.3">
      <c r="B9299" s="81"/>
      <c r="C9299" s="81"/>
      <c r="D9299" s="81"/>
      <c r="E9299" s="77"/>
      <c r="F9299" s="82"/>
      <c r="G9299" s="77"/>
      <c r="H9299" s="82"/>
      <c r="I9299" s="83"/>
    </row>
    <row r="9300" spans="2:9" ht="15.6" x14ac:dyDescent="0.3">
      <c r="B9300" s="81"/>
      <c r="C9300" s="81"/>
      <c r="D9300" s="81"/>
      <c r="E9300" s="77"/>
      <c r="F9300" s="82"/>
      <c r="G9300" s="77"/>
      <c r="H9300" s="82"/>
      <c r="I9300" s="83"/>
    </row>
    <row r="9301" spans="2:9" ht="15.6" x14ac:dyDescent="0.3">
      <c r="B9301" s="81"/>
      <c r="C9301" s="81"/>
      <c r="D9301" s="81"/>
      <c r="E9301" s="77"/>
      <c r="F9301" s="82"/>
      <c r="G9301" s="77"/>
      <c r="H9301" s="82"/>
      <c r="I9301" s="83"/>
    </row>
    <row r="9302" spans="2:9" ht="15.6" x14ac:dyDescent="0.3">
      <c r="B9302" s="81"/>
      <c r="C9302" s="81"/>
      <c r="D9302" s="81"/>
      <c r="E9302" s="77"/>
      <c r="F9302" s="82"/>
      <c r="G9302" s="77"/>
      <c r="H9302" s="82"/>
      <c r="I9302" s="83"/>
    </row>
    <row r="9303" spans="2:9" ht="15.6" x14ac:dyDescent="0.3">
      <c r="B9303" s="81"/>
      <c r="C9303" s="81"/>
      <c r="D9303" s="81"/>
      <c r="E9303" s="77"/>
      <c r="F9303" s="82"/>
      <c r="G9303" s="77"/>
      <c r="H9303" s="82"/>
      <c r="I9303" s="83"/>
    </row>
    <row r="9304" spans="2:9" ht="15.6" x14ac:dyDescent="0.3">
      <c r="B9304" s="81"/>
      <c r="C9304" s="81"/>
      <c r="D9304" s="81"/>
      <c r="E9304" s="77"/>
      <c r="F9304" s="82"/>
      <c r="G9304" s="77"/>
      <c r="H9304" s="82"/>
      <c r="I9304" s="83"/>
    </row>
    <row r="9305" spans="2:9" ht="15.6" x14ac:dyDescent="0.3">
      <c r="B9305" s="81"/>
      <c r="C9305" s="81"/>
      <c r="D9305" s="81"/>
      <c r="E9305" s="77"/>
      <c r="F9305" s="82"/>
      <c r="G9305" s="77"/>
      <c r="H9305" s="82"/>
      <c r="I9305" s="83"/>
    </row>
    <row r="9306" spans="2:9" ht="15.6" x14ac:dyDescent="0.3">
      <c r="B9306" s="81"/>
      <c r="C9306" s="81"/>
      <c r="D9306" s="81"/>
      <c r="E9306" s="77"/>
      <c r="F9306" s="82"/>
      <c r="G9306" s="77"/>
      <c r="H9306" s="82"/>
      <c r="I9306" s="83"/>
    </row>
    <row r="9307" spans="2:9" ht="15.6" x14ac:dyDescent="0.3">
      <c r="B9307" s="81"/>
      <c r="C9307" s="81"/>
      <c r="D9307" s="81"/>
      <c r="E9307" s="77"/>
      <c r="F9307" s="82"/>
      <c r="G9307" s="77"/>
      <c r="H9307" s="82"/>
      <c r="I9307" s="83"/>
    </row>
    <row r="9308" spans="2:9" ht="15.6" x14ac:dyDescent="0.3">
      <c r="B9308" s="81"/>
      <c r="C9308" s="81"/>
      <c r="D9308" s="81"/>
      <c r="E9308" s="77"/>
      <c r="F9308" s="82"/>
      <c r="G9308" s="77"/>
      <c r="H9308" s="82"/>
      <c r="I9308" s="83"/>
    </row>
    <row r="9309" spans="2:9" ht="15.6" x14ac:dyDescent="0.3">
      <c r="B9309" s="81"/>
      <c r="C9309" s="81"/>
      <c r="D9309" s="81"/>
      <c r="E9309" s="77"/>
      <c r="F9309" s="82"/>
      <c r="G9309" s="77"/>
      <c r="H9309" s="82"/>
      <c r="I9309" s="83"/>
    </row>
    <row r="9310" spans="2:9" ht="15.6" x14ac:dyDescent="0.3">
      <c r="B9310" s="81"/>
      <c r="C9310" s="81"/>
      <c r="D9310" s="81"/>
      <c r="E9310" s="77"/>
      <c r="F9310" s="82"/>
      <c r="G9310" s="77"/>
      <c r="H9310" s="82"/>
      <c r="I9310" s="83"/>
    </row>
    <row r="9311" spans="2:9" ht="15.6" x14ac:dyDescent="0.3">
      <c r="B9311" s="81"/>
      <c r="C9311" s="81"/>
      <c r="D9311" s="81"/>
      <c r="E9311" s="77"/>
      <c r="F9311" s="82"/>
      <c r="G9311" s="77"/>
      <c r="H9311" s="82"/>
      <c r="I9311" s="83"/>
    </row>
    <row r="9312" spans="2:9" ht="15.6" x14ac:dyDescent="0.3">
      <c r="B9312" s="81"/>
      <c r="C9312" s="81"/>
      <c r="D9312" s="81"/>
      <c r="E9312" s="77"/>
      <c r="F9312" s="82"/>
      <c r="G9312" s="77"/>
      <c r="H9312" s="82"/>
      <c r="I9312" s="83"/>
    </row>
    <row r="9313" spans="2:9" ht="15.6" x14ac:dyDescent="0.3">
      <c r="B9313" s="81"/>
      <c r="C9313" s="81"/>
      <c r="D9313" s="81"/>
      <c r="E9313" s="77"/>
      <c r="F9313" s="82"/>
      <c r="G9313" s="77"/>
      <c r="H9313" s="82"/>
      <c r="I9313" s="83"/>
    </row>
    <row r="9314" spans="2:9" ht="15.6" x14ac:dyDescent="0.3">
      <c r="B9314" s="81"/>
      <c r="C9314" s="81"/>
      <c r="D9314" s="81"/>
      <c r="E9314" s="77"/>
      <c r="F9314" s="82"/>
      <c r="G9314" s="77"/>
      <c r="H9314" s="82"/>
      <c r="I9314" s="83"/>
    </row>
    <row r="9315" spans="2:9" ht="15.6" x14ac:dyDescent="0.3">
      <c r="B9315" s="81"/>
      <c r="C9315" s="81"/>
      <c r="D9315" s="81"/>
      <c r="E9315" s="77"/>
      <c r="F9315" s="82"/>
      <c r="G9315" s="77"/>
      <c r="H9315" s="82"/>
      <c r="I9315" s="83"/>
    </row>
    <row r="9316" spans="2:9" ht="15.6" x14ac:dyDescent="0.3">
      <c r="B9316" s="81"/>
      <c r="C9316" s="81"/>
      <c r="D9316" s="81"/>
      <c r="E9316" s="77"/>
      <c r="F9316" s="82"/>
      <c r="G9316" s="77"/>
      <c r="H9316" s="82"/>
      <c r="I9316" s="83"/>
    </row>
    <row r="9317" spans="2:9" ht="15.6" x14ac:dyDescent="0.3">
      <c r="B9317" s="81"/>
      <c r="C9317" s="81"/>
      <c r="D9317" s="81"/>
      <c r="E9317" s="77"/>
      <c r="F9317" s="82"/>
      <c r="G9317" s="77"/>
      <c r="H9317" s="82"/>
      <c r="I9317" s="83"/>
    </row>
    <row r="9318" spans="2:9" ht="15.6" x14ac:dyDescent="0.3">
      <c r="B9318" s="81"/>
      <c r="C9318" s="81"/>
      <c r="D9318" s="81"/>
      <c r="E9318" s="77"/>
      <c r="F9318" s="82"/>
      <c r="G9318" s="77"/>
      <c r="H9318" s="82"/>
      <c r="I9318" s="83"/>
    </row>
    <row r="9319" spans="2:9" ht="15.6" x14ac:dyDescent="0.3">
      <c r="B9319" s="81"/>
      <c r="C9319" s="81"/>
      <c r="D9319" s="81"/>
      <c r="E9319" s="77"/>
      <c r="F9319" s="82"/>
      <c r="G9319" s="77"/>
      <c r="H9319" s="82"/>
      <c r="I9319" s="83"/>
    </row>
    <row r="9320" spans="2:9" ht="15.6" x14ac:dyDescent="0.3">
      <c r="B9320" s="81"/>
      <c r="C9320" s="81"/>
      <c r="D9320" s="81"/>
      <c r="E9320" s="77"/>
      <c r="F9320" s="82"/>
      <c r="G9320" s="77"/>
      <c r="H9320" s="82"/>
      <c r="I9320" s="83"/>
    </row>
    <row r="9321" spans="2:9" ht="15.6" x14ac:dyDescent="0.3">
      <c r="B9321" s="81"/>
      <c r="C9321" s="81"/>
      <c r="D9321" s="81"/>
      <c r="E9321" s="77"/>
      <c r="F9321" s="82"/>
      <c r="G9321" s="77"/>
      <c r="H9321" s="82"/>
      <c r="I9321" s="83"/>
    </row>
    <row r="9322" spans="2:9" ht="15.6" x14ac:dyDescent="0.3">
      <c r="B9322" s="81"/>
      <c r="C9322" s="81"/>
      <c r="D9322" s="81"/>
      <c r="E9322" s="77"/>
      <c r="F9322" s="82"/>
      <c r="G9322" s="77"/>
      <c r="H9322" s="82"/>
      <c r="I9322" s="83"/>
    </row>
    <row r="9323" spans="2:9" ht="15.6" x14ac:dyDescent="0.3">
      <c r="B9323" s="81"/>
      <c r="C9323" s="81"/>
      <c r="D9323" s="81"/>
      <c r="E9323" s="77"/>
      <c r="F9323" s="82"/>
      <c r="G9323" s="77"/>
      <c r="H9323" s="82"/>
      <c r="I9323" s="83"/>
    </row>
    <row r="9324" spans="2:9" ht="15.6" x14ac:dyDescent="0.3">
      <c r="B9324" s="81"/>
      <c r="C9324" s="81"/>
      <c r="D9324" s="81"/>
      <c r="E9324" s="77"/>
      <c r="F9324" s="82"/>
      <c r="G9324" s="77"/>
      <c r="H9324" s="82"/>
      <c r="I9324" s="83"/>
    </row>
    <row r="9325" spans="2:9" ht="15.6" x14ac:dyDescent="0.3">
      <c r="B9325" s="81"/>
      <c r="C9325" s="81"/>
      <c r="D9325" s="81"/>
      <c r="E9325" s="77"/>
      <c r="F9325" s="82"/>
      <c r="G9325" s="77"/>
      <c r="H9325" s="82"/>
      <c r="I9325" s="83"/>
    </row>
    <row r="9326" spans="2:9" ht="15.6" x14ac:dyDescent="0.3">
      <c r="B9326" s="81"/>
      <c r="C9326" s="81"/>
      <c r="D9326" s="81"/>
      <c r="E9326" s="77"/>
      <c r="F9326" s="82"/>
      <c r="G9326" s="77"/>
      <c r="H9326" s="82"/>
      <c r="I9326" s="83"/>
    </row>
    <row r="9327" spans="2:9" ht="15.6" x14ac:dyDescent="0.3">
      <c r="B9327" s="81"/>
      <c r="C9327" s="81"/>
      <c r="D9327" s="81"/>
      <c r="E9327" s="77"/>
      <c r="F9327" s="82"/>
      <c r="G9327" s="77"/>
      <c r="H9327" s="82"/>
      <c r="I9327" s="83"/>
    </row>
    <row r="9328" spans="2:9" ht="15.6" x14ac:dyDescent="0.3">
      <c r="B9328" s="81"/>
      <c r="C9328" s="81"/>
      <c r="D9328" s="81"/>
      <c r="E9328" s="77"/>
      <c r="F9328" s="82"/>
      <c r="G9328" s="77"/>
      <c r="H9328" s="82"/>
      <c r="I9328" s="83"/>
    </row>
    <row r="9329" spans="2:9" ht="15.6" x14ac:dyDescent="0.3">
      <c r="B9329" s="81"/>
      <c r="C9329" s="81"/>
      <c r="D9329" s="81"/>
      <c r="E9329" s="77"/>
      <c r="F9329" s="82"/>
      <c r="G9329" s="77"/>
      <c r="H9329" s="82"/>
      <c r="I9329" s="83"/>
    </row>
    <row r="9330" spans="2:9" ht="15.6" x14ac:dyDescent="0.3">
      <c r="B9330" s="81"/>
      <c r="C9330" s="81"/>
      <c r="D9330" s="81"/>
      <c r="E9330" s="77"/>
      <c r="F9330" s="82"/>
      <c r="G9330" s="77"/>
      <c r="H9330" s="82"/>
      <c r="I9330" s="83"/>
    </row>
    <row r="9331" spans="2:9" ht="15.6" x14ac:dyDescent="0.3">
      <c r="B9331" s="81"/>
      <c r="C9331" s="81"/>
      <c r="D9331" s="81"/>
      <c r="E9331" s="77"/>
      <c r="F9331" s="82"/>
      <c r="G9331" s="77"/>
      <c r="H9331" s="82"/>
      <c r="I9331" s="83"/>
    </row>
    <row r="9332" spans="2:9" ht="15.6" x14ac:dyDescent="0.3">
      <c r="B9332" s="81"/>
      <c r="C9332" s="81"/>
      <c r="D9332" s="81"/>
      <c r="E9332" s="77"/>
      <c r="F9332" s="82"/>
      <c r="G9332" s="77"/>
      <c r="H9332" s="82"/>
      <c r="I9332" s="83"/>
    </row>
    <row r="9333" spans="2:9" ht="15.6" x14ac:dyDescent="0.3">
      <c r="B9333" s="81"/>
      <c r="C9333" s="81"/>
      <c r="D9333" s="81"/>
      <c r="E9333" s="77"/>
      <c r="F9333" s="82"/>
      <c r="G9333" s="77"/>
      <c r="H9333" s="82"/>
      <c r="I9333" s="83"/>
    </row>
    <row r="9334" spans="2:9" ht="15.6" x14ac:dyDescent="0.3">
      <c r="B9334" s="81"/>
      <c r="C9334" s="81"/>
      <c r="D9334" s="81"/>
      <c r="E9334" s="77"/>
      <c r="F9334" s="82"/>
      <c r="G9334" s="77"/>
      <c r="H9334" s="82"/>
      <c r="I9334" s="83"/>
    </row>
    <row r="9335" spans="2:9" ht="15.6" x14ac:dyDescent="0.3">
      <c r="B9335" s="81"/>
      <c r="C9335" s="81"/>
      <c r="D9335" s="81"/>
      <c r="E9335" s="77"/>
      <c r="F9335" s="82"/>
      <c r="G9335" s="77"/>
      <c r="H9335" s="82"/>
      <c r="I9335" s="83"/>
    </row>
    <row r="9336" spans="2:9" ht="15.6" x14ac:dyDescent="0.3">
      <c r="B9336" s="81"/>
      <c r="C9336" s="81"/>
      <c r="D9336" s="81"/>
      <c r="E9336" s="77"/>
      <c r="F9336" s="82"/>
      <c r="G9336" s="77"/>
      <c r="H9336" s="82"/>
      <c r="I9336" s="83"/>
    </row>
    <row r="9337" spans="2:9" ht="15.6" x14ac:dyDescent="0.3">
      <c r="B9337" s="81"/>
      <c r="C9337" s="81"/>
      <c r="D9337" s="81"/>
      <c r="E9337" s="77"/>
      <c r="F9337" s="82"/>
      <c r="G9337" s="77"/>
      <c r="H9337" s="82"/>
      <c r="I9337" s="83"/>
    </row>
    <row r="9338" spans="2:9" ht="15.6" x14ac:dyDescent="0.3">
      <c r="B9338" s="81"/>
      <c r="C9338" s="81"/>
      <c r="D9338" s="81"/>
      <c r="E9338" s="77"/>
      <c r="F9338" s="82"/>
      <c r="G9338" s="77"/>
      <c r="H9338" s="82"/>
      <c r="I9338" s="83"/>
    </row>
    <row r="9339" spans="2:9" ht="15.6" x14ac:dyDescent="0.3">
      <c r="B9339" s="81"/>
      <c r="C9339" s="81"/>
      <c r="D9339" s="81"/>
      <c r="E9339" s="77"/>
      <c r="F9339" s="82"/>
      <c r="G9339" s="77"/>
      <c r="H9339" s="82"/>
      <c r="I9339" s="83"/>
    </row>
    <row r="9340" spans="2:9" ht="15.6" x14ac:dyDescent="0.3">
      <c r="B9340" s="81"/>
      <c r="C9340" s="81"/>
      <c r="D9340" s="81"/>
      <c r="E9340" s="77"/>
      <c r="F9340" s="82"/>
      <c r="G9340" s="77"/>
      <c r="H9340" s="82"/>
      <c r="I9340" s="83"/>
    </row>
    <row r="9341" spans="2:9" ht="15.6" x14ac:dyDescent="0.3">
      <c r="B9341" s="81"/>
      <c r="C9341" s="81"/>
      <c r="D9341" s="81"/>
      <c r="E9341" s="77"/>
      <c r="F9341" s="82"/>
      <c r="G9341" s="77"/>
      <c r="H9341" s="82"/>
      <c r="I9341" s="83"/>
    </row>
    <row r="9342" spans="2:9" ht="15.6" x14ac:dyDescent="0.3">
      <c r="B9342" s="81"/>
      <c r="C9342" s="81"/>
      <c r="D9342" s="81"/>
      <c r="E9342" s="77"/>
      <c r="F9342" s="82"/>
      <c r="G9342" s="77"/>
      <c r="H9342" s="82"/>
      <c r="I9342" s="83"/>
    </row>
    <row r="9343" spans="2:9" ht="15.6" x14ac:dyDescent="0.3">
      <c r="B9343" s="81"/>
      <c r="C9343" s="81"/>
      <c r="D9343" s="81"/>
      <c r="E9343" s="77"/>
      <c r="F9343" s="82"/>
      <c r="G9343" s="77"/>
      <c r="H9343" s="82"/>
      <c r="I9343" s="83"/>
    </row>
    <row r="9344" spans="2:9" ht="15.6" x14ac:dyDescent="0.3">
      <c r="B9344" s="81"/>
      <c r="C9344" s="81"/>
      <c r="D9344" s="81"/>
      <c r="E9344" s="77"/>
      <c r="F9344" s="82"/>
      <c r="G9344" s="77"/>
      <c r="H9344" s="82"/>
      <c r="I9344" s="83"/>
    </row>
    <row r="9345" spans="2:9" ht="15.6" x14ac:dyDescent="0.3">
      <c r="B9345" s="81"/>
      <c r="C9345" s="81"/>
      <c r="D9345" s="81"/>
      <c r="E9345" s="77"/>
      <c r="F9345" s="82"/>
      <c r="G9345" s="77"/>
      <c r="H9345" s="82"/>
      <c r="I9345" s="83"/>
    </row>
    <row r="9346" spans="2:9" ht="15.6" x14ac:dyDescent="0.3">
      <c r="B9346" s="81"/>
      <c r="C9346" s="81"/>
      <c r="D9346" s="81"/>
      <c r="E9346" s="77"/>
      <c r="F9346" s="82"/>
      <c r="G9346" s="77"/>
      <c r="H9346" s="82"/>
      <c r="I9346" s="83"/>
    </row>
    <row r="9347" spans="2:9" ht="15.6" x14ac:dyDescent="0.3">
      <c r="B9347" s="81"/>
      <c r="C9347" s="81"/>
      <c r="D9347" s="81"/>
      <c r="E9347" s="77"/>
      <c r="F9347" s="82"/>
      <c r="G9347" s="77"/>
      <c r="H9347" s="82"/>
      <c r="I9347" s="83"/>
    </row>
    <row r="9348" spans="2:9" ht="15.6" x14ac:dyDescent="0.3">
      <c r="B9348" s="81"/>
      <c r="C9348" s="81"/>
      <c r="D9348" s="81"/>
      <c r="E9348" s="77"/>
      <c r="F9348" s="82"/>
      <c r="G9348" s="77"/>
      <c r="H9348" s="82"/>
      <c r="I9348" s="83"/>
    </row>
    <row r="9349" spans="2:9" ht="15.6" x14ac:dyDescent="0.3">
      <c r="B9349" s="81"/>
      <c r="C9349" s="81"/>
      <c r="D9349" s="81"/>
      <c r="E9349" s="77"/>
      <c r="F9349" s="82"/>
      <c r="G9349" s="77"/>
      <c r="H9349" s="82"/>
      <c r="I9349" s="83"/>
    </row>
    <row r="9350" spans="2:9" ht="15.6" x14ac:dyDescent="0.3">
      <c r="B9350" s="81"/>
      <c r="C9350" s="81"/>
      <c r="D9350" s="81"/>
      <c r="E9350" s="77"/>
      <c r="F9350" s="82"/>
      <c r="G9350" s="77"/>
      <c r="H9350" s="82"/>
      <c r="I9350" s="83"/>
    </row>
    <row r="9351" spans="2:9" ht="15.6" x14ac:dyDescent="0.3">
      <c r="B9351" s="81"/>
      <c r="C9351" s="81"/>
      <c r="D9351" s="81"/>
      <c r="E9351" s="77"/>
      <c r="F9351" s="82"/>
      <c r="G9351" s="77"/>
      <c r="H9351" s="82"/>
      <c r="I9351" s="83"/>
    </row>
    <row r="9352" spans="2:9" ht="15.6" x14ac:dyDescent="0.3">
      <c r="B9352" s="81"/>
      <c r="C9352" s="81"/>
      <c r="D9352" s="81"/>
      <c r="E9352" s="77"/>
      <c r="F9352" s="82"/>
      <c r="G9352" s="77"/>
      <c r="H9352" s="82"/>
      <c r="I9352" s="83"/>
    </row>
    <row r="9353" spans="2:9" ht="15.6" x14ac:dyDescent="0.3">
      <c r="B9353" s="81"/>
      <c r="C9353" s="81"/>
      <c r="D9353" s="81"/>
      <c r="E9353" s="77"/>
      <c r="F9353" s="82"/>
      <c r="G9353" s="77"/>
      <c r="H9353" s="82"/>
      <c r="I9353" s="83"/>
    </row>
    <row r="9354" spans="2:9" ht="15.6" x14ac:dyDescent="0.3">
      <c r="B9354" s="81"/>
      <c r="C9354" s="81"/>
      <c r="D9354" s="81"/>
      <c r="E9354" s="77"/>
      <c r="F9354" s="82"/>
      <c r="G9354" s="77"/>
      <c r="H9354" s="82"/>
      <c r="I9354" s="83"/>
    </row>
    <row r="9355" spans="2:9" ht="15.6" x14ac:dyDescent="0.3">
      <c r="B9355" s="81"/>
      <c r="C9355" s="81"/>
      <c r="D9355" s="81"/>
      <c r="E9355" s="77"/>
      <c r="F9355" s="82"/>
      <c r="G9355" s="77"/>
      <c r="H9355" s="82"/>
      <c r="I9355" s="83"/>
    </row>
    <row r="9356" spans="2:9" ht="15.6" x14ac:dyDescent="0.3">
      <c r="B9356" s="81"/>
      <c r="C9356" s="81"/>
      <c r="D9356" s="81"/>
      <c r="E9356" s="77"/>
      <c r="F9356" s="82"/>
      <c r="G9356" s="77"/>
      <c r="H9356" s="82"/>
      <c r="I9356" s="83"/>
    </row>
    <row r="9357" spans="2:9" ht="15.6" x14ac:dyDescent="0.3">
      <c r="B9357" s="81"/>
      <c r="C9357" s="81"/>
      <c r="D9357" s="81"/>
      <c r="E9357" s="77"/>
      <c r="F9357" s="82"/>
      <c r="G9357" s="77"/>
      <c r="H9357" s="82"/>
      <c r="I9357" s="83"/>
    </row>
    <row r="9358" spans="2:9" ht="15.6" x14ac:dyDescent="0.3">
      <c r="B9358" s="81"/>
      <c r="C9358" s="81"/>
      <c r="D9358" s="81"/>
      <c r="E9358" s="77"/>
      <c r="F9358" s="82"/>
      <c r="G9358" s="77"/>
      <c r="H9358" s="82"/>
      <c r="I9358" s="83"/>
    </row>
    <row r="9359" spans="2:9" ht="15.6" x14ac:dyDescent="0.3">
      <c r="B9359" s="81"/>
      <c r="C9359" s="81"/>
      <c r="D9359" s="81"/>
      <c r="E9359" s="77"/>
      <c r="F9359" s="82"/>
      <c r="G9359" s="77"/>
      <c r="H9359" s="82"/>
      <c r="I9359" s="83"/>
    </row>
    <row r="9360" spans="2:9" ht="15.6" x14ac:dyDescent="0.3">
      <c r="B9360" s="81"/>
      <c r="C9360" s="81"/>
      <c r="D9360" s="81"/>
      <c r="E9360" s="77"/>
      <c r="F9360" s="82"/>
      <c r="G9360" s="77"/>
      <c r="H9360" s="82"/>
      <c r="I9360" s="83"/>
    </row>
    <row r="9361" spans="2:9" ht="15.6" x14ac:dyDescent="0.3">
      <c r="B9361" s="81"/>
      <c r="C9361" s="81"/>
      <c r="D9361" s="81"/>
      <c r="E9361" s="77"/>
      <c r="F9361" s="82"/>
      <c r="G9361" s="77"/>
      <c r="H9361" s="82"/>
      <c r="I9361" s="83"/>
    </row>
    <row r="9362" spans="2:9" ht="15.6" x14ac:dyDescent="0.3">
      <c r="B9362" s="81"/>
      <c r="C9362" s="81"/>
      <c r="D9362" s="81"/>
      <c r="E9362" s="77"/>
      <c r="F9362" s="82"/>
      <c r="G9362" s="77"/>
      <c r="H9362" s="82"/>
      <c r="I9362" s="83"/>
    </row>
    <row r="9363" spans="2:9" ht="15.6" x14ac:dyDescent="0.3">
      <c r="B9363" s="81"/>
      <c r="C9363" s="81"/>
      <c r="D9363" s="81"/>
      <c r="E9363" s="77"/>
      <c r="F9363" s="82"/>
      <c r="G9363" s="77"/>
      <c r="H9363" s="82"/>
      <c r="I9363" s="83"/>
    </row>
    <row r="9364" spans="2:9" ht="15.6" x14ac:dyDescent="0.3">
      <c r="B9364" s="81"/>
      <c r="C9364" s="81"/>
      <c r="D9364" s="81"/>
      <c r="E9364" s="77"/>
      <c r="F9364" s="82"/>
      <c r="G9364" s="77"/>
      <c r="H9364" s="82"/>
      <c r="I9364" s="83"/>
    </row>
    <row r="9365" spans="2:9" ht="15.6" x14ac:dyDescent="0.3">
      <c r="B9365" s="81"/>
      <c r="C9365" s="81"/>
      <c r="D9365" s="81"/>
      <c r="E9365" s="77"/>
      <c r="F9365" s="82"/>
      <c r="G9365" s="77"/>
      <c r="H9365" s="82"/>
      <c r="I9365" s="83"/>
    </row>
    <row r="9366" spans="2:9" ht="15.6" x14ac:dyDescent="0.3">
      <c r="B9366" s="81"/>
      <c r="C9366" s="81"/>
      <c r="D9366" s="81"/>
      <c r="E9366" s="77"/>
      <c r="F9366" s="82"/>
      <c r="G9366" s="77"/>
      <c r="H9366" s="82"/>
      <c r="I9366" s="83"/>
    </row>
    <row r="9367" spans="2:9" ht="15.6" x14ac:dyDescent="0.3">
      <c r="B9367" s="81"/>
      <c r="C9367" s="81"/>
      <c r="D9367" s="81"/>
      <c r="E9367" s="77"/>
      <c r="F9367" s="82"/>
      <c r="G9367" s="77"/>
      <c r="H9367" s="82"/>
      <c r="I9367" s="83"/>
    </row>
    <row r="9368" spans="2:9" ht="15.6" x14ac:dyDescent="0.3">
      <c r="B9368" s="81"/>
      <c r="C9368" s="81"/>
      <c r="D9368" s="81"/>
      <c r="E9368" s="77"/>
      <c r="F9368" s="82"/>
      <c r="G9368" s="77"/>
      <c r="H9368" s="82"/>
      <c r="I9368" s="83"/>
    </row>
    <row r="9369" spans="2:9" ht="15.6" x14ac:dyDescent="0.3">
      <c r="B9369" s="81"/>
      <c r="C9369" s="81"/>
      <c r="D9369" s="81"/>
      <c r="E9369" s="77"/>
      <c r="F9369" s="82"/>
      <c r="G9369" s="77"/>
      <c r="H9369" s="82"/>
      <c r="I9369" s="83"/>
    </row>
    <row r="9370" spans="2:9" ht="15.6" x14ac:dyDescent="0.3">
      <c r="B9370" s="81"/>
      <c r="C9370" s="81"/>
      <c r="D9370" s="81"/>
      <c r="E9370" s="77"/>
      <c r="F9370" s="82"/>
      <c r="G9370" s="77"/>
      <c r="H9370" s="82"/>
      <c r="I9370" s="83"/>
    </row>
    <row r="9371" spans="2:9" ht="15.6" x14ac:dyDescent="0.3">
      <c r="B9371" s="81"/>
      <c r="C9371" s="81"/>
      <c r="D9371" s="81"/>
      <c r="E9371" s="77"/>
      <c r="F9371" s="82"/>
      <c r="G9371" s="77"/>
      <c r="H9371" s="82"/>
      <c r="I9371" s="83"/>
    </row>
    <row r="9372" spans="2:9" ht="15.6" x14ac:dyDescent="0.3">
      <c r="B9372" s="81"/>
      <c r="C9372" s="81"/>
      <c r="D9372" s="81"/>
      <c r="E9372" s="77"/>
      <c r="F9372" s="82"/>
      <c r="G9372" s="77"/>
      <c r="H9372" s="82"/>
      <c r="I9372" s="83"/>
    </row>
    <row r="9373" spans="2:9" ht="15.6" x14ac:dyDescent="0.3">
      <c r="B9373" s="81"/>
      <c r="C9373" s="81"/>
      <c r="D9373" s="81"/>
      <c r="E9373" s="77"/>
      <c r="F9373" s="82"/>
      <c r="G9373" s="77"/>
      <c r="H9373" s="82"/>
      <c r="I9373" s="83"/>
    </row>
    <row r="9374" spans="2:9" ht="15.6" x14ac:dyDescent="0.3">
      <c r="B9374" s="81"/>
      <c r="C9374" s="81"/>
      <c r="D9374" s="81"/>
      <c r="E9374" s="77"/>
      <c r="F9374" s="82"/>
      <c r="G9374" s="77"/>
      <c r="H9374" s="82"/>
      <c r="I9374" s="83"/>
    </row>
    <row r="9375" spans="2:9" ht="15.6" x14ac:dyDescent="0.3">
      <c r="B9375" s="81"/>
      <c r="C9375" s="81"/>
      <c r="D9375" s="81"/>
      <c r="E9375" s="77"/>
      <c r="F9375" s="82"/>
      <c r="G9375" s="77"/>
      <c r="H9375" s="82"/>
      <c r="I9375" s="83"/>
    </row>
    <row r="9376" spans="2:9" ht="15.6" x14ac:dyDescent="0.3">
      <c r="B9376" s="81"/>
      <c r="C9376" s="81"/>
      <c r="D9376" s="81"/>
      <c r="E9376" s="77"/>
      <c r="F9376" s="82"/>
      <c r="G9376" s="77"/>
      <c r="H9376" s="82"/>
      <c r="I9376" s="83"/>
    </row>
    <row r="9377" spans="2:9" ht="15.6" x14ac:dyDescent="0.3">
      <c r="B9377" s="81"/>
      <c r="C9377" s="81"/>
      <c r="D9377" s="81"/>
      <c r="E9377" s="77"/>
      <c r="F9377" s="82"/>
      <c r="G9377" s="77"/>
      <c r="H9377" s="82"/>
      <c r="I9377" s="83"/>
    </row>
    <row r="9378" spans="2:9" ht="15.6" x14ac:dyDescent="0.3">
      <c r="B9378" s="81"/>
      <c r="C9378" s="81"/>
      <c r="D9378" s="81"/>
      <c r="E9378" s="77"/>
      <c r="F9378" s="82"/>
      <c r="G9378" s="77"/>
      <c r="H9378" s="82"/>
      <c r="I9378" s="83"/>
    </row>
    <row r="9379" spans="2:9" ht="15.6" x14ac:dyDescent="0.3">
      <c r="B9379" s="81"/>
      <c r="C9379" s="81"/>
      <c r="D9379" s="81"/>
      <c r="E9379" s="77"/>
      <c r="F9379" s="82"/>
      <c r="G9379" s="77"/>
      <c r="H9379" s="82"/>
      <c r="I9379" s="83"/>
    </row>
    <row r="9380" spans="2:9" ht="15.6" x14ac:dyDescent="0.3">
      <c r="B9380" s="81"/>
      <c r="C9380" s="81"/>
      <c r="D9380" s="81"/>
      <c r="E9380" s="77"/>
      <c r="F9380" s="82"/>
      <c r="G9380" s="77"/>
      <c r="H9380" s="82"/>
      <c r="I9380" s="83"/>
    </row>
    <row r="9381" spans="2:9" ht="15.6" x14ac:dyDescent="0.3">
      <c r="B9381" s="81"/>
      <c r="C9381" s="81"/>
      <c r="D9381" s="81"/>
      <c r="E9381" s="77"/>
      <c r="F9381" s="82"/>
      <c r="G9381" s="77"/>
      <c r="H9381" s="82"/>
      <c r="I9381" s="83"/>
    </row>
    <row r="9382" spans="2:9" ht="15.6" x14ac:dyDescent="0.3">
      <c r="B9382" s="81"/>
      <c r="C9382" s="81"/>
      <c r="D9382" s="81"/>
      <c r="E9382" s="77"/>
      <c r="F9382" s="82"/>
      <c r="G9382" s="77"/>
      <c r="H9382" s="82"/>
      <c r="I9382" s="83"/>
    </row>
    <row r="9383" spans="2:9" ht="15.6" x14ac:dyDescent="0.3">
      <c r="B9383" s="81"/>
      <c r="C9383" s="81"/>
      <c r="D9383" s="81"/>
      <c r="E9383" s="77"/>
      <c r="F9383" s="82"/>
      <c r="G9383" s="77"/>
      <c r="H9383" s="82"/>
      <c r="I9383" s="83"/>
    </row>
    <row r="9384" spans="2:9" ht="15.6" x14ac:dyDescent="0.3">
      <c r="B9384" s="81"/>
      <c r="C9384" s="81"/>
      <c r="D9384" s="81"/>
      <c r="E9384" s="77"/>
      <c r="F9384" s="82"/>
      <c r="G9384" s="77"/>
      <c r="H9384" s="82"/>
      <c r="I9384" s="83"/>
    </row>
    <row r="9385" spans="2:9" ht="15.6" x14ac:dyDescent="0.3">
      <c r="B9385" s="81"/>
      <c r="C9385" s="81"/>
      <c r="D9385" s="81"/>
      <c r="E9385" s="77"/>
      <c r="F9385" s="82"/>
      <c r="G9385" s="77"/>
      <c r="H9385" s="82"/>
      <c r="I9385" s="83"/>
    </row>
    <row r="9386" spans="2:9" ht="15.6" x14ac:dyDescent="0.3">
      <c r="B9386" s="81"/>
      <c r="C9386" s="81"/>
      <c r="D9386" s="81"/>
      <c r="E9386" s="77"/>
      <c r="F9386" s="82"/>
      <c r="G9386" s="77"/>
      <c r="H9386" s="82"/>
      <c r="I9386" s="83"/>
    </row>
    <row r="9387" spans="2:9" ht="15.6" x14ac:dyDescent="0.3">
      <c r="B9387" s="81"/>
      <c r="C9387" s="81"/>
      <c r="D9387" s="81"/>
      <c r="E9387" s="77"/>
      <c r="F9387" s="82"/>
      <c r="G9387" s="77"/>
      <c r="H9387" s="82"/>
      <c r="I9387" s="83"/>
    </row>
    <row r="9388" spans="2:9" ht="15.6" x14ac:dyDescent="0.3">
      <c r="B9388" s="81"/>
      <c r="C9388" s="81"/>
      <c r="D9388" s="81"/>
      <c r="E9388" s="77"/>
      <c r="F9388" s="82"/>
      <c r="G9388" s="77"/>
      <c r="H9388" s="82"/>
      <c r="I9388" s="83"/>
    </row>
    <row r="9389" spans="2:9" ht="15.6" x14ac:dyDescent="0.3">
      <c r="B9389" s="81"/>
      <c r="C9389" s="81"/>
      <c r="D9389" s="81"/>
      <c r="E9389" s="77"/>
      <c r="F9389" s="82"/>
      <c r="G9389" s="77"/>
      <c r="H9389" s="82"/>
      <c r="I9389" s="83"/>
    </row>
    <row r="9390" spans="2:9" ht="15.6" x14ac:dyDescent="0.3">
      <c r="B9390" s="81"/>
      <c r="C9390" s="81"/>
      <c r="D9390" s="81"/>
      <c r="E9390" s="77"/>
      <c r="F9390" s="82"/>
      <c r="G9390" s="77"/>
      <c r="H9390" s="82"/>
      <c r="I9390" s="83"/>
    </row>
    <row r="9391" spans="2:9" ht="15.6" x14ac:dyDescent="0.3">
      <c r="B9391" s="81"/>
      <c r="C9391" s="81"/>
      <c r="D9391" s="81"/>
      <c r="E9391" s="77"/>
      <c r="F9391" s="82"/>
      <c r="G9391" s="77"/>
      <c r="H9391" s="82"/>
      <c r="I9391" s="83"/>
    </row>
    <row r="9392" spans="2:9" ht="15.6" x14ac:dyDescent="0.3">
      <c r="B9392" s="81"/>
      <c r="C9392" s="81"/>
      <c r="D9392" s="81"/>
      <c r="E9392" s="77"/>
      <c r="F9392" s="82"/>
      <c r="G9392" s="77"/>
      <c r="H9392" s="82"/>
      <c r="I9392" s="83"/>
    </row>
    <row r="9393" spans="2:9" ht="15.6" x14ac:dyDescent="0.3">
      <c r="B9393" s="81"/>
      <c r="C9393" s="81"/>
      <c r="D9393" s="81"/>
      <c r="E9393" s="77"/>
      <c r="F9393" s="82"/>
      <c r="G9393" s="77"/>
      <c r="H9393" s="82"/>
      <c r="I9393" s="83"/>
    </row>
    <row r="9394" spans="2:9" ht="15.6" x14ac:dyDescent="0.3">
      <c r="B9394" s="81"/>
      <c r="C9394" s="81"/>
      <c r="D9394" s="81"/>
      <c r="E9394" s="77"/>
      <c r="F9394" s="82"/>
      <c r="G9394" s="77"/>
      <c r="H9394" s="82"/>
      <c r="I9394" s="83"/>
    </row>
    <row r="9395" spans="2:9" ht="15.6" x14ac:dyDescent="0.3">
      <c r="B9395" s="81"/>
      <c r="C9395" s="81"/>
      <c r="D9395" s="81"/>
      <c r="E9395" s="77"/>
      <c r="F9395" s="82"/>
      <c r="G9395" s="77"/>
      <c r="H9395" s="82"/>
      <c r="I9395" s="83"/>
    </row>
    <row r="9396" spans="2:9" ht="15.6" x14ac:dyDescent="0.3">
      <c r="B9396" s="81"/>
      <c r="C9396" s="81"/>
      <c r="D9396" s="81"/>
      <c r="E9396" s="77"/>
      <c r="F9396" s="82"/>
      <c r="G9396" s="77"/>
      <c r="H9396" s="82"/>
      <c r="I9396" s="83"/>
    </row>
    <row r="9397" spans="2:9" ht="15.6" x14ac:dyDescent="0.3">
      <c r="B9397" s="81"/>
      <c r="C9397" s="81"/>
      <c r="D9397" s="81"/>
      <c r="E9397" s="77"/>
      <c r="F9397" s="82"/>
      <c r="G9397" s="77"/>
      <c r="H9397" s="82"/>
      <c r="I9397" s="83"/>
    </row>
    <row r="9398" spans="2:9" ht="15.6" x14ac:dyDescent="0.3">
      <c r="B9398" s="81"/>
      <c r="C9398" s="81"/>
      <c r="D9398" s="81"/>
      <c r="E9398" s="77"/>
      <c r="F9398" s="82"/>
      <c r="G9398" s="77"/>
      <c r="H9398" s="82"/>
      <c r="I9398" s="83"/>
    </row>
    <row r="9399" spans="2:9" ht="15.6" x14ac:dyDescent="0.3">
      <c r="B9399" s="81"/>
      <c r="C9399" s="81"/>
      <c r="D9399" s="81"/>
      <c r="E9399" s="77"/>
      <c r="F9399" s="82"/>
      <c r="G9399" s="77"/>
      <c r="H9399" s="82"/>
      <c r="I9399" s="83"/>
    </row>
    <row r="9400" spans="2:9" ht="15.6" x14ac:dyDescent="0.3">
      <c r="B9400" s="81"/>
      <c r="C9400" s="81"/>
      <c r="D9400" s="81"/>
      <c r="E9400" s="77"/>
      <c r="F9400" s="82"/>
      <c r="G9400" s="77"/>
      <c r="H9400" s="82"/>
      <c r="I9400" s="83"/>
    </row>
    <row r="9401" spans="2:9" ht="15.6" x14ac:dyDescent="0.3">
      <c r="B9401" s="81"/>
      <c r="C9401" s="81"/>
      <c r="D9401" s="81"/>
      <c r="E9401" s="77"/>
      <c r="F9401" s="82"/>
      <c r="G9401" s="77"/>
      <c r="H9401" s="82"/>
      <c r="I9401" s="83"/>
    </row>
    <row r="9402" spans="2:9" ht="15.6" x14ac:dyDescent="0.3">
      <c r="B9402" s="81"/>
      <c r="C9402" s="81"/>
      <c r="D9402" s="81"/>
      <c r="E9402" s="77"/>
      <c r="F9402" s="82"/>
      <c r="G9402" s="77"/>
      <c r="H9402" s="82"/>
      <c r="I9402" s="83"/>
    </row>
    <row r="9403" spans="2:9" ht="15.6" x14ac:dyDescent="0.3">
      <c r="B9403" s="81"/>
      <c r="C9403" s="81"/>
      <c r="D9403" s="81"/>
      <c r="E9403" s="77"/>
      <c r="F9403" s="82"/>
      <c r="G9403" s="77"/>
      <c r="H9403" s="82"/>
      <c r="I9403" s="83"/>
    </row>
    <row r="9404" spans="2:9" ht="15.6" x14ac:dyDescent="0.3">
      <c r="B9404" s="81"/>
      <c r="C9404" s="81"/>
      <c r="D9404" s="81"/>
      <c r="E9404" s="77"/>
      <c r="F9404" s="82"/>
      <c r="G9404" s="77"/>
      <c r="H9404" s="82"/>
      <c r="I9404" s="83"/>
    </row>
    <row r="9405" spans="2:9" ht="15.6" x14ac:dyDescent="0.3">
      <c r="B9405" s="81"/>
      <c r="C9405" s="81"/>
      <c r="D9405" s="81"/>
      <c r="E9405" s="77"/>
      <c r="F9405" s="82"/>
      <c r="G9405" s="77"/>
      <c r="H9405" s="82"/>
      <c r="I9405" s="83"/>
    </row>
    <row r="9406" spans="2:9" ht="15.6" x14ac:dyDescent="0.3">
      <c r="B9406" s="81"/>
      <c r="C9406" s="81"/>
      <c r="D9406" s="81"/>
      <c r="E9406" s="77"/>
      <c r="F9406" s="82"/>
      <c r="G9406" s="77"/>
      <c r="H9406" s="82"/>
      <c r="I9406" s="83"/>
    </row>
    <row r="9407" spans="2:9" ht="15.6" x14ac:dyDescent="0.3">
      <c r="B9407" s="81"/>
      <c r="C9407" s="81"/>
      <c r="D9407" s="81"/>
      <c r="E9407" s="77"/>
      <c r="F9407" s="82"/>
      <c r="G9407" s="77"/>
      <c r="H9407" s="82"/>
      <c r="I9407" s="83"/>
    </row>
    <row r="9408" spans="2:9" ht="15.6" x14ac:dyDescent="0.3">
      <c r="B9408" s="81"/>
      <c r="C9408" s="81"/>
      <c r="D9408" s="81"/>
      <c r="E9408" s="77"/>
      <c r="F9408" s="82"/>
      <c r="G9408" s="77"/>
      <c r="H9408" s="82"/>
      <c r="I9408" s="83"/>
    </row>
    <row r="9409" spans="2:9" ht="15.6" x14ac:dyDescent="0.3">
      <c r="B9409" s="81"/>
      <c r="C9409" s="81"/>
      <c r="D9409" s="81"/>
      <c r="E9409" s="77"/>
      <c r="F9409" s="82"/>
      <c r="G9409" s="77"/>
      <c r="H9409" s="82"/>
      <c r="I9409" s="83"/>
    </row>
    <row r="9410" spans="2:9" ht="15.6" x14ac:dyDescent="0.3">
      <c r="B9410" s="81"/>
      <c r="C9410" s="81"/>
      <c r="D9410" s="81"/>
      <c r="E9410" s="77"/>
      <c r="F9410" s="82"/>
      <c r="G9410" s="77"/>
      <c r="H9410" s="82"/>
      <c r="I9410" s="83"/>
    </row>
    <row r="9411" spans="2:9" ht="15.6" x14ac:dyDescent="0.3">
      <c r="B9411" s="81"/>
      <c r="C9411" s="81"/>
      <c r="D9411" s="81"/>
      <c r="E9411" s="77"/>
      <c r="F9411" s="82"/>
      <c r="G9411" s="77"/>
      <c r="H9411" s="82"/>
      <c r="I9411" s="83"/>
    </row>
    <row r="9412" spans="2:9" ht="15.6" x14ac:dyDescent="0.3">
      <c r="B9412" s="81"/>
      <c r="C9412" s="81"/>
      <c r="D9412" s="81"/>
      <c r="E9412" s="77"/>
      <c r="F9412" s="82"/>
      <c r="G9412" s="77"/>
      <c r="H9412" s="82"/>
      <c r="I9412" s="83"/>
    </row>
    <row r="9413" spans="2:9" ht="15.6" x14ac:dyDescent="0.3">
      <c r="B9413" s="81"/>
      <c r="C9413" s="81"/>
      <c r="D9413" s="81"/>
      <c r="E9413" s="77"/>
      <c r="F9413" s="82"/>
      <c r="G9413" s="77"/>
      <c r="H9413" s="82"/>
      <c r="I9413" s="83"/>
    </row>
    <row r="9414" spans="2:9" ht="15.6" x14ac:dyDescent="0.3">
      <c r="B9414" s="81"/>
      <c r="C9414" s="81"/>
      <c r="D9414" s="81"/>
      <c r="E9414" s="77"/>
      <c r="F9414" s="82"/>
      <c r="G9414" s="77"/>
      <c r="H9414" s="82"/>
      <c r="I9414" s="83"/>
    </row>
    <row r="9415" spans="2:9" ht="15.6" x14ac:dyDescent="0.3">
      <c r="B9415" s="81"/>
      <c r="C9415" s="81"/>
      <c r="D9415" s="81"/>
      <c r="E9415" s="77"/>
      <c r="F9415" s="82"/>
      <c r="G9415" s="77"/>
      <c r="H9415" s="82"/>
      <c r="I9415" s="83"/>
    </row>
    <row r="9416" spans="2:9" ht="15.6" x14ac:dyDescent="0.3">
      <c r="B9416" s="81"/>
      <c r="C9416" s="81"/>
      <c r="D9416" s="81"/>
      <c r="E9416" s="77"/>
      <c r="F9416" s="82"/>
      <c r="G9416" s="77"/>
      <c r="H9416" s="82"/>
      <c r="I9416" s="83"/>
    </row>
    <row r="9417" spans="2:9" ht="15.6" x14ac:dyDescent="0.3">
      <c r="B9417" s="81"/>
      <c r="C9417" s="81"/>
      <c r="D9417" s="81"/>
      <c r="E9417" s="77"/>
      <c r="F9417" s="82"/>
      <c r="G9417" s="77"/>
      <c r="H9417" s="82"/>
      <c r="I9417" s="83"/>
    </row>
    <row r="9418" spans="2:9" ht="15.6" x14ac:dyDescent="0.3">
      <c r="B9418" s="81"/>
      <c r="C9418" s="81"/>
      <c r="D9418" s="81"/>
      <c r="E9418" s="77"/>
      <c r="F9418" s="82"/>
      <c r="G9418" s="77"/>
      <c r="H9418" s="82"/>
      <c r="I9418" s="83"/>
    </row>
    <row r="9419" spans="2:9" ht="15.6" x14ac:dyDescent="0.3">
      <c r="B9419" s="81"/>
      <c r="C9419" s="81"/>
      <c r="D9419" s="81"/>
      <c r="E9419" s="77"/>
      <c r="F9419" s="82"/>
      <c r="G9419" s="77"/>
      <c r="H9419" s="82"/>
      <c r="I9419" s="83"/>
    </row>
    <row r="9420" spans="2:9" ht="15.6" x14ac:dyDescent="0.3">
      <c r="B9420" s="81"/>
      <c r="C9420" s="81"/>
      <c r="D9420" s="81"/>
      <c r="E9420" s="77"/>
      <c r="F9420" s="82"/>
      <c r="G9420" s="77"/>
      <c r="H9420" s="82"/>
      <c r="I9420" s="83"/>
    </row>
    <row r="9421" spans="2:9" ht="15.6" x14ac:dyDescent="0.3">
      <c r="B9421" s="81"/>
      <c r="C9421" s="81"/>
      <c r="D9421" s="81"/>
      <c r="E9421" s="77"/>
      <c r="F9421" s="82"/>
      <c r="G9421" s="77"/>
      <c r="H9421" s="82"/>
      <c r="I9421" s="83"/>
    </row>
    <row r="9422" spans="2:9" ht="15.6" x14ac:dyDescent="0.3">
      <c r="B9422" s="81"/>
      <c r="C9422" s="81"/>
      <c r="D9422" s="81"/>
      <c r="E9422" s="77"/>
      <c r="F9422" s="82"/>
      <c r="G9422" s="77"/>
      <c r="H9422" s="82"/>
      <c r="I9422" s="83"/>
    </row>
    <row r="9423" spans="2:9" ht="15.6" x14ac:dyDescent="0.3">
      <c r="B9423" s="81"/>
      <c r="C9423" s="81"/>
      <c r="D9423" s="81"/>
      <c r="E9423" s="77"/>
      <c r="F9423" s="82"/>
      <c r="G9423" s="77"/>
      <c r="H9423" s="82"/>
      <c r="I9423" s="83"/>
    </row>
    <row r="9424" spans="2:9" ht="15.6" x14ac:dyDescent="0.3">
      <c r="B9424" s="81"/>
      <c r="C9424" s="81"/>
      <c r="D9424" s="81"/>
      <c r="E9424" s="77"/>
      <c r="F9424" s="82"/>
      <c r="G9424" s="77"/>
      <c r="H9424" s="82"/>
      <c r="I9424" s="83"/>
    </row>
    <row r="9425" spans="2:9" ht="15.6" x14ac:dyDescent="0.3">
      <c r="B9425" s="81"/>
      <c r="C9425" s="81"/>
      <c r="D9425" s="81"/>
      <c r="E9425" s="77"/>
      <c r="F9425" s="82"/>
      <c r="G9425" s="77"/>
      <c r="H9425" s="82"/>
      <c r="I9425" s="83"/>
    </row>
    <row r="9426" spans="2:9" ht="15.6" x14ac:dyDescent="0.3">
      <c r="B9426" s="81"/>
      <c r="C9426" s="81"/>
      <c r="D9426" s="81"/>
      <c r="E9426" s="77"/>
      <c r="F9426" s="82"/>
      <c r="G9426" s="77"/>
      <c r="H9426" s="82"/>
      <c r="I9426" s="83"/>
    </row>
    <row r="9427" spans="2:9" ht="15.6" x14ac:dyDescent="0.3">
      <c r="B9427" s="81"/>
      <c r="C9427" s="81"/>
      <c r="D9427" s="81"/>
      <c r="E9427" s="77"/>
      <c r="F9427" s="82"/>
      <c r="G9427" s="77"/>
      <c r="H9427" s="82"/>
      <c r="I9427" s="83"/>
    </row>
    <row r="9428" spans="2:9" ht="15.6" x14ac:dyDescent="0.3">
      <c r="B9428" s="81"/>
      <c r="C9428" s="81"/>
      <c r="D9428" s="81"/>
      <c r="E9428" s="77"/>
      <c r="F9428" s="82"/>
      <c r="G9428" s="77"/>
      <c r="H9428" s="82"/>
      <c r="I9428" s="83"/>
    </row>
    <row r="9429" spans="2:9" ht="15.6" x14ac:dyDescent="0.3">
      <c r="B9429" s="81"/>
      <c r="C9429" s="81"/>
      <c r="D9429" s="81"/>
      <c r="E9429" s="77"/>
      <c r="F9429" s="82"/>
      <c r="G9429" s="77"/>
      <c r="H9429" s="82"/>
      <c r="I9429" s="83"/>
    </row>
    <row r="9430" spans="2:9" ht="15.6" x14ac:dyDescent="0.3">
      <c r="B9430" s="81"/>
      <c r="C9430" s="81"/>
      <c r="D9430" s="81"/>
      <c r="E9430" s="77"/>
      <c r="F9430" s="82"/>
      <c r="G9430" s="77"/>
      <c r="H9430" s="82"/>
      <c r="I9430" s="83"/>
    </row>
    <row r="9431" spans="2:9" ht="15.6" x14ac:dyDescent="0.3">
      <c r="B9431" s="81"/>
      <c r="C9431" s="81"/>
      <c r="D9431" s="81"/>
      <c r="E9431" s="77"/>
      <c r="F9431" s="82"/>
      <c r="G9431" s="77"/>
      <c r="H9431" s="82"/>
      <c r="I9431" s="83"/>
    </row>
    <row r="9432" spans="2:9" ht="15.6" x14ac:dyDescent="0.3">
      <c r="B9432" s="81"/>
      <c r="C9432" s="81"/>
      <c r="D9432" s="81"/>
      <c r="E9432" s="77"/>
      <c r="F9432" s="82"/>
      <c r="G9432" s="77"/>
      <c r="H9432" s="82"/>
      <c r="I9432" s="83"/>
    </row>
    <row r="9433" spans="2:9" ht="15.6" x14ac:dyDescent="0.3">
      <c r="B9433" s="81"/>
      <c r="C9433" s="81"/>
      <c r="D9433" s="81"/>
      <c r="E9433" s="77"/>
      <c r="F9433" s="82"/>
      <c r="G9433" s="77"/>
      <c r="H9433" s="82"/>
      <c r="I9433" s="83"/>
    </row>
    <row r="9434" spans="2:9" ht="15.6" x14ac:dyDescent="0.3">
      <c r="B9434" s="81"/>
      <c r="C9434" s="81"/>
      <c r="D9434" s="81"/>
      <c r="E9434" s="77"/>
      <c r="F9434" s="82"/>
      <c r="G9434" s="77"/>
      <c r="H9434" s="82"/>
      <c r="I9434" s="83"/>
    </row>
    <row r="9435" spans="2:9" ht="15.6" x14ac:dyDescent="0.3">
      <c r="B9435" s="81"/>
      <c r="C9435" s="81"/>
      <c r="D9435" s="81"/>
      <c r="E9435" s="77"/>
      <c r="F9435" s="82"/>
      <c r="G9435" s="77"/>
      <c r="H9435" s="82"/>
      <c r="I9435" s="83"/>
    </row>
    <row r="9436" spans="2:9" ht="15.6" x14ac:dyDescent="0.3">
      <c r="B9436" s="81"/>
      <c r="C9436" s="81"/>
      <c r="D9436" s="81"/>
      <c r="E9436" s="77"/>
      <c r="F9436" s="82"/>
      <c r="G9436" s="77"/>
      <c r="H9436" s="82"/>
      <c r="I9436" s="83"/>
    </row>
    <row r="9437" spans="2:9" ht="15.6" x14ac:dyDescent="0.3">
      <c r="B9437" s="81"/>
      <c r="C9437" s="81"/>
      <c r="D9437" s="81"/>
      <c r="E9437" s="77"/>
      <c r="F9437" s="82"/>
      <c r="G9437" s="77"/>
      <c r="H9437" s="82"/>
      <c r="I9437" s="83"/>
    </row>
    <row r="9438" spans="2:9" ht="15.6" x14ac:dyDescent="0.3">
      <c r="B9438" s="81"/>
      <c r="C9438" s="81"/>
      <c r="D9438" s="81"/>
      <c r="E9438" s="77"/>
      <c r="F9438" s="82"/>
      <c r="G9438" s="77"/>
      <c r="H9438" s="82"/>
      <c r="I9438" s="83"/>
    </row>
    <row r="9439" spans="2:9" ht="15.6" x14ac:dyDescent="0.3">
      <c r="B9439" s="81"/>
      <c r="C9439" s="81"/>
      <c r="D9439" s="81"/>
      <c r="E9439" s="77"/>
      <c r="F9439" s="82"/>
      <c r="G9439" s="77"/>
      <c r="H9439" s="82"/>
      <c r="I9439" s="83"/>
    </row>
    <row r="9440" spans="2:9" ht="15.6" x14ac:dyDescent="0.3">
      <c r="B9440" s="81"/>
      <c r="C9440" s="81"/>
      <c r="D9440" s="81"/>
      <c r="E9440" s="77"/>
      <c r="F9440" s="82"/>
      <c r="G9440" s="77"/>
      <c r="H9440" s="82"/>
      <c r="I9440" s="83"/>
    </row>
    <row r="9441" spans="2:9" ht="15.6" x14ac:dyDescent="0.3">
      <c r="B9441" s="81"/>
      <c r="C9441" s="81"/>
      <c r="D9441" s="81"/>
      <c r="E9441" s="77"/>
      <c r="F9441" s="82"/>
      <c r="G9441" s="77"/>
      <c r="H9441" s="82"/>
      <c r="I9441" s="83"/>
    </row>
    <row r="9442" spans="2:9" ht="15.6" x14ac:dyDescent="0.3">
      <c r="B9442" s="81"/>
      <c r="C9442" s="81"/>
      <c r="D9442" s="81"/>
      <c r="E9442" s="77"/>
      <c r="F9442" s="82"/>
      <c r="G9442" s="77"/>
      <c r="H9442" s="82"/>
      <c r="I9442" s="83"/>
    </row>
    <row r="9443" spans="2:9" ht="15.6" x14ac:dyDescent="0.3">
      <c r="B9443" s="81"/>
      <c r="C9443" s="81"/>
      <c r="D9443" s="81"/>
      <c r="E9443" s="77"/>
      <c r="F9443" s="82"/>
      <c r="G9443" s="77"/>
      <c r="H9443" s="82"/>
      <c r="I9443" s="83"/>
    </row>
    <row r="9444" spans="2:9" ht="15.6" x14ac:dyDescent="0.3">
      <c r="B9444" s="81"/>
      <c r="C9444" s="81"/>
      <c r="D9444" s="81"/>
      <c r="E9444" s="77"/>
      <c r="F9444" s="82"/>
      <c r="G9444" s="77"/>
      <c r="H9444" s="82"/>
      <c r="I9444" s="83"/>
    </row>
    <row r="9445" spans="2:9" ht="15.6" x14ac:dyDescent="0.3">
      <c r="B9445" s="81"/>
      <c r="C9445" s="81"/>
      <c r="D9445" s="81"/>
      <c r="E9445" s="77"/>
      <c r="F9445" s="82"/>
      <c r="G9445" s="77"/>
      <c r="H9445" s="82"/>
      <c r="I9445" s="83"/>
    </row>
    <row r="9446" spans="2:9" ht="15.6" x14ac:dyDescent="0.3">
      <c r="B9446" s="81"/>
      <c r="C9446" s="81"/>
      <c r="D9446" s="81"/>
      <c r="E9446" s="77"/>
      <c r="F9446" s="82"/>
      <c r="G9446" s="77"/>
      <c r="H9446" s="82"/>
      <c r="I9446" s="83"/>
    </row>
    <row r="9447" spans="2:9" ht="15.6" x14ac:dyDescent="0.3">
      <c r="B9447" s="81"/>
      <c r="C9447" s="81"/>
      <c r="D9447" s="81"/>
      <c r="E9447" s="77"/>
      <c r="F9447" s="82"/>
      <c r="G9447" s="77"/>
      <c r="H9447" s="82"/>
      <c r="I9447" s="83"/>
    </row>
    <row r="9448" spans="2:9" ht="15.6" x14ac:dyDescent="0.3">
      <c r="B9448" s="81"/>
      <c r="C9448" s="81"/>
      <c r="D9448" s="81"/>
      <c r="E9448" s="77"/>
      <c r="F9448" s="82"/>
      <c r="G9448" s="77"/>
      <c r="H9448" s="82"/>
      <c r="I9448" s="83"/>
    </row>
    <row r="9449" spans="2:9" ht="15.6" x14ac:dyDescent="0.3">
      <c r="B9449" s="81"/>
      <c r="C9449" s="81"/>
      <c r="D9449" s="81"/>
      <c r="E9449" s="77"/>
      <c r="F9449" s="82"/>
      <c r="G9449" s="77"/>
      <c r="H9449" s="82"/>
      <c r="I9449" s="83"/>
    </row>
    <row r="9450" spans="2:9" ht="15.6" x14ac:dyDescent="0.3">
      <c r="B9450" s="81"/>
      <c r="C9450" s="81"/>
      <c r="D9450" s="81"/>
      <c r="E9450" s="77"/>
      <c r="F9450" s="82"/>
      <c r="G9450" s="77"/>
      <c r="H9450" s="82"/>
      <c r="I9450" s="83"/>
    </row>
    <row r="9451" spans="2:9" ht="15.6" x14ac:dyDescent="0.3">
      <c r="B9451" s="81"/>
      <c r="C9451" s="81"/>
      <c r="D9451" s="81"/>
      <c r="E9451" s="77"/>
      <c r="F9451" s="82"/>
      <c r="G9451" s="77"/>
      <c r="H9451" s="82"/>
      <c r="I9451" s="83"/>
    </row>
    <row r="9452" spans="2:9" ht="15.6" x14ac:dyDescent="0.3">
      <c r="B9452" s="81"/>
      <c r="C9452" s="81"/>
      <c r="D9452" s="81"/>
      <c r="E9452" s="77"/>
      <c r="F9452" s="82"/>
      <c r="G9452" s="77"/>
      <c r="H9452" s="82"/>
      <c r="I9452" s="83"/>
    </row>
    <row r="9453" spans="2:9" ht="15.6" x14ac:dyDescent="0.3">
      <c r="B9453" s="81"/>
      <c r="C9453" s="81"/>
      <c r="D9453" s="81"/>
      <c r="E9453" s="77"/>
      <c r="F9453" s="82"/>
      <c r="G9453" s="77"/>
      <c r="H9453" s="82"/>
      <c r="I9453" s="83"/>
    </row>
    <row r="9454" spans="2:9" ht="15.6" x14ac:dyDescent="0.3">
      <c r="B9454" s="81"/>
      <c r="C9454" s="81"/>
      <c r="D9454" s="81"/>
      <c r="E9454" s="77"/>
      <c r="F9454" s="82"/>
      <c r="G9454" s="77"/>
      <c r="H9454" s="82"/>
      <c r="I9454" s="83"/>
    </row>
    <row r="9455" spans="2:9" ht="15.6" x14ac:dyDescent="0.3">
      <c r="B9455" s="81"/>
      <c r="C9455" s="81"/>
      <c r="D9455" s="81"/>
      <c r="E9455" s="77"/>
      <c r="F9455" s="82"/>
      <c r="G9455" s="77"/>
      <c r="H9455" s="82"/>
      <c r="I9455" s="83"/>
    </row>
    <row r="9456" spans="2:9" ht="15.6" x14ac:dyDescent="0.3">
      <c r="B9456" s="81"/>
      <c r="C9456" s="81"/>
      <c r="D9456" s="81"/>
      <c r="E9456" s="77"/>
      <c r="F9456" s="82"/>
      <c r="G9456" s="77"/>
      <c r="H9456" s="82"/>
      <c r="I9456" s="83"/>
    </row>
    <row r="9457" spans="2:9" ht="15.6" x14ac:dyDescent="0.3">
      <c r="B9457" s="81"/>
      <c r="C9457" s="81"/>
      <c r="D9457" s="81"/>
      <c r="E9457" s="77"/>
      <c r="F9457" s="82"/>
      <c r="G9457" s="77"/>
      <c r="H9457" s="82"/>
      <c r="I9457" s="83"/>
    </row>
    <row r="9458" spans="2:9" ht="15.6" x14ac:dyDescent="0.3">
      <c r="B9458" s="81"/>
      <c r="C9458" s="81"/>
      <c r="D9458" s="81"/>
      <c r="E9458" s="77"/>
      <c r="F9458" s="82"/>
      <c r="G9458" s="77"/>
      <c r="H9458" s="82"/>
      <c r="I9458" s="83"/>
    </row>
    <row r="9459" spans="2:9" ht="15.6" x14ac:dyDescent="0.3">
      <c r="B9459" s="81"/>
      <c r="C9459" s="81"/>
      <c r="D9459" s="81"/>
      <c r="E9459" s="77"/>
      <c r="F9459" s="82"/>
      <c r="G9459" s="77"/>
      <c r="H9459" s="82"/>
      <c r="I9459" s="83"/>
    </row>
    <row r="9460" spans="2:9" ht="15.6" x14ac:dyDescent="0.3">
      <c r="B9460" s="81"/>
      <c r="C9460" s="81"/>
      <c r="D9460" s="81"/>
      <c r="E9460" s="77"/>
      <c r="F9460" s="82"/>
      <c r="G9460" s="77"/>
      <c r="H9460" s="82"/>
      <c r="I9460" s="83"/>
    </row>
    <row r="9461" spans="2:9" ht="15.6" x14ac:dyDescent="0.3">
      <c r="B9461" s="81"/>
      <c r="C9461" s="81"/>
      <c r="D9461" s="81"/>
      <c r="E9461" s="77"/>
      <c r="F9461" s="82"/>
      <c r="G9461" s="77"/>
      <c r="H9461" s="82"/>
      <c r="I9461" s="83"/>
    </row>
    <row r="9462" spans="2:9" ht="15.6" x14ac:dyDescent="0.3">
      <c r="B9462" s="81"/>
      <c r="C9462" s="81"/>
      <c r="D9462" s="81"/>
      <c r="E9462" s="77"/>
      <c r="F9462" s="82"/>
      <c r="G9462" s="77"/>
      <c r="H9462" s="82"/>
      <c r="I9462" s="83"/>
    </row>
    <row r="9463" spans="2:9" ht="15.6" x14ac:dyDescent="0.3">
      <c r="B9463" s="81"/>
      <c r="C9463" s="81"/>
      <c r="D9463" s="81"/>
      <c r="E9463" s="77"/>
      <c r="F9463" s="82"/>
      <c r="G9463" s="77"/>
      <c r="H9463" s="82"/>
      <c r="I9463" s="83"/>
    </row>
    <row r="9464" spans="2:9" ht="15.6" x14ac:dyDescent="0.3">
      <c r="B9464" s="81"/>
      <c r="C9464" s="81"/>
      <c r="D9464" s="81"/>
      <c r="E9464" s="77"/>
      <c r="F9464" s="82"/>
      <c r="G9464" s="77"/>
      <c r="H9464" s="82"/>
      <c r="I9464" s="83"/>
    </row>
    <row r="9465" spans="2:9" ht="15.6" x14ac:dyDescent="0.3">
      <c r="B9465" s="81"/>
      <c r="C9465" s="81"/>
      <c r="D9465" s="81"/>
      <c r="E9465" s="77"/>
      <c r="F9465" s="82"/>
      <c r="G9465" s="77"/>
      <c r="H9465" s="82"/>
      <c r="I9465" s="83"/>
    </row>
    <row r="9466" spans="2:9" ht="15.6" x14ac:dyDescent="0.3">
      <c r="B9466" s="81"/>
      <c r="C9466" s="81"/>
      <c r="D9466" s="81"/>
      <c r="E9466" s="77"/>
      <c r="F9466" s="82"/>
      <c r="G9466" s="77"/>
      <c r="H9466" s="82"/>
      <c r="I9466" s="83"/>
    </row>
    <row r="9467" spans="2:9" ht="15.6" x14ac:dyDescent="0.3">
      <c r="B9467" s="81"/>
      <c r="C9467" s="81"/>
      <c r="D9467" s="81"/>
      <c r="E9467" s="77"/>
      <c r="F9467" s="82"/>
      <c r="G9467" s="77"/>
      <c r="H9467" s="82"/>
      <c r="I9467" s="83"/>
    </row>
    <row r="9468" spans="2:9" ht="15.6" x14ac:dyDescent="0.3">
      <c r="B9468" s="81"/>
      <c r="C9468" s="81"/>
      <c r="D9468" s="81"/>
      <c r="E9468" s="77"/>
      <c r="F9468" s="82"/>
      <c r="G9468" s="77"/>
      <c r="H9468" s="82"/>
      <c r="I9468" s="83"/>
    </row>
    <row r="9469" spans="2:9" ht="15.6" x14ac:dyDescent="0.3">
      <c r="B9469" s="81"/>
      <c r="C9469" s="81"/>
      <c r="D9469" s="81"/>
      <c r="E9469" s="77"/>
      <c r="F9469" s="82"/>
      <c r="G9469" s="77"/>
      <c r="H9469" s="82"/>
      <c r="I9469" s="83"/>
    </row>
    <row r="9470" spans="2:9" ht="15.6" x14ac:dyDescent="0.3">
      <c r="B9470" s="81"/>
      <c r="C9470" s="81"/>
      <c r="D9470" s="81"/>
      <c r="E9470" s="77"/>
      <c r="F9470" s="82"/>
      <c r="G9470" s="77"/>
      <c r="H9470" s="82"/>
      <c r="I9470" s="83"/>
    </row>
    <row r="9471" spans="2:9" ht="15.6" x14ac:dyDescent="0.3">
      <c r="B9471" s="81"/>
      <c r="C9471" s="81"/>
      <c r="D9471" s="81"/>
      <c r="E9471" s="77"/>
      <c r="F9471" s="82"/>
      <c r="G9471" s="77"/>
      <c r="H9471" s="82"/>
      <c r="I9471" s="83"/>
    </row>
    <row r="9472" spans="2:9" ht="15.6" x14ac:dyDescent="0.3">
      <c r="B9472" s="81"/>
      <c r="C9472" s="81"/>
      <c r="D9472" s="81"/>
      <c r="E9472" s="77"/>
      <c r="F9472" s="82"/>
      <c r="G9472" s="77"/>
      <c r="H9472" s="82"/>
      <c r="I9472" s="83"/>
    </row>
    <row r="9473" spans="2:9" ht="15.6" x14ac:dyDescent="0.3">
      <c r="B9473" s="81"/>
      <c r="C9473" s="81"/>
      <c r="D9473" s="81"/>
      <c r="E9473" s="77"/>
      <c r="F9473" s="82"/>
      <c r="G9473" s="77"/>
      <c r="H9473" s="82"/>
      <c r="I9473" s="83"/>
    </row>
    <row r="9474" spans="2:9" ht="15.6" x14ac:dyDescent="0.3">
      <c r="B9474" s="81"/>
      <c r="C9474" s="81"/>
      <c r="D9474" s="81"/>
      <c r="E9474" s="77"/>
      <c r="F9474" s="82"/>
      <c r="G9474" s="77"/>
      <c r="H9474" s="82"/>
      <c r="I9474" s="83"/>
    </row>
    <row r="9475" spans="2:9" ht="15.6" x14ac:dyDescent="0.3">
      <c r="B9475" s="81"/>
      <c r="C9475" s="81"/>
      <c r="D9475" s="81"/>
      <c r="E9475" s="77"/>
      <c r="F9475" s="82"/>
      <c r="G9475" s="77"/>
      <c r="H9475" s="82"/>
      <c r="I9475" s="83"/>
    </row>
    <row r="9476" spans="2:9" ht="15.6" x14ac:dyDescent="0.3">
      <c r="B9476" s="81"/>
      <c r="C9476" s="81"/>
      <c r="D9476" s="81"/>
      <c r="E9476" s="77"/>
      <c r="F9476" s="82"/>
      <c r="G9476" s="77"/>
      <c r="H9476" s="82"/>
      <c r="I9476" s="83"/>
    </row>
    <row r="9477" spans="2:9" ht="15.6" x14ac:dyDescent="0.3">
      <c r="B9477" s="81"/>
      <c r="C9477" s="81"/>
      <c r="D9477" s="81"/>
      <c r="E9477" s="77"/>
      <c r="F9477" s="82"/>
      <c r="G9477" s="77"/>
      <c r="H9477" s="82"/>
      <c r="I9477" s="83"/>
    </row>
    <row r="9478" spans="2:9" ht="15.6" x14ac:dyDescent="0.3">
      <c r="B9478" s="81"/>
      <c r="C9478" s="81"/>
      <c r="D9478" s="81"/>
      <c r="E9478" s="77"/>
      <c r="F9478" s="82"/>
      <c r="G9478" s="77"/>
      <c r="H9478" s="82"/>
      <c r="I9478" s="83"/>
    </row>
    <row r="9479" spans="2:9" ht="15.6" x14ac:dyDescent="0.3">
      <c r="B9479" s="81"/>
      <c r="C9479" s="81"/>
      <c r="D9479" s="81"/>
      <c r="E9479" s="77"/>
      <c r="F9479" s="82"/>
      <c r="G9479" s="77"/>
      <c r="H9479" s="82"/>
      <c r="I9479" s="83"/>
    </row>
    <row r="9480" spans="2:9" ht="15.6" x14ac:dyDescent="0.3">
      <c r="B9480" s="81"/>
      <c r="C9480" s="81"/>
      <c r="D9480" s="81"/>
      <c r="E9480" s="77"/>
      <c r="F9480" s="82"/>
      <c r="G9480" s="77"/>
      <c r="H9480" s="82"/>
      <c r="I9480" s="83"/>
    </row>
    <row r="9481" spans="2:9" ht="15.6" x14ac:dyDescent="0.3">
      <c r="B9481" s="81"/>
      <c r="C9481" s="81"/>
      <c r="D9481" s="81"/>
      <c r="E9481" s="77"/>
      <c r="F9481" s="82"/>
      <c r="G9481" s="77"/>
      <c r="H9481" s="82"/>
      <c r="I9481" s="83"/>
    </row>
    <row r="9482" spans="2:9" ht="15.6" x14ac:dyDescent="0.3">
      <c r="B9482" s="81"/>
      <c r="C9482" s="81"/>
      <c r="D9482" s="81"/>
      <c r="E9482" s="77"/>
      <c r="F9482" s="82"/>
      <c r="G9482" s="77"/>
      <c r="H9482" s="82"/>
      <c r="I9482" s="83"/>
    </row>
    <row r="9483" spans="2:9" ht="15.6" x14ac:dyDescent="0.3">
      <c r="B9483" s="81"/>
      <c r="C9483" s="81"/>
      <c r="D9483" s="81"/>
      <c r="E9483" s="77"/>
      <c r="F9483" s="82"/>
      <c r="G9483" s="77"/>
      <c r="H9483" s="82"/>
      <c r="I9483" s="83"/>
    </row>
    <row r="9484" spans="2:9" ht="15.6" x14ac:dyDescent="0.3">
      <c r="B9484" s="81"/>
      <c r="C9484" s="81"/>
      <c r="D9484" s="81"/>
      <c r="E9484" s="77"/>
      <c r="F9484" s="82"/>
      <c r="G9484" s="77"/>
      <c r="H9484" s="82"/>
      <c r="I9484" s="83"/>
    </row>
    <row r="9485" spans="2:9" ht="15.6" x14ac:dyDescent="0.3">
      <c r="B9485" s="81"/>
      <c r="C9485" s="81"/>
      <c r="D9485" s="81"/>
      <c r="E9485" s="77"/>
      <c r="F9485" s="82"/>
      <c r="G9485" s="77"/>
      <c r="H9485" s="82"/>
      <c r="I9485" s="83"/>
    </row>
    <row r="9486" spans="2:9" ht="15.6" x14ac:dyDescent="0.3">
      <c r="B9486" s="81"/>
      <c r="C9486" s="81"/>
      <c r="D9486" s="81"/>
      <c r="E9486" s="77"/>
      <c r="F9486" s="82"/>
      <c r="G9486" s="77"/>
      <c r="H9486" s="82"/>
      <c r="I9486" s="83"/>
    </row>
    <row r="9487" spans="2:9" ht="15.6" x14ac:dyDescent="0.3">
      <c r="B9487" s="81"/>
      <c r="C9487" s="81"/>
      <c r="D9487" s="81"/>
      <c r="E9487" s="77"/>
      <c r="F9487" s="82"/>
      <c r="G9487" s="77"/>
      <c r="H9487" s="82"/>
      <c r="I9487" s="83"/>
    </row>
    <row r="9488" spans="2:9" ht="15.6" x14ac:dyDescent="0.3">
      <c r="B9488" s="81"/>
      <c r="C9488" s="81"/>
      <c r="D9488" s="81"/>
      <c r="E9488" s="77"/>
      <c r="F9488" s="82"/>
      <c r="G9488" s="77"/>
      <c r="H9488" s="82"/>
      <c r="I9488" s="83"/>
    </row>
    <row r="9489" spans="2:9" ht="15.6" x14ac:dyDescent="0.3">
      <c r="B9489" s="81"/>
      <c r="C9489" s="81"/>
      <c r="D9489" s="81"/>
      <c r="E9489" s="77"/>
      <c r="F9489" s="82"/>
      <c r="G9489" s="77"/>
      <c r="H9489" s="82"/>
      <c r="I9489" s="83"/>
    </row>
    <row r="9490" spans="2:9" ht="15.6" x14ac:dyDescent="0.3">
      <c r="B9490" s="81"/>
      <c r="C9490" s="81"/>
      <c r="D9490" s="81"/>
      <c r="E9490" s="77"/>
      <c r="F9490" s="82"/>
      <c r="G9490" s="77"/>
      <c r="H9490" s="82"/>
      <c r="I9490" s="83"/>
    </row>
    <row r="9491" spans="2:9" ht="15.6" x14ac:dyDescent="0.3">
      <c r="B9491" s="81"/>
      <c r="C9491" s="81"/>
      <c r="D9491" s="81"/>
      <c r="E9491" s="77"/>
      <c r="F9491" s="82"/>
      <c r="G9491" s="77"/>
      <c r="H9491" s="82"/>
      <c r="I9491" s="83"/>
    </row>
    <row r="9492" spans="2:9" ht="15.6" x14ac:dyDescent="0.3">
      <c r="B9492" s="81"/>
      <c r="C9492" s="81"/>
      <c r="D9492" s="81"/>
      <c r="E9492" s="77"/>
      <c r="F9492" s="82"/>
      <c r="G9492" s="77"/>
      <c r="H9492" s="82"/>
      <c r="I9492" s="83"/>
    </row>
    <row r="9493" spans="2:9" ht="15.6" x14ac:dyDescent="0.3">
      <c r="B9493" s="81"/>
      <c r="C9493" s="81"/>
      <c r="D9493" s="81"/>
      <c r="E9493" s="77"/>
      <c r="F9493" s="82"/>
      <c r="G9493" s="77"/>
      <c r="H9493" s="82"/>
      <c r="I9493" s="83"/>
    </row>
    <row r="9494" spans="2:9" ht="15.6" x14ac:dyDescent="0.3">
      <c r="B9494" s="81"/>
      <c r="C9494" s="81"/>
      <c r="D9494" s="81"/>
      <c r="E9494" s="77"/>
      <c r="F9494" s="82"/>
      <c r="G9494" s="77"/>
      <c r="H9494" s="82"/>
      <c r="I9494" s="83"/>
    </row>
    <row r="9495" spans="2:9" ht="15.6" x14ac:dyDescent="0.3">
      <c r="B9495" s="81"/>
      <c r="C9495" s="81"/>
      <c r="D9495" s="81"/>
      <c r="E9495" s="77"/>
      <c r="F9495" s="82"/>
      <c r="G9495" s="77"/>
      <c r="H9495" s="82"/>
      <c r="I9495" s="83"/>
    </row>
    <row r="9496" spans="2:9" ht="15.6" x14ac:dyDescent="0.3">
      <c r="B9496" s="81"/>
      <c r="C9496" s="81"/>
      <c r="D9496" s="81"/>
      <c r="E9496" s="77"/>
      <c r="F9496" s="82"/>
      <c r="G9496" s="77"/>
      <c r="H9496" s="82"/>
      <c r="I9496" s="83"/>
    </row>
    <row r="9497" spans="2:9" ht="15.6" x14ac:dyDescent="0.3">
      <c r="B9497" s="81"/>
      <c r="C9497" s="81"/>
      <c r="D9497" s="81"/>
      <c r="E9497" s="77"/>
      <c r="F9497" s="82"/>
      <c r="G9497" s="77"/>
      <c r="H9497" s="82"/>
      <c r="I9497" s="83"/>
    </row>
    <row r="9498" spans="2:9" ht="15.6" x14ac:dyDescent="0.3">
      <c r="B9498" s="81"/>
      <c r="C9498" s="81"/>
      <c r="D9498" s="81"/>
      <c r="E9498" s="77"/>
      <c r="F9498" s="82"/>
      <c r="G9498" s="77"/>
      <c r="H9498" s="82"/>
      <c r="I9498" s="83"/>
    </row>
    <row r="9499" spans="2:9" ht="15.6" x14ac:dyDescent="0.3">
      <c r="B9499" s="81"/>
      <c r="C9499" s="81"/>
      <c r="D9499" s="81"/>
      <c r="E9499" s="77"/>
      <c r="F9499" s="82"/>
      <c r="G9499" s="77"/>
      <c r="H9499" s="82"/>
      <c r="I9499" s="83"/>
    </row>
    <row r="9500" spans="2:9" ht="15.6" x14ac:dyDescent="0.3">
      <c r="B9500" s="81"/>
      <c r="C9500" s="81"/>
      <c r="D9500" s="81"/>
      <c r="E9500" s="77"/>
      <c r="F9500" s="82"/>
      <c r="G9500" s="77"/>
      <c r="H9500" s="82"/>
      <c r="I9500" s="83"/>
    </row>
    <row r="9501" spans="2:9" ht="15.6" x14ac:dyDescent="0.3">
      <c r="B9501" s="81"/>
      <c r="C9501" s="81"/>
      <c r="D9501" s="81"/>
      <c r="E9501" s="77"/>
      <c r="F9501" s="82"/>
      <c r="G9501" s="77"/>
      <c r="H9501" s="82"/>
      <c r="I9501" s="83"/>
    </row>
    <row r="9502" spans="2:9" ht="15.6" x14ac:dyDescent="0.3">
      <c r="B9502" s="81"/>
      <c r="C9502" s="81"/>
      <c r="D9502" s="81"/>
      <c r="E9502" s="77"/>
      <c r="F9502" s="82"/>
      <c r="G9502" s="77"/>
      <c r="H9502" s="82"/>
      <c r="I9502" s="83"/>
    </row>
    <row r="9503" spans="2:9" ht="15.6" x14ac:dyDescent="0.3">
      <c r="B9503" s="81"/>
      <c r="C9503" s="81"/>
      <c r="D9503" s="81"/>
      <c r="E9503" s="77"/>
      <c r="F9503" s="82"/>
      <c r="G9503" s="77"/>
      <c r="H9503" s="82"/>
      <c r="I9503" s="83"/>
    </row>
    <row r="9504" spans="2:9" ht="15.6" x14ac:dyDescent="0.3">
      <c r="B9504" s="81"/>
      <c r="C9504" s="81"/>
      <c r="D9504" s="81"/>
      <c r="E9504" s="77"/>
      <c r="F9504" s="82"/>
      <c r="G9504" s="77"/>
      <c r="H9504" s="82"/>
      <c r="I9504" s="83"/>
    </row>
    <row r="9505" spans="2:9" ht="15.6" x14ac:dyDescent="0.3">
      <c r="B9505" s="81"/>
      <c r="C9505" s="81"/>
      <c r="D9505" s="81"/>
      <c r="E9505" s="77"/>
      <c r="F9505" s="82"/>
      <c r="G9505" s="77"/>
      <c r="H9505" s="82"/>
      <c r="I9505" s="83"/>
    </row>
    <row r="9506" spans="2:9" ht="15.6" x14ac:dyDescent="0.3">
      <c r="B9506" s="81"/>
      <c r="C9506" s="81"/>
      <c r="D9506" s="81"/>
      <c r="E9506" s="77"/>
      <c r="F9506" s="82"/>
      <c r="G9506" s="77"/>
      <c r="H9506" s="82"/>
      <c r="I9506" s="83"/>
    </row>
    <row r="9507" spans="2:9" ht="15.6" x14ac:dyDescent="0.3">
      <c r="B9507" s="81"/>
      <c r="C9507" s="81"/>
      <c r="D9507" s="81"/>
      <c r="E9507" s="77"/>
      <c r="F9507" s="82"/>
      <c r="G9507" s="77"/>
      <c r="H9507" s="82"/>
      <c r="I9507" s="83"/>
    </row>
    <row r="9508" spans="2:9" ht="15.6" x14ac:dyDescent="0.3">
      <c r="B9508" s="81"/>
      <c r="C9508" s="81"/>
      <c r="D9508" s="81"/>
      <c r="E9508" s="77"/>
      <c r="F9508" s="82"/>
      <c r="G9508" s="77"/>
      <c r="H9508" s="82"/>
      <c r="I9508" s="83"/>
    </row>
    <row r="9509" spans="2:9" ht="15.6" x14ac:dyDescent="0.3">
      <c r="B9509" s="81"/>
      <c r="C9509" s="81"/>
      <c r="D9509" s="81"/>
      <c r="E9509" s="77"/>
      <c r="F9509" s="82"/>
      <c r="G9509" s="77"/>
      <c r="H9509" s="82"/>
      <c r="I9509" s="83"/>
    </row>
    <row r="9510" spans="2:9" ht="15.6" x14ac:dyDescent="0.3">
      <c r="B9510" s="81"/>
      <c r="C9510" s="81"/>
      <c r="D9510" s="81"/>
      <c r="E9510" s="77"/>
      <c r="F9510" s="82"/>
      <c r="G9510" s="77"/>
      <c r="H9510" s="82"/>
      <c r="I9510" s="83"/>
    </row>
    <row r="9511" spans="2:9" ht="15.6" x14ac:dyDescent="0.3">
      <c r="B9511" s="81"/>
      <c r="C9511" s="81"/>
      <c r="D9511" s="81"/>
      <c r="E9511" s="77"/>
      <c r="F9511" s="82"/>
      <c r="G9511" s="77"/>
      <c r="H9511" s="82"/>
      <c r="I9511" s="83"/>
    </row>
    <row r="9512" spans="2:9" ht="15.6" x14ac:dyDescent="0.3">
      <c r="B9512" s="81"/>
      <c r="C9512" s="81"/>
      <c r="D9512" s="81"/>
      <c r="E9512" s="77"/>
      <c r="F9512" s="82"/>
      <c r="G9512" s="77"/>
      <c r="H9512" s="82"/>
      <c r="I9512" s="83"/>
    </row>
    <row r="9513" spans="2:9" ht="15.6" x14ac:dyDescent="0.3">
      <c r="B9513" s="81"/>
      <c r="C9513" s="81"/>
      <c r="D9513" s="81"/>
      <c r="E9513" s="77"/>
      <c r="F9513" s="82"/>
      <c r="G9513" s="77"/>
      <c r="H9513" s="82"/>
      <c r="I9513" s="83"/>
    </row>
    <row r="9514" spans="2:9" ht="15.6" x14ac:dyDescent="0.3">
      <c r="B9514" s="81"/>
      <c r="C9514" s="81"/>
      <c r="D9514" s="81"/>
      <c r="E9514" s="77"/>
      <c r="F9514" s="82"/>
      <c r="G9514" s="77"/>
      <c r="H9514" s="82"/>
      <c r="I9514" s="83"/>
    </row>
    <row r="9515" spans="2:9" ht="15.6" x14ac:dyDescent="0.3">
      <c r="B9515" s="81"/>
      <c r="C9515" s="81"/>
      <c r="D9515" s="81"/>
      <c r="E9515" s="77"/>
      <c r="F9515" s="82"/>
      <c r="G9515" s="77"/>
      <c r="H9515" s="82"/>
      <c r="I9515" s="83"/>
    </row>
    <row r="9516" spans="2:9" ht="15.6" x14ac:dyDescent="0.3">
      <c r="B9516" s="81"/>
      <c r="C9516" s="81"/>
      <c r="D9516" s="81"/>
      <c r="E9516" s="77"/>
      <c r="F9516" s="82"/>
      <c r="G9516" s="77"/>
      <c r="H9516" s="82"/>
      <c r="I9516" s="83"/>
    </row>
    <row r="9517" spans="2:9" ht="15.6" x14ac:dyDescent="0.3">
      <c r="B9517" s="81"/>
      <c r="C9517" s="81"/>
      <c r="D9517" s="81"/>
      <c r="E9517" s="77"/>
      <c r="F9517" s="82"/>
      <c r="G9517" s="77"/>
      <c r="H9517" s="82"/>
      <c r="I9517" s="83"/>
    </row>
    <row r="9518" spans="2:9" ht="15.6" x14ac:dyDescent="0.3">
      <c r="B9518" s="81"/>
      <c r="C9518" s="81"/>
      <c r="D9518" s="81"/>
      <c r="E9518" s="77"/>
      <c r="F9518" s="82"/>
      <c r="G9518" s="77"/>
      <c r="H9518" s="82"/>
      <c r="I9518" s="83"/>
    </row>
    <row r="9519" spans="2:9" ht="15.6" x14ac:dyDescent="0.3">
      <c r="B9519" s="81"/>
      <c r="C9519" s="81"/>
      <c r="D9519" s="81"/>
      <c r="E9519" s="77"/>
      <c r="F9519" s="82"/>
      <c r="G9519" s="77"/>
      <c r="H9519" s="82"/>
      <c r="I9519" s="83"/>
    </row>
    <row r="9520" spans="2:9" ht="15.6" x14ac:dyDescent="0.3">
      <c r="B9520" s="81"/>
      <c r="C9520" s="81"/>
      <c r="D9520" s="81"/>
      <c r="E9520" s="77"/>
      <c r="F9520" s="82"/>
      <c r="G9520" s="77"/>
      <c r="H9520" s="82"/>
      <c r="I9520" s="83"/>
    </row>
    <row r="9521" spans="2:9" ht="15.6" x14ac:dyDescent="0.3">
      <c r="B9521" s="81"/>
      <c r="C9521" s="81"/>
      <c r="D9521" s="81"/>
      <c r="E9521" s="77"/>
      <c r="F9521" s="82"/>
      <c r="G9521" s="77"/>
      <c r="H9521" s="82"/>
      <c r="I9521" s="83"/>
    </row>
    <row r="9522" spans="2:9" ht="15.6" x14ac:dyDescent="0.3">
      <c r="B9522" s="81"/>
      <c r="C9522" s="81"/>
      <c r="D9522" s="81"/>
      <c r="E9522" s="77"/>
      <c r="F9522" s="82"/>
      <c r="G9522" s="77"/>
      <c r="H9522" s="82"/>
      <c r="I9522" s="83"/>
    </row>
    <row r="9523" spans="2:9" ht="15.6" x14ac:dyDescent="0.3">
      <c r="B9523" s="81"/>
      <c r="C9523" s="81"/>
      <c r="D9523" s="81"/>
      <c r="E9523" s="77"/>
      <c r="F9523" s="82"/>
      <c r="G9523" s="77"/>
      <c r="H9523" s="82"/>
      <c r="I9523" s="83"/>
    </row>
    <row r="9524" spans="2:9" ht="15.6" x14ac:dyDescent="0.3">
      <c r="B9524" s="81"/>
      <c r="C9524" s="81"/>
      <c r="D9524" s="81"/>
      <c r="E9524" s="77"/>
      <c r="F9524" s="82"/>
      <c r="G9524" s="77"/>
      <c r="H9524" s="82"/>
      <c r="I9524" s="83"/>
    </row>
    <row r="9525" spans="2:9" ht="15.6" x14ac:dyDescent="0.3">
      <c r="B9525" s="81"/>
      <c r="C9525" s="81"/>
      <c r="D9525" s="81"/>
      <c r="E9525" s="77"/>
      <c r="F9525" s="82"/>
      <c r="G9525" s="77"/>
      <c r="H9525" s="82"/>
      <c r="I9525" s="83"/>
    </row>
    <row r="9526" spans="2:9" ht="15.6" x14ac:dyDescent="0.3">
      <c r="B9526" s="81"/>
      <c r="C9526" s="81"/>
      <c r="D9526" s="81"/>
      <c r="E9526" s="77"/>
      <c r="F9526" s="82"/>
      <c r="G9526" s="77"/>
      <c r="H9526" s="82"/>
      <c r="I9526" s="83"/>
    </row>
    <row r="9527" spans="2:9" ht="15.6" x14ac:dyDescent="0.3">
      <c r="B9527" s="81"/>
      <c r="C9527" s="81"/>
      <c r="D9527" s="81"/>
      <c r="E9527" s="77"/>
      <c r="F9527" s="82"/>
      <c r="G9527" s="77"/>
      <c r="H9527" s="82"/>
      <c r="I9527" s="83"/>
    </row>
    <row r="9528" spans="2:9" ht="15.6" x14ac:dyDescent="0.3">
      <c r="B9528" s="81"/>
      <c r="C9528" s="81"/>
      <c r="D9528" s="81"/>
      <c r="E9528" s="77"/>
      <c r="F9528" s="82"/>
      <c r="G9528" s="77"/>
      <c r="H9528" s="82"/>
      <c r="I9528" s="83"/>
    </row>
    <row r="9529" spans="2:9" ht="15.6" x14ac:dyDescent="0.3">
      <c r="B9529" s="81"/>
      <c r="C9529" s="81"/>
      <c r="D9529" s="81"/>
      <c r="E9529" s="77"/>
      <c r="F9529" s="82"/>
      <c r="G9529" s="77"/>
      <c r="H9529" s="82"/>
      <c r="I9529" s="83"/>
    </row>
    <row r="9530" spans="2:9" ht="15.6" x14ac:dyDescent="0.3">
      <c r="B9530" s="81"/>
      <c r="C9530" s="81"/>
      <c r="D9530" s="81"/>
      <c r="E9530" s="77"/>
      <c r="F9530" s="82"/>
      <c r="G9530" s="77"/>
      <c r="H9530" s="82"/>
      <c r="I9530" s="83"/>
    </row>
    <row r="9531" spans="2:9" ht="15.6" x14ac:dyDescent="0.3">
      <c r="B9531" s="81"/>
      <c r="C9531" s="81"/>
      <c r="D9531" s="81"/>
      <c r="E9531" s="77"/>
      <c r="F9531" s="82"/>
      <c r="G9531" s="77"/>
      <c r="H9531" s="82"/>
      <c r="I9531" s="83"/>
    </row>
    <row r="9532" spans="2:9" ht="15.6" x14ac:dyDescent="0.3">
      <c r="B9532" s="81"/>
      <c r="C9532" s="81"/>
      <c r="D9532" s="81"/>
      <c r="E9532" s="77"/>
      <c r="F9532" s="82"/>
      <c r="G9532" s="77"/>
      <c r="H9532" s="82"/>
      <c r="I9532" s="83"/>
    </row>
    <row r="9533" spans="2:9" ht="15.6" x14ac:dyDescent="0.3">
      <c r="B9533" s="81"/>
      <c r="C9533" s="81"/>
      <c r="D9533" s="81"/>
      <c r="E9533" s="77"/>
      <c r="F9533" s="82"/>
      <c r="G9533" s="77"/>
      <c r="H9533" s="82"/>
      <c r="I9533" s="83"/>
    </row>
    <row r="9534" spans="2:9" ht="15.6" x14ac:dyDescent="0.3">
      <c r="B9534" s="81"/>
      <c r="C9534" s="81"/>
      <c r="D9534" s="81"/>
      <c r="E9534" s="77"/>
      <c r="F9534" s="82"/>
      <c r="G9534" s="77"/>
      <c r="H9534" s="82"/>
      <c r="I9534" s="83"/>
    </row>
    <row r="9535" spans="2:9" ht="15.6" x14ac:dyDescent="0.3">
      <c r="B9535" s="81"/>
      <c r="C9535" s="81"/>
      <c r="D9535" s="81"/>
      <c r="E9535" s="77"/>
      <c r="F9535" s="82"/>
      <c r="G9535" s="77"/>
      <c r="H9535" s="82"/>
      <c r="I9535" s="83"/>
    </row>
    <row r="9536" spans="2:9" ht="15.6" x14ac:dyDescent="0.3">
      <c r="B9536" s="81"/>
      <c r="C9536" s="81"/>
      <c r="D9536" s="81"/>
      <c r="E9536" s="77"/>
      <c r="F9536" s="82"/>
      <c r="G9536" s="77"/>
      <c r="H9536" s="82"/>
      <c r="I9536" s="83"/>
    </row>
    <row r="9537" spans="2:9" ht="15.6" x14ac:dyDescent="0.3">
      <c r="B9537" s="81"/>
      <c r="C9537" s="81"/>
      <c r="D9537" s="81"/>
      <c r="E9537" s="77"/>
      <c r="F9537" s="82"/>
      <c r="G9537" s="77"/>
      <c r="H9537" s="82"/>
      <c r="I9537" s="83"/>
    </row>
    <row r="9538" spans="2:9" ht="15.6" x14ac:dyDescent="0.3">
      <c r="B9538" s="81"/>
      <c r="C9538" s="81"/>
      <c r="D9538" s="81"/>
      <c r="E9538" s="77"/>
      <c r="F9538" s="82"/>
      <c r="G9538" s="77"/>
      <c r="H9538" s="82"/>
      <c r="I9538" s="83"/>
    </row>
    <row r="9539" spans="2:9" ht="15.6" x14ac:dyDescent="0.3">
      <c r="B9539" s="81"/>
      <c r="C9539" s="81"/>
      <c r="D9539" s="81"/>
      <c r="E9539" s="77"/>
      <c r="F9539" s="82"/>
      <c r="G9539" s="77"/>
      <c r="H9539" s="82"/>
      <c r="I9539" s="83"/>
    </row>
    <row r="9540" spans="2:9" ht="15.6" x14ac:dyDescent="0.3">
      <c r="B9540" s="81"/>
      <c r="C9540" s="81"/>
      <c r="D9540" s="81"/>
      <c r="E9540" s="77"/>
      <c r="F9540" s="82"/>
      <c r="G9540" s="77"/>
      <c r="H9540" s="82"/>
      <c r="I9540" s="83"/>
    </row>
    <row r="9541" spans="2:9" ht="15.6" x14ac:dyDescent="0.3">
      <c r="B9541" s="81"/>
      <c r="C9541" s="81"/>
      <c r="D9541" s="81"/>
      <c r="E9541" s="77"/>
      <c r="F9541" s="82"/>
      <c r="G9541" s="77"/>
      <c r="H9541" s="82"/>
      <c r="I9541" s="83"/>
    </row>
    <row r="9542" spans="2:9" ht="15.6" x14ac:dyDescent="0.3">
      <c r="B9542" s="81"/>
      <c r="C9542" s="81"/>
      <c r="D9542" s="81"/>
      <c r="E9542" s="77"/>
      <c r="F9542" s="82"/>
      <c r="G9542" s="77"/>
      <c r="H9542" s="82"/>
      <c r="I9542" s="83"/>
    </row>
    <row r="9543" spans="2:9" ht="15.6" x14ac:dyDescent="0.3">
      <c r="B9543" s="81"/>
      <c r="C9543" s="81"/>
      <c r="D9543" s="81"/>
      <c r="E9543" s="77"/>
      <c r="F9543" s="82"/>
      <c r="G9543" s="77"/>
      <c r="H9543" s="82"/>
      <c r="I9543" s="83"/>
    </row>
    <row r="9544" spans="2:9" ht="15.6" x14ac:dyDescent="0.3">
      <c r="B9544" s="81"/>
      <c r="C9544" s="81"/>
      <c r="D9544" s="81"/>
      <c r="E9544" s="77"/>
      <c r="F9544" s="82"/>
      <c r="G9544" s="77"/>
      <c r="H9544" s="82"/>
      <c r="I9544" s="83"/>
    </row>
    <row r="9545" spans="2:9" ht="15.6" x14ac:dyDescent="0.3">
      <c r="B9545" s="81"/>
      <c r="C9545" s="81"/>
      <c r="D9545" s="81"/>
      <c r="E9545" s="77"/>
      <c r="F9545" s="82"/>
      <c r="G9545" s="77"/>
      <c r="H9545" s="82"/>
      <c r="I9545" s="83"/>
    </row>
    <row r="9546" spans="2:9" ht="15.6" x14ac:dyDescent="0.3">
      <c r="B9546" s="81"/>
      <c r="C9546" s="81"/>
      <c r="D9546" s="81"/>
      <c r="E9546" s="77"/>
      <c r="F9546" s="82"/>
      <c r="G9546" s="77"/>
      <c r="H9546" s="82"/>
      <c r="I9546" s="83"/>
    </row>
    <row r="9547" spans="2:9" ht="15.6" x14ac:dyDescent="0.3">
      <c r="B9547" s="81"/>
      <c r="C9547" s="81"/>
      <c r="D9547" s="81"/>
      <c r="E9547" s="77"/>
      <c r="F9547" s="82"/>
      <c r="G9547" s="77"/>
      <c r="H9547" s="82"/>
      <c r="I9547" s="83"/>
    </row>
    <row r="9548" spans="2:9" ht="15.6" x14ac:dyDescent="0.3">
      <c r="B9548" s="81"/>
      <c r="C9548" s="81"/>
      <c r="D9548" s="81"/>
      <c r="E9548" s="77"/>
      <c r="F9548" s="82"/>
      <c r="G9548" s="77"/>
      <c r="H9548" s="82"/>
      <c r="I9548" s="83"/>
    </row>
    <row r="9549" spans="2:9" ht="15.6" x14ac:dyDescent="0.3">
      <c r="B9549" s="81"/>
      <c r="C9549" s="81"/>
      <c r="D9549" s="81"/>
      <c r="E9549" s="77"/>
      <c r="F9549" s="82"/>
      <c r="G9549" s="77"/>
      <c r="H9549" s="82"/>
      <c r="I9549" s="83"/>
    </row>
    <row r="9550" spans="2:9" ht="15.6" x14ac:dyDescent="0.3">
      <c r="B9550" s="81"/>
      <c r="C9550" s="81"/>
      <c r="D9550" s="81"/>
      <c r="E9550" s="77"/>
      <c r="F9550" s="82"/>
      <c r="G9550" s="77"/>
      <c r="H9550" s="82"/>
      <c r="I9550" s="83"/>
    </row>
    <row r="9551" spans="2:9" ht="15.6" x14ac:dyDescent="0.3">
      <c r="B9551" s="81"/>
      <c r="C9551" s="81"/>
      <c r="D9551" s="81"/>
      <c r="E9551" s="77"/>
      <c r="F9551" s="82"/>
      <c r="G9551" s="77"/>
      <c r="H9551" s="82"/>
      <c r="I9551" s="83"/>
    </row>
    <row r="9552" spans="2:9" ht="15.6" x14ac:dyDescent="0.3">
      <c r="B9552" s="81"/>
      <c r="C9552" s="81"/>
      <c r="D9552" s="81"/>
      <c r="E9552" s="77"/>
      <c r="F9552" s="82"/>
      <c r="G9552" s="77"/>
      <c r="H9552" s="82"/>
      <c r="I9552" s="83"/>
    </row>
    <row r="9553" spans="2:9" ht="15.6" x14ac:dyDescent="0.3">
      <c r="B9553" s="81"/>
      <c r="C9553" s="81"/>
      <c r="D9553" s="81"/>
      <c r="E9553" s="77"/>
      <c r="F9553" s="82"/>
      <c r="G9553" s="77"/>
      <c r="H9553" s="82"/>
      <c r="I9553" s="83"/>
    </row>
    <row r="9554" spans="2:9" ht="15.6" x14ac:dyDescent="0.3">
      <c r="B9554" s="81"/>
      <c r="C9554" s="81"/>
      <c r="D9554" s="81"/>
      <c r="E9554" s="77"/>
      <c r="F9554" s="82"/>
      <c r="G9554" s="77"/>
      <c r="H9554" s="82"/>
      <c r="I9554" s="83"/>
    </row>
    <row r="9555" spans="2:9" ht="15.6" x14ac:dyDescent="0.3">
      <c r="B9555" s="81"/>
      <c r="C9555" s="81"/>
      <c r="D9555" s="81"/>
      <c r="E9555" s="77"/>
      <c r="F9555" s="82"/>
      <c r="G9555" s="77"/>
      <c r="H9555" s="82"/>
      <c r="I9555" s="83"/>
    </row>
    <row r="9556" spans="2:9" ht="15.6" x14ac:dyDescent="0.3">
      <c r="B9556" s="81"/>
      <c r="C9556" s="81"/>
      <c r="D9556" s="81"/>
      <c r="E9556" s="77"/>
      <c r="F9556" s="82"/>
      <c r="G9556" s="77"/>
      <c r="H9556" s="82"/>
      <c r="I9556" s="83"/>
    </row>
    <row r="9557" spans="2:9" ht="15.6" x14ac:dyDescent="0.3">
      <c r="B9557" s="81"/>
      <c r="C9557" s="81"/>
      <c r="D9557" s="81"/>
      <c r="E9557" s="77"/>
      <c r="F9557" s="82"/>
      <c r="G9557" s="77"/>
      <c r="H9557" s="82"/>
      <c r="I9557" s="83"/>
    </row>
    <row r="9558" spans="2:9" ht="15.6" x14ac:dyDescent="0.3">
      <c r="B9558" s="81"/>
      <c r="C9558" s="81"/>
      <c r="D9558" s="81"/>
      <c r="E9558" s="77"/>
      <c r="F9558" s="82"/>
      <c r="G9558" s="77"/>
      <c r="H9558" s="82"/>
      <c r="I9558" s="83"/>
    </row>
    <row r="9559" spans="2:9" ht="15.6" x14ac:dyDescent="0.3">
      <c r="B9559" s="81"/>
      <c r="C9559" s="81"/>
      <c r="D9559" s="81"/>
      <c r="E9559" s="77"/>
      <c r="F9559" s="82"/>
      <c r="G9559" s="77"/>
      <c r="H9559" s="82"/>
      <c r="I9559" s="83"/>
    </row>
    <row r="9560" spans="2:9" ht="15.6" x14ac:dyDescent="0.3">
      <c r="B9560" s="81"/>
      <c r="C9560" s="81"/>
      <c r="D9560" s="81"/>
      <c r="E9560" s="77"/>
      <c r="F9560" s="82"/>
      <c r="G9560" s="77"/>
      <c r="H9560" s="82"/>
      <c r="I9560" s="83"/>
    </row>
    <row r="9561" spans="2:9" ht="15.6" x14ac:dyDescent="0.3">
      <c r="B9561" s="81"/>
      <c r="C9561" s="81"/>
      <c r="D9561" s="81"/>
      <c r="E9561" s="77"/>
      <c r="F9561" s="82"/>
      <c r="G9561" s="77"/>
      <c r="H9561" s="82"/>
      <c r="I9561" s="83"/>
    </row>
    <row r="9562" spans="2:9" ht="15.6" x14ac:dyDescent="0.3">
      <c r="B9562" s="81"/>
      <c r="C9562" s="81"/>
      <c r="D9562" s="81"/>
      <c r="E9562" s="77"/>
      <c r="F9562" s="82"/>
      <c r="G9562" s="77"/>
      <c r="H9562" s="82"/>
      <c r="I9562" s="83"/>
    </row>
    <row r="9563" spans="2:9" ht="15.6" x14ac:dyDescent="0.3">
      <c r="B9563" s="81"/>
      <c r="C9563" s="81"/>
      <c r="D9563" s="81"/>
      <c r="E9563" s="77"/>
      <c r="F9563" s="82"/>
      <c r="G9563" s="77"/>
      <c r="H9563" s="82"/>
      <c r="I9563" s="83"/>
    </row>
    <row r="9564" spans="2:9" ht="15.6" x14ac:dyDescent="0.3">
      <c r="B9564" s="81"/>
      <c r="C9564" s="81"/>
      <c r="D9564" s="81"/>
      <c r="E9564" s="77"/>
      <c r="F9564" s="82"/>
      <c r="G9564" s="77"/>
      <c r="H9564" s="82"/>
      <c r="I9564" s="83"/>
    </row>
    <row r="9565" spans="2:9" ht="15.6" x14ac:dyDescent="0.3">
      <c r="B9565" s="81"/>
      <c r="C9565" s="81"/>
      <c r="D9565" s="81"/>
      <c r="E9565" s="77"/>
      <c r="F9565" s="82"/>
      <c r="G9565" s="77"/>
      <c r="H9565" s="82"/>
      <c r="I9565" s="83"/>
    </row>
    <row r="9566" spans="2:9" ht="15.6" x14ac:dyDescent="0.3">
      <c r="B9566" s="81"/>
      <c r="C9566" s="81"/>
      <c r="D9566" s="81"/>
      <c r="E9566" s="77"/>
      <c r="F9566" s="82"/>
      <c r="G9566" s="77"/>
      <c r="H9566" s="82"/>
      <c r="I9566" s="83"/>
    </row>
    <row r="9567" spans="2:9" ht="15.6" x14ac:dyDescent="0.3">
      <c r="B9567" s="81"/>
      <c r="C9567" s="81"/>
      <c r="D9567" s="81"/>
      <c r="E9567" s="77"/>
      <c r="F9567" s="82"/>
      <c r="G9567" s="77"/>
      <c r="H9567" s="82"/>
      <c r="I9567" s="83"/>
    </row>
    <row r="9568" spans="2:9" ht="15.6" x14ac:dyDescent="0.3">
      <c r="B9568" s="81"/>
      <c r="C9568" s="81"/>
      <c r="D9568" s="81"/>
      <c r="E9568" s="77"/>
      <c r="F9568" s="82"/>
      <c r="G9568" s="77"/>
      <c r="H9568" s="82"/>
      <c r="I9568" s="83"/>
    </row>
    <row r="9569" spans="2:9" ht="15.6" x14ac:dyDescent="0.3">
      <c r="B9569" s="81"/>
      <c r="C9569" s="81"/>
      <c r="D9569" s="81"/>
      <c r="E9569" s="77"/>
      <c r="F9569" s="82"/>
      <c r="G9569" s="77"/>
      <c r="H9569" s="82"/>
      <c r="I9569" s="83"/>
    </row>
    <row r="9570" spans="2:9" ht="15.6" x14ac:dyDescent="0.3">
      <c r="B9570" s="81"/>
      <c r="C9570" s="81"/>
      <c r="D9570" s="81"/>
      <c r="E9570" s="77"/>
      <c r="F9570" s="82"/>
      <c r="G9570" s="77"/>
      <c r="H9570" s="82"/>
      <c r="I9570" s="83"/>
    </row>
    <row r="9571" spans="2:9" ht="15.6" x14ac:dyDescent="0.3">
      <c r="B9571" s="81"/>
      <c r="C9571" s="81"/>
      <c r="D9571" s="81"/>
      <c r="E9571" s="77"/>
      <c r="F9571" s="82"/>
      <c r="G9571" s="77"/>
      <c r="H9571" s="82"/>
      <c r="I9571" s="83"/>
    </row>
    <row r="9572" spans="2:9" ht="15.6" x14ac:dyDescent="0.3">
      <c r="B9572" s="81"/>
      <c r="C9572" s="81"/>
      <c r="D9572" s="81"/>
      <c r="E9572" s="77"/>
      <c r="F9572" s="82"/>
      <c r="G9572" s="77"/>
      <c r="H9572" s="82"/>
      <c r="I9572" s="83"/>
    </row>
    <row r="9573" spans="2:9" ht="15.6" x14ac:dyDescent="0.3">
      <c r="B9573" s="81"/>
      <c r="C9573" s="81"/>
      <c r="D9573" s="81"/>
      <c r="E9573" s="77"/>
      <c r="F9573" s="82"/>
      <c r="G9573" s="77"/>
      <c r="H9573" s="82"/>
      <c r="I9573" s="83"/>
    </row>
    <row r="9574" spans="2:9" ht="15.6" x14ac:dyDescent="0.3">
      <c r="B9574" s="81"/>
      <c r="C9574" s="81"/>
      <c r="D9574" s="81"/>
      <c r="E9574" s="77"/>
      <c r="F9574" s="82"/>
      <c r="G9574" s="77"/>
      <c r="H9574" s="82"/>
      <c r="I9574" s="83"/>
    </row>
    <row r="9575" spans="2:9" ht="15.6" x14ac:dyDescent="0.3">
      <c r="B9575" s="81"/>
      <c r="C9575" s="81"/>
      <c r="D9575" s="81"/>
      <c r="E9575" s="77"/>
      <c r="F9575" s="82"/>
      <c r="G9575" s="77"/>
      <c r="H9575" s="82"/>
      <c r="I9575" s="83"/>
    </row>
    <row r="9576" spans="2:9" ht="15.6" x14ac:dyDescent="0.3">
      <c r="B9576" s="81"/>
      <c r="C9576" s="81"/>
      <c r="D9576" s="81"/>
      <c r="E9576" s="77"/>
      <c r="F9576" s="82"/>
      <c r="G9576" s="77"/>
      <c r="H9576" s="82"/>
      <c r="I9576" s="83"/>
    </row>
    <row r="9577" spans="2:9" ht="15.6" x14ac:dyDescent="0.3">
      <c r="B9577" s="81"/>
      <c r="C9577" s="81"/>
      <c r="D9577" s="81"/>
      <c r="E9577" s="77"/>
      <c r="F9577" s="82"/>
      <c r="G9577" s="77"/>
      <c r="H9577" s="82"/>
      <c r="I9577" s="83"/>
    </row>
    <row r="9578" spans="2:9" ht="15.6" x14ac:dyDescent="0.3">
      <c r="B9578" s="81"/>
      <c r="C9578" s="81"/>
      <c r="D9578" s="81"/>
      <c r="E9578" s="77"/>
      <c r="F9578" s="82"/>
      <c r="G9578" s="77"/>
      <c r="H9578" s="82"/>
      <c r="I9578" s="83"/>
    </row>
    <row r="9579" spans="2:9" ht="15.6" x14ac:dyDescent="0.3">
      <c r="B9579" s="81"/>
      <c r="C9579" s="81"/>
      <c r="D9579" s="81"/>
      <c r="E9579" s="77"/>
      <c r="F9579" s="82"/>
      <c r="G9579" s="77"/>
      <c r="H9579" s="82"/>
      <c r="I9579" s="83"/>
    </row>
    <row r="9580" spans="2:9" ht="15.6" x14ac:dyDescent="0.3">
      <c r="B9580" s="81"/>
      <c r="C9580" s="81"/>
      <c r="D9580" s="81"/>
      <c r="E9580" s="77"/>
      <c r="F9580" s="82"/>
      <c r="G9580" s="77"/>
      <c r="H9580" s="82"/>
      <c r="I9580" s="83"/>
    </row>
    <row r="9581" spans="2:9" ht="15.6" x14ac:dyDescent="0.3">
      <c r="B9581" s="81"/>
      <c r="C9581" s="81"/>
      <c r="D9581" s="81"/>
      <c r="E9581" s="77"/>
      <c r="F9581" s="82"/>
      <c r="G9581" s="77"/>
      <c r="H9581" s="82"/>
      <c r="I9581" s="83"/>
    </row>
    <row r="9582" spans="2:9" ht="15.6" x14ac:dyDescent="0.3">
      <c r="B9582" s="81"/>
      <c r="C9582" s="81"/>
      <c r="D9582" s="81"/>
      <c r="E9582" s="77"/>
      <c r="F9582" s="82"/>
      <c r="G9582" s="77"/>
      <c r="H9582" s="82"/>
      <c r="I9582" s="83"/>
    </row>
    <row r="9583" spans="2:9" ht="15.6" x14ac:dyDescent="0.3">
      <c r="B9583" s="81"/>
      <c r="C9583" s="81"/>
      <c r="D9583" s="81"/>
      <c r="E9583" s="77"/>
      <c r="F9583" s="82"/>
      <c r="G9583" s="77"/>
      <c r="H9583" s="82"/>
      <c r="I9583" s="83"/>
    </row>
    <row r="9584" spans="2:9" ht="15.6" x14ac:dyDescent="0.3">
      <c r="B9584" s="81"/>
      <c r="C9584" s="81"/>
      <c r="D9584" s="81"/>
      <c r="E9584" s="77"/>
      <c r="F9584" s="82"/>
      <c r="G9584" s="77"/>
      <c r="H9584" s="82"/>
      <c r="I9584" s="83"/>
    </row>
    <row r="9585" spans="2:9" ht="15.6" x14ac:dyDescent="0.3">
      <c r="B9585" s="81"/>
      <c r="C9585" s="81"/>
      <c r="D9585" s="81"/>
      <c r="E9585" s="77"/>
      <c r="F9585" s="82"/>
      <c r="G9585" s="77"/>
      <c r="H9585" s="82"/>
      <c r="I9585" s="83"/>
    </row>
    <row r="9586" spans="2:9" ht="15.6" x14ac:dyDescent="0.3">
      <c r="B9586" s="81"/>
      <c r="C9586" s="81"/>
      <c r="D9586" s="81"/>
      <c r="E9586" s="77"/>
      <c r="F9586" s="82"/>
      <c r="G9586" s="77"/>
      <c r="H9586" s="82"/>
      <c r="I9586" s="83"/>
    </row>
    <row r="9587" spans="2:9" ht="15.6" x14ac:dyDescent="0.3">
      <c r="B9587" s="81"/>
      <c r="C9587" s="81"/>
      <c r="D9587" s="81"/>
      <c r="E9587" s="77"/>
      <c r="F9587" s="82"/>
      <c r="G9587" s="77"/>
      <c r="H9587" s="82"/>
      <c r="I9587" s="83"/>
    </row>
    <row r="9588" spans="2:9" ht="15.6" x14ac:dyDescent="0.3">
      <c r="B9588" s="81"/>
      <c r="C9588" s="81"/>
      <c r="D9588" s="81"/>
      <c r="E9588" s="77"/>
      <c r="F9588" s="82"/>
      <c r="G9588" s="77"/>
      <c r="H9588" s="82"/>
      <c r="I9588" s="83"/>
    </row>
    <row r="9589" spans="2:9" ht="15.6" x14ac:dyDescent="0.3">
      <c r="B9589" s="81"/>
      <c r="C9589" s="81"/>
      <c r="D9589" s="81"/>
      <c r="E9589" s="77"/>
      <c r="F9589" s="82"/>
      <c r="G9589" s="77"/>
      <c r="H9589" s="82"/>
      <c r="I9589" s="83"/>
    </row>
    <row r="9590" spans="2:9" ht="15.6" x14ac:dyDescent="0.3">
      <c r="B9590" s="81"/>
      <c r="C9590" s="81"/>
      <c r="D9590" s="81"/>
      <c r="E9590" s="77"/>
      <c r="F9590" s="82"/>
      <c r="G9590" s="77"/>
      <c r="H9590" s="82"/>
      <c r="I9590" s="83"/>
    </row>
    <row r="9591" spans="2:9" ht="15.6" x14ac:dyDescent="0.3">
      <c r="B9591" s="81"/>
      <c r="C9591" s="81"/>
      <c r="D9591" s="81"/>
      <c r="E9591" s="77"/>
      <c r="F9591" s="82"/>
      <c r="G9591" s="77"/>
      <c r="H9591" s="82"/>
      <c r="I9591" s="83"/>
    </row>
    <row r="9592" spans="2:9" ht="15.6" x14ac:dyDescent="0.3">
      <c r="B9592" s="81"/>
      <c r="C9592" s="81"/>
      <c r="D9592" s="81"/>
      <c r="E9592" s="77"/>
      <c r="F9592" s="82"/>
      <c r="G9592" s="77"/>
      <c r="H9592" s="82"/>
      <c r="I9592" s="83"/>
    </row>
    <row r="9593" spans="2:9" ht="15.6" x14ac:dyDescent="0.3">
      <c r="B9593" s="81"/>
      <c r="C9593" s="81"/>
      <c r="D9593" s="81"/>
      <c r="E9593" s="77"/>
      <c r="F9593" s="82"/>
      <c r="G9593" s="77"/>
      <c r="H9593" s="82"/>
      <c r="I9593" s="83"/>
    </row>
    <row r="9594" spans="2:9" ht="15.6" x14ac:dyDescent="0.3">
      <c r="B9594" s="81"/>
      <c r="C9594" s="81"/>
      <c r="D9594" s="81"/>
      <c r="E9594" s="77"/>
      <c r="F9594" s="82"/>
      <c r="G9594" s="77"/>
      <c r="H9594" s="82"/>
      <c r="I9594" s="83"/>
    </row>
    <row r="9595" spans="2:9" ht="15.6" x14ac:dyDescent="0.3">
      <c r="B9595" s="81"/>
      <c r="C9595" s="81"/>
      <c r="D9595" s="81"/>
      <c r="E9595" s="77"/>
      <c r="F9595" s="82"/>
      <c r="G9595" s="77"/>
      <c r="H9595" s="82"/>
      <c r="I9595" s="83"/>
    </row>
    <row r="9596" spans="2:9" ht="15.6" x14ac:dyDescent="0.3">
      <c r="B9596" s="81"/>
      <c r="C9596" s="81"/>
      <c r="D9596" s="81"/>
      <c r="E9596" s="77"/>
      <c r="F9596" s="82"/>
      <c r="G9596" s="77"/>
      <c r="H9596" s="82"/>
      <c r="I9596" s="83"/>
    </row>
    <row r="9597" spans="2:9" ht="15.6" x14ac:dyDescent="0.3">
      <c r="B9597" s="81"/>
      <c r="C9597" s="81"/>
      <c r="D9597" s="81"/>
      <c r="E9597" s="77"/>
      <c r="F9597" s="82"/>
      <c r="G9597" s="77"/>
      <c r="H9597" s="82"/>
      <c r="I9597" s="83"/>
    </row>
    <row r="9598" spans="2:9" ht="15.6" x14ac:dyDescent="0.3">
      <c r="B9598" s="81"/>
      <c r="C9598" s="81"/>
      <c r="D9598" s="81"/>
      <c r="E9598" s="77"/>
      <c r="F9598" s="82"/>
      <c r="G9598" s="77"/>
      <c r="H9598" s="82"/>
      <c r="I9598" s="83"/>
    </row>
    <row r="9599" spans="2:9" ht="15.6" x14ac:dyDescent="0.3">
      <c r="B9599" s="81"/>
      <c r="C9599" s="81"/>
      <c r="D9599" s="81"/>
      <c r="E9599" s="77"/>
      <c r="F9599" s="82"/>
      <c r="G9599" s="77"/>
      <c r="H9599" s="82"/>
      <c r="I9599" s="83"/>
    </row>
    <row r="9600" spans="2:9" ht="15.6" x14ac:dyDescent="0.3">
      <c r="B9600" s="81"/>
      <c r="C9600" s="81"/>
      <c r="D9600" s="81"/>
      <c r="E9600" s="77"/>
      <c r="F9600" s="82"/>
      <c r="G9600" s="77"/>
      <c r="H9600" s="82"/>
      <c r="I9600" s="83"/>
    </row>
    <row r="9601" spans="2:9" ht="15.6" x14ac:dyDescent="0.3">
      <c r="B9601" s="81"/>
      <c r="C9601" s="81"/>
      <c r="D9601" s="81"/>
      <c r="E9601" s="77"/>
      <c r="F9601" s="82"/>
      <c r="G9601" s="77"/>
      <c r="H9601" s="82"/>
      <c r="I9601" s="83"/>
    </row>
    <row r="9602" spans="2:9" ht="15.6" x14ac:dyDescent="0.3">
      <c r="B9602" s="81"/>
      <c r="C9602" s="81"/>
      <c r="D9602" s="81"/>
      <c r="E9602" s="77"/>
      <c r="F9602" s="82"/>
      <c r="G9602" s="77"/>
      <c r="H9602" s="82"/>
      <c r="I9602" s="83"/>
    </row>
    <row r="9603" spans="2:9" ht="15.6" x14ac:dyDescent="0.3">
      <c r="B9603" s="81"/>
      <c r="C9603" s="81"/>
      <c r="D9603" s="81"/>
      <c r="E9603" s="77"/>
      <c r="F9603" s="82"/>
      <c r="G9603" s="77"/>
      <c r="H9603" s="82"/>
      <c r="I9603" s="83"/>
    </row>
    <row r="9604" spans="2:9" ht="15.6" x14ac:dyDescent="0.3">
      <c r="B9604" s="81"/>
      <c r="C9604" s="81"/>
      <c r="D9604" s="81"/>
      <c r="E9604" s="77"/>
      <c r="F9604" s="82"/>
      <c r="G9604" s="77"/>
      <c r="H9604" s="82"/>
      <c r="I9604" s="83"/>
    </row>
    <row r="9605" spans="2:9" ht="15.6" x14ac:dyDescent="0.3">
      <c r="B9605" s="81"/>
      <c r="C9605" s="81"/>
      <c r="D9605" s="81"/>
      <c r="E9605" s="77"/>
      <c r="F9605" s="82"/>
      <c r="G9605" s="77"/>
      <c r="H9605" s="82"/>
      <c r="I9605" s="83"/>
    </row>
    <row r="9606" spans="2:9" ht="15.6" x14ac:dyDescent="0.3">
      <c r="B9606" s="81"/>
      <c r="C9606" s="81"/>
      <c r="D9606" s="81"/>
      <c r="E9606" s="77"/>
      <c r="F9606" s="82"/>
      <c r="G9606" s="77"/>
      <c r="H9606" s="82"/>
      <c r="I9606" s="83"/>
    </row>
    <row r="9607" spans="2:9" ht="15.6" x14ac:dyDescent="0.3">
      <c r="B9607" s="81"/>
      <c r="C9607" s="81"/>
      <c r="D9607" s="81"/>
      <c r="E9607" s="77"/>
      <c r="F9607" s="82"/>
      <c r="G9607" s="77"/>
      <c r="H9607" s="82"/>
      <c r="I9607" s="83"/>
    </row>
    <row r="9608" spans="2:9" ht="15.6" x14ac:dyDescent="0.3">
      <c r="B9608" s="81"/>
      <c r="C9608" s="81"/>
      <c r="D9608" s="81"/>
      <c r="E9608" s="77"/>
      <c r="F9608" s="82"/>
      <c r="G9608" s="77"/>
      <c r="H9608" s="82"/>
      <c r="I9608" s="83"/>
    </row>
    <row r="9609" spans="2:9" ht="15.6" x14ac:dyDescent="0.3">
      <c r="B9609" s="81"/>
      <c r="C9609" s="81"/>
      <c r="D9609" s="81"/>
      <c r="E9609" s="77"/>
      <c r="F9609" s="82"/>
      <c r="G9609" s="77"/>
      <c r="H9609" s="82"/>
      <c r="I9609" s="83"/>
    </row>
    <row r="9610" spans="2:9" ht="15.6" x14ac:dyDescent="0.3">
      <c r="B9610" s="81"/>
      <c r="C9610" s="81"/>
      <c r="D9610" s="81"/>
      <c r="E9610" s="77"/>
      <c r="F9610" s="82"/>
      <c r="G9610" s="77"/>
      <c r="H9610" s="82"/>
      <c r="I9610" s="83"/>
    </row>
    <row r="9611" spans="2:9" ht="15.6" x14ac:dyDescent="0.3">
      <c r="B9611" s="81"/>
      <c r="C9611" s="81"/>
      <c r="D9611" s="81"/>
      <c r="E9611" s="77"/>
      <c r="F9611" s="82"/>
      <c r="G9611" s="77"/>
      <c r="H9611" s="82"/>
      <c r="I9611" s="83"/>
    </row>
    <row r="9612" spans="2:9" ht="15.6" x14ac:dyDescent="0.3">
      <c r="B9612" s="81"/>
      <c r="C9612" s="81"/>
      <c r="D9612" s="81"/>
      <c r="E9612" s="77"/>
      <c r="F9612" s="82"/>
      <c r="G9612" s="77"/>
      <c r="H9612" s="82"/>
      <c r="I9612" s="83"/>
    </row>
    <row r="9613" spans="2:9" ht="15.6" x14ac:dyDescent="0.3">
      <c r="B9613" s="81"/>
      <c r="C9613" s="81"/>
      <c r="D9613" s="81"/>
      <c r="E9613" s="77"/>
      <c r="F9613" s="82"/>
      <c r="G9613" s="77"/>
      <c r="H9613" s="82"/>
      <c r="I9613" s="83"/>
    </row>
    <row r="9614" spans="2:9" ht="15.6" x14ac:dyDescent="0.3">
      <c r="B9614" s="81"/>
      <c r="C9614" s="81"/>
      <c r="D9614" s="81"/>
      <c r="E9614" s="77"/>
      <c r="F9614" s="82"/>
      <c r="G9614" s="77"/>
      <c r="H9614" s="82"/>
      <c r="I9614" s="83"/>
    </row>
    <row r="9615" spans="2:9" ht="15.6" x14ac:dyDescent="0.3">
      <c r="B9615" s="81"/>
      <c r="C9615" s="81"/>
      <c r="D9615" s="81"/>
      <c r="E9615" s="77"/>
      <c r="F9615" s="82"/>
      <c r="G9615" s="77"/>
      <c r="H9615" s="82"/>
      <c r="I9615" s="83"/>
    </row>
    <row r="9616" spans="2:9" ht="15.6" x14ac:dyDescent="0.3">
      <c r="B9616" s="81"/>
      <c r="C9616" s="81"/>
      <c r="D9616" s="81"/>
      <c r="E9616" s="77"/>
      <c r="F9616" s="82"/>
      <c r="G9616" s="77"/>
      <c r="H9616" s="82"/>
      <c r="I9616" s="83"/>
    </row>
    <row r="9617" spans="2:9" ht="15.6" x14ac:dyDescent="0.3">
      <c r="B9617" s="81"/>
      <c r="C9617" s="81"/>
      <c r="D9617" s="81"/>
      <c r="E9617" s="77"/>
      <c r="F9617" s="82"/>
      <c r="G9617" s="77"/>
      <c r="H9617" s="82"/>
      <c r="I9617" s="83"/>
    </row>
    <row r="9618" spans="2:9" ht="15.6" x14ac:dyDescent="0.3">
      <c r="B9618" s="81"/>
      <c r="C9618" s="81"/>
      <c r="D9618" s="81"/>
      <c r="E9618" s="77"/>
      <c r="F9618" s="82"/>
      <c r="G9618" s="77"/>
      <c r="H9618" s="82"/>
      <c r="I9618" s="83"/>
    </row>
    <row r="9619" spans="2:9" ht="15.6" x14ac:dyDescent="0.3">
      <c r="B9619" s="81"/>
      <c r="C9619" s="81"/>
      <c r="D9619" s="81"/>
      <c r="E9619" s="77"/>
      <c r="F9619" s="82"/>
      <c r="G9619" s="77"/>
      <c r="H9619" s="82"/>
      <c r="I9619" s="83"/>
    </row>
    <row r="9620" spans="2:9" ht="15.6" x14ac:dyDescent="0.3">
      <c r="B9620" s="81"/>
      <c r="C9620" s="81"/>
      <c r="D9620" s="81"/>
      <c r="E9620" s="77"/>
      <c r="F9620" s="82"/>
      <c r="G9620" s="77"/>
      <c r="H9620" s="82"/>
      <c r="I9620" s="83"/>
    </row>
    <row r="9621" spans="2:9" ht="15.6" x14ac:dyDescent="0.3">
      <c r="B9621" s="81"/>
      <c r="C9621" s="81"/>
      <c r="D9621" s="81"/>
      <c r="E9621" s="77"/>
      <c r="F9621" s="82"/>
      <c r="G9621" s="77"/>
      <c r="H9621" s="82"/>
      <c r="I9621" s="83"/>
    </row>
    <row r="9622" spans="2:9" ht="15.6" x14ac:dyDescent="0.3">
      <c r="B9622" s="81"/>
      <c r="C9622" s="81"/>
      <c r="D9622" s="81"/>
      <c r="E9622" s="77"/>
      <c r="F9622" s="82"/>
      <c r="G9622" s="77"/>
      <c r="H9622" s="82"/>
      <c r="I9622" s="83"/>
    </row>
    <row r="9623" spans="2:9" ht="15.6" x14ac:dyDescent="0.3">
      <c r="B9623" s="81"/>
      <c r="C9623" s="81"/>
      <c r="D9623" s="81"/>
      <c r="E9623" s="77"/>
      <c r="F9623" s="82"/>
      <c r="G9623" s="77"/>
      <c r="H9623" s="82"/>
      <c r="I9623" s="83"/>
    </row>
    <row r="9624" spans="2:9" ht="15.6" x14ac:dyDescent="0.3">
      <c r="B9624" s="81"/>
      <c r="C9624" s="81"/>
      <c r="D9624" s="81"/>
      <c r="E9624" s="77"/>
      <c r="F9624" s="82"/>
      <c r="G9624" s="77"/>
      <c r="H9624" s="82"/>
      <c r="I9624" s="83"/>
    </row>
    <row r="9625" spans="2:9" ht="15.6" x14ac:dyDescent="0.3">
      <c r="B9625" s="81"/>
      <c r="C9625" s="81"/>
      <c r="D9625" s="81"/>
      <c r="E9625" s="77"/>
      <c r="F9625" s="82"/>
      <c r="G9625" s="77"/>
      <c r="H9625" s="82"/>
      <c r="I9625" s="83"/>
    </row>
    <row r="9626" spans="2:9" ht="15.6" x14ac:dyDescent="0.3">
      <c r="B9626" s="81"/>
      <c r="C9626" s="81"/>
      <c r="D9626" s="81"/>
      <c r="E9626" s="77"/>
      <c r="F9626" s="82"/>
      <c r="G9626" s="77"/>
      <c r="H9626" s="82"/>
      <c r="I9626" s="83"/>
    </row>
    <row r="9627" spans="2:9" ht="15.6" x14ac:dyDescent="0.3">
      <c r="B9627" s="81"/>
      <c r="C9627" s="81"/>
      <c r="D9627" s="81"/>
      <c r="E9627" s="77"/>
      <c r="F9627" s="82"/>
      <c r="G9627" s="77"/>
      <c r="H9627" s="82"/>
      <c r="I9627" s="83"/>
    </row>
    <row r="9628" spans="2:9" ht="15.6" x14ac:dyDescent="0.3">
      <c r="B9628" s="81"/>
      <c r="C9628" s="81"/>
      <c r="D9628" s="81"/>
      <c r="E9628" s="77"/>
      <c r="F9628" s="82"/>
      <c r="G9628" s="77"/>
      <c r="H9628" s="82"/>
      <c r="I9628" s="83"/>
    </row>
    <row r="9629" spans="2:9" ht="15.6" x14ac:dyDescent="0.3">
      <c r="B9629" s="81"/>
      <c r="C9629" s="81"/>
      <c r="D9629" s="81"/>
      <c r="E9629" s="77"/>
      <c r="F9629" s="82"/>
      <c r="G9629" s="77"/>
      <c r="H9629" s="82"/>
      <c r="I9629" s="83"/>
    </row>
    <row r="9630" spans="2:9" ht="15.6" x14ac:dyDescent="0.3">
      <c r="B9630" s="81"/>
      <c r="C9630" s="81"/>
      <c r="D9630" s="81"/>
      <c r="E9630" s="77"/>
      <c r="F9630" s="82"/>
      <c r="G9630" s="77"/>
      <c r="H9630" s="82"/>
      <c r="I9630" s="83"/>
    </row>
    <row r="9631" spans="2:9" ht="15.6" x14ac:dyDescent="0.3">
      <c r="B9631" s="81"/>
      <c r="C9631" s="81"/>
      <c r="D9631" s="81"/>
      <c r="E9631" s="77"/>
      <c r="F9631" s="82"/>
      <c r="G9631" s="77"/>
      <c r="H9631" s="82"/>
      <c r="I9631" s="83"/>
    </row>
    <row r="9632" spans="2:9" ht="15.6" x14ac:dyDescent="0.3">
      <c r="B9632" s="81"/>
      <c r="C9632" s="81"/>
      <c r="D9632" s="81"/>
      <c r="E9632" s="77"/>
      <c r="F9632" s="82"/>
      <c r="G9632" s="77"/>
      <c r="H9632" s="82"/>
      <c r="I9632" s="83"/>
    </row>
    <row r="9633" spans="2:9" ht="15.6" x14ac:dyDescent="0.3">
      <c r="B9633" s="81"/>
      <c r="C9633" s="81"/>
      <c r="D9633" s="81"/>
      <c r="E9633" s="77"/>
      <c r="F9633" s="82"/>
      <c r="G9633" s="77"/>
      <c r="H9633" s="82"/>
      <c r="I9633" s="83"/>
    </row>
    <row r="9634" spans="2:9" ht="15.6" x14ac:dyDescent="0.3">
      <c r="B9634" s="81"/>
      <c r="C9634" s="81"/>
      <c r="D9634" s="81"/>
      <c r="E9634" s="77"/>
      <c r="F9634" s="82"/>
      <c r="G9634" s="77"/>
      <c r="H9634" s="82"/>
      <c r="I9634" s="83"/>
    </row>
    <row r="9635" spans="2:9" ht="15.6" x14ac:dyDescent="0.3">
      <c r="B9635" s="81"/>
      <c r="C9635" s="81"/>
      <c r="D9635" s="81"/>
      <c r="E9635" s="77"/>
      <c r="F9635" s="82"/>
      <c r="G9635" s="77"/>
      <c r="H9635" s="82"/>
      <c r="I9635" s="83"/>
    </row>
    <row r="9636" spans="2:9" ht="15.6" x14ac:dyDescent="0.3">
      <c r="B9636" s="81"/>
      <c r="C9636" s="81"/>
      <c r="D9636" s="81"/>
      <c r="E9636" s="77"/>
      <c r="F9636" s="82"/>
      <c r="G9636" s="77"/>
      <c r="H9636" s="82"/>
      <c r="I9636" s="83"/>
    </row>
    <row r="9637" spans="2:9" ht="15.6" x14ac:dyDescent="0.3">
      <c r="B9637" s="81"/>
      <c r="C9637" s="81"/>
      <c r="D9637" s="81"/>
      <c r="E9637" s="77"/>
      <c r="F9637" s="82"/>
      <c r="G9637" s="77"/>
      <c r="H9637" s="82"/>
      <c r="I9637" s="83"/>
    </row>
    <row r="9638" spans="2:9" ht="15.6" x14ac:dyDescent="0.3">
      <c r="B9638" s="81"/>
      <c r="C9638" s="81"/>
      <c r="D9638" s="81"/>
      <c r="E9638" s="77"/>
      <c r="F9638" s="82"/>
      <c r="G9638" s="77"/>
      <c r="H9638" s="82"/>
      <c r="I9638" s="83"/>
    </row>
    <row r="9639" spans="2:9" ht="15.6" x14ac:dyDescent="0.3">
      <c r="B9639" s="81"/>
      <c r="C9639" s="81"/>
      <c r="D9639" s="81"/>
      <c r="E9639" s="77"/>
      <c r="F9639" s="82"/>
      <c r="G9639" s="77"/>
      <c r="H9639" s="82"/>
      <c r="I9639" s="83"/>
    </row>
    <row r="9640" spans="2:9" ht="15.6" x14ac:dyDescent="0.3">
      <c r="B9640" s="81"/>
      <c r="C9640" s="81"/>
      <c r="D9640" s="81"/>
      <c r="E9640" s="77"/>
      <c r="F9640" s="82"/>
      <c r="G9640" s="77"/>
      <c r="H9640" s="82"/>
      <c r="I9640" s="83"/>
    </row>
    <row r="9641" spans="2:9" ht="15.6" x14ac:dyDescent="0.3">
      <c r="B9641" s="81"/>
      <c r="C9641" s="81"/>
      <c r="D9641" s="81"/>
      <c r="E9641" s="77"/>
      <c r="F9641" s="82"/>
      <c r="G9641" s="77"/>
      <c r="H9641" s="82"/>
      <c r="I9641" s="83"/>
    </row>
    <row r="9642" spans="2:9" ht="15.6" x14ac:dyDescent="0.3">
      <c r="B9642" s="81"/>
      <c r="C9642" s="81"/>
      <c r="D9642" s="81"/>
      <c r="E9642" s="77"/>
      <c r="F9642" s="82"/>
      <c r="G9642" s="77"/>
      <c r="H9642" s="82"/>
      <c r="I9642" s="83"/>
    </row>
    <row r="9643" spans="2:9" ht="15.6" x14ac:dyDescent="0.3">
      <c r="B9643" s="81"/>
      <c r="C9643" s="81"/>
      <c r="D9643" s="81"/>
      <c r="E9643" s="77"/>
      <c r="F9643" s="82"/>
      <c r="G9643" s="77"/>
      <c r="H9643" s="82"/>
      <c r="I9643" s="83"/>
    </row>
    <row r="9644" spans="2:9" ht="15.6" x14ac:dyDescent="0.3">
      <c r="B9644" s="81"/>
      <c r="C9644" s="81"/>
      <c r="D9644" s="81"/>
      <c r="E9644" s="77"/>
      <c r="F9644" s="82"/>
      <c r="G9644" s="77"/>
      <c r="H9644" s="82"/>
      <c r="I9644" s="83"/>
    </row>
    <row r="9645" spans="2:9" ht="15.6" x14ac:dyDescent="0.3">
      <c r="B9645" s="81"/>
      <c r="C9645" s="81"/>
      <c r="D9645" s="81"/>
      <c r="E9645" s="77"/>
      <c r="F9645" s="82"/>
      <c r="G9645" s="77"/>
      <c r="H9645" s="82"/>
      <c r="I9645" s="83"/>
    </row>
    <row r="9646" spans="2:9" ht="15.6" x14ac:dyDescent="0.3">
      <c r="B9646" s="81"/>
      <c r="C9646" s="81"/>
      <c r="D9646" s="81"/>
      <c r="E9646" s="77"/>
      <c r="F9646" s="82"/>
      <c r="G9646" s="77"/>
      <c r="H9646" s="82"/>
      <c r="I9646" s="83"/>
    </row>
    <row r="9647" spans="2:9" ht="15.6" x14ac:dyDescent="0.3">
      <c r="B9647" s="81"/>
      <c r="C9647" s="81"/>
      <c r="D9647" s="81"/>
      <c r="E9647" s="77"/>
      <c r="F9647" s="82"/>
      <c r="G9647" s="77"/>
      <c r="H9647" s="82"/>
      <c r="I9647" s="83"/>
    </row>
    <row r="9648" spans="2:9" ht="15.6" x14ac:dyDescent="0.3">
      <c r="B9648" s="81"/>
      <c r="C9648" s="81"/>
      <c r="D9648" s="81"/>
      <c r="E9648" s="77"/>
      <c r="F9648" s="82"/>
      <c r="G9648" s="77"/>
      <c r="H9648" s="82"/>
      <c r="I9648" s="83"/>
    </row>
    <row r="9649" spans="2:9" ht="15.6" x14ac:dyDescent="0.3">
      <c r="B9649" s="81"/>
      <c r="C9649" s="81"/>
      <c r="D9649" s="81"/>
      <c r="E9649" s="77"/>
      <c r="F9649" s="82"/>
      <c r="G9649" s="77"/>
      <c r="H9649" s="82"/>
      <c r="I9649" s="83"/>
    </row>
    <row r="9650" spans="2:9" ht="15.6" x14ac:dyDescent="0.3">
      <c r="B9650" s="81"/>
      <c r="C9650" s="81"/>
      <c r="D9650" s="81"/>
      <c r="E9650" s="77"/>
      <c r="F9650" s="82"/>
      <c r="G9650" s="77"/>
      <c r="H9650" s="82"/>
      <c r="I9650" s="83"/>
    </row>
    <row r="9651" spans="2:9" ht="15.6" x14ac:dyDescent="0.3">
      <c r="B9651" s="81"/>
      <c r="C9651" s="81"/>
      <c r="D9651" s="81"/>
      <c r="E9651" s="77"/>
      <c r="F9651" s="82"/>
      <c r="G9651" s="77"/>
      <c r="H9651" s="82"/>
      <c r="I9651" s="83"/>
    </row>
    <row r="9652" spans="2:9" ht="15.6" x14ac:dyDescent="0.3">
      <c r="B9652" s="81"/>
      <c r="C9652" s="81"/>
      <c r="D9652" s="81"/>
      <c r="E9652" s="77"/>
      <c r="F9652" s="82"/>
      <c r="G9652" s="77"/>
      <c r="H9652" s="82"/>
      <c r="I9652" s="83"/>
    </row>
    <row r="9653" spans="2:9" ht="15.6" x14ac:dyDescent="0.3">
      <c r="B9653" s="81"/>
      <c r="C9653" s="81"/>
      <c r="D9653" s="81"/>
      <c r="E9653" s="77"/>
      <c r="F9653" s="82"/>
      <c r="G9653" s="77"/>
      <c r="H9653" s="82"/>
      <c r="I9653" s="83"/>
    </row>
    <row r="9654" spans="2:9" ht="15.6" x14ac:dyDescent="0.3">
      <c r="B9654" s="81"/>
      <c r="C9654" s="81"/>
      <c r="D9654" s="81"/>
      <c r="E9654" s="77"/>
      <c r="F9654" s="82"/>
      <c r="G9654" s="77"/>
      <c r="H9654" s="82"/>
      <c r="I9654" s="83"/>
    </row>
    <row r="9655" spans="2:9" ht="15.6" x14ac:dyDescent="0.3">
      <c r="B9655" s="81"/>
      <c r="C9655" s="81"/>
      <c r="D9655" s="81"/>
      <c r="E9655" s="77"/>
      <c r="F9655" s="82"/>
      <c r="G9655" s="77"/>
      <c r="H9655" s="82"/>
      <c r="I9655" s="83"/>
    </row>
    <row r="9656" spans="2:9" ht="15.6" x14ac:dyDescent="0.3">
      <c r="B9656" s="81"/>
      <c r="C9656" s="81"/>
      <c r="D9656" s="81"/>
      <c r="E9656" s="77"/>
      <c r="F9656" s="82"/>
      <c r="G9656" s="77"/>
      <c r="H9656" s="82"/>
      <c r="I9656" s="83"/>
    </row>
    <row r="9657" spans="2:9" ht="15.6" x14ac:dyDescent="0.3">
      <c r="B9657" s="81"/>
      <c r="C9657" s="81"/>
      <c r="D9657" s="81"/>
      <c r="E9657" s="77"/>
      <c r="F9657" s="82"/>
      <c r="G9657" s="77"/>
      <c r="H9657" s="82"/>
      <c r="I9657" s="83"/>
    </row>
    <row r="9658" spans="2:9" ht="15.6" x14ac:dyDescent="0.3">
      <c r="B9658" s="81"/>
      <c r="C9658" s="81"/>
      <c r="D9658" s="81"/>
      <c r="E9658" s="77"/>
      <c r="F9658" s="82"/>
      <c r="G9658" s="77"/>
      <c r="H9658" s="82"/>
      <c r="I9658" s="83"/>
    </row>
    <row r="9659" spans="2:9" ht="15.6" x14ac:dyDescent="0.3">
      <c r="B9659" s="81"/>
      <c r="C9659" s="81"/>
      <c r="D9659" s="81"/>
      <c r="E9659" s="77"/>
      <c r="F9659" s="82"/>
      <c r="G9659" s="77"/>
      <c r="H9659" s="82"/>
      <c r="I9659" s="83"/>
    </row>
    <row r="9660" spans="2:9" ht="15.6" x14ac:dyDescent="0.3">
      <c r="B9660" s="81"/>
      <c r="C9660" s="81"/>
      <c r="D9660" s="81"/>
      <c r="E9660" s="77"/>
      <c r="F9660" s="82"/>
      <c r="G9660" s="77"/>
      <c r="H9660" s="82"/>
      <c r="I9660" s="83"/>
    </row>
    <row r="9661" spans="2:9" ht="15.6" x14ac:dyDescent="0.3">
      <c r="B9661" s="81"/>
      <c r="C9661" s="81"/>
      <c r="D9661" s="81"/>
      <c r="E9661" s="77"/>
      <c r="F9661" s="82"/>
      <c r="G9661" s="77"/>
      <c r="H9661" s="82"/>
      <c r="I9661" s="83"/>
    </row>
    <row r="9662" spans="2:9" ht="15.6" x14ac:dyDescent="0.3">
      <c r="B9662" s="81"/>
      <c r="C9662" s="81"/>
      <c r="D9662" s="81"/>
      <c r="E9662" s="77"/>
      <c r="F9662" s="82"/>
      <c r="G9662" s="77"/>
      <c r="H9662" s="82"/>
      <c r="I9662" s="83"/>
    </row>
    <row r="9663" spans="2:9" ht="15.6" x14ac:dyDescent="0.3">
      <c r="B9663" s="81"/>
      <c r="C9663" s="81"/>
      <c r="D9663" s="81"/>
      <c r="E9663" s="77"/>
      <c r="F9663" s="82"/>
      <c r="G9663" s="77"/>
      <c r="H9663" s="82"/>
      <c r="I9663" s="83"/>
    </row>
    <row r="9664" spans="2:9" ht="15.6" x14ac:dyDescent="0.3">
      <c r="B9664" s="81"/>
      <c r="C9664" s="81"/>
      <c r="D9664" s="81"/>
      <c r="E9664" s="77"/>
      <c r="F9664" s="82"/>
      <c r="G9664" s="77"/>
      <c r="H9664" s="82"/>
      <c r="I9664" s="83"/>
    </row>
    <row r="9665" spans="2:9" ht="15.6" x14ac:dyDescent="0.3">
      <c r="B9665" s="81"/>
      <c r="C9665" s="81"/>
      <c r="D9665" s="81"/>
      <c r="E9665" s="77"/>
      <c r="F9665" s="82"/>
      <c r="G9665" s="77"/>
      <c r="H9665" s="82"/>
      <c r="I9665" s="83"/>
    </row>
    <row r="9666" spans="2:9" ht="15.6" x14ac:dyDescent="0.3">
      <c r="B9666" s="81"/>
      <c r="C9666" s="81"/>
      <c r="D9666" s="81"/>
      <c r="E9666" s="77"/>
      <c r="F9666" s="82"/>
      <c r="G9666" s="77"/>
      <c r="H9666" s="82"/>
      <c r="I9666" s="83"/>
    </row>
    <row r="9667" spans="2:9" ht="15.6" x14ac:dyDescent="0.3">
      <c r="B9667" s="81"/>
      <c r="C9667" s="81"/>
      <c r="D9667" s="81"/>
      <c r="E9667" s="77"/>
      <c r="F9667" s="82"/>
      <c r="G9667" s="77"/>
      <c r="H9667" s="82"/>
      <c r="I9667" s="83"/>
    </row>
    <row r="9668" spans="2:9" ht="15.6" x14ac:dyDescent="0.3">
      <c r="B9668" s="81"/>
      <c r="C9668" s="81"/>
      <c r="D9668" s="81"/>
      <c r="E9668" s="77"/>
      <c r="F9668" s="82"/>
      <c r="G9668" s="77"/>
      <c r="H9668" s="82"/>
      <c r="I9668" s="83"/>
    </row>
    <row r="9669" spans="2:9" ht="15.6" x14ac:dyDescent="0.3">
      <c r="B9669" s="81"/>
      <c r="C9669" s="81"/>
      <c r="D9669" s="81"/>
      <c r="E9669" s="77"/>
      <c r="F9669" s="82"/>
      <c r="G9669" s="77"/>
      <c r="H9669" s="82"/>
      <c r="I9669" s="83"/>
    </row>
    <row r="9670" spans="2:9" ht="15.6" x14ac:dyDescent="0.3">
      <c r="B9670" s="81"/>
      <c r="C9670" s="81"/>
      <c r="D9670" s="81"/>
      <c r="E9670" s="77"/>
      <c r="F9670" s="82"/>
      <c r="G9670" s="77"/>
      <c r="H9670" s="82"/>
      <c r="I9670" s="83"/>
    </row>
    <row r="9671" spans="2:9" ht="15.6" x14ac:dyDescent="0.3">
      <c r="B9671" s="81"/>
      <c r="C9671" s="81"/>
      <c r="D9671" s="81"/>
      <c r="E9671" s="77"/>
      <c r="F9671" s="82"/>
      <c r="G9671" s="77"/>
      <c r="H9671" s="82"/>
      <c r="I9671" s="83"/>
    </row>
    <row r="9672" spans="2:9" ht="15.6" x14ac:dyDescent="0.3">
      <c r="B9672" s="81"/>
      <c r="C9672" s="81"/>
      <c r="D9672" s="81"/>
      <c r="E9672" s="77"/>
      <c r="F9672" s="82"/>
      <c r="G9672" s="77"/>
      <c r="H9672" s="82"/>
      <c r="I9672" s="83"/>
    </row>
    <row r="9673" spans="2:9" ht="15.6" x14ac:dyDescent="0.3">
      <c r="B9673" s="81"/>
      <c r="C9673" s="81"/>
      <c r="D9673" s="81"/>
      <c r="E9673" s="77"/>
      <c r="F9673" s="82"/>
      <c r="G9673" s="77"/>
      <c r="H9673" s="82"/>
      <c r="I9673" s="83"/>
    </row>
    <row r="9674" spans="2:9" ht="15.6" x14ac:dyDescent="0.3">
      <c r="B9674" s="81"/>
      <c r="C9674" s="81"/>
      <c r="D9674" s="81"/>
      <c r="E9674" s="77"/>
      <c r="F9674" s="82"/>
      <c r="G9674" s="77"/>
      <c r="H9674" s="82"/>
      <c r="I9674" s="83"/>
    </row>
    <row r="9675" spans="2:9" ht="15.6" x14ac:dyDescent="0.3">
      <c r="B9675" s="81"/>
      <c r="C9675" s="81"/>
      <c r="D9675" s="81"/>
      <c r="E9675" s="77"/>
      <c r="F9675" s="82"/>
      <c r="G9675" s="77"/>
      <c r="H9675" s="82"/>
      <c r="I9675" s="83"/>
    </row>
    <row r="9676" spans="2:9" ht="15.6" x14ac:dyDescent="0.3">
      <c r="B9676" s="81"/>
      <c r="C9676" s="81"/>
      <c r="D9676" s="81"/>
      <c r="E9676" s="77"/>
      <c r="F9676" s="82"/>
      <c r="G9676" s="77"/>
      <c r="H9676" s="82"/>
      <c r="I9676" s="83"/>
    </row>
    <row r="9677" spans="2:9" ht="15.6" x14ac:dyDescent="0.3">
      <c r="B9677" s="81"/>
      <c r="C9677" s="81"/>
      <c r="D9677" s="81"/>
      <c r="E9677" s="77"/>
      <c r="F9677" s="82"/>
      <c r="G9677" s="77"/>
      <c r="H9677" s="82"/>
      <c r="I9677" s="83"/>
    </row>
    <row r="9678" spans="2:9" ht="15.6" x14ac:dyDescent="0.3">
      <c r="B9678" s="81"/>
      <c r="C9678" s="81"/>
      <c r="D9678" s="81"/>
      <c r="E9678" s="77"/>
      <c r="F9678" s="82"/>
      <c r="G9678" s="77"/>
      <c r="H9678" s="82"/>
      <c r="I9678" s="83"/>
    </row>
    <row r="9679" spans="2:9" ht="15.6" x14ac:dyDescent="0.3">
      <c r="B9679" s="81"/>
      <c r="C9679" s="81"/>
      <c r="D9679" s="81"/>
      <c r="E9679" s="77"/>
      <c r="F9679" s="82"/>
      <c r="G9679" s="77"/>
      <c r="H9679" s="82"/>
      <c r="I9679" s="83"/>
    </row>
    <row r="9680" spans="2:9" ht="15.6" x14ac:dyDescent="0.3">
      <c r="B9680" s="81"/>
      <c r="C9680" s="81"/>
      <c r="D9680" s="81"/>
      <c r="E9680" s="77"/>
      <c r="F9680" s="82"/>
      <c r="G9680" s="77"/>
      <c r="H9680" s="82"/>
      <c r="I9680" s="83"/>
    </row>
    <row r="9681" spans="2:9" ht="15.6" x14ac:dyDescent="0.3">
      <c r="B9681" s="81"/>
      <c r="C9681" s="81"/>
      <c r="D9681" s="81"/>
      <c r="E9681" s="77"/>
      <c r="F9681" s="82"/>
      <c r="G9681" s="77"/>
      <c r="H9681" s="82"/>
      <c r="I9681" s="83"/>
    </row>
    <row r="9682" spans="2:9" ht="15.6" x14ac:dyDescent="0.3">
      <c r="B9682" s="81"/>
      <c r="C9682" s="81"/>
      <c r="D9682" s="81"/>
      <c r="E9682" s="77"/>
      <c r="F9682" s="82"/>
      <c r="G9682" s="77"/>
      <c r="H9682" s="82"/>
      <c r="I9682" s="83"/>
    </row>
    <row r="9683" spans="2:9" ht="15.6" x14ac:dyDescent="0.3">
      <c r="B9683" s="81"/>
      <c r="C9683" s="81"/>
      <c r="D9683" s="81"/>
      <c r="E9683" s="77"/>
      <c r="F9683" s="82"/>
      <c r="G9683" s="77"/>
      <c r="H9683" s="82"/>
      <c r="I9683" s="83"/>
    </row>
    <row r="9684" spans="2:9" ht="15.6" x14ac:dyDescent="0.3">
      <c r="B9684" s="81"/>
      <c r="C9684" s="81"/>
      <c r="D9684" s="81"/>
      <c r="E9684" s="77"/>
      <c r="F9684" s="82"/>
      <c r="G9684" s="77"/>
      <c r="H9684" s="82"/>
      <c r="I9684" s="83"/>
    </row>
    <row r="9685" spans="2:9" ht="15.6" x14ac:dyDescent="0.3">
      <c r="B9685" s="81"/>
      <c r="C9685" s="81"/>
      <c r="D9685" s="81"/>
      <c r="E9685" s="77"/>
      <c r="F9685" s="82"/>
      <c r="G9685" s="77"/>
      <c r="H9685" s="82"/>
      <c r="I9685" s="83"/>
    </row>
    <row r="9686" spans="2:9" ht="15.6" x14ac:dyDescent="0.3">
      <c r="B9686" s="81"/>
      <c r="C9686" s="81"/>
      <c r="D9686" s="81"/>
      <c r="E9686" s="77"/>
      <c r="F9686" s="82"/>
      <c r="G9686" s="77"/>
      <c r="H9686" s="82"/>
      <c r="I9686" s="83"/>
    </row>
    <row r="9687" spans="2:9" ht="15.6" x14ac:dyDescent="0.3">
      <c r="B9687" s="81"/>
      <c r="C9687" s="81"/>
      <c r="D9687" s="81"/>
      <c r="E9687" s="77"/>
      <c r="F9687" s="82"/>
      <c r="G9687" s="77"/>
      <c r="H9687" s="82"/>
      <c r="I9687" s="83"/>
    </row>
    <row r="9688" spans="2:9" ht="15.6" x14ac:dyDescent="0.3">
      <c r="B9688" s="81"/>
      <c r="C9688" s="81"/>
      <c r="D9688" s="81"/>
      <c r="E9688" s="77"/>
      <c r="F9688" s="82"/>
      <c r="G9688" s="77"/>
      <c r="H9688" s="82"/>
      <c r="I9688" s="83"/>
    </row>
    <row r="9689" spans="2:9" ht="15.6" x14ac:dyDescent="0.3">
      <c r="B9689" s="81"/>
      <c r="C9689" s="81"/>
      <c r="D9689" s="81"/>
      <c r="E9689" s="77"/>
      <c r="F9689" s="82"/>
      <c r="G9689" s="77"/>
      <c r="H9689" s="82"/>
      <c r="I9689" s="83"/>
    </row>
    <row r="9690" spans="2:9" ht="15.6" x14ac:dyDescent="0.3">
      <c r="B9690" s="81"/>
      <c r="C9690" s="81"/>
      <c r="D9690" s="81"/>
      <c r="E9690" s="77"/>
      <c r="F9690" s="82"/>
      <c r="G9690" s="77"/>
      <c r="H9690" s="82"/>
      <c r="I9690" s="83"/>
    </row>
    <row r="9691" spans="2:9" ht="15.6" x14ac:dyDescent="0.3">
      <c r="B9691" s="81"/>
      <c r="C9691" s="81"/>
      <c r="D9691" s="81"/>
      <c r="E9691" s="77"/>
      <c r="F9691" s="82"/>
      <c r="G9691" s="77"/>
      <c r="H9691" s="82"/>
      <c r="I9691" s="83"/>
    </row>
    <row r="9692" spans="2:9" ht="15.6" x14ac:dyDescent="0.3">
      <c r="B9692" s="81"/>
      <c r="C9692" s="81"/>
      <c r="D9692" s="81"/>
      <c r="E9692" s="77"/>
      <c r="F9692" s="82"/>
      <c r="G9692" s="77"/>
      <c r="H9692" s="82"/>
      <c r="I9692" s="83"/>
    </row>
    <row r="9693" spans="2:9" ht="15.6" x14ac:dyDescent="0.3">
      <c r="B9693" s="81"/>
      <c r="C9693" s="81"/>
      <c r="D9693" s="81"/>
      <c r="E9693" s="77"/>
      <c r="F9693" s="82"/>
      <c r="G9693" s="77"/>
      <c r="H9693" s="82"/>
      <c r="I9693" s="83"/>
    </row>
    <row r="9694" spans="2:9" ht="15.6" x14ac:dyDescent="0.3">
      <c r="B9694" s="81"/>
      <c r="C9694" s="81"/>
      <c r="D9694" s="81"/>
      <c r="E9694" s="77"/>
      <c r="F9694" s="82"/>
      <c r="G9694" s="77"/>
      <c r="H9694" s="82"/>
      <c r="I9694" s="83"/>
    </row>
    <row r="9695" spans="2:9" ht="15.6" x14ac:dyDescent="0.3">
      <c r="B9695" s="81"/>
      <c r="C9695" s="81"/>
      <c r="D9695" s="81"/>
      <c r="E9695" s="77"/>
      <c r="F9695" s="82"/>
      <c r="G9695" s="77"/>
      <c r="H9695" s="82"/>
      <c r="I9695" s="83"/>
    </row>
    <row r="9696" spans="2:9" ht="15.6" x14ac:dyDescent="0.3">
      <c r="B9696" s="81"/>
      <c r="C9696" s="81"/>
      <c r="D9696" s="81"/>
      <c r="E9696" s="77"/>
      <c r="F9696" s="82"/>
      <c r="G9696" s="77"/>
      <c r="H9696" s="82"/>
      <c r="I9696" s="83"/>
    </row>
    <row r="9697" spans="2:9" ht="15.6" x14ac:dyDescent="0.3">
      <c r="B9697" s="81"/>
      <c r="C9697" s="81"/>
      <c r="D9697" s="81"/>
      <c r="E9697" s="77"/>
      <c r="F9697" s="82"/>
      <c r="G9697" s="77"/>
      <c r="H9697" s="82"/>
      <c r="I9697" s="83"/>
    </row>
    <row r="9698" spans="2:9" ht="15.6" x14ac:dyDescent="0.3">
      <c r="B9698" s="81"/>
      <c r="C9698" s="81"/>
      <c r="D9698" s="81"/>
      <c r="E9698" s="77"/>
      <c r="F9698" s="82"/>
      <c r="G9698" s="77"/>
      <c r="H9698" s="82"/>
      <c r="I9698" s="83"/>
    </row>
    <row r="9699" spans="2:9" ht="15.6" x14ac:dyDescent="0.3">
      <c r="B9699" s="81"/>
      <c r="C9699" s="81"/>
      <c r="D9699" s="81"/>
      <c r="E9699" s="77"/>
      <c r="F9699" s="82"/>
      <c r="G9699" s="77"/>
      <c r="H9699" s="82"/>
      <c r="I9699" s="83"/>
    </row>
    <row r="9700" spans="2:9" ht="15.6" x14ac:dyDescent="0.3">
      <c r="B9700" s="81"/>
      <c r="C9700" s="81"/>
      <c r="D9700" s="81"/>
      <c r="E9700" s="77"/>
      <c r="F9700" s="82"/>
      <c r="G9700" s="77"/>
      <c r="H9700" s="82"/>
      <c r="I9700" s="83"/>
    </row>
    <row r="9701" spans="2:9" ht="15.6" x14ac:dyDescent="0.3">
      <c r="B9701" s="81"/>
      <c r="C9701" s="81"/>
      <c r="D9701" s="81"/>
      <c r="E9701" s="77"/>
      <c r="F9701" s="82"/>
      <c r="G9701" s="77"/>
      <c r="H9701" s="82"/>
      <c r="I9701" s="83"/>
    </row>
    <row r="9702" spans="2:9" ht="15.6" x14ac:dyDescent="0.3">
      <c r="B9702" s="81"/>
      <c r="C9702" s="81"/>
      <c r="D9702" s="81"/>
      <c r="E9702" s="77"/>
      <c r="F9702" s="82"/>
      <c r="G9702" s="77"/>
      <c r="H9702" s="82"/>
      <c r="I9702" s="83"/>
    </row>
    <row r="9703" spans="2:9" ht="15.6" x14ac:dyDescent="0.3">
      <c r="B9703" s="81"/>
      <c r="C9703" s="81"/>
      <c r="D9703" s="81"/>
      <c r="E9703" s="77"/>
      <c r="F9703" s="82"/>
      <c r="G9703" s="77"/>
      <c r="H9703" s="82"/>
      <c r="I9703" s="83"/>
    </row>
    <row r="9704" spans="2:9" ht="15.6" x14ac:dyDescent="0.3">
      <c r="B9704" s="81"/>
      <c r="C9704" s="81"/>
      <c r="D9704" s="81"/>
      <c r="E9704" s="77"/>
      <c r="F9704" s="82"/>
      <c r="G9704" s="77"/>
      <c r="H9704" s="82"/>
      <c r="I9704" s="83"/>
    </row>
    <row r="9705" spans="2:9" ht="15.6" x14ac:dyDescent="0.3">
      <c r="B9705" s="81"/>
      <c r="C9705" s="81"/>
      <c r="D9705" s="81"/>
      <c r="E9705" s="77"/>
      <c r="F9705" s="82"/>
      <c r="G9705" s="77"/>
      <c r="H9705" s="82"/>
      <c r="I9705" s="83"/>
    </row>
    <row r="9706" spans="2:9" ht="15.6" x14ac:dyDescent="0.3">
      <c r="B9706" s="81"/>
      <c r="C9706" s="81"/>
      <c r="D9706" s="81"/>
      <c r="E9706" s="77"/>
      <c r="F9706" s="82"/>
      <c r="G9706" s="77"/>
      <c r="H9706" s="82"/>
      <c r="I9706" s="83"/>
    </row>
    <row r="9707" spans="2:9" ht="15.6" x14ac:dyDescent="0.3">
      <c r="B9707" s="81"/>
      <c r="C9707" s="81"/>
      <c r="D9707" s="81"/>
      <c r="E9707" s="77"/>
      <c r="F9707" s="82"/>
      <c r="G9707" s="77"/>
      <c r="H9707" s="82"/>
      <c r="I9707" s="83"/>
    </row>
    <row r="9708" spans="2:9" ht="15.6" x14ac:dyDescent="0.3">
      <c r="B9708" s="81"/>
      <c r="C9708" s="81"/>
      <c r="D9708" s="81"/>
      <c r="E9708" s="77"/>
      <c r="F9708" s="82"/>
      <c r="G9708" s="77"/>
      <c r="H9708" s="82"/>
      <c r="I9708" s="83"/>
    </row>
    <row r="9709" spans="2:9" ht="15.6" x14ac:dyDescent="0.3">
      <c r="B9709" s="81"/>
      <c r="C9709" s="81"/>
      <c r="D9709" s="81"/>
      <c r="E9709" s="77"/>
      <c r="F9709" s="82"/>
      <c r="G9709" s="77"/>
      <c r="H9709" s="82"/>
      <c r="I9709" s="83"/>
    </row>
    <row r="9710" spans="2:9" ht="15.6" x14ac:dyDescent="0.3">
      <c r="B9710" s="81"/>
      <c r="C9710" s="81"/>
      <c r="D9710" s="81"/>
      <c r="E9710" s="77"/>
      <c r="F9710" s="82"/>
      <c r="G9710" s="77"/>
      <c r="H9710" s="82"/>
      <c r="I9710" s="83"/>
    </row>
    <row r="9711" spans="2:9" ht="15.6" x14ac:dyDescent="0.3">
      <c r="B9711" s="81"/>
      <c r="C9711" s="81"/>
      <c r="D9711" s="81"/>
      <c r="E9711" s="77"/>
      <c r="F9711" s="82"/>
      <c r="G9711" s="77"/>
      <c r="H9711" s="82"/>
      <c r="I9711" s="83"/>
    </row>
    <row r="9712" spans="2:9" ht="15.6" x14ac:dyDescent="0.3">
      <c r="B9712" s="81"/>
      <c r="C9712" s="81"/>
      <c r="D9712" s="81"/>
      <c r="E9712" s="77"/>
      <c r="F9712" s="82"/>
      <c r="G9712" s="77"/>
      <c r="H9712" s="82"/>
      <c r="I9712" s="83"/>
    </row>
    <row r="9713" spans="2:9" ht="15.6" x14ac:dyDescent="0.3">
      <c r="B9713" s="81"/>
      <c r="C9713" s="81"/>
      <c r="D9713" s="81"/>
      <c r="E9713" s="77"/>
      <c r="F9713" s="82"/>
      <c r="G9713" s="77"/>
      <c r="H9713" s="82"/>
      <c r="I9713" s="83"/>
    </row>
    <row r="9714" spans="2:9" ht="15.6" x14ac:dyDescent="0.3">
      <c r="B9714" s="81"/>
      <c r="C9714" s="81"/>
      <c r="D9714" s="81"/>
      <c r="E9714" s="77"/>
      <c r="F9714" s="82"/>
      <c r="G9714" s="77"/>
      <c r="H9714" s="82"/>
      <c r="I9714" s="83"/>
    </row>
    <row r="9715" spans="2:9" ht="15.6" x14ac:dyDescent="0.3">
      <c r="B9715" s="81"/>
      <c r="C9715" s="81"/>
      <c r="D9715" s="81"/>
      <c r="E9715" s="77"/>
      <c r="F9715" s="82"/>
      <c r="G9715" s="77"/>
      <c r="H9715" s="82"/>
      <c r="I9715" s="83"/>
    </row>
    <row r="9716" spans="2:9" ht="15.6" x14ac:dyDescent="0.3">
      <c r="B9716" s="81"/>
      <c r="C9716" s="81"/>
      <c r="D9716" s="81"/>
      <c r="E9716" s="77"/>
      <c r="F9716" s="82"/>
      <c r="G9716" s="77"/>
      <c r="H9716" s="82"/>
      <c r="I9716" s="83"/>
    </row>
    <row r="9717" spans="2:9" ht="15.6" x14ac:dyDescent="0.3">
      <c r="B9717" s="81"/>
      <c r="C9717" s="81"/>
      <c r="D9717" s="81"/>
      <c r="E9717" s="77"/>
      <c r="F9717" s="82"/>
      <c r="G9717" s="77"/>
      <c r="H9717" s="82"/>
      <c r="I9717" s="83"/>
    </row>
    <row r="9718" spans="2:9" ht="15.6" x14ac:dyDescent="0.3">
      <c r="B9718" s="81"/>
      <c r="C9718" s="81"/>
      <c r="D9718" s="81"/>
      <c r="E9718" s="77"/>
      <c r="F9718" s="82"/>
      <c r="G9718" s="77"/>
      <c r="H9718" s="82"/>
      <c r="I9718" s="83"/>
    </row>
    <row r="9719" spans="2:9" ht="15.6" x14ac:dyDescent="0.3">
      <c r="B9719" s="81"/>
      <c r="C9719" s="81"/>
      <c r="D9719" s="81"/>
      <c r="E9719" s="77"/>
      <c r="F9719" s="82"/>
      <c r="G9719" s="77"/>
      <c r="H9719" s="82"/>
      <c r="I9719" s="83"/>
    </row>
    <row r="9720" spans="2:9" ht="15.6" x14ac:dyDescent="0.3">
      <c r="B9720" s="81"/>
      <c r="C9720" s="81"/>
      <c r="D9720" s="81"/>
      <c r="E9720" s="77"/>
      <c r="F9720" s="82"/>
      <c r="G9720" s="77"/>
      <c r="H9720" s="82"/>
      <c r="I9720" s="83"/>
    </row>
    <row r="9721" spans="2:9" ht="15.6" x14ac:dyDescent="0.3">
      <c r="B9721" s="81"/>
      <c r="C9721" s="81"/>
      <c r="D9721" s="81"/>
      <c r="E9721" s="77"/>
      <c r="F9721" s="82"/>
      <c r="G9721" s="77"/>
      <c r="H9721" s="82"/>
      <c r="I9721" s="83"/>
    </row>
    <row r="9722" spans="2:9" ht="15.6" x14ac:dyDescent="0.3">
      <c r="B9722" s="81"/>
      <c r="C9722" s="81"/>
      <c r="D9722" s="81"/>
      <c r="E9722" s="77"/>
      <c r="F9722" s="82"/>
      <c r="G9722" s="77"/>
      <c r="H9722" s="82"/>
      <c r="I9722" s="83"/>
    </row>
    <row r="9723" spans="2:9" ht="15.6" x14ac:dyDescent="0.3">
      <c r="B9723" s="81"/>
      <c r="C9723" s="81"/>
      <c r="D9723" s="81"/>
      <c r="E9723" s="77"/>
      <c r="F9723" s="82"/>
      <c r="G9723" s="77"/>
      <c r="H9723" s="82"/>
      <c r="I9723" s="83"/>
    </row>
    <row r="9724" spans="2:9" ht="15.6" x14ac:dyDescent="0.3">
      <c r="B9724" s="81"/>
      <c r="C9724" s="81"/>
      <c r="D9724" s="81"/>
      <c r="E9724" s="77"/>
      <c r="F9724" s="82"/>
      <c r="G9724" s="77"/>
      <c r="H9724" s="82"/>
      <c r="I9724" s="83"/>
    </row>
    <row r="9725" spans="2:9" ht="15.6" x14ac:dyDescent="0.3">
      <c r="B9725" s="81"/>
      <c r="C9725" s="81"/>
      <c r="D9725" s="81"/>
      <c r="E9725" s="77"/>
      <c r="F9725" s="82"/>
      <c r="G9725" s="77"/>
      <c r="H9725" s="82"/>
      <c r="I9725" s="83"/>
    </row>
    <row r="9726" spans="2:9" ht="15.6" x14ac:dyDescent="0.3">
      <c r="B9726" s="81"/>
      <c r="C9726" s="81"/>
      <c r="D9726" s="81"/>
      <c r="E9726" s="77"/>
      <c r="F9726" s="82"/>
      <c r="G9726" s="77"/>
      <c r="H9726" s="82"/>
      <c r="I9726" s="83"/>
    </row>
    <row r="9727" spans="2:9" ht="15.6" x14ac:dyDescent="0.3">
      <c r="B9727" s="81"/>
      <c r="C9727" s="81"/>
      <c r="D9727" s="81"/>
      <c r="E9727" s="77"/>
      <c r="F9727" s="82"/>
      <c r="G9727" s="77"/>
      <c r="H9727" s="82"/>
      <c r="I9727" s="83"/>
    </row>
    <row r="9728" spans="2:9" ht="15.6" x14ac:dyDescent="0.3">
      <c r="B9728" s="81"/>
      <c r="C9728" s="81"/>
      <c r="D9728" s="81"/>
      <c r="E9728" s="77"/>
      <c r="F9728" s="82"/>
      <c r="G9728" s="77"/>
      <c r="H9728" s="82"/>
      <c r="I9728" s="83"/>
    </row>
    <row r="9729" spans="2:9" ht="15.6" x14ac:dyDescent="0.3">
      <c r="B9729" s="81"/>
      <c r="C9729" s="81"/>
      <c r="D9729" s="81"/>
      <c r="E9729" s="77"/>
      <c r="F9729" s="82"/>
      <c r="G9729" s="77"/>
      <c r="H9729" s="82"/>
      <c r="I9729" s="83"/>
    </row>
    <row r="9730" spans="2:9" ht="15.6" x14ac:dyDescent="0.3">
      <c r="B9730" s="81"/>
      <c r="C9730" s="81"/>
      <c r="D9730" s="81"/>
      <c r="E9730" s="77"/>
      <c r="F9730" s="82"/>
      <c r="G9730" s="77"/>
      <c r="H9730" s="82"/>
      <c r="I9730" s="83"/>
    </row>
    <row r="9731" spans="2:9" ht="15.6" x14ac:dyDescent="0.3">
      <c r="B9731" s="81"/>
      <c r="C9731" s="81"/>
      <c r="D9731" s="81"/>
      <c r="E9731" s="77"/>
      <c r="F9731" s="82"/>
      <c r="G9731" s="77"/>
      <c r="H9731" s="82"/>
      <c r="I9731" s="83"/>
    </row>
    <row r="9732" spans="2:9" ht="15.6" x14ac:dyDescent="0.3">
      <c r="B9732" s="81"/>
      <c r="C9732" s="81"/>
      <c r="D9732" s="81"/>
      <c r="E9732" s="77"/>
      <c r="F9732" s="82"/>
      <c r="G9732" s="77"/>
      <c r="H9732" s="82"/>
      <c r="I9732" s="83"/>
    </row>
    <row r="9733" spans="2:9" ht="15.6" x14ac:dyDescent="0.3">
      <c r="B9733" s="81"/>
      <c r="C9733" s="81"/>
      <c r="D9733" s="81"/>
      <c r="E9733" s="77"/>
      <c r="F9733" s="82"/>
      <c r="G9733" s="77"/>
      <c r="H9733" s="82"/>
      <c r="I9733" s="83"/>
    </row>
    <row r="9734" spans="2:9" ht="15.6" x14ac:dyDescent="0.3">
      <c r="B9734" s="81"/>
      <c r="C9734" s="81"/>
      <c r="D9734" s="81"/>
      <c r="E9734" s="77"/>
      <c r="F9734" s="82"/>
      <c r="G9734" s="77"/>
      <c r="H9734" s="82"/>
      <c r="I9734" s="83"/>
    </row>
    <row r="9735" spans="2:9" ht="15.6" x14ac:dyDescent="0.3">
      <c r="B9735" s="81"/>
      <c r="C9735" s="81"/>
      <c r="D9735" s="81"/>
      <c r="E9735" s="77"/>
      <c r="F9735" s="82"/>
      <c r="G9735" s="77"/>
      <c r="H9735" s="82"/>
      <c r="I9735" s="83"/>
    </row>
    <row r="9736" spans="2:9" ht="15.6" x14ac:dyDescent="0.3">
      <c r="B9736" s="81"/>
      <c r="C9736" s="81"/>
      <c r="D9736" s="81"/>
      <c r="E9736" s="77"/>
      <c r="F9736" s="82"/>
      <c r="G9736" s="77"/>
      <c r="H9736" s="82"/>
      <c r="I9736" s="83"/>
    </row>
    <row r="9737" spans="2:9" ht="15.6" x14ac:dyDescent="0.3">
      <c r="B9737" s="81"/>
      <c r="C9737" s="81"/>
      <c r="D9737" s="81"/>
      <c r="E9737" s="77"/>
      <c r="F9737" s="82"/>
      <c r="G9737" s="77"/>
      <c r="H9737" s="82"/>
      <c r="I9737" s="83"/>
    </row>
    <row r="9738" spans="2:9" ht="15.6" x14ac:dyDescent="0.3">
      <c r="B9738" s="81"/>
      <c r="C9738" s="81"/>
      <c r="D9738" s="81"/>
      <c r="E9738" s="77"/>
      <c r="F9738" s="82"/>
      <c r="G9738" s="77"/>
      <c r="H9738" s="82"/>
      <c r="I9738" s="83"/>
    </row>
    <row r="9739" spans="2:9" ht="15.6" x14ac:dyDescent="0.3">
      <c r="B9739" s="81"/>
      <c r="C9739" s="81"/>
      <c r="D9739" s="81"/>
      <c r="E9739" s="77"/>
      <c r="F9739" s="82"/>
      <c r="G9739" s="77"/>
      <c r="H9739" s="82"/>
      <c r="I9739" s="83"/>
    </row>
    <row r="9740" spans="2:9" ht="15.6" x14ac:dyDescent="0.3">
      <c r="B9740" s="81"/>
      <c r="C9740" s="81"/>
      <c r="D9740" s="81"/>
      <c r="E9740" s="77"/>
      <c r="F9740" s="82"/>
      <c r="G9740" s="77"/>
      <c r="H9740" s="82"/>
      <c r="I9740" s="83"/>
    </row>
    <row r="9741" spans="2:9" ht="15.6" x14ac:dyDescent="0.3">
      <c r="B9741" s="81"/>
      <c r="C9741" s="81"/>
      <c r="D9741" s="81"/>
      <c r="E9741" s="77"/>
      <c r="F9741" s="82"/>
      <c r="G9741" s="77"/>
      <c r="H9741" s="82"/>
      <c r="I9741" s="83"/>
    </row>
    <row r="9742" spans="2:9" ht="15.6" x14ac:dyDescent="0.3">
      <c r="B9742" s="81"/>
      <c r="C9742" s="81"/>
      <c r="D9742" s="81"/>
      <c r="E9742" s="77"/>
      <c r="F9742" s="82"/>
      <c r="G9742" s="77"/>
      <c r="H9742" s="82"/>
      <c r="I9742" s="83"/>
    </row>
    <row r="9743" spans="2:9" ht="15.6" x14ac:dyDescent="0.3">
      <c r="B9743" s="81"/>
      <c r="C9743" s="81"/>
      <c r="D9743" s="81"/>
      <c r="E9743" s="77"/>
      <c r="F9743" s="82"/>
      <c r="G9743" s="77"/>
      <c r="H9743" s="82"/>
      <c r="I9743" s="83"/>
    </row>
    <row r="9744" spans="2:9" ht="15.6" x14ac:dyDescent="0.3">
      <c r="B9744" s="81"/>
      <c r="C9744" s="81"/>
      <c r="D9744" s="81"/>
      <c r="E9744" s="77"/>
      <c r="F9744" s="82"/>
      <c r="G9744" s="77"/>
      <c r="H9744" s="82"/>
      <c r="I9744" s="83"/>
    </row>
    <row r="9745" spans="2:9" ht="15.6" x14ac:dyDescent="0.3">
      <c r="B9745" s="81"/>
      <c r="C9745" s="81"/>
      <c r="D9745" s="81"/>
      <c r="E9745" s="77"/>
      <c r="F9745" s="82"/>
      <c r="G9745" s="77"/>
      <c r="H9745" s="82"/>
      <c r="I9745" s="83"/>
    </row>
    <row r="9746" spans="2:9" ht="15.6" x14ac:dyDescent="0.3">
      <c r="B9746" s="81"/>
      <c r="C9746" s="81"/>
      <c r="D9746" s="81"/>
      <c r="E9746" s="77"/>
      <c r="F9746" s="82"/>
      <c r="G9746" s="77"/>
      <c r="H9746" s="77"/>
      <c r="I9746" s="83"/>
    </row>
    <row r="9747" spans="2:9" ht="15.6" x14ac:dyDescent="0.3">
      <c r="B9747" s="81"/>
      <c r="C9747" s="81"/>
      <c r="D9747" s="81"/>
      <c r="E9747" s="77"/>
      <c r="F9747" s="82"/>
      <c r="G9747" s="77"/>
      <c r="H9747" s="77"/>
      <c r="I9747" s="83"/>
    </row>
    <row r="9748" spans="2:9" ht="15.6" x14ac:dyDescent="0.3">
      <c r="B9748" s="81"/>
      <c r="C9748" s="81"/>
      <c r="D9748" s="81"/>
      <c r="E9748" s="77"/>
      <c r="F9748" s="82"/>
      <c r="G9748" s="77"/>
      <c r="H9748" s="77"/>
      <c r="I9748" s="83"/>
    </row>
    <row r="9749" spans="2:9" ht="15.6" x14ac:dyDescent="0.3">
      <c r="B9749" s="81"/>
      <c r="C9749" s="81"/>
      <c r="D9749" s="81"/>
      <c r="E9749" s="77"/>
      <c r="F9749" s="82"/>
      <c r="G9749" s="77"/>
      <c r="H9749" s="77"/>
      <c r="I9749" s="83"/>
    </row>
    <row r="9750" spans="2:9" ht="15.6" x14ac:dyDescent="0.3">
      <c r="B9750" s="81"/>
      <c r="C9750" s="81"/>
      <c r="D9750" s="81"/>
      <c r="E9750" s="77"/>
      <c r="F9750" s="82"/>
      <c r="G9750" s="77"/>
      <c r="H9750" s="77"/>
      <c r="I9750" s="83"/>
    </row>
    <row r="9751" spans="2:9" ht="15.6" x14ac:dyDescent="0.3">
      <c r="B9751" s="81"/>
      <c r="C9751" s="81"/>
      <c r="D9751" s="81"/>
      <c r="E9751" s="77"/>
      <c r="F9751" s="82"/>
      <c r="G9751" s="77"/>
      <c r="H9751" s="77"/>
      <c r="I9751" s="83"/>
    </row>
    <row r="9752" spans="2:9" ht="15.6" x14ac:dyDescent="0.3">
      <c r="B9752" s="81"/>
      <c r="C9752" s="81"/>
      <c r="D9752" s="81"/>
      <c r="E9752" s="77"/>
      <c r="F9752" s="82"/>
      <c r="G9752" s="77"/>
      <c r="H9752" s="77"/>
      <c r="I9752" s="83"/>
    </row>
    <row r="9753" spans="2:9" ht="15.6" x14ac:dyDescent="0.3">
      <c r="B9753" s="81"/>
      <c r="C9753" s="81"/>
      <c r="D9753" s="81"/>
      <c r="E9753" s="77"/>
      <c r="F9753" s="82"/>
      <c r="G9753" s="77"/>
      <c r="H9753" s="77"/>
      <c r="I9753" s="83"/>
    </row>
    <row r="9754" spans="2:9" ht="15.6" x14ac:dyDescent="0.3">
      <c r="B9754" s="81"/>
      <c r="C9754" s="81"/>
      <c r="D9754" s="81"/>
      <c r="E9754" s="77"/>
      <c r="F9754" s="82"/>
      <c r="G9754" s="77"/>
      <c r="H9754" s="77"/>
      <c r="I9754" s="83"/>
    </row>
    <row r="9755" spans="2:9" ht="15.6" x14ac:dyDescent="0.3">
      <c r="B9755" s="81"/>
      <c r="C9755" s="81"/>
      <c r="D9755" s="81"/>
      <c r="E9755" s="77"/>
      <c r="F9755" s="82"/>
      <c r="G9755" s="77"/>
      <c r="H9755" s="77"/>
      <c r="I9755" s="83"/>
    </row>
    <row r="9756" spans="2:9" ht="15.6" x14ac:dyDescent="0.3">
      <c r="B9756" s="81"/>
      <c r="C9756" s="81"/>
      <c r="D9756" s="81"/>
      <c r="E9756" s="77"/>
      <c r="F9756" s="82"/>
      <c r="G9756" s="77"/>
      <c r="H9756" s="77"/>
      <c r="I9756" s="83"/>
    </row>
    <row r="9757" spans="2:9" ht="15.6" x14ac:dyDescent="0.3">
      <c r="B9757" s="81"/>
      <c r="C9757" s="81"/>
      <c r="D9757" s="81"/>
      <c r="E9757" s="77"/>
      <c r="F9757" s="82"/>
      <c r="G9757" s="77"/>
      <c r="H9757" s="77"/>
      <c r="I9757" s="83"/>
    </row>
    <row r="9758" spans="2:9" ht="15.6" x14ac:dyDescent="0.3">
      <c r="B9758" s="81"/>
      <c r="C9758" s="81"/>
      <c r="D9758" s="81"/>
      <c r="E9758" s="77"/>
      <c r="F9758" s="82"/>
      <c r="G9758" s="77"/>
      <c r="H9758" s="77"/>
      <c r="I9758" s="83"/>
    </row>
    <row r="9759" spans="2:9" ht="15.6" x14ac:dyDescent="0.3">
      <c r="B9759" s="81"/>
      <c r="C9759" s="81"/>
      <c r="D9759" s="81"/>
      <c r="E9759" s="77"/>
      <c r="F9759" s="82"/>
      <c r="G9759" s="77"/>
      <c r="H9759" s="77"/>
      <c r="I9759" s="83"/>
    </row>
    <row r="9760" spans="2:9" ht="15.6" x14ac:dyDescent="0.3">
      <c r="B9760" s="81"/>
      <c r="C9760" s="81"/>
      <c r="D9760" s="81"/>
      <c r="E9760" s="77"/>
      <c r="F9760" s="82"/>
      <c r="G9760" s="77"/>
      <c r="H9760" s="77"/>
      <c r="I9760" s="83"/>
    </row>
    <row r="9761" spans="2:9" ht="15.6" x14ac:dyDescent="0.3">
      <c r="B9761" s="81"/>
      <c r="C9761" s="81"/>
      <c r="D9761" s="81"/>
      <c r="E9761" s="77"/>
      <c r="F9761" s="82"/>
      <c r="G9761" s="77"/>
      <c r="H9761" s="77"/>
      <c r="I9761" s="83"/>
    </row>
    <row r="9762" spans="2:9" ht="15.6" x14ac:dyDescent="0.3">
      <c r="B9762" s="81"/>
      <c r="C9762" s="81"/>
      <c r="D9762" s="81"/>
      <c r="E9762" s="77"/>
      <c r="F9762" s="82"/>
      <c r="G9762" s="77"/>
      <c r="H9762" s="77"/>
      <c r="I9762" s="83"/>
    </row>
    <row r="9763" spans="2:9" ht="15.6" x14ac:dyDescent="0.3">
      <c r="B9763" s="81"/>
      <c r="C9763" s="81"/>
      <c r="D9763" s="81"/>
      <c r="E9763" s="77"/>
      <c r="F9763" s="82"/>
      <c r="G9763" s="77"/>
      <c r="H9763" s="77"/>
      <c r="I9763" s="83"/>
    </row>
    <row r="9764" spans="2:9" ht="15.6" x14ac:dyDescent="0.3">
      <c r="B9764" s="81"/>
      <c r="C9764" s="81"/>
      <c r="D9764" s="81"/>
      <c r="E9764" s="77"/>
      <c r="F9764" s="82"/>
      <c r="G9764" s="77"/>
      <c r="H9764" s="77"/>
      <c r="I9764" s="83"/>
    </row>
    <row r="9765" spans="2:9" ht="15.6" x14ac:dyDescent="0.3">
      <c r="B9765" s="81"/>
      <c r="C9765" s="81"/>
      <c r="D9765" s="81"/>
      <c r="E9765" s="77"/>
      <c r="F9765" s="82"/>
      <c r="G9765" s="77"/>
      <c r="H9765" s="77"/>
      <c r="I9765" s="83"/>
    </row>
    <row r="9766" spans="2:9" ht="15.6" x14ac:dyDescent="0.3">
      <c r="B9766" s="81"/>
      <c r="C9766" s="81"/>
      <c r="D9766" s="81"/>
      <c r="E9766" s="77"/>
      <c r="F9766" s="82"/>
      <c r="G9766" s="77"/>
      <c r="H9766" s="77"/>
      <c r="I9766" s="83"/>
    </row>
    <row r="9767" spans="2:9" ht="15.6" x14ac:dyDescent="0.3">
      <c r="B9767" s="81"/>
      <c r="C9767" s="81"/>
      <c r="D9767" s="81"/>
      <c r="E9767" s="77"/>
      <c r="F9767" s="82"/>
      <c r="G9767" s="77"/>
      <c r="H9767" s="77"/>
      <c r="I9767" s="83"/>
    </row>
    <row r="9768" spans="2:9" ht="15.6" x14ac:dyDescent="0.3">
      <c r="B9768" s="81"/>
      <c r="C9768" s="81"/>
      <c r="D9768" s="81"/>
      <c r="E9768" s="77"/>
      <c r="F9768" s="82"/>
      <c r="G9768" s="77"/>
      <c r="H9768" s="77"/>
      <c r="I9768" s="83"/>
    </row>
    <row r="9769" spans="2:9" ht="15.6" x14ac:dyDescent="0.3">
      <c r="B9769" s="81"/>
      <c r="C9769" s="81"/>
      <c r="D9769" s="81"/>
      <c r="E9769" s="77"/>
      <c r="F9769" s="82"/>
      <c r="G9769" s="77"/>
      <c r="H9769" s="77"/>
      <c r="I9769" s="83"/>
    </row>
    <row r="9770" spans="2:9" ht="15.6" x14ac:dyDescent="0.3">
      <c r="B9770" s="81"/>
      <c r="C9770" s="81"/>
      <c r="D9770" s="81"/>
      <c r="E9770" s="77"/>
      <c r="F9770" s="82"/>
      <c r="G9770" s="77"/>
      <c r="H9770" s="77"/>
      <c r="I9770" s="83"/>
    </row>
    <row r="9771" spans="2:9" ht="15.6" x14ac:dyDescent="0.3">
      <c r="B9771" s="81"/>
      <c r="C9771" s="81"/>
      <c r="D9771" s="81"/>
      <c r="E9771" s="77"/>
      <c r="F9771" s="82"/>
      <c r="G9771" s="77"/>
      <c r="H9771" s="77"/>
      <c r="I9771" s="83"/>
    </row>
    <row r="9772" spans="2:9" ht="15.6" x14ac:dyDescent="0.3">
      <c r="B9772" s="81"/>
      <c r="C9772" s="81"/>
      <c r="D9772" s="81"/>
      <c r="E9772" s="77"/>
      <c r="F9772" s="82"/>
      <c r="G9772" s="77"/>
      <c r="H9772" s="77"/>
      <c r="I9772" s="83"/>
    </row>
    <row r="9773" spans="2:9" ht="15.6" x14ac:dyDescent="0.3">
      <c r="B9773" s="81"/>
      <c r="C9773" s="81"/>
      <c r="D9773" s="81"/>
      <c r="E9773" s="77"/>
      <c r="F9773" s="82"/>
      <c r="G9773" s="77"/>
      <c r="H9773" s="77"/>
      <c r="I9773" s="83"/>
    </row>
    <row r="9774" spans="2:9" ht="15.6" x14ac:dyDescent="0.3">
      <c r="B9774" s="81"/>
      <c r="C9774" s="81"/>
      <c r="D9774" s="81"/>
      <c r="E9774" s="77"/>
      <c r="F9774" s="82"/>
      <c r="G9774" s="77"/>
      <c r="H9774" s="77"/>
      <c r="I9774" s="83"/>
    </row>
    <row r="9775" spans="2:9" ht="15.6" x14ac:dyDescent="0.3">
      <c r="B9775" s="81"/>
      <c r="C9775" s="81"/>
      <c r="D9775" s="81"/>
      <c r="E9775" s="77"/>
      <c r="F9775" s="82"/>
      <c r="G9775" s="77"/>
      <c r="H9775" s="77"/>
      <c r="I9775" s="83"/>
    </row>
    <row r="9776" spans="2:9" ht="15.6" x14ac:dyDescent="0.3">
      <c r="B9776" s="81"/>
      <c r="C9776" s="81"/>
      <c r="D9776" s="81"/>
      <c r="E9776" s="77"/>
      <c r="F9776" s="82"/>
      <c r="G9776" s="77"/>
      <c r="H9776" s="77"/>
      <c r="I9776" s="83"/>
    </row>
    <row r="9777" spans="2:9" ht="15.6" x14ac:dyDescent="0.3">
      <c r="B9777" s="81"/>
      <c r="C9777" s="81"/>
      <c r="D9777" s="81"/>
      <c r="E9777" s="77"/>
      <c r="F9777" s="82"/>
      <c r="G9777" s="77"/>
      <c r="H9777" s="77"/>
      <c r="I9777" s="83"/>
    </row>
    <row r="9778" spans="2:9" ht="15.6" x14ac:dyDescent="0.3">
      <c r="B9778" s="81"/>
      <c r="C9778" s="81"/>
      <c r="D9778" s="81"/>
      <c r="E9778" s="77"/>
      <c r="F9778" s="82"/>
      <c r="G9778" s="77"/>
      <c r="H9778" s="77"/>
      <c r="I9778" s="83"/>
    </row>
    <row r="9779" spans="2:9" ht="15.6" x14ac:dyDescent="0.3">
      <c r="B9779" s="81"/>
      <c r="C9779" s="81"/>
      <c r="D9779" s="81"/>
      <c r="E9779" s="77"/>
      <c r="F9779" s="82"/>
      <c r="G9779" s="77"/>
      <c r="H9779" s="77"/>
      <c r="I9779" s="83"/>
    </row>
    <row r="9780" spans="2:9" ht="15.6" x14ac:dyDescent="0.3">
      <c r="B9780" s="81"/>
      <c r="C9780" s="81"/>
      <c r="D9780" s="81"/>
      <c r="E9780" s="77"/>
      <c r="F9780" s="82"/>
      <c r="G9780" s="77"/>
      <c r="H9780" s="77"/>
      <c r="I9780" s="83"/>
    </row>
    <row r="9781" spans="2:9" ht="15.6" x14ac:dyDescent="0.3">
      <c r="B9781" s="81"/>
      <c r="C9781" s="81"/>
      <c r="D9781" s="81"/>
      <c r="E9781" s="77"/>
      <c r="F9781" s="82"/>
      <c r="G9781" s="77"/>
      <c r="H9781" s="77"/>
      <c r="I9781" s="83"/>
    </row>
    <row r="9782" spans="2:9" ht="15.6" x14ac:dyDescent="0.3">
      <c r="B9782" s="81"/>
      <c r="C9782" s="81"/>
      <c r="D9782" s="81"/>
      <c r="E9782" s="77"/>
      <c r="F9782" s="82"/>
      <c r="G9782" s="77"/>
      <c r="H9782" s="77"/>
      <c r="I9782" s="83"/>
    </row>
    <row r="9783" spans="2:9" ht="15.6" x14ac:dyDescent="0.3">
      <c r="B9783" s="81"/>
      <c r="C9783" s="81"/>
      <c r="D9783" s="81"/>
      <c r="E9783" s="77"/>
      <c r="F9783" s="82"/>
      <c r="G9783" s="77"/>
      <c r="H9783" s="77"/>
      <c r="I9783" s="83"/>
    </row>
    <row r="9784" spans="2:9" ht="15.6" x14ac:dyDescent="0.3">
      <c r="B9784" s="81"/>
      <c r="C9784" s="81"/>
      <c r="D9784" s="81"/>
      <c r="E9784" s="77"/>
      <c r="F9784" s="82"/>
      <c r="G9784" s="77"/>
      <c r="H9784" s="77"/>
      <c r="I9784" s="83"/>
    </row>
    <row r="9785" spans="2:9" ht="15.6" x14ac:dyDescent="0.3">
      <c r="B9785" s="81"/>
      <c r="C9785" s="81"/>
      <c r="D9785" s="81"/>
      <c r="E9785" s="77"/>
      <c r="F9785" s="82"/>
      <c r="G9785" s="77"/>
      <c r="H9785" s="77"/>
      <c r="I9785" s="83"/>
    </row>
    <row r="9786" spans="2:9" ht="15.6" x14ac:dyDescent="0.3">
      <c r="B9786" s="81"/>
      <c r="C9786" s="81"/>
      <c r="D9786" s="81"/>
      <c r="E9786" s="77"/>
      <c r="F9786" s="82"/>
      <c r="G9786" s="77"/>
      <c r="H9786" s="77"/>
      <c r="I9786" s="83"/>
    </row>
    <row r="9787" spans="2:9" ht="15.6" x14ac:dyDescent="0.3">
      <c r="B9787" s="81"/>
      <c r="C9787" s="81"/>
      <c r="D9787" s="81"/>
      <c r="E9787" s="77"/>
      <c r="F9787" s="82"/>
      <c r="G9787" s="77"/>
      <c r="H9787" s="77"/>
      <c r="I9787" s="83"/>
    </row>
    <row r="9788" spans="2:9" ht="15.6" x14ac:dyDescent="0.3">
      <c r="B9788" s="81"/>
      <c r="C9788" s="81"/>
      <c r="D9788" s="81"/>
      <c r="E9788" s="77"/>
      <c r="F9788" s="82"/>
      <c r="G9788" s="77"/>
      <c r="H9788" s="77"/>
      <c r="I9788" s="83"/>
    </row>
    <row r="9789" spans="2:9" ht="15.6" x14ac:dyDescent="0.3">
      <c r="B9789" s="81"/>
      <c r="C9789" s="81"/>
      <c r="D9789" s="81"/>
      <c r="E9789" s="77"/>
      <c r="F9789" s="82"/>
      <c r="G9789" s="77"/>
      <c r="H9789" s="77"/>
      <c r="I9789" s="83"/>
    </row>
    <row r="9790" spans="2:9" ht="15.6" x14ac:dyDescent="0.3">
      <c r="B9790" s="81"/>
      <c r="C9790" s="81"/>
      <c r="D9790" s="81"/>
      <c r="E9790" s="77"/>
      <c r="F9790" s="82"/>
      <c r="G9790" s="77"/>
      <c r="H9790" s="77"/>
      <c r="I9790" s="83"/>
    </row>
    <row r="9791" spans="2:9" ht="15.6" x14ac:dyDescent="0.3">
      <c r="B9791" s="81"/>
      <c r="C9791" s="81"/>
      <c r="D9791" s="81"/>
      <c r="E9791" s="77"/>
      <c r="F9791" s="82"/>
      <c r="G9791" s="77"/>
      <c r="H9791" s="77"/>
      <c r="I9791" s="83"/>
    </row>
    <row r="9792" spans="2:9" ht="15.6" x14ac:dyDescent="0.3">
      <c r="B9792" s="81"/>
      <c r="C9792" s="81"/>
      <c r="D9792" s="81"/>
      <c r="E9792" s="77"/>
      <c r="F9792" s="82"/>
      <c r="G9792" s="77"/>
      <c r="H9792" s="77"/>
      <c r="I9792" s="83"/>
    </row>
    <row r="9793" spans="2:9" ht="15.6" x14ac:dyDescent="0.3">
      <c r="B9793" s="81"/>
      <c r="C9793" s="81"/>
      <c r="D9793" s="81"/>
      <c r="E9793" s="77"/>
      <c r="F9793" s="82"/>
      <c r="G9793" s="77"/>
      <c r="H9793" s="77"/>
      <c r="I9793" s="83"/>
    </row>
    <row r="9794" spans="2:9" ht="15.6" x14ac:dyDescent="0.3">
      <c r="B9794" s="81"/>
      <c r="C9794" s="81"/>
      <c r="D9794" s="81"/>
      <c r="E9794" s="77"/>
      <c r="F9794" s="82"/>
      <c r="G9794" s="77"/>
      <c r="H9794" s="77"/>
      <c r="I9794" s="83"/>
    </row>
    <row r="9795" spans="2:9" ht="15.6" x14ac:dyDescent="0.3">
      <c r="B9795" s="81"/>
      <c r="C9795" s="81"/>
      <c r="D9795" s="81"/>
      <c r="E9795" s="77"/>
      <c r="F9795" s="82"/>
      <c r="G9795" s="77"/>
      <c r="H9795" s="77"/>
      <c r="I9795" s="83"/>
    </row>
    <row r="9796" spans="2:9" ht="15.6" x14ac:dyDescent="0.3">
      <c r="B9796" s="81"/>
      <c r="C9796" s="81"/>
      <c r="D9796" s="81"/>
      <c r="E9796" s="77"/>
      <c r="F9796" s="82"/>
      <c r="G9796" s="77"/>
      <c r="H9796" s="77"/>
      <c r="I9796" s="83"/>
    </row>
    <row r="9797" spans="2:9" ht="15.6" x14ac:dyDescent="0.3">
      <c r="B9797" s="81"/>
      <c r="C9797" s="81"/>
      <c r="D9797" s="81"/>
      <c r="E9797" s="77"/>
      <c r="F9797" s="82"/>
      <c r="G9797" s="77"/>
      <c r="H9797" s="77"/>
      <c r="I9797" s="83"/>
    </row>
    <row r="9798" spans="2:9" ht="15.6" x14ac:dyDescent="0.3">
      <c r="B9798" s="81"/>
      <c r="C9798" s="81"/>
      <c r="D9798" s="81"/>
      <c r="E9798" s="77"/>
      <c r="F9798" s="82"/>
      <c r="G9798" s="77"/>
      <c r="H9798" s="77"/>
      <c r="I9798" s="83"/>
    </row>
    <row r="9799" spans="2:9" ht="15.6" x14ac:dyDescent="0.3">
      <c r="B9799" s="81"/>
      <c r="C9799" s="81"/>
      <c r="D9799" s="81"/>
      <c r="E9799" s="77"/>
      <c r="F9799" s="82"/>
      <c r="G9799" s="77"/>
      <c r="H9799" s="77"/>
      <c r="I9799" s="83"/>
    </row>
    <row r="9800" spans="2:9" ht="15.6" x14ac:dyDescent="0.3">
      <c r="B9800" s="81"/>
      <c r="C9800" s="81"/>
      <c r="D9800" s="81"/>
      <c r="E9800" s="77"/>
      <c r="F9800" s="82"/>
      <c r="G9800" s="77"/>
      <c r="H9800" s="77"/>
      <c r="I9800" s="83"/>
    </row>
    <row r="9801" spans="2:9" ht="15.6" x14ac:dyDescent="0.3">
      <c r="B9801" s="81"/>
      <c r="C9801" s="81"/>
      <c r="D9801" s="81"/>
      <c r="E9801" s="77"/>
      <c r="F9801" s="82"/>
      <c r="G9801" s="77"/>
      <c r="H9801" s="77"/>
      <c r="I9801" s="83"/>
    </row>
    <row r="9802" spans="2:9" ht="15.6" x14ac:dyDescent="0.3">
      <c r="B9802" s="81"/>
      <c r="C9802" s="81"/>
      <c r="D9802" s="81"/>
      <c r="E9802" s="77"/>
      <c r="F9802" s="82"/>
      <c r="G9802" s="77"/>
      <c r="H9802" s="77"/>
      <c r="I9802" s="83"/>
    </row>
    <row r="9803" spans="2:9" ht="15.6" x14ac:dyDescent="0.3">
      <c r="B9803" s="81"/>
      <c r="C9803" s="81"/>
      <c r="D9803" s="81"/>
      <c r="E9803" s="77"/>
      <c r="F9803" s="82"/>
      <c r="G9803" s="77"/>
      <c r="H9803" s="77"/>
      <c r="I9803" s="83"/>
    </row>
    <row r="9804" spans="2:9" ht="15.6" x14ac:dyDescent="0.3">
      <c r="B9804" s="81"/>
      <c r="C9804" s="81"/>
      <c r="D9804" s="81"/>
      <c r="E9804" s="77"/>
      <c r="F9804" s="82"/>
      <c r="G9804" s="77"/>
      <c r="H9804" s="77"/>
      <c r="I9804" s="83"/>
    </row>
    <row r="9805" spans="2:9" ht="15.6" x14ac:dyDescent="0.3">
      <c r="B9805" s="81"/>
      <c r="C9805" s="81"/>
      <c r="D9805" s="81"/>
      <c r="E9805" s="77"/>
      <c r="F9805" s="82"/>
      <c r="G9805" s="77"/>
      <c r="H9805" s="77"/>
      <c r="I9805" s="83"/>
    </row>
    <row r="9806" spans="2:9" ht="15.6" x14ac:dyDescent="0.3">
      <c r="B9806" s="81"/>
      <c r="C9806" s="81"/>
      <c r="D9806" s="81"/>
      <c r="E9806" s="77"/>
      <c r="F9806" s="82"/>
      <c r="G9806" s="77"/>
      <c r="H9806" s="77"/>
      <c r="I9806" s="83"/>
    </row>
    <row r="9807" spans="2:9" ht="15.6" x14ac:dyDescent="0.3">
      <c r="B9807" s="81"/>
      <c r="C9807" s="81"/>
      <c r="D9807" s="81"/>
      <c r="E9807" s="77"/>
      <c r="F9807" s="82"/>
      <c r="G9807" s="77"/>
      <c r="H9807" s="77"/>
      <c r="I9807" s="83"/>
    </row>
    <row r="9808" spans="2:9" ht="15.6" x14ac:dyDescent="0.3">
      <c r="B9808" s="81"/>
      <c r="C9808" s="81"/>
      <c r="D9808" s="81"/>
      <c r="E9808" s="77"/>
      <c r="F9808" s="82"/>
      <c r="G9808" s="77"/>
      <c r="H9808" s="77"/>
      <c r="I9808" s="83"/>
    </row>
    <row r="9809" spans="2:9" ht="15.6" x14ac:dyDescent="0.3">
      <c r="B9809" s="81"/>
      <c r="C9809" s="81"/>
      <c r="D9809" s="81"/>
      <c r="E9809" s="77"/>
      <c r="F9809" s="82"/>
      <c r="G9809" s="77"/>
      <c r="H9809" s="77"/>
      <c r="I9809" s="83"/>
    </row>
    <row r="9810" spans="2:9" ht="15.6" x14ac:dyDescent="0.3">
      <c r="B9810" s="81"/>
      <c r="C9810" s="81"/>
      <c r="D9810" s="81"/>
      <c r="E9810" s="77"/>
      <c r="F9810" s="82"/>
      <c r="G9810" s="77"/>
      <c r="H9810" s="77"/>
      <c r="I9810" s="83"/>
    </row>
    <row r="9811" spans="2:9" ht="15.6" x14ac:dyDescent="0.3">
      <c r="B9811" s="81"/>
      <c r="C9811" s="81"/>
      <c r="D9811" s="81"/>
      <c r="E9811" s="77"/>
      <c r="F9811" s="82"/>
      <c r="G9811" s="77"/>
      <c r="H9811" s="77"/>
      <c r="I9811" s="83"/>
    </row>
    <row r="9812" spans="2:9" ht="15.6" x14ac:dyDescent="0.3">
      <c r="B9812" s="81"/>
      <c r="C9812" s="81"/>
      <c r="D9812" s="81"/>
      <c r="E9812" s="77"/>
      <c r="F9812" s="82"/>
      <c r="G9812" s="77"/>
      <c r="H9812" s="77"/>
      <c r="I9812" s="83"/>
    </row>
    <row r="9813" spans="2:9" ht="15.6" x14ac:dyDescent="0.3">
      <c r="B9813" s="81"/>
      <c r="C9813" s="81"/>
      <c r="D9813" s="81"/>
      <c r="E9813" s="77"/>
      <c r="F9813" s="82"/>
      <c r="G9813" s="77"/>
      <c r="H9813" s="77"/>
      <c r="I9813" s="83"/>
    </row>
    <row r="9814" spans="2:9" ht="15.6" x14ac:dyDescent="0.3">
      <c r="B9814" s="81"/>
      <c r="C9814" s="81"/>
      <c r="D9814" s="81"/>
      <c r="E9814" s="77"/>
      <c r="F9814" s="82"/>
      <c r="G9814" s="77"/>
      <c r="H9814" s="77"/>
      <c r="I9814" s="83"/>
    </row>
    <row r="9815" spans="2:9" ht="15.6" x14ac:dyDescent="0.3">
      <c r="B9815" s="81"/>
      <c r="C9815" s="81"/>
      <c r="D9815" s="81"/>
      <c r="E9815" s="77"/>
      <c r="F9815" s="82"/>
      <c r="G9815" s="77"/>
      <c r="H9815" s="77"/>
      <c r="I9815" s="83"/>
    </row>
    <row r="9816" spans="2:9" ht="15.6" x14ac:dyDescent="0.3">
      <c r="B9816" s="81"/>
      <c r="C9816" s="81"/>
      <c r="D9816" s="81"/>
      <c r="E9816" s="77"/>
      <c r="F9816" s="82"/>
      <c r="G9816" s="77"/>
      <c r="H9816" s="77"/>
      <c r="I9816" s="83"/>
    </row>
    <row r="9817" spans="2:9" ht="15.6" x14ac:dyDescent="0.3">
      <c r="B9817" s="81"/>
      <c r="C9817" s="81"/>
      <c r="D9817" s="81"/>
      <c r="E9817" s="77"/>
      <c r="F9817" s="82"/>
      <c r="G9817" s="77"/>
      <c r="H9817" s="77"/>
      <c r="I9817" s="83"/>
    </row>
    <row r="9818" spans="2:9" ht="15.6" x14ac:dyDescent="0.3">
      <c r="B9818" s="81"/>
      <c r="C9818" s="81"/>
      <c r="D9818" s="81"/>
      <c r="E9818" s="77"/>
      <c r="F9818" s="82"/>
      <c r="G9818" s="77"/>
      <c r="H9818" s="77"/>
      <c r="I9818" s="83"/>
    </row>
    <row r="9819" spans="2:9" ht="15.6" x14ac:dyDescent="0.3">
      <c r="B9819" s="81"/>
      <c r="C9819" s="81"/>
      <c r="D9819" s="81"/>
      <c r="E9819" s="77"/>
      <c r="F9819" s="82"/>
      <c r="G9819" s="77"/>
      <c r="H9819" s="77"/>
      <c r="I9819" s="83"/>
    </row>
    <row r="9820" spans="2:9" ht="15.6" x14ac:dyDescent="0.3">
      <c r="B9820" s="81"/>
      <c r="C9820" s="81"/>
      <c r="D9820" s="81"/>
      <c r="E9820" s="77"/>
      <c r="F9820" s="82"/>
      <c r="G9820" s="77"/>
      <c r="H9820" s="77"/>
      <c r="I9820" s="83"/>
    </row>
    <row r="9821" spans="2:9" ht="15.6" x14ac:dyDescent="0.3">
      <c r="B9821" s="81"/>
      <c r="C9821" s="81"/>
      <c r="D9821" s="81"/>
      <c r="E9821" s="77"/>
      <c r="F9821" s="82"/>
      <c r="G9821" s="77"/>
      <c r="H9821" s="77"/>
      <c r="I9821" s="83"/>
    </row>
    <row r="9822" spans="2:9" ht="15.6" x14ac:dyDescent="0.3">
      <c r="B9822" s="81"/>
      <c r="C9822" s="81"/>
      <c r="D9822" s="81"/>
      <c r="E9822" s="77"/>
      <c r="F9822" s="82"/>
      <c r="G9822" s="77"/>
      <c r="H9822" s="77"/>
      <c r="I9822" s="83"/>
    </row>
    <row r="9823" spans="2:9" ht="15.6" x14ac:dyDescent="0.3">
      <c r="B9823" s="81"/>
      <c r="C9823" s="81"/>
      <c r="D9823" s="81"/>
      <c r="E9823" s="77"/>
      <c r="F9823" s="82"/>
      <c r="G9823" s="77"/>
      <c r="H9823" s="77"/>
      <c r="I9823" s="83"/>
    </row>
    <row r="9824" spans="2:9" ht="15.6" x14ac:dyDescent="0.3">
      <c r="B9824" s="81"/>
      <c r="C9824" s="81"/>
      <c r="D9824" s="81"/>
      <c r="E9824" s="77"/>
      <c r="F9824" s="82"/>
      <c r="G9824" s="77"/>
      <c r="H9824" s="77"/>
      <c r="I9824" s="83"/>
    </row>
    <row r="9825" spans="2:9" ht="15.6" x14ac:dyDescent="0.3">
      <c r="B9825" s="81"/>
      <c r="C9825" s="81"/>
      <c r="D9825" s="81"/>
      <c r="E9825" s="77"/>
      <c r="F9825" s="82"/>
      <c r="G9825" s="77"/>
      <c r="H9825" s="77"/>
      <c r="I9825" s="83"/>
    </row>
    <row r="9826" spans="2:9" ht="15.6" x14ac:dyDescent="0.3">
      <c r="B9826" s="81"/>
      <c r="C9826" s="81"/>
      <c r="D9826" s="81"/>
      <c r="E9826" s="77"/>
      <c r="F9826" s="82"/>
      <c r="G9826" s="77"/>
      <c r="H9826" s="77"/>
      <c r="I9826" s="83"/>
    </row>
    <row r="9827" spans="2:9" ht="15.6" x14ac:dyDescent="0.3">
      <c r="B9827" s="81"/>
      <c r="C9827" s="81"/>
      <c r="D9827" s="81"/>
      <c r="E9827" s="77"/>
      <c r="F9827" s="82"/>
      <c r="G9827" s="77"/>
      <c r="H9827" s="77"/>
      <c r="I9827" s="83"/>
    </row>
    <row r="9828" spans="2:9" ht="15.6" x14ac:dyDescent="0.3">
      <c r="B9828" s="81"/>
      <c r="C9828" s="81"/>
      <c r="D9828" s="81"/>
      <c r="E9828" s="77"/>
      <c r="F9828" s="82"/>
      <c r="G9828" s="77"/>
      <c r="H9828" s="77"/>
      <c r="I9828" s="83"/>
    </row>
    <row r="9829" spans="2:9" ht="15.6" x14ac:dyDescent="0.3">
      <c r="B9829" s="81"/>
      <c r="C9829" s="81"/>
      <c r="D9829" s="81"/>
      <c r="E9829" s="77"/>
      <c r="F9829" s="82"/>
      <c r="G9829" s="77"/>
      <c r="H9829" s="77"/>
      <c r="I9829" s="83"/>
    </row>
    <row r="9830" spans="2:9" ht="15.6" x14ac:dyDescent="0.3">
      <c r="B9830" s="81"/>
      <c r="C9830" s="81"/>
      <c r="D9830" s="81"/>
      <c r="E9830" s="77"/>
      <c r="F9830" s="82"/>
      <c r="G9830" s="77"/>
      <c r="H9830" s="77"/>
      <c r="I9830" s="83"/>
    </row>
    <row r="9831" spans="2:9" ht="15.6" x14ac:dyDescent="0.3">
      <c r="B9831" s="81"/>
      <c r="C9831" s="81"/>
      <c r="D9831" s="81"/>
      <c r="E9831" s="77"/>
      <c r="F9831" s="82"/>
      <c r="G9831" s="77"/>
      <c r="H9831" s="77"/>
      <c r="I9831" s="83"/>
    </row>
    <row r="9832" spans="2:9" ht="15.6" x14ac:dyDescent="0.3">
      <c r="B9832" s="81"/>
      <c r="C9832" s="81"/>
      <c r="D9832" s="81"/>
      <c r="E9832" s="77"/>
      <c r="F9832" s="82"/>
      <c r="G9832" s="77"/>
      <c r="H9832" s="77"/>
      <c r="I9832" s="83"/>
    </row>
    <row r="9833" spans="2:9" ht="15.6" x14ac:dyDescent="0.3">
      <c r="B9833" s="81"/>
      <c r="C9833" s="81"/>
      <c r="D9833" s="81"/>
      <c r="E9833" s="77"/>
      <c r="F9833" s="82"/>
      <c r="G9833" s="77"/>
      <c r="H9833" s="77"/>
      <c r="I9833" s="83"/>
    </row>
    <row r="9834" spans="2:9" ht="15.6" x14ac:dyDescent="0.3">
      <c r="B9834" s="81"/>
      <c r="C9834" s="81"/>
      <c r="D9834" s="81"/>
      <c r="E9834" s="77"/>
      <c r="F9834" s="82"/>
      <c r="G9834" s="77"/>
      <c r="H9834" s="77"/>
      <c r="I9834" s="83"/>
    </row>
    <row r="9835" spans="2:9" ht="15.6" x14ac:dyDescent="0.3">
      <c r="B9835" s="81"/>
      <c r="C9835" s="81"/>
      <c r="D9835" s="81"/>
      <c r="E9835" s="77"/>
      <c r="F9835" s="82"/>
      <c r="G9835" s="77"/>
      <c r="H9835" s="77"/>
      <c r="I9835" s="83"/>
    </row>
    <row r="9836" spans="2:9" ht="15.6" x14ac:dyDescent="0.3">
      <c r="B9836" s="81"/>
      <c r="C9836" s="81"/>
      <c r="D9836" s="81"/>
      <c r="E9836" s="77"/>
      <c r="F9836" s="82"/>
      <c r="G9836" s="77"/>
      <c r="H9836" s="77"/>
      <c r="I9836" s="83"/>
    </row>
    <row r="9837" spans="2:9" ht="15.6" x14ac:dyDescent="0.3">
      <c r="B9837" s="81"/>
      <c r="C9837" s="81"/>
      <c r="D9837" s="81"/>
      <c r="E9837" s="77"/>
      <c r="F9837" s="82"/>
      <c r="G9837" s="77"/>
      <c r="H9837" s="77"/>
      <c r="I9837" s="83"/>
    </row>
    <row r="9838" spans="2:9" ht="15.6" x14ac:dyDescent="0.3">
      <c r="B9838" s="81"/>
      <c r="C9838" s="81"/>
      <c r="D9838" s="81"/>
      <c r="E9838" s="77"/>
      <c r="F9838" s="82"/>
      <c r="G9838" s="77"/>
      <c r="H9838" s="77"/>
      <c r="I9838" s="83"/>
    </row>
    <row r="9839" spans="2:9" ht="15.6" x14ac:dyDescent="0.3">
      <c r="B9839" s="81"/>
      <c r="C9839" s="81"/>
      <c r="D9839" s="81"/>
      <c r="E9839" s="77"/>
      <c r="F9839" s="82"/>
      <c r="G9839" s="77"/>
      <c r="H9839" s="77"/>
      <c r="I9839" s="83"/>
    </row>
    <row r="9840" spans="2:9" ht="15.6" x14ac:dyDescent="0.3">
      <c r="B9840" s="81"/>
      <c r="C9840" s="81"/>
      <c r="D9840" s="81"/>
      <c r="E9840" s="77"/>
      <c r="F9840" s="82"/>
      <c r="G9840" s="77"/>
      <c r="H9840" s="77"/>
      <c r="I9840" s="83"/>
    </row>
    <row r="9841" spans="2:9" ht="15.6" x14ac:dyDescent="0.3">
      <c r="B9841" s="81"/>
      <c r="C9841" s="81"/>
      <c r="D9841" s="81"/>
      <c r="E9841" s="77"/>
      <c r="F9841" s="82"/>
      <c r="G9841" s="77"/>
      <c r="H9841" s="77"/>
      <c r="I9841" s="83"/>
    </row>
    <row r="9842" spans="2:9" ht="15.6" x14ac:dyDescent="0.3">
      <c r="B9842" s="81"/>
      <c r="C9842" s="81"/>
      <c r="D9842" s="81"/>
      <c r="E9842" s="77"/>
      <c r="F9842" s="82"/>
      <c r="G9842" s="77"/>
      <c r="H9842" s="77"/>
      <c r="I9842" s="83"/>
    </row>
    <row r="9843" spans="2:9" ht="15.6" x14ac:dyDescent="0.3">
      <c r="B9843" s="81"/>
      <c r="C9843" s="81"/>
      <c r="D9843" s="81"/>
      <c r="E9843" s="77"/>
      <c r="F9843" s="82"/>
      <c r="G9843" s="77"/>
      <c r="H9843" s="77"/>
      <c r="I9843" s="83"/>
    </row>
    <row r="9844" spans="2:9" ht="15.6" x14ac:dyDescent="0.3">
      <c r="B9844" s="81"/>
      <c r="C9844" s="81"/>
      <c r="D9844" s="81"/>
      <c r="E9844" s="77"/>
      <c r="F9844" s="82"/>
      <c r="G9844" s="77"/>
      <c r="H9844" s="77"/>
      <c r="I9844" s="83"/>
    </row>
    <row r="9845" spans="2:9" ht="15.6" x14ac:dyDescent="0.3">
      <c r="B9845" s="81"/>
      <c r="C9845" s="81"/>
      <c r="D9845" s="81"/>
      <c r="E9845" s="77"/>
      <c r="F9845" s="82"/>
      <c r="G9845" s="77"/>
      <c r="H9845" s="77"/>
      <c r="I9845" s="83"/>
    </row>
    <row r="9846" spans="2:9" ht="15.6" x14ac:dyDescent="0.3">
      <c r="B9846" s="81"/>
      <c r="C9846" s="81"/>
      <c r="D9846" s="81"/>
      <c r="E9846" s="77"/>
      <c r="F9846" s="82"/>
      <c r="G9846" s="77"/>
      <c r="H9846" s="77"/>
      <c r="I9846" s="83"/>
    </row>
    <row r="9847" spans="2:9" ht="15.6" x14ac:dyDescent="0.3">
      <c r="B9847" s="81"/>
      <c r="C9847" s="81"/>
      <c r="D9847" s="81"/>
      <c r="E9847" s="77"/>
      <c r="F9847" s="82"/>
      <c r="G9847" s="77"/>
      <c r="H9847" s="77"/>
      <c r="I9847" s="83"/>
    </row>
    <row r="9848" spans="2:9" ht="15.6" x14ac:dyDescent="0.3">
      <c r="B9848" s="81"/>
      <c r="C9848" s="81"/>
      <c r="D9848" s="81"/>
      <c r="E9848" s="77"/>
      <c r="F9848" s="82"/>
      <c r="G9848" s="77"/>
      <c r="H9848" s="77"/>
      <c r="I9848" s="83"/>
    </row>
    <row r="9849" spans="2:9" ht="15.6" x14ac:dyDescent="0.3">
      <c r="B9849" s="81"/>
      <c r="C9849" s="81"/>
      <c r="D9849" s="81"/>
      <c r="E9849" s="77"/>
      <c r="F9849" s="82"/>
      <c r="G9849" s="77"/>
      <c r="H9849" s="77"/>
      <c r="I9849" s="83"/>
    </row>
    <row r="9850" spans="2:9" ht="15.6" x14ac:dyDescent="0.3">
      <c r="B9850" s="81"/>
      <c r="C9850" s="81"/>
      <c r="D9850" s="81"/>
      <c r="E9850" s="77"/>
      <c r="F9850" s="82"/>
      <c r="G9850" s="77"/>
      <c r="H9850" s="77"/>
      <c r="I9850" s="83"/>
    </row>
    <row r="9851" spans="2:9" ht="15.6" x14ac:dyDescent="0.3">
      <c r="B9851" s="81"/>
      <c r="C9851" s="81"/>
      <c r="D9851" s="81"/>
      <c r="E9851" s="77"/>
      <c r="F9851" s="82"/>
      <c r="G9851" s="77"/>
      <c r="H9851" s="77"/>
      <c r="I9851" s="83"/>
    </row>
    <row r="9852" spans="2:9" ht="15.6" x14ac:dyDescent="0.3">
      <c r="B9852" s="81"/>
      <c r="C9852" s="81"/>
      <c r="D9852" s="81"/>
      <c r="E9852" s="77"/>
      <c r="F9852" s="82"/>
      <c r="G9852" s="77"/>
      <c r="H9852" s="77"/>
      <c r="I9852" s="83"/>
    </row>
    <row r="9853" spans="2:9" ht="15.6" x14ac:dyDescent="0.3">
      <c r="B9853" s="81"/>
      <c r="C9853" s="81"/>
      <c r="D9853" s="81"/>
      <c r="E9853" s="77"/>
      <c r="F9853" s="82"/>
      <c r="G9853" s="77"/>
      <c r="H9853" s="77"/>
      <c r="I9853" s="83"/>
    </row>
    <row r="9854" spans="2:9" ht="15.6" x14ac:dyDescent="0.3">
      <c r="B9854" s="81"/>
      <c r="C9854" s="81"/>
      <c r="D9854" s="81"/>
      <c r="E9854" s="77"/>
      <c r="F9854" s="82"/>
      <c r="G9854" s="77"/>
      <c r="H9854" s="77"/>
      <c r="I9854" s="83"/>
    </row>
    <row r="9855" spans="2:9" ht="15.6" x14ac:dyDescent="0.3">
      <c r="B9855" s="81"/>
      <c r="C9855" s="81"/>
      <c r="D9855" s="81"/>
      <c r="E9855" s="77"/>
      <c r="F9855" s="82"/>
      <c r="G9855" s="77"/>
      <c r="H9855" s="77"/>
      <c r="I9855" s="83"/>
    </row>
    <row r="9856" spans="2:9" ht="15.6" x14ac:dyDescent="0.3">
      <c r="B9856" s="81"/>
      <c r="C9856" s="81"/>
      <c r="D9856" s="81"/>
      <c r="E9856" s="77"/>
      <c r="F9856" s="82"/>
      <c r="G9856" s="77"/>
      <c r="H9856" s="77"/>
      <c r="I9856" s="83"/>
    </row>
    <row r="9857" spans="2:9" ht="15.6" x14ac:dyDescent="0.3">
      <c r="B9857" s="81"/>
      <c r="C9857" s="81"/>
      <c r="D9857" s="81"/>
      <c r="E9857" s="77"/>
      <c r="F9857" s="82"/>
      <c r="G9857" s="77"/>
      <c r="H9857" s="77"/>
      <c r="I9857" s="83"/>
    </row>
    <row r="9858" spans="2:9" ht="15.6" x14ac:dyDescent="0.3">
      <c r="B9858" s="81"/>
      <c r="C9858" s="81"/>
      <c r="D9858" s="81"/>
      <c r="E9858" s="77"/>
      <c r="F9858" s="82"/>
      <c r="G9858" s="77"/>
      <c r="H9858" s="77"/>
      <c r="I9858" s="83"/>
    </row>
    <row r="9859" spans="2:9" ht="15.6" x14ac:dyDescent="0.3">
      <c r="B9859" s="81"/>
      <c r="C9859" s="81"/>
      <c r="D9859" s="81"/>
      <c r="E9859" s="77"/>
      <c r="F9859" s="82"/>
      <c r="G9859" s="77"/>
      <c r="H9859" s="77"/>
      <c r="I9859" s="83"/>
    </row>
    <row r="9860" spans="2:9" ht="15.6" x14ac:dyDescent="0.3">
      <c r="B9860" s="81"/>
      <c r="C9860" s="81"/>
      <c r="D9860" s="81"/>
      <c r="E9860" s="77"/>
      <c r="F9860" s="82"/>
      <c r="G9860" s="77"/>
      <c r="H9860" s="77"/>
      <c r="I9860" s="83"/>
    </row>
    <row r="9861" spans="2:9" ht="15.6" x14ac:dyDescent="0.3">
      <c r="B9861" s="81"/>
      <c r="C9861" s="81"/>
      <c r="D9861" s="81"/>
      <c r="E9861" s="77"/>
      <c r="F9861" s="82"/>
      <c r="G9861" s="77"/>
      <c r="H9861" s="77"/>
      <c r="I9861" s="83"/>
    </row>
    <row r="9862" spans="2:9" ht="15.6" x14ac:dyDescent="0.3">
      <c r="B9862" s="81"/>
      <c r="C9862" s="81"/>
      <c r="D9862" s="81"/>
      <c r="E9862" s="77"/>
      <c r="F9862" s="82"/>
      <c r="G9862" s="77"/>
      <c r="H9862" s="77"/>
      <c r="I9862" s="83"/>
    </row>
    <row r="9863" spans="2:9" ht="15.6" x14ac:dyDescent="0.3">
      <c r="B9863" s="81"/>
      <c r="C9863" s="81"/>
      <c r="D9863" s="81"/>
      <c r="E9863" s="77"/>
      <c r="F9863" s="82"/>
      <c r="G9863" s="77"/>
      <c r="H9863" s="77"/>
      <c r="I9863" s="83"/>
    </row>
    <row r="9864" spans="2:9" ht="15.6" x14ac:dyDescent="0.3">
      <c r="B9864" s="81"/>
      <c r="C9864" s="81"/>
      <c r="D9864" s="81"/>
      <c r="E9864" s="77"/>
      <c r="F9864" s="82"/>
      <c r="G9864" s="77"/>
      <c r="H9864" s="77"/>
      <c r="I9864" s="83"/>
    </row>
    <row r="9865" spans="2:9" ht="15.6" x14ac:dyDescent="0.3">
      <c r="B9865" s="81"/>
      <c r="C9865" s="81"/>
      <c r="D9865" s="81"/>
      <c r="E9865" s="77"/>
      <c r="F9865" s="82"/>
      <c r="G9865" s="77"/>
      <c r="H9865" s="77"/>
      <c r="I9865" s="83"/>
    </row>
    <row r="9866" spans="2:9" ht="15.6" x14ac:dyDescent="0.3">
      <c r="B9866" s="81"/>
      <c r="C9866" s="81"/>
      <c r="D9866" s="81"/>
      <c r="E9866" s="77"/>
      <c r="F9866" s="82"/>
      <c r="G9866" s="77"/>
      <c r="H9866" s="77"/>
      <c r="I9866" s="83"/>
    </row>
    <row r="9867" spans="2:9" ht="15.6" x14ac:dyDescent="0.3">
      <c r="B9867" s="81"/>
      <c r="C9867" s="81"/>
      <c r="D9867" s="81"/>
      <c r="E9867" s="77"/>
      <c r="F9867" s="82"/>
      <c r="G9867" s="77"/>
      <c r="H9867" s="77"/>
      <c r="I9867" s="83"/>
    </row>
    <row r="9868" spans="2:9" ht="15.6" x14ac:dyDescent="0.3">
      <c r="B9868" s="81"/>
      <c r="C9868" s="81"/>
      <c r="D9868" s="81"/>
      <c r="E9868" s="77"/>
      <c r="F9868" s="82"/>
      <c r="G9868" s="77"/>
      <c r="H9868" s="77"/>
      <c r="I9868" s="83"/>
    </row>
    <row r="9869" spans="2:9" ht="15.6" x14ac:dyDescent="0.3">
      <c r="B9869" s="81"/>
      <c r="C9869" s="81"/>
      <c r="D9869" s="81"/>
      <c r="E9869" s="77"/>
      <c r="F9869" s="82"/>
      <c r="G9869" s="77"/>
      <c r="H9869" s="77"/>
      <c r="I9869" s="83"/>
    </row>
    <row r="9870" spans="2:9" ht="15.6" x14ac:dyDescent="0.3">
      <c r="B9870" s="81"/>
      <c r="C9870" s="81"/>
      <c r="D9870" s="81"/>
      <c r="E9870" s="77"/>
      <c r="F9870" s="82"/>
      <c r="G9870" s="77"/>
      <c r="H9870" s="77"/>
      <c r="I9870" s="83"/>
    </row>
    <row r="9871" spans="2:9" ht="15.6" x14ac:dyDescent="0.3">
      <c r="B9871" s="81"/>
      <c r="C9871" s="81"/>
      <c r="D9871" s="81"/>
      <c r="E9871" s="77"/>
      <c r="F9871" s="82"/>
      <c r="G9871" s="77"/>
      <c r="H9871" s="77"/>
      <c r="I9871" s="83"/>
    </row>
    <row r="9872" spans="2:9" ht="15.6" x14ac:dyDescent="0.3">
      <c r="B9872" s="81"/>
      <c r="C9872" s="81"/>
      <c r="D9872" s="81"/>
      <c r="E9872" s="77"/>
      <c r="F9872" s="82"/>
      <c r="G9872" s="77"/>
      <c r="H9872" s="77"/>
      <c r="I9872" s="83"/>
    </row>
    <row r="9873" spans="2:9" ht="15.6" x14ac:dyDescent="0.3">
      <c r="B9873" s="81"/>
      <c r="C9873" s="81"/>
      <c r="D9873" s="81"/>
      <c r="E9873" s="77"/>
      <c r="F9873" s="82"/>
      <c r="G9873" s="77"/>
      <c r="H9873" s="77"/>
      <c r="I9873" s="83"/>
    </row>
    <row r="9874" spans="2:9" ht="15.6" x14ac:dyDescent="0.3">
      <c r="B9874" s="81"/>
      <c r="C9874" s="81"/>
      <c r="D9874" s="81"/>
      <c r="E9874" s="77"/>
      <c r="F9874" s="82"/>
      <c r="G9874" s="77"/>
      <c r="H9874" s="77"/>
      <c r="I9874" s="83"/>
    </row>
    <row r="9875" spans="2:9" ht="15.6" x14ac:dyDescent="0.3">
      <c r="B9875" s="81"/>
      <c r="C9875" s="81"/>
      <c r="D9875" s="81"/>
      <c r="E9875" s="77"/>
      <c r="F9875" s="82"/>
      <c r="G9875" s="77"/>
      <c r="H9875" s="77"/>
      <c r="I9875" s="83"/>
    </row>
    <row r="9876" spans="2:9" ht="15.6" x14ac:dyDescent="0.3">
      <c r="B9876" s="81"/>
      <c r="C9876" s="81"/>
      <c r="D9876" s="81"/>
      <c r="E9876" s="77"/>
      <c r="F9876" s="82"/>
      <c r="G9876" s="77"/>
      <c r="H9876" s="77"/>
      <c r="I9876" s="83"/>
    </row>
    <row r="9877" spans="2:9" ht="15.6" x14ac:dyDescent="0.3">
      <c r="B9877" s="81"/>
      <c r="C9877" s="81"/>
      <c r="D9877" s="81"/>
      <c r="E9877" s="77"/>
      <c r="F9877" s="82"/>
      <c r="G9877" s="77"/>
      <c r="H9877" s="77"/>
      <c r="I9877" s="83"/>
    </row>
    <row r="9878" spans="2:9" ht="15.6" x14ac:dyDescent="0.3">
      <c r="B9878" s="81"/>
      <c r="C9878" s="81"/>
      <c r="D9878" s="81"/>
      <c r="E9878" s="77"/>
      <c r="F9878" s="82"/>
      <c r="G9878" s="77"/>
      <c r="H9878" s="77"/>
      <c r="I9878" s="83"/>
    </row>
    <row r="9879" spans="2:9" ht="15.6" x14ac:dyDescent="0.3">
      <c r="B9879" s="81"/>
      <c r="C9879" s="81"/>
      <c r="D9879" s="81"/>
      <c r="E9879" s="77"/>
      <c r="F9879" s="82"/>
      <c r="G9879" s="77"/>
      <c r="H9879" s="77"/>
      <c r="I9879" s="83"/>
    </row>
    <row r="9880" spans="2:9" ht="15.6" x14ac:dyDescent="0.3">
      <c r="B9880" s="81"/>
      <c r="C9880" s="81"/>
      <c r="D9880" s="81"/>
      <c r="E9880" s="77"/>
      <c r="F9880" s="82"/>
      <c r="G9880" s="77"/>
      <c r="H9880" s="77"/>
      <c r="I9880" s="83"/>
    </row>
    <row r="9881" spans="2:9" ht="15.6" x14ac:dyDescent="0.3">
      <c r="B9881" s="81"/>
      <c r="C9881" s="81"/>
      <c r="D9881" s="81"/>
      <c r="E9881" s="77"/>
      <c r="F9881" s="82"/>
      <c r="G9881" s="77"/>
      <c r="H9881" s="77"/>
      <c r="I9881" s="83"/>
    </row>
    <row r="9882" spans="2:9" ht="15.6" x14ac:dyDescent="0.3">
      <c r="B9882" s="81"/>
      <c r="C9882" s="81"/>
      <c r="D9882" s="81"/>
      <c r="E9882" s="77"/>
      <c r="F9882" s="82"/>
      <c r="G9882" s="77"/>
      <c r="H9882" s="77"/>
      <c r="I9882" s="83"/>
    </row>
    <row r="9883" spans="2:9" ht="15.6" x14ac:dyDescent="0.3">
      <c r="B9883" s="81"/>
      <c r="C9883" s="81"/>
      <c r="D9883" s="81"/>
      <c r="E9883" s="77"/>
      <c r="F9883" s="82"/>
      <c r="G9883" s="77"/>
      <c r="H9883" s="77"/>
      <c r="I9883" s="83"/>
    </row>
    <row r="9884" spans="2:9" ht="15.6" x14ac:dyDescent="0.3">
      <c r="B9884" s="81"/>
      <c r="C9884" s="81"/>
      <c r="D9884" s="81"/>
      <c r="E9884" s="77"/>
      <c r="F9884" s="82"/>
      <c r="G9884" s="77"/>
      <c r="H9884" s="77"/>
      <c r="I9884" s="83"/>
    </row>
    <row r="9885" spans="2:9" ht="15.6" x14ac:dyDescent="0.3">
      <c r="B9885" s="81"/>
      <c r="C9885" s="81"/>
      <c r="D9885" s="81"/>
      <c r="E9885" s="77"/>
      <c r="F9885" s="82"/>
      <c r="G9885" s="77"/>
      <c r="H9885" s="77"/>
      <c r="I9885" s="83"/>
    </row>
    <row r="9886" spans="2:9" ht="15.6" x14ac:dyDescent="0.3">
      <c r="B9886" s="81"/>
      <c r="C9886" s="81"/>
      <c r="D9886" s="81"/>
      <c r="E9886" s="77"/>
      <c r="F9886" s="82"/>
      <c r="G9886" s="77"/>
      <c r="H9886" s="77"/>
      <c r="I9886" s="83"/>
    </row>
    <row r="9887" spans="2:9" ht="15.6" x14ac:dyDescent="0.3">
      <c r="B9887" s="81"/>
      <c r="C9887" s="81"/>
      <c r="D9887" s="81"/>
      <c r="E9887" s="77"/>
      <c r="F9887" s="82"/>
      <c r="G9887" s="77"/>
      <c r="H9887" s="77"/>
      <c r="I9887" s="83"/>
    </row>
    <row r="9888" spans="2:9" ht="15.6" x14ac:dyDescent="0.3">
      <c r="B9888" s="81"/>
      <c r="C9888" s="81"/>
      <c r="D9888" s="81"/>
      <c r="E9888" s="77"/>
      <c r="F9888" s="82"/>
      <c r="G9888" s="77"/>
      <c r="H9888" s="77"/>
      <c r="I9888" s="83"/>
    </row>
    <row r="9889" spans="2:9" ht="15.6" x14ac:dyDescent="0.3">
      <c r="B9889" s="81"/>
      <c r="C9889" s="81"/>
      <c r="D9889" s="81"/>
      <c r="E9889" s="77"/>
      <c r="F9889" s="82"/>
      <c r="G9889" s="77"/>
      <c r="H9889" s="77"/>
      <c r="I9889" s="83"/>
    </row>
    <row r="9890" spans="2:9" ht="15.6" x14ac:dyDescent="0.3">
      <c r="B9890" s="81"/>
      <c r="C9890" s="81"/>
      <c r="D9890" s="81"/>
      <c r="E9890" s="77"/>
      <c r="F9890" s="82"/>
      <c r="G9890" s="77"/>
      <c r="H9890" s="77"/>
      <c r="I9890" s="83"/>
    </row>
    <row r="9891" spans="2:9" ht="15.6" x14ac:dyDescent="0.3">
      <c r="B9891" s="81"/>
      <c r="C9891" s="81"/>
      <c r="D9891" s="81"/>
      <c r="E9891" s="77"/>
      <c r="F9891" s="82"/>
      <c r="G9891" s="77"/>
      <c r="H9891" s="77"/>
      <c r="I9891" s="83"/>
    </row>
    <row r="9892" spans="2:9" ht="15.6" x14ac:dyDescent="0.3">
      <c r="B9892" s="81"/>
      <c r="C9892" s="81"/>
      <c r="D9892" s="81"/>
      <c r="E9892" s="77"/>
      <c r="F9892" s="82"/>
      <c r="G9892" s="77"/>
      <c r="H9892" s="77"/>
      <c r="I9892" s="83"/>
    </row>
    <row r="9893" spans="2:9" ht="15.6" x14ac:dyDescent="0.3">
      <c r="B9893" s="81"/>
      <c r="C9893" s="81"/>
      <c r="D9893" s="81"/>
      <c r="E9893" s="77"/>
      <c r="F9893" s="82"/>
      <c r="G9893" s="77"/>
      <c r="H9893" s="77"/>
      <c r="I9893" s="83"/>
    </row>
    <row r="9894" spans="2:9" ht="15.6" x14ac:dyDescent="0.3">
      <c r="B9894" s="81"/>
      <c r="C9894" s="81"/>
      <c r="D9894" s="81"/>
      <c r="E9894" s="77"/>
      <c r="F9894" s="82"/>
      <c r="G9894" s="77"/>
      <c r="H9894" s="77"/>
      <c r="I9894" s="83"/>
    </row>
    <row r="9895" spans="2:9" ht="15.6" x14ac:dyDescent="0.3">
      <c r="B9895" s="81"/>
      <c r="C9895" s="81"/>
      <c r="D9895" s="81"/>
      <c r="E9895" s="77"/>
      <c r="F9895" s="82"/>
      <c r="G9895" s="77"/>
      <c r="H9895" s="77"/>
      <c r="I9895" s="83"/>
    </row>
    <row r="9896" spans="2:9" ht="15.6" x14ac:dyDescent="0.3">
      <c r="B9896" s="81"/>
      <c r="C9896" s="81"/>
      <c r="D9896" s="81"/>
      <c r="E9896" s="77"/>
      <c r="F9896" s="82"/>
      <c r="G9896" s="77"/>
      <c r="H9896" s="77"/>
      <c r="I9896" s="83"/>
    </row>
    <row r="9897" spans="2:9" ht="15.6" x14ac:dyDescent="0.3">
      <c r="B9897" s="81"/>
      <c r="C9897" s="81"/>
      <c r="D9897" s="81"/>
      <c r="E9897" s="77"/>
      <c r="F9897" s="82"/>
      <c r="G9897" s="77"/>
      <c r="H9897" s="77"/>
      <c r="I9897" s="83"/>
    </row>
    <row r="9898" spans="2:9" ht="15.6" x14ac:dyDescent="0.3">
      <c r="B9898" s="81"/>
      <c r="C9898" s="81"/>
      <c r="D9898" s="81"/>
      <c r="E9898" s="77"/>
      <c r="F9898" s="82"/>
      <c r="G9898" s="77"/>
      <c r="H9898" s="77"/>
      <c r="I9898" s="83"/>
    </row>
    <row r="9899" spans="2:9" ht="15.6" x14ac:dyDescent="0.3">
      <c r="B9899" s="81"/>
      <c r="C9899" s="81"/>
      <c r="D9899" s="81"/>
      <c r="E9899" s="77"/>
      <c r="F9899" s="82"/>
      <c r="G9899" s="77"/>
      <c r="H9899" s="77"/>
      <c r="I9899" s="83"/>
    </row>
    <row r="9900" spans="2:9" ht="15.6" x14ac:dyDescent="0.3">
      <c r="B9900" s="81"/>
      <c r="C9900" s="81"/>
      <c r="D9900" s="81"/>
      <c r="E9900" s="77"/>
      <c r="F9900" s="82"/>
      <c r="G9900" s="77"/>
      <c r="H9900" s="77"/>
      <c r="I9900" s="83"/>
    </row>
    <row r="9901" spans="2:9" ht="15.6" x14ac:dyDescent="0.3">
      <c r="B9901" s="81"/>
      <c r="C9901" s="81"/>
      <c r="D9901" s="81"/>
      <c r="E9901" s="77"/>
      <c r="F9901" s="82"/>
      <c r="G9901" s="77"/>
      <c r="H9901" s="77"/>
      <c r="I9901" s="83"/>
    </row>
    <row r="9902" spans="2:9" ht="15.6" x14ac:dyDescent="0.3">
      <c r="B9902" s="81"/>
      <c r="C9902" s="81"/>
      <c r="D9902" s="81"/>
      <c r="E9902" s="77"/>
      <c r="F9902" s="82"/>
      <c r="G9902" s="77"/>
      <c r="H9902" s="77"/>
      <c r="I9902" s="83"/>
    </row>
    <row r="9903" spans="2:9" ht="15.6" x14ac:dyDescent="0.3">
      <c r="B9903" s="81"/>
      <c r="C9903" s="81"/>
      <c r="D9903" s="81"/>
      <c r="E9903" s="77"/>
      <c r="F9903" s="82"/>
      <c r="G9903" s="77"/>
      <c r="H9903" s="77"/>
      <c r="I9903" s="83"/>
    </row>
    <row r="9904" spans="2:9" ht="15.6" x14ac:dyDescent="0.3">
      <c r="B9904" s="81"/>
      <c r="C9904" s="81"/>
      <c r="D9904" s="81"/>
      <c r="E9904" s="77"/>
      <c r="F9904" s="82"/>
      <c r="G9904" s="77"/>
      <c r="H9904" s="77"/>
      <c r="I9904" s="83"/>
    </row>
    <row r="9905" spans="2:9" ht="15.6" x14ac:dyDescent="0.3">
      <c r="B9905" s="81"/>
      <c r="C9905" s="81"/>
      <c r="D9905" s="81"/>
      <c r="E9905" s="77"/>
      <c r="F9905" s="82"/>
      <c r="G9905" s="77"/>
      <c r="H9905" s="77"/>
      <c r="I9905" s="83"/>
    </row>
    <row r="9906" spans="2:9" ht="15.6" x14ac:dyDescent="0.3">
      <c r="B9906" s="81"/>
      <c r="C9906" s="81"/>
      <c r="D9906" s="81"/>
      <c r="E9906" s="77"/>
      <c r="F9906" s="82"/>
      <c r="G9906" s="77"/>
      <c r="H9906" s="77"/>
      <c r="I9906" s="83"/>
    </row>
    <row r="9907" spans="2:9" ht="15.6" x14ac:dyDescent="0.3">
      <c r="B9907" s="81"/>
      <c r="C9907" s="81"/>
      <c r="D9907" s="81"/>
      <c r="E9907" s="77"/>
      <c r="F9907" s="82"/>
      <c r="G9907" s="77"/>
      <c r="H9907" s="77"/>
      <c r="I9907" s="83"/>
    </row>
    <row r="9908" spans="2:9" ht="15.6" x14ac:dyDescent="0.3">
      <c r="B9908" s="81"/>
      <c r="C9908" s="81"/>
      <c r="D9908" s="81"/>
      <c r="E9908" s="77"/>
      <c r="F9908" s="82"/>
      <c r="G9908" s="77"/>
      <c r="H9908" s="77"/>
      <c r="I9908" s="83"/>
    </row>
    <row r="9909" spans="2:9" ht="15.6" x14ac:dyDescent="0.3">
      <c r="B9909" s="81"/>
      <c r="C9909" s="81"/>
      <c r="D9909" s="81"/>
      <c r="E9909" s="77"/>
      <c r="F9909" s="82"/>
      <c r="G9909" s="77"/>
      <c r="H9909" s="77"/>
      <c r="I9909" s="83"/>
    </row>
    <row r="9910" spans="2:9" ht="15.6" x14ac:dyDescent="0.3">
      <c r="B9910" s="81"/>
      <c r="C9910" s="81"/>
      <c r="D9910" s="81"/>
      <c r="E9910" s="77"/>
      <c r="F9910" s="82"/>
      <c r="G9910" s="77"/>
      <c r="H9910" s="77"/>
      <c r="I9910" s="83"/>
    </row>
    <row r="9911" spans="2:9" ht="15.6" x14ac:dyDescent="0.3">
      <c r="B9911" s="81"/>
      <c r="C9911" s="81"/>
      <c r="D9911" s="81"/>
      <c r="E9911" s="77"/>
      <c r="F9911" s="82"/>
      <c r="G9911" s="77"/>
      <c r="H9911" s="77"/>
      <c r="I9911" s="83"/>
    </row>
    <row r="9912" spans="2:9" ht="15.6" x14ac:dyDescent="0.3">
      <c r="B9912" s="81"/>
      <c r="C9912" s="81"/>
      <c r="D9912" s="81"/>
      <c r="E9912" s="77"/>
      <c r="F9912" s="82"/>
      <c r="G9912" s="77"/>
      <c r="H9912" s="77"/>
      <c r="I9912" s="83"/>
    </row>
    <row r="9913" spans="2:9" ht="15.6" x14ac:dyDescent="0.3">
      <c r="B9913" s="81"/>
      <c r="C9913" s="81"/>
      <c r="D9913" s="81"/>
      <c r="E9913" s="77"/>
      <c r="F9913" s="82"/>
      <c r="G9913" s="77"/>
      <c r="H9913" s="77"/>
      <c r="I9913" s="83"/>
    </row>
    <row r="9914" spans="2:9" ht="15.6" x14ac:dyDescent="0.3">
      <c r="B9914" s="81"/>
      <c r="C9914" s="81"/>
      <c r="D9914" s="81"/>
      <c r="E9914" s="77"/>
      <c r="F9914" s="82"/>
      <c r="G9914" s="77"/>
      <c r="H9914" s="77"/>
      <c r="I9914" s="83"/>
    </row>
    <row r="9915" spans="2:9" ht="15.6" x14ac:dyDescent="0.3">
      <c r="B9915" s="81"/>
      <c r="C9915" s="81"/>
      <c r="D9915" s="81"/>
      <c r="E9915" s="77"/>
      <c r="F9915" s="82"/>
      <c r="G9915" s="77"/>
      <c r="H9915" s="77"/>
      <c r="I9915" s="83"/>
    </row>
    <row r="9916" spans="2:9" ht="15.6" x14ac:dyDescent="0.3">
      <c r="B9916" s="81"/>
      <c r="C9916" s="81"/>
      <c r="D9916" s="81"/>
      <c r="E9916" s="77"/>
      <c r="F9916" s="82"/>
      <c r="G9916" s="77"/>
      <c r="H9916" s="77"/>
      <c r="I9916" s="83"/>
    </row>
    <row r="9917" spans="2:9" ht="15.6" x14ac:dyDescent="0.3">
      <c r="B9917" s="81"/>
      <c r="C9917" s="81"/>
      <c r="D9917" s="81"/>
      <c r="E9917" s="77"/>
      <c r="F9917" s="82"/>
      <c r="G9917" s="77"/>
      <c r="H9917" s="77"/>
      <c r="I9917" s="83"/>
    </row>
    <row r="9918" spans="2:9" ht="15.6" x14ac:dyDescent="0.3">
      <c r="B9918" s="81"/>
      <c r="C9918" s="81"/>
      <c r="D9918" s="81"/>
      <c r="E9918" s="77"/>
      <c r="F9918" s="82"/>
      <c r="G9918" s="77"/>
      <c r="H9918" s="77"/>
      <c r="I9918" s="83"/>
    </row>
    <row r="9919" spans="2:9" ht="15.6" x14ac:dyDescent="0.3">
      <c r="B9919" s="81"/>
      <c r="C9919" s="81"/>
      <c r="D9919" s="81"/>
      <c r="E9919" s="77"/>
      <c r="F9919" s="82"/>
      <c r="G9919" s="77"/>
      <c r="H9919" s="77"/>
      <c r="I9919" s="83"/>
    </row>
    <row r="9920" spans="2:9" ht="15.6" x14ac:dyDescent="0.3">
      <c r="B9920" s="81"/>
      <c r="C9920" s="81"/>
      <c r="D9920" s="81"/>
      <c r="E9920" s="77"/>
      <c r="F9920" s="82"/>
      <c r="G9920" s="77"/>
      <c r="H9920" s="77"/>
      <c r="I9920" s="83"/>
    </row>
    <row r="9921" spans="2:9" ht="15.6" x14ac:dyDescent="0.3">
      <c r="B9921" s="81"/>
      <c r="C9921" s="81"/>
      <c r="D9921" s="81"/>
      <c r="E9921" s="77"/>
      <c r="F9921" s="82"/>
      <c r="G9921" s="77"/>
      <c r="H9921" s="77"/>
      <c r="I9921" s="83"/>
    </row>
    <row r="9922" spans="2:9" ht="15.6" x14ac:dyDescent="0.3">
      <c r="B9922" s="81"/>
      <c r="C9922" s="81"/>
      <c r="D9922" s="81"/>
      <c r="E9922" s="77"/>
      <c r="F9922" s="82"/>
      <c r="G9922" s="77"/>
      <c r="H9922" s="77"/>
      <c r="I9922" s="83"/>
    </row>
    <row r="9923" spans="2:9" ht="15.6" x14ac:dyDescent="0.3">
      <c r="B9923" s="81"/>
      <c r="C9923" s="81"/>
      <c r="D9923" s="81"/>
      <c r="E9923" s="77"/>
      <c r="F9923" s="82"/>
      <c r="G9923" s="77"/>
      <c r="H9923" s="77"/>
      <c r="I9923" s="83"/>
    </row>
    <row r="9924" spans="2:9" ht="15.6" x14ac:dyDescent="0.3">
      <c r="B9924" s="81"/>
      <c r="C9924" s="81"/>
      <c r="D9924" s="81"/>
      <c r="E9924" s="77"/>
      <c r="F9924" s="82"/>
      <c r="G9924" s="77"/>
      <c r="H9924" s="77"/>
      <c r="I9924" s="83"/>
    </row>
    <row r="9925" spans="2:9" ht="15.6" x14ac:dyDescent="0.3">
      <c r="B9925" s="81"/>
      <c r="C9925" s="81"/>
      <c r="D9925" s="81"/>
      <c r="E9925" s="77"/>
      <c r="F9925" s="82"/>
      <c r="G9925" s="77"/>
      <c r="H9925" s="77"/>
      <c r="I9925" s="83"/>
    </row>
    <row r="9926" spans="2:9" ht="15.6" x14ac:dyDescent="0.3">
      <c r="B9926" s="81"/>
      <c r="C9926" s="81"/>
      <c r="D9926" s="81"/>
      <c r="E9926" s="77"/>
      <c r="F9926" s="82"/>
      <c r="G9926" s="77"/>
      <c r="H9926" s="77"/>
      <c r="I9926" s="83"/>
    </row>
    <row r="9927" spans="2:9" ht="15.6" x14ac:dyDescent="0.3">
      <c r="B9927" s="81"/>
      <c r="C9927" s="81"/>
      <c r="D9927" s="81"/>
      <c r="E9927" s="77"/>
      <c r="F9927" s="82"/>
      <c r="G9927" s="77"/>
      <c r="H9927" s="77"/>
      <c r="I9927" s="83"/>
    </row>
    <row r="9928" spans="2:9" ht="15.6" x14ac:dyDescent="0.3">
      <c r="B9928" s="81"/>
      <c r="C9928" s="81"/>
      <c r="D9928" s="81"/>
      <c r="E9928" s="77"/>
      <c r="F9928" s="82"/>
      <c r="G9928" s="77"/>
      <c r="H9928" s="77"/>
      <c r="I9928" s="83"/>
    </row>
    <row r="9929" spans="2:9" ht="15.6" x14ac:dyDescent="0.3">
      <c r="B9929" s="81"/>
      <c r="C9929" s="81"/>
      <c r="D9929" s="81"/>
      <c r="E9929" s="77"/>
      <c r="F9929" s="82"/>
      <c r="G9929" s="77"/>
      <c r="H9929" s="77"/>
      <c r="I9929" s="83"/>
    </row>
    <row r="9930" spans="2:9" ht="15.6" x14ac:dyDescent="0.3">
      <c r="B9930" s="81"/>
      <c r="C9930" s="81"/>
      <c r="D9930" s="81"/>
      <c r="E9930" s="77"/>
      <c r="F9930" s="82"/>
      <c r="G9930" s="77"/>
      <c r="H9930" s="77"/>
      <c r="I9930" s="83"/>
    </row>
    <row r="9931" spans="2:9" ht="15.6" x14ac:dyDescent="0.3">
      <c r="B9931" s="81"/>
      <c r="C9931" s="81"/>
      <c r="D9931" s="81"/>
      <c r="E9931" s="77"/>
      <c r="F9931" s="82"/>
      <c r="G9931" s="77"/>
      <c r="H9931" s="77"/>
      <c r="I9931" s="83"/>
    </row>
    <row r="9932" spans="2:9" ht="15.6" x14ac:dyDescent="0.3">
      <c r="B9932" s="81"/>
      <c r="C9932" s="81"/>
      <c r="D9932" s="81"/>
      <c r="E9932" s="77"/>
      <c r="F9932" s="82"/>
      <c r="G9932" s="77"/>
      <c r="H9932" s="77"/>
      <c r="I9932" s="83"/>
    </row>
    <row r="9933" spans="2:9" ht="15.6" x14ac:dyDescent="0.3">
      <c r="B9933" s="81"/>
      <c r="C9933" s="81"/>
      <c r="D9933" s="81"/>
      <c r="E9933" s="77"/>
      <c r="F9933" s="82"/>
      <c r="G9933" s="77"/>
      <c r="H9933" s="77"/>
      <c r="I9933" s="83"/>
    </row>
    <row r="9934" spans="2:9" ht="15.6" x14ac:dyDescent="0.3">
      <c r="B9934" s="81"/>
      <c r="C9934" s="81"/>
      <c r="D9934" s="81"/>
      <c r="E9934" s="77"/>
      <c r="F9934" s="82"/>
      <c r="G9934" s="77"/>
      <c r="H9934" s="77"/>
      <c r="I9934" s="83"/>
    </row>
    <row r="9935" spans="2:9" ht="15.6" x14ac:dyDescent="0.3">
      <c r="B9935" s="81"/>
      <c r="C9935" s="81"/>
      <c r="D9935" s="81"/>
      <c r="E9935" s="77"/>
      <c r="F9935" s="82"/>
      <c r="G9935" s="77"/>
      <c r="H9935" s="77"/>
      <c r="I9935" s="83"/>
    </row>
    <row r="9936" spans="2:9" ht="15.6" x14ac:dyDescent="0.3">
      <c r="B9936" s="81"/>
      <c r="C9936" s="81"/>
      <c r="D9936" s="81"/>
      <c r="E9936" s="77"/>
      <c r="F9936" s="82"/>
      <c r="G9936" s="77"/>
      <c r="H9936" s="77"/>
      <c r="I9936" s="83"/>
    </row>
    <row r="9937" spans="2:9" ht="15.6" x14ac:dyDescent="0.3">
      <c r="B9937" s="81"/>
      <c r="C9937" s="81"/>
      <c r="D9937" s="81"/>
      <c r="E9937" s="77"/>
      <c r="F9937" s="82"/>
      <c r="G9937" s="77"/>
      <c r="H9937" s="77"/>
      <c r="I9937" s="83"/>
    </row>
    <row r="9938" spans="2:9" ht="15.6" x14ac:dyDescent="0.3">
      <c r="B9938" s="81"/>
      <c r="C9938" s="81"/>
      <c r="D9938" s="81"/>
      <c r="E9938" s="77"/>
      <c r="F9938" s="82"/>
      <c r="G9938" s="77"/>
      <c r="H9938" s="77"/>
      <c r="I9938" s="83"/>
    </row>
    <row r="9939" spans="2:9" ht="15.6" x14ac:dyDescent="0.3">
      <c r="B9939" s="81"/>
      <c r="C9939" s="81"/>
      <c r="D9939" s="81"/>
      <c r="E9939" s="77"/>
      <c r="F9939" s="82"/>
      <c r="G9939" s="77"/>
      <c r="H9939" s="77"/>
      <c r="I9939" s="83"/>
    </row>
    <row r="9940" spans="2:9" ht="15.6" x14ac:dyDescent="0.3">
      <c r="B9940" s="81"/>
      <c r="C9940" s="81"/>
      <c r="D9940" s="81"/>
      <c r="E9940" s="77"/>
      <c r="F9940" s="82"/>
      <c r="G9940" s="77"/>
      <c r="H9940" s="77"/>
      <c r="I9940" s="83"/>
    </row>
    <row r="9941" spans="2:9" ht="15.6" x14ac:dyDescent="0.3">
      <c r="B9941" s="81"/>
      <c r="C9941" s="81"/>
      <c r="D9941" s="81"/>
      <c r="E9941" s="77"/>
      <c r="F9941" s="82"/>
      <c r="G9941" s="77"/>
      <c r="H9941" s="77"/>
      <c r="I9941" s="83"/>
    </row>
    <row r="9942" spans="2:9" ht="15.6" x14ac:dyDescent="0.3">
      <c r="B9942" s="81"/>
      <c r="C9942" s="81"/>
      <c r="D9942" s="81"/>
      <c r="E9942" s="77"/>
      <c r="F9942" s="82"/>
      <c r="G9942" s="77"/>
      <c r="H9942" s="77"/>
      <c r="I9942" s="83"/>
    </row>
    <row r="9943" spans="2:9" ht="15.6" x14ac:dyDescent="0.3">
      <c r="B9943" s="81"/>
      <c r="C9943" s="81"/>
      <c r="D9943" s="81"/>
      <c r="E9943" s="77"/>
      <c r="F9943" s="82"/>
      <c r="G9943" s="77"/>
      <c r="H9943" s="77"/>
      <c r="I9943" s="83"/>
    </row>
    <row r="9944" spans="2:9" ht="15.6" x14ac:dyDescent="0.3">
      <c r="B9944" s="81"/>
      <c r="C9944" s="81"/>
      <c r="D9944" s="81"/>
      <c r="E9944" s="77"/>
      <c r="F9944" s="82"/>
      <c r="G9944" s="77"/>
      <c r="H9944" s="77"/>
      <c r="I9944" s="83"/>
    </row>
    <row r="9945" spans="2:9" ht="15.6" x14ac:dyDescent="0.3">
      <c r="B9945" s="81"/>
      <c r="C9945" s="81"/>
      <c r="D9945" s="81"/>
      <c r="E9945" s="77"/>
      <c r="F9945" s="82"/>
      <c r="G9945" s="77"/>
      <c r="H9945" s="77"/>
      <c r="I9945" s="83"/>
    </row>
    <row r="9946" spans="2:9" ht="15.6" x14ac:dyDescent="0.3">
      <c r="B9946" s="81"/>
      <c r="C9946" s="81"/>
      <c r="D9946" s="81"/>
      <c r="E9946" s="77"/>
      <c r="F9946" s="82"/>
      <c r="G9946" s="77"/>
      <c r="H9946" s="77"/>
      <c r="I9946" s="83"/>
    </row>
    <row r="9947" spans="2:9" ht="15.6" x14ac:dyDescent="0.3">
      <c r="B9947" s="81"/>
      <c r="C9947" s="81"/>
      <c r="D9947" s="81"/>
      <c r="E9947" s="77"/>
      <c r="F9947" s="82"/>
      <c r="G9947" s="77"/>
      <c r="H9947" s="77"/>
      <c r="I9947" s="83"/>
    </row>
    <row r="9948" spans="2:9" ht="15.6" x14ac:dyDescent="0.3">
      <c r="B9948" s="81"/>
      <c r="C9948" s="81"/>
      <c r="D9948" s="81"/>
      <c r="E9948" s="77"/>
      <c r="F9948" s="82"/>
      <c r="G9948" s="77"/>
      <c r="H9948" s="77"/>
      <c r="I9948" s="83"/>
    </row>
    <row r="9949" spans="2:9" ht="15.6" x14ac:dyDescent="0.3">
      <c r="B9949" s="81"/>
      <c r="C9949" s="81"/>
      <c r="D9949" s="81"/>
      <c r="E9949" s="77"/>
      <c r="F9949" s="82"/>
      <c r="G9949" s="77"/>
      <c r="H9949" s="77"/>
      <c r="I9949" s="83"/>
    </row>
    <row r="9950" spans="2:9" ht="15.6" x14ac:dyDescent="0.3">
      <c r="B9950" s="81"/>
      <c r="C9950" s="81"/>
      <c r="D9950" s="81"/>
      <c r="E9950" s="77"/>
      <c r="F9950" s="82"/>
      <c r="G9950" s="77"/>
      <c r="H9950" s="77"/>
      <c r="I9950" s="83"/>
    </row>
    <row r="9951" spans="2:9" ht="15.6" x14ac:dyDescent="0.3">
      <c r="B9951" s="81"/>
      <c r="C9951" s="81"/>
      <c r="D9951" s="81"/>
      <c r="E9951" s="77"/>
      <c r="F9951" s="82"/>
      <c r="G9951" s="77"/>
      <c r="H9951" s="77"/>
      <c r="I9951" s="83"/>
    </row>
    <row r="9952" spans="2:9" ht="15.6" x14ac:dyDescent="0.3">
      <c r="B9952" s="81"/>
      <c r="C9952" s="81"/>
      <c r="D9952" s="81"/>
      <c r="E9952" s="77"/>
      <c r="F9952" s="82"/>
      <c r="G9952" s="77"/>
      <c r="H9952" s="77"/>
      <c r="I9952" s="83"/>
    </row>
    <row r="9953" spans="2:9" ht="15.6" x14ac:dyDescent="0.3">
      <c r="B9953" s="81"/>
      <c r="C9953" s="81"/>
      <c r="D9953" s="81"/>
      <c r="E9953" s="77"/>
      <c r="F9953" s="82"/>
      <c r="G9953" s="77"/>
      <c r="H9953" s="77"/>
      <c r="I9953" s="83"/>
    </row>
    <row r="9954" spans="2:9" ht="15.6" x14ac:dyDescent="0.3">
      <c r="B9954" s="81"/>
      <c r="C9954" s="81"/>
      <c r="D9954" s="81"/>
      <c r="E9954" s="77"/>
      <c r="F9954" s="82"/>
      <c r="G9954" s="77"/>
      <c r="H9954" s="77"/>
      <c r="I9954" s="83"/>
    </row>
    <row r="9955" spans="2:9" ht="15.6" x14ac:dyDescent="0.3">
      <c r="B9955" s="81"/>
      <c r="C9955" s="81"/>
      <c r="D9955" s="81"/>
      <c r="E9955" s="77"/>
      <c r="F9955" s="82"/>
      <c r="G9955" s="77"/>
      <c r="H9955" s="77"/>
      <c r="I9955" s="83"/>
    </row>
    <row r="9956" spans="2:9" ht="15.6" x14ac:dyDescent="0.3">
      <c r="B9956" s="81"/>
      <c r="C9956" s="81"/>
      <c r="D9956" s="81"/>
      <c r="E9956" s="77"/>
      <c r="F9956" s="82"/>
      <c r="G9956" s="77"/>
      <c r="H9956" s="77"/>
      <c r="I9956" s="83"/>
    </row>
    <row r="9957" spans="2:9" ht="15.6" x14ac:dyDescent="0.3">
      <c r="B9957" s="81"/>
      <c r="C9957" s="81"/>
      <c r="D9957" s="81"/>
      <c r="E9957" s="77"/>
      <c r="F9957" s="82"/>
      <c r="G9957" s="77"/>
      <c r="H9957" s="77"/>
      <c r="I9957" s="83"/>
    </row>
    <row r="9958" spans="2:9" ht="15.6" x14ac:dyDescent="0.3">
      <c r="B9958" s="81"/>
      <c r="C9958" s="81"/>
      <c r="D9958" s="81"/>
      <c r="E9958" s="77"/>
      <c r="F9958" s="82"/>
      <c r="G9958" s="77"/>
      <c r="H9958" s="77"/>
      <c r="I9958" s="83"/>
    </row>
    <row r="9959" spans="2:9" ht="15.6" x14ac:dyDescent="0.3">
      <c r="B9959" s="81"/>
      <c r="C9959" s="81"/>
      <c r="D9959" s="81"/>
      <c r="E9959" s="77"/>
      <c r="F9959" s="82"/>
      <c r="G9959" s="77"/>
      <c r="H9959" s="77"/>
      <c r="I9959" s="83"/>
    </row>
    <row r="9960" spans="2:9" ht="15.6" x14ac:dyDescent="0.3">
      <c r="B9960" s="81"/>
      <c r="C9960" s="81"/>
      <c r="D9960" s="81"/>
      <c r="E9960" s="77"/>
      <c r="F9960" s="82"/>
      <c r="G9960" s="77"/>
      <c r="H9960" s="77"/>
      <c r="I9960" s="83"/>
    </row>
    <row r="9961" spans="2:9" ht="15.6" x14ac:dyDescent="0.3">
      <c r="B9961" s="81"/>
      <c r="C9961" s="81"/>
      <c r="D9961" s="81"/>
      <c r="E9961" s="77"/>
      <c r="F9961" s="82"/>
      <c r="G9961" s="77"/>
      <c r="H9961" s="77"/>
      <c r="I9961" s="83"/>
    </row>
    <row r="9962" spans="2:9" ht="15.6" x14ac:dyDescent="0.3">
      <c r="B9962" s="81"/>
      <c r="C9962" s="81"/>
      <c r="D9962" s="81"/>
      <c r="E9962" s="77"/>
      <c r="F9962" s="82"/>
      <c r="G9962" s="77"/>
      <c r="H9962" s="77"/>
      <c r="I9962" s="83"/>
    </row>
    <row r="9963" spans="2:9" ht="15.6" x14ac:dyDescent="0.3">
      <c r="B9963" s="81"/>
      <c r="C9963" s="81"/>
      <c r="D9963" s="81"/>
      <c r="E9963" s="77"/>
      <c r="F9963" s="82"/>
      <c r="G9963" s="77"/>
      <c r="H9963" s="77"/>
      <c r="I9963" s="83"/>
    </row>
    <row r="9964" spans="2:9" ht="15.6" x14ac:dyDescent="0.3">
      <c r="B9964" s="81"/>
      <c r="C9964" s="81"/>
      <c r="D9964" s="81"/>
      <c r="E9964" s="77"/>
      <c r="F9964" s="82"/>
      <c r="G9964" s="77"/>
      <c r="H9964" s="77"/>
      <c r="I9964" s="83"/>
    </row>
    <row r="9965" spans="2:9" ht="15.6" x14ac:dyDescent="0.3">
      <c r="B9965" s="81"/>
      <c r="C9965" s="81"/>
      <c r="D9965" s="81"/>
      <c r="E9965" s="77"/>
      <c r="F9965" s="82"/>
      <c r="G9965" s="77"/>
      <c r="H9965" s="77"/>
      <c r="I9965" s="83"/>
    </row>
    <row r="9966" spans="2:9" ht="15.6" x14ac:dyDescent="0.3">
      <c r="B9966" s="81"/>
      <c r="C9966" s="81"/>
      <c r="D9966" s="81"/>
      <c r="E9966" s="77"/>
      <c r="F9966" s="82"/>
      <c r="G9966" s="77"/>
      <c r="H9966" s="77"/>
      <c r="I9966" s="83"/>
    </row>
    <row r="9967" spans="2:9" ht="15.6" x14ac:dyDescent="0.3">
      <c r="B9967" s="81"/>
      <c r="C9967" s="81"/>
      <c r="D9967" s="81"/>
      <c r="E9967" s="77"/>
      <c r="F9967" s="82"/>
      <c r="G9967" s="77"/>
      <c r="H9967" s="77"/>
      <c r="I9967" s="83"/>
    </row>
    <row r="9968" spans="2:9" ht="15.6" x14ac:dyDescent="0.3">
      <c r="B9968" s="81"/>
      <c r="C9968" s="81"/>
      <c r="D9968" s="81"/>
      <c r="E9968" s="77"/>
      <c r="F9968" s="82"/>
      <c r="G9968" s="77"/>
      <c r="H9968" s="77"/>
      <c r="I9968" s="83"/>
    </row>
    <row r="9969" spans="2:9" ht="15.6" x14ac:dyDescent="0.3">
      <c r="B9969" s="81"/>
      <c r="C9969" s="81"/>
      <c r="D9969" s="81"/>
      <c r="E9969" s="77"/>
      <c r="F9969" s="82"/>
      <c r="G9969" s="77"/>
      <c r="H9969" s="77"/>
      <c r="I9969" s="83"/>
    </row>
    <row r="9970" spans="2:9" ht="15.6" x14ac:dyDescent="0.3">
      <c r="B9970" s="81"/>
      <c r="C9970" s="81"/>
      <c r="D9970" s="81"/>
      <c r="E9970" s="77"/>
      <c r="F9970" s="82"/>
      <c r="G9970" s="77"/>
      <c r="H9970" s="77"/>
      <c r="I9970" s="83"/>
    </row>
    <row r="9971" spans="2:9" ht="15.6" x14ac:dyDescent="0.3">
      <c r="B9971" s="81"/>
      <c r="C9971" s="81"/>
      <c r="D9971" s="81"/>
      <c r="E9971" s="77"/>
      <c r="F9971" s="82"/>
      <c r="G9971" s="77"/>
      <c r="H9971" s="77"/>
      <c r="I9971" s="83"/>
    </row>
    <row r="9972" spans="2:9" ht="15.6" x14ac:dyDescent="0.3">
      <c r="B9972" s="81"/>
      <c r="C9972" s="81"/>
      <c r="D9972" s="81"/>
      <c r="E9972" s="77"/>
      <c r="F9972" s="82"/>
      <c r="G9972" s="77"/>
      <c r="H9972" s="77"/>
      <c r="I9972" s="83"/>
    </row>
    <row r="9973" spans="2:9" ht="15.6" x14ac:dyDescent="0.3">
      <c r="B9973" s="81"/>
      <c r="C9973" s="81"/>
      <c r="D9973" s="81"/>
      <c r="E9973" s="77"/>
      <c r="F9973" s="82"/>
      <c r="G9973" s="77"/>
      <c r="H9973" s="77"/>
      <c r="I9973" s="83"/>
    </row>
    <row r="9974" spans="2:9" ht="15.6" x14ac:dyDescent="0.3">
      <c r="B9974" s="81"/>
      <c r="C9974" s="81"/>
      <c r="D9974" s="81"/>
      <c r="E9974" s="77"/>
      <c r="F9974" s="82"/>
      <c r="G9974" s="77"/>
      <c r="H9974" s="77"/>
      <c r="I9974" s="83"/>
    </row>
    <row r="9975" spans="2:9" ht="15.6" x14ac:dyDescent="0.3">
      <c r="B9975" s="81"/>
      <c r="C9975" s="81"/>
      <c r="D9975" s="81"/>
      <c r="E9975" s="77"/>
      <c r="F9975" s="82"/>
      <c r="G9975" s="77"/>
      <c r="H9975" s="77"/>
      <c r="I9975" s="83"/>
    </row>
    <row r="9976" spans="2:9" ht="15.6" x14ac:dyDescent="0.3">
      <c r="B9976" s="81"/>
      <c r="C9976" s="81"/>
      <c r="D9976" s="81"/>
      <c r="E9976" s="77"/>
      <c r="F9976" s="82"/>
      <c r="G9976" s="77"/>
      <c r="H9976" s="77"/>
      <c r="I9976" s="83"/>
    </row>
    <row r="9977" spans="2:9" ht="15.6" x14ac:dyDescent="0.3">
      <c r="B9977" s="81"/>
      <c r="C9977" s="81"/>
      <c r="D9977" s="81"/>
      <c r="E9977" s="77"/>
      <c r="F9977" s="82"/>
      <c r="G9977" s="77"/>
      <c r="H9977" s="77"/>
      <c r="I9977" s="83"/>
    </row>
    <row r="9978" spans="2:9" ht="15.6" x14ac:dyDescent="0.3">
      <c r="B9978" s="81"/>
      <c r="C9978" s="81"/>
      <c r="D9978" s="81"/>
      <c r="E9978" s="77"/>
      <c r="F9978" s="82"/>
      <c r="G9978" s="77"/>
      <c r="H9978" s="77"/>
      <c r="I9978" s="83"/>
    </row>
    <row r="9979" spans="2:9" ht="15.6" x14ac:dyDescent="0.3">
      <c r="B9979" s="81"/>
      <c r="C9979" s="81"/>
      <c r="D9979" s="81"/>
      <c r="E9979" s="77"/>
      <c r="F9979" s="82"/>
      <c r="G9979" s="77"/>
      <c r="H9979" s="77"/>
      <c r="I9979" s="83"/>
    </row>
    <row r="9980" spans="2:9" ht="15.6" x14ac:dyDescent="0.3">
      <c r="B9980" s="81"/>
      <c r="C9980" s="81"/>
      <c r="D9980" s="81"/>
      <c r="E9980" s="77"/>
      <c r="F9980" s="82"/>
      <c r="G9980" s="77"/>
      <c r="H9980" s="77"/>
      <c r="I9980" s="83"/>
    </row>
    <row r="9981" spans="2:9" ht="15.6" x14ac:dyDescent="0.3">
      <c r="B9981" s="81"/>
      <c r="C9981" s="81"/>
      <c r="D9981" s="81"/>
      <c r="E9981" s="77"/>
      <c r="F9981" s="82"/>
      <c r="G9981" s="77"/>
      <c r="H9981" s="77"/>
      <c r="I9981" s="83"/>
    </row>
    <row r="9982" spans="2:9" ht="15.6" x14ac:dyDescent="0.3">
      <c r="B9982" s="81"/>
      <c r="C9982" s="81"/>
      <c r="D9982" s="81"/>
      <c r="E9982" s="77"/>
      <c r="F9982" s="82"/>
      <c r="G9982" s="77"/>
      <c r="H9982" s="77"/>
      <c r="I9982" s="83"/>
    </row>
    <row r="9983" spans="2:9" ht="15.6" x14ac:dyDescent="0.3">
      <c r="B9983" s="81"/>
      <c r="C9983" s="81"/>
      <c r="D9983" s="81"/>
      <c r="E9983" s="77"/>
      <c r="F9983" s="82"/>
      <c r="G9983" s="77"/>
      <c r="H9983" s="77"/>
      <c r="I9983" s="83"/>
    </row>
    <row r="9984" spans="2:9" ht="15.6" x14ac:dyDescent="0.3">
      <c r="B9984" s="81"/>
      <c r="C9984" s="81"/>
      <c r="D9984" s="81"/>
      <c r="E9984" s="77"/>
      <c r="F9984" s="82"/>
      <c r="G9984" s="77"/>
      <c r="H9984" s="77"/>
      <c r="I9984" s="83"/>
    </row>
    <row r="9985" spans="2:9" ht="15.6" x14ac:dyDescent="0.3">
      <c r="B9985" s="81"/>
      <c r="C9985" s="81"/>
      <c r="D9985" s="81"/>
      <c r="E9985" s="77"/>
      <c r="F9985" s="82"/>
      <c r="G9985" s="77"/>
      <c r="H9985" s="77"/>
      <c r="I9985" s="83"/>
    </row>
    <row r="9986" spans="2:9" ht="15.6" x14ac:dyDescent="0.3">
      <c r="B9986" s="81"/>
      <c r="C9986" s="81"/>
      <c r="D9986" s="81"/>
      <c r="E9986" s="77"/>
      <c r="F9986" s="82"/>
      <c r="G9986" s="77"/>
      <c r="H9986" s="77"/>
      <c r="I9986" s="83"/>
    </row>
    <row r="9987" spans="2:9" ht="15.6" x14ac:dyDescent="0.3">
      <c r="B9987" s="81"/>
      <c r="C9987" s="81"/>
      <c r="D9987" s="81"/>
      <c r="E9987" s="77"/>
      <c r="F9987" s="82"/>
      <c r="G9987" s="77"/>
      <c r="H9987" s="77"/>
      <c r="I9987" s="83"/>
    </row>
    <row r="9988" spans="2:9" ht="15.6" x14ac:dyDescent="0.3">
      <c r="B9988" s="81"/>
      <c r="C9988" s="81"/>
      <c r="D9988" s="81"/>
      <c r="E9988" s="77"/>
      <c r="F9988" s="82"/>
      <c r="G9988" s="77"/>
      <c r="H9988" s="77"/>
      <c r="I9988" s="83"/>
    </row>
    <row r="9989" spans="2:9" ht="15.6" x14ac:dyDescent="0.3">
      <c r="B9989" s="81"/>
      <c r="C9989" s="81"/>
      <c r="D9989" s="81"/>
      <c r="E9989" s="77"/>
      <c r="F9989" s="82"/>
      <c r="G9989" s="77"/>
      <c r="H9989" s="77"/>
      <c r="I9989" s="83"/>
    </row>
    <row r="9990" spans="2:9" ht="15.6" x14ac:dyDescent="0.3">
      <c r="B9990" s="81"/>
      <c r="C9990" s="81"/>
      <c r="D9990" s="81"/>
      <c r="E9990" s="77"/>
      <c r="F9990" s="82"/>
      <c r="G9990" s="77"/>
      <c r="H9990" s="77"/>
      <c r="I9990" s="83"/>
    </row>
    <row r="9991" spans="2:9" ht="15.6" x14ac:dyDescent="0.3">
      <c r="B9991" s="81"/>
      <c r="C9991" s="81"/>
      <c r="D9991" s="81"/>
      <c r="E9991" s="77"/>
      <c r="F9991" s="82"/>
      <c r="G9991" s="77"/>
      <c r="H9991" s="77"/>
      <c r="I9991" s="83"/>
    </row>
    <row r="9992" spans="2:9" ht="15.6" x14ac:dyDescent="0.3">
      <c r="B9992" s="81"/>
      <c r="C9992" s="81"/>
      <c r="D9992" s="81"/>
      <c r="E9992" s="77"/>
      <c r="F9992" s="82"/>
      <c r="G9992" s="77"/>
      <c r="H9992" s="77"/>
      <c r="I9992" s="83"/>
    </row>
    <row r="9993" spans="2:9" ht="15.6" x14ac:dyDescent="0.3">
      <c r="B9993" s="81"/>
      <c r="C9993" s="81"/>
      <c r="D9993" s="81"/>
      <c r="E9993" s="77"/>
      <c r="F9993" s="82"/>
      <c r="G9993" s="77"/>
      <c r="H9993" s="77"/>
      <c r="I9993" s="83"/>
    </row>
    <row r="9994" spans="2:9" ht="15.6" x14ac:dyDescent="0.3">
      <c r="B9994" s="81"/>
      <c r="C9994" s="81"/>
      <c r="D9994" s="81"/>
      <c r="E9994" s="77"/>
      <c r="F9994" s="82"/>
      <c r="G9994" s="77"/>
      <c r="H9994" s="77"/>
      <c r="I9994" s="83"/>
    </row>
    <row r="9995" spans="2:9" ht="15.6" x14ac:dyDescent="0.3">
      <c r="B9995" s="81"/>
      <c r="C9995" s="81"/>
      <c r="D9995" s="81"/>
      <c r="E9995" s="77"/>
      <c r="F9995" s="82"/>
      <c r="G9995" s="77"/>
      <c r="H9995" s="77"/>
      <c r="I9995" s="83"/>
    </row>
    <row r="9996" spans="2:9" ht="15.6" x14ac:dyDescent="0.3">
      <c r="B9996" s="81"/>
      <c r="C9996" s="81"/>
      <c r="D9996" s="81"/>
      <c r="E9996" s="77"/>
      <c r="F9996" s="82"/>
      <c r="G9996" s="77"/>
      <c r="H9996" s="77"/>
      <c r="I9996" s="83"/>
    </row>
    <row r="9997" spans="2:9" ht="15.6" x14ac:dyDescent="0.3">
      <c r="B9997" s="81"/>
      <c r="C9997" s="81"/>
      <c r="D9997" s="81"/>
      <c r="E9997" s="77"/>
      <c r="F9997" s="82"/>
      <c r="G9997" s="77"/>
      <c r="H9997" s="77"/>
      <c r="I9997" s="83"/>
    </row>
    <row r="9998" spans="2:9" ht="15.6" x14ac:dyDescent="0.3">
      <c r="B9998" s="81"/>
      <c r="C9998" s="81"/>
      <c r="D9998" s="81"/>
      <c r="E9998" s="77"/>
      <c r="F9998" s="82"/>
      <c r="G9998" s="77"/>
      <c r="H9998" s="77"/>
      <c r="I9998" s="83"/>
    </row>
    <row r="9999" spans="2:9" ht="15.6" x14ac:dyDescent="0.3">
      <c r="B9999" s="81"/>
      <c r="C9999" s="81"/>
      <c r="D9999" s="81"/>
      <c r="E9999" s="77"/>
      <c r="F9999" s="82"/>
      <c r="G9999" s="77"/>
      <c r="H9999" s="77"/>
      <c r="I9999" s="83"/>
    </row>
    <row r="10000" spans="2:9" ht="15.6" x14ac:dyDescent="0.3">
      <c r="B10000" s="81"/>
      <c r="C10000" s="81"/>
      <c r="D10000" s="81"/>
      <c r="E10000" s="77"/>
      <c r="F10000" s="82"/>
      <c r="G10000" s="77"/>
      <c r="H10000" s="77"/>
      <c r="I10000" s="83"/>
    </row>
    <row r="10001" spans="2:9" ht="15.6" x14ac:dyDescent="0.3">
      <c r="B10001" s="81"/>
      <c r="C10001" s="81"/>
      <c r="D10001" s="81"/>
      <c r="E10001" s="77"/>
      <c r="F10001" s="82"/>
      <c r="G10001" s="77"/>
      <c r="H10001" s="77"/>
      <c r="I10001" s="83"/>
    </row>
    <row r="10002" spans="2:9" ht="15.6" x14ac:dyDescent="0.3">
      <c r="B10002" s="81"/>
      <c r="C10002" s="81"/>
      <c r="D10002" s="81"/>
      <c r="E10002" s="77"/>
      <c r="F10002" s="82"/>
      <c r="G10002" s="77"/>
      <c r="H10002" s="77"/>
      <c r="I10002" s="83"/>
    </row>
    <row r="10003" spans="2:9" ht="15.6" x14ac:dyDescent="0.3">
      <c r="B10003" s="81"/>
      <c r="C10003" s="81"/>
      <c r="D10003" s="81"/>
      <c r="E10003" s="77"/>
      <c r="F10003" s="82"/>
      <c r="G10003" s="77"/>
      <c r="H10003" s="77"/>
      <c r="I10003" s="83"/>
    </row>
    <row r="10004" spans="2:9" ht="15.6" x14ac:dyDescent="0.3">
      <c r="B10004" s="81"/>
      <c r="C10004" s="81"/>
      <c r="D10004" s="81"/>
      <c r="E10004" s="77"/>
      <c r="F10004" s="82"/>
      <c r="G10004" s="77"/>
      <c r="H10004" s="77"/>
      <c r="I10004" s="83"/>
    </row>
    <row r="10005" spans="2:9" ht="15.6" x14ac:dyDescent="0.3">
      <c r="B10005" s="81"/>
      <c r="C10005" s="81"/>
      <c r="D10005" s="81"/>
      <c r="E10005" s="77"/>
      <c r="F10005" s="82"/>
      <c r="G10005" s="77"/>
      <c r="H10005" s="77"/>
      <c r="I10005" s="83"/>
    </row>
    <row r="10006" spans="2:9" ht="15.6" x14ac:dyDescent="0.3">
      <c r="B10006" s="81"/>
      <c r="C10006" s="81"/>
      <c r="D10006" s="81"/>
      <c r="E10006" s="77"/>
      <c r="F10006" s="82"/>
      <c r="G10006" s="77"/>
      <c r="H10006" s="77"/>
      <c r="I10006" s="83"/>
    </row>
    <row r="10007" spans="2:9" ht="15.6" x14ac:dyDescent="0.3">
      <c r="B10007" s="81"/>
      <c r="C10007" s="81"/>
      <c r="D10007" s="81"/>
      <c r="E10007" s="77"/>
      <c r="F10007" s="82"/>
      <c r="G10007" s="77"/>
      <c r="H10007" s="77"/>
      <c r="I10007" s="83"/>
    </row>
    <row r="10008" spans="2:9" ht="15.6" x14ac:dyDescent="0.3">
      <c r="B10008" s="81"/>
      <c r="C10008" s="81"/>
      <c r="D10008" s="81"/>
      <c r="E10008" s="77"/>
      <c r="F10008" s="82"/>
      <c r="G10008" s="77"/>
      <c r="H10008" s="77"/>
      <c r="I10008" s="83"/>
    </row>
    <row r="10009" spans="2:9" ht="15.6" x14ac:dyDescent="0.3">
      <c r="B10009" s="81"/>
      <c r="C10009" s="81"/>
      <c r="D10009" s="81"/>
      <c r="E10009" s="77"/>
      <c r="F10009" s="82"/>
      <c r="G10009" s="77"/>
      <c r="H10009" s="77"/>
      <c r="I10009" s="83"/>
    </row>
    <row r="10010" spans="2:9" ht="15.6" x14ac:dyDescent="0.3">
      <c r="B10010" s="81"/>
      <c r="C10010" s="81"/>
      <c r="D10010" s="81"/>
      <c r="E10010" s="77"/>
      <c r="F10010" s="82"/>
      <c r="G10010" s="77"/>
      <c r="H10010" s="77"/>
      <c r="I10010" s="83"/>
    </row>
    <row r="10011" spans="2:9" ht="15.6" x14ac:dyDescent="0.3">
      <c r="B10011" s="81"/>
      <c r="C10011" s="81"/>
      <c r="D10011" s="81"/>
      <c r="E10011" s="77"/>
      <c r="F10011" s="82"/>
      <c r="G10011" s="77"/>
      <c r="H10011" s="77"/>
      <c r="I10011" s="83"/>
    </row>
    <row r="10012" spans="2:9" ht="15.6" x14ac:dyDescent="0.3">
      <c r="B10012" s="81"/>
      <c r="C10012" s="81"/>
      <c r="D10012" s="81"/>
      <c r="E10012" s="77"/>
      <c r="F10012" s="82"/>
      <c r="G10012" s="77"/>
      <c r="H10012" s="77"/>
      <c r="I10012" s="83"/>
    </row>
    <row r="10013" spans="2:9" ht="15.6" x14ac:dyDescent="0.3">
      <c r="B10013" s="81"/>
      <c r="C10013" s="81"/>
      <c r="D10013" s="81"/>
      <c r="E10013" s="77"/>
      <c r="F10013" s="82"/>
      <c r="G10013" s="77"/>
      <c r="H10013" s="77"/>
      <c r="I10013" s="83"/>
    </row>
    <row r="10014" spans="2:9" ht="15.6" x14ac:dyDescent="0.3">
      <c r="B10014" s="81"/>
      <c r="C10014" s="81"/>
      <c r="D10014" s="81"/>
      <c r="E10014" s="77"/>
      <c r="F10014" s="82"/>
      <c r="G10014" s="77"/>
      <c r="H10014" s="77"/>
      <c r="I10014" s="83"/>
    </row>
    <row r="10015" spans="2:9" ht="15.6" x14ac:dyDescent="0.3">
      <c r="B10015" s="81"/>
      <c r="C10015" s="81"/>
      <c r="D10015" s="81"/>
      <c r="E10015" s="77"/>
      <c r="F10015" s="82"/>
      <c r="G10015" s="77"/>
      <c r="H10015" s="77"/>
      <c r="I10015" s="83"/>
    </row>
    <row r="10016" spans="2:9" ht="15.6" x14ac:dyDescent="0.3">
      <c r="B10016" s="81"/>
      <c r="C10016" s="81"/>
      <c r="D10016" s="81"/>
      <c r="E10016" s="77"/>
      <c r="F10016" s="82"/>
      <c r="G10016" s="77"/>
      <c r="H10016" s="77"/>
      <c r="I10016" s="83"/>
    </row>
    <row r="10017" spans="2:9" ht="15.6" x14ac:dyDescent="0.3">
      <c r="B10017" s="81"/>
      <c r="C10017" s="81"/>
      <c r="D10017" s="81"/>
      <c r="E10017" s="77"/>
      <c r="F10017" s="82"/>
      <c r="G10017" s="77"/>
      <c r="H10017" s="77"/>
      <c r="I10017" s="83"/>
    </row>
    <row r="10018" spans="2:9" ht="15.6" x14ac:dyDescent="0.3">
      <c r="B10018" s="81"/>
      <c r="C10018" s="81"/>
      <c r="D10018" s="81"/>
      <c r="E10018" s="77"/>
      <c r="F10018" s="82"/>
      <c r="G10018" s="77"/>
      <c r="H10018" s="77"/>
      <c r="I10018" s="83"/>
    </row>
    <row r="10019" spans="2:9" ht="15.6" x14ac:dyDescent="0.3">
      <c r="B10019" s="81"/>
      <c r="C10019" s="81"/>
      <c r="D10019" s="81"/>
      <c r="E10019" s="77"/>
      <c r="F10019" s="82"/>
      <c r="G10019" s="77"/>
      <c r="H10019" s="77"/>
      <c r="I10019" s="83"/>
    </row>
    <row r="10020" spans="2:9" ht="15.6" x14ac:dyDescent="0.3">
      <c r="B10020" s="81"/>
      <c r="C10020" s="81"/>
      <c r="D10020" s="81"/>
      <c r="E10020" s="77"/>
      <c r="F10020" s="82"/>
      <c r="G10020" s="77"/>
      <c r="H10020" s="77"/>
      <c r="I10020" s="83"/>
    </row>
    <row r="10021" spans="2:9" ht="15.6" x14ac:dyDescent="0.3">
      <c r="B10021" s="81"/>
      <c r="C10021" s="81"/>
      <c r="D10021" s="81"/>
      <c r="E10021" s="77"/>
      <c r="F10021" s="82"/>
      <c r="G10021" s="77"/>
      <c r="H10021" s="77"/>
      <c r="I10021" s="83"/>
    </row>
    <row r="10022" spans="2:9" ht="15.6" x14ac:dyDescent="0.3">
      <c r="B10022" s="81"/>
      <c r="C10022" s="81"/>
      <c r="D10022" s="81"/>
      <c r="E10022" s="77"/>
      <c r="F10022" s="82"/>
      <c r="G10022" s="77"/>
      <c r="H10022" s="77"/>
      <c r="I10022" s="83"/>
    </row>
    <row r="10023" spans="2:9" ht="15.6" x14ac:dyDescent="0.3">
      <c r="B10023" s="81"/>
      <c r="C10023" s="81"/>
      <c r="D10023" s="81"/>
      <c r="E10023" s="77"/>
      <c r="F10023" s="82"/>
      <c r="G10023" s="77"/>
      <c r="H10023" s="77"/>
      <c r="I10023" s="83"/>
    </row>
    <row r="10024" spans="2:9" ht="15.6" x14ac:dyDescent="0.3">
      <c r="B10024" s="81"/>
      <c r="C10024" s="81"/>
      <c r="D10024" s="81"/>
      <c r="E10024" s="77"/>
      <c r="F10024" s="82"/>
      <c r="G10024" s="77"/>
      <c r="H10024" s="77"/>
      <c r="I10024" s="83"/>
    </row>
    <row r="10025" spans="2:9" ht="15.6" x14ac:dyDescent="0.3">
      <c r="B10025" s="81"/>
      <c r="C10025" s="81"/>
      <c r="D10025" s="81"/>
      <c r="E10025" s="77"/>
      <c r="F10025" s="82"/>
      <c r="G10025" s="77"/>
      <c r="H10025" s="77"/>
      <c r="I10025" s="83"/>
    </row>
    <row r="10026" spans="2:9" ht="15.6" x14ac:dyDescent="0.3">
      <c r="B10026" s="81"/>
      <c r="C10026" s="81"/>
      <c r="D10026" s="81"/>
      <c r="E10026" s="77"/>
      <c r="F10026" s="82"/>
      <c r="G10026" s="77"/>
      <c r="H10026" s="77"/>
      <c r="I10026" s="83"/>
    </row>
    <row r="10027" spans="2:9" ht="15.6" x14ac:dyDescent="0.3">
      <c r="B10027" s="81"/>
      <c r="C10027" s="81"/>
      <c r="D10027" s="81"/>
      <c r="E10027" s="77"/>
      <c r="F10027" s="82"/>
      <c r="G10027" s="77"/>
      <c r="H10027" s="77"/>
      <c r="I10027" s="83"/>
    </row>
    <row r="10028" spans="2:9" ht="15.6" x14ac:dyDescent="0.3">
      <c r="B10028" s="81"/>
      <c r="C10028" s="81"/>
      <c r="D10028" s="81"/>
      <c r="E10028" s="77"/>
      <c r="F10028" s="82"/>
      <c r="G10028" s="77"/>
      <c r="H10028" s="77"/>
      <c r="I10028" s="83"/>
    </row>
    <row r="10029" spans="2:9" ht="15.6" x14ac:dyDescent="0.3">
      <c r="B10029" s="81"/>
      <c r="C10029" s="81"/>
      <c r="D10029" s="81"/>
      <c r="E10029" s="77"/>
      <c r="F10029" s="82"/>
      <c r="G10029" s="77"/>
      <c r="H10029" s="77"/>
      <c r="I10029" s="83"/>
    </row>
    <row r="10030" spans="2:9" ht="15.6" x14ac:dyDescent="0.3">
      <c r="B10030" s="81"/>
      <c r="C10030" s="81"/>
      <c r="D10030" s="81"/>
      <c r="E10030" s="77"/>
      <c r="F10030" s="82"/>
      <c r="G10030" s="77"/>
      <c r="H10030" s="77"/>
      <c r="I10030" s="83"/>
    </row>
    <row r="10031" spans="2:9" ht="15.6" x14ac:dyDescent="0.3">
      <c r="B10031" s="81"/>
      <c r="C10031" s="81"/>
      <c r="D10031" s="81"/>
      <c r="E10031" s="77"/>
      <c r="F10031" s="82"/>
      <c r="G10031" s="77"/>
      <c r="H10031" s="77"/>
      <c r="I10031" s="83"/>
    </row>
    <row r="10032" spans="2:9" ht="15.6" x14ac:dyDescent="0.3">
      <c r="B10032" s="81"/>
      <c r="C10032" s="81"/>
      <c r="D10032" s="81"/>
      <c r="E10032" s="77"/>
      <c r="F10032" s="82"/>
      <c r="G10032" s="77"/>
      <c r="H10032" s="77"/>
      <c r="I10032" s="83"/>
    </row>
    <row r="10033" spans="2:9" ht="15.6" x14ac:dyDescent="0.3">
      <c r="B10033" s="81"/>
      <c r="C10033" s="81"/>
      <c r="D10033" s="81"/>
      <c r="E10033" s="77"/>
      <c r="F10033" s="82"/>
      <c r="G10033" s="77"/>
      <c r="H10033" s="77"/>
      <c r="I10033" s="83"/>
    </row>
    <row r="10034" spans="2:9" ht="15.6" x14ac:dyDescent="0.3">
      <c r="B10034" s="81"/>
      <c r="C10034" s="81"/>
      <c r="D10034" s="81"/>
      <c r="E10034" s="77"/>
      <c r="F10034" s="82"/>
      <c r="G10034" s="77"/>
      <c r="H10034" s="77"/>
      <c r="I10034" s="83"/>
    </row>
    <row r="10035" spans="2:9" ht="15.6" x14ac:dyDescent="0.3">
      <c r="B10035" s="81"/>
      <c r="C10035" s="81"/>
      <c r="D10035" s="81"/>
      <c r="E10035" s="77"/>
      <c r="F10035" s="82"/>
      <c r="G10035" s="77"/>
      <c r="H10035" s="77"/>
      <c r="I10035" s="83"/>
    </row>
    <row r="10036" spans="2:9" ht="15.6" x14ac:dyDescent="0.3">
      <c r="B10036" s="81"/>
      <c r="C10036" s="81"/>
      <c r="D10036" s="81"/>
      <c r="E10036" s="77"/>
      <c r="F10036" s="82"/>
      <c r="G10036" s="77"/>
      <c r="H10036" s="77"/>
      <c r="I10036" s="83"/>
    </row>
    <row r="10037" spans="2:9" ht="15.6" x14ac:dyDescent="0.3">
      <c r="B10037" s="81"/>
      <c r="C10037" s="81"/>
      <c r="D10037" s="81"/>
      <c r="E10037" s="77"/>
      <c r="F10037" s="82"/>
      <c r="G10037" s="77"/>
      <c r="H10037" s="77"/>
      <c r="I10037" s="83"/>
    </row>
    <row r="10038" spans="2:9" ht="15.6" x14ac:dyDescent="0.3">
      <c r="B10038" s="81"/>
      <c r="C10038" s="81"/>
      <c r="D10038" s="81"/>
      <c r="E10038" s="77"/>
      <c r="F10038" s="82"/>
      <c r="G10038" s="77"/>
      <c r="H10038" s="77"/>
      <c r="I10038" s="83"/>
    </row>
    <row r="10039" spans="2:9" ht="15.6" x14ac:dyDescent="0.3">
      <c r="B10039" s="81"/>
      <c r="C10039" s="81"/>
      <c r="D10039" s="81"/>
      <c r="E10039" s="77"/>
      <c r="F10039" s="82"/>
      <c r="G10039" s="77"/>
      <c r="H10039" s="77"/>
      <c r="I10039" s="83"/>
    </row>
    <row r="10040" spans="2:9" ht="15.6" x14ac:dyDescent="0.3">
      <c r="B10040" s="81"/>
      <c r="C10040" s="81"/>
      <c r="D10040" s="81"/>
      <c r="E10040" s="77"/>
      <c r="F10040" s="82"/>
      <c r="G10040" s="77"/>
      <c r="H10040" s="77"/>
      <c r="I10040" s="83"/>
    </row>
    <row r="10041" spans="2:9" ht="15.6" x14ac:dyDescent="0.3">
      <c r="B10041" s="81"/>
      <c r="C10041" s="81"/>
      <c r="D10041" s="81"/>
      <c r="E10041" s="77"/>
      <c r="F10041" s="82"/>
      <c r="G10041" s="77"/>
      <c r="H10041" s="77"/>
      <c r="I10041" s="83"/>
    </row>
    <row r="10042" spans="2:9" ht="15.6" x14ac:dyDescent="0.3">
      <c r="B10042" s="81"/>
      <c r="C10042" s="81"/>
      <c r="D10042" s="81"/>
      <c r="E10042" s="77"/>
      <c r="F10042" s="82"/>
      <c r="G10042" s="77"/>
      <c r="H10042" s="77"/>
      <c r="I10042" s="83"/>
    </row>
    <row r="10043" spans="2:9" ht="15.6" x14ac:dyDescent="0.3">
      <c r="B10043" s="81"/>
      <c r="C10043" s="81"/>
      <c r="D10043" s="81"/>
      <c r="E10043" s="77"/>
      <c r="F10043" s="82"/>
      <c r="G10043" s="77"/>
      <c r="H10043" s="77"/>
      <c r="I10043" s="83"/>
    </row>
    <row r="10044" spans="2:9" ht="15.6" x14ac:dyDescent="0.3">
      <c r="B10044" s="81"/>
      <c r="C10044" s="81"/>
      <c r="D10044" s="81"/>
      <c r="E10044" s="77"/>
      <c r="F10044" s="82"/>
      <c r="G10044" s="77"/>
      <c r="H10044" s="77"/>
      <c r="I10044" s="83"/>
    </row>
    <row r="10045" spans="2:9" ht="15.6" x14ac:dyDescent="0.3">
      <c r="B10045" s="81"/>
      <c r="C10045" s="81"/>
      <c r="D10045" s="81"/>
      <c r="E10045" s="77"/>
      <c r="F10045" s="82"/>
      <c r="G10045" s="77"/>
      <c r="H10045" s="77"/>
      <c r="I10045" s="83"/>
    </row>
    <row r="10046" spans="2:9" ht="15.6" x14ac:dyDescent="0.3">
      <c r="B10046" s="81"/>
      <c r="C10046" s="81"/>
      <c r="D10046" s="81"/>
      <c r="E10046" s="77"/>
      <c r="F10046" s="82"/>
      <c r="G10046" s="77"/>
      <c r="H10046" s="77"/>
      <c r="I10046" s="83"/>
    </row>
    <row r="10047" spans="2:9" ht="15.6" x14ac:dyDescent="0.3">
      <c r="B10047" s="81"/>
      <c r="C10047" s="81"/>
      <c r="D10047" s="81"/>
      <c r="E10047" s="77"/>
      <c r="F10047" s="82"/>
      <c r="G10047" s="77"/>
      <c r="H10047" s="77"/>
      <c r="I10047" s="83"/>
    </row>
    <row r="10048" spans="2:9" ht="15.6" x14ac:dyDescent="0.3">
      <c r="B10048" s="81"/>
      <c r="C10048" s="81"/>
      <c r="D10048" s="81"/>
      <c r="E10048" s="77"/>
      <c r="F10048" s="82"/>
      <c r="G10048" s="77"/>
      <c r="H10048" s="77"/>
      <c r="I10048" s="83"/>
    </row>
    <row r="10049" spans="2:9" ht="15.6" x14ac:dyDescent="0.3">
      <c r="B10049" s="81"/>
      <c r="C10049" s="81"/>
      <c r="D10049" s="81"/>
      <c r="E10049" s="77"/>
      <c r="F10049" s="82"/>
      <c r="G10049" s="77"/>
      <c r="H10049" s="77"/>
      <c r="I10049" s="83"/>
    </row>
    <row r="10050" spans="2:9" ht="15.6" x14ac:dyDescent="0.3">
      <c r="B10050" s="81"/>
      <c r="C10050" s="81"/>
      <c r="D10050" s="81"/>
      <c r="E10050" s="77"/>
      <c r="F10050" s="82"/>
      <c r="G10050" s="77"/>
      <c r="H10050" s="77"/>
      <c r="I10050" s="83"/>
    </row>
    <row r="10051" spans="2:9" ht="15.6" x14ac:dyDescent="0.3">
      <c r="B10051" s="81"/>
      <c r="C10051" s="81"/>
      <c r="D10051" s="81"/>
      <c r="E10051" s="77"/>
      <c r="F10051" s="82"/>
      <c r="G10051" s="77"/>
      <c r="H10051" s="77"/>
      <c r="I10051" s="83"/>
    </row>
    <row r="10052" spans="2:9" ht="15.6" x14ac:dyDescent="0.3">
      <c r="B10052" s="81"/>
      <c r="C10052" s="81"/>
      <c r="D10052" s="81"/>
      <c r="E10052" s="77"/>
      <c r="F10052" s="82"/>
      <c r="G10052" s="77"/>
      <c r="H10052" s="77"/>
      <c r="I10052" s="83"/>
    </row>
    <row r="10053" spans="2:9" ht="15.6" x14ac:dyDescent="0.3">
      <c r="B10053" s="81"/>
      <c r="C10053" s="81"/>
      <c r="D10053" s="81"/>
      <c r="E10053" s="77"/>
      <c r="F10053" s="82"/>
      <c r="G10053" s="77"/>
      <c r="H10053" s="77"/>
      <c r="I10053" s="83"/>
    </row>
    <row r="10054" spans="2:9" ht="15.6" x14ac:dyDescent="0.3">
      <c r="B10054" s="81"/>
      <c r="C10054" s="81"/>
      <c r="D10054" s="81"/>
      <c r="E10054" s="77"/>
      <c r="F10054" s="82"/>
      <c r="G10054" s="77"/>
      <c r="H10054" s="77"/>
      <c r="I10054" s="83"/>
    </row>
    <row r="10055" spans="2:9" ht="15.6" x14ac:dyDescent="0.3">
      <c r="B10055" s="81"/>
      <c r="C10055" s="81"/>
      <c r="D10055" s="81"/>
      <c r="E10055" s="77"/>
      <c r="F10055" s="82"/>
      <c r="G10055" s="77"/>
      <c r="H10055" s="77"/>
      <c r="I10055" s="83"/>
    </row>
    <row r="10056" spans="2:9" ht="15.6" x14ac:dyDescent="0.3">
      <c r="B10056" s="81"/>
      <c r="C10056" s="81"/>
      <c r="D10056" s="81"/>
      <c r="E10056" s="77"/>
      <c r="F10056" s="82"/>
      <c r="G10056" s="77"/>
      <c r="H10056" s="77"/>
      <c r="I10056" s="83"/>
    </row>
    <row r="10057" spans="2:9" ht="15.6" x14ac:dyDescent="0.3">
      <c r="B10057" s="81"/>
      <c r="C10057" s="81"/>
      <c r="D10057" s="81"/>
      <c r="E10057" s="77"/>
      <c r="F10057" s="82"/>
      <c r="G10057" s="77"/>
      <c r="H10057" s="77"/>
      <c r="I10057" s="83"/>
    </row>
    <row r="10058" spans="2:9" ht="15.6" x14ac:dyDescent="0.3">
      <c r="B10058" s="81"/>
      <c r="C10058" s="81"/>
      <c r="D10058" s="81"/>
      <c r="E10058" s="77"/>
      <c r="F10058" s="82"/>
      <c r="G10058" s="77"/>
      <c r="H10058" s="77"/>
      <c r="I10058" s="83"/>
    </row>
    <row r="10059" spans="2:9" ht="15.6" x14ac:dyDescent="0.3">
      <c r="B10059" s="81"/>
      <c r="C10059" s="81"/>
      <c r="D10059" s="81"/>
      <c r="E10059" s="77"/>
      <c r="F10059" s="82"/>
      <c r="G10059" s="77"/>
      <c r="H10059" s="77"/>
      <c r="I10059" s="83"/>
    </row>
    <row r="10060" spans="2:9" ht="15.6" x14ac:dyDescent="0.3">
      <c r="B10060" s="81"/>
      <c r="C10060" s="81"/>
      <c r="D10060" s="81"/>
      <c r="E10060" s="77"/>
      <c r="F10060" s="82"/>
      <c r="G10060" s="77"/>
      <c r="H10060" s="77"/>
      <c r="I10060" s="83"/>
    </row>
    <row r="10061" spans="2:9" ht="15.6" x14ac:dyDescent="0.3">
      <c r="B10061" s="81"/>
      <c r="C10061" s="81"/>
      <c r="D10061" s="81"/>
      <c r="E10061" s="77"/>
      <c r="F10061" s="82"/>
      <c r="G10061" s="77"/>
      <c r="H10061" s="77"/>
      <c r="I10061" s="83"/>
    </row>
    <row r="10062" spans="2:9" ht="15.6" x14ac:dyDescent="0.3">
      <c r="B10062" s="81"/>
      <c r="C10062" s="81"/>
      <c r="D10062" s="81"/>
      <c r="E10062" s="77"/>
      <c r="F10062" s="82"/>
      <c r="G10062" s="77"/>
      <c r="H10062" s="77"/>
      <c r="I10062" s="83"/>
    </row>
    <row r="10063" spans="2:9" ht="15.6" x14ac:dyDescent="0.3">
      <c r="B10063" s="81"/>
      <c r="C10063" s="81"/>
      <c r="D10063" s="81"/>
      <c r="E10063" s="77"/>
      <c r="F10063" s="82"/>
      <c r="G10063" s="77"/>
      <c r="H10063" s="77"/>
      <c r="I10063" s="83"/>
    </row>
    <row r="10064" spans="2:9" ht="15.6" x14ac:dyDescent="0.3">
      <c r="B10064" s="81"/>
      <c r="C10064" s="81"/>
      <c r="D10064" s="81"/>
      <c r="E10064" s="77"/>
      <c r="F10064" s="82"/>
      <c r="G10064" s="77"/>
      <c r="H10064" s="77"/>
      <c r="I10064" s="83"/>
    </row>
    <row r="10065" spans="2:9" ht="15.6" x14ac:dyDescent="0.3">
      <c r="B10065" s="81"/>
      <c r="C10065" s="81"/>
      <c r="D10065" s="81"/>
      <c r="E10065" s="77"/>
      <c r="F10065" s="82"/>
      <c r="G10065" s="77"/>
      <c r="H10065" s="77"/>
      <c r="I10065" s="83"/>
    </row>
    <row r="10066" spans="2:9" ht="15.6" x14ac:dyDescent="0.3">
      <c r="B10066" s="81"/>
      <c r="C10066" s="81"/>
      <c r="D10066" s="81"/>
      <c r="E10066" s="77"/>
      <c r="F10066" s="82"/>
      <c r="G10066" s="77"/>
      <c r="H10066" s="77"/>
      <c r="I10066" s="83"/>
    </row>
    <row r="10067" spans="2:9" ht="15.6" x14ac:dyDescent="0.3">
      <c r="B10067" s="81"/>
      <c r="C10067" s="81"/>
      <c r="D10067" s="81"/>
      <c r="E10067" s="77"/>
      <c r="F10067" s="82"/>
      <c r="G10067" s="77"/>
      <c r="H10067" s="77"/>
      <c r="I10067" s="83"/>
    </row>
    <row r="10068" spans="2:9" ht="15.6" x14ac:dyDescent="0.3">
      <c r="B10068" s="81"/>
      <c r="C10068" s="81"/>
      <c r="D10068" s="81"/>
      <c r="E10068" s="77"/>
      <c r="F10068" s="82"/>
      <c r="G10068" s="77"/>
      <c r="H10068" s="77"/>
      <c r="I10068" s="83"/>
    </row>
    <row r="10069" spans="2:9" ht="15.6" x14ac:dyDescent="0.3">
      <c r="B10069" s="81"/>
      <c r="C10069" s="81"/>
      <c r="D10069" s="81"/>
      <c r="E10069" s="77"/>
      <c r="F10069" s="82"/>
      <c r="G10069" s="77"/>
      <c r="H10069" s="77"/>
      <c r="I10069" s="83"/>
    </row>
    <row r="10070" spans="2:9" ht="15.6" x14ac:dyDescent="0.3">
      <c r="B10070" s="81"/>
      <c r="C10070" s="81"/>
      <c r="D10070" s="81"/>
      <c r="E10070" s="77"/>
      <c r="F10070" s="82"/>
      <c r="G10070" s="77"/>
      <c r="H10070" s="77"/>
      <c r="I10070" s="83"/>
    </row>
    <row r="10071" spans="2:9" ht="15.6" x14ac:dyDescent="0.3">
      <c r="B10071" s="81"/>
      <c r="C10071" s="81"/>
      <c r="D10071" s="81"/>
      <c r="E10071" s="77"/>
      <c r="F10071" s="82"/>
      <c r="G10071" s="77"/>
      <c r="H10071" s="77"/>
      <c r="I10071" s="83"/>
    </row>
    <row r="10072" spans="2:9" ht="15.6" x14ac:dyDescent="0.3">
      <c r="B10072" s="81"/>
      <c r="C10072" s="81"/>
      <c r="D10072" s="81"/>
      <c r="E10072" s="77"/>
      <c r="F10072" s="82"/>
      <c r="G10072" s="77"/>
      <c r="H10072" s="77"/>
      <c r="I10072" s="83"/>
    </row>
    <row r="10073" spans="2:9" ht="15.6" x14ac:dyDescent="0.3">
      <c r="B10073" s="81"/>
      <c r="C10073" s="81"/>
      <c r="D10073" s="81"/>
      <c r="E10073" s="77"/>
      <c r="F10073" s="82"/>
      <c r="G10073" s="77"/>
      <c r="H10073" s="77"/>
      <c r="I10073" s="83"/>
    </row>
    <row r="10074" spans="2:9" ht="15.6" x14ac:dyDescent="0.3">
      <c r="B10074" s="81"/>
      <c r="C10074" s="81"/>
      <c r="D10074" s="81"/>
      <c r="E10074" s="77"/>
      <c r="F10074" s="82"/>
      <c r="G10074" s="77"/>
      <c r="H10074" s="77"/>
      <c r="I10074" s="83"/>
    </row>
    <row r="10075" spans="2:9" ht="15.6" x14ac:dyDescent="0.3">
      <c r="B10075" s="81"/>
      <c r="C10075" s="81"/>
      <c r="D10075" s="81"/>
      <c r="E10075" s="77"/>
      <c r="F10075" s="82"/>
      <c r="G10075" s="77"/>
      <c r="H10075" s="77"/>
      <c r="I10075" s="83"/>
    </row>
    <row r="10076" spans="2:9" ht="15.6" x14ac:dyDescent="0.3">
      <c r="B10076" s="81"/>
      <c r="C10076" s="81"/>
      <c r="D10076" s="81"/>
      <c r="E10076" s="77"/>
      <c r="F10076" s="82"/>
      <c r="G10076" s="77"/>
      <c r="H10076" s="77"/>
      <c r="I10076" s="83"/>
    </row>
    <row r="10077" spans="2:9" ht="15.6" x14ac:dyDescent="0.3">
      <c r="B10077" s="81"/>
      <c r="C10077" s="81"/>
      <c r="D10077" s="81"/>
      <c r="E10077" s="77"/>
      <c r="F10077" s="82"/>
      <c r="G10077" s="77"/>
      <c r="H10077" s="77"/>
      <c r="I10077" s="83"/>
    </row>
    <row r="10078" spans="2:9" ht="15.6" x14ac:dyDescent="0.3">
      <c r="B10078" s="81"/>
      <c r="C10078" s="81"/>
      <c r="D10078" s="81"/>
      <c r="E10078" s="77"/>
      <c r="F10078" s="82"/>
      <c r="G10078" s="77"/>
      <c r="H10078" s="77"/>
      <c r="I10078" s="83"/>
    </row>
    <row r="10079" spans="2:9" ht="15.6" x14ac:dyDescent="0.3">
      <c r="B10079" s="81"/>
      <c r="C10079" s="81"/>
      <c r="D10079" s="81"/>
      <c r="E10079" s="77"/>
      <c r="F10079" s="82"/>
      <c r="G10079" s="77"/>
      <c r="H10079" s="77"/>
      <c r="I10079" s="83"/>
    </row>
    <row r="10080" spans="2:9" ht="15.6" x14ac:dyDescent="0.3">
      <c r="B10080" s="81"/>
      <c r="C10080" s="81"/>
      <c r="D10080" s="81"/>
      <c r="E10080" s="77"/>
      <c r="F10080" s="82"/>
      <c r="G10080" s="77"/>
      <c r="H10080" s="77"/>
      <c r="I10080" s="83"/>
    </row>
    <row r="10081" spans="2:9" ht="15.6" x14ac:dyDescent="0.3">
      <c r="B10081" s="81"/>
      <c r="C10081" s="81"/>
      <c r="D10081" s="81"/>
      <c r="E10081" s="77"/>
      <c r="F10081" s="82"/>
      <c r="G10081" s="77"/>
      <c r="H10081" s="77"/>
      <c r="I10081" s="83"/>
    </row>
    <row r="10082" spans="2:9" ht="15.6" x14ac:dyDescent="0.3">
      <c r="B10082" s="81"/>
      <c r="C10082" s="81"/>
      <c r="D10082" s="81"/>
      <c r="E10082" s="77"/>
      <c r="F10082" s="82"/>
      <c r="G10082" s="77"/>
      <c r="H10082" s="77"/>
      <c r="I10082" s="83"/>
    </row>
    <row r="10083" spans="2:9" ht="15.6" x14ac:dyDescent="0.3">
      <c r="B10083" s="81"/>
      <c r="C10083" s="81"/>
      <c r="D10083" s="81"/>
      <c r="E10083" s="77"/>
      <c r="F10083" s="82"/>
      <c r="G10083" s="77"/>
      <c r="H10083" s="77"/>
      <c r="I10083" s="83"/>
    </row>
    <row r="10084" spans="2:9" ht="15.6" x14ac:dyDescent="0.3">
      <c r="B10084" s="81"/>
      <c r="C10084" s="81"/>
      <c r="D10084" s="81"/>
      <c r="E10084" s="77"/>
      <c r="F10084" s="82"/>
      <c r="G10084" s="77"/>
      <c r="H10084" s="77"/>
      <c r="I10084" s="83"/>
    </row>
    <row r="10085" spans="2:9" ht="15.6" x14ac:dyDescent="0.3">
      <c r="B10085" s="81"/>
      <c r="C10085" s="81"/>
      <c r="D10085" s="81"/>
      <c r="E10085" s="77"/>
      <c r="F10085" s="82"/>
      <c r="G10085" s="77"/>
      <c r="H10085" s="77"/>
      <c r="I10085" s="83"/>
    </row>
    <row r="10086" spans="2:9" ht="15.6" x14ac:dyDescent="0.3">
      <c r="B10086" s="81"/>
      <c r="C10086" s="81"/>
      <c r="D10086" s="81"/>
      <c r="E10086" s="77"/>
      <c r="F10086" s="82"/>
      <c r="G10086" s="77"/>
      <c r="H10086" s="77"/>
      <c r="I10086" s="83"/>
    </row>
    <row r="10087" spans="2:9" ht="15.6" x14ac:dyDescent="0.3">
      <c r="B10087" s="81"/>
      <c r="C10087" s="81"/>
      <c r="D10087" s="81"/>
      <c r="E10087" s="77"/>
      <c r="F10087" s="82"/>
      <c r="G10087" s="77"/>
      <c r="H10087" s="77"/>
      <c r="I10087" s="83"/>
    </row>
    <row r="10088" spans="2:9" ht="15.6" x14ac:dyDescent="0.3">
      <c r="B10088" s="81"/>
      <c r="C10088" s="81"/>
      <c r="D10088" s="81"/>
      <c r="E10088" s="77"/>
      <c r="F10088" s="82"/>
      <c r="G10088" s="77"/>
      <c r="H10088" s="77"/>
      <c r="I10088" s="83"/>
    </row>
    <row r="10089" spans="2:9" ht="15.6" x14ac:dyDescent="0.3">
      <c r="B10089" s="81"/>
      <c r="C10089" s="81"/>
      <c r="D10089" s="81"/>
      <c r="E10089" s="77"/>
      <c r="F10089" s="82"/>
      <c r="G10089" s="77"/>
      <c r="H10089" s="77"/>
      <c r="I10089" s="83"/>
    </row>
    <row r="10090" spans="2:9" ht="15.6" x14ac:dyDescent="0.3">
      <c r="B10090" s="81"/>
      <c r="C10090" s="81"/>
      <c r="D10090" s="81"/>
      <c r="E10090" s="77"/>
      <c r="F10090" s="82"/>
      <c r="G10090" s="77"/>
      <c r="H10090" s="77"/>
      <c r="I10090" s="83"/>
    </row>
    <row r="10091" spans="2:9" ht="15.6" x14ac:dyDescent="0.3">
      <c r="B10091" s="81"/>
      <c r="C10091" s="81"/>
      <c r="D10091" s="81"/>
      <c r="E10091" s="77"/>
      <c r="F10091" s="82"/>
      <c r="G10091" s="77"/>
      <c r="H10091" s="77"/>
      <c r="I10091" s="83"/>
    </row>
    <row r="10092" spans="2:9" ht="15.6" x14ac:dyDescent="0.3">
      <c r="B10092" s="81"/>
      <c r="C10092" s="81"/>
      <c r="D10092" s="81"/>
      <c r="E10092" s="77"/>
      <c r="F10092" s="82"/>
      <c r="G10092" s="77"/>
      <c r="H10092" s="77"/>
      <c r="I10092" s="83"/>
    </row>
    <row r="10093" spans="2:9" ht="15.6" x14ac:dyDescent="0.3">
      <c r="B10093" s="81"/>
      <c r="C10093" s="81"/>
      <c r="D10093" s="81"/>
      <c r="E10093" s="77"/>
      <c r="F10093" s="82"/>
      <c r="G10093" s="77"/>
      <c r="H10093" s="77"/>
      <c r="I10093" s="83"/>
    </row>
    <row r="10094" spans="2:9" ht="15.6" x14ac:dyDescent="0.3">
      <c r="B10094" s="81"/>
      <c r="C10094" s="81"/>
      <c r="D10094" s="81"/>
      <c r="E10094" s="77"/>
      <c r="F10094" s="82"/>
      <c r="G10094" s="77"/>
      <c r="H10094" s="77"/>
      <c r="I10094" s="83"/>
    </row>
    <row r="10095" spans="2:9" ht="15.6" x14ac:dyDescent="0.3">
      <c r="B10095" s="81"/>
      <c r="C10095" s="81"/>
      <c r="D10095" s="81"/>
      <c r="E10095" s="77"/>
      <c r="F10095" s="82"/>
      <c r="G10095" s="77"/>
      <c r="H10095" s="77"/>
      <c r="I10095" s="83"/>
    </row>
    <row r="10096" spans="2:9" ht="15.6" x14ac:dyDescent="0.3">
      <c r="B10096" s="81"/>
      <c r="C10096" s="81"/>
      <c r="D10096" s="81"/>
      <c r="E10096" s="77"/>
      <c r="F10096" s="82"/>
      <c r="G10096" s="77"/>
      <c r="H10096" s="77"/>
      <c r="I10096" s="83"/>
    </row>
    <row r="10097" spans="2:9" ht="15.6" x14ac:dyDescent="0.3">
      <c r="B10097" s="81"/>
      <c r="C10097" s="81"/>
      <c r="D10097" s="81"/>
      <c r="E10097" s="77"/>
      <c r="F10097" s="82"/>
      <c r="G10097" s="77"/>
      <c r="H10097" s="77"/>
      <c r="I10097" s="83"/>
    </row>
    <row r="10098" spans="2:9" ht="15.6" x14ac:dyDescent="0.3">
      <c r="B10098" s="81"/>
      <c r="C10098" s="81"/>
      <c r="D10098" s="81"/>
      <c r="E10098" s="77"/>
      <c r="F10098" s="82"/>
      <c r="G10098" s="77"/>
      <c r="H10098" s="77"/>
      <c r="I10098" s="83"/>
    </row>
    <row r="10099" spans="2:9" ht="15.6" x14ac:dyDescent="0.3">
      <c r="B10099" s="81"/>
      <c r="C10099" s="81"/>
      <c r="D10099" s="81"/>
      <c r="E10099" s="77"/>
      <c r="F10099" s="82"/>
      <c r="G10099" s="77"/>
      <c r="H10099" s="77"/>
      <c r="I10099" s="83"/>
    </row>
    <row r="10100" spans="2:9" ht="15.6" x14ac:dyDescent="0.3">
      <c r="B10100" s="81"/>
      <c r="C10100" s="81"/>
      <c r="D10100" s="81"/>
      <c r="E10100" s="77"/>
      <c r="F10100" s="82"/>
      <c r="G10100" s="77"/>
      <c r="H10100" s="77"/>
      <c r="I10100" s="83"/>
    </row>
    <row r="10101" spans="2:9" ht="15.6" x14ac:dyDescent="0.3">
      <c r="B10101" s="81"/>
      <c r="C10101" s="81"/>
      <c r="D10101" s="81"/>
      <c r="E10101" s="77"/>
      <c r="F10101" s="82"/>
      <c r="G10101" s="77"/>
      <c r="H10101" s="77"/>
      <c r="I10101" s="83"/>
    </row>
    <row r="10102" spans="2:9" ht="15.6" x14ac:dyDescent="0.3">
      <c r="B10102" s="81"/>
      <c r="C10102" s="81"/>
      <c r="D10102" s="81"/>
      <c r="E10102" s="77"/>
      <c r="F10102" s="82"/>
      <c r="G10102" s="77"/>
      <c r="H10102" s="77"/>
      <c r="I10102" s="83"/>
    </row>
    <row r="10103" spans="2:9" ht="15.6" x14ac:dyDescent="0.3">
      <c r="B10103" s="81"/>
      <c r="C10103" s="81"/>
      <c r="D10103" s="81"/>
      <c r="E10103" s="77"/>
      <c r="F10103" s="82"/>
      <c r="G10103" s="77"/>
      <c r="H10103" s="77"/>
      <c r="I10103" s="83"/>
    </row>
    <row r="10104" spans="2:9" ht="15.6" x14ac:dyDescent="0.3">
      <c r="B10104" s="81"/>
      <c r="C10104" s="81"/>
      <c r="D10104" s="81"/>
      <c r="E10104" s="77"/>
      <c r="F10104" s="82"/>
      <c r="G10104" s="77"/>
      <c r="H10104" s="77"/>
      <c r="I10104" s="83"/>
    </row>
    <row r="10105" spans="2:9" ht="15.6" x14ac:dyDescent="0.3">
      <c r="B10105" s="81"/>
      <c r="C10105" s="81"/>
      <c r="D10105" s="81"/>
      <c r="E10105" s="77"/>
      <c r="F10105" s="82"/>
      <c r="G10105" s="77"/>
      <c r="H10105" s="77"/>
      <c r="I10105" s="83"/>
    </row>
    <row r="10106" spans="2:9" ht="15.6" x14ac:dyDescent="0.3">
      <c r="B10106" s="81"/>
      <c r="C10106" s="81"/>
      <c r="D10106" s="81"/>
      <c r="E10106" s="77"/>
      <c r="F10106" s="82"/>
      <c r="G10106" s="77"/>
      <c r="H10106" s="77"/>
      <c r="I10106" s="83"/>
    </row>
    <row r="10107" spans="2:9" ht="15.6" x14ac:dyDescent="0.3">
      <c r="B10107" s="81"/>
      <c r="C10107" s="81"/>
      <c r="D10107" s="81"/>
      <c r="E10107" s="77"/>
      <c r="F10107" s="82"/>
      <c r="G10107" s="77"/>
      <c r="H10107" s="77"/>
      <c r="I10107" s="83"/>
    </row>
    <row r="10108" spans="2:9" ht="15.6" x14ac:dyDescent="0.3">
      <c r="B10108" s="81"/>
      <c r="C10108" s="81"/>
      <c r="D10108" s="81"/>
      <c r="E10108" s="77"/>
      <c r="F10108" s="82"/>
      <c r="G10108" s="77"/>
      <c r="H10108" s="77"/>
      <c r="I10108" s="83"/>
    </row>
    <row r="10109" spans="2:9" ht="15.6" x14ac:dyDescent="0.3">
      <c r="B10109" s="81"/>
      <c r="C10109" s="81"/>
      <c r="D10109" s="81"/>
      <c r="E10109" s="77"/>
      <c r="F10109" s="82"/>
      <c r="G10109" s="77"/>
      <c r="H10109" s="77"/>
      <c r="I10109" s="83"/>
    </row>
    <row r="10110" spans="2:9" ht="15.6" x14ac:dyDescent="0.3">
      <c r="B10110" s="81"/>
      <c r="C10110" s="81"/>
      <c r="D10110" s="81"/>
      <c r="E10110" s="77"/>
      <c r="F10110" s="82"/>
      <c r="G10110" s="77"/>
      <c r="H10110" s="77"/>
      <c r="I10110" s="83"/>
    </row>
    <row r="10111" spans="2:9" ht="15.6" x14ac:dyDescent="0.3">
      <c r="B10111" s="81"/>
      <c r="C10111" s="81"/>
      <c r="D10111" s="81"/>
      <c r="E10111" s="77"/>
      <c r="F10111" s="82"/>
      <c r="G10111" s="77"/>
      <c r="H10111" s="77"/>
      <c r="I10111" s="83"/>
    </row>
    <row r="10112" spans="2:9" ht="15.6" x14ac:dyDescent="0.3">
      <c r="B10112" s="81"/>
      <c r="C10112" s="81"/>
      <c r="D10112" s="81"/>
      <c r="E10112" s="77"/>
      <c r="F10112" s="82"/>
      <c r="G10112" s="77"/>
      <c r="H10112" s="77"/>
      <c r="I10112" s="83"/>
    </row>
    <row r="10113" spans="2:9" ht="15.6" x14ac:dyDescent="0.3">
      <c r="B10113" s="81"/>
      <c r="C10113" s="81"/>
      <c r="D10113" s="81"/>
      <c r="E10113" s="77"/>
      <c r="F10113" s="82"/>
      <c r="G10113" s="77"/>
      <c r="H10113" s="77"/>
      <c r="I10113" s="83"/>
    </row>
    <row r="10114" spans="2:9" ht="15.6" x14ac:dyDescent="0.3">
      <c r="B10114" s="81"/>
      <c r="C10114" s="81"/>
      <c r="D10114" s="81"/>
      <c r="E10114" s="77"/>
      <c r="F10114" s="82"/>
      <c r="G10114" s="77"/>
      <c r="H10114" s="77"/>
      <c r="I10114" s="83"/>
    </row>
    <row r="10115" spans="2:9" ht="15.6" x14ac:dyDescent="0.3">
      <c r="B10115" s="81"/>
      <c r="C10115" s="81"/>
      <c r="D10115" s="81"/>
      <c r="E10115" s="77"/>
      <c r="F10115" s="82"/>
      <c r="G10115" s="77"/>
      <c r="H10115" s="77"/>
      <c r="I10115" s="83"/>
    </row>
    <row r="10116" spans="2:9" ht="15.6" x14ac:dyDescent="0.3">
      <c r="B10116" s="81"/>
      <c r="C10116" s="81"/>
      <c r="D10116" s="81"/>
      <c r="E10116" s="77"/>
      <c r="F10116" s="82"/>
      <c r="G10116" s="77"/>
      <c r="H10116" s="77"/>
      <c r="I10116" s="83"/>
    </row>
    <row r="10117" spans="2:9" ht="15.6" x14ac:dyDescent="0.3">
      <c r="B10117" s="81"/>
      <c r="C10117" s="81"/>
      <c r="D10117" s="81"/>
      <c r="E10117" s="77"/>
      <c r="F10117" s="82"/>
      <c r="G10117" s="77"/>
      <c r="H10117" s="77"/>
      <c r="I10117" s="83"/>
    </row>
    <row r="10118" spans="2:9" ht="15.6" x14ac:dyDescent="0.3">
      <c r="B10118" s="81"/>
      <c r="C10118" s="81"/>
      <c r="D10118" s="81"/>
      <c r="E10118" s="77"/>
      <c r="F10118" s="82"/>
      <c r="G10118" s="77"/>
      <c r="H10118" s="77"/>
      <c r="I10118" s="83"/>
    </row>
    <row r="10119" spans="2:9" ht="15.6" x14ac:dyDescent="0.3">
      <c r="B10119" s="81"/>
      <c r="C10119" s="81"/>
      <c r="D10119" s="81"/>
      <c r="E10119" s="77"/>
      <c r="F10119" s="82"/>
      <c r="G10119" s="77"/>
      <c r="H10119" s="77"/>
      <c r="I10119" s="83"/>
    </row>
    <row r="10120" spans="2:9" ht="15.6" x14ac:dyDescent="0.3">
      <c r="B10120" s="81"/>
      <c r="C10120" s="81"/>
      <c r="D10120" s="81"/>
      <c r="E10120" s="77"/>
      <c r="F10120" s="82"/>
      <c r="G10120" s="77"/>
      <c r="H10120" s="77"/>
      <c r="I10120" s="83"/>
    </row>
    <row r="10121" spans="2:9" ht="15.6" x14ac:dyDescent="0.3">
      <c r="B10121" s="81"/>
      <c r="C10121" s="81"/>
      <c r="D10121" s="81"/>
      <c r="E10121" s="77"/>
      <c r="F10121" s="82"/>
      <c r="G10121" s="77"/>
      <c r="H10121" s="77"/>
      <c r="I10121" s="83"/>
    </row>
    <row r="10122" spans="2:9" ht="15.6" x14ac:dyDescent="0.3">
      <c r="B10122" s="81"/>
      <c r="C10122" s="81"/>
      <c r="D10122" s="81"/>
      <c r="E10122" s="77"/>
      <c r="F10122" s="82"/>
      <c r="G10122" s="77"/>
      <c r="H10122" s="77"/>
      <c r="I10122" s="83"/>
    </row>
    <row r="10123" spans="2:9" ht="15.6" x14ac:dyDescent="0.3">
      <c r="B10123" s="81"/>
      <c r="C10123" s="81"/>
      <c r="D10123" s="81"/>
      <c r="E10123" s="77"/>
      <c r="F10123" s="82"/>
      <c r="G10123" s="77"/>
      <c r="H10123" s="77"/>
      <c r="I10123" s="83"/>
    </row>
    <row r="10124" spans="2:9" ht="15.6" x14ac:dyDescent="0.3">
      <c r="B10124" s="81"/>
      <c r="C10124" s="81"/>
      <c r="D10124" s="81"/>
      <c r="E10124" s="77"/>
      <c r="F10124" s="82"/>
      <c r="G10124" s="77"/>
      <c r="H10124" s="77"/>
      <c r="I10124" s="83"/>
    </row>
    <row r="10125" spans="2:9" ht="15.6" x14ac:dyDescent="0.3">
      <c r="B10125" s="81"/>
      <c r="C10125" s="81"/>
      <c r="D10125" s="81"/>
      <c r="E10125" s="77"/>
      <c r="F10125" s="82"/>
      <c r="G10125" s="77"/>
      <c r="H10125" s="77"/>
      <c r="I10125" s="83"/>
    </row>
    <row r="10126" spans="2:9" ht="15.6" x14ac:dyDescent="0.3">
      <c r="B10126" s="81"/>
      <c r="C10126" s="81"/>
      <c r="D10126" s="81"/>
      <c r="E10126" s="77"/>
      <c r="F10126" s="82"/>
      <c r="G10126" s="77"/>
      <c r="H10126" s="77"/>
      <c r="I10126" s="83"/>
    </row>
    <row r="10127" spans="2:9" ht="15.6" x14ac:dyDescent="0.3">
      <c r="B10127" s="81"/>
      <c r="C10127" s="81"/>
      <c r="D10127" s="81"/>
      <c r="E10127" s="77"/>
      <c r="F10127" s="82"/>
      <c r="G10127" s="77"/>
      <c r="H10127" s="77"/>
      <c r="I10127" s="83"/>
    </row>
    <row r="10128" spans="2:9" ht="15.6" x14ac:dyDescent="0.3">
      <c r="B10128" s="81"/>
      <c r="C10128" s="81"/>
      <c r="D10128" s="81"/>
      <c r="E10128" s="77"/>
      <c r="F10128" s="82"/>
      <c r="G10128" s="77"/>
      <c r="H10128" s="77"/>
      <c r="I10128" s="83"/>
    </row>
    <row r="10129" spans="2:9" ht="15.6" x14ac:dyDescent="0.3">
      <c r="B10129" s="81"/>
      <c r="C10129" s="81"/>
      <c r="D10129" s="81"/>
      <c r="E10129" s="77"/>
      <c r="F10129" s="82"/>
      <c r="G10129" s="77"/>
      <c r="H10129" s="77"/>
      <c r="I10129" s="83"/>
    </row>
    <row r="10130" spans="2:9" ht="15.6" x14ac:dyDescent="0.3">
      <c r="B10130" s="81"/>
      <c r="C10130" s="81"/>
      <c r="D10130" s="81"/>
      <c r="E10130" s="77"/>
      <c r="F10130" s="82"/>
      <c r="G10130" s="77"/>
      <c r="H10130" s="77"/>
      <c r="I10130" s="83"/>
    </row>
    <row r="10131" spans="2:9" ht="15.6" x14ac:dyDescent="0.3">
      <c r="B10131" s="81"/>
      <c r="C10131" s="81"/>
      <c r="D10131" s="81"/>
      <c r="E10131" s="77"/>
      <c r="F10131" s="82"/>
      <c r="G10131" s="77"/>
      <c r="H10131" s="77"/>
      <c r="I10131" s="83"/>
    </row>
    <row r="10132" spans="2:9" ht="15.6" x14ac:dyDescent="0.3">
      <c r="B10132" s="81"/>
      <c r="C10132" s="81"/>
      <c r="D10132" s="81"/>
      <c r="E10132" s="77"/>
      <c r="F10132" s="82"/>
      <c r="G10132" s="77"/>
      <c r="H10132" s="77"/>
      <c r="I10132" s="83"/>
    </row>
    <row r="10133" spans="2:9" ht="15.6" x14ac:dyDescent="0.3">
      <c r="B10133" s="81"/>
      <c r="C10133" s="81"/>
      <c r="D10133" s="81"/>
      <c r="E10133" s="77"/>
      <c r="F10133" s="82"/>
      <c r="G10133" s="77"/>
      <c r="H10133" s="77"/>
      <c r="I10133" s="83"/>
    </row>
    <row r="10134" spans="2:9" ht="15.6" x14ac:dyDescent="0.3">
      <c r="B10134" s="81"/>
      <c r="C10134" s="81"/>
      <c r="D10134" s="81"/>
      <c r="E10134" s="77"/>
      <c r="F10134" s="82"/>
      <c r="G10134" s="77"/>
      <c r="H10134" s="77"/>
      <c r="I10134" s="83"/>
    </row>
    <row r="10135" spans="2:9" ht="15.6" x14ac:dyDescent="0.3">
      <c r="B10135" s="81"/>
      <c r="C10135" s="81"/>
      <c r="D10135" s="81"/>
      <c r="E10135" s="77"/>
      <c r="F10135" s="82"/>
      <c r="G10135" s="77"/>
      <c r="H10135" s="77"/>
      <c r="I10135" s="83"/>
    </row>
    <row r="10136" spans="2:9" ht="15.6" x14ac:dyDescent="0.3">
      <c r="B10136" s="81"/>
      <c r="C10136" s="81"/>
      <c r="D10136" s="81"/>
      <c r="E10136" s="77"/>
      <c r="F10136" s="82"/>
      <c r="G10136" s="77"/>
      <c r="H10136" s="77"/>
      <c r="I10136" s="83"/>
    </row>
    <row r="10137" spans="2:9" ht="15.6" x14ac:dyDescent="0.3">
      <c r="B10137" s="81"/>
      <c r="C10137" s="81"/>
      <c r="D10137" s="81"/>
      <c r="E10137" s="77"/>
      <c r="F10137" s="82"/>
      <c r="G10137" s="77"/>
      <c r="H10137" s="77"/>
      <c r="I10137" s="83"/>
    </row>
    <row r="10138" spans="2:9" ht="15.6" x14ac:dyDescent="0.3">
      <c r="B10138" s="81"/>
      <c r="C10138" s="81"/>
      <c r="D10138" s="81"/>
      <c r="E10138" s="77"/>
      <c r="F10138" s="82"/>
      <c r="G10138" s="77"/>
      <c r="H10138" s="77"/>
      <c r="I10138" s="83"/>
    </row>
    <row r="10139" spans="2:9" ht="15.6" x14ac:dyDescent="0.3">
      <c r="B10139" s="81"/>
      <c r="C10139" s="81"/>
      <c r="D10139" s="81"/>
      <c r="E10139" s="77"/>
      <c r="F10139" s="82"/>
      <c r="G10139" s="77"/>
      <c r="H10139" s="77"/>
      <c r="I10139" s="83"/>
    </row>
    <row r="10140" spans="2:9" ht="15.6" x14ac:dyDescent="0.3">
      <c r="B10140" s="81"/>
      <c r="C10140" s="81"/>
      <c r="D10140" s="81"/>
      <c r="E10140" s="77"/>
      <c r="F10140" s="82"/>
      <c r="G10140" s="77"/>
      <c r="H10140" s="77"/>
      <c r="I10140" s="83"/>
    </row>
    <row r="10141" spans="2:9" ht="15.6" x14ac:dyDescent="0.3">
      <c r="B10141" s="81"/>
      <c r="C10141" s="81"/>
      <c r="D10141" s="81"/>
      <c r="E10141" s="77"/>
      <c r="F10141" s="82"/>
      <c r="G10141" s="77"/>
      <c r="H10141" s="77"/>
      <c r="I10141" s="83"/>
    </row>
    <row r="10142" spans="2:9" ht="15.6" x14ac:dyDescent="0.3">
      <c r="B10142" s="81"/>
      <c r="C10142" s="81"/>
      <c r="D10142" s="81"/>
      <c r="E10142" s="77"/>
      <c r="F10142" s="82"/>
      <c r="G10142" s="77"/>
      <c r="H10142" s="77"/>
      <c r="I10142" s="83"/>
    </row>
    <row r="10143" spans="2:9" ht="15.6" x14ac:dyDescent="0.3">
      <c r="B10143" s="81"/>
      <c r="C10143" s="81"/>
      <c r="D10143" s="81"/>
      <c r="E10143" s="77"/>
      <c r="F10143" s="82"/>
      <c r="G10143" s="77"/>
      <c r="H10143" s="77"/>
      <c r="I10143" s="83"/>
    </row>
    <row r="10144" spans="2:9" ht="15.6" x14ac:dyDescent="0.3">
      <c r="B10144" s="81"/>
      <c r="C10144" s="81"/>
      <c r="D10144" s="81"/>
      <c r="E10144" s="77"/>
      <c r="F10144" s="82"/>
      <c r="G10144" s="77"/>
      <c r="H10144" s="77"/>
      <c r="I10144" s="83"/>
    </row>
    <row r="10145" spans="2:9" ht="15.6" x14ac:dyDescent="0.3">
      <c r="B10145" s="81"/>
      <c r="C10145" s="81"/>
      <c r="D10145" s="81"/>
      <c r="E10145" s="77"/>
      <c r="F10145" s="82"/>
      <c r="G10145" s="77"/>
      <c r="H10145" s="77"/>
      <c r="I10145" s="83"/>
    </row>
    <row r="10146" spans="2:9" ht="15.6" x14ac:dyDescent="0.3">
      <c r="B10146" s="81"/>
      <c r="C10146" s="81"/>
      <c r="D10146" s="81"/>
      <c r="E10146" s="77"/>
      <c r="F10146" s="82"/>
      <c r="G10146" s="77"/>
      <c r="H10146" s="77"/>
      <c r="I10146" s="83"/>
    </row>
    <row r="10147" spans="2:9" ht="15.6" x14ac:dyDescent="0.3">
      <c r="B10147" s="81"/>
      <c r="C10147" s="81"/>
      <c r="D10147" s="81"/>
      <c r="E10147" s="77"/>
      <c r="F10147" s="82"/>
      <c r="G10147" s="77"/>
      <c r="H10147" s="77"/>
      <c r="I10147" s="83"/>
    </row>
    <row r="10148" spans="2:9" ht="15.6" x14ac:dyDescent="0.3">
      <c r="B10148" s="81"/>
      <c r="C10148" s="81"/>
      <c r="D10148" s="81"/>
      <c r="E10148" s="77"/>
      <c r="F10148" s="82"/>
      <c r="G10148" s="77"/>
      <c r="H10148" s="77"/>
      <c r="I10148" s="83"/>
    </row>
    <row r="10149" spans="2:9" ht="15.6" x14ac:dyDescent="0.3">
      <c r="B10149" s="81"/>
      <c r="C10149" s="81"/>
      <c r="D10149" s="81"/>
      <c r="E10149" s="77"/>
      <c r="F10149" s="82"/>
      <c r="G10149" s="77"/>
      <c r="H10149" s="77"/>
      <c r="I10149" s="83"/>
    </row>
    <row r="10150" spans="2:9" ht="15.6" x14ac:dyDescent="0.3">
      <c r="B10150" s="81"/>
      <c r="C10150" s="81"/>
      <c r="D10150" s="81"/>
      <c r="E10150" s="77"/>
      <c r="F10150" s="82"/>
      <c r="G10150" s="77"/>
      <c r="H10150" s="77"/>
      <c r="I10150" s="83"/>
    </row>
    <row r="10151" spans="2:9" ht="15.6" x14ac:dyDescent="0.3">
      <c r="B10151" s="81"/>
      <c r="C10151" s="81"/>
      <c r="D10151" s="81"/>
      <c r="E10151" s="77"/>
      <c r="F10151" s="82"/>
      <c r="G10151" s="77"/>
      <c r="H10151" s="77"/>
      <c r="I10151" s="83"/>
    </row>
    <row r="10152" spans="2:9" ht="15.6" x14ac:dyDescent="0.3">
      <c r="B10152" s="81"/>
      <c r="C10152" s="81"/>
      <c r="D10152" s="81"/>
      <c r="E10152" s="77"/>
      <c r="F10152" s="82"/>
      <c r="G10152" s="77"/>
      <c r="H10152" s="77"/>
      <c r="I10152" s="83"/>
    </row>
    <row r="10153" spans="2:9" ht="15.6" x14ac:dyDescent="0.3">
      <c r="B10153" s="81"/>
      <c r="C10153" s="81"/>
      <c r="D10153" s="81"/>
      <c r="E10153" s="77"/>
      <c r="F10153" s="82"/>
      <c r="G10153" s="77"/>
      <c r="H10153" s="77"/>
      <c r="I10153" s="83"/>
    </row>
    <row r="10154" spans="2:9" ht="15.6" x14ac:dyDescent="0.3">
      <c r="B10154" s="81"/>
      <c r="C10154" s="81"/>
      <c r="D10154" s="81"/>
      <c r="E10154" s="77"/>
      <c r="F10154" s="82"/>
      <c r="G10154" s="77"/>
      <c r="H10154" s="77"/>
      <c r="I10154" s="83"/>
    </row>
    <row r="10155" spans="2:9" ht="15.6" x14ac:dyDescent="0.3">
      <c r="B10155" s="81"/>
      <c r="C10155" s="81"/>
      <c r="D10155" s="81"/>
      <c r="E10155" s="77"/>
      <c r="F10155" s="82"/>
      <c r="G10155" s="77"/>
      <c r="H10155" s="77"/>
      <c r="I10155" s="83"/>
    </row>
    <row r="10156" spans="2:9" ht="15.6" x14ac:dyDescent="0.3">
      <c r="B10156" s="81"/>
      <c r="C10156" s="81"/>
      <c r="D10156" s="81"/>
      <c r="E10156" s="77"/>
      <c r="F10156" s="82"/>
      <c r="G10156" s="77"/>
      <c r="H10156" s="77"/>
      <c r="I10156" s="83"/>
    </row>
    <row r="10157" spans="2:9" ht="15.6" x14ac:dyDescent="0.3">
      <c r="B10157" s="81"/>
      <c r="C10157" s="81"/>
      <c r="D10157" s="81"/>
      <c r="E10157" s="77"/>
      <c r="F10157" s="82"/>
      <c r="G10157" s="77"/>
      <c r="H10157" s="77"/>
      <c r="I10157" s="83"/>
    </row>
    <row r="10158" spans="2:9" ht="15.6" x14ac:dyDescent="0.3">
      <c r="B10158" s="81"/>
      <c r="C10158" s="81"/>
      <c r="D10158" s="81"/>
      <c r="E10158" s="77"/>
      <c r="F10158" s="82"/>
      <c r="G10158" s="77"/>
      <c r="H10158" s="77"/>
      <c r="I10158" s="83"/>
    </row>
    <row r="10159" spans="2:9" ht="15.6" x14ac:dyDescent="0.3">
      <c r="B10159" s="81"/>
      <c r="C10159" s="81"/>
      <c r="D10159" s="81"/>
      <c r="E10159" s="77"/>
      <c r="F10159" s="82"/>
      <c r="G10159" s="77"/>
      <c r="H10159" s="77"/>
      <c r="I10159" s="83"/>
    </row>
    <row r="10160" spans="2:9" ht="15.6" x14ac:dyDescent="0.3">
      <c r="B10160" s="81"/>
      <c r="C10160" s="81"/>
      <c r="D10160" s="81"/>
      <c r="E10160" s="77"/>
      <c r="F10160" s="82"/>
      <c r="G10160" s="77"/>
      <c r="H10160" s="77"/>
      <c r="I10160" s="83"/>
    </row>
    <row r="10161" spans="2:9" ht="15.6" x14ac:dyDescent="0.3">
      <c r="B10161" s="81"/>
      <c r="C10161" s="81"/>
      <c r="D10161" s="81"/>
      <c r="E10161" s="77"/>
      <c r="F10161" s="82"/>
      <c r="G10161" s="77"/>
      <c r="H10161" s="77"/>
      <c r="I10161" s="83"/>
    </row>
    <row r="10162" spans="2:9" ht="15.6" x14ac:dyDescent="0.3">
      <c r="B10162" s="81"/>
      <c r="C10162" s="81"/>
      <c r="D10162" s="81"/>
      <c r="E10162" s="77"/>
      <c r="F10162" s="82"/>
      <c r="G10162" s="77"/>
      <c r="H10162" s="77"/>
      <c r="I10162" s="83"/>
    </row>
    <row r="10163" spans="2:9" ht="15.6" x14ac:dyDescent="0.3">
      <c r="B10163" s="81"/>
      <c r="C10163" s="81"/>
      <c r="D10163" s="81"/>
      <c r="E10163" s="77"/>
      <c r="F10163" s="82"/>
      <c r="G10163" s="77"/>
      <c r="H10163" s="77"/>
      <c r="I10163" s="83"/>
    </row>
    <row r="10164" spans="2:9" ht="15.6" x14ac:dyDescent="0.3">
      <c r="B10164" s="81"/>
      <c r="C10164" s="81"/>
      <c r="D10164" s="81"/>
      <c r="E10164" s="77"/>
      <c r="F10164" s="82"/>
      <c r="G10164" s="77"/>
      <c r="H10164" s="77"/>
      <c r="I10164" s="83"/>
    </row>
    <row r="10165" spans="2:9" ht="15.6" x14ac:dyDescent="0.3">
      <c r="B10165" s="81"/>
      <c r="C10165" s="81"/>
      <c r="D10165" s="81"/>
      <c r="E10165" s="77"/>
      <c r="F10165" s="82"/>
      <c r="G10165" s="77"/>
      <c r="H10165" s="77"/>
      <c r="I10165" s="83"/>
    </row>
    <row r="10166" spans="2:9" ht="15.6" x14ac:dyDescent="0.3">
      <c r="B10166" s="81"/>
      <c r="C10166" s="81"/>
      <c r="D10166" s="81"/>
      <c r="E10166" s="77"/>
      <c r="F10166" s="82"/>
      <c r="G10166" s="77"/>
      <c r="H10166" s="77"/>
      <c r="I10166" s="83"/>
    </row>
    <row r="10167" spans="2:9" ht="15.6" x14ac:dyDescent="0.3">
      <c r="B10167" s="81"/>
      <c r="C10167" s="81"/>
      <c r="D10167" s="81"/>
      <c r="E10167" s="77"/>
      <c r="F10167" s="82"/>
      <c r="G10167" s="77"/>
      <c r="H10167" s="77"/>
      <c r="I10167" s="83"/>
    </row>
    <row r="10168" spans="2:9" ht="15.6" x14ac:dyDescent="0.3">
      <c r="B10168" s="81"/>
      <c r="C10168" s="81"/>
      <c r="D10168" s="81"/>
      <c r="E10168" s="77"/>
      <c r="F10168" s="82"/>
      <c r="G10168" s="77"/>
      <c r="H10168" s="77"/>
      <c r="I10168" s="83"/>
    </row>
    <row r="10169" spans="2:9" ht="15.6" x14ac:dyDescent="0.3">
      <c r="B10169" s="81"/>
      <c r="C10169" s="81"/>
      <c r="D10169" s="81"/>
      <c r="E10169" s="77"/>
      <c r="F10169" s="82"/>
      <c r="G10169" s="77"/>
      <c r="H10169" s="77"/>
      <c r="I10169" s="83"/>
    </row>
    <row r="10170" spans="2:9" ht="15.6" x14ac:dyDescent="0.3">
      <c r="B10170" s="81"/>
      <c r="C10170" s="81"/>
      <c r="D10170" s="81"/>
      <c r="E10170" s="77"/>
      <c r="F10170" s="82"/>
      <c r="G10170" s="77"/>
      <c r="H10170" s="77"/>
      <c r="I10170" s="83"/>
    </row>
    <row r="10171" spans="2:9" ht="15.6" x14ac:dyDescent="0.3">
      <c r="B10171" s="81"/>
      <c r="C10171" s="81"/>
      <c r="D10171" s="81"/>
      <c r="E10171" s="77"/>
      <c r="F10171" s="82"/>
      <c r="G10171" s="77"/>
      <c r="H10171" s="77"/>
      <c r="I10171" s="83"/>
    </row>
    <row r="10172" spans="2:9" ht="15.6" x14ac:dyDescent="0.3">
      <c r="B10172" s="81"/>
      <c r="C10172" s="81"/>
      <c r="D10172" s="81"/>
      <c r="E10172" s="77"/>
      <c r="F10172" s="82"/>
      <c r="G10172" s="77"/>
      <c r="H10172" s="77"/>
      <c r="I10172" s="83"/>
    </row>
    <row r="10173" spans="2:9" ht="15.6" x14ac:dyDescent="0.3">
      <c r="B10173" s="81"/>
      <c r="C10173" s="81"/>
      <c r="D10173" s="81"/>
      <c r="E10173" s="77"/>
      <c r="F10173" s="82"/>
      <c r="G10173" s="77"/>
      <c r="H10173" s="77"/>
      <c r="I10173" s="83"/>
    </row>
    <row r="10174" spans="2:9" ht="15.6" x14ac:dyDescent="0.3">
      <c r="B10174" s="81"/>
      <c r="C10174" s="81"/>
      <c r="D10174" s="81"/>
      <c r="E10174" s="77"/>
      <c r="F10174" s="82"/>
      <c r="G10174" s="77"/>
      <c r="H10174" s="77"/>
      <c r="I10174" s="83"/>
    </row>
    <row r="10175" spans="2:9" ht="15.6" x14ac:dyDescent="0.3">
      <c r="B10175" s="81"/>
      <c r="C10175" s="81"/>
      <c r="D10175" s="81"/>
      <c r="E10175" s="77"/>
      <c r="F10175" s="82"/>
      <c r="G10175" s="77"/>
      <c r="H10175" s="77"/>
      <c r="I10175" s="83"/>
    </row>
    <row r="10176" spans="2:9" ht="15.6" x14ac:dyDescent="0.3">
      <c r="B10176" s="81"/>
      <c r="C10176" s="81"/>
      <c r="D10176" s="81"/>
      <c r="E10176" s="77"/>
      <c r="F10176" s="82"/>
      <c r="G10176" s="77"/>
      <c r="H10176" s="77"/>
      <c r="I10176" s="83"/>
    </row>
    <row r="10177" spans="2:9" ht="15.6" x14ac:dyDescent="0.3">
      <c r="B10177" s="81"/>
      <c r="C10177" s="81"/>
      <c r="D10177" s="81"/>
      <c r="E10177" s="77"/>
      <c r="F10177" s="82"/>
      <c r="G10177" s="77"/>
      <c r="H10177" s="77"/>
      <c r="I10177" s="83"/>
    </row>
    <row r="10178" spans="2:9" ht="15.6" x14ac:dyDescent="0.3">
      <c r="B10178" s="81"/>
      <c r="C10178" s="81"/>
      <c r="D10178" s="81"/>
      <c r="E10178" s="77"/>
      <c r="F10178" s="82"/>
      <c r="G10178" s="77"/>
      <c r="H10178" s="77"/>
      <c r="I10178" s="83"/>
    </row>
    <row r="10179" spans="2:9" ht="15.6" x14ac:dyDescent="0.3">
      <c r="B10179" s="81"/>
      <c r="C10179" s="81"/>
      <c r="D10179" s="81"/>
      <c r="E10179" s="77"/>
      <c r="F10179" s="82"/>
      <c r="G10179" s="77"/>
      <c r="H10179" s="77"/>
      <c r="I10179" s="83"/>
    </row>
    <row r="10180" spans="2:9" ht="15.6" x14ac:dyDescent="0.3">
      <c r="B10180" s="81"/>
      <c r="C10180" s="81"/>
      <c r="D10180" s="81"/>
      <c r="E10180" s="77"/>
      <c r="F10180" s="82"/>
      <c r="G10180" s="77"/>
      <c r="H10180" s="77"/>
      <c r="I10180" s="83"/>
    </row>
    <row r="10181" spans="2:9" ht="15.6" x14ac:dyDescent="0.3">
      <c r="B10181" s="81"/>
      <c r="C10181" s="81"/>
      <c r="D10181" s="81"/>
      <c r="E10181" s="77"/>
      <c r="F10181" s="82"/>
      <c r="G10181" s="77"/>
      <c r="H10181" s="77"/>
      <c r="I10181" s="83"/>
    </row>
    <row r="10182" spans="2:9" ht="15.6" x14ac:dyDescent="0.3">
      <c r="B10182" s="81"/>
      <c r="C10182" s="81"/>
      <c r="D10182" s="81"/>
      <c r="E10182" s="77"/>
      <c r="F10182" s="82"/>
      <c r="G10182" s="77"/>
      <c r="H10182" s="77"/>
      <c r="I10182" s="83"/>
    </row>
    <row r="10183" spans="2:9" ht="15.6" x14ac:dyDescent="0.3">
      <c r="B10183" s="81"/>
      <c r="C10183" s="81"/>
      <c r="D10183" s="81"/>
      <c r="E10183" s="77"/>
      <c r="F10183" s="82"/>
      <c r="G10183" s="77"/>
      <c r="H10183" s="77"/>
      <c r="I10183" s="83"/>
    </row>
    <row r="10184" spans="2:9" ht="15.6" x14ac:dyDescent="0.3">
      <c r="B10184" s="81"/>
      <c r="C10184" s="81"/>
      <c r="D10184" s="81"/>
      <c r="E10184" s="77"/>
      <c r="F10184" s="82"/>
      <c r="G10184" s="77"/>
      <c r="H10184" s="77"/>
      <c r="I10184" s="83"/>
    </row>
    <row r="10185" spans="2:9" ht="15.6" x14ac:dyDescent="0.3">
      <c r="B10185" s="81"/>
      <c r="C10185" s="81"/>
      <c r="D10185" s="81"/>
      <c r="E10185" s="77"/>
      <c r="F10185" s="82"/>
      <c r="G10185" s="77"/>
      <c r="H10185" s="77"/>
      <c r="I10185" s="83"/>
    </row>
    <row r="10186" spans="2:9" ht="15.6" x14ac:dyDescent="0.3">
      <c r="B10186" s="81"/>
      <c r="C10186" s="81"/>
      <c r="D10186" s="81"/>
      <c r="E10186" s="77"/>
      <c r="F10186" s="82"/>
      <c r="G10186" s="77"/>
      <c r="H10186" s="77"/>
      <c r="I10186" s="83"/>
    </row>
    <row r="10187" spans="2:9" ht="15.6" x14ac:dyDescent="0.3">
      <c r="B10187" s="81"/>
      <c r="C10187" s="81"/>
      <c r="D10187" s="81"/>
      <c r="E10187" s="77"/>
      <c r="F10187" s="82"/>
      <c r="G10187" s="77"/>
      <c r="H10187" s="77"/>
      <c r="I10187" s="83"/>
    </row>
    <row r="10188" spans="2:9" ht="15.6" x14ac:dyDescent="0.3">
      <c r="B10188" s="81"/>
      <c r="C10188" s="81"/>
      <c r="D10188" s="81"/>
      <c r="E10188" s="77"/>
      <c r="F10188" s="82"/>
      <c r="G10188" s="77"/>
      <c r="H10188" s="77"/>
      <c r="I10188" s="83"/>
    </row>
    <row r="10189" spans="2:9" ht="15.6" x14ac:dyDescent="0.3">
      <c r="B10189" s="81"/>
      <c r="C10189" s="81"/>
      <c r="D10189" s="81"/>
      <c r="E10189" s="77"/>
      <c r="F10189" s="82"/>
      <c r="G10189" s="77"/>
      <c r="H10189" s="77"/>
      <c r="I10189" s="83"/>
    </row>
    <row r="10190" spans="2:9" ht="15.6" x14ac:dyDescent="0.3">
      <c r="B10190" s="81"/>
      <c r="C10190" s="81"/>
      <c r="D10190" s="81"/>
      <c r="E10190" s="77"/>
      <c r="F10190" s="82"/>
      <c r="G10190" s="77"/>
      <c r="H10190" s="77"/>
      <c r="I10190" s="83"/>
    </row>
    <row r="10191" spans="2:9" ht="15.6" x14ac:dyDescent="0.3">
      <c r="B10191" s="81"/>
      <c r="C10191" s="81"/>
      <c r="D10191" s="81"/>
      <c r="E10191" s="77"/>
      <c r="F10191" s="82"/>
      <c r="G10191" s="77"/>
      <c r="H10191" s="77"/>
      <c r="I10191" s="83"/>
    </row>
    <row r="10192" spans="2:9" ht="15.6" x14ac:dyDescent="0.3">
      <c r="B10192" s="81"/>
      <c r="C10192" s="81"/>
      <c r="D10192" s="81"/>
      <c r="E10192" s="77"/>
      <c r="F10192" s="82"/>
      <c r="G10192" s="77"/>
      <c r="H10192" s="77"/>
      <c r="I10192" s="83"/>
    </row>
    <row r="10193" spans="2:9" ht="15.6" x14ac:dyDescent="0.3">
      <c r="B10193" s="81"/>
      <c r="C10193" s="81"/>
      <c r="D10193" s="81"/>
      <c r="E10193" s="77"/>
      <c r="F10193" s="82"/>
      <c r="G10193" s="77"/>
      <c r="H10193" s="77"/>
      <c r="I10193" s="83"/>
    </row>
    <row r="10194" spans="2:9" ht="15.6" x14ac:dyDescent="0.3">
      <c r="B10194" s="81"/>
      <c r="C10194" s="81"/>
      <c r="D10194" s="81"/>
      <c r="E10194" s="77"/>
      <c r="F10194" s="82"/>
      <c r="G10194" s="77"/>
      <c r="H10194" s="77"/>
      <c r="I10194" s="83"/>
    </row>
    <row r="10195" spans="2:9" ht="15.6" x14ac:dyDescent="0.3">
      <c r="B10195" s="81"/>
      <c r="C10195" s="81"/>
      <c r="D10195" s="81"/>
      <c r="E10195" s="77"/>
      <c r="F10195" s="82"/>
      <c r="G10195" s="77"/>
      <c r="H10195" s="77"/>
      <c r="I10195" s="83"/>
    </row>
    <row r="10196" spans="2:9" ht="15.6" x14ac:dyDescent="0.3">
      <c r="B10196" s="81"/>
      <c r="C10196" s="81"/>
      <c r="D10196" s="81"/>
      <c r="E10196" s="77"/>
      <c r="F10196" s="82"/>
      <c r="G10196" s="77"/>
      <c r="H10196" s="77"/>
      <c r="I10196" s="83"/>
    </row>
    <row r="10197" spans="2:9" ht="15.6" x14ac:dyDescent="0.3">
      <c r="B10197" s="81"/>
      <c r="C10197" s="81"/>
      <c r="D10197" s="81"/>
      <c r="E10197" s="77"/>
      <c r="F10197" s="82"/>
      <c r="G10197" s="77"/>
      <c r="H10197" s="77"/>
      <c r="I10197" s="83"/>
    </row>
    <row r="10198" spans="2:9" ht="15.6" x14ac:dyDescent="0.3">
      <c r="B10198" s="81"/>
      <c r="C10198" s="81"/>
      <c r="D10198" s="81"/>
      <c r="E10198" s="77"/>
      <c r="F10198" s="82"/>
      <c r="G10198" s="77"/>
      <c r="H10198" s="77"/>
      <c r="I10198" s="83"/>
    </row>
    <row r="10199" spans="2:9" ht="15.6" x14ac:dyDescent="0.3">
      <c r="B10199" s="81"/>
      <c r="C10199" s="81"/>
      <c r="D10199" s="81"/>
      <c r="E10199" s="77"/>
      <c r="F10199" s="82"/>
      <c r="G10199" s="77"/>
      <c r="H10199" s="77"/>
      <c r="I10199" s="83"/>
    </row>
    <row r="10200" spans="2:9" ht="15.6" x14ac:dyDescent="0.3">
      <c r="B10200" s="81"/>
      <c r="C10200" s="81"/>
      <c r="D10200" s="81"/>
      <c r="E10200" s="77"/>
      <c r="F10200" s="82"/>
      <c r="G10200" s="77"/>
      <c r="H10200" s="77"/>
      <c r="I10200" s="83"/>
    </row>
    <row r="10201" spans="2:9" ht="15.6" x14ac:dyDescent="0.3">
      <c r="B10201" s="81"/>
      <c r="C10201" s="81"/>
      <c r="D10201" s="81"/>
      <c r="E10201" s="77"/>
      <c r="F10201" s="82"/>
      <c r="G10201" s="77"/>
      <c r="H10201" s="77"/>
      <c r="I10201" s="83"/>
    </row>
    <row r="10202" spans="2:9" ht="15.6" x14ac:dyDescent="0.3">
      <c r="B10202" s="81"/>
      <c r="C10202" s="81"/>
      <c r="D10202" s="81"/>
      <c r="E10202" s="77"/>
      <c r="F10202" s="82"/>
      <c r="G10202" s="77"/>
      <c r="H10202" s="77"/>
      <c r="I10202" s="83"/>
    </row>
    <row r="10203" spans="2:9" ht="15.6" x14ac:dyDescent="0.3">
      <c r="B10203" s="81"/>
      <c r="C10203" s="81"/>
      <c r="D10203" s="81"/>
      <c r="E10203" s="77"/>
      <c r="F10203" s="82"/>
      <c r="G10203" s="77"/>
      <c r="H10203" s="77"/>
      <c r="I10203" s="83"/>
    </row>
    <row r="10204" spans="2:9" ht="15.6" x14ac:dyDescent="0.3">
      <c r="B10204" s="81"/>
      <c r="C10204" s="81"/>
      <c r="D10204" s="81"/>
      <c r="E10204" s="77"/>
      <c r="F10204" s="82"/>
      <c r="G10204" s="77"/>
      <c r="H10204" s="77"/>
      <c r="I10204" s="83"/>
    </row>
    <row r="10205" spans="2:9" ht="15.6" x14ac:dyDescent="0.3">
      <c r="B10205" s="81"/>
      <c r="C10205" s="81"/>
      <c r="D10205" s="81"/>
      <c r="E10205" s="77"/>
      <c r="F10205" s="82"/>
      <c r="G10205" s="77"/>
      <c r="H10205" s="77"/>
      <c r="I10205" s="83"/>
    </row>
    <row r="10206" spans="2:9" ht="15.6" x14ac:dyDescent="0.3">
      <c r="B10206" s="81"/>
      <c r="C10206" s="81"/>
      <c r="D10206" s="81"/>
      <c r="E10206" s="77"/>
      <c r="F10206" s="82"/>
      <c r="G10206" s="77"/>
      <c r="H10206" s="77"/>
      <c r="I10206" s="83"/>
    </row>
    <row r="10207" spans="2:9" ht="15.6" x14ac:dyDescent="0.3">
      <c r="B10207" s="81"/>
      <c r="C10207" s="81"/>
      <c r="D10207" s="81"/>
      <c r="E10207" s="77"/>
      <c r="F10207" s="82"/>
      <c r="G10207" s="77"/>
      <c r="H10207" s="77"/>
      <c r="I10207" s="83"/>
    </row>
    <row r="10208" spans="2:9" ht="15.6" x14ac:dyDescent="0.3">
      <c r="B10208" s="81"/>
      <c r="C10208" s="81"/>
      <c r="D10208" s="81"/>
      <c r="E10208" s="77"/>
      <c r="F10208" s="82"/>
      <c r="G10208" s="77"/>
      <c r="H10208" s="77"/>
      <c r="I10208" s="83"/>
    </row>
    <row r="10209" spans="2:9" ht="15.6" x14ac:dyDescent="0.3">
      <c r="B10209" s="81"/>
      <c r="C10209" s="81"/>
      <c r="D10209" s="81"/>
      <c r="E10209" s="77"/>
      <c r="F10209" s="82"/>
      <c r="G10209" s="77"/>
      <c r="H10209" s="77"/>
      <c r="I10209" s="83"/>
    </row>
    <row r="10210" spans="2:9" ht="15.6" x14ac:dyDescent="0.3">
      <c r="B10210" s="81"/>
      <c r="C10210" s="81"/>
      <c r="D10210" s="81"/>
      <c r="E10210" s="77"/>
      <c r="F10210" s="82"/>
      <c r="G10210" s="77"/>
      <c r="H10210" s="77"/>
      <c r="I10210" s="83"/>
    </row>
    <row r="10211" spans="2:9" ht="15.6" x14ac:dyDescent="0.3">
      <c r="B10211" s="81"/>
      <c r="C10211" s="81"/>
      <c r="D10211" s="81"/>
      <c r="E10211" s="77"/>
      <c r="F10211" s="82"/>
      <c r="G10211" s="77"/>
      <c r="H10211" s="77"/>
      <c r="I10211" s="83"/>
    </row>
    <row r="10212" spans="2:9" ht="15.6" x14ac:dyDescent="0.3">
      <c r="B10212" s="81"/>
      <c r="C10212" s="81"/>
      <c r="D10212" s="81"/>
      <c r="E10212" s="77"/>
      <c r="F10212" s="82"/>
      <c r="G10212" s="77"/>
      <c r="H10212" s="77"/>
      <c r="I10212" s="83"/>
    </row>
    <row r="10213" spans="2:9" ht="15.6" x14ac:dyDescent="0.3">
      <c r="B10213" s="81"/>
      <c r="C10213" s="81"/>
      <c r="D10213" s="81"/>
      <c r="E10213" s="77"/>
      <c r="F10213" s="82"/>
      <c r="G10213" s="77"/>
      <c r="H10213" s="77"/>
      <c r="I10213" s="83"/>
    </row>
    <row r="10214" spans="2:9" ht="15.6" x14ac:dyDescent="0.3">
      <c r="B10214" s="81"/>
      <c r="C10214" s="81"/>
      <c r="D10214" s="81"/>
      <c r="E10214" s="77"/>
      <c r="F10214" s="82"/>
      <c r="G10214" s="77"/>
      <c r="H10214" s="77"/>
      <c r="I10214" s="83"/>
    </row>
    <row r="10215" spans="2:9" ht="15.6" x14ac:dyDescent="0.3">
      <c r="B10215" s="81"/>
      <c r="C10215" s="81"/>
      <c r="D10215" s="81"/>
      <c r="E10215" s="77"/>
      <c r="F10215" s="82"/>
      <c r="G10215" s="77"/>
      <c r="H10215" s="77"/>
      <c r="I10215" s="83"/>
    </row>
    <row r="10216" spans="2:9" ht="15.6" x14ac:dyDescent="0.3">
      <c r="B10216" s="81"/>
      <c r="C10216" s="81"/>
      <c r="D10216" s="81"/>
      <c r="E10216" s="77"/>
      <c r="F10216" s="82"/>
      <c r="G10216" s="77"/>
      <c r="H10216" s="77"/>
      <c r="I10216" s="83"/>
    </row>
    <row r="10217" spans="2:9" ht="15.6" x14ac:dyDescent="0.3">
      <c r="B10217" s="81"/>
      <c r="C10217" s="81"/>
      <c r="D10217" s="81"/>
      <c r="E10217" s="77"/>
      <c r="F10217" s="82"/>
      <c r="G10217" s="77"/>
      <c r="H10217" s="77"/>
      <c r="I10217" s="83"/>
    </row>
    <row r="10218" spans="2:9" ht="15.6" x14ac:dyDescent="0.3">
      <c r="B10218" s="81"/>
      <c r="C10218" s="81"/>
      <c r="D10218" s="81"/>
      <c r="E10218" s="77"/>
      <c r="F10218" s="82"/>
      <c r="G10218" s="77"/>
      <c r="H10218" s="77"/>
      <c r="I10218" s="83"/>
    </row>
    <row r="10219" spans="2:9" ht="15.6" x14ac:dyDescent="0.3">
      <c r="B10219" s="81"/>
      <c r="C10219" s="81"/>
      <c r="D10219" s="81"/>
      <c r="E10219" s="77"/>
      <c r="F10219" s="82"/>
      <c r="G10219" s="77"/>
      <c r="H10219" s="77"/>
      <c r="I10219" s="83"/>
    </row>
    <row r="10220" spans="2:9" ht="15.6" x14ac:dyDescent="0.3">
      <c r="B10220" s="81"/>
      <c r="C10220" s="81"/>
      <c r="D10220" s="81"/>
      <c r="E10220" s="77"/>
      <c r="F10220" s="82"/>
      <c r="G10220" s="77"/>
      <c r="H10220" s="77"/>
      <c r="I10220" s="83"/>
    </row>
    <row r="10221" spans="2:9" ht="15.6" x14ac:dyDescent="0.3">
      <c r="B10221" s="81"/>
      <c r="C10221" s="81"/>
      <c r="D10221" s="81"/>
      <c r="E10221" s="77"/>
      <c r="F10221" s="82"/>
      <c r="G10221" s="77"/>
      <c r="H10221" s="77"/>
      <c r="I10221" s="83"/>
    </row>
    <row r="10222" spans="2:9" ht="15.6" x14ac:dyDescent="0.3">
      <c r="B10222" s="81"/>
      <c r="C10222" s="81"/>
      <c r="D10222" s="81"/>
      <c r="E10222" s="77"/>
      <c r="F10222" s="82"/>
      <c r="G10222" s="77"/>
      <c r="H10222" s="77"/>
      <c r="I10222" s="83"/>
    </row>
    <row r="10223" spans="2:9" ht="15.6" x14ac:dyDescent="0.3">
      <c r="B10223" s="81"/>
      <c r="C10223" s="81"/>
      <c r="D10223" s="81"/>
      <c r="E10223" s="77"/>
      <c r="F10223" s="82"/>
      <c r="G10223" s="77"/>
      <c r="H10223" s="77"/>
      <c r="I10223" s="83"/>
    </row>
    <row r="10224" spans="2:9" ht="15.6" x14ac:dyDescent="0.3">
      <c r="B10224" s="81"/>
      <c r="C10224" s="81"/>
      <c r="D10224" s="81"/>
      <c r="E10224" s="77"/>
      <c r="F10224" s="82"/>
      <c r="G10224" s="77"/>
      <c r="H10224" s="77"/>
      <c r="I10224" s="83"/>
    </row>
    <row r="10225" spans="2:9" ht="15.6" x14ac:dyDescent="0.3">
      <c r="B10225" s="81"/>
      <c r="C10225" s="81"/>
      <c r="D10225" s="81"/>
      <c r="E10225" s="77"/>
      <c r="F10225" s="82"/>
      <c r="G10225" s="77"/>
      <c r="H10225" s="77"/>
      <c r="I10225" s="83"/>
    </row>
    <row r="10226" spans="2:9" ht="15.6" x14ac:dyDescent="0.3">
      <c r="B10226" s="81"/>
      <c r="C10226" s="81"/>
      <c r="D10226" s="81"/>
      <c r="E10226" s="77"/>
      <c r="F10226" s="82"/>
      <c r="G10226" s="77"/>
      <c r="H10226" s="77"/>
      <c r="I10226" s="83"/>
    </row>
    <row r="10227" spans="2:9" ht="15.6" x14ac:dyDescent="0.3">
      <c r="B10227" s="81"/>
      <c r="C10227" s="81"/>
      <c r="D10227" s="81"/>
      <c r="E10227" s="77"/>
      <c r="F10227" s="82"/>
      <c r="G10227" s="77"/>
      <c r="H10227" s="77"/>
      <c r="I10227" s="83"/>
    </row>
    <row r="10228" spans="2:9" ht="15.6" x14ac:dyDescent="0.3">
      <c r="B10228" s="81"/>
      <c r="C10228" s="81"/>
      <c r="D10228" s="81"/>
      <c r="E10228" s="77"/>
      <c r="F10228" s="82"/>
      <c r="G10228" s="77"/>
      <c r="H10228" s="77"/>
      <c r="I10228" s="83"/>
    </row>
    <row r="10229" spans="2:9" ht="15.6" x14ac:dyDescent="0.3">
      <c r="B10229" s="81"/>
      <c r="C10229" s="81"/>
      <c r="D10229" s="81"/>
      <c r="E10229" s="77"/>
      <c r="F10229" s="82"/>
      <c r="G10229" s="77"/>
      <c r="H10229" s="77"/>
      <c r="I10229" s="83"/>
    </row>
    <row r="10230" spans="2:9" ht="15.6" x14ac:dyDescent="0.3">
      <c r="B10230" s="81"/>
      <c r="C10230" s="81"/>
      <c r="D10230" s="81"/>
      <c r="E10230" s="77"/>
      <c r="F10230" s="82"/>
      <c r="G10230" s="77"/>
      <c r="H10230" s="77"/>
      <c r="I10230" s="83"/>
    </row>
    <row r="10231" spans="2:9" ht="15.6" x14ac:dyDescent="0.3">
      <c r="B10231" s="81"/>
      <c r="C10231" s="81"/>
      <c r="D10231" s="81"/>
      <c r="E10231" s="77"/>
      <c r="F10231" s="82"/>
      <c r="G10231" s="77"/>
      <c r="H10231" s="77"/>
      <c r="I10231" s="83"/>
    </row>
    <row r="10232" spans="2:9" ht="15.6" x14ac:dyDescent="0.3">
      <c r="B10232" s="81"/>
      <c r="C10232" s="81"/>
      <c r="D10232" s="81"/>
      <c r="E10232" s="77"/>
      <c r="F10232" s="82"/>
      <c r="G10232" s="77"/>
      <c r="H10232" s="77"/>
      <c r="I10232" s="83"/>
    </row>
    <row r="10233" spans="2:9" ht="15.6" x14ac:dyDescent="0.3">
      <c r="B10233" s="81"/>
      <c r="C10233" s="81"/>
      <c r="D10233" s="81"/>
      <c r="E10233" s="77"/>
      <c r="F10233" s="82"/>
      <c r="G10233" s="77"/>
      <c r="H10233" s="77"/>
      <c r="I10233" s="83"/>
    </row>
    <row r="10234" spans="2:9" ht="15.6" x14ac:dyDescent="0.3">
      <c r="B10234" s="81"/>
      <c r="C10234" s="81"/>
      <c r="D10234" s="81"/>
      <c r="E10234" s="77"/>
      <c r="F10234" s="82"/>
      <c r="G10234" s="77"/>
      <c r="H10234" s="77"/>
      <c r="I10234" s="83"/>
    </row>
    <row r="10235" spans="2:9" ht="15.6" x14ac:dyDescent="0.3">
      <c r="B10235" s="81"/>
      <c r="C10235" s="81"/>
      <c r="D10235" s="81"/>
      <c r="E10235" s="77"/>
      <c r="F10235" s="82"/>
      <c r="G10235" s="77"/>
      <c r="H10235" s="77"/>
      <c r="I10235" s="83"/>
    </row>
    <row r="10236" spans="2:9" ht="15.6" x14ac:dyDescent="0.3">
      <c r="B10236" s="81"/>
      <c r="C10236" s="81"/>
      <c r="D10236" s="81"/>
      <c r="E10236" s="77"/>
      <c r="F10236" s="82"/>
      <c r="G10236" s="77"/>
      <c r="H10236" s="77"/>
      <c r="I10236" s="83"/>
    </row>
    <row r="10237" spans="2:9" ht="15.6" x14ac:dyDescent="0.3">
      <c r="B10237" s="81"/>
      <c r="C10237" s="81"/>
      <c r="D10237" s="81"/>
      <c r="E10237" s="77"/>
      <c r="F10237" s="82"/>
      <c r="G10237" s="77"/>
      <c r="H10237" s="77"/>
      <c r="I10237" s="83"/>
    </row>
    <row r="10238" spans="2:9" ht="15.6" x14ac:dyDescent="0.3">
      <c r="B10238" s="81"/>
      <c r="C10238" s="81"/>
      <c r="D10238" s="81"/>
      <c r="E10238" s="77"/>
      <c r="F10238" s="82"/>
      <c r="G10238" s="77"/>
      <c r="H10238" s="77"/>
      <c r="I10238" s="83"/>
    </row>
    <row r="10239" spans="2:9" ht="15.6" x14ac:dyDescent="0.3">
      <c r="B10239" s="81"/>
      <c r="C10239" s="81"/>
      <c r="D10239" s="81"/>
      <c r="E10239" s="77"/>
      <c r="F10239" s="82"/>
      <c r="G10239" s="77"/>
      <c r="H10239" s="77"/>
      <c r="I10239" s="83"/>
    </row>
    <row r="10240" spans="2:9" ht="15.6" x14ac:dyDescent="0.3">
      <c r="B10240" s="81"/>
      <c r="C10240" s="81"/>
      <c r="D10240" s="81"/>
      <c r="E10240" s="77"/>
      <c r="F10240" s="82"/>
      <c r="G10240" s="77"/>
      <c r="H10240" s="77"/>
      <c r="I10240" s="83"/>
    </row>
    <row r="10241" spans="2:9" ht="15.6" x14ac:dyDescent="0.3">
      <c r="B10241" s="81"/>
      <c r="C10241" s="81"/>
      <c r="D10241" s="81"/>
      <c r="E10241" s="77"/>
      <c r="F10241" s="82"/>
      <c r="G10241" s="77"/>
      <c r="H10241" s="77"/>
      <c r="I10241" s="83"/>
    </row>
    <row r="10242" spans="2:9" ht="15.6" x14ac:dyDescent="0.3">
      <c r="B10242" s="81"/>
      <c r="C10242" s="81"/>
      <c r="D10242" s="81"/>
      <c r="E10242" s="77"/>
      <c r="F10242" s="82"/>
      <c r="G10242" s="77"/>
      <c r="H10242" s="77"/>
      <c r="I10242" s="83"/>
    </row>
    <row r="10243" spans="2:9" ht="15.6" x14ac:dyDescent="0.3">
      <c r="B10243" s="81"/>
      <c r="C10243" s="81"/>
      <c r="D10243" s="81"/>
      <c r="E10243" s="77"/>
      <c r="F10243" s="82"/>
      <c r="G10243" s="77"/>
      <c r="H10243" s="77"/>
      <c r="I10243" s="83"/>
    </row>
    <row r="10244" spans="2:9" ht="15.6" x14ac:dyDescent="0.3">
      <c r="B10244" s="81"/>
      <c r="C10244" s="81"/>
      <c r="D10244" s="81"/>
      <c r="E10244" s="77"/>
      <c r="F10244" s="82"/>
      <c r="G10244" s="77"/>
      <c r="H10244" s="77"/>
      <c r="I10244" s="83"/>
    </row>
    <row r="10245" spans="2:9" ht="15.6" x14ac:dyDescent="0.3">
      <c r="B10245" s="81"/>
      <c r="C10245" s="81"/>
      <c r="D10245" s="81"/>
      <c r="E10245" s="77"/>
      <c r="F10245" s="82"/>
      <c r="G10245" s="77"/>
      <c r="H10245" s="77"/>
      <c r="I10245" s="83"/>
    </row>
    <row r="10246" spans="2:9" ht="15.6" x14ac:dyDescent="0.3">
      <c r="B10246" s="81"/>
      <c r="C10246" s="81"/>
      <c r="D10246" s="81"/>
      <c r="E10246" s="77"/>
      <c r="F10246" s="82"/>
      <c r="G10246" s="77"/>
      <c r="H10246" s="77"/>
      <c r="I10246" s="83"/>
    </row>
    <row r="10247" spans="2:9" ht="15.6" x14ac:dyDescent="0.3">
      <c r="B10247" s="81"/>
      <c r="C10247" s="81"/>
      <c r="D10247" s="81"/>
      <c r="E10247" s="77"/>
      <c r="F10247" s="82"/>
      <c r="G10247" s="77"/>
      <c r="H10247" s="77"/>
      <c r="I10247" s="83"/>
    </row>
    <row r="10248" spans="2:9" ht="15.6" x14ac:dyDescent="0.3">
      <c r="B10248" s="81"/>
      <c r="C10248" s="81"/>
      <c r="D10248" s="81"/>
      <c r="E10248" s="77"/>
      <c r="F10248" s="82"/>
      <c r="G10248" s="77"/>
      <c r="H10248" s="77"/>
      <c r="I10248" s="83"/>
    </row>
    <row r="10249" spans="2:9" ht="15.6" x14ac:dyDescent="0.3">
      <c r="B10249" s="81"/>
      <c r="C10249" s="81"/>
      <c r="D10249" s="81"/>
      <c r="E10249" s="77"/>
      <c r="F10249" s="82"/>
      <c r="G10249" s="77"/>
      <c r="H10249" s="77"/>
      <c r="I10249" s="83"/>
    </row>
    <row r="10250" spans="2:9" ht="15.6" x14ac:dyDescent="0.3">
      <c r="B10250" s="81"/>
      <c r="C10250" s="81"/>
      <c r="D10250" s="81"/>
      <c r="E10250" s="77"/>
      <c r="F10250" s="82"/>
      <c r="G10250" s="77"/>
      <c r="H10250" s="77"/>
      <c r="I10250" s="83"/>
    </row>
    <row r="10251" spans="2:9" ht="15.6" x14ac:dyDescent="0.3">
      <c r="B10251" s="81"/>
      <c r="C10251" s="81"/>
      <c r="D10251" s="81"/>
      <c r="E10251" s="77"/>
      <c r="F10251" s="82"/>
      <c r="G10251" s="77"/>
      <c r="H10251" s="77"/>
      <c r="I10251" s="83"/>
    </row>
    <row r="10252" spans="2:9" ht="15.6" x14ac:dyDescent="0.3">
      <c r="B10252" s="81"/>
      <c r="C10252" s="81"/>
      <c r="D10252" s="81"/>
      <c r="E10252" s="77"/>
      <c r="F10252" s="82"/>
      <c r="G10252" s="77"/>
      <c r="H10252" s="77"/>
      <c r="I10252" s="83"/>
    </row>
    <row r="10253" spans="2:9" ht="15.6" x14ac:dyDescent="0.3">
      <c r="B10253" s="81"/>
      <c r="C10253" s="81"/>
      <c r="D10253" s="81"/>
      <c r="E10253" s="77"/>
      <c r="F10253" s="82"/>
      <c r="G10253" s="77"/>
      <c r="H10253" s="77"/>
      <c r="I10253" s="83"/>
    </row>
    <row r="10254" spans="2:9" ht="15.6" x14ac:dyDescent="0.3">
      <c r="B10254" s="81"/>
      <c r="C10254" s="81"/>
      <c r="D10254" s="81"/>
      <c r="E10254" s="77"/>
      <c r="F10254" s="82"/>
      <c r="G10254" s="77"/>
      <c r="H10254" s="77"/>
      <c r="I10254" s="83"/>
    </row>
    <row r="10255" spans="2:9" ht="15.6" x14ac:dyDescent="0.3">
      <c r="B10255" s="81"/>
      <c r="C10255" s="81"/>
      <c r="D10255" s="81"/>
      <c r="E10255" s="77"/>
      <c r="F10255" s="82"/>
      <c r="G10255" s="77"/>
      <c r="H10255" s="77"/>
      <c r="I10255" s="83"/>
    </row>
    <row r="10256" spans="2:9" ht="15.6" x14ac:dyDescent="0.3">
      <c r="B10256" s="81"/>
      <c r="C10256" s="81"/>
      <c r="D10256" s="81"/>
      <c r="E10256" s="77"/>
      <c r="F10256" s="82"/>
      <c r="G10256" s="77"/>
      <c r="H10256" s="77"/>
      <c r="I10256" s="83"/>
    </row>
    <row r="10257" spans="2:9" ht="15.6" x14ac:dyDescent="0.3">
      <c r="B10257" s="81"/>
      <c r="C10257" s="81"/>
      <c r="D10257" s="81"/>
      <c r="E10257" s="77"/>
      <c r="F10257" s="82"/>
      <c r="G10257" s="77"/>
      <c r="H10257" s="77"/>
      <c r="I10257" s="83"/>
    </row>
    <row r="10258" spans="2:9" ht="15.6" x14ac:dyDescent="0.3">
      <c r="B10258" s="81"/>
      <c r="C10258" s="81"/>
      <c r="D10258" s="81"/>
      <c r="E10258" s="77"/>
      <c r="F10258" s="82"/>
      <c r="G10258" s="77"/>
      <c r="H10258" s="77"/>
      <c r="I10258" s="83"/>
    </row>
    <row r="10259" spans="2:9" ht="15.6" x14ac:dyDescent="0.3">
      <c r="B10259" s="81"/>
      <c r="C10259" s="81"/>
      <c r="D10259" s="81"/>
      <c r="E10259" s="77"/>
      <c r="F10259" s="82"/>
      <c r="G10259" s="77"/>
      <c r="H10259" s="77"/>
      <c r="I10259" s="83"/>
    </row>
    <row r="10260" spans="2:9" ht="15.6" x14ac:dyDescent="0.3">
      <c r="B10260" s="81"/>
      <c r="C10260" s="81"/>
      <c r="D10260" s="81"/>
      <c r="E10260" s="77"/>
      <c r="F10260" s="82"/>
      <c r="G10260" s="77"/>
      <c r="H10260" s="77"/>
      <c r="I10260" s="83"/>
    </row>
    <row r="10261" spans="2:9" ht="15.6" x14ac:dyDescent="0.3">
      <c r="B10261" s="81"/>
      <c r="C10261" s="81"/>
      <c r="D10261" s="81"/>
      <c r="E10261" s="77"/>
      <c r="F10261" s="82"/>
      <c r="G10261" s="77"/>
      <c r="H10261" s="77"/>
      <c r="I10261" s="83"/>
    </row>
    <row r="10262" spans="2:9" ht="15.6" x14ac:dyDescent="0.3">
      <c r="B10262" s="81"/>
      <c r="C10262" s="81"/>
      <c r="D10262" s="81"/>
      <c r="E10262" s="77"/>
      <c r="F10262" s="82"/>
      <c r="G10262" s="77"/>
      <c r="H10262" s="77"/>
      <c r="I10262" s="83"/>
    </row>
    <row r="10263" spans="2:9" ht="15.6" x14ac:dyDescent="0.3">
      <c r="B10263" s="81"/>
      <c r="C10263" s="81"/>
      <c r="D10263" s="81"/>
      <c r="E10263" s="77"/>
      <c r="F10263" s="82"/>
      <c r="G10263" s="77"/>
      <c r="H10263" s="77"/>
      <c r="I10263" s="83"/>
    </row>
    <row r="10264" spans="2:9" ht="15.6" x14ac:dyDescent="0.3">
      <c r="B10264" s="81"/>
      <c r="C10264" s="81"/>
      <c r="D10264" s="81"/>
      <c r="E10264" s="77"/>
      <c r="F10264" s="82"/>
      <c r="G10264" s="77"/>
      <c r="H10264" s="77"/>
      <c r="I10264" s="83"/>
    </row>
    <row r="10265" spans="2:9" ht="15.6" x14ac:dyDescent="0.3">
      <c r="B10265" s="81"/>
      <c r="C10265" s="81"/>
      <c r="D10265" s="81"/>
      <c r="E10265" s="77"/>
      <c r="F10265" s="82"/>
      <c r="G10265" s="77"/>
      <c r="H10265" s="77"/>
      <c r="I10265" s="83"/>
    </row>
    <row r="10266" spans="2:9" ht="15.6" x14ac:dyDescent="0.3">
      <c r="B10266" s="81"/>
      <c r="C10266" s="81"/>
      <c r="D10266" s="81"/>
      <c r="E10266" s="77"/>
      <c r="F10266" s="82"/>
      <c r="G10266" s="77"/>
      <c r="H10266" s="77"/>
      <c r="I10266" s="83"/>
    </row>
    <row r="10267" spans="2:9" ht="15.6" x14ac:dyDescent="0.3">
      <c r="B10267" s="81"/>
      <c r="C10267" s="81"/>
      <c r="D10267" s="81"/>
      <c r="E10267" s="77"/>
      <c r="F10267" s="82"/>
      <c r="G10267" s="77"/>
      <c r="H10267" s="77"/>
      <c r="I10267" s="83"/>
    </row>
    <row r="10268" spans="2:9" ht="15.6" x14ac:dyDescent="0.3">
      <c r="B10268" s="81"/>
      <c r="C10268" s="81"/>
      <c r="D10268" s="81"/>
      <c r="E10268" s="77"/>
      <c r="F10268" s="82"/>
      <c r="G10268" s="77"/>
      <c r="H10268" s="77"/>
      <c r="I10268" s="83"/>
    </row>
    <row r="10269" spans="2:9" ht="15.6" x14ac:dyDescent="0.3">
      <c r="B10269" s="81"/>
      <c r="C10269" s="81"/>
      <c r="D10269" s="81"/>
      <c r="E10269" s="77"/>
      <c r="F10269" s="82"/>
      <c r="G10269" s="77"/>
      <c r="H10269" s="77"/>
      <c r="I10269" s="83"/>
    </row>
    <row r="10270" spans="2:9" ht="15.6" x14ac:dyDescent="0.3">
      <c r="B10270" s="81"/>
      <c r="C10270" s="81"/>
      <c r="D10270" s="81"/>
      <c r="E10270" s="77"/>
      <c r="F10270" s="82"/>
      <c r="G10270" s="77"/>
      <c r="H10270" s="77"/>
      <c r="I10270" s="83"/>
    </row>
    <row r="10271" spans="2:9" ht="15.6" x14ac:dyDescent="0.3">
      <c r="B10271" s="81"/>
      <c r="C10271" s="81"/>
      <c r="D10271" s="81"/>
      <c r="E10271" s="77"/>
      <c r="F10271" s="82"/>
      <c r="G10271" s="77"/>
      <c r="H10271" s="77"/>
      <c r="I10271" s="83"/>
    </row>
    <row r="10272" spans="2:9" ht="15.6" x14ac:dyDescent="0.3">
      <c r="B10272" s="81"/>
      <c r="C10272" s="81"/>
      <c r="D10272" s="81"/>
      <c r="E10272" s="77"/>
      <c r="F10272" s="82"/>
      <c r="G10272" s="77"/>
      <c r="H10272" s="77"/>
      <c r="I10272" s="83"/>
    </row>
    <row r="10273" spans="2:9" ht="15.6" x14ac:dyDescent="0.3">
      <c r="B10273" s="81"/>
      <c r="C10273" s="81"/>
      <c r="D10273" s="81"/>
      <c r="E10273" s="77"/>
      <c r="F10273" s="82"/>
      <c r="G10273" s="77"/>
      <c r="H10273" s="77"/>
      <c r="I10273" s="83"/>
    </row>
    <row r="10274" spans="2:9" ht="15.6" x14ac:dyDescent="0.3">
      <c r="B10274" s="81"/>
      <c r="C10274" s="81"/>
      <c r="D10274" s="81"/>
      <c r="E10274" s="77"/>
      <c r="F10274" s="82"/>
      <c r="G10274" s="77"/>
      <c r="H10274" s="77"/>
      <c r="I10274" s="83"/>
    </row>
    <row r="10275" spans="2:9" ht="15.6" x14ac:dyDescent="0.3">
      <c r="B10275" s="81"/>
      <c r="C10275" s="81"/>
      <c r="D10275" s="81"/>
      <c r="E10275" s="77"/>
      <c r="F10275" s="82"/>
      <c r="G10275" s="77"/>
      <c r="H10275" s="77"/>
      <c r="I10275" s="83"/>
    </row>
    <row r="10276" spans="2:9" ht="15.6" x14ac:dyDescent="0.3">
      <c r="B10276" s="81"/>
      <c r="C10276" s="81"/>
      <c r="D10276" s="81"/>
      <c r="E10276" s="77"/>
      <c r="F10276" s="82"/>
      <c r="G10276" s="77"/>
      <c r="H10276" s="77"/>
      <c r="I10276" s="83"/>
    </row>
    <row r="10277" spans="2:9" ht="15.6" x14ac:dyDescent="0.3">
      <c r="B10277" s="81"/>
      <c r="C10277" s="81"/>
      <c r="D10277" s="81"/>
      <c r="E10277" s="77"/>
      <c r="F10277" s="82"/>
      <c r="G10277" s="77"/>
      <c r="H10277" s="77"/>
      <c r="I10277" s="83"/>
    </row>
    <row r="10278" spans="2:9" ht="15.6" x14ac:dyDescent="0.3">
      <c r="B10278" s="81"/>
      <c r="C10278" s="81"/>
      <c r="D10278" s="81"/>
      <c r="E10278" s="77"/>
      <c r="F10278" s="82"/>
      <c r="G10278" s="77"/>
      <c r="H10278" s="77"/>
      <c r="I10278" s="83"/>
    </row>
    <row r="10279" spans="2:9" ht="15.6" x14ac:dyDescent="0.3">
      <c r="B10279" s="81"/>
      <c r="C10279" s="81"/>
      <c r="D10279" s="81"/>
      <c r="E10279" s="77"/>
      <c r="F10279" s="82"/>
      <c r="G10279" s="77"/>
      <c r="H10279" s="77"/>
      <c r="I10279" s="83"/>
    </row>
    <row r="10280" spans="2:9" ht="15.6" x14ac:dyDescent="0.3">
      <c r="B10280" s="81"/>
      <c r="C10280" s="81"/>
      <c r="D10280" s="81"/>
      <c r="E10280" s="77"/>
      <c r="F10280" s="82"/>
      <c r="G10280" s="77"/>
      <c r="H10280" s="77"/>
      <c r="I10280" s="83"/>
    </row>
    <row r="10281" spans="2:9" ht="15.6" x14ac:dyDescent="0.3">
      <c r="B10281" s="81"/>
      <c r="C10281" s="81"/>
      <c r="D10281" s="81"/>
      <c r="E10281" s="77"/>
      <c r="F10281" s="82"/>
      <c r="G10281" s="77"/>
      <c r="H10281" s="77"/>
      <c r="I10281" s="83"/>
    </row>
    <row r="10282" spans="2:9" ht="15.6" x14ac:dyDescent="0.3">
      <c r="B10282" s="81"/>
      <c r="C10282" s="81"/>
      <c r="D10282" s="81"/>
      <c r="E10282" s="77"/>
      <c r="F10282" s="82"/>
      <c r="G10282" s="77"/>
      <c r="H10282" s="77"/>
      <c r="I10282" s="83"/>
    </row>
    <row r="10283" spans="2:9" ht="15.6" x14ac:dyDescent="0.3">
      <c r="B10283" s="81"/>
      <c r="C10283" s="81"/>
      <c r="D10283" s="81"/>
      <c r="E10283" s="77"/>
      <c r="F10283" s="82"/>
      <c r="G10283" s="77"/>
      <c r="H10283" s="77"/>
      <c r="I10283" s="83"/>
    </row>
    <row r="10284" spans="2:9" ht="15.6" x14ac:dyDescent="0.3">
      <c r="B10284" s="81"/>
      <c r="C10284" s="81"/>
      <c r="D10284" s="81"/>
      <c r="E10284" s="77"/>
      <c r="F10284" s="82"/>
      <c r="G10284" s="77"/>
      <c r="H10284" s="77"/>
      <c r="I10284" s="83"/>
    </row>
    <row r="10285" spans="2:9" ht="15.6" x14ac:dyDescent="0.3">
      <c r="B10285" s="81"/>
      <c r="C10285" s="81"/>
      <c r="D10285" s="81"/>
      <c r="E10285" s="77"/>
      <c r="F10285" s="82"/>
      <c r="G10285" s="77"/>
      <c r="H10285" s="77"/>
      <c r="I10285" s="83"/>
    </row>
    <row r="10286" spans="2:9" ht="15.6" x14ac:dyDescent="0.3">
      <c r="B10286" s="81"/>
      <c r="C10286" s="81"/>
      <c r="D10286" s="81"/>
      <c r="E10286" s="77"/>
      <c r="F10286" s="82"/>
      <c r="G10286" s="77"/>
      <c r="H10286" s="77"/>
      <c r="I10286" s="83"/>
    </row>
    <row r="10287" spans="2:9" ht="15.6" x14ac:dyDescent="0.3">
      <c r="B10287" s="81"/>
      <c r="C10287" s="81"/>
      <c r="D10287" s="81"/>
      <c r="E10287" s="77"/>
      <c r="F10287" s="82"/>
      <c r="G10287" s="77"/>
      <c r="H10287" s="77"/>
      <c r="I10287" s="83"/>
    </row>
    <row r="10288" spans="2:9" ht="15.6" x14ac:dyDescent="0.3">
      <c r="B10288" s="81"/>
      <c r="C10288" s="81"/>
      <c r="D10288" s="81"/>
      <c r="E10288" s="77"/>
      <c r="F10288" s="82"/>
      <c r="G10288" s="77"/>
      <c r="H10288" s="77"/>
      <c r="I10288" s="83"/>
    </row>
    <row r="10289" spans="2:9" ht="15.6" x14ac:dyDescent="0.3">
      <c r="B10289" s="81"/>
      <c r="C10289" s="81"/>
      <c r="D10289" s="81"/>
      <c r="E10289" s="77"/>
      <c r="F10289" s="82"/>
      <c r="G10289" s="77"/>
      <c r="H10289" s="77"/>
      <c r="I10289" s="83"/>
    </row>
    <row r="10290" spans="2:9" ht="15.6" x14ac:dyDescent="0.3">
      <c r="B10290" s="81"/>
      <c r="C10290" s="81"/>
      <c r="D10290" s="81"/>
      <c r="E10290" s="77"/>
      <c r="F10290" s="82"/>
      <c r="G10290" s="77"/>
      <c r="H10290" s="77"/>
      <c r="I10290" s="83"/>
    </row>
    <row r="10291" spans="2:9" ht="15.6" x14ac:dyDescent="0.3">
      <c r="B10291" s="81"/>
      <c r="C10291" s="81"/>
      <c r="D10291" s="81"/>
      <c r="E10291" s="77"/>
      <c r="F10291" s="82"/>
      <c r="G10291" s="77"/>
      <c r="H10291" s="77"/>
      <c r="I10291" s="83"/>
    </row>
    <row r="10292" spans="2:9" ht="15.6" x14ac:dyDescent="0.3">
      <c r="B10292" s="81"/>
      <c r="C10292" s="81"/>
      <c r="D10292" s="81"/>
      <c r="E10292" s="77"/>
      <c r="F10292" s="82"/>
      <c r="G10292" s="77"/>
      <c r="H10292" s="77"/>
      <c r="I10292" s="83"/>
    </row>
    <row r="10293" spans="2:9" ht="15.6" x14ac:dyDescent="0.3">
      <c r="B10293" s="81"/>
      <c r="C10293" s="81"/>
      <c r="D10293" s="81"/>
      <c r="E10293" s="77"/>
      <c r="F10293" s="82"/>
      <c r="G10293" s="77"/>
      <c r="H10293" s="77"/>
      <c r="I10293" s="83"/>
    </row>
    <row r="10294" spans="2:9" ht="15.6" x14ac:dyDescent="0.3">
      <c r="B10294" s="81"/>
      <c r="C10294" s="81"/>
      <c r="D10294" s="81"/>
      <c r="E10294" s="77"/>
      <c r="F10294" s="82"/>
      <c r="G10294" s="77"/>
      <c r="H10294" s="77"/>
      <c r="I10294" s="83"/>
    </row>
    <row r="10295" spans="2:9" ht="15.6" x14ac:dyDescent="0.3">
      <c r="B10295" s="81"/>
      <c r="C10295" s="81"/>
      <c r="D10295" s="81"/>
      <c r="E10295" s="77"/>
      <c r="F10295" s="82"/>
      <c r="G10295" s="77"/>
      <c r="H10295" s="77"/>
      <c r="I10295" s="83"/>
    </row>
    <row r="10296" spans="2:9" ht="15.6" x14ac:dyDescent="0.3">
      <c r="B10296" s="81"/>
      <c r="C10296" s="81"/>
      <c r="D10296" s="81"/>
      <c r="E10296" s="77"/>
      <c r="F10296" s="82"/>
      <c r="G10296" s="77"/>
      <c r="H10296" s="77"/>
      <c r="I10296" s="83"/>
    </row>
    <row r="10297" spans="2:9" ht="15.6" x14ac:dyDescent="0.3">
      <c r="B10297" s="81"/>
      <c r="C10297" s="81"/>
      <c r="D10297" s="81"/>
      <c r="E10297" s="77"/>
      <c r="F10297" s="82"/>
      <c r="G10297" s="77"/>
      <c r="H10297" s="77"/>
      <c r="I10297" s="83"/>
    </row>
    <row r="10298" spans="2:9" ht="15.6" x14ac:dyDescent="0.3">
      <c r="B10298" s="81"/>
      <c r="C10298" s="81"/>
      <c r="D10298" s="81"/>
      <c r="E10298" s="77"/>
      <c r="F10298" s="82"/>
      <c r="G10298" s="77"/>
      <c r="H10298" s="77"/>
      <c r="I10298" s="83"/>
    </row>
    <row r="10299" spans="2:9" ht="15.6" x14ac:dyDescent="0.3">
      <c r="B10299" s="81"/>
      <c r="C10299" s="81"/>
      <c r="D10299" s="81"/>
      <c r="E10299" s="77"/>
      <c r="F10299" s="82"/>
      <c r="G10299" s="77"/>
      <c r="H10299" s="77"/>
      <c r="I10299" s="83"/>
    </row>
    <row r="10300" spans="2:9" ht="15.6" x14ac:dyDescent="0.3">
      <c r="B10300" s="81"/>
      <c r="C10300" s="81"/>
      <c r="D10300" s="81"/>
      <c r="E10300" s="77"/>
      <c r="F10300" s="82"/>
      <c r="G10300" s="77"/>
      <c r="H10300" s="77"/>
      <c r="I10300" s="83"/>
    </row>
    <row r="10301" spans="2:9" ht="15.6" x14ac:dyDescent="0.3">
      <c r="B10301" s="81"/>
      <c r="C10301" s="81"/>
      <c r="D10301" s="81"/>
      <c r="E10301" s="77"/>
      <c r="F10301" s="82"/>
      <c r="G10301" s="77"/>
      <c r="H10301" s="77"/>
      <c r="I10301" s="83"/>
    </row>
    <row r="10302" spans="2:9" ht="15.6" x14ac:dyDescent="0.3">
      <c r="B10302" s="81"/>
      <c r="C10302" s="81"/>
      <c r="D10302" s="81"/>
      <c r="E10302" s="77"/>
      <c r="F10302" s="82"/>
      <c r="G10302" s="77"/>
      <c r="H10302" s="77"/>
      <c r="I10302" s="83"/>
    </row>
    <row r="10303" spans="2:9" ht="15.6" x14ac:dyDescent="0.3">
      <c r="B10303" s="81"/>
      <c r="C10303" s="81"/>
      <c r="D10303" s="81"/>
      <c r="E10303" s="77"/>
      <c r="F10303" s="82"/>
      <c r="G10303" s="77"/>
      <c r="H10303" s="77"/>
      <c r="I10303" s="83"/>
    </row>
    <row r="10304" spans="2:9" ht="15.6" x14ac:dyDescent="0.3">
      <c r="B10304" s="81"/>
      <c r="C10304" s="81"/>
      <c r="D10304" s="81"/>
      <c r="E10304" s="77"/>
      <c r="F10304" s="82"/>
      <c r="G10304" s="77"/>
      <c r="H10304" s="77"/>
      <c r="I10304" s="83"/>
    </row>
    <row r="10305" spans="2:9" ht="15.6" x14ac:dyDescent="0.3">
      <c r="B10305" s="81"/>
      <c r="C10305" s="81"/>
      <c r="D10305" s="81"/>
      <c r="E10305" s="77"/>
      <c r="F10305" s="82"/>
      <c r="G10305" s="77"/>
      <c r="H10305" s="77"/>
      <c r="I10305" s="83"/>
    </row>
    <row r="10306" spans="2:9" ht="15.6" x14ac:dyDescent="0.3">
      <c r="B10306" s="81"/>
      <c r="C10306" s="81"/>
      <c r="D10306" s="81"/>
      <c r="E10306" s="77"/>
      <c r="F10306" s="82"/>
      <c r="G10306" s="77"/>
      <c r="H10306" s="77"/>
      <c r="I10306" s="83"/>
    </row>
    <row r="10307" spans="2:9" ht="15.6" x14ac:dyDescent="0.3">
      <c r="B10307" s="81"/>
      <c r="C10307" s="81"/>
      <c r="D10307" s="81"/>
      <c r="E10307" s="77"/>
      <c r="F10307" s="82"/>
      <c r="G10307" s="77"/>
      <c r="H10307" s="77"/>
      <c r="I10307" s="83"/>
    </row>
    <row r="10308" spans="2:9" ht="15.6" x14ac:dyDescent="0.3">
      <c r="B10308" s="81"/>
      <c r="C10308" s="81"/>
      <c r="D10308" s="81"/>
      <c r="E10308" s="77"/>
      <c r="F10308" s="82"/>
      <c r="G10308" s="77"/>
      <c r="H10308" s="77"/>
      <c r="I10308" s="83"/>
    </row>
    <row r="10309" spans="2:9" ht="15.6" x14ac:dyDescent="0.3">
      <c r="B10309" s="81"/>
      <c r="C10309" s="81"/>
      <c r="D10309" s="81"/>
      <c r="E10309" s="77"/>
      <c r="F10309" s="82"/>
      <c r="G10309" s="77"/>
      <c r="H10309" s="77"/>
      <c r="I10309" s="83"/>
    </row>
    <row r="10310" spans="2:9" ht="15.6" x14ac:dyDescent="0.3">
      <c r="B10310" s="81"/>
      <c r="C10310" s="81"/>
      <c r="D10310" s="81"/>
      <c r="E10310" s="77"/>
      <c r="F10310" s="82"/>
      <c r="G10310" s="77"/>
      <c r="H10310" s="77"/>
      <c r="I10310" s="83"/>
    </row>
    <row r="10311" spans="2:9" ht="15.6" x14ac:dyDescent="0.3">
      <c r="B10311" s="81"/>
      <c r="C10311" s="81"/>
      <c r="D10311" s="81"/>
      <c r="E10311" s="77"/>
      <c r="F10311" s="82"/>
      <c r="G10311" s="77"/>
      <c r="H10311" s="77"/>
      <c r="I10311" s="83"/>
    </row>
    <row r="10312" spans="2:9" ht="15.6" x14ac:dyDescent="0.3">
      <c r="B10312" s="81"/>
      <c r="C10312" s="81"/>
      <c r="D10312" s="81"/>
      <c r="E10312" s="77"/>
      <c r="F10312" s="82"/>
      <c r="G10312" s="77"/>
      <c r="H10312" s="77"/>
      <c r="I10312" s="83"/>
    </row>
    <row r="10313" spans="2:9" ht="15.6" x14ac:dyDescent="0.3">
      <c r="B10313" s="81"/>
      <c r="C10313" s="81"/>
      <c r="D10313" s="81"/>
      <c r="E10313" s="77"/>
      <c r="F10313" s="82"/>
      <c r="G10313" s="77"/>
      <c r="H10313" s="77"/>
      <c r="I10313" s="83"/>
    </row>
    <row r="10314" spans="2:9" ht="15.6" x14ac:dyDescent="0.3">
      <c r="B10314" s="81"/>
      <c r="C10314" s="81"/>
      <c r="D10314" s="81"/>
      <c r="E10314" s="77"/>
      <c r="F10314" s="82"/>
      <c r="G10314" s="77"/>
      <c r="H10314" s="77"/>
      <c r="I10314" s="83"/>
    </row>
    <row r="10315" spans="2:9" ht="15.6" x14ac:dyDescent="0.3">
      <c r="B10315" s="81"/>
      <c r="C10315" s="81"/>
      <c r="D10315" s="81"/>
      <c r="E10315" s="77"/>
      <c r="F10315" s="82"/>
      <c r="G10315" s="77"/>
      <c r="H10315" s="77"/>
      <c r="I10315" s="83"/>
    </row>
    <row r="10316" spans="2:9" ht="15.6" x14ac:dyDescent="0.3">
      <c r="B10316" s="81"/>
      <c r="C10316" s="81"/>
      <c r="D10316" s="81"/>
      <c r="E10316" s="77"/>
      <c r="F10316" s="82"/>
      <c r="G10316" s="77"/>
      <c r="H10316" s="77"/>
      <c r="I10316" s="83"/>
    </row>
    <row r="10317" spans="2:9" ht="15.6" x14ac:dyDescent="0.3">
      <c r="B10317" s="81"/>
      <c r="C10317" s="81"/>
      <c r="D10317" s="81"/>
      <c r="E10317" s="77"/>
      <c r="F10317" s="82"/>
      <c r="G10317" s="77"/>
      <c r="H10317" s="77"/>
      <c r="I10317" s="83"/>
    </row>
    <row r="10318" spans="2:9" ht="15.6" x14ac:dyDescent="0.3">
      <c r="B10318" s="81"/>
      <c r="C10318" s="81"/>
      <c r="D10318" s="81"/>
      <c r="E10318" s="77"/>
      <c r="F10318" s="82"/>
      <c r="G10318" s="77"/>
      <c r="H10318" s="77"/>
      <c r="I10318" s="83"/>
    </row>
    <row r="10319" spans="2:9" ht="15.6" x14ac:dyDescent="0.3">
      <c r="B10319" s="81"/>
      <c r="C10319" s="81"/>
      <c r="D10319" s="81"/>
      <c r="E10319" s="77"/>
      <c r="F10319" s="82"/>
      <c r="G10319" s="77"/>
      <c r="H10319" s="77"/>
      <c r="I10319" s="83"/>
    </row>
    <row r="10320" spans="2:9" ht="15.6" x14ac:dyDescent="0.3">
      <c r="B10320" s="81"/>
      <c r="C10320" s="81"/>
      <c r="D10320" s="81"/>
      <c r="E10320" s="77"/>
      <c r="F10320" s="82"/>
      <c r="G10320" s="77"/>
      <c r="H10320" s="77"/>
      <c r="I10320" s="83"/>
    </row>
    <row r="10321" spans="2:9" ht="15.6" x14ac:dyDescent="0.3">
      <c r="B10321" s="81"/>
      <c r="C10321" s="81"/>
      <c r="D10321" s="81"/>
      <c r="E10321" s="77"/>
      <c r="F10321" s="82"/>
      <c r="G10321" s="77"/>
      <c r="H10321" s="77"/>
      <c r="I10321" s="83"/>
    </row>
    <row r="10322" spans="2:9" ht="15.6" x14ac:dyDescent="0.3">
      <c r="B10322" s="81"/>
      <c r="C10322" s="81"/>
      <c r="D10322" s="81"/>
      <c r="E10322" s="77"/>
      <c r="F10322" s="82"/>
      <c r="G10322" s="77"/>
      <c r="H10322" s="77"/>
      <c r="I10322" s="83"/>
    </row>
    <row r="10323" spans="2:9" ht="15.6" x14ac:dyDescent="0.3">
      <c r="B10323" s="81"/>
      <c r="C10323" s="81"/>
      <c r="D10323" s="81"/>
      <c r="E10323" s="77"/>
      <c r="F10323" s="82"/>
      <c r="G10323" s="77"/>
      <c r="H10323" s="77"/>
      <c r="I10323" s="83"/>
    </row>
    <row r="10324" spans="2:9" ht="15.6" x14ac:dyDescent="0.3">
      <c r="B10324" s="81"/>
      <c r="C10324" s="81"/>
      <c r="D10324" s="81"/>
      <c r="E10324" s="77"/>
      <c r="F10324" s="82"/>
      <c r="G10324" s="77"/>
      <c r="H10324" s="77"/>
      <c r="I10324" s="83"/>
    </row>
    <row r="10325" spans="2:9" ht="15.6" x14ac:dyDescent="0.3">
      <c r="B10325" s="81"/>
      <c r="C10325" s="81"/>
      <c r="D10325" s="81"/>
      <c r="E10325" s="77"/>
      <c r="F10325" s="82"/>
      <c r="G10325" s="77"/>
      <c r="H10325" s="77"/>
      <c r="I10325" s="83"/>
    </row>
    <row r="10326" spans="2:9" ht="15.6" x14ac:dyDescent="0.3">
      <c r="B10326" s="81"/>
      <c r="C10326" s="81"/>
      <c r="D10326" s="81"/>
      <c r="E10326" s="77"/>
      <c r="F10326" s="82"/>
      <c r="G10326" s="77"/>
      <c r="H10326" s="77"/>
      <c r="I10326" s="83"/>
    </row>
    <row r="10327" spans="2:9" ht="15.6" x14ac:dyDescent="0.3">
      <c r="B10327" s="81"/>
      <c r="C10327" s="81"/>
      <c r="D10327" s="81"/>
      <c r="E10327" s="77"/>
      <c r="F10327" s="82"/>
      <c r="G10327" s="77"/>
      <c r="H10327" s="77"/>
      <c r="I10327" s="83"/>
    </row>
    <row r="10328" spans="2:9" ht="15.6" x14ac:dyDescent="0.3">
      <c r="B10328" s="81"/>
      <c r="C10328" s="81"/>
      <c r="D10328" s="81"/>
      <c r="E10328" s="77"/>
      <c r="F10328" s="82"/>
      <c r="G10328" s="77"/>
      <c r="H10328" s="77"/>
      <c r="I10328" s="83"/>
    </row>
    <row r="10329" spans="2:9" ht="15.6" x14ac:dyDescent="0.3">
      <c r="B10329" s="81"/>
      <c r="C10329" s="81"/>
      <c r="D10329" s="81"/>
      <c r="E10329" s="77"/>
      <c r="F10329" s="82"/>
      <c r="G10329" s="77"/>
      <c r="H10329" s="77"/>
      <c r="I10329" s="83"/>
    </row>
    <row r="10330" spans="2:9" ht="15.6" x14ac:dyDescent="0.3">
      <c r="B10330" s="81"/>
      <c r="C10330" s="81"/>
      <c r="D10330" s="81"/>
      <c r="E10330" s="77"/>
      <c r="F10330" s="82"/>
      <c r="G10330" s="77"/>
      <c r="H10330" s="77"/>
      <c r="I10330" s="83"/>
    </row>
    <row r="10331" spans="2:9" ht="15.6" x14ac:dyDescent="0.3">
      <c r="B10331" s="81"/>
      <c r="C10331" s="81"/>
      <c r="D10331" s="81"/>
      <c r="E10331" s="77"/>
      <c r="F10331" s="82"/>
      <c r="G10331" s="77"/>
      <c r="H10331" s="77"/>
      <c r="I10331" s="83"/>
    </row>
    <row r="10332" spans="2:9" ht="15.6" x14ac:dyDescent="0.3">
      <c r="B10332" s="81"/>
      <c r="C10332" s="81"/>
      <c r="D10332" s="81"/>
      <c r="E10332" s="77"/>
      <c r="F10332" s="82"/>
      <c r="G10332" s="77"/>
      <c r="H10332" s="77"/>
      <c r="I10332" s="83"/>
    </row>
    <row r="10333" spans="2:9" ht="15.6" x14ac:dyDescent="0.3">
      <c r="B10333" s="81"/>
      <c r="C10333" s="81"/>
      <c r="D10333" s="81"/>
      <c r="E10333" s="77"/>
      <c r="F10333" s="82"/>
      <c r="G10333" s="77"/>
      <c r="H10333" s="77"/>
      <c r="I10333" s="83"/>
    </row>
    <row r="10334" spans="2:9" ht="15.6" x14ac:dyDescent="0.3">
      <c r="B10334" s="81"/>
      <c r="C10334" s="81"/>
      <c r="D10334" s="81"/>
      <c r="E10334" s="77"/>
      <c r="F10334" s="82"/>
      <c r="G10334" s="77"/>
      <c r="H10334" s="77"/>
      <c r="I10334" s="83"/>
    </row>
    <row r="10335" spans="2:9" ht="15.6" x14ac:dyDescent="0.3">
      <c r="B10335" s="81"/>
      <c r="C10335" s="81"/>
      <c r="D10335" s="81"/>
      <c r="E10335" s="77"/>
      <c r="F10335" s="82"/>
      <c r="G10335" s="77"/>
      <c r="H10335" s="77"/>
      <c r="I10335" s="83"/>
    </row>
    <row r="10336" spans="2:9" ht="15.6" x14ac:dyDescent="0.3">
      <c r="B10336" s="81"/>
      <c r="C10336" s="81"/>
      <c r="D10336" s="81"/>
      <c r="E10336" s="77"/>
      <c r="F10336" s="82"/>
      <c r="G10336" s="77"/>
      <c r="H10336" s="77"/>
      <c r="I10336" s="83"/>
    </row>
    <row r="10337" spans="2:9" ht="15.6" x14ac:dyDescent="0.3">
      <c r="B10337" s="81"/>
      <c r="C10337" s="81"/>
      <c r="D10337" s="81"/>
      <c r="E10337" s="77"/>
      <c r="F10337" s="82"/>
      <c r="G10337" s="77"/>
      <c r="H10337" s="77"/>
      <c r="I10337" s="83"/>
    </row>
    <row r="10338" spans="2:9" ht="15.6" x14ac:dyDescent="0.3">
      <c r="B10338" s="81"/>
      <c r="C10338" s="81"/>
      <c r="D10338" s="81"/>
      <c r="E10338" s="77"/>
      <c r="F10338" s="82"/>
      <c r="G10338" s="77"/>
      <c r="H10338" s="77"/>
      <c r="I10338" s="83"/>
    </row>
    <row r="10339" spans="2:9" ht="15.6" x14ac:dyDescent="0.3">
      <c r="B10339" s="81"/>
      <c r="C10339" s="81"/>
      <c r="D10339" s="81"/>
      <c r="E10339" s="77"/>
      <c r="F10339" s="82"/>
      <c r="G10339" s="77"/>
      <c r="H10339" s="77"/>
      <c r="I10339" s="83"/>
    </row>
    <row r="10340" spans="2:9" ht="15.6" x14ac:dyDescent="0.3">
      <c r="B10340" s="81"/>
      <c r="C10340" s="81"/>
      <c r="D10340" s="81"/>
      <c r="E10340" s="77"/>
      <c r="F10340" s="82"/>
      <c r="G10340" s="77"/>
      <c r="H10340" s="77"/>
      <c r="I10340" s="83"/>
    </row>
    <row r="10341" spans="2:9" ht="15.6" x14ac:dyDescent="0.3">
      <c r="B10341" s="81"/>
      <c r="C10341" s="81"/>
      <c r="D10341" s="81"/>
      <c r="E10341" s="77"/>
      <c r="F10341" s="82"/>
      <c r="G10341" s="77"/>
      <c r="H10341" s="77"/>
      <c r="I10341" s="83"/>
    </row>
    <row r="10342" spans="2:9" ht="15.6" x14ac:dyDescent="0.3">
      <c r="B10342" s="81"/>
      <c r="C10342" s="81"/>
      <c r="D10342" s="81"/>
      <c r="E10342" s="77"/>
      <c r="F10342" s="82"/>
      <c r="G10342" s="77"/>
      <c r="H10342" s="77"/>
      <c r="I10342" s="83"/>
    </row>
    <row r="10343" spans="2:9" ht="15.6" x14ac:dyDescent="0.3">
      <c r="B10343" s="81"/>
      <c r="C10343" s="81"/>
      <c r="D10343" s="81"/>
      <c r="E10343" s="77"/>
      <c r="F10343" s="82"/>
      <c r="G10343" s="77"/>
      <c r="H10343" s="77"/>
      <c r="I10343" s="83"/>
    </row>
    <row r="10344" spans="2:9" ht="15.6" x14ac:dyDescent="0.3">
      <c r="B10344" s="81"/>
      <c r="C10344" s="81"/>
      <c r="D10344" s="81"/>
      <c r="E10344" s="77"/>
      <c r="F10344" s="82"/>
      <c r="G10344" s="77"/>
      <c r="H10344" s="77"/>
      <c r="I10344" s="83"/>
    </row>
    <row r="10345" spans="2:9" ht="15.6" x14ac:dyDescent="0.3">
      <c r="B10345" s="81"/>
      <c r="C10345" s="81"/>
      <c r="D10345" s="81"/>
      <c r="E10345" s="77"/>
      <c r="F10345" s="82"/>
      <c r="G10345" s="77"/>
      <c r="H10345" s="77"/>
      <c r="I10345" s="83"/>
    </row>
    <row r="10346" spans="2:9" ht="15.6" x14ac:dyDescent="0.3">
      <c r="B10346" s="81"/>
      <c r="C10346" s="81"/>
      <c r="D10346" s="81"/>
      <c r="E10346" s="77"/>
      <c r="F10346" s="82"/>
      <c r="G10346" s="77"/>
      <c r="H10346" s="77"/>
      <c r="I10346" s="83"/>
    </row>
    <row r="10347" spans="2:9" ht="15.6" x14ac:dyDescent="0.3">
      <c r="B10347" s="81"/>
      <c r="C10347" s="81"/>
      <c r="D10347" s="81"/>
      <c r="E10347" s="77"/>
      <c r="F10347" s="82"/>
      <c r="G10347" s="77"/>
      <c r="H10347" s="77"/>
      <c r="I10347" s="83"/>
    </row>
    <row r="10348" spans="2:9" ht="15.6" x14ac:dyDescent="0.3">
      <c r="B10348" s="81"/>
      <c r="C10348" s="81"/>
      <c r="D10348" s="81"/>
      <c r="E10348" s="77"/>
      <c r="F10348" s="82"/>
      <c r="G10348" s="77"/>
      <c r="H10348" s="77"/>
      <c r="I10348" s="83"/>
    </row>
    <row r="10349" spans="2:9" ht="15.6" x14ac:dyDescent="0.3">
      <c r="B10349" s="81"/>
      <c r="C10349" s="81"/>
      <c r="D10349" s="81"/>
      <c r="E10349" s="77"/>
      <c r="F10349" s="82"/>
      <c r="G10349" s="77"/>
      <c r="H10349" s="77"/>
      <c r="I10349" s="83"/>
    </row>
    <row r="10350" spans="2:9" ht="15.6" x14ac:dyDescent="0.3">
      <c r="B10350" s="81"/>
      <c r="C10350" s="81"/>
      <c r="D10350" s="81"/>
      <c r="E10350" s="77"/>
      <c r="F10350" s="82"/>
      <c r="G10350" s="77"/>
      <c r="H10350" s="77"/>
      <c r="I10350" s="83"/>
    </row>
    <row r="10351" spans="2:9" ht="15.6" x14ac:dyDescent="0.3">
      <c r="B10351" s="81"/>
      <c r="C10351" s="81"/>
      <c r="D10351" s="81"/>
      <c r="E10351" s="77"/>
      <c r="F10351" s="82"/>
      <c r="G10351" s="77"/>
      <c r="H10351" s="77"/>
      <c r="I10351" s="83"/>
    </row>
    <row r="10352" spans="2:9" ht="15.6" x14ac:dyDescent="0.3">
      <c r="B10352" s="81"/>
      <c r="C10352" s="81"/>
      <c r="D10352" s="81"/>
      <c r="E10352" s="77"/>
      <c r="F10352" s="82"/>
      <c r="G10352" s="77"/>
      <c r="H10352" s="77"/>
      <c r="I10352" s="83"/>
    </row>
    <row r="10353" spans="2:9" ht="15.6" x14ac:dyDescent="0.3">
      <c r="B10353" s="81"/>
      <c r="C10353" s="81"/>
      <c r="D10353" s="81"/>
      <c r="E10353" s="77"/>
      <c r="F10353" s="82"/>
      <c r="G10353" s="77"/>
      <c r="H10353" s="77"/>
      <c r="I10353" s="83"/>
    </row>
    <row r="10354" spans="2:9" ht="15.6" x14ac:dyDescent="0.3">
      <c r="B10354" s="81"/>
      <c r="C10354" s="81"/>
      <c r="D10354" s="81"/>
      <c r="E10354" s="77"/>
      <c r="F10354" s="82"/>
      <c r="G10354" s="77"/>
      <c r="H10354" s="77"/>
      <c r="I10354" s="83"/>
    </row>
    <row r="10355" spans="2:9" ht="15.6" x14ac:dyDescent="0.3">
      <c r="B10355" s="81"/>
      <c r="C10355" s="81"/>
      <c r="D10355" s="81"/>
      <c r="E10355" s="77"/>
      <c r="F10355" s="82"/>
      <c r="G10355" s="77"/>
      <c r="H10355" s="77"/>
      <c r="I10355" s="83"/>
    </row>
    <row r="10356" spans="2:9" ht="15.6" x14ac:dyDescent="0.3">
      <c r="B10356" s="81"/>
      <c r="C10356" s="81"/>
      <c r="D10356" s="81"/>
      <c r="E10356" s="77"/>
      <c r="F10356" s="82"/>
      <c r="G10356" s="77"/>
      <c r="H10356" s="77"/>
      <c r="I10356" s="83"/>
    </row>
    <row r="10357" spans="2:9" ht="15.6" x14ac:dyDescent="0.3">
      <c r="B10357" s="81"/>
      <c r="C10357" s="81"/>
      <c r="D10357" s="81"/>
      <c r="E10357" s="77"/>
      <c r="F10357" s="82"/>
      <c r="G10357" s="77"/>
      <c r="H10357" s="77"/>
      <c r="I10357" s="83"/>
    </row>
    <row r="10358" spans="2:9" ht="15.6" x14ac:dyDescent="0.3">
      <c r="B10358" s="81"/>
      <c r="C10358" s="81"/>
      <c r="D10358" s="81"/>
      <c r="E10358" s="77"/>
      <c r="F10358" s="82"/>
      <c r="G10358" s="77"/>
      <c r="H10358" s="77"/>
      <c r="I10358" s="83"/>
    </row>
    <row r="10359" spans="2:9" ht="15.6" x14ac:dyDescent="0.3">
      <c r="B10359" s="81"/>
      <c r="C10359" s="81"/>
      <c r="D10359" s="81"/>
      <c r="E10359" s="77"/>
      <c r="F10359" s="82"/>
      <c r="G10359" s="77"/>
      <c r="H10359" s="77"/>
      <c r="I10359" s="83"/>
    </row>
    <row r="10360" spans="2:9" ht="15.6" x14ac:dyDescent="0.3">
      <c r="B10360" s="81"/>
      <c r="C10360" s="81"/>
      <c r="D10360" s="81"/>
      <c r="E10360" s="77"/>
      <c r="F10360" s="82"/>
      <c r="G10360" s="77"/>
      <c r="H10360" s="77"/>
      <c r="I10360" s="83"/>
    </row>
    <row r="10361" spans="2:9" ht="15.6" x14ac:dyDescent="0.3">
      <c r="B10361" s="81"/>
      <c r="C10361" s="81"/>
      <c r="D10361" s="81"/>
      <c r="E10361" s="77"/>
      <c r="F10361" s="82"/>
      <c r="G10361" s="77"/>
      <c r="H10361" s="77"/>
      <c r="I10361" s="83"/>
    </row>
    <row r="10362" spans="2:9" ht="15.6" x14ac:dyDescent="0.3">
      <c r="B10362" s="81"/>
      <c r="C10362" s="81"/>
      <c r="D10362" s="81"/>
      <c r="E10362" s="77"/>
      <c r="F10362" s="82"/>
      <c r="G10362" s="77"/>
      <c r="H10362" s="77"/>
      <c r="I10362" s="83"/>
    </row>
    <row r="10363" spans="2:9" ht="15.6" x14ac:dyDescent="0.3">
      <c r="B10363" s="81"/>
      <c r="C10363" s="81"/>
      <c r="D10363" s="81"/>
      <c r="E10363" s="77"/>
      <c r="F10363" s="82"/>
      <c r="G10363" s="77"/>
      <c r="H10363" s="77"/>
      <c r="I10363" s="83"/>
    </row>
    <row r="10364" spans="2:9" ht="15.6" x14ac:dyDescent="0.3">
      <c r="B10364" s="81"/>
      <c r="C10364" s="81"/>
      <c r="D10364" s="81"/>
      <c r="E10364" s="77"/>
      <c r="F10364" s="82"/>
      <c r="G10364" s="77"/>
      <c r="H10364" s="77"/>
      <c r="I10364" s="83"/>
    </row>
    <row r="10365" spans="2:9" ht="15.6" x14ac:dyDescent="0.3">
      <c r="B10365" s="81"/>
      <c r="C10365" s="81"/>
      <c r="D10365" s="81"/>
      <c r="E10365" s="77"/>
      <c r="F10365" s="82"/>
      <c r="G10365" s="77"/>
      <c r="H10365" s="77"/>
      <c r="I10365" s="83"/>
    </row>
    <row r="10366" spans="2:9" ht="15.6" x14ac:dyDescent="0.3">
      <c r="B10366" s="81"/>
      <c r="C10366" s="81"/>
      <c r="D10366" s="81"/>
      <c r="E10366" s="77"/>
      <c r="F10366" s="82"/>
      <c r="G10366" s="77"/>
      <c r="H10366" s="77"/>
      <c r="I10366" s="83"/>
    </row>
    <row r="10367" spans="2:9" ht="15.6" x14ac:dyDescent="0.3">
      <c r="B10367" s="81"/>
      <c r="C10367" s="81"/>
      <c r="D10367" s="81"/>
      <c r="E10367" s="77"/>
      <c r="F10367" s="82"/>
      <c r="G10367" s="77"/>
      <c r="H10367" s="77"/>
      <c r="I10367" s="83"/>
    </row>
    <row r="10368" spans="2:9" ht="15.6" x14ac:dyDescent="0.3">
      <c r="B10368" s="81"/>
      <c r="C10368" s="81"/>
      <c r="D10368" s="81"/>
      <c r="E10368" s="77"/>
      <c r="F10368" s="82"/>
      <c r="G10368" s="77"/>
      <c r="H10368" s="77"/>
      <c r="I10368" s="83"/>
    </row>
    <row r="10369" spans="2:9" ht="15.6" x14ac:dyDescent="0.3">
      <c r="B10369" s="81"/>
      <c r="C10369" s="81"/>
      <c r="D10369" s="81"/>
      <c r="E10369" s="77"/>
      <c r="F10369" s="82"/>
      <c r="G10369" s="77"/>
      <c r="H10369" s="77"/>
      <c r="I10369" s="83"/>
    </row>
    <row r="10370" spans="2:9" ht="15.6" x14ac:dyDescent="0.3">
      <c r="B10370" s="81"/>
      <c r="C10370" s="81"/>
      <c r="D10370" s="81"/>
      <c r="E10370" s="77"/>
      <c r="F10370" s="82"/>
      <c r="G10370" s="77"/>
      <c r="H10370" s="77"/>
      <c r="I10370" s="83"/>
    </row>
    <row r="10371" spans="2:9" ht="15.6" x14ac:dyDescent="0.3">
      <c r="B10371" s="81"/>
      <c r="C10371" s="81"/>
      <c r="D10371" s="81"/>
      <c r="E10371" s="77"/>
      <c r="F10371" s="82"/>
      <c r="G10371" s="77"/>
      <c r="H10371" s="77"/>
      <c r="I10371" s="83"/>
    </row>
    <row r="10372" spans="2:9" ht="15.6" x14ac:dyDescent="0.3">
      <c r="B10372" s="81"/>
      <c r="C10372" s="81"/>
      <c r="D10372" s="81"/>
      <c r="E10372" s="77"/>
      <c r="F10372" s="82"/>
      <c r="G10372" s="77"/>
      <c r="H10372" s="77"/>
      <c r="I10372" s="83"/>
    </row>
    <row r="10373" spans="2:9" ht="15.6" x14ac:dyDescent="0.3">
      <c r="B10373" s="81"/>
      <c r="C10373" s="81"/>
      <c r="D10373" s="81"/>
      <c r="E10373" s="77"/>
      <c r="F10373" s="82"/>
      <c r="G10373" s="77"/>
      <c r="H10373" s="77"/>
      <c r="I10373" s="83"/>
    </row>
    <row r="10374" spans="2:9" ht="15.6" x14ac:dyDescent="0.3">
      <c r="B10374" s="81"/>
      <c r="C10374" s="81"/>
      <c r="D10374" s="81"/>
      <c r="E10374" s="77"/>
      <c r="F10374" s="82"/>
      <c r="G10374" s="77"/>
      <c r="H10374" s="77"/>
      <c r="I10374" s="83"/>
    </row>
    <row r="10375" spans="2:9" ht="15.6" x14ac:dyDescent="0.3">
      <c r="B10375" s="81"/>
      <c r="C10375" s="81"/>
      <c r="D10375" s="81"/>
      <c r="E10375" s="77"/>
      <c r="F10375" s="82"/>
      <c r="G10375" s="77"/>
      <c r="H10375" s="77"/>
      <c r="I10375" s="83"/>
    </row>
    <row r="10376" spans="2:9" ht="15.6" x14ac:dyDescent="0.3">
      <c r="B10376" s="81"/>
      <c r="C10376" s="81"/>
      <c r="D10376" s="81"/>
      <c r="E10376" s="77"/>
      <c r="F10376" s="82"/>
      <c r="G10376" s="77"/>
      <c r="H10376" s="77"/>
      <c r="I10376" s="83"/>
    </row>
    <row r="10377" spans="2:9" ht="15.6" x14ac:dyDescent="0.3">
      <c r="B10377" s="81"/>
      <c r="C10377" s="81"/>
      <c r="D10377" s="81"/>
      <c r="E10377" s="77"/>
      <c r="F10377" s="82"/>
      <c r="G10377" s="77"/>
      <c r="H10377" s="77"/>
      <c r="I10377" s="83"/>
    </row>
    <row r="10378" spans="2:9" ht="15.6" x14ac:dyDescent="0.3">
      <c r="B10378" s="81"/>
      <c r="C10378" s="81"/>
      <c r="D10378" s="81"/>
      <c r="E10378" s="77"/>
      <c r="F10378" s="82"/>
      <c r="G10378" s="77"/>
      <c r="H10378" s="77"/>
      <c r="I10378" s="83"/>
    </row>
    <row r="10379" spans="2:9" ht="15.6" x14ac:dyDescent="0.3">
      <c r="B10379" s="81"/>
      <c r="C10379" s="81"/>
      <c r="D10379" s="81"/>
      <c r="E10379" s="77"/>
      <c r="F10379" s="82"/>
      <c r="G10379" s="77"/>
      <c r="H10379" s="77"/>
      <c r="I10379" s="83"/>
    </row>
    <row r="10380" spans="2:9" ht="15.6" x14ac:dyDescent="0.3">
      <c r="B10380" s="81"/>
      <c r="C10380" s="81"/>
      <c r="D10380" s="81"/>
      <c r="E10380" s="77"/>
      <c r="F10380" s="82"/>
      <c r="G10380" s="77"/>
      <c r="H10380" s="77"/>
      <c r="I10380" s="83"/>
    </row>
    <row r="10381" spans="2:9" ht="15.6" x14ac:dyDescent="0.3">
      <c r="B10381" s="81"/>
      <c r="C10381" s="81"/>
      <c r="D10381" s="81"/>
      <c r="E10381" s="77"/>
      <c r="F10381" s="82"/>
      <c r="G10381" s="77"/>
      <c r="H10381" s="77"/>
      <c r="I10381" s="83"/>
    </row>
    <row r="10382" spans="2:9" ht="15.6" x14ac:dyDescent="0.3">
      <c r="B10382" s="81"/>
      <c r="C10382" s="81"/>
      <c r="D10382" s="81"/>
      <c r="E10382" s="77"/>
      <c r="F10382" s="82"/>
      <c r="G10382" s="77"/>
      <c r="H10382" s="77"/>
      <c r="I10382" s="83"/>
    </row>
    <row r="10383" spans="2:9" ht="15.6" x14ac:dyDescent="0.3">
      <c r="B10383" s="81"/>
      <c r="C10383" s="81"/>
      <c r="D10383" s="81"/>
      <c r="E10383" s="77"/>
      <c r="F10383" s="82"/>
      <c r="G10383" s="77"/>
      <c r="H10383" s="77"/>
      <c r="I10383" s="83"/>
    </row>
    <row r="10384" spans="2:9" ht="15.6" x14ac:dyDescent="0.3">
      <c r="B10384" s="81"/>
      <c r="C10384" s="81"/>
      <c r="D10384" s="81"/>
      <c r="E10384" s="77"/>
      <c r="F10384" s="82"/>
      <c r="G10384" s="77"/>
      <c r="H10384" s="77"/>
      <c r="I10384" s="83"/>
    </row>
    <row r="10385" spans="2:9" ht="15.6" x14ac:dyDescent="0.3">
      <c r="B10385" s="81"/>
      <c r="C10385" s="81"/>
      <c r="D10385" s="81"/>
      <c r="E10385" s="77"/>
      <c r="F10385" s="82"/>
      <c r="G10385" s="77"/>
      <c r="H10385" s="77"/>
      <c r="I10385" s="83"/>
    </row>
    <row r="10386" spans="2:9" ht="15.6" x14ac:dyDescent="0.3">
      <c r="B10386" s="81"/>
      <c r="C10386" s="81"/>
      <c r="D10386" s="81"/>
      <c r="E10386" s="77"/>
      <c r="F10386" s="82"/>
      <c r="G10386" s="77"/>
      <c r="H10386" s="77"/>
      <c r="I10386" s="83"/>
    </row>
    <row r="10387" spans="2:9" ht="15.6" x14ac:dyDescent="0.3">
      <c r="B10387" s="81"/>
      <c r="C10387" s="81"/>
      <c r="D10387" s="81"/>
      <c r="E10387" s="77"/>
      <c r="F10387" s="82"/>
      <c r="G10387" s="77"/>
      <c r="H10387" s="77"/>
      <c r="I10387" s="83"/>
    </row>
    <row r="10388" spans="2:9" ht="15.6" x14ac:dyDescent="0.3">
      <c r="B10388" s="81"/>
      <c r="C10388" s="81"/>
      <c r="D10388" s="81"/>
      <c r="E10388" s="77"/>
      <c r="F10388" s="82"/>
      <c r="G10388" s="77"/>
      <c r="H10388" s="77"/>
      <c r="I10388" s="83"/>
    </row>
    <row r="10389" spans="2:9" ht="15.6" x14ac:dyDescent="0.3">
      <c r="B10389" s="81"/>
      <c r="C10389" s="81"/>
      <c r="D10389" s="81"/>
      <c r="E10389" s="77"/>
      <c r="F10389" s="82"/>
      <c r="G10389" s="77"/>
      <c r="H10389" s="77"/>
      <c r="I10389" s="83"/>
    </row>
    <row r="10390" spans="2:9" ht="15.6" x14ac:dyDescent="0.3">
      <c r="B10390" s="81"/>
      <c r="C10390" s="81"/>
      <c r="D10390" s="81"/>
      <c r="E10390" s="77"/>
      <c r="F10390" s="82"/>
      <c r="G10390" s="77"/>
      <c r="H10390" s="77"/>
      <c r="I10390" s="83"/>
    </row>
    <row r="10391" spans="2:9" ht="15.6" x14ac:dyDescent="0.3">
      <c r="B10391" s="81"/>
      <c r="C10391" s="81"/>
      <c r="D10391" s="81"/>
      <c r="E10391" s="77"/>
      <c r="F10391" s="82"/>
      <c r="G10391" s="77"/>
      <c r="H10391" s="77"/>
      <c r="I10391" s="83"/>
    </row>
    <row r="10392" spans="2:9" ht="15.6" x14ac:dyDescent="0.3">
      <c r="B10392" s="81"/>
      <c r="C10392" s="81"/>
      <c r="D10392" s="81"/>
      <c r="E10392" s="77"/>
      <c r="F10392" s="82"/>
      <c r="G10392" s="77"/>
      <c r="H10392" s="77"/>
      <c r="I10392" s="83"/>
    </row>
    <row r="10393" spans="2:9" ht="15.6" x14ac:dyDescent="0.3">
      <c r="B10393" s="81"/>
      <c r="C10393" s="81"/>
      <c r="D10393" s="81"/>
      <c r="E10393" s="77"/>
      <c r="F10393" s="82"/>
      <c r="G10393" s="77"/>
      <c r="H10393" s="77"/>
      <c r="I10393" s="83"/>
    </row>
    <row r="10394" spans="2:9" ht="15.6" x14ac:dyDescent="0.3">
      <c r="B10394" s="81"/>
      <c r="C10394" s="81"/>
      <c r="D10394" s="81"/>
      <c r="E10394" s="77"/>
      <c r="F10394" s="82"/>
      <c r="G10394" s="77"/>
      <c r="H10394" s="77"/>
      <c r="I10394" s="83"/>
    </row>
    <row r="10395" spans="2:9" ht="15.6" x14ac:dyDescent="0.3">
      <c r="B10395" s="81"/>
      <c r="C10395" s="81"/>
      <c r="D10395" s="81"/>
      <c r="E10395" s="77"/>
      <c r="F10395" s="82"/>
      <c r="G10395" s="77"/>
      <c r="H10395" s="77"/>
      <c r="I10395" s="83"/>
    </row>
    <row r="10396" spans="2:9" ht="15.6" x14ac:dyDescent="0.3">
      <c r="B10396" s="81"/>
      <c r="C10396" s="81"/>
      <c r="D10396" s="81"/>
      <c r="E10396" s="77"/>
      <c r="F10396" s="82"/>
      <c r="G10396" s="77"/>
      <c r="H10396" s="77"/>
      <c r="I10396" s="83"/>
    </row>
    <row r="10397" spans="2:9" ht="15.6" x14ac:dyDescent="0.3">
      <c r="B10397" s="81"/>
      <c r="C10397" s="81"/>
      <c r="D10397" s="81"/>
      <c r="E10397" s="77"/>
      <c r="F10397" s="82"/>
      <c r="G10397" s="77"/>
      <c r="H10397" s="77"/>
      <c r="I10397" s="83"/>
    </row>
    <row r="10398" spans="2:9" ht="15.6" x14ac:dyDescent="0.3">
      <c r="B10398" s="81"/>
      <c r="C10398" s="81"/>
      <c r="D10398" s="81"/>
      <c r="E10398" s="77"/>
      <c r="F10398" s="82"/>
      <c r="G10398" s="77"/>
      <c r="H10398" s="77"/>
      <c r="I10398" s="83"/>
    </row>
    <row r="10399" spans="2:9" ht="15.6" x14ac:dyDescent="0.3">
      <c r="B10399" s="81"/>
      <c r="C10399" s="81"/>
      <c r="D10399" s="81"/>
      <c r="E10399" s="77"/>
      <c r="F10399" s="82"/>
      <c r="G10399" s="77"/>
      <c r="H10399" s="77"/>
      <c r="I10399" s="83"/>
    </row>
    <row r="10400" spans="2:9" ht="15.6" x14ac:dyDescent="0.3">
      <c r="B10400" s="81"/>
      <c r="C10400" s="81"/>
      <c r="D10400" s="81"/>
      <c r="E10400" s="77"/>
      <c r="F10400" s="82"/>
      <c r="G10400" s="77"/>
      <c r="H10400" s="77"/>
      <c r="I10400" s="83"/>
    </row>
    <row r="10401" spans="2:9" ht="15.6" x14ac:dyDescent="0.3">
      <c r="B10401" s="81"/>
      <c r="C10401" s="81"/>
      <c r="D10401" s="81"/>
      <c r="E10401" s="77"/>
      <c r="F10401" s="82"/>
      <c r="G10401" s="77"/>
      <c r="H10401" s="77"/>
      <c r="I10401" s="83"/>
    </row>
    <row r="10402" spans="2:9" ht="15.6" x14ac:dyDescent="0.3">
      <c r="B10402" s="81"/>
      <c r="C10402" s="81"/>
      <c r="D10402" s="81"/>
      <c r="E10402" s="77"/>
      <c r="F10402" s="82"/>
      <c r="G10402" s="77"/>
      <c r="H10402" s="77"/>
      <c r="I10402" s="83"/>
    </row>
    <row r="10403" spans="2:9" ht="15.6" x14ac:dyDescent="0.3">
      <c r="B10403" s="81"/>
      <c r="C10403" s="81"/>
      <c r="D10403" s="81"/>
      <c r="E10403" s="77"/>
      <c r="F10403" s="82"/>
      <c r="G10403" s="77"/>
      <c r="H10403" s="77"/>
      <c r="I10403" s="83"/>
    </row>
    <row r="10404" spans="2:9" ht="15.6" x14ac:dyDescent="0.3">
      <c r="B10404" s="81"/>
      <c r="C10404" s="81"/>
      <c r="D10404" s="81"/>
      <c r="E10404" s="77"/>
      <c r="F10404" s="82"/>
      <c r="G10404" s="77"/>
      <c r="H10404" s="77"/>
      <c r="I10404" s="83"/>
    </row>
    <row r="10405" spans="2:9" ht="15.6" x14ac:dyDescent="0.3">
      <c r="B10405" s="81"/>
      <c r="C10405" s="81"/>
      <c r="D10405" s="81"/>
      <c r="E10405" s="77"/>
      <c r="F10405" s="82"/>
      <c r="G10405" s="77"/>
      <c r="H10405" s="77"/>
      <c r="I10405" s="83"/>
    </row>
    <row r="10406" spans="2:9" ht="15.6" x14ac:dyDescent="0.3">
      <c r="B10406" s="81"/>
      <c r="C10406" s="81"/>
      <c r="D10406" s="81"/>
      <c r="E10406" s="77"/>
      <c r="F10406" s="82"/>
      <c r="G10406" s="77"/>
      <c r="H10406" s="77"/>
      <c r="I10406" s="83"/>
    </row>
    <row r="10407" spans="2:9" ht="15.6" x14ac:dyDescent="0.3">
      <c r="B10407" s="81"/>
      <c r="C10407" s="81"/>
      <c r="D10407" s="81"/>
      <c r="E10407" s="77"/>
      <c r="F10407" s="82"/>
      <c r="G10407" s="77"/>
      <c r="H10407" s="77"/>
      <c r="I10407" s="83"/>
    </row>
    <row r="10408" spans="2:9" ht="15.6" x14ac:dyDescent="0.3">
      <c r="B10408" s="81"/>
      <c r="C10408" s="81"/>
      <c r="D10408" s="81"/>
      <c r="E10408" s="77"/>
      <c r="F10408" s="82"/>
      <c r="G10408" s="77"/>
      <c r="H10408" s="77"/>
      <c r="I10408" s="83"/>
    </row>
    <row r="10409" spans="2:9" ht="15.6" x14ac:dyDescent="0.3">
      <c r="B10409" s="81"/>
      <c r="C10409" s="81"/>
      <c r="D10409" s="81"/>
      <c r="E10409" s="77"/>
      <c r="F10409" s="82"/>
      <c r="G10409" s="77"/>
      <c r="H10409" s="77"/>
      <c r="I10409" s="83"/>
    </row>
    <row r="10410" spans="2:9" ht="15.6" x14ac:dyDescent="0.3">
      <c r="B10410" s="81"/>
      <c r="C10410" s="81"/>
      <c r="D10410" s="81"/>
      <c r="E10410" s="77"/>
      <c r="F10410" s="82"/>
      <c r="G10410" s="77"/>
      <c r="H10410" s="77"/>
      <c r="I10410" s="83"/>
    </row>
    <row r="10411" spans="2:9" ht="15.6" x14ac:dyDescent="0.3">
      <c r="B10411" s="81"/>
      <c r="C10411" s="81"/>
      <c r="D10411" s="81"/>
      <c r="E10411" s="77"/>
      <c r="F10411" s="82"/>
      <c r="G10411" s="77"/>
      <c r="H10411" s="77"/>
      <c r="I10411" s="83"/>
    </row>
    <row r="10412" spans="2:9" ht="15.6" x14ac:dyDescent="0.3">
      <c r="B10412" s="81"/>
      <c r="C10412" s="81"/>
      <c r="D10412" s="81"/>
      <c r="E10412" s="77"/>
      <c r="F10412" s="82"/>
      <c r="G10412" s="77"/>
      <c r="H10412" s="77"/>
      <c r="I10412" s="83"/>
    </row>
    <row r="10413" spans="2:9" ht="15.6" x14ac:dyDescent="0.3">
      <c r="B10413" s="81"/>
      <c r="C10413" s="81"/>
      <c r="D10413" s="81"/>
      <c r="E10413" s="77"/>
      <c r="F10413" s="82"/>
      <c r="G10413" s="77"/>
      <c r="H10413" s="77"/>
      <c r="I10413" s="83"/>
    </row>
    <row r="10414" spans="2:9" ht="15.6" x14ac:dyDescent="0.3">
      <c r="B10414" s="81"/>
      <c r="C10414" s="81"/>
      <c r="D10414" s="81"/>
      <c r="E10414" s="77"/>
      <c r="F10414" s="82"/>
      <c r="G10414" s="77"/>
      <c r="H10414" s="77"/>
      <c r="I10414" s="83"/>
    </row>
    <row r="10415" spans="2:9" ht="15.6" x14ac:dyDescent="0.3">
      <c r="B10415" s="81"/>
      <c r="C10415" s="81"/>
      <c r="D10415" s="81"/>
      <c r="E10415" s="77"/>
      <c r="F10415" s="82"/>
      <c r="G10415" s="77"/>
      <c r="H10415" s="77"/>
      <c r="I10415" s="83"/>
    </row>
    <row r="10416" spans="2:9" ht="15.6" x14ac:dyDescent="0.3">
      <c r="B10416" s="81"/>
      <c r="C10416" s="81"/>
      <c r="D10416" s="81"/>
      <c r="E10416" s="77"/>
      <c r="F10416" s="82"/>
      <c r="G10416" s="77"/>
      <c r="H10416" s="77"/>
      <c r="I10416" s="83"/>
    </row>
    <row r="10417" spans="2:9" ht="15.6" x14ac:dyDescent="0.3">
      <c r="B10417" s="81"/>
      <c r="C10417" s="81"/>
      <c r="D10417" s="81"/>
      <c r="E10417" s="77"/>
      <c r="F10417" s="82"/>
      <c r="G10417" s="77"/>
      <c r="H10417" s="77"/>
      <c r="I10417" s="83"/>
    </row>
    <row r="10418" spans="2:9" ht="15.6" x14ac:dyDescent="0.3">
      <c r="B10418" s="81"/>
      <c r="C10418" s="81"/>
      <c r="D10418" s="81"/>
      <c r="E10418" s="77"/>
      <c r="F10418" s="82"/>
      <c r="G10418" s="77"/>
      <c r="H10418" s="77"/>
      <c r="I10418" s="83"/>
    </row>
    <row r="10419" spans="2:9" ht="15.6" x14ac:dyDescent="0.3">
      <c r="B10419" s="81"/>
      <c r="C10419" s="81"/>
      <c r="D10419" s="81"/>
      <c r="E10419" s="77"/>
      <c r="F10419" s="82"/>
      <c r="G10419" s="77"/>
      <c r="H10419" s="77"/>
      <c r="I10419" s="83"/>
    </row>
    <row r="10420" spans="2:9" ht="15.6" x14ac:dyDescent="0.3">
      <c r="B10420" s="81"/>
      <c r="C10420" s="81"/>
      <c r="D10420" s="81"/>
      <c r="E10420" s="77"/>
      <c r="F10420" s="82"/>
      <c r="G10420" s="77"/>
      <c r="H10420" s="77"/>
      <c r="I10420" s="83"/>
    </row>
    <row r="10421" spans="2:9" ht="15.6" x14ac:dyDescent="0.3">
      <c r="B10421" s="81"/>
      <c r="C10421" s="81"/>
      <c r="D10421" s="81"/>
      <c r="E10421" s="77"/>
      <c r="F10421" s="82"/>
      <c r="G10421" s="77"/>
      <c r="H10421" s="77"/>
      <c r="I10421" s="83"/>
    </row>
    <row r="10422" spans="2:9" ht="15.6" x14ac:dyDescent="0.3">
      <c r="B10422" s="81"/>
      <c r="C10422" s="81"/>
      <c r="D10422" s="81"/>
      <c r="E10422" s="77"/>
      <c r="F10422" s="82"/>
      <c r="G10422" s="77"/>
      <c r="H10422" s="77"/>
      <c r="I10422" s="83"/>
    </row>
    <row r="10423" spans="2:9" ht="15.6" x14ac:dyDescent="0.3">
      <c r="B10423" s="81"/>
      <c r="C10423" s="81"/>
      <c r="D10423" s="81"/>
      <c r="E10423" s="77"/>
      <c r="F10423" s="82"/>
      <c r="G10423" s="77"/>
      <c r="H10423" s="77"/>
      <c r="I10423" s="83"/>
    </row>
    <row r="10424" spans="2:9" ht="15.6" x14ac:dyDescent="0.3">
      <c r="B10424" s="81"/>
      <c r="C10424" s="81"/>
      <c r="D10424" s="81"/>
      <c r="E10424" s="77"/>
      <c r="F10424" s="82"/>
      <c r="G10424" s="77"/>
      <c r="H10424" s="77"/>
      <c r="I10424" s="83"/>
    </row>
    <row r="10425" spans="2:9" ht="15.6" x14ac:dyDescent="0.3">
      <c r="B10425" s="81"/>
      <c r="C10425" s="81"/>
      <c r="D10425" s="81"/>
      <c r="E10425" s="77"/>
      <c r="F10425" s="82"/>
      <c r="G10425" s="77"/>
      <c r="H10425" s="77"/>
      <c r="I10425" s="83"/>
    </row>
    <row r="10426" spans="2:9" ht="15.6" x14ac:dyDescent="0.3">
      <c r="B10426" s="81"/>
      <c r="C10426" s="81"/>
      <c r="D10426" s="81"/>
      <c r="E10426" s="77"/>
      <c r="F10426" s="82"/>
      <c r="G10426" s="77"/>
      <c r="H10426" s="77"/>
      <c r="I10426" s="83"/>
    </row>
    <row r="10427" spans="2:9" ht="15.6" x14ac:dyDescent="0.3">
      <c r="B10427" s="81"/>
      <c r="C10427" s="81"/>
      <c r="D10427" s="81"/>
      <c r="E10427" s="77"/>
      <c r="F10427" s="82"/>
      <c r="G10427" s="77"/>
      <c r="H10427" s="77"/>
      <c r="I10427" s="83"/>
    </row>
    <row r="10428" spans="2:9" ht="15.6" x14ac:dyDescent="0.3">
      <c r="B10428" s="81"/>
      <c r="C10428" s="81"/>
      <c r="D10428" s="81"/>
      <c r="E10428" s="77"/>
      <c r="F10428" s="82"/>
      <c r="G10428" s="77"/>
      <c r="H10428" s="77"/>
      <c r="I10428" s="83"/>
    </row>
    <row r="10429" spans="2:9" ht="15.6" x14ac:dyDescent="0.3">
      <c r="B10429" s="81"/>
      <c r="C10429" s="81"/>
      <c r="D10429" s="81"/>
      <c r="E10429" s="77"/>
      <c r="F10429" s="82"/>
      <c r="G10429" s="77"/>
      <c r="H10429" s="77"/>
      <c r="I10429" s="83"/>
    </row>
    <row r="10430" spans="2:9" ht="15.6" x14ac:dyDescent="0.3">
      <c r="B10430" s="81"/>
      <c r="C10430" s="81"/>
      <c r="D10430" s="81"/>
      <c r="E10430" s="77"/>
      <c r="F10430" s="82"/>
      <c r="G10430" s="77"/>
      <c r="H10430" s="77"/>
      <c r="I10430" s="83"/>
    </row>
    <row r="10431" spans="2:9" ht="15.6" x14ac:dyDescent="0.3">
      <c r="B10431" s="81"/>
      <c r="C10431" s="81"/>
      <c r="D10431" s="81"/>
      <c r="E10431" s="77"/>
      <c r="F10431" s="82"/>
      <c r="G10431" s="77"/>
      <c r="H10431" s="77"/>
      <c r="I10431" s="83"/>
    </row>
    <row r="10432" spans="2:9" ht="15.6" x14ac:dyDescent="0.3">
      <c r="B10432" s="81"/>
      <c r="C10432" s="81"/>
      <c r="D10432" s="81"/>
      <c r="E10432" s="77"/>
      <c r="F10432" s="82"/>
      <c r="G10432" s="77"/>
      <c r="H10432" s="77"/>
      <c r="I10432" s="83"/>
    </row>
    <row r="10433" spans="2:9" ht="15.6" x14ac:dyDescent="0.3">
      <c r="B10433" s="81"/>
      <c r="C10433" s="81"/>
      <c r="D10433" s="81"/>
      <c r="E10433" s="77"/>
      <c r="F10433" s="82"/>
      <c r="G10433" s="77"/>
      <c r="H10433" s="77"/>
      <c r="I10433" s="83"/>
    </row>
    <row r="10434" spans="2:9" ht="15.6" x14ac:dyDescent="0.3">
      <c r="B10434" s="81"/>
      <c r="C10434" s="81"/>
      <c r="D10434" s="81"/>
      <c r="E10434" s="77"/>
      <c r="F10434" s="82"/>
      <c r="G10434" s="77"/>
      <c r="H10434" s="77"/>
      <c r="I10434" s="83"/>
    </row>
    <row r="10435" spans="2:9" ht="15.6" x14ac:dyDescent="0.3">
      <c r="B10435" s="81"/>
      <c r="C10435" s="81"/>
      <c r="D10435" s="81"/>
      <c r="E10435" s="77"/>
      <c r="F10435" s="82"/>
      <c r="G10435" s="77"/>
      <c r="H10435" s="77"/>
      <c r="I10435" s="83"/>
    </row>
    <row r="10436" spans="2:9" ht="15.6" x14ac:dyDescent="0.3">
      <c r="B10436" s="81"/>
      <c r="C10436" s="81"/>
      <c r="D10436" s="81"/>
      <c r="E10436" s="77"/>
      <c r="F10436" s="82"/>
      <c r="G10436" s="77"/>
      <c r="H10436" s="77"/>
      <c r="I10436" s="83"/>
    </row>
    <row r="10437" spans="2:9" ht="15.6" x14ac:dyDescent="0.3">
      <c r="B10437" s="81"/>
      <c r="C10437" s="81"/>
      <c r="D10437" s="81"/>
      <c r="E10437" s="77"/>
      <c r="F10437" s="82"/>
      <c r="G10437" s="77"/>
      <c r="H10437" s="77"/>
      <c r="I10437" s="83"/>
    </row>
    <row r="10438" spans="2:9" ht="15.6" x14ac:dyDescent="0.3">
      <c r="B10438" s="81"/>
      <c r="C10438" s="81"/>
      <c r="D10438" s="81"/>
      <c r="E10438" s="77"/>
      <c r="F10438" s="82"/>
      <c r="G10438" s="77"/>
      <c r="H10438" s="77"/>
      <c r="I10438" s="83"/>
    </row>
    <row r="10439" spans="2:9" ht="15.6" x14ac:dyDescent="0.3">
      <c r="B10439" s="81"/>
      <c r="C10439" s="81"/>
      <c r="D10439" s="81"/>
      <c r="E10439" s="77"/>
      <c r="F10439" s="82"/>
      <c r="G10439" s="77"/>
      <c r="H10439" s="77"/>
      <c r="I10439" s="83"/>
    </row>
    <row r="10440" spans="2:9" ht="15.6" x14ac:dyDescent="0.3">
      <c r="B10440" s="81"/>
      <c r="C10440" s="81"/>
      <c r="D10440" s="81"/>
      <c r="E10440" s="77"/>
      <c r="F10440" s="82"/>
      <c r="G10440" s="77"/>
      <c r="H10440" s="77"/>
      <c r="I10440" s="83"/>
    </row>
    <row r="10441" spans="2:9" ht="15.6" x14ac:dyDescent="0.3">
      <c r="B10441" s="81"/>
      <c r="C10441" s="81"/>
      <c r="D10441" s="81"/>
      <c r="E10441" s="77"/>
      <c r="F10441" s="82"/>
      <c r="G10441" s="77"/>
      <c r="H10441" s="77"/>
      <c r="I10441" s="83"/>
    </row>
    <row r="10442" spans="2:9" ht="15.6" x14ac:dyDescent="0.3">
      <c r="B10442" s="81"/>
      <c r="C10442" s="81"/>
      <c r="D10442" s="81"/>
      <c r="E10442" s="77"/>
      <c r="F10442" s="82"/>
      <c r="G10442" s="77"/>
      <c r="H10442" s="77"/>
      <c r="I10442" s="83"/>
    </row>
    <row r="10443" spans="2:9" ht="15.6" x14ac:dyDescent="0.3">
      <c r="B10443" s="81"/>
      <c r="C10443" s="81"/>
      <c r="D10443" s="81"/>
      <c r="E10443" s="77"/>
      <c r="F10443" s="82"/>
      <c r="G10443" s="77"/>
      <c r="H10443" s="77"/>
      <c r="I10443" s="83"/>
    </row>
    <row r="10444" spans="2:9" ht="15.6" x14ac:dyDescent="0.3">
      <c r="B10444" s="81"/>
      <c r="C10444" s="81"/>
      <c r="D10444" s="81"/>
      <c r="E10444" s="77"/>
      <c r="F10444" s="82"/>
      <c r="G10444" s="77"/>
      <c r="H10444" s="77"/>
      <c r="I10444" s="83"/>
    </row>
    <row r="10445" spans="2:9" ht="15.6" x14ac:dyDescent="0.3">
      <c r="B10445" s="81"/>
      <c r="C10445" s="81"/>
      <c r="D10445" s="81"/>
      <c r="E10445" s="77"/>
      <c r="F10445" s="82"/>
      <c r="G10445" s="77"/>
      <c r="H10445" s="77"/>
      <c r="I10445" s="83"/>
    </row>
    <row r="10446" spans="2:9" ht="15.6" x14ac:dyDescent="0.3">
      <c r="B10446" s="81"/>
      <c r="C10446" s="81"/>
      <c r="D10446" s="81"/>
      <c r="E10446" s="77"/>
      <c r="F10446" s="82"/>
      <c r="G10446" s="77"/>
      <c r="H10446" s="77"/>
      <c r="I10446" s="83"/>
    </row>
    <row r="10447" spans="2:9" ht="15.6" x14ac:dyDescent="0.3">
      <c r="B10447" s="81"/>
      <c r="C10447" s="81"/>
      <c r="D10447" s="81"/>
      <c r="E10447" s="77"/>
      <c r="F10447" s="82"/>
      <c r="G10447" s="77"/>
      <c r="H10447" s="77"/>
      <c r="I10447" s="83"/>
    </row>
    <row r="10448" spans="2:9" ht="15.6" x14ac:dyDescent="0.3">
      <c r="B10448" s="81"/>
      <c r="C10448" s="81"/>
      <c r="D10448" s="81"/>
      <c r="E10448" s="77"/>
      <c r="F10448" s="82"/>
      <c r="G10448" s="77"/>
      <c r="H10448" s="77"/>
      <c r="I10448" s="83"/>
    </row>
    <row r="10449" spans="2:9" ht="15.6" x14ac:dyDescent="0.3">
      <c r="B10449" s="81"/>
      <c r="C10449" s="81"/>
      <c r="D10449" s="81"/>
      <c r="E10449" s="77"/>
      <c r="F10449" s="82"/>
      <c r="G10449" s="77"/>
      <c r="H10449" s="77"/>
      <c r="I10449" s="83"/>
    </row>
    <row r="10450" spans="2:9" ht="15.6" x14ac:dyDescent="0.3">
      <c r="B10450" s="81"/>
      <c r="C10450" s="81"/>
      <c r="D10450" s="81"/>
      <c r="E10450" s="77"/>
      <c r="F10450" s="82"/>
      <c r="G10450" s="77"/>
      <c r="H10450" s="77"/>
      <c r="I10450" s="83"/>
    </row>
    <row r="10451" spans="2:9" ht="15.6" x14ac:dyDescent="0.3">
      <c r="B10451" s="81"/>
      <c r="C10451" s="81"/>
      <c r="D10451" s="81"/>
      <c r="E10451" s="77"/>
      <c r="F10451" s="82"/>
      <c r="G10451" s="77"/>
      <c r="H10451" s="77"/>
      <c r="I10451" s="83"/>
    </row>
    <row r="10452" spans="2:9" ht="15.6" x14ac:dyDescent="0.3">
      <c r="B10452" s="81"/>
      <c r="C10452" s="81"/>
      <c r="D10452" s="81"/>
      <c r="E10452" s="77"/>
      <c r="F10452" s="82"/>
      <c r="G10452" s="77"/>
      <c r="H10452" s="77"/>
      <c r="I10452" s="83"/>
    </row>
    <row r="10453" spans="2:9" ht="15.6" x14ac:dyDescent="0.3">
      <c r="B10453" s="81"/>
      <c r="C10453" s="81"/>
      <c r="D10453" s="81"/>
      <c r="E10453" s="77"/>
      <c r="F10453" s="82"/>
      <c r="G10453" s="77"/>
      <c r="H10453" s="77"/>
      <c r="I10453" s="83"/>
    </row>
    <row r="10454" spans="2:9" ht="15.6" x14ac:dyDescent="0.3">
      <c r="B10454" s="81"/>
      <c r="C10454" s="81"/>
      <c r="D10454" s="81"/>
      <c r="E10454" s="77"/>
      <c r="F10454" s="82"/>
      <c r="G10454" s="77"/>
      <c r="H10454" s="77"/>
      <c r="I10454" s="83"/>
    </row>
    <row r="10455" spans="2:9" ht="15.6" x14ac:dyDescent="0.3">
      <c r="B10455" s="81"/>
      <c r="C10455" s="81"/>
      <c r="D10455" s="81"/>
      <c r="E10455" s="77"/>
      <c r="F10455" s="82"/>
      <c r="G10455" s="77"/>
      <c r="H10455" s="77"/>
      <c r="I10455" s="83"/>
    </row>
    <row r="10456" spans="2:9" ht="15.6" x14ac:dyDescent="0.3">
      <c r="B10456" s="81"/>
      <c r="C10456" s="81"/>
      <c r="D10456" s="81"/>
      <c r="E10456" s="77"/>
      <c r="F10456" s="82"/>
      <c r="G10456" s="77"/>
      <c r="H10456" s="77"/>
      <c r="I10456" s="83"/>
    </row>
    <row r="10457" spans="2:9" ht="15.6" x14ac:dyDescent="0.3">
      <c r="B10457" s="81"/>
      <c r="C10457" s="81"/>
      <c r="D10457" s="81"/>
      <c r="E10457" s="77"/>
      <c r="F10457" s="82"/>
      <c r="G10457" s="77"/>
      <c r="H10457" s="77"/>
      <c r="I10457" s="83"/>
    </row>
    <row r="10458" spans="2:9" ht="15.6" x14ac:dyDescent="0.3">
      <c r="B10458" s="81"/>
      <c r="C10458" s="81"/>
      <c r="D10458" s="81"/>
      <c r="E10458" s="77"/>
      <c r="F10458" s="82"/>
      <c r="G10458" s="77"/>
      <c r="H10458" s="77"/>
      <c r="I10458" s="83"/>
    </row>
    <row r="10459" spans="2:9" ht="15.6" x14ac:dyDescent="0.3">
      <c r="B10459" s="81"/>
      <c r="C10459" s="81"/>
      <c r="D10459" s="81"/>
      <c r="E10459" s="77"/>
      <c r="F10459" s="82"/>
      <c r="G10459" s="77"/>
      <c r="H10459" s="77"/>
      <c r="I10459" s="83"/>
    </row>
    <row r="10460" spans="2:9" ht="15.6" x14ac:dyDescent="0.3">
      <c r="B10460" s="81"/>
      <c r="C10460" s="81"/>
      <c r="D10460" s="81"/>
      <c r="E10460" s="77"/>
      <c r="F10460" s="82"/>
      <c r="G10460" s="77"/>
      <c r="H10460" s="77"/>
      <c r="I10460" s="83"/>
    </row>
    <row r="10461" spans="2:9" ht="15.6" x14ac:dyDescent="0.3">
      <c r="B10461" s="81"/>
      <c r="C10461" s="81"/>
      <c r="D10461" s="81"/>
      <c r="E10461" s="77"/>
      <c r="F10461" s="82"/>
      <c r="G10461" s="77"/>
      <c r="H10461" s="77"/>
      <c r="I10461" s="83"/>
    </row>
    <row r="10462" spans="2:9" ht="15.6" x14ac:dyDescent="0.3">
      <c r="B10462" s="81"/>
      <c r="C10462" s="81"/>
      <c r="D10462" s="81"/>
      <c r="E10462" s="77"/>
      <c r="F10462" s="82"/>
      <c r="G10462" s="77"/>
      <c r="H10462" s="77"/>
      <c r="I10462" s="83"/>
    </row>
    <row r="10463" spans="2:9" ht="15.6" x14ac:dyDescent="0.3">
      <c r="B10463" s="81"/>
      <c r="C10463" s="81"/>
      <c r="D10463" s="81"/>
      <c r="E10463" s="77"/>
      <c r="F10463" s="82"/>
      <c r="G10463" s="77"/>
      <c r="H10463" s="77"/>
      <c r="I10463" s="83"/>
    </row>
    <row r="10464" spans="2:9" ht="15.6" x14ac:dyDescent="0.3">
      <c r="B10464" s="81"/>
      <c r="C10464" s="81"/>
      <c r="D10464" s="81"/>
      <c r="E10464" s="77"/>
      <c r="F10464" s="82"/>
      <c r="G10464" s="77"/>
      <c r="H10464" s="77"/>
      <c r="I10464" s="83"/>
    </row>
    <row r="10465" spans="2:9" ht="15.6" x14ac:dyDescent="0.3">
      <c r="B10465" s="81"/>
      <c r="C10465" s="81"/>
      <c r="D10465" s="81"/>
      <c r="E10465" s="77"/>
      <c r="F10465" s="82"/>
      <c r="G10465" s="77"/>
      <c r="H10465" s="77"/>
      <c r="I10465" s="83"/>
    </row>
    <row r="10466" spans="2:9" ht="15.6" x14ac:dyDescent="0.3">
      <c r="B10466" s="81"/>
      <c r="C10466" s="81"/>
      <c r="D10466" s="81"/>
      <c r="E10466" s="77"/>
      <c r="F10466" s="82"/>
      <c r="G10466" s="77"/>
      <c r="H10466" s="77"/>
      <c r="I10466" s="83"/>
    </row>
    <row r="10467" spans="2:9" ht="15.6" x14ac:dyDescent="0.3">
      <c r="B10467" s="81"/>
      <c r="C10467" s="81"/>
      <c r="D10467" s="81"/>
      <c r="E10467" s="77"/>
      <c r="F10467" s="82"/>
      <c r="G10467" s="77"/>
      <c r="H10467" s="77"/>
      <c r="I10467" s="83"/>
    </row>
    <row r="10468" spans="2:9" ht="15.6" x14ac:dyDescent="0.3">
      <c r="B10468" s="81"/>
      <c r="C10468" s="81"/>
      <c r="D10468" s="81"/>
      <c r="E10468" s="77"/>
      <c r="F10468" s="82"/>
      <c r="G10468" s="77"/>
      <c r="H10468" s="77"/>
      <c r="I10468" s="83"/>
    </row>
    <row r="10469" spans="2:9" ht="15.6" x14ac:dyDescent="0.3">
      <c r="B10469" s="81"/>
      <c r="C10469" s="81"/>
      <c r="D10469" s="81"/>
      <c r="E10469" s="77"/>
      <c r="F10469" s="82"/>
      <c r="G10469" s="77"/>
      <c r="H10469" s="77"/>
      <c r="I10469" s="83"/>
    </row>
    <row r="10470" spans="2:9" ht="15.6" x14ac:dyDescent="0.3">
      <c r="B10470" s="81"/>
      <c r="C10470" s="81"/>
      <c r="D10470" s="81"/>
      <c r="E10470" s="77"/>
      <c r="F10470" s="82"/>
      <c r="G10470" s="77"/>
      <c r="H10470" s="77"/>
      <c r="I10470" s="83"/>
    </row>
    <row r="10471" spans="2:9" ht="15.6" x14ac:dyDescent="0.3">
      <c r="B10471" s="81"/>
      <c r="C10471" s="81"/>
      <c r="D10471" s="81"/>
      <c r="E10471" s="77"/>
      <c r="F10471" s="82"/>
      <c r="G10471" s="77"/>
      <c r="H10471" s="77"/>
      <c r="I10471" s="83"/>
    </row>
    <row r="10472" spans="2:9" ht="15.6" x14ac:dyDescent="0.3">
      <c r="B10472" s="81"/>
      <c r="C10472" s="81"/>
      <c r="D10472" s="81"/>
      <c r="E10472" s="77"/>
      <c r="F10472" s="82"/>
      <c r="G10472" s="77"/>
      <c r="H10472" s="77"/>
      <c r="I10472" s="83"/>
    </row>
    <row r="10473" spans="2:9" ht="15.6" x14ac:dyDescent="0.3">
      <c r="B10473" s="81"/>
      <c r="C10473" s="81"/>
      <c r="D10473" s="81"/>
      <c r="E10473" s="77"/>
      <c r="F10473" s="82"/>
      <c r="G10473" s="77"/>
      <c r="H10473" s="77"/>
      <c r="I10473" s="83"/>
    </row>
    <row r="10474" spans="2:9" ht="15.6" x14ac:dyDescent="0.3">
      <c r="B10474" s="81"/>
      <c r="C10474" s="81"/>
      <c r="D10474" s="81"/>
      <c r="E10474" s="77"/>
      <c r="F10474" s="82"/>
      <c r="G10474" s="77"/>
      <c r="H10474" s="77"/>
      <c r="I10474" s="83"/>
    </row>
    <row r="10475" spans="2:9" ht="15.6" x14ac:dyDescent="0.3">
      <c r="B10475" s="81"/>
      <c r="C10475" s="81"/>
      <c r="D10475" s="81"/>
      <c r="E10475" s="77"/>
      <c r="F10475" s="82"/>
      <c r="G10475" s="77"/>
      <c r="H10475" s="77"/>
      <c r="I10475" s="83"/>
    </row>
    <row r="10476" spans="2:9" ht="15.6" x14ac:dyDescent="0.3">
      <c r="B10476" s="81"/>
      <c r="C10476" s="81"/>
      <c r="D10476" s="81"/>
      <c r="E10476" s="77"/>
      <c r="F10476" s="82"/>
      <c r="G10476" s="77"/>
      <c r="H10476" s="77"/>
      <c r="I10476" s="83"/>
    </row>
    <row r="10477" spans="2:9" ht="15.6" x14ac:dyDescent="0.3">
      <c r="B10477" s="81"/>
      <c r="C10477" s="81"/>
      <c r="D10477" s="81"/>
      <c r="E10477" s="77"/>
      <c r="F10477" s="82"/>
      <c r="G10477" s="77"/>
      <c r="H10477" s="77"/>
      <c r="I10477" s="83"/>
    </row>
    <row r="10478" spans="2:9" ht="15.6" x14ac:dyDescent="0.3">
      <c r="B10478" s="81"/>
      <c r="C10478" s="81"/>
      <c r="D10478" s="81"/>
      <c r="E10478" s="77"/>
      <c r="F10478" s="82"/>
      <c r="G10478" s="77"/>
      <c r="H10478" s="77"/>
      <c r="I10478" s="83"/>
    </row>
    <row r="10479" spans="2:9" ht="15.6" x14ac:dyDescent="0.3">
      <c r="B10479" s="81"/>
      <c r="C10479" s="81"/>
      <c r="D10479" s="81"/>
      <c r="E10479" s="77"/>
      <c r="F10479" s="82"/>
      <c r="G10479" s="77"/>
      <c r="H10479" s="77"/>
      <c r="I10479" s="83"/>
    </row>
    <row r="10480" spans="2:9" ht="15.6" x14ac:dyDescent="0.3">
      <c r="B10480" s="81"/>
      <c r="C10480" s="81"/>
      <c r="D10480" s="81"/>
      <c r="E10480" s="77"/>
      <c r="F10480" s="82"/>
      <c r="G10480" s="77"/>
      <c r="H10480" s="77"/>
      <c r="I10480" s="83"/>
    </row>
    <row r="10481" spans="2:9" ht="15.6" x14ac:dyDescent="0.3">
      <c r="B10481" s="81"/>
      <c r="C10481" s="81"/>
      <c r="D10481" s="81"/>
      <c r="E10481" s="77"/>
      <c r="F10481" s="82"/>
      <c r="G10481" s="77"/>
      <c r="H10481" s="77"/>
      <c r="I10481" s="83"/>
    </row>
    <row r="10482" spans="2:9" ht="15.6" x14ac:dyDescent="0.3">
      <c r="B10482" s="81"/>
      <c r="C10482" s="81"/>
      <c r="D10482" s="81"/>
      <c r="E10482" s="77"/>
      <c r="F10482" s="82"/>
      <c r="G10482" s="77"/>
      <c r="H10482" s="77"/>
      <c r="I10482" s="83"/>
    </row>
    <row r="10483" spans="2:9" ht="15.6" x14ac:dyDescent="0.3">
      <c r="B10483" s="81"/>
      <c r="C10483" s="81"/>
      <c r="D10483" s="81"/>
      <c r="E10483" s="77"/>
      <c r="F10483" s="82"/>
      <c r="G10483" s="77"/>
      <c r="H10483" s="77"/>
      <c r="I10483" s="83"/>
    </row>
    <row r="10484" spans="2:9" ht="15.6" x14ac:dyDescent="0.3">
      <c r="B10484" s="81"/>
      <c r="C10484" s="81"/>
      <c r="D10484" s="81"/>
      <c r="E10484" s="77"/>
      <c r="F10484" s="82"/>
      <c r="G10484" s="77"/>
      <c r="H10484" s="77"/>
      <c r="I10484" s="83"/>
    </row>
    <row r="10485" spans="2:9" ht="15.6" x14ac:dyDescent="0.3">
      <c r="B10485" s="81"/>
      <c r="C10485" s="81"/>
      <c r="D10485" s="81"/>
      <c r="E10485" s="77"/>
      <c r="F10485" s="82"/>
      <c r="G10485" s="77"/>
      <c r="H10485" s="77"/>
      <c r="I10485" s="83"/>
    </row>
    <row r="10486" spans="2:9" ht="15.6" x14ac:dyDescent="0.3">
      <c r="B10486" s="81"/>
      <c r="C10486" s="81"/>
      <c r="D10486" s="81"/>
      <c r="E10486" s="77"/>
      <c r="F10486" s="82"/>
      <c r="G10486" s="77"/>
      <c r="H10486" s="77"/>
      <c r="I10486" s="83"/>
    </row>
    <row r="10487" spans="2:9" ht="15.6" x14ac:dyDescent="0.3">
      <c r="B10487" s="81"/>
      <c r="C10487" s="81"/>
      <c r="D10487" s="81"/>
      <c r="E10487" s="77"/>
      <c r="F10487" s="82"/>
      <c r="G10487" s="77"/>
      <c r="H10487" s="77"/>
      <c r="I10487" s="83"/>
    </row>
    <row r="10488" spans="2:9" ht="15.6" x14ac:dyDescent="0.3">
      <c r="B10488" s="81"/>
      <c r="C10488" s="81"/>
      <c r="D10488" s="81"/>
      <c r="E10488" s="77"/>
      <c r="F10488" s="82"/>
      <c r="G10488" s="77"/>
      <c r="H10488" s="77"/>
      <c r="I10488" s="83"/>
    </row>
    <row r="10489" spans="2:9" ht="15.6" x14ac:dyDescent="0.3">
      <c r="B10489" s="81"/>
      <c r="C10489" s="81"/>
      <c r="D10489" s="81"/>
      <c r="E10489" s="77"/>
      <c r="F10489" s="82"/>
      <c r="G10489" s="77"/>
      <c r="H10489" s="77"/>
      <c r="I10489" s="83"/>
    </row>
    <row r="10490" spans="2:9" ht="15.6" x14ac:dyDescent="0.3">
      <c r="B10490" s="81"/>
      <c r="C10490" s="81"/>
      <c r="D10490" s="81"/>
      <c r="E10490" s="77"/>
      <c r="F10490" s="82"/>
      <c r="G10490" s="77"/>
      <c r="H10490" s="77"/>
      <c r="I10490" s="83"/>
    </row>
    <row r="10491" spans="2:9" ht="15.6" x14ac:dyDescent="0.3">
      <c r="B10491" s="81"/>
      <c r="C10491" s="81"/>
      <c r="D10491" s="81"/>
      <c r="E10491" s="77"/>
      <c r="F10491" s="82"/>
      <c r="G10491" s="77"/>
      <c r="H10491" s="77"/>
      <c r="I10491" s="83"/>
    </row>
    <row r="10492" spans="2:9" ht="15.6" x14ac:dyDescent="0.3">
      <c r="B10492" s="81"/>
      <c r="C10492" s="81"/>
      <c r="D10492" s="81"/>
      <c r="E10492" s="77"/>
      <c r="F10492" s="82"/>
      <c r="G10492" s="77"/>
      <c r="H10492" s="77"/>
      <c r="I10492" s="83"/>
    </row>
    <row r="10493" spans="2:9" ht="15.6" x14ac:dyDescent="0.3">
      <c r="B10493" s="81"/>
      <c r="C10493" s="81"/>
      <c r="D10493" s="81"/>
      <c r="E10493" s="77"/>
      <c r="F10493" s="82"/>
      <c r="G10493" s="77"/>
      <c r="H10493" s="77"/>
      <c r="I10493" s="83"/>
    </row>
    <row r="10494" spans="2:9" ht="15.6" x14ac:dyDescent="0.3">
      <c r="B10494" s="81"/>
      <c r="C10494" s="81"/>
      <c r="D10494" s="81"/>
      <c r="E10494" s="77"/>
      <c r="F10494" s="82"/>
      <c r="G10494" s="77"/>
      <c r="H10494" s="77"/>
      <c r="I10494" s="83"/>
    </row>
    <row r="10495" spans="2:9" ht="15.6" x14ac:dyDescent="0.3">
      <c r="B10495" s="81"/>
      <c r="C10495" s="81"/>
      <c r="D10495" s="81"/>
      <c r="E10495" s="77"/>
      <c r="F10495" s="82"/>
      <c r="G10495" s="77"/>
      <c r="H10495" s="77"/>
      <c r="I10495" s="83"/>
    </row>
    <row r="10496" spans="2:9" ht="15.6" x14ac:dyDescent="0.3">
      <c r="B10496" s="81"/>
      <c r="C10496" s="81"/>
      <c r="D10496" s="81"/>
      <c r="E10496" s="77"/>
      <c r="F10496" s="82"/>
      <c r="G10496" s="77"/>
      <c r="H10496" s="77"/>
      <c r="I10496" s="83"/>
    </row>
    <row r="10497" spans="2:9" ht="15.6" x14ac:dyDescent="0.3">
      <c r="B10497" s="81"/>
      <c r="C10497" s="81"/>
      <c r="D10497" s="81"/>
      <c r="E10497" s="77"/>
      <c r="F10497" s="82"/>
      <c r="G10497" s="77"/>
      <c r="H10497" s="77"/>
      <c r="I10497" s="83"/>
    </row>
    <row r="10498" spans="2:9" ht="15.6" x14ac:dyDescent="0.3">
      <c r="B10498" s="81"/>
      <c r="C10498" s="81"/>
      <c r="D10498" s="81"/>
      <c r="E10498" s="77"/>
      <c r="F10498" s="82"/>
      <c r="G10498" s="77"/>
      <c r="H10498" s="77"/>
      <c r="I10498" s="83"/>
    </row>
    <row r="10499" spans="2:9" ht="15.6" x14ac:dyDescent="0.3">
      <c r="B10499" s="81"/>
      <c r="C10499" s="81"/>
      <c r="D10499" s="81"/>
      <c r="E10499" s="77"/>
      <c r="F10499" s="82"/>
      <c r="G10499" s="77"/>
      <c r="H10499" s="77"/>
      <c r="I10499" s="83"/>
    </row>
    <row r="10500" spans="2:9" ht="15.6" x14ac:dyDescent="0.3">
      <c r="B10500" s="81"/>
      <c r="C10500" s="81"/>
      <c r="D10500" s="81"/>
      <c r="E10500" s="77"/>
      <c r="F10500" s="82"/>
      <c r="G10500" s="77"/>
      <c r="H10500" s="77"/>
      <c r="I10500" s="83"/>
    </row>
    <row r="10501" spans="2:9" ht="15.6" x14ac:dyDescent="0.3">
      <c r="B10501" s="81"/>
      <c r="C10501" s="81"/>
      <c r="D10501" s="81"/>
      <c r="E10501" s="77"/>
      <c r="F10501" s="82"/>
      <c r="G10501" s="77"/>
      <c r="H10501" s="77"/>
      <c r="I10501" s="83"/>
    </row>
    <row r="10502" spans="2:9" ht="15.6" x14ac:dyDescent="0.3">
      <c r="B10502" s="81"/>
      <c r="C10502" s="81"/>
      <c r="D10502" s="81"/>
      <c r="E10502" s="77"/>
      <c r="F10502" s="82"/>
      <c r="G10502" s="77"/>
      <c r="H10502" s="77"/>
      <c r="I10502" s="83"/>
    </row>
    <row r="10503" spans="2:9" ht="15.6" x14ac:dyDescent="0.3">
      <c r="B10503" s="81"/>
      <c r="C10503" s="81"/>
      <c r="D10503" s="81"/>
      <c r="E10503" s="77"/>
      <c r="F10503" s="82"/>
      <c r="G10503" s="77"/>
      <c r="H10503" s="77"/>
      <c r="I10503" s="83"/>
    </row>
    <row r="10504" spans="2:9" ht="15.6" x14ac:dyDescent="0.3">
      <c r="B10504" s="81"/>
      <c r="C10504" s="81"/>
      <c r="D10504" s="81"/>
      <c r="E10504" s="77"/>
      <c r="F10504" s="82"/>
      <c r="G10504" s="77"/>
      <c r="H10504" s="77"/>
      <c r="I10504" s="83"/>
    </row>
    <row r="10505" spans="2:9" ht="15.6" x14ac:dyDescent="0.3">
      <c r="B10505" s="81"/>
      <c r="C10505" s="81"/>
      <c r="D10505" s="81"/>
      <c r="E10505" s="77"/>
      <c r="F10505" s="82"/>
      <c r="G10505" s="77"/>
      <c r="H10505" s="77"/>
      <c r="I10505" s="83"/>
    </row>
    <row r="10506" spans="2:9" ht="15.6" x14ac:dyDescent="0.3">
      <c r="B10506" s="81"/>
      <c r="C10506" s="81"/>
      <c r="D10506" s="81"/>
      <c r="E10506" s="77"/>
      <c r="F10506" s="82"/>
      <c r="G10506" s="77"/>
      <c r="H10506" s="77"/>
      <c r="I10506" s="83"/>
    </row>
    <row r="10507" spans="2:9" ht="15.6" x14ac:dyDescent="0.3">
      <c r="B10507" s="81"/>
      <c r="C10507" s="81"/>
      <c r="D10507" s="81"/>
      <c r="E10507" s="77"/>
      <c r="F10507" s="82"/>
      <c r="G10507" s="77"/>
      <c r="H10507" s="77"/>
      <c r="I10507" s="83"/>
    </row>
    <row r="10508" spans="2:9" ht="15.6" x14ac:dyDescent="0.3">
      <c r="B10508" s="81"/>
      <c r="C10508" s="81"/>
      <c r="D10508" s="81"/>
      <c r="E10508" s="77"/>
      <c r="F10508" s="82"/>
      <c r="G10508" s="77"/>
      <c r="H10508" s="77"/>
      <c r="I10508" s="83"/>
    </row>
    <row r="10509" spans="2:9" ht="15.6" x14ac:dyDescent="0.3">
      <c r="B10509" s="81"/>
      <c r="C10509" s="81"/>
      <c r="D10509" s="81"/>
      <c r="E10509" s="77"/>
      <c r="F10509" s="82"/>
      <c r="G10509" s="77"/>
      <c r="H10509" s="77"/>
      <c r="I10509" s="83"/>
    </row>
    <row r="10510" spans="2:9" ht="15.6" x14ac:dyDescent="0.3">
      <c r="B10510" s="81"/>
      <c r="C10510" s="81"/>
      <c r="D10510" s="81"/>
      <c r="E10510" s="77"/>
      <c r="F10510" s="82"/>
      <c r="G10510" s="77"/>
      <c r="H10510" s="77"/>
      <c r="I10510" s="83"/>
    </row>
    <row r="10511" spans="2:9" ht="15.6" x14ac:dyDescent="0.3">
      <c r="B10511" s="81"/>
      <c r="C10511" s="81"/>
      <c r="D10511" s="81"/>
      <c r="E10511" s="77"/>
      <c r="F10511" s="82"/>
      <c r="G10511" s="77"/>
      <c r="H10511" s="77"/>
      <c r="I10511" s="83"/>
    </row>
    <row r="10512" spans="2:9" ht="15.6" x14ac:dyDescent="0.3">
      <c r="B10512" s="81"/>
      <c r="C10512" s="81"/>
      <c r="D10512" s="81"/>
      <c r="E10512" s="77"/>
      <c r="F10512" s="82"/>
      <c r="G10512" s="77"/>
      <c r="H10512" s="77"/>
      <c r="I10512" s="83"/>
    </row>
    <row r="10513" spans="2:9" ht="15.6" x14ac:dyDescent="0.3">
      <c r="B10513" s="81"/>
      <c r="C10513" s="81"/>
      <c r="D10513" s="81"/>
      <c r="E10513" s="77"/>
      <c r="F10513" s="82"/>
      <c r="G10513" s="77"/>
      <c r="H10513" s="77"/>
      <c r="I10513" s="83"/>
    </row>
    <row r="10514" spans="2:9" ht="15.6" x14ac:dyDescent="0.3">
      <c r="B10514" s="81"/>
      <c r="C10514" s="81"/>
      <c r="D10514" s="81"/>
      <c r="E10514" s="77"/>
      <c r="F10514" s="82"/>
      <c r="G10514" s="77"/>
      <c r="H10514" s="77"/>
      <c r="I10514" s="83"/>
    </row>
    <row r="10515" spans="2:9" ht="15.6" x14ac:dyDescent="0.3">
      <c r="B10515" s="81"/>
      <c r="C10515" s="81"/>
      <c r="D10515" s="81"/>
      <c r="E10515" s="77"/>
      <c r="F10515" s="82"/>
      <c r="G10515" s="77"/>
      <c r="H10515" s="77"/>
      <c r="I10515" s="83"/>
    </row>
    <row r="10516" spans="2:9" ht="15.6" x14ac:dyDescent="0.3">
      <c r="B10516" s="81"/>
      <c r="C10516" s="81"/>
      <c r="D10516" s="81"/>
      <c r="E10516" s="77"/>
      <c r="F10516" s="82"/>
      <c r="G10516" s="77"/>
      <c r="H10516" s="77"/>
      <c r="I10516" s="83"/>
    </row>
    <row r="10517" spans="2:9" ht="15.6" x14ac:dyDescent="0.3">
      <c r="B10517" s="81"/>
      <c r="C10517" s="81"/>
      <c r="D10517" s="81"/>
      <c r="E10517" s="77"/>
      <c r="F10517" s="82"/>
      <c r="G10517" s="77"/>
      <c r="H10517" s="77"/>
      <c r="I10517" s="83"/>
    </row>
    <row r="10518" spans="2:9" ht="15.6" x14ac:dyDescent="0.3">
      <c r="B10518" s="81"/>
      <c r="C10518" s="81"/>
      <c r="D10518" s="81"/>
      <c r="E10518" s="77"/>
      <c r="F10518" s="82"/>
      <c r="G10518" s="77"/>
      <c r="H10518" s="77"/>
      <c r="I10518" s="83"/>
    </row>
    <row r="10519" spans="2:9" ht="15.6" x14ac:dyDescent="0.3">
      <c r="B10519" s="81"/>
      <c r="C10519" s="81"/>
      <c r="D10519" s="81"/>
      <c r="E10519" s="77"/>
      <c r="F10519" s="82"/>
      <c r="G10519" s="77"/>
      <c r="H10519" s="77"/>
      <c r="I10519" s="83"/>
    </row>
    <row r="10520" spans="2:9" ht="15.6" x14ac:dyDescent="0.3">
      <c r="B10520" s="81"/>
      <c r="C10520" s="81"/>
      <c r="D10520" s="81"/>
      <c r="E10520" s="77"/>
      <c r="F10520" s="82"/>
      <c r="G10520" s="77"/>
      <c r="H10520" s="77"/>
      <c r="I10520" s="83"/>
    </row>
    <row r="10521" spans="2:9" ht="15.6" x14ac:dyDescent="0.3">
      <c r="B10521" s="81"/>
      <c r="C10521" s="81"/>
      <c r="D10521" s="81"/>
      <c r="E10521" s="77"/>
      <c r="F10521" s="82"/>
      <c r="G10521" s="77"/>
      <c r="H10521" s="77"/>
      <c r="I10521" s="83"/>
    </row>
    <row r="10522" spans="2:9" ht="15.6" x14ac:dyDescent="0.3">
      <c r="B10522" s="81"/>
      <c r="C10522" s="81"/>
      <c r="D10522" s="81"/>
      <c r="E10522" s="77"/>
      <c r="F10522" s="82"/>
      <c r="G10522" s="77"/>
      <c r="H10522" s="77"/>
      <c r="I10522" s="83"/>
    </row>
    <row r="10523" spans="2:9" ht="15.6" x14ac:dyDescent="0.3">
      <c r="B10523" s="81"/>
      <c r="C10523" s="81"/>
      <c r="D10523" s="81"/>
      <c r="E10523" s="77"/>
      <c r="F10523" s="82"/>
      <c r="G10523" s="77"/>
      <c r="H10523" s="77"/>
      <c r="I10523" s="83"/>
    </row>
    <row r="10524" spans="2:9" ht="15.6" x14ac:dyDescent="0.3">
      <c r="B10524" s="81"/>
      <c r="C10524" s="81"/>
      <c r="D10524" s="81"/>
      <c r="E10524" s="77"/>
      <c r="F10524" s="82"/>
      <c r="G10524" s="77"/>
      <c r="H10524" s="77"/>
      <c r="I10524" s="83"/>
    </row>
    <row r="10525" spans="2:9" ht="15.6" x14ac:dyDescent="0.3">
      <c r="B10525" s="81"/>
      <c r="C10525" s="81"/>
      <c r="D10525" s="81"/>
      <c r="E10525" s="77"/>
      <c r="F10525" s="82"/>
      <c r="G10525" s="77"/>
      <c r="H10525" s="77"/>
      <c r="I10525" s="83"/>
    </row>
    <row r="10526" spans="2:9" ht="15.6" x14ac:dyDescent="0.3">
      <c r="B10526" s="81"/>
      <c r="C10526" s="81"/>
      <c r="D10526" s="81"/>
      <c r="E10526" s="77"/>
      <c r="F10526" s="82"/>
      <c r="G10526" s="77"/>
      <c r="H10526" s="77"/>
      <c r="I10526" s="83"/>
    </row>
    <row r="10527" spans="2:9" ht="15.6" x14ac:dyDescent="0.3">
      <c r="B10527" s="81"/>
      <c r="C10527" s="81"/>
      <c r="D10527" s="81"/>
      <c r="E10527" s="77"/>
      <c r="F10527" s="82"/>
      <c r="G10527" s="77"/>
      <c r="H10527" s="77"/>
      <c r="I10527" s="83"/>
    </row>
    <row r="10528" spans="2:9" ht="15.6" x14ac:dyDescent="0.3">
      <c r="B10528" s="81"/>
      <c r="C10528" s="81"/>
      <c r="D10528" s="81"/>
      <c r="E10528" s="77"/>
      <c r="F10528" s="82"/>
      <c r="G10528" s="77"/>
      <c r="H10528" s="77"/>
      <c r="I10528" s="83"/>
    </row>
    <row r="10529" spans="2:9" ht="15.6" x14ac:dyDescent="0.3">
      <c r="B10529" s="81"/>
      <c r="C10529" s="81"/>
      <c r="D10529" s="81"/>
      <c r="E10529" s="77"/>
      <c r="F10529" s="82"/>
      <c r="G10529" s="77"/>
      <c r="H10529" s="77"/>
      <c r="I10529" s="83"/>
    </row>
    <row r="10530" spans="2:9" ht="15.6" x14ac:dyDescent="0.3">
      <c r="B10530" s="81"/>
      <c r="C10530" s="81"/>
      <c r="D10530" s="81"/>
      <c r="E10530" s="77"/>
      <c r="F10530" s="82"/>
      <c r="G10530" s="77"/>
      <c r="H10530" s="77"/>
      <c r="I10530" s="83"/>
    </row>
    <row r="10531" spans="2:9" ht="15.6" x14ac:dyDescent="0.3">
      <c r="B10531" s="81"/>
      <c r="C10531" s="81"/>
      <c r="D10531" s="81"/>
      <c r="E10531" s="77"/>
      <c r="F10531" s="82"/>
      <c r="G10531" s="77"/>
      <c r="H10531" s="77"/>
      <c r="I10531" s="83"/>
    </row>
    <row r="10532" spans="2:9" ht="15.6" x14ac:dyDescent="0.3">
      <c r="B10532" s="81"/>
      <c r="C10532" s="81"/>
      <c r="D10532" s="81"/>
      <c r="E10532" s="77"/>
      <c r="F10532" s="82"/>
      <c r="G10532" s="77"/>
      <c r="H10532" s="77"/>
      <c r="I10532" s="83"/>
    </row>
    <row r="10533" spans="2:9" ht="15.6" x14ac:dyDescent="0.3">
      <c r="B10533" s="81"/>
      <c r="C10533" s="81"/>
      <c r="D10533" s="81"/>
      <c r="E10533" s="77"/>
      <c r="F10533" s="82"/>
      <c r="G10533" s="77"/>
      <c r="H10533" s="77"/>
      <c r="I10533" s="83"/>
    </row>
    <row r="10534" spans="2:9" ht="15.6" x14ac:dyDescent="0.3">
      <c r="B10534" s="81"/>
      <c r="C10534" s="81"/>
      <c r="D10534" s="81"/>
      <c r="E10534" s="77"/>
      <c r="F10534" s="82"/>
      <c r="G10534" s="77"/>
      <c r="H10534" s="77"/>
      <c r="I10534" s="83"/>
    </row>
    <row r="10535" spans="2:9" ht="15.6" x14ac:dyDescent="0.3">
      <c r="B10535" s="81"/>
      <c r="C10535" s="81"/>
      <c r="D10535" s="81"/>
      <c r="E10535" s="77"/>
      <c r="F10535" s="82"/>
      <c r="G10535" s="77"/>
      <c r="H10535" s="77"/>
      <c r="I10535" s="83"/>
    </row>
    <row r="10536" spans="2:9" ht="15.6" x14ac:dyDescent="0.3">
      <c r="B10536" s="81"/>
      <c r="C10536" s="81"/>
      <c r="D10536" s="81"/>
      <c r="E10536" s="77"/>
      <c r="F10536" s="82"/>
      <c r="G10536" s="77"/>
      <c r="H10536" s="77"/>
      <c r="I10536" s="83"/>
    </row>
    <row r="10537" spans="2:9" ht="15.6" x14ac:dyDescent="0.3">
      <c r="B10537" s="81"/>
      <c r="C10537" s="81"/>
      <c r="D10537" s="81"/>
      <c r="E10537" s="77"/>
      <c r="F10537" s="82"/>
      <c r="G10537" s="77"/>
      <c r="H10537" s="77"/>
      <c r="I10537" s="83"/>
    </row>
    <row r="10538" spans="2:9" ht="15.6" x14ac:dyDescent="0.3">
      <c r="B10538" s="81"/>
      <c r="C10538" s="81"/>
      <c r="D10538" s="81"/>
      <c r="E10538" s="77"/>
      <c r="F10538" s="82"/>
      <c r="G10538" s="77"/>
      <c r="H10538" s="77"/>
      <c r="I10538" s="83"/>
    </row>
    <row r="10539" spans="2:9" ht="15.6" x14ac:dyDescent="0.3">
      <c r="B10539" s="81"/>
      <c r="C10539" s="81"/>
      <c r="D10539" s="81"/>
      <c r="E10539" s="77"/>
      <c r="F10539" s="82"/>
      <c r="G10539" s="77"/>
      <c r="H10539" s="77"/>
      <c r="I10539" s="83"/>
    </row>
    <row r="10540" spans="2:9" ht="15.6" x14ac:dyDescent="0.3">
      <c r="B10540" s="81"/>
      <c r="C10540" s="81"/>
      <c r="D10540" s="81"/>
      <c r="E10540" s="77"/>
      <c r="F10540" s="82"/>
      <c r="G10540" s="77"/>
      <c r="H10540" s="77"/>
      <c r="I10540" s="83"/>
    </row>
    <row r="10541" spans="2:9" ht="15.6" x14ac:dyDescent="0.3">
      <c r="B10541" s="81"/>
      <c r="C10541" s="81"/>
      <c r="D10541" s="81"/>
      <c r="E10541" s="77"/>
      <c r="F10541" s="82"/>
      <c r="G10541" s="77"/>
      <c r="H10541" s="77"/>
      <c r="I10541" s="83"/>
    </row>
    <row r="10542" spans="2:9" ht="15.6" x14ac:dyDescent="0.3">
      <c r="B10542" s="81"/>
      <c r="C10542" s="81"/>
      <c r="D10542" s="81"/>
      <c r="E10542" s="77"/>
      <c r="F10542" s="82"/>
      <c r="G10542" s="77"/>
      <c r="H10542" s="77"/>
      <c r="I10542" s="83"/>
    </row>
    <row r="10543" spans="2:9" ht="15.6" x14ac:dyDescent="0.3">
      <c r="B10543" s="81"/>
      <c r="C10543" s="81"/>
      <c r="D10543" s="81"/>
      <c r="E10543" s="77"/>
      <c r="F10543" s="82"/>
      <c r="G10543" s="77"/>
      <c r="H10543" s="77"/>
      <c r="I10543" s="83"/>
    </row>
    <row r="10544" spans="2:9" ht="15.6" x14ac:dyDescent="0.3">
      <c r="B10544" s="81"/>
      <c r="C10544" s="81"/>
      <c r="D10544" s="81"/>
      <c r="E10544" s="77"/>
      <c r="F10544" s="82"/>
      <c r="G10544" s="77"/>
      <c r="H10544" s="77"/>
      <c r="I10544" s="83"/>
    </row>
    <row r="10545" spans="2:9" ht="15.6" x14ac:dyDescent="0.3">
      <c r="B10545" s="81"/>
      <c r="C10545" s="81"/>
      <c r="D10545" s="81"/>
      <c r="E10545" s="77"/>
      <c r="F10545" s="82"/>
      <c r="G10545" s="77"/>
      <c r="H10545" s="77"/>
      <c r="I10545" s="83"/>
    </row>
    <row r="10546" spans="2:9" ht="15.6" x14ac:dyDescent="0.3">
      <c r="B10546" s="81"/>
      <c r="C10546" s="81"/>
      <c r="D10546" s="81"/>
      <c r="E10546" s="77"/>
      <c r="F10546" s="82"/>
      <c r="G10546" s="77"/>
      <c r="H10546" s="77"/>
      <c r="I10546" s="83"/>
    </row>
    <row r="10547" spans="2:9" ht="15.6" x14ac:dyDescent="0.3">
      <c r="B10547" s="81"/>
      <c r="C10547" s="81"/>
      <c r="D10547" s="81"/>
      <c r="E10547" s="77"/>
      <c r="F10547" s="82"/>
      <c r="G10547" s="77"/>
      <c r="H10547" s="77"/>
      <c r="I10547" s="83"/>
    </row>
    <row r="10548" spans="2:9" ht="15.6" x14ac:dyDescent="0.3">
      <c r="B10548" s="81"/>
      <c r="C10548" s="81"/>
      <c r="D10548" s="81"/>
      <c r="E10548" s="77"/>
      <c r="F10548" s="82"/>
      <c r="G10548" s="77"/>
      <c r="H10548" s="77"/>
      <c r="I10548" s="83"/>
    </row>
    <row r="10549" spans="2:9" ht="15.6" x14ac:dyDescent="0.3">
      <c r="B10549" s="81"/>
      <c r="C10549" s="81"/>
      <c r="D10549" s="81"/>
      <c r="E10549" s="77"/>
      <c r="F10549" s="82"/>
      <c r="G10549" s="77"/>
      <c r="H10549" s="77"/>
      <c r="I10549" s="83"/>
    </row>
    <row r="10550" spans="2:9" ht="15.6" x14ac:dyDescent="0.3">
      <c r="B10550" s="81"/>
      <c r="C10550" s="81"/>
      <c r="D10550" s="81"/>
      <c r="E10550" s="77"/>
      <c r="F10550" s="82"/>
      <c r="G10550" s="77"/>
      <c r="H10550" s="77"/>
      <c r="I10550" s="83"/>
    </row>
    <row r="10551" spans="2:9" ht="15.6" x14ac:dyDescent="0.3">
      <c r="B10551" s="81"/>
      <c r="C10551" s="81"/>
      <c r="D10551" s="81"/>
      <c r="E10551" s="77"/>
      <c r="F10551" s="82"/>
      <c r="G10551" s="77"/>
      <c r="H10551" s="77"/>
      <c r="I10551" s="83"/>
    </row>
    <row r="10552" spans="2:9" ht="15.6" x14ac:dyDescent="0.3">
      <c r="B10552" s="81"/>
      <c r="C10552" s="81"/>
      <c r="D10552" s="81"/>
      <c r="E10552" s="77"/>
      <c r="F10552" s="82"/>
      <c r="G10552" s="77"/>
      <c r="H10552" s="77"/>
      <c r="I10552" s="83"/>
    </row>
    <row r="10553" spans="2:9" ht="15.6" x14ac:dyDescent="0.3">
      <c r="B10553" s="81"/>
      <c r="C10553" s="81"/>
      <c r="D10553" s="81"/>
      <c r="E10553" s="77"/>
      <c r="F10553" s="82"/>
      <c r="G10553" s="77"/>
      <c r="H10553" s="77"/>
      <c r="I10553" s="83"/>
    </row>
    <row r="10554" spans="2:9" ht="15.6" x14ac:dyDescent="0.3">
      <c r="B10554" s="81"/>
      <c r="C10554" s="81"/>
      <c r="D10554" s="81"/>
      <c r="E10554" s="77"/>
      <c r="F10554" s="82"/>
      <c r="G10554" s="77"/>
      <c r="H10554" s="77"/>
      <c r="I10554" s="83"/>
    </row>
    <row r="10555" spans="2:9" ht="15.6" x14ac:dyDescent="0.3">
      <c r="B10555" s="81"/>
      <c r="C10555" s="81"/>
      <c r="D10555" s="81"/>
      <c r="E10555" s="77"/>
      <c r="F10555" s="82"/>
      <c r="G10555" s="77"/>
      <c r="H10555" s="77"/>
      <c r="I10555" s="83"/>
    </row>
    <row r="10556" spans="2:9" ht="15.6" x14ac:dyDescent="0.3">
      <c r="B10556" s="81"/>
      <c r="C10556" s="81"/>
      <c r="D10556" s="81"/>
      <c r="E10556" s="77"/>
      <c r="F10556" s="82"/>
      <c r="G10556" s="77"/>
      <c r="H10556" s="77"/>
      <c r="I10556" s="83"/>
    </row>
    <row r="10557" spans="2:9" ht="15.6" x14ac:dyDescent="0.3">
      <c r="B10557" s="81"/>
      <c r="C10557" s="81"/>
      <c r="D10557" s="81"/>
      <c r="E10557" s="77"/>
      <c r="F10557" s="82"/>
      <c r="G10557" s="77"/>
      <c r="H10557" s="77"/>
      <c r="I10557" s="83"/>
    </row>
    <row r="10558" spans="2:9" ht="15.6" x14ac:dyDescent="0.3">
      <c r="B10558" s="81"/>
      <c r="C10558" s="81"/>
      <c r="D10558" s="81"/>
      <c r="E10558" s="77"/>
      <c r="F10558" s="82"/>
      <c r="G10558" s="77"/>
      <c r="H10558" s="77"/>
      <c r="I10558" s="83"/>
    </row>
    <row r="10559" spans="2:9" ht="15.6" x14ac:dyDescent="0.3">
      <c r="B10559" s="81"/>
      <c r="C10559" s="81"/>
      <c r="D10559" s="81"/>
      <c r="E10559" s="77"/>
      <c r="F10559" s="82"/>
      <c r="G10559" s="77"/>
      <c r="H10559" s="77"/>
      <c r="I10559" s="83"/>
    </row>
    <row r="10560" spans="2:9" ht="15.6" x14ac:dyDescent="0.3">
      <c r="B10560" s="81"/>
      <c r="C10560" s="81"/>
      <c r="D10560" s="81"/>
      <c r="E10560" s="77"/>
      <c r="F10560" s="82"/>
      <c r="G10560" s="77"/>
      <c r="H10560" s="77"/>
      <c r="I10560" s="83"/>
    </row>
    <row r="10561" spans="2:9" ht="15.6" x14ac:dyDescent="0.3">
      <c r="B10561" s="81"/>
      <c r="C10561" s="81"/>
      <c r="D10561" s="81"/>
      <c r="E10561" s="77"/>
      <c r="F10561" s="82"/>
      <c r="G10561" s="77"/>
      <c r="H10561" s="77"/>
      <c r="I10561" s="83"/>
    </row>
    <row r="10562" spans="2:9" ht="15.6" x14ac:dyDescent="0.3">
      <c r="B10562" s="81"/>
      <c r="C10562" s="81"/>
      <c r="D10562" s="81"/>
      <c r="E10562" s="77"/>
      <c r="F10562" s="82"/>
      <c r="G10562" s="77"/>
      <c r="H10562" s="77"/>
      <c r="I10562" s="83"/>
    </row>
    <row r="10563" spans="2:9" ht="15.6" x14ac:dyDescent="0.3">
      <c r="B10563" s="81"/>
      <c r="C10563" s="81"/>
      <c r="D10563" s="81"/>
      <c r="E10563" s="77"/>
      <c r="F10563" s="82"/>
      <c r="G10563" s="77"/>
      <c r="H10563" s="77"/>
      <c r="I10563" s="83"/>
    </row>
    <row r="10564" spans="2:9" ht="15.6" x14ac:dyDescent="0.3">
      <c r="B10564" s="81"/>
      <c r="C10564" s="81"/>
      <c r="D10564" s="81"/>
      <c r="E10564" s="77"/>
      <c r="F10564" s="82"/>
      <c r="G10564" s="77"/>
      <c r="H10564" s="77"/>
      <c r="I10564" s="83"/>
    </row>
    <row r="10565" spans="2:9" ht="15.6" x14ac:dyDescent="0.3">
      <c r="B10565" s="81"/>
      <c r="C10565" s="81"/>
      <c r="D10565" s="81"/>
      <c r="E10565" s="77"/>
      <c r="F10565" s="82"/>
      <c r="G10565" s="77"/>
      <c r="H10565" s="77"/>
      <c r="I10565" s="83"/>
    </row>
    <row r="10566" spans="2:9" ht="15.6" x14ac:dyDescent="0.3">
      <c r="B10566" s="81"/>
      <c r="C10566" s="81"/>
      <c r="D10566" s="81"/>
      <c r="E10566" s="77"/>
      <c r="F10566" s="82"/>
      <c r="G10566" s="77"/>
      <c r="H10566" s="77"/>
      <c r="I10566" s="83"/>
    </row>
    <row r="10567" spans="2:9" ht="15.6" x14ac:dyDescent="0.3">
      <c r="B10567" s="81"/>
      <c r="C10567" s="81"/>
      <c r="D10567" s="81"/>
      <c r="E10567" s="77"/>
      <c r="F10567" s="82"/>
      <c r="G10567" s="77"/>
      <c r="H10567" s="77"/>
      <c r="I10567" s="83"/>
    </row>
    <row r="10568" spans="2:9" ht="15.6" x14ac:dyDescent="0.3">
      <c r="B10568" s="81"/>
      <c r="C10568" s="81"/>
      <c r="D10568" s="81"/>
      <c r="E10568" s="77"/>
      <c r="F10568" s="82"/>
      <c r="G10568" s="77"/>
      <c r="H10568" s="77"/>
      <c r="I10568" s="83"/>
    </row>
    <row r="10569" spans="2:9" ht="15.6" x14ac:dyDescent="0.3">
      <c r="B10569" s="81"/>
      <c r="C10569" s="81"/>
      <c r="D10569" s="81"/>
      <c r="E10569" s="77"/>
      <c r="F10569" s="82"/>
      <c r="G10569" s="77"/>
      <c r="H10569" s="77"/>
      <c r="I10569" s="83"/>
    </row>
    <row r="10570" spans="2:9" ht="15.6" x14ac:dyDescent="0.3">
      <c r="B10570" s="81"/>
      <c r="C10570" s="81"/>
      <c r="D10570" s="81"/>
      <c r="E10570" s="77"/>
      <c r="F10570" s="82"/>
      <c r="G10570" s="77"/>
      <c r="H10570" s="77"/>
      <c r="I10570" s="83"/>
    </row>
    <row r="10571" spans="2:9" ht="15.6" x14ac:dyDescent="0.3">
      <c r="B10571" s="81"/>
      <c r="C10571" s="81"/>
      <c r="D10571" s="81"/>
      <c r="E10571" s="77"/>
      <c r="F10571" s="82"/>
      <c r="G10571" s="77"/>
      <c r="H10571" s="77"/>
      <c r="I10571" s="83"/>
    </row>
    <row r="10572" spans="2:9" ht="15.6" x14ac:dyDescent="0.3">
      <c r="B10572" s="81"/>
      <c r="C10572" s="81"/>
      <c r="D10572" s="81"/>
      <c r="E10572" s="77"/>
      <c r="F10572" s="82"/>
      <c r="G10572" s="77"/>
      <c r="H10572" s="77"/>
      <c r="I10572" s="83"/>
    </row>
    <row r="10573" spans="2:9" ht="15.6" x14ac:dyDescent="0.3">
      <c r="B10573" s="81"/>
      <c r="C10573" s="81"/>
      <c r="D10573" s="81"/>
      <c r="E10573" s="77"/>
      <c r="F10573" s="82"/>
      <c r="G10573" s="77"/>
      <c r="H10573" s="77"/>
      <c r="I10573" s="83"/>
    </row>
    <row r="10574" spans="2:9" ht="15.6" x14ac:dyDescent="0.3">
      <c r="B10574" s="81"/>
      <c r="C10574" s="81"/>
      <c r="D10574" s="81"/>
      <c r="E10574" s="77"/>
      <c r="F10574" s="82"/>
      <c r="G10574" s="77"/>
      <c r="H10574" s="77"/>
      <c r="I10574" s="83"/>
    </row>
    <row r="10575" spans="2:9" ht="15.6" x14ac:dyDescent="0.3">
      <c r="B10575" s="81"/>
      <c r="C10575" s="81"/>
      <c r="D10575" s="81"/>
      <c r="E10575" s="77"/>
      <c r="F10575" s="82"/>
      <c r="G10575" s="77"/>
      <c r="H10575" s="77"/>
      <c r="I10575" s="83"/>
    </row>
    <row r="10576" spans="2:9" ht="15.6" x14ac:dyDescent="0.3">
      <c r="B10576" s="81"/>
      <c r="C10576" s="81"/>
      <c r="D10576" s="81"/>
      <c r="E10576" s="77"/>
      <c r="F10576" s="82"/>
      <c r="G10576" s="77"/>
      <c r="H10576" s="77"/>
      <c r="I10576" s="83"/>
    </row>
    <row r="10577" spans="2:9" ht="15.6" x14ac:dyDescent="0.3">
      <c r="B10577" s="81"/>
      <c r="C10577" s="81"/>
      <c r="D10577" s="81"/>
      <c r="E10577" s="77"/>
      <c r="F10577" s="82"/>
      <c r="G10577" s="77"/>
      <c r="H10577" s="77"/>
      <c r="I10577" s="83"/>
    </row>
    <row r="10578" spans="2:9" ht="15.6" x14ac:dyDescent="0.3">
      <c r="B10578" s="81"/>
      <c r="C10578" s="81"/>
      <c r="D10578" s="81"/>
      <c r="E10578" s="77"/>
      <c r="F10578" s="82"/>
      <c r="G10578" s="77"/>
      <c r="H10578" s="77"/>
      <c r="I10578" s="83"/>
    </row>
    <row r="10579" spans="2:9" ht="15.6" x14ac:dyDescent="0.3">
      <c r="B10579" s="81"/>
      <c r="C10579" s="81"/>
      <c r="D10579" s="81"/>
      <c r="E10579" s="77"/>
      <c r="F10579" s="82"/>
      <c r="G10579" s="77"/>
      <c r="H10579" s="77"/>
      <c r="I10579" s="83"/>
    </row>
    <row r="10580" spans="2:9" ht="15.6" x14ac:dyDescent="0.3">
      <c r="B10580" s="81"/>
      <c r="C10580" s="81"/>
      <c r="D10580" s="81"/>
      <c r="E10580" s="77"/>
      <c r="F10580" s="82"/>
      <c r="G10580" s="77"/>
      <c r="H10580" s="77"/>
      <c r="I10580" s="83"/>
    </row>
    <row r="10581" spans="2:9" ht="15.6" x14ac:dyDescent="0.3">
      <c r="B10581" s="81"/>
      <c r="C10581" s="81"/>
      <c r="D10581" s="81"/>
      <c r="E10581" s="77"/>
      <c r="F10581" s="82"/>
      <c r="G10581" s="77"/>
      <c r="H10581" s="77"/>
      <c r="I10581" s="83"/>
    </row>
    <row r="10582" spans="2:9" ht="15.6" x14ac:dyDescent="0.3">
      <c r="B10582" s="81"/>
      <c r="C10582" s="81"/>
      <c r="D10582" s="81"/>
      <c r="E10582" s="77"/>
      <c r="F10582" s="82"/>
      <c r="G10582" s="77"/>
      <c r="H10582" s="77"/>
      <c r="I10582" s="83"/>
    </row>
    <row r="10583" spans="2:9" ht="15.6" x14ac:dyDescent="0.3">
      <c r="B10583" s="81"/>
      <c r="C10583" s="81"/>
      <c r="D10583" s="81"/>
      <c r="E10583" s="77"/>
      <c r="F10583" s="82"/>
      <c r="G10583" s="77"/>
      <c r="H10583" s="77"/>
      <c r="I10583" s="83"/>
    </row>
    <row r="10584" spans="2:9" ht="15.6" x14ac:dyDescent="0.3">
      <c r="B10584" s="81"/>
      <c r="C10584" s="81"/>
      <c r="D10584" s="81"/>
      <c r="E10584" s="77"/>
      <c r="F10584" s="82"/>
      <c r="G10584" s="77"/>
      <c r="H10584" s="77"/>
      <c r="I10584" s="83"/>
    </row>
    <row r="10585" spans="2:9" ht="15.6" x14ac:dyDescent="0.3">
      <c r="B10585" s="81"/>
      <c r="C10585" s="81"/>
      <c r="D10585" s="81"/>
      <c r="E10585" s="77"/>
      <c r="F10585" s="82"/>
      <c r="G10585" s="77"/>
      <c r="H10585" s="77"/>
      <c r="I10585" s="83"/>
    </row>
    <row r="10586" spans="2:9" ht="15.6" x14ac:dyDescent="0.3">
      <c r="B10586" s="81"/>
      <c r="C10586" s="81"/>
      <c r="D10586" s="81"/>
      <c r="E10586" s="77"/>
      <c r="F10586" s="82"/>
      <c r="G10586" s="77"/>
      <c r="H10586" s="77"/>
      <c r="I10586" s="83"/>
    </row>
    <row r="10587" spans="2:9" ht="15.6" x14ac:dyDescent="0.3">
      <c r="B10587" s="81"/>
      <c r="C10587" s="81"/>
      <c r="D10587" s="81"/>
      <c r="E10587" s="77"/>
      <c r="F10587" s="82"/>
      <c r="G10587" s="77"/>
      <c r="H10587" s="77"/>
      <c r="I10587" s="83"/>
    </row>
    <row r="10588" spans="2:9" ht="15.6" x14ac:dyDescent="0.3">
      <c r="B10588" s="81"/>
      <c r="C10588" s="81"/>
      <c r="D10588" s="81"/>
      <c r="E10588" s="77"/>
      <c r="F10588" s="82"/>
      <c r="G10588" s="77"/>
      <c r="H10588" s="77"/>
      <c r="I10588" s="83"/>
    </row>
    <row r="10589" spans="2:9" ht="15.6" x14ac:dyDescent="0.3">
      <c r="B10589" s="81"/>
      <c r="C10589" s="81"/>
      <c r="D10589" s="81"/>
      <c r="E10589" s="77"/>
      <c r="F10589" s="82"/>
      <c r="G10589" s="77"/>
      <c r="H10589" s="77"/>
      <c r="I10589" s="83"/>
    </row>
    <row r="10590" spans="2:9" ht="15.6" x14ac:dyDescent="0.3">
      <c r="B10590" s="81"/>
      <c r="C10590" s="81"/>
      <c r="D10590" s="81"/>
      <c r="E10590" s="77"/>
      <c r="F10590" s="82"/>
      <c r="G10590" s="77"/>
      <c r="H10590" s="77"/>
      <c r="I10590" s="83"/>
    </row>
    <row r="10591" spans="2:9" ht="15.6" x14ac:dyDescent="0.3">
      <c r="B10591" s="81"/>
      <c r="C10591" s="81"/>
      <c r="D10591" s="81"/>
      <c r="E10591" s="77"/>
      <c r="F10591" s="82"/>
      <c r="G10591" s="77"/>
      <c r="H10591" s="77"/>
      <c r="I10591" s="83"/>
    </row>
    <row r="10592" spans="2:9" ht="15.6" x14ac:dyDescent="0.3">
      <c r="B10592" s="81"/>
      <c r="C10592" s="81"/>
      <c r="D10592" s="81"/>
      <c r="E10592" s="77"/>
      <c r="F10592" s="82"/>
      <c r="G10592" s="77"/>
      <c r="H10592" s="77"/>
      <c r="I10592" s="83"/>
    </row>
    <row r="10593" spans="2:9" ht="15.6" x14ac:dyDescent="0.3">
      <c r="B10593" s="81"/>
      <c r="C10593" s="81"/>
      <c r="D10593" s="81"/>
      <c r="E10593" s="77"/>
      <c r="F10593" s="82"/>
      <c r="G10593" s="77"/>
      <c r="H10593" s="77"/>
      <c r="I10593" s="83"/>
    </row>
    <row r="10594" spans="2:9" ht="15.6" x14ac:dyDescent="0.3">
      <c r="B10594" s="81"/>
      <c r="C10594" s="81"/>
      <c r="D10594" s="81"/>
      <c r="E10594" s="77"/>
      <c r="F10594" s="82"/>
      <c r="G10594" s="77"/>
      <c r="H10594" s="77"/>
      <c r="I10594" s="83"/>
    </row>
    <row r="10595" spans="2:9" ht="15.6" x14ac:dyDescent="0.3">
      <c r="B10595" s="81"/>
      <c r="C10595" s="81"/>
      <c r="D10595" s="81"/>
      <c r="E10595" s="77"/>
      <c r="F10595" s="82"/>
      <c r="G10595" s="77"/>
      <c r="H10595" s="77"/>
      <c r="I10595" s="83"/>
    </row>
    <row r="10596" spans="2:9" ht="15.6" x14ac:dyDescent="0.3">
      <c r="B10596" s="81"/>
      <c r="C10596" s="81"/>
      <c r="D10596" s="81"/>
      <c r="E10596" s="77"/>
      <c r="F10596" s="82"/>
      <c r="G10596" s="77"/>
      <c r="H10596" s="77"/>
      <c r="I10596" s="83"/>
    </row>
    <row r="10597" spans="2:9" ht="15.6" x14ac:dyDescent="0.3">
      <c r="B10597" s="81"/>
      <c r="C10597" s="81"/>
      <c r="D10597" s="81"/>
      <c r="E10597" s="77"/>
      <c r="F10597" s="82"/>
      <c r="G10597" s="77"/>
      <c r="H10597" s="77"/>
      <c r="I10597" s="83"/>
    </row>
    <row r="10598" spans="2:9" ht="15.6" x14ac:dyDescent="0.3">
      <c r="B10598" s="81"/>
      <c r="C10598" s="81"/>
      <c r="D10598" s="81"/>
      <c r="E10598" s="77"/>
      <c r="F10598" s="82"/>
      <c r="G10598" s="77"/>
      <c r="H10598" s="77"/>
      <c r="I10598" s="83"/>
    </row>
    <row r="10599" spans="2:9" ht="15.6" x14ac:dyDescent="0.3">
      <c r="B10599" s="81"/>
      <c r="C10599" s="81"/>
      <c r="D10599" s="81"/>
      <c r="E10599" s="77"/>
      <c r="F10599" s="82"/>
      <c r="G10599" s="77"/>
      <c r="H10599" s="77"/>
      <c r="I10599" s="83"/>
    </row>
    <row r="10600" spans="2:9" ht="15.6" x14ac:dyDescent="0.3">
      <c r="B10600" s="81"/>
      <c r="C10600" s="81"/>
      <c r="D10600" s="81"/>
      <c r="E10600" s="77"/>
      <c r="F10600" s="82"/>
      <c r="G10600" s="77"/>
      <c r="H10600" s="77"/>
      <c r="I10600" s="83"/>
    </row>
    <row r="10601" spans="2:9" ht="15.6" x14ac:dyDescent="0.3">
      <c r="B10601" s="81"/>
      <c r="C10601" s="81"/>
      <c r="D10601" s="81"/>
      <c r="E10601" s="77"/>
      <c r="F10601" s="82"/>
      <c r="G10601" s="77"/>
      <c r="H10601" s="77"/>
      <c r="I10601" s="83"/>
    </row>
    <row r="10602" spans="2:9" ht="15.6" x14ac:dyDescent="0.3">
      <c r="B10602" s="81"/>
      <c r="C10602" s="81"/>
      <c r="D10602" s="81"/>
      <c r="E10602" s="77"/>
      <c r="F10602" s="82"/>
      <c r="G10602" s="77"/>
      <c r="H10602" s="77"/>
      <c r="I10602" s="83"/>
    </row>
    <row r="10603" spans="2:9" ht="15.6" x14ac:dyDescent="0.3">
      <c r="B10603" s="81"/>
      <c r="C10603" s="81"/>
      <c r="D10603" s="81"/>
      <c r="E10603" s="77"/>
      <c r="F10603" s="82"/>
      <c r="G10603" s="77"/>
      <c r="H10603" s="77"/>
      <c r="I10603" s="83"/>
    </row>
    <row r="10604" spans="2:9" ht="15.6" x14ac:dyDescent="0.3">
      <c r="B10604" s="81"/>
      <c r="C10604" s="81"/>
      <c r="D10604" s="81"/>
      <c r="E10604" s="77"/>
      <c r="F10604" s="82"/>
      <c r="G10604" s="77"/>
      <c r="H10604" s="77"/>
      <c r="I10604" s="83"/>
    </row>
    <row r="10605" spans="2:9" ht="15.6" x14ac:dyDescent="0.3">
      <c r="B10605" s="81"/>
      <c r="C10605" s="81"/>
      <c r="D10605" s="81"/>
      <c r="E10605" s="77"/>
      <c r="F10605" s="82"/>
      <c r="G10605" s="77"/>
      <c r="H10605" s="77"/>
      <c r="I10605" s="83"/>
    </row>
    <row r="10606" spans="2:9" ht="15.6" x14ac:dyDescent="0.3">
      <c r="B10606" s="81"/>
      <c r="C10606" s="81"/>
      <c r="D10606" s="81"/>
      <c r="E10606" s="77"/>
      <c r="F10606" s="82"/>
      <c r="G10606" s="77"/>
      <c r="H10606" s="77"/>
      <c r="I10606" s="83"/>
    </row>
    <row r="10607" spans="2:9" ht="15.6" x14ac:dyDescent="0.3">
      <c r="B10607" s="81"/>
      <c r="C10607" s="81"/>
      <c r="D10607" s="81"/>
      <c r="E10607" s="77"/>
      <c r="F10607" s="82"/>
      <c r="G10607" s="77"/>
      <c r="H10607" s="77"/>
      <c r="I10607" s="83"/>
    </row>
    <row r="10608" spans="2:9" ht="15.6" x14ac:dyDescent="0.3">
      <c r="B10608" s="81"/>
      <c r="C10608" s="81"/>
      <c r="D10608" s="81"/>
      <c r="E10608" s="77"/>
      <c r="F10608" s="82"/>
      <c r="G10608" s="77"/>
      <c r="H10608" s="77"/>
      <c r="I10608" s="83"/>
    </row>
    <row r="10609" spans="2:9" ht="15.6" x14ac:dyDescent="0.3">
      <c r="B10609" s="81"/>
      <c r="C10609" s="81"/>
      <c r="D10609" s="81"/>
      <c r="E10609" s="77"/>
      <c r="F10609" s="82"/>
      <c r="G10609" s="77"/>
      <c r="H10609" s="77"/>
      <c r="I10609" s="83"/>
    </row>
    <row r="10610" spans="2:9" ht="15.6" x14ac:dyDescent="0.3">
      <c r="B10610" s="81"/>
      <c r="C10610" s="81"/>
      <c r="D10610" s="81"/>
      <c r="E10610" s="77"/>
      <c r="F10610" s="82"/>
      <c r="G10610" s="77"/>
      <c r="H10610" s="77"/>
      <c r="I10610" s="83"/>
    </row>
    <row r="10611" spans="2:9" ht="15.6" x14ac:dyDescent="0.3">
      <c r="B10611" s="81"/>
      <c r="C10611" s="81"/>
      <c r="D10611" s="81"/>
      <c r="E10611" s="77"/>
      <c r="F10611" s="82"/>
      <c r="G10611" s="77"/>
      <c r="H10611" s="77"/>
      <c r="I10611" s="83"/>
    </row>
    <row r="10612" spans="2:9" ht="15.6" x14ac:dyDescent="0.3">
      <c r="B10612" s="81"/>
      <c r="C10612" s="81"/>
      <c r="D10612" s="81"/>
      <c r="E10612" s="77"/>
      <c r="F10612" s="82"/>
      <c r="G10612" s="77"/>
      <c r="H10612" s="77"/>
      <c r="I10612" s="83"/>
    </row>
    <row r="10613" spans="2:9" ht="15.6" x14ac:dyDescent="0.3">
      <c r="B10613" s="81"/>
      <c r="C10613" s="81"/>
      <c r="D10613" s="81"/>
      <c r="E10613" s="77"/>
      <c r="F10613" s="82"/>
      <c r="G10613" s="77"/>
      <c r="H10613" s="77"/>
      <c r="I10613" s="83"/>
    </row>
    <row r="10614" spans="2:9" ht="15.6" x14ac:dyDescent="0.3">
      <c r="B10614" s="81"/>
      <c r="C10614" s="81"/>
      <c r="D10614" s="81"/>
      <c r="E10614" s="77"/>
      <c r="F10614" s="82"/>
      <c r="G10614" s="77"/>
      <c r="H10614" s="77"/>
      <c r="I10614" s="83"/>
    </row>
    <row r="10615" spans="2:9" ht="15.6" x14ac:dyDescent="0.3">
      <c r="B10615" s="81"/>
      <c r="C10615" s="81"/>
      <c r="D10615" s="81"/>
      <c r="E10615" s="77"/>
      <c r="F10615" s="82"/>
      <c r="G10615" s="77"/>
      <c r="H10615" s="77"/>
      <c r="I10615" s="83"/>
    </row>
    <row r="10616" spans="2:9" ht="15.6" x14ac:dyDescent="0.3">
      <c r="B10616" s="81"/>
      <c r="C10616" s="81"/>
      <c r="D10616" s="81"/>
      <c r="E10616" s="77"/>
      <c r="F10616" s="82"/>
      <c r="G10616" s="77"/>
      <c r="H10616" s="77"/>
      <c r="I10616" s="83"/>
    </row>
    <row r="10617" spans="2:9" ht="15.6" x14ac:dyDescent="0.3">
      <c r="B10617" s="81"/>
      <c r="C10617" s="81"/>
      <c r="D10617" s="81"/>
      <c r="E10617" s="77"/>
      <c r="F10617" s="82"/>
      <c r="G10617" s="77"/>
      <c r="H10617" s="77"/>
      <c r="I10617" s="83"/>
    </row>
    <row r="10618" spans="2:9" ht="15.6" x14ac:dyDescent="0.3">
      <c r="B10618" s="81"/>
      <c r="C10618" s="81"/>
      <c r="D10618" s="81"/>
      <c r="E10618" s="77"/>
      <c r="F10618" s="82"/>
      <c r="G10618" s="77"/>
      <c r="H10618" s="77"/>
      <c r="I10618" s="83"/>
    </row>
    <row r="10619" spans="2:9" ht="15.6" x14ac:dyDescent="0.3">
      <c r="B10619" s="81"/>
      <c r="C10619" s="81"/>
      <c r="D10619" s="81"/>
      <c r="E10619" s="77"/>
      <c r="F10619" s="82"/>
      <c r="G10619" s="77"/>
      <c r="H10619" s="77"/>
      <c r="I10619" s="83"/>
    </row>
    <row r="10620" spans="2:9" ht="15.6" x14ac:dyDescent="0.3">
      <c r="B10620" s="81"/>
      <c r="C10620" s="81"/>
      <c r="D10620" s="81"/>
      <c r="E10620" s="77"/>
      <c r="F10620" s="82"/>
      <c r="G10620" s="77"/>
      <c r="H10620" s="77"/>
      <c r="I10620" s="83"/>
    </row>
    <row r="10621" spans="2:9" ht="15.6" x14ac:dyDescent="0.3">
      <c r="B10621" s="81"/>
      <c r="C10621" s="81"/>
      <c r="D10621" s="81"/>
      <c r="E10621" s="77"/>
      <c r="F10621" s="82"/>
      <c r="G10621" s="77"/>
      <c r="H10621" s="77"/>
      <c r="I10621" s="83"/>
    </row>
    <row r="10622" spans="2:9" ht="15.6" x14ac:dyDescent="0.3">
      <c r="B10622" s="81"/>
      <c r="C10622" s="81"/>
      <c r="D10622" s="81"/>
      <c r="E10622" s="77"/>
      <c r="F10622" s="82"/>
      <c r="G10622" s="77"/>
      <c r="H10622" s="77"/>
      <c r="I10622" s="83"/>
    </row>
    <row r="10623" spans="2:9" ht="15.6" x14ac:dyDescent="0.3">
      <c r="B10623" s="81"/>
      <c r="C10623" s="81"/>
      <c r="D10623" s="81"/>
      <c r="E10623" s="77"/>
      <c r="F10623" s="82"/>
      <c r="G10623" s="77"/>
      <c r="H10623" s="77"/>
      <c r="I10623" s="83"/>
    </row>
    <row r="10624" spans="2:9" ht="15.6" x14ac:dyDescent="0.3">
      <c r="B10624" s="81"/>
      <c r="C10624" s="81"/>
      <c r="D10624" s="81"/>
      <c r="E10624" s="77"/>
      <c r="F10624" s="82"/>
      <c r="G10624" s="77"/>
      <c r="H10624" s="77"/>
      <c r="I10624" s="83"/>
    </row>
    <row r="10625" spans="2:9" ht="15.6" x14ac:dyDescent="0.3">
      <c r="B10625" s="81"/>
      <c r="C10625" s="81"/>
      <c r="D10625" s="81"/>
      <c r="E10625" s="77"/>
      <c r="F10625" s="82"/>
      <c r="G10625" s="77"/>
      <c r="H10625" s="77"/>
      <c r="I10625" s="83"/>
    </row>
    <row r="10626" spans="2:9" ht="15.6" x14ac:dyDescent="0.3">
      <c r="B10626" s="81"/>
      <c r="C10626" s="81"/>
      <c r="D10626" s="81"/>
      <c r="E10626" s="77"/>
      <c r="F10626" s="82"/>
      <c r="G10626" s="77"/>
      <c r="H10626" s="77"/>
      <c r="I10626" s="83"/>
    </row>
    <row r="10627" spans="2:9" ht="15.6" x14ac:dyDescent="0.3">
      <c r="B10627" s="81"/>
      <c r="C10627" s="81"/>
      <c r="D10627" s="81"/>
      <c r="E10627" s="77"/>
      <c r="F10627" s="82"/>
      <c r="G10627" s="77"/>
      <c r="H10627" s="77"/>
      <c r="I10627" s="83"/>
    </row>
    <row r="10628" spans="2:9" ht="15.6" x14ac:dyDescent="0.3">
      <c r="B10628" s="81"/>
      <c r="C10628" s="81"/>
      <c r="D10628" s="81"/>
      <c r="E10628" s="77"/>
      <c r="F10628" s="82"/>
      <c r="G10628" s="77"/>
      <c r="H10628" s="77"/>
      <c r="I10628" s="83"/>
    </row>
    <row r="10629" spans="2:9" ht="15.6" x14ac:dyDescent="0.3">
      <c r="B10629" s="81"/>
      <c r="C10629" s="81"/>
      <c r="D10629" s="81"/>
      <c r="E10629" s="77"/>
      <c r="F10629" s="82"/>
      <c r="G10629" s="77"/>
      <c r="H10629" s="77"/>
      <c r="I10629" s="83"/>
    </row>
    <row r="10630" spans="2:9" ht="15.6" x14ac:dyDescent="0.3">
      <c r="B10630" s="81"/>
      <c r="C10630" s="81"/>
      <c r="D10630" s="81"/>
      <c r="E10630" s="77"/>
      <c r="F10630" s="82"/>
      <c r="G10630" s="77"/>
      <c r="H10630" s="77"/>
      <c r="I10630" s="83"/>
    </row>
    <row r="10631" spans="2:9" ht="15.6" x14ac:dyDescent="0.3">
      <c r="B10631" s="81"/>
      <c r="C10631" s="81"/>
      <c r="D10631" s="81"/>
      <c r="E10631" s="77"/>
      <c r="F10631" s="82"/>
      <c r="G10631" s="77"/>
      <c r="H10631" s="77"/>
      <c r="I10631" s="83"/>
    </row>
    <row r="10632" spans="2:9" ht="15.6" x14ac:dyDescent="0.3">
      <c r="B10632" s="81"/>
      <c r="C10632" s="81"/>
      <c r="D10632" s="81"/>
      <c r="E10632" s="77"/>
      <c r="F10632" s="82"/>
      <c r="G10632" s="77"/>
      <c r="H10632" s="77"/>
      <c r="I10632" s="83"/>
    </row>
    <row r="10633" spans="2:9" ht="15.6" x14ac:dyDescent="0.3">
      <c r="B10633" s="81"/>
      <c r="C10633" s="81"/>
      <c r="D10633" s="81"/>
      <c r="E10633" s="77"/>
      <c r="F10633" s="82"/>
      <c r="G10633" s="77"/>
      <c r="H10633" s="77"/>
      <c r="I10633" s="83"/>
    </row>
    <row r="10634" spans="2:9" ht="15.6" x14ac:dyDescent="0.3">
      <c r="B10634" s="81"/>
      <c r="C10634" s="81"/>
      <c r="D10634" s="81"/>
      <c r="E10634" s="77"/>
      <c r="F10634" s="82"/>
      <c r="G10634" s="77"/>
      <c r="H10634" s="77"/>
      <c r="I10634" s="83"/>
    </row>
    <row r="10635" spans="2:9" ht="15.6" x14ac:dyDescent="0.3">
      <c r="B10635" s="81"/>
      <c r="C10635" s="81"/>
      <c r="D10635" s="81"/>
      <c r="E10635" s="77"/>
      <c r="F10635" s="82"/>
      <c r="G10635" s="77"/>
      <c r="H10635" s="77"/>
      <c r="I10635" s="83"/>
    </row>
    <row r="10636" spans="2:9" ht="15.6" x14ac:dyDescent="0.3">
      <c r="B10636" s="81"/>
      <c r="C10636" s="81"/>
      <c r="D10636" s="81"/>
      <c r="E10636" s="77"/>
      <c r="F10636" s="82"/>
      <c r="G10636" s="77"/>
      <c r="H10636" s="77"/>
      <c r="I10636" s="83"/>
    </row>
    <row r="10637" spans="2:9" ht="15.6" x14ac:dyDescent="0.3">
      <c r="B10637" s="81"/>
      <c r="C10637" s="81"/>
      <c r="D10637" s="81"/>
      <c r="E10637" s="77"/>
      <c r="F10637" s="82"/>
      <c r="G10637" s="77"/>
      <c r="H10637" s="77"/>
      <c r="I10637" s="83"/>
    </row>
    <row r="10638" spans="2:9" ht="15.6" x14ac:dyDescent="0.3">
      <c r="B10638" s="81"/>
      <c r="C10638" s="81"/>
      <c r="D10638" s="81"/>
      <c r="E10638" s="77"/>
      <c r="F10638" s="82"/>
      <c r="G10638" s="77"/>
      <c r="H10638" s="77"/>
      <c r="I10638" s="83"/>
    </row>
    <row r="10639" spans="2:9" ht="15.6" x14ac:dyDescent="0.3">
      <c r="B10639" s="81"/>
      <c r="C10639" s="81"/>
      <c r="D10639" s="81"/>
      <c r="E10639" s="77"/>
      <c r="F10639" s="82"/>
      <c r="G10639" s="77"/>
      <c r="H10639" s="77"/>
      <c r="I10639" s="83"/>
    </row>
    <row r="10640" spans="2:9" ht="15.6" x14ac:dyDescent="0.3">
      <c r="B10640" s="81"/>
      <c r="C10640" s="81"/>
      <c r="D10640" s="81"/>
      <c r="E10640" s="77"/>
      <c r="F10640" s="82"/>
      <c r="G10640" s="77"/>
      <c r="H10640" s="77"/>
      <c r="I10640" s="83"/>
    </row>
    <row r="10641" spans="2:9" ht="15.6" x14ac:dyDescent="0.3">
      <c r="B10641" s="81"/>
      <c r="C10641" s="81"/>
      <c r="D10641" s="81"/>
      <c r="E10641" s="77"/>
      <c r="F10641" s="82"/>
      <c r="G10641" s="77"/>
      <c r="H10641" s="77"/>
      <c r="I10641" s="83"/>
    </row>
    <row r="10642" spans="2:9" ht="15.6" x14ac:dyDescent="0.3">
      <c r="B10642" s="81"/>
      <c r="C10642" s="81"/>
      <c r="D10642" s="81"/>
      <c r="E10642" s="77"/>
      <c r="F10642" s="82"/>
      <c r="G10642" s="77"/>
      <c r="H10642" s="77"/>
      <c r="I10642" s="83"/>
    </row>
    <row r="10643" spans="2:9" ht="15.6" x14ac:dyDescent="0.3">
      <c r="B10643" s="81"/>
      <c r="C10643" s="81"/>
      <c r="D10643" s="81"/>
      <c r="E10643" s="77"/>
      <c r="F10643" s="82"/>
      <c r="G10643" s="77"/>
      <c r="H10643" s="77"/>
      <c r="I10643" s="83"/>
    </row>
    <row r="10644" spans="2:9" ht="15.6" x14ac:dyDescent="0.3">
      <c r="B10644" s="81"/>
      <c r="C10644" s="81"/>
      <c r="D10644" s="81"/>
      <c r="E10644" s="77"/>
      <c r="F10644" s="82"/>
      <c r="G10644" s="77"/>
      <c r="H10644" s="77"/>
      <c r="I10644" s="83"/>
    </row>
    <row r="10645" spans="2:9" ht="15.6" x14ac:dyDescent="0.3">
      <c r="B10645" s="81"/>
      <c r="C10645" s="81"/>
      <c r="D10645" s="81"/>
      <c r="E10645" s="77"/>
      <c r="F10645" s="82"/>
      <c r="G10645" s="77"/>
      <c r="H10645" s="77"/>
      <c r="I10645" s="83"/>
    </row>
    <row r="10646" spans="2:9" ht="15.6" x14ac:dyDescent="0.3">
      <c r="B10646" s="81"/>
      <c r="C10646" s="81"/>
      <c r="D10646" s="81"/>
      <c r="E10646" s="77"/>
      <c r="F10646" s="82"/>
      <c r="G10646" s="77"/>
      <c r="H10646" s="77"/>
      <c r="I10646" s="83"/>
    </row>
    <row r="10647" spans="2:9" ht="15.6" x14ac:dyDescent="0.3">
      <c r="B10647" s="81"/>
      <c r="C10647" s="81"/>
      <c r="D10647" s="81"/>
      <c r="E10647" s="77"/>
      <c r="F10647" s="82"/>
      <c r="G10647" s="77"/>
      <c r="H10647" s="77"/>
      <c r="I10647" s="83"/>
    </row>
    <row r="10648" spans="2:9" ht="15.6" x14ac:dyDescent="0.3">
      <c r="B10648" s="81"/>
      <c r="C10648" s="81"/>
      <c r="D10648" s="81"/>
      <c r="E10648" s="77"/>
      <c r="F10648" s="82"/>
      <c r="G10648" s="77"/>
      <c r="H10648" s="77"/>
      <c r="I10648" s="83"/>
    </row>
    <row r="10649" spans="2:9" ht="15.6" x14ac:dyDescent="0.3">
      <c r="B10649" s="81"/>
      <c r="C10649" s="81"/>
      <c r="D10649" s="81"/>
      <c r="E10649" s="77"/>
      <c r="F10649" s="82"/>
      <c r="G10649" s="77"/>
      <c r="H10649" s="77"/>
      <c r="I10649" s="83"/>
    </row>
    <row r="10650" spans="2:9" ht="15.6" x14ac:dyDescent="0.3">
      <c r="B10650" s="81"/>
      <c r="C10650" s="81"/>
      <c r="D10650" s="81"/>
      <c r="E10650" s="77"/>
      <c r="F10650" s="82"/>
      <c r="G10650" s="77"/>
      <c r="H10650" s="77"/>
      <c r="I10650" s="83"/>
    </row>
    <row r="10651" spans="2:9" ht="15.6" x14ac:dyDescent="0.3">
      <c r="B10651" s="81"/>
      <c r="C10651" s="81"/>
      <c r="D10651" s="81"/>
      <c r="E10651" s="77"/>
      <c r="F10651" s="82"/>
      <c r="G10651" s="77"/>
      <c r="H10651" s="77"/>
      <c r="I10651" s="83"/>
    </row>
    <row r="10652" spans="2:9" ht="15.6" x14ac:dyDescent="0.3">
      <c r="B10652" s="81"/>
      <c r="C10652" s="81"/>
      <c r="D10652" s="81"/>
      <c r="E10652" s="77"/>
      <c r="F10652" s="82"/>
      <c r="G10652" s="77"/>
      <c r="H10652" s="77"/>
      <c r="I10652" s="83"/>
    </row>
    <row r="10653" spans="2:9" ht="15.6" x14ac:dyDescent="0.3">
      <c r="B10653" s="81"/>
      <c r="C10653" s="81"/>
      <c r="D10653" s="81"/>
      <c r="E10653" s="77"/>
      <c r="F10653" s="82"/>
      <c r="G10653" s="77"/>
      <c r="H10653" s="77"/>
      <c r="I10653" s="83"/>
    </row>
    <row r="10654" spans="2:9" ht="15.6" x14ac:dyDescent="0.3">
      <c r="B10654" s="81"/>
      <c r="C10654" s="81"/>
      <c r="D10654" s="81"/>
      <c r="E10654" s="77"/>
      <c r="F10654" s="82"/>
      <c r="G10654" s="77"/>
      <c r="H10654" s="77"/>
      <c r="I10654" s="83"/>
    </row>
    <row r="10655" spans="2:9" ht="15.6" x14ac:dyDescent="0.3">
      <c r="B10655" s="81"/>
      <c r="C10655" s="81"/>
      <c r="D10655" s="81"/>
      <c r="E10655" s="77"/>
      <c r="F10655" s="82"/>
      <c r="G10655" s="77"/>
      <c r="H10655" s="77"/>
      <c r="I10655" s="83"/>
    </row>
    <row r="10656" spans="2:9" ht="15.6" x14ac:dyDescent="0.3">
      <c r="B10656" s="81"/>
      <c r="C10656" s="81"/>
      <c r="D10656" s="81"/>
      <c r="E10656" s="77"/>
      <c r="F10656" s="82"/>
      <c r="G10656" s="77"/>
      <c r="H10656" s="77"/>
      <c r="I10656" s="83"/>
    </row>
    <row r="10657" spans="2:9" ht="15.6" x14ac:dyDescent="0.3">
      <c r="B10657" s="81"/>
      <c r="C10657" s="81"/>
      <c r="D10657" s="81"/>
      <c r="E10657" s="77"/>
      <c r="F10657" s="82"/>
      <c r="G10657" s="77"/>
      <c r="H10657" s="77"/>
      <c r="I10657" s="83"/>
    </row>
    <row r="10658" spans="2:9" ht="15.6" x14ac:dyDescent="0.3">
      <c r="B10658" s="81"/>
      <c r="C10658" s="81"/>
      <c r="D10658" s="81"/>
      <c r="E10658" s="77"/>
      <c r="F10658" s="82"/>
      <c r="G10658" s="77"/>
      <c r="H10658" s="77"/>
      <c r="I10658" s="83"/>
    </row>
    <row r="10659" spans="2:9" ht="15.6" x14ac:dyDescent="0.3">
      <c r="B10659" s="81"/>
      <c r="C10659" s="81"/>
      <c r="D10659" s="81"/>
      <c r="E10659" s="77"/>
      <c r="F10659" s="82"/>
      <c r="G10659" s="77"/>
      <c r="H10659" s="77"/>
      <c r="I10659" s="83"/>
    </row>
    <row r="10660" spans="2:9" ht="15.6" x14ac:dyDescent="0.3">
      <c r="B10660" s="81"/>
      <c r="C10660" s="81"/>
      <c r="D10660" s="81"/>
      <c r="E10660" s="77"/>
      <c r="F10660" s="82"/>
      <c r="G10660" s="77"/>
      <c r="H10660" s="77"/>
      <c r="I10660" s="83"/>
    </row>
    <row r="10661" spans="2:9" ht="15.6" x14ac:dyDescent="0.3">
      <c r="B10661" s="81"/>
      <c r="C10661" s="81"/>
      <c r="D10661" s="81"/>
      <c r="E10661" s="77"/>
      <c r="F10661" s="82"/>
      <c r="G10661" s="77"/>
      <c r="H10661" s="77"/>
      <c r="I10661" s="83"/>
    </row>
    <row r="10662" spans="2:9" ht="15.6" x14ac:dyDescent="0.3">
      <c r="B10662" s="81"/>
      <c r="C10662" s="81"/>
      <c r="D10662" s="81"/>
      <c r="E10662" s="77"/>
      <c r="F10662" s="82"/>
      <c r="G10662" s="77"/>
      <c r="H10662" s="77"/>
      <c r="I10662" s="83"/>
    </row>
    <row r="10663" spans="2:9" ht="15.6" x14ac:dyDescent="0.3">
      <c r="B10663" s="81"/>
      <c r="C10663" s="81"/>
      <c r="D10663" s="81"/>
      <c r="E10663" s="77"/>
      <c r="F10663" s="82"/>
      <c r="G10663" s="77"/>
      <c r="H10663" s="77"/>
      <c r="I10663" s="83"/>
    </row>
    <row r="10664" spans="2:9" ht="15.6" x14ac:dyDescent="0.3">
      <c r="B10664" s="81"/>
      <c r="C10664" s="81"/>
      <c r="D10664" s="81"/>
      <c r="E10664" s="77"/>
      <c r="F10664" s="82"/>
      <c r="G10664" s="77"/>
      <c r="H10664" s="77"/>
      <c r="I10664" s="83"/>
    </row>
    <row r="10665" spans="2:9" ht="15.6" x14ac:dyDescent="0.3">
      <c r="B10665" s="81"/>
      <c r="C10665" s="81"/>
      <c r="D10665" s="81"/>
      <c r="E10665" s="77"/>
      <c r="F10665" s="82"/>
      <c r="G10665" s="77"/>
      <c r="H10665" s="77"/>
      <c r="I10665" s="83"/>
    </row>
    <row r="10666" spans="2:9" ht="15.6" x14ac:dyDescent="0.3">
      <c r="B10666" s="81"/>
      <c r="C10666" s="81"/>
      <c r="D10666" s="81"/>
      <c r="E10666" s="77"/>
      <c r="F10666" s="82"/>
      <c r="G10666" s="77"/>
      <c r="H10666" s="77"/>
      <c r="I10666" s="83"/>
    </row>
    <row r="10667" spans="2:9" ht="15.6" x14ac:dyDescent="0.3">
      <c r="B10667" s="81"/>
      <c r="C10667" s="81"/>
      <c r="D10667" s="81"/>
      <c r="E10667" s="77"/>
      <c r="F10667" s="82"/>
      <c r="G10667" s="77"/>
      <c r="H10667" s="77"/>
      <c r="I10667" s="83"/>
    </row>
    <row r="10668" spans="2:9" ht="15.6" x14ac:dyDescent="0.3">
      <c r="B10668" s="81"/>
      <c r="C10668" s="81"/>
      <c r="D10668" s="81"/>
      <c r="E10668" s="77"/>
      <c r="F10668" s="82"/>
      <c r="G10668" s="77"/>
      <c r="H10668" s="77"/>
      <c r="I10668" s="83"/>
    </row>
    <row r="10669" spans="2:9" ht="15.6" x14ac:dyDescent="0.3">
      <c r="B10669" s="81"/>
      <c r="C10669" s="81"/>
      <c r="D10669" s="81"/>
      <c r="E10669" s="77"/>
      <c r="F10669" s="82"/>
      <c r="G10669" s="77"/>
      <c r="H10669" s="77"/>
      <c r="I10669" s="83"/>
    </row>
    <row r="10670" spans="2:9" ht="15.6" x14ac:dyDescent="0.3">
      <c r="B10670" s="81"/>
      <c r="C10670" s="81"/>
      <c r="D10670" s="81"/>
      <c r="E10670" s="77"/>
      <c r="F10670" s="82"/>
      <c r="G10670" s="77"/>
      <c r="H10670" s="77"/>
      <c r="I10670" s="83"/>
    </row>
    <row r="10671" spans="2:9" ht="15.6" x14ac:dyDescent="0.3">
      <c r="B10671" s="81"/>
      <c r="C10671" s="81"/>
      <c r="D10671" s="81"/>
      <c r="E10671" s="77"/>
      <c r="F10671" s="82"/>
      <c r="G10671" s="77"/>
      <c r="H10671" s="77"/>
      <c r="I10671" s="83"/>
    </row>
    <row r="10672" spans="2:9" ht="15.6" x14ac:dyDescent="0.3">
      <c r="B10672" s="81"/>
      <c r="C10672" s="81"/>
      <c r="D10672" s="81"/>
      <c r="E10672" s="77"/>
      <c r="F10672" s="82"/>
      <c r="G10672" s="77"/>
      <c r="H10672" s="77"/>
      <c r="I10672" s="83"/>
    </row>
    <row r="10673" spans="2:9" ht="15.6" x14ac:dyDescent="0.3">
      <c r="B10673" s="81"/>
      <c r="C10673" s="81"/>
      <c r="D10673" s="81"/>
      <c r="E10673" s="77"/>
      <c r="F10673" s="82"/>
      <c r="G10673" s="77"/>
      <c r="H10673" s="77"/>
      <c r="I10673" s="83"/>
    </row>
    <row r="10674" spans="2:9" ht="15.6" x14ac:dyDescent="0.3">
      <c r="B10674" s="81"/>
      <c r="C10674" s="81"/>
      <c r="D10674" s="81"/>
      <c r="E10674" s="77"/>
      <c r="F10674" s="82"/>
      <c r="G10674" s="77"/>
      <c r="H10674" s="77"/>
      <c r="I10674" s="83"/>
    </row>
    <row r="10675" spans="2:9" ht="15.6" x14ac:dyDescent="0.3">
      <c r="B10675" s="81"/>
      <c r="C10675" s="81"/>
      <c r="D10675" s="81"/>
      <c r="E10675" s="77"/>
      <c r="F10675" s="82"/>
      <c r="G10675" s="77"/>
      <c r="H10675" s="77"/>
      <c r="I10675" s="83"/>
    </row>
    <row r="10676" spans="2:9" ht="15.6" x14ac:dyDescent="0.3">
      <c r="B10676" s="81"/>
      <c r="C10676" s="81"/>
      <c r="D10676" s="81"/>
      <c r="E10676" s="77"/>
      <c r="F10676" s="82"/>
      <c r="G10676" s="77"/>
      <c r="H10676" s="77"/>
      <c r="I10676" s="83"/>
    </row>
    <row r="10677" spans="2:9" ht="15.6" x14ac:dyDescent="0.3">
      <c r="B10677" s="81"/>
      <c r="C10677" s="81"/>
      <c r="D10677" s="81"/>
      <c r="E10677" s="77"/>
      <c r="F10677" s="82"/>
      <c r="G10677" s="77"/>
      <c r="H10677" s="77"/>
      <c r="I10677" s="83"/>
    </row>
    <row r="10678" spans="2:9" ht="15.6" x14ac:dyDescent="0.3">
      <c r="B10678" s="81"/>
      <c r="C10678" s="81"/>
      <c r="D10678" s="81"/>
      <c r="E10678" s="77"/>
      <c r="F10678" s="82"/>
      <c r="G10678" s="77"/>
      <c r="H10678" s="77"/>
      <c r="I10678" s="83"/>
    </row>
    <row r="10679" spans="2:9" ht="15.6" x14ac:dyDescent="0.3">
      <c r="B10679" s="81"/>
      <c r="C10679" s="81"/>
      <c r="D10679" s="81"/>
      <c r="E10679" s="77"/>
      <c r="F10679" s="82"/>
      <c r="G10679" s="77"/>
      <c r="H10679" s="77"/>
      <c r="I10679" s="83"/>
    </row>
    <row r="10680" spans="2:9" ht="15.6" x14ac:dyDescent="0.3">
      <c r="B10680" s="81"/>
      <c r="C10680" s="81"/>
      <c r="D10680" s="81"/>
      <c r="E10680" s="77"/>
      <c r="F10680" s="82"/>
      <c r="G10680" s="77"/>
      <c r="H10680" s="77"/>
      <c r="I10680" s="83"/>
    </row>
    <row r="10681" spans="2:9" ht="15.6" x14ac:dyDescent="0.3">
      <c r="B10681" s="81"/>
      <c r="C10681" s="81"/>
      <c r="D10681" s="81"/>
      <c r="E10681" s="77"/>
      <c r="F10681" s="82"/>
      <c r="G10681" s="77"/>
      <c r="H10681" s="77"/>
      <c r="I10681" s="83"/>
    </row>
    <row r="10682" spans="2:9" ht="15.6" x14ac:dyDescent="0.3">
      <c r="B10682" s="81"/>
      <c r="C10682" s="81"/>
      <c r="D10682" s="81"/>
      <c r="E10682" s="77"/>
      <c r="F10682" s="82"/>
      <c r="G10682" s="77"/>
      <c r="H10682" s="77"/>
      <c r="I10682" s="83"/>
    </row>
    <row r="10683" spans="2:9" ht="15.6" x14ac:dyDescent="0.3">
      <c r="B10683" s="81"/>
      <c r="C10683" s="81"/>
      <c r="D10683" s="81"/>
      <c r="E10683" s="77"/>
      <c r="F10683" s="82"/>
      <c r="G10683" s="77"/>
      <c r="H10683" s="77"/>
      <c r="I10683" s="83"/>
    </row>
    <row r="10684" spans="2:9" ht="15.6" x14ac:dyDescent="0.3">
      <c r="B10684" s="81"/>
      <c r="C10684" s="81"/>
      <c r="D10684" s="81"/>
      <c r="E10684" s="77"/>
      <c r="F10684" s="82"/>
      <c r="G10684" s="77"/>
      <c r="H10684" s="77"/>
      <c r="I10684" s="83"/>
    </row>
    <row r="10685" spans="2:9" ht="15.6" x14ac:dyDescent="0.3">
      <c r="B10685" s="81"/>
      <c r="C10685" s="81"/>
      <c r="D10685" s="81"/>
      <c r="E10685" s="77"/>
      <c r="F10685" s="82"/>
      <c r="G10685" s="77"/>
      <c r="H10685" s="77"/>
      <c r="I10685" s="83"/>
    </row>
    <row r="10686" spans="2:9" ht="15.6" x14ac:dyDescent="0.3">
      <c r="B10686" s="81"/>
      <c r="C10686" s="81"/>
      <c r="D10686" s="81"/>
      <c r="E10686" s="77"/>
      <c r="F10686" s="82"/>
      <c r="G10686" s="77"/>
      <c r="H10686" s="77"/>
      <c r="I10686" s="83"/>
    </row>
    <row r="10687" spans="2:9" ht="15.6" x14ac:dyDescent="0.3">
      <c r="B10687" s="81"/>
      <c r="C10687" s="81"/>
      <c r="D10687" s="81"/>
      <c r="E10687" s="77"/>
      <c r="F10687" s="82"/>
      <c r="G10687" s="77"/>
      <c r="H10687" s="77"/>
      <c r="I10687" s="83"/>
    </row>
    <row r="10688" spans="2:9" ht="15.6" x14ac:dyDescent="0.3">
      <c r="B10688" s="81"/>
      <c r="C10688" s="81"/>
      <c r="D10688" s="81"/>
      <c r="E10688" s="77"/>
      <c r="F10688" s="82"/>
      <c r="G10688" s="77"/>
      <c r="H10688" s="77"/>
      <c r="I10688" s="83"/>
    </row>
    <row r="10689" spans="2:9" ht="15.6" x14ac:dyDescent="0.3">
      <c r="B10689" s="81"/>
      <c r="C10689" s="81"/>
      <c r="D10689" s="81"/>
      <c r="E10689" s="77"/>
      <c r="F10689" s="82"/>
      <c r="G10689" s="77"/>
      <c r="H10689" s="77"/>
      <c r="I10689" s="83"/>
    </row>
    <row r="10690" spans="2:9" ht="15.6" x14ac:dyDescent="0.3">
      <c r="B10690" s="81"/>
      <c r="C10690" s="81"/>
      <c r="D10690" s="81"/>
      <c r="E10690" s="77"/>
      <c r="F10690" s="82"/>
      <c r="G10690" s="77"/>
      <c r="H10690" s="77"/>
      <c r="I10690" s="83"/>
    </row>
    <row r="10691" spans="2:9" ht="15.6" x14ac:dyDescent="0.3">
      <c r="B10691" s="81"/>
      <c r="C10691" s="81"/>
      <c r="D10691" s="81"/>
      <c r="E10691" s="77"/>
      <c r="F10691" s="82"/>
      <c r="G10691" s="77"/>
      <c r="H10691" s="77"/>
      <c r="I10691" s="83"/>
    </row>
    <row r="10692" spans="2:9" ht="15.6" x14ac:dyDescent="0.3">
      <c r="B10692" s="81"/>
      <c r="C10692" s="81"/>
      <c r="D10692" s="81"/>
      <c r="E10692" s="77"/>
      <c r="F10692" s="82"/>
      <c r="G10692" s="77"/>
      <c r="H10692" s="77"/>
      <c r="I10692" s="83"/>
    </row>
    <row r="10693" spans="2:9" ht="15.6" x14ac:dyDescent="0.3">
      <c r="B10693" s="81"/>
      <c r="C10693" s="81"/>
      <c r="D10693" s="81"/>
      <c r="E10693" s="77"/>
      <c r="F10693" s="82"/>
      <c r="G10693" s="77"/>
      <c r="H10693" s="77"/>
      <c r="I10693" s="83"/>
    </row>
    <row r="10694" spans="2:9" ht="15.6" x14ac:dyDescent="0.3">
      <c r="B10694" s="81"/>
      <c r="C10694" s="81"/>
      <c r="D10694" s="81"/>
      <c r="E10694" s="77"/>
      <c r="F10694" s="82"/>
      <c r="G10694" s="77"/>
      <c r="H10694" s="77"/>
      <c r="I10694" s="83"/>
    </row>
    <row r="10695" spans="2:9" ht="15.6" x14ac:dyDescent="0.3">
      <c r="B10695" s="81"/>
      <c r="C10695" s="81"/>
      <c r="D10695" s="81"/>
      <c r="E10695" s="77"/>
      <c r="F10695" s="82"/>
      <c r="G10695" s="77"/>
      <c r="H10695" s="77"/>
      <c r="I10695" s="83"/>
    </row>
    <row r="10696" spans="2:9" ht="15.6" x14ac:dyDescent="0.3">
      <c r="B10696" s="81"/>
      <c r="C10696" s="81"/>
      <c r="D10696" s="81"/>
      <c r="E10696" s="77"/>
      <c r="F10696" s="82"/>
      <c r="G10696" s="77"/>
      <c r="H10696" s="77"/>
      <c r="I10696" s="83"/>
    </row>
    <row r="10697" spans="2:9" ht="15.6" x14ac:dyDescent="0.3">
      <c r="B10697" s="81"/>
      <c r="C10697" s="81"/>
      <c r="D10697" s="81"/>
      <c r="E10697" s="77"/>
      <c r="F10697" s="82"/>
      <c r="G10697" s="77"/>
      <c r="H10697" s="77"/>
      <c r="I10697" s="83"/>
    </row>
    <row r="10698" spans="2:9" ht="15.6" x14ac:dyDescent="0.3">
      <c r="B10698" s="81"/>
      <c r="C10698" s="81"/>
      <c r="D10698" s="81"/>
      <c r="E10698" s="77"/>
      <c r="F10698" s="82"/>
      <c r="G10698" s="77"/>
      <c r="H10698" s="77"/>
      <c r="I10698" s="83"/>
    </row>
    <row r="10699" spans="2:9" ht="15.6" x14ac:dyDescent="0.3">
      <c r="B10699" s="81"/>
      <c r="C10699" s="81"/>
      <c r="D10699" s="81"/>
      <c r="E10699" s="77"/>
      <c r="F10699" s="82"/>
      <c r="G10699" s="77"/>
      <c r="H10699" s="77"/>
      <c r="I10699" s="83"/>
    </row>
    <row r="10700" spans="2:9" ht="15.6" x14ac:dyDescent="0.3">
      <c r="B10700" s="81"/>
      <c r="C10700" s="81"/>
      <c r="D10700" s="81"/>
      <c r="E10700" s="77"/>
      <c r="F10700" s="82"/>
      <c r="G10700" s="77"/>
      <c r="H10700" s="77"/>
      <c r="I10700" s="83"/>
    </row>
    <row r="10701" spans="2:9" ht="15.6" x14ac:dyDescent="0.3">
      <c r="B10701" s="81"/>
      <c r="C10701" s="81"/>
      <c r="D10701" s="81"/>
      <c r="E10701" s="77"/>
      <c r="F10701" s="82"/>
      <c r="G10701" s="77"/>
      <c r="H10701" s="77"/>
      <c r="I10701" s="83"/>
    </row>
    <row r="10702" spans="2:9" ht="15.6" x14ac:dyDescent="0.3">
      <c r="B10702" s="81"/>
      <c r="C10702" s="81"/>
      <c r="D10702" s="81"/>
      <c r="E10702" s="77"/>
      <c r="F10702" s="82"/>
      <c r="G10702" s="77"/>
      <c r="H10702" s="77"/>
      <c r="I10702" s="83"/>
    </row>
    <row r="10703" spans="2:9" ht="15.6" x14ac:dyDescent="0.3">
      <c r="B10703" s="81"/>
      <c r="C10703" s="81"/>
      <c r="D10703" s="81"/>
      <c r="E10703" s="77"/>
      <c r="F10703" s="82"/>
      <c r="G10703" s="77"/>
      <c r="H10703" s="77"/>
      <c r="I10703" s="83"/>
    </row>
    <row r="10704" spans="2:9" ht="15.6" x14ac:dyDescent="0.3">
      <c r="B10704" s="81"/>
      <c r="C10704" s="81"/>
      <c r="D10704" s="81"/>
      <c r="E10704" s="77"/>
      <c r="F10704" s="82"/>
      <c r="G10704" s="77"/>
      <c r="H10704" s="77"/>
      <c r="I10704" s="83"/>
    </row>
    <row r="10705" spans="2:9" ht="15.6" x14ac:dyDescent="0.3">
      <c r="B10705" s="81"/>
      <c r="C10705" s="81"/>
      <c r="D10705" s="81"/>
      <c r="E10705" s="77"/>
      <c r="F10705" s="82"/>
      <c r="G10705" s="77"/>
      <c r="H10705" s="77"/>
      <c r="I10705" s="83"/>
    </row>
    <row r="10706" spans="2:9" ht="15.6" x14ac:dyDescent="0.3">
      <c r="B10706" s="81"/>
      <c r="C10706" s="81"/>
      <c r="D10706" s="81"/>
      <c r="E10706" s="77"/>
      <c r="F10706" s="82"/>
      <c r="G10706" s="77"/>
      <c r="H10706" s="77"/>
      <c r="I10706" s="83"/>
    </row>
    <row r="10707" spans="2:9" ht="15.6" x14ac:dyDescent="0.3">
      <c r="B10707" s="81"/>
      <c r="C10707" s="81"/>
      <c r="D10707" s="81"/>
      <c r="E10707" s="77"/>
      <c r="F10707" s="82"/>
      <c r="G10707" s="77"/>
      <c r="H10707" s="77"/>
      <c r="I10707" s="83"/>
    </row>
    <row r="10708" spans="2:9" ht="15.6" x14ac:dyDescent="0.3">
      <c r="B10708" s="81"/>
      <c r="C10708" s="81"/>
      <c r="D10708" s="81"/>
      <c r="E10708" s="77"/>
      <c r="F10708" s="82"/>
      <c r="G10708" s="77"/>
      <c r="H10708" s="77"/>
      <c r="I10708" s="83"/>
    </row>
    <row r="10709" spans="2:9" ht="15.6" x14ac:dyDescent="0.3">
      <c r="B10709" s="81"/>
      <c r="C10709" s="81"/>
      <c r="D10709" s="81"/>
      <c r="E10709" s="77"/>
      <c r="F10709" s="82"/>
      <c r="G10709" s="77"/>
      <c r="H10709" s="77"/>
      <c r="I10709" s="83"/>
    </row>
    <row r="10710" spans="2:9" ht="15.6" x14ac:dyDescent="0.3">
      <c r="B10710" s="81"/>
      <c r="C10710" s="81"/>
      <c r="D10710" s="81"/>
      <c r="E10710" s="77"/>
      <c r="F10710" s="82"/>
      <c r="G10710" s="77"/>
      <c r="H10710" s="77"/>
      <c r="I10710" s="83"/>
    </row>
    <row r="10711" spans="2:9" ht="15.6" x14ac:dyDescent="0.3">
      <c r="B10711" s="81"/>
      <c r="C10711" s="81"/>
      <c r="D10711" s="81"/>
      <c r="E10711" s="77"/>
      <c r="F10711" s="82"/>
      <c r="G10711" s="77"/>
      <c r="H10711" s="77"/>
      <c r="I10711" s="83"/>
    </row>
    <row r="10712" spans="2:9" ht="15.6" x14ac:dyDescent="0.3">
      <c r="B10712" s="81"/>
      <c r="C10712" s="81"/>
      <c r="D10712" s="81"/>
      <c r="E10712" s="77"/>
      <c r="F10712" s="82"/>
      <c r="G10712" s="77"/>
      <c r="H10712" s="77"/>
      <c r="I10712" s="83"/>
    </row>
    <row r="10713" spans="2:9" ht="15.6" x14ac:dyDescent="0.3">
      <c r="B10713" s="81"/>
      <c r="C10713" s="81"/>
      <c r="D10713" s="81"/>
      <c r="E10713" s="77"/>
      <c r="F10713" s="82"/>
      <c r="G10713" s="77"/>
      <c r="H10713" s="77"/>
      <c r="I10713" s="83"/>
    </row>
    <row r="10714" spans="2:9" ht="15.6" x14ac:dyDescent="0.3">
      <c r="B10714" s="81"/>
      <c r="C10714" s="81"/>
      <c r="D10714" s="81"/>
      <c r="E10714" s="77"/>
      <c r="F10714" s="82"/>
      <c r="G10714" s="77"/>
      <c r="H10714" s="77"/>
      <c r="I10714" s="83"/>
    </row>
    <row r="10715" spans="2:9" ht="15.6" x14ac:dyDescent="0.3">
      <c r="B10715" s="81"/>
      <c r="C10715" s="81"/>
      <c r="D10715" s="81"/>
      <c r="E10715" s="77"/>
      <c r="F10715" s="82"/>
      <c r="G10715" s="77"/>
      <c r="H10715" s="77"/>
      <c r="I10715" s="83"/>
    </row>
    <row r="10716" spans="2:9" ht="15.6" x14ac:dyDescent="0.3">
      <c r="B10716" s="81"/>
      <c r="C10716" s="81"/>
      <c r="D10716" s="81"/>
      <c r="E10716" s="77"/>
      <c r="F10716" s="82"/>
      <c r="G10716" s="77"/>
      <c r="H10716" s="77"/>
      <c r="I10716" s="83"/>
    </row>
    <row r="10717" spans="2:9" ht="15.6" x14ac:dyDescent="0.3">
      <c r="B10717" s="81"/>
      <c r="C10717" s="81"/>
      <c r="D10717" s="81"/>
      <c r="E10717" s="77"/>
      <c r="F10717" s="82"/>
      <c r="G10717" s="77"/>
      <c r="H10717" s="77"/>
      <c r="I10717" s="83"/>
    </row>
    <row r="10718" spans="2:9" ht="15.6" x14ac:dyDescent="0.3">
      <c r="B10718" s="81"/>
      <c r="C10718" s="81"/>
      <c r="D10718" s="81"/>
      <c r="E10718" s="77"/>
      <c r="F10718" s="82"/>
      <c r="G10718" s="77"/>
      <c r="H10718" s="77"/>
      <c r="I10718" s="83"/>
    </row>
    <row r="10719" spans="2:9" ht="15.6" x14ac:dyDescent="0.3">
      <c r="B10719" s="81"/>
      <c r="C10719" s="81"/>
      <c r="D10719" s="81"/>
      <c r="E10719" s="77"/>
      <c r="F10719" s="82"/>
      <c r="G10719" s="77"/>
      <c r="H10719" s="77"/>
      <c r="I10719" s="83"/>
    </row>
    <row r="10720" spans="2:9" ht="15.6" x14ac:dyDescent="0.3">
      <c r="B10720" s="81"/>
      <c r="C10720" s="81"/>
      <c r="D10720" s="81"/>
      <c r="E10720" s="77"/>
      <c r="F10720" s="82"/>
      <c r="G10720" s="77"/>
      <c r="H10720" s="77"/>
      <c r="I10720" s="83"/>
    </row>
    <row r="10721" spans="2:9" ht="15.6" x14ac:dyDescent="0.3">
      <c r="B10721" s="81"/>
      <c r="C10721" s="81"/>
      <c r="D10721" s="81"/>
      <c r="E10721" s="77"/>
      <c r="F10721" s="82"/>
      <c r="G10721" s="77"/>
      <c r="H10721" s="77"/>
      <c r="I10721" s="83"/>
    </row>
    <row r="10722" spans="2:9" ht="15.6" x14ac:dyDescent="0.3">
      <c r="B10722" s="81"/>
      <c r="C10722" s="81"/>
      <c r="D10722" s="81"/>
      <c r="E10722" s="77"/>
      <c r="F10722" s="82"/>
      <c r="G10722" s="77"/>
      <c r="H10722" s="77"/>
      <c r="I10722" s="83"/>
    </row>
    <row r="10723" spans="2:9" ht="15.6" x14ac:dyDescent="0.3">
      <c r="B10723" s="81"/>
      <c r="C10723" s="81"/>
      <c r="D10723" s="81"/>
      <c r="E10723" s="77"/>
      <c r="F10723" s="82"/>
      <c r="G10723" s="77"/>
      <c r="H10723" s="77"/>
      <c r="I10723" s="83"/>
    </row>
    <row r="10724" spans="2:9" ht="15.6" x14ac:dyDescent="0.3">
      <c r="B10724" s="81"/>
      <c r="C10724" s="81"/>
      <c r="D10724" s="81"/>
      <c r="E10724" s="77"/>
      <c r="F10724" s="82"/>
      <c r="G10724" s="77"/>
      <c r="H10724" s="77"/>
      <c r="I10724" s="83"/>
    </row>
    <row r="10725" spans="2:9" ht="15.6" x14ac:dyDescent="0.3">
      <c r="B10725" s="81"/>
      <c r="C10725" s="81"/>
      <c r="D10725" s="81"/>
      <c r="E10725" s="77"/>
      <c r="F10725" s="82"/>
      <c r="G10725" s="77"/>
      <c r="H10725" s="77"/>
      <c r="I10725" s="83"/>
    </row>
    <row r="10726" spans="2:9" ht="15.6" x14ac:dyDescent="0.3">
      <c r="B10726" s="81"/>
      <c r="C10726" s="81"/>
      <c r="D10726" s="81"/>
      <c r="E10726" s="77"/>
      <c r="F10726" s="82"/>
      <c r="G10726" s="77"/>
      <c r="H10726" s="77"/>
      <c r="I10726" s="83"/>
    </row>
    <row r="10727" spans="2:9" ht="15.6" x14ac:dyDescent="0.3">
      <c r="B10727" s="81"/>
      <c r="C10727" s="81"/>
      <c r="D10727" s="81"/>
      <c r="E10727" s="77"/>
      <c r="F10727" s="82"/>
      <c r="G10727" s="77"/>
      <c r="H10727" s="77"/>
      <c r="I10727" s="83"/>
    </row>
    <row r="10728" spans="2:9" ht="15.6" x14ac:dyDescent="0.3">
      <c r="B10728" s="81"/>
      <c r="C10728" s="81"/>
      <c r="D10728" s="81"/>
      <c r="E10728" s="77"/>
      <c r="F10728" s="82"/>
      <c r="G10728" s="77"/>
      <c r="H10728" s="77"/>
      <c r="I10728" s="83"/>
    </row>
    <row r="10729" spans="2:9" ht="15.6" x14ac:dyDescent="0.3">
      <c r="B10729" s="81"/>
      <c r="C10729" s="81"/>
      <c r="D10729" s="81"/>
      <c r="E10729" s="77"/>
      <c r="F10729" s="82"/>
      <c r="G10729" s="77"/>
      <c r="H10729" s="77"/>
      <c r="I10729" s="83"/>
    </row>
    <row r="10730" spans="2:9" ht="15.6" x14ac:dyDescent="0.3">
      <c r="B10730" s="81"/>
      <c r="C10730" s="81"/>
      <c r="D10730" s="81"/>
      <c r="E10730" s="77"/>
      <c r="F10730" s="82"/>
      <c r="G10730" s="77"/>
      <c r="H10730" s="77"/>
      <c r="I10730" s="83"/>
    </row>
    <row r="10731" spans="2:9" ht="15.6" x14ac:dyDescent="0.3">
      <c r="B10731" s="81"/>
      <c r="C10731" s="81"/>
      <c r="D10731" s="81"/>
      <c r="E10731" s="77"/>
      <c r="F10731" s="82"/>
      <c r="G10731" s="77"/>
      <c r="H10731" s="77"/>
      <c r="I10731" s="83"/>
    </row>
    <row r="10732" spans="2:9" ht="15.6" x14ac:dyDescent="0.3">
      <c r="B10732" s="81"/>
      <c r="C10732" s="81"/>
      <c r="D10732" s="81"/>
      <c r="E10732" s="77"/>
      <c r="F10732" s="82"/>
      <c r="G10732" s="77"/>
      <c r="H10732" s="77"/>
      <c r="I10732" s="83"/>
    </row>
    <row r="10733" spans="2:9" ht="15.6" x14ac:dyDescent="0.3">
      <c r="B10733" s="81"/>
      <c r="C10733" s="81"/>
      <c r="D10733" s="81"/>
      <c r="E10733" s="77"/>
      <c r="F10733" s="82"/>
      <c r="G10733" s="77"/>
      <c r="H10733" s="77"/>
      <c r="I10733" s="83"/>
    </row>
    <row r="10734" spans="2:9" ht="15.6" x14ac:dyDescent="0.3">
      <c r="B10734" s="81"/>
      <c r="C10734" s="81"/>
      <c r="D10734" s="81"/>
      <c r="E10734" s="77"/>
      <c r="F10734" s="82"/>
      <c r="G10734" s="77"/>
      <c r="H10734" s="77"/>
      <c r="I10734" s="83"/>
    </row>
    <row r="10735" spans="2:9" ht="15.6" x14ac:dyDescent="0.3">
      <c r="B10735" s="81"/>
      <c r="C10735" s="81"/>
      <c r="D10735" s="81"/>
      <c r="E10735" s="77"/>
      <c r="F10735" s="82"/>
      <c r="G10735" s="77"/>
      <c r="H10735" s="77"/>
      <c r="I10735" s="83"/>
    </row>
    <row r="10736" spans="2:9" ht="15.6" x14ac:dyDescent="0.3">
      <c r="B10736" s="81"/>
      <c r="C10736" s="81"/>
      <c r="D10736" s="81"/>
      <c r="E10736" s="77"/>
      <c r="F10736" s="82"/>
      <c r="G10736" s="77"/>
      <c r="H10736" s="77"/>
      <c r="I10736" s="83"/>
    </row>
    <row r="10737" spans="2:9" ht="15.6" x14ac:dyDescent="0.3">
      <c r="B10737" s="81"/>
      <c r="C10737" s="81"/>
      <c r="D10737" s="81"/>
      <c r="E10737" s="77"/>
      <c r="F10737" s="82"/>
      <c r="G10737" s="77"/>
      <c r="H10737" s="77"/>
      <c r="I10737" s="83"/>
    </row>
    <row r="10738" spans="2:9" ht="15.6" x14ac:dyDescent="0.3">
      <c r="B10738" s="81"/>
      <c r="C10738" s="81"/>
      <c r="D10738" s="81"/>
      <c r="E10738" s="77"/>
      <c r="F10738" s="82"/>
      <c r="G10738" s="77"/>
      <c r="H10738" s="77"/>
      <c r="I10738" s="83"/>
    </row>
    <row r="10739" spans="2:9" ht="15.6" x14ac:dyDescent="0.3">
      <c r="B10739" s="81"/>
      <c r="C10739" s="81"/>
      <c r="D10739" s="81"/>
      <c r="E10739" s="77"/>
      <c r="F10739" s="82"/>
      <c r="G10739" s="77"/>
      <c r="H10739" s="77"/>
      <c r="I10739" s="83"/>
    </row>
    <row r="10740" spans="2:9" ht="15.6" x14ac:dyDescent="0.3">
      <c r="B10740" s="81"/>
      <c r="C10740" s="81"/>
      <c r="D10740" s="81"/>
      <c r="E10740" s="77"/>
      <c r="F10740" s="82"/>
      <c r="G10740" s="77"/>
      <c r="H10740" s="77"/>
      <c r="I10740" s="83"/>
    </row>
    <row r="10741" spans="2:9" ht="15.6" x14ac:dyDescent="0.3">
      <c r="B10741" s="81"/>
      <c r="C10741" s="81"/>
      <c r="D10741" s="81"/>
      <c r="E10741" s="77"/>
      <c r="F10741" s="82"/>
      <c r="G10741" s="77"/>
      <c r="H10741" s="77"/>
      <c r="I10741" s="83"/>
    </row>
    <row r="10742" spans="2:9" ht="15.6" x14ac:dyDescent="0.3">
      <c r="B10742" s="81"/>
      <c r="C10742" s="81"/>
      <c r="D10742" s="81"/>
      <c r="E10742" s="77"/>
      <c r="F10742" s="82"/>
      <c r="G10742" s="77"/>
      <c r="H10742" s="77"/>
      <c r="I10742" s="83"/>
    </row>
    <row r="10743" spans="2:9" ht="15.6" x14ac:dyDescent="0.3">
      <c r="B10743" s="81"/>
      <c r="C10743" s="81"/>
      <c r="D10743" s="81"/>
      <c r="E10743" s="77"/>
      <c r="F10743" s="82"/>
      <c r="G10743" s="77"/>
      <c r="H10743" s="77"/>
      <c r="I10743" s="83"/>
    </row>
    <row r="10744" spans="2:9" ht="15.6" x14ac:dyDescent="0.3">
      <c r="B10744" s="81"/>
      <c r="C10744" s="81"/>
      <c r="D10744" s="81"/>
      <c r="E10744" s="77"/>
      <c r="F10744" s="82"/>
      <c r="G10744" s="77"/>
      <c r="H10744" s="77"/>
      <c r="I10744" s="83"/>
    </row>
    <row r="10745" spans="2:9" ht="15.6" x14ac:dyDescent="0.3">
      <c r="B10745" s="81"/>
      <c r="C10745" s="81"/>
      <c r="D10745" s="81"/>
      <c r="E10745" s="77"/>
      <c r="F10745" s="82"/>
      <c r="G10745" s="77"/>
      <c r="H10745" s="77"/>
      <c r="I10745" s="83"/>
    </row>
    <row r="10746" spans="2:9" ht="15.6" x14ac:dyDescent="0.3">
      <c r="B10746" s="81"/>
      <c r="C10746" s="81"/>
      <c r="D10746" s="81"/>
      <c r="E10746" s="77"/>
      <c r="F10746" s="82"/>
      <c r="G10746" s="77"/>
      <c r="H10746" s="77"/>
      <c r="I10746" s="83"/>
    </row>
    <row r="10747" spans="2:9" ht="15.6" x14ac:dyDescent="0.3">
      <c r="B10747" s="81"/>
      <c r="C10747" s="81"/>
      <c r="D10747" s="81"/>
      <c r="E10747" s="77"/>
      <c r="F10747" s="82"/>
      <c r="G10747" s="77"/>
      <c r="H10747" s="77"/>
      <c r="I10747" s="83"/>
    </row>
    <row r="10748" spans="2:9" ht="15.6" x14ac:dyDescent="0.3">
      <c r="B10748" s="81"/>
      <c r="C10748" s="81"/>
      <c r="D10748" s="81"/>
      <c r="E10748" s="77"/>
      <c r="F10748" s="82"/>
      <c r="G10748" s="77"/>
      <c r="H10748" s="77"/>
      <c r="I10748" s="83"/>
    </row>
    <row r="10749" spans="2:9" ht="15.6" x14ac:dyDescent="0.3">
      <c r="B10749" s="81"/>
      <c r="C10749" s="81"/>
      <c r="D10749" s="81"/>
      <c r="E10749" s="77"/>
      <c r="F10749" s="82"/>
      <c r="G10749" s="77"/>
      <c r="H10749" s="77"/>
      <c r="I10749" s="83"/>
    </row>
    <row r="10750" spans="2:9" ht="15.6" x14ac:dyDescent="0.3">
      <c r="B10750" s="81"/>
      <c r="C10750" s="81"/>
      <c r="D10750" s="81"/>
      <c r="E10750" s="77"/>
      <c r="F10750" s="82"/>
      <c r="G10750" s="77"/>
      <c r="H10750" s="77"/>
      <c r="I10750" s="83"/>
    </row>
    <row r="10751" spans="2:9" ht="15.6" x14ac:dyDescent="0.3">
      <c r="B10751" s="81"/>
      <c r="C10751" s="81"/>
      <c r="D10751" s="81"/>
      <c r="E10751" s="77"/>
      <c r="F10751" s="82"/>
      <c r="G10751" s="77"/>
      <c r="H10751" s="77"/>
      <c r="I10751" s="83"/>
    </row>
    <row r="10752" spans="2:9" ht="15.6" x14ac:dyDescent="0.3">
      <c r="B10752" s="81"/>
      <c r="C10752" s="81"/>
      <c r="D10752" s="81"/>
      <c r="E10752" s="77"/>
      <c r="F10752" s="82"/>
      <c r="G10752" s="77"/>
      <c r="H10752" s="77"/>
      <c r="I10752" s="83"/>
    </row>
    <row r="10753" spans="2:9" ht="15.6" x14ac:dyDescent="0.3">
      <c r="B10753" s="81"/>
      <c r="C10753" s="81"/>
      <c r="D10753" s="81"/>
      <c r="E10753" s="77"/>
      <c r="F10753" s="82"/>
      <c r="G10753" s="77"/>
      <c r="H10753" s="77"/>
      <c r="I10753" s="83"/>
    </row>
    <row r="10754" spans="2:9" ht="15.6" x14ac:dyDescent="0.3">
      <c r="B10754" s="81"/>
      <c r="C10754" s="81"/>
      <c r="D10754" s="81"/>
      <c r="E10754" s="77"/>
      <c r="F10754" s="82"/>
      <c r="G10754" s="77"/>
      <c r="H10754" s="77"/>
      <c r="I10754" s="83"/>
    </row>
    <row r="10755" spans="2:9" ht="15.6" x14ac:dyDescent="0.3">
      <c r="B10755" s="81"/>
      <c r="C10755" s="81"/>
      <c r="D10755" s="81"/>
      <c r="E10755" s="77"/>
      <c r="F10755" s="82"/>
      <c r="G10755" s="77"/>
      <c r="H10755" s="77"/>
      <c r="I10755" s="83"/>
    </row>
    <row r="10756" spans="2:9" ht="15.6" x14ac:dyDescent="0.3">
      <c r="B10756" s="81"/>
      <c r="C10756" s="81"/>
      <c r="D10756" s="81"/>
      <c r="E10756" s="77"/>
      <c r="F10756" s="82"/>
      <c r="G10756" s="77"/>
      <c r="H10756" s="77"/>
      <c r="I10756" s="83"/>
    </row>
    <row r="10757" spans="2:9" ht="15.6" x14ac:dyDescent="0.3">
      <c r="B10757" s="81"/>
      <c r="C10757" s="81"/>
      <c r="D10757" s="81"/>
      <c r="E10757" s="77"/>
      <c r="F10757" s="82"/>
      <c r="G10757" s="77"/>
      <c r="H10757" s="77"/>
      <c r="I10757" s="83"/>
    </row>
    <row r="10758" spans="2:9" ht="15.6" x14ac:dyDescent="0.3">
      <c r="B10758" s="81"/>
      <c r="C10758" s="81"/>
      <c r="D10758" s="81"/>
      <c r="E10758" s="77"/>
      <c r="F10758" s="82"/>
      <c r="G10758" s="77"/>
      <c r="H10758" s="77"/>
      <c r="I10758" s="83"/>
    </row>
    <row r="10759" spans="2:9" ht="15.6" x14ac:dyDescent="0.3">
      <c r="B10759" s="81"/>
      <c r="C10759" s="81"/>
      <c r="D10759" s="81"/>
      <c r="E10759" s="77"/>
      <c r="F10759" s="82"/>
      <c r="G10759" s="77"/>
      <c r="H10759" s="77"/>
      <c r="I10759" s="83"/>
    </row>
    <row r="10760" spans="2:9" ht="15.6" x14ac:dyDescent="0.3">
      <c r="B10760" s="81"/>
      <c r="C10760" s="81"/>
      <c r="D10760" s="81"/>
      <c r="E10760" s="77"/>
      <c r="F10760" s="82"/>
      <c r="G10760" s="77"/>
      <c r="H10760" s="77"/>
      <c r="I10760" s="83"/>
    </row>
    <row r="10761" spans="2:9" ht="15.6" x14ac:dyDescent="0.3">
      <c r="B10761" s="81"/>
      <c r="C10761" s="81"/>
      <c r="D10761" s="81"/>
      <c r="E10761" s="77"/>
      <c r="F10761" s="82"/>
      <c r="G10761" s="77"/>
      <c r="H10761" s="77"/>
      <c r="I10761" s="83"/>
    </row>
    <row r="10762" spans="2:9" ht="15.6" x14ac:dyDescent="0.3">
      <c r="B10762" s="81"/>
      <c r="C10762" s="81"/>
      <c r="D10762" s="81"/>
      <c r="E10762" s="77"/>
      <c r="F10762" s="82"/>
      <c r="G10762" s="77"/>
      <c r="H10762" s="77"/>
      <c r="I10762" s="83"/>
    </row>
    <row r="10763" spans="2:9" ht="15.6" x14ac:dyDescent="0.3">
      <c r="B10763" s="81"/>
      <c r="C10763" s="81"/>
      <c r="D10763" s="81"/>
      <c r="E10763" s="77"/>
      <c r="F10763" s="82"/>
      <c r="G10763" s="77"/>
      <c r="H10763" s="77"/>
      <c r="I10763" s="83"/>
    </row>
    <row r="10764" spans="2:9" ht="15.6" x14ac:dyDescent="0.3">
      <c r="B10764" s="81"/>
      <c r="C10764" s="81"/>
      <c r="D10764" s="81"/>
      <c r="E10764" s="77"/>
      <c r="F10764" s="82"/>
      <c r="G10764" s="77"/>
      <c r="H10764" s="77"/>
      <c r="I10764" s="83"/>
    </row>
    <row r="10765" spans="2:9" ht="15.6" x14ac:dyDescent="0.3">
      <c r="B10765" s="81"/>
      <c r="C10765" s="81"/>
      <c r="D10765" s="81"/>
      <c r="E10765" s="77"/>
      <c r="F10765" s="82"/>
      <c r="G10765" s="77"/>
      <c r="H10765" s="77"/>
      <c r="I10765" s="83"/>
    </row>
    <row r="10766" spans="2:9" ht="15.6" x14ac:dyDescent="0.3">
      <c r="B10766" s="81"/>
      <c r="C10766" s="81"/>
      <c r="D10766" s="81"/>
      <c r="E10766" s="77"/>
      <c r="F10766" s="82"/>
      <c r="G10766" s="77"/>
      <c r="H10766" s="77"/>
      <c r="I10766" s="83"/>
    </row>
    <row r="10767" spans="2:9" ht="15.6" x14ac:dyDescent="0.3">
      <c r="B10767" s="81"/>
      <c r="C10767" s="81"/>
      <c r="D10767" s="81"/>
      <c r="E10767" s="77"/>
      <c r="F10767" s="82"/>
      <c r="G10767" s="77"/>
      <c r="H10767" s="77"/>
      <c r="I10767" s="83"/>
    </row>
    <row r="10768" spans="2:9" ht="15.6" x14ac:dyDescent="0.3">
      <c r="B10768" s="81"/>
      <c r="C10768" s="81"/>
      <c r="D10768" s="81"/>
      <c r="E10768" s="77"/>
      <c r="F10768" s="82"/>
      <c r="G10768" s="77"/>
      <c r="H10768" s="77"/>
      <c r="I10768" s="83"/>
    </row>
    <row r="10769" spans="2:9" ht="15.6" x14ac:dyDescent="0.3">
      <c r="B10769" s="81"/>
      <c r="C10769" s="81"/>
      <c r="D10769" s="81"/>
      <c r="E10769" s="77"/>
      <c r="F10769" s="82"/>
      <c r="G10769" s="77"/>
      <c r="H10769" s="77"/>
      <c r="I10769" s="83"/>
    </row>
    <row r="10770" spans="2:9" ht="15.6" x14ac:dyDescent="0.3">
      <c r="B10770" s="81"/>
      <c r="C10770" s="81"/>
      <c r="D10770" s="81"/>
      <c r="E10770" s="77"/>
      <c r="F10770" s="82"/>
      <c r="G10770" s="77"/>
      <c r="H10770" s="77"/>
      <c r="I10770" s="83"/>
    </row>
    <row r="10771" spans="2:9" ht="15.6" x14ac:dyDescent="0.3">
      <c r="B10771" s="81"/>
      <c r="C10771" s="81"/>
      <c r="D10771" s="81"/>
      <c r="E10771" s="77"/>
      <c r="F10771" s="82"/>
      <c r="G10771" s="77"/>
      <c r="H10771" s="77"/>
      <c r="I10771" s="83"/>
    </row>
    <row r="10772" spans="2:9" ht="15.6" x14ac:dyDescent="0.3">
      <c r="B10772" s="81"/>
      <c r="C10772" s="81"/>
      <c r="D10772" s="81"/>
      <c r="E10772" s="77"/>
      <c r="F10772" s="82"/>
      <c r="G10772" s="77"/>
      <c r="H10772" s="77"/>
      <c r="I10772" s="83"/>
    </row>
    <row r="10773" spans="2:9" ht="15.6" x14ac:dyDescent="0.3">
      <c r="B10773" s="81"/>
      <c r="C10773" s="81"/>
      <c r="D10773" s="81"/>
      <c r="E10773" s="77"/>
      <c r="F10773" s="82"/>
      <c r="G10773" s="77"/>
      <c r="H10773" s="77"/>
      <c r="I10773" s="83"/>
    </row>
    <row r="10774" spans="2:9" ht="15.6" x14ac:dyDescent="0.3">
      <c r="B10774" s="81"/>
      <c r="C10774" s="81"/>
      <c r="D10774" s="81"/>
      <c r="E10774" s="77"/>
      <c r="F10774" s="82"/>
      <c r="G10774" s="77"/>
      <c r="H10774" s="77"/>
      <c r="I10774" s="83"/>
    </row>
    <row r="10775" spans="2:9" ht="15.6" x14ac:dyDescent="0.3">
      <c r="B10775" s="81"/>
      <c r="C10775" s="81"/>
      <c r="D10775" s="81"/>
      <c r="E10775" s="77"/>
      <c r="F10775" s="82"/>
      <c r="G10775" s="77"/>
      <c r="H10775" s="77"/>
      <c r="I10775" s="83"/>
    </row>
    <row r="10776" spans="2:9" ht="15.6" x14ac:dyDescent="0.3">
      <c r="B10776" s="81"/>
      <c r="C10776" s="81"/>
      <c r="D10776" s="81"/>
      <c r="E10776" s="77"/>
      <c r="F10776" s="82"/>
      <c r="G10776" s="77"/>
      <c r="H10776" s="77"/>
      <c r="I10776" s="83"/>
    </row>
    <row r="10777" spans="2:9" ht="15.6" x14ac:dyDescent="0.3">
      <c r="B10777" s="81"/>
      <c r="C10777" s="81"/>
      <c r="D10777" s="81"/>
      <c r="E10777" s="77"/>
      <c r="F10777" s="82"/>
      <c r="G10777" s="77"/>
      <c r="H10777" s="77"/>
      <c r="I10777" s="83"/>
    </row>
    <row r="10778" spans="2:9" ht="15.6" x14ac:dyDescent="0.3">
      <c r="B10778" s="81"/>
      <c r="C10778" s="81"/>
      <c r="D10778" s="81"/>
      <c r="E10778" s="77"/>
      <c r="F10778" s="82"/>
      <c r="G10778" s="77"/>
      <c r="H10778" s="77"/>
      <c r="I10778" s="83"/>
    </row>
    <row r="10779" spans="2:9" ht="15.6" x14ac:dyDescent="0.3">
      <c r="B10779" s="81"/>
      <c r="C10779" s="81"/>
      <c r="D10779" s="81"/>
      <c r="E10779" s="77"/>
      <c r="F10779" s="82"/>
      <c r="G10779" s="77"/>
      <c r="H10779" s="77"/>
      <c r="I10779" s="83"/>
    </row>
    <row r="10780" spans="2:9" ht="15.6" x14ac:dyDescent="0.3">
      <c r="B10780" s="81"/>
      <c r="C10780" s="81"/>
      <c r="D10780" s="81"/>
      <c r="E10780" s="77"/>
      <c r="F10780" s="82"/>
      <c r="G10780" s="77"/>
      <c r="H10780" s="77"/>
      <c r="I10780" s="83"/>
    </row>
    <row r="10781" spans="2:9" ht="15.6" x14ac:dyDescent="0.3">
      <c r="B10781" s="81"/>
      <c r="C10781" s="81"/>
      <c r="D10781" s="81"/>
      <c r="E10781" s="77"/>
      <c r="F10781" s="82"/>
      <c r="G10781" s="77"/>
      <c r="H10781" s="77"/>
      <c r="I10781" s="83"/>
    </row>
    <row r="10782" spans="2:9" ht="15.6" x14ac:dyDescent="0.3">
      <c r="B10782" s="81"/>
      <c r="C10782" s="81"/>
      <c r="D10782" s="81"/>
      <c r="E10782" s="77"/>
      <c r="F10782" s="82"/>
      <c r="G10782" s="77"/>
      <c r="H10782" s="77"/>
      <c r="I10782" s="83"/>
    </row>
    <row r="10783" spans="2:9" ht="15.6" x14ac:dyDescent="0.3">
      <c r="B10783" s="81"/>
      <c r="C10783" s="81"/>
      <c r="D10783" s="81"/>
      <c r="E10783" s="77"/>
      <c r="F10783" s="82"/>
      <c r="G10783" s="77"/>
      <c r="H10783" s="77"/>
      <c r="I10783" s="83"/>
    </row>
    <row r="10784" spans="2:9" ht="15.6" x14ac:dyDescent="0.3">
      <c r="B10784" s="81"/>
      <c r="C10784" s="81"/>
      <c r="D10784" s="81"/>
      <c r="E10784" s="77"/>
      <c r="F10784" s="82"/>
      <c r="G10784" s="77"/>
      <c r="H10784" s="77"/>
      <c r="I10784" s="83"/>
    </row>
    <row r="10785" spans="2:9" ht="15.6" x14ac:dyDescent="0.3">
      <c r="B10785" s="81"/>
      <c r="C10785" s="81"/>
      <c r="D10785" s="81"/>
      <c r="E10785" s="77"/>
      <c r="F10785" s="82"/>
      <c r="G10785" s="77"/>
      <c r="H10785" s="77"/>
      <c r="I10785" s="83"/>
    </row>
    <row r="10786" spans="2:9" ht="15.6" x14ac:dyDescent="0.3">
      <c r="B10786" s="81"/>
      <c r="C10786" s="81"/>
      <c r="D10786" s="81"/>
      <c r="E10786" s="77"/>
      <c r="F10786" s="82"/>
      <c r="G10786" s="77"/>
      <c r="H10786" s="77"/>
      <c r="I10786" s="83"/>
    </row>
    <row r="10787" spans="2:9" ht="15.6" x14ac:dyDescent="0.3">
      <c r="B10787" s="81"/>
      <c r="C10787" s="81"/>
      <c r="D10787" s="81"/>
      <c r="E10787" s="77"/>
      <c r="F10787" s="82"/>
      <c r="G10787" s="77"/>
      <c r="H10787" s="77"/>
      <c r="I10787" s="83"/>
    </row>
    <row r="10788" spans="2:9" ht="15.6" x14ac:dyDescent="0.3">
      <c r="B10788" s="81"/>
      <c r="C10788" s="81"/>
      <c r="D10788" s="81"/>
      <c r="E10788" s="77"/>
      <c r="F10788" s="82"/>
      <c r="G10788" s="77"/>
      <c r="H10788" s="77"/>
      <c r="I10788" s="83"/>
    </row>
    <row r="10789" spans="2:9" ht="15.6" x14ac:dyDescent="0.3">
      <c r="B10789" s="81"/>
      <c r="C10789" s="81"/>
      <c r="D10789" s="81"/>
      <c r="E10789" s="77"/>
      <c r="F10789" s="82"/>
      <c r="G10789" s="77"/>
      <c r="H10789" s="77"/>
      <c r="I10789" s="83"/>
    </row>
    <row r="10790" spans="2:9" ht="15.6" x14ac:dyDescent="0.3">
      <c r="B10790" s="81"/>
      <c r="C10790" s="81"/>
      <c r="D10790" s="81"/>
      <c r="E10790" s="77"/>
      <c r="F10790" s="82"/>
      <c r="G10790" s="77"/>
      <c r="H10790" s="77"/>
      <c r="I10790" s="83"/>
    </row>
    <row r="10791" spans="2:9" ht="15.6" x14ac:dyDescent="0.3">
      <c r="B10791" s="81"/>
      <c r="C10791" s="81"/>
      <c r="D10791" s="81"/>
      <c r="E10791" s="77"/>
      <c r="F10791" s="82"/>
      <c r="G10791" s="77"/>
      <c r="H10791" s="77"/>
      <c r="I10791" s="83"/>
    </row>
    <row r="10792" spans="2:9" ht="15.6" x14ac:dyDescent="0.3">
      <c r="B10792" s="81"/>
      <c r="C10792" s="81"/>
      <c r="D10792" s="81"/>
      <c r="E10792" s="77"/>
      <c r="F10792" s="82"/>
      <c r="G10792" s="77"/>
      <c r="H10792" s="77"/>
      <c r="I10792" s="83"/>
    </row>
    <row r="10793" spans="2:9" ht="15.6" x14ac:dyDescent="0.3">
      <c r="B10793" s="81"/>
      <c r="C10793" s="81"/>
      <c r="D10793" s="81"/>
      <c r="E10793" s="77"/>
      <c r="F10793" s="82"/>
      <c r="G10793" s="77"/>
      <c r="H10793" s="77"/>
      <c r="I10793" s="83"/>
    </row>
    <row r="10794" spans="2:9" ht="15.6" x14ac:dyDescent="0.3">
      <c r="B10794" s="81"/>
      <c r="C10794" s="81"/>
      <c r="D10794" s="81"/>
      <c r="E10794" s="77"/>
      <c r="F10794" s="82"/>
      <c r="G10794" s="77"/>
      <c r="H10794" s="77"/>
      <c r="I10794" s="83"/>
    </row>
    <row r="10795" spans="2:9" ht="15.6" x14ac:dyDescent="0.3">
      <c r="B10795" s="81"/>
      <c r="C10795" s="81"/>
      <c r="D10795" s="81"/>
      <c r="E10795" s="77"/>
      <c r="F10795" s="82"/>
      <c r="G10795" s="77"/>
      <c r="H10795" s="77"/>
      <c r="I10795" s="83"/>
    </row>
    <row r="10796" spans="2:9" ht="15.6" x14ac:dyDescent="0.3">
      <c r="B10796" s="81"/>
      <c r="C10796" s="81"/>
      <c r="D10796" s="81"/>
      <c r="E10796" s="77"/>
      <c r="F10796" s="82"/>
      <c r="G10796" s="77"/>
      <c r="H10796" s="77"/>
      <c r="I10796" s="83"/>
    </row>
    <row r="10797" spans="2:9" ht="15.6" x14ac:dyDescent="0.3">
      <c r="B10797" s="81"/>
      <c r="C10797" s="81"/>
      <c r="D10797" s="81"/>
      <c r="E10797" s="77"/>
      <c r="F10797" s="82"/>
      <c r="G10797" s="77"/>
      <c r="H10797" s="77"/>
      <c r="I10797" s="83"/>
    </row>
    <row r="10798" spans="2:9" ht="15.6" x14ac:dyDescent="0.3">
      <c r="B10798" s="81"/>
      <c r="C10798" s="81"/>
      <c r="D10798" s="81"/>
      <c r="E10798" s="77"/>
      <c r="F10798" s="82"/>
      <c r="G10798" s="77"/>
      <c r="H10798" s="77"/>
      <c r="I10798" s="83"/>
    </row>
    <row r="10799" spans="2:9" ht="15.6" x14ac:dyDescent="0.3">
      <c r="B10799" s="81"/>
      <c r="C10799" s="81"/>
      <c r="D10799" s="81"/>
      <c r="E10799" s="77"/>
      <c r="F10799" s="82"/>
      <c r="G10799" s="77"/>
      <c r="H10799" s="77"/>
      <c r="I10799" s="83"/>
    </row>
    <row r="10800" spans="2:9" ht="15.6" x14ac:dyDescent="0.3">
      <c r="B10800" s="81"/>
      <c r="C10800" s="81"/>
      <c r="D10800" s="81"/>
      <c r="E10800" s="77"/>
      <c r="F10800" s="82"/>
      <c r="G10800" s="77"/>
      <c r="H10800" s="77"/>
      <c r="I10800" s="83"/>
    </row>
    <row r="10801" spans="2:9" ht="15.6" x14ac:dyDescent="0.3">
      <c r="B10801" s="81"/>
      <c r="C10801" s="81"/>
      <c r="D10801" s="81"/>
      <c r="E10801" s="77"/>
      <c r="F10801" s="82"/>
      <c r="G10801" s="77"/>
      <c r="H10801" s="77"/>
      <c r="I10801" s="83"/>
    </row>
    <row r="10802" spans="2:9" ht="15.6" x14ac:dyDescent="0.3">
      <c r="B10802" s="81"/>
      <c r="C10802" s="81"/>
      <c r="D10802" s="81"/>
      <c r="E10802" s="77"/>
      <c r="F10802" s="82"/>
      <c r="G10802" s="77"/>
      <c r="H10802" s="77"/>
      <c r="I10802" s="83"/>
    </row>
    <row r="10803" spans="2:9" ht="15.6" x14ac:dyDescent="0.3">
      <c r="B10803" s="81"/>
      <c r="C10803" s="81"/>
      <c r="D10803" s="81"/>
      <c r="E10803" s="77"/>
      <c r="F10803" s="82"/>
      <c r="G10803" s="77"/>
      <c r="H10803" s="77"/>
      <c r="I10803" s="83"/>
    </row>
    <row r="10804" spans="2:9" ht="15.6" x14ac:dyDescent="0.3">
      <c r="B10804" s="81"/>
      <c r="C10804" s="81"/>
      <c r="D10804" s="81"/>
      <c r="E10804" s="77"/>
      <c r="F10804" s="82"/>
      <c r="G10804" s="77"/>
      <c r="H10804" s="77"/>
      <c r="I10804" s="83"/>
    </row>
    <row r="10805" spans="2:9" ht="15.6" x14ac:dyDescent="0.3">
      <c r="B10805" s="81"/>
      <c r="C10805" s="81"/>
      <c r="D10805" s="81"/>
      <c r="E10805" s="77"/>
      <c r="F10805" s="82"/>
      <c r="G10805" s="77"/>
      <c r="H10805" s="77"/>
      <c r="I10805" s="83"/>
    </row>
    <row r="10806" spans="2:9" ht="15.6" x14ac:dyDescent="0.3">
      <c r="B10806" s="81"/>
      <c r="C10806" s="81"/>
      <c r="D10806" s="81"/>
      <c r="E10806" s="77"/>
      <c r="F10806" s="82"/>
      <c r="G10806" s="77"/>
      <c r="H10806" s="77"/>
      <c r="I10806" s="83"/>
    </row>
    <row r="10807" spans="2:9" ht="15.6" x14ac:dyDescent="0.3">
      <c r="B10807" s="81"/>
      <c r="C10807" s="81"/>
      <c r="D10807" s="81"/>
      <c r="E10807" s="77"/>
      <c r="F10807" s="82"/>
      <c r="G10807" s="77"/>
      <c r="H10807" s="77"/>
      <c r="I10807" s="83"/>
    </row>
    <row r="10808" spans="2:9" ht="15.6" x14ac:dyDescent="0.3">
      <c r="B10808" s="81"/>
      <c r="C10808" s="81"/>
      <c r="D10808" s="81"/>
      <c r="E10808" s="77"/>
      <c r="F10808" s="82"/>
      <c r="G10808" s="77"/>
      <c r="H10808" s="77"/>
      <c r="I10808" s="83"/>
    </row>
    <row r="10809" spans="2:9" ht="15.6" x14ac:dyDescent="0.3">
      <c r="B10809" s="81"/>
      <c r="C10809" s="81"/>
      <c r="D10809" s="81"/>
      <c r="E10809" s="77"/>
      <c r="F10809" s="82"/>
      <c r="G10809" s="77"/>
      <c r="H10809" s="77"/>
      <c r="I10809" s="83"/>
    </row>
    <row r="10810" spans="2:9" ht="15.6" x14ac:dyDescent="0.3">
      <c r="B10810" s="81"/>
      <c r="C10810" s="81"/>
      <c r="D10810" s="81"/>
      <c r="E10810" s="77"/>
      <c r="F10810" s="82"/>
      <c r="G10810" s="77"/>
      <c r="H10810" s="77"/>
      <c r="I10810" s="83"/>
    </row>
    <row r="10811" spans="2:9" ht="15.6" x14ac:dyDescent="0.3">
      <c r="B10811" s="81"/>
      <c r="C10811" s="81"/>
      <c r="D10811" s="81"/>
      <c r="E10811" s="77"/>
      <c r="F10811" s="82"/>
      <c r="G10811" s="77"/>
      <c r="H10811" s="77"/>
      <c r="I10811" s="83"/>
    </row>
    <row r="10812" spans="2:9" ht="15.6" x14ac:dyDescent="0.3">
      <c r="B10812" s="81"/>
      <c r="C10812" s="81"/>
      <c r="D10812" s="81"/>
      <c r="E10812" s="77"/>
      <c r="F10812" s="82"/>
      <c r="G10812" s="77"/>
      <c r="H10812" s="77"/>
      <c r="I10812" s="83"/>
    </row>
    <row r="10813" spans="2:9" ht="15.6" x14ac:dyDescent="0.3">
      <c r="B10813" s="81"/>
      <c r="C10813" s="81"/>
      <c r="D10813" s="81"/>
      <c r="E10813" s="77"/>
      <c r="F10813" s="82"/>
      <c r="G10813" s="77"/>
      <c r="H10813" s="77"/>
      <c r="I10813" s="83"/>
    </row>
    <row r="10814" spans="2:9" ht="15.6" x14ac:dyDescent="0.3">
      <c r="B10814" s="81"/>
      <c r="C10814" s="81"/>
      <c r="D10814" s="81"/>
      <c r="E10814" s="77"/>
      <c r="F10814" s="82"/>
      <c r="G10814" s="77"/>
      <c r="H10814" s="77"/>
      <c r="I10814" s="83"/>
    </row>
    <row r="10815" spans="2:9" ht="15.6" x14ac:dyDescent="0.3">
      <c r="B10815" s="81"/>
      <c r="C10815" s="81"/>
      <c r="D10815" s="81"/>
      <c r="E10815" s="77"/>
      <c r="F10815" s="82"/>
      <c r="G10815" s="77"/>
      <c r="H10815" s="77"/>
      <c r="I10815" s="83"/>
    </row>
    <row r="10816" spans="2:9" ht="15.6" x14ac:dyDescent="0.3">
      <c r="B10816" s="81"/>
      <c r="C10816" s="81"/>
      <c r="D10816" s="81"/>
      <c r="E10816" s="77"/>
      <c r="F10816" s="82"/>
      <c r="G10816" s="77"/>
      <c r="H10816" s="77"/>
      <c r="I10816" s="83"/>
    </row>
    <row r="10817" spans="2:9" ht="15.6" x14ac:dyDescent="0.3">
      <c r="B10817" s="81"/>
      <c r="C10817" s="81"/>
      <c r="D10817" s="81"/>
      <c r="E10817" s="77"/>
      <c r="F10817" s="82"/>
      <c r="G10817" s="77"/>
      <c r="H10817" s="77"/>
      <c r="I10817" s="83"/>
    </row>
    <row r="10818" spans="2:9" ht="15.6" x14ac:dyDescent="0.3">
      <c r="B10818" s="81"/>
      <c r="C10818" s="81"/>
      <c r="D10818" s="81"/>
      <c r="E10818" s="77"/>
      <c r="F10818" s="82"/>
      <c r="G10818" s="77"/>
      <c r="H10818" s="77"/>
      <c r="I10818" s="83"/>
    </row>
    <row r="10819" spans="2:9" ht="15.6" x14ac:dyDescent="0.3">
      <c r="B10819" s="81"/>
      <c r="C10819" s="81"/>
      <c r="D10819" s="81"/>
      <c r="E10819" s="77"/>
      <c r="F10819" s="82"/>
      <c r="G10819" s="77"/>
      <c r="H10819" s="77"/>
      <c r="I10819" s="83"/>
    </row>
    <row r="10820" spans="2:9" ht="15.6" x14ac:dyDescent="0.3">
      <c r="B10820" s="81"/>
      <c r="C10820" s="81"/>
      <c r="D10820" s="81"/>
      <c r="E10820" s="77"/>
      <c r="F10820" s="82"/>
      <c r="G10820" s="77"/>
      <c r="H10820" s="77"/>
      <c r="I10820" s="83"/>
    </row>
    <row r="10821" spans="2:9" ht="15.6" x14ac:dyDescent="0.3">
      <c r="B10821" s="81"/>
      <c r="C10821" s="81"/>
      <c r="D10821" s="81"/>
      <c r="E10821" s="77"/>
      <c r="F10821" s="82"/>
      <c r="G10821" s="77"/>
      <c r="H10821" s="77"/>
      <c r="I10821" s="83"/>
    </row>
    <row r="10822" spans="2:9" ht="15.6" x14ac:dyDescent="0.3">
      <c r="B10822" s="81"/>
      <c r="C10822" s="81"/>
      <c r="D10822" s="81"/>
      <c r="E10822" s="77"/>
      <c r="F10822" s="82"/>
      <c r="G10822" s="77"/>
      <c r="H10822" s="77"/>
      <c r="I10822" s="83"/>
    </row>
    <row r="10823" spans="2:9" ht="15.6" x14ac:dyDescent="0.3">
      <c r="B10823" s="81"/>
      <c r="C10823" s="81"/>
      <c r="D10823" s="81"/>
      <c r="E10823" s="77"/>
      <c r="F10823" s="82"/>
      <c r="G10823" s="77"/>
      <c r="H10823" s="77"/>
      <c r="I10823" s="83"/>
    </row>
    <row r="10824" spans="2:9" ht="15.6" x14ac:dyDescent="0.3">
      <c r="B10824" s="81"/>
      <c r="C10824" s="81"/>
      <c r="D10824" s="81"/>
      <c r="E10824" s="77"/>
      <c r="F10824" s="82"/>
      <c r="G10824" s="77"/>
      <c r="H10824" s="77"/>
      <c r="I10824" s="83"/>
    </row>
    <row r="10825" spans="2:9" ht="15.6" x14ac:dyDescent="0.3">
      <c r="B10825" s="81"/>
      <c r="C10825" s="81"/>
      <c r="D10825" s="81"/>
      <c r="E10825" s="77"/>
      <c r="F10825" s="82"/>
      <c r="G10825" s="77"/>
      <c r="H10825" s="77"/>
      <c r="I10825" s="83"/>
    </row>
    <row r="10826" spans="2:9" ht="15.6" x14ac:dyDescent="0.3">
      <c r="B10826" s="81"/>
      <c r="C10826" s="81"/>
      <c r="D10826" s="81"/>
      <c r="E10826" s="77"/>
      <c r="F10826" s="82"/>
      <c r="G10826" s="77"/>
      <c r="H10826" s="77"/>
      <c r="I10826" s="83"/>
    </row>
    <row r="10827" spans="2:9" ht="15.6" x14ac:dyDescent="0.3">
      <c r="B10827" s="81"/>
      <c r="C10827" s="81"/>
      <c r="D10827" s="81"/>
      <c r="E10827" s="77"/>
      <c r="F10827" s="82"/>
      <c r="G10827" s="77"/>
      <c r="H10827" s="77"/>
      <c r="I10827" s="83"/>
    </row>
    <row r="10828" spans="2:9" ht="15.6" x14ac:dyDescent="0.3">
      <c r="B10828" s="81"/>
      <c r="C10828" s="81"/>
      <c r="D10828" s="81"/>
      <c r="E10828" s="77"/>
      <c r="F10828" s="82"/>
      <c r="G10828" s="77"/>
      <c r="H10828" s="77"/>
      <c r="I10828" s="83"/>
    </row>
    <row r="10829" spans="2:9" ht="15.6" x14ac:dyDescent="0.3">
      <c r="B10829" s="81"/>
      <c r="C10829" s="81"/>
      <c r="D10829" s="81"/>
      <c r="E10829" s="77"/>
      <c r="F10829" s="82"/>
      <c r="G10829" s="77"/>
      <c r="H10829" s="77"/>
      <c r="I10829" s="83"/>
    </row>
    <row r="10830" spans="2:9" ht="15.6" x14ac:dyDescent="0.3">
      <c r="B10830" s="81"/>
      <c r="C10830" s="81"/>
      <c r="D10830" s="81"/>
      <c r="E10830" s="77"/>
      <c r="F10830" s="82"/>
      <c r="G10830" s="77"/>
      <c r="H10830" s="77"/>
      <c r="I10830" s="83"/>
    </row>
    <row r="10831" spans="2:9" ht="15.6" x14ac:dyDescent="0.3">
      <c r="B10831" s="81"/>
      <c r="C10831" s="81"/>
      <c r="D10831" s="81"/>
      <c r="E10831" s="77"/>
      <c r="F10831" s="82"/>
      <c r="G10831" s="77"/>
      <c r="H10831" s="77"/>
      <c r="I10831" s="83"/>
    </row>
    <row r="10832" spans="2:9" ht="15.6" x14ac:dyDescent="0.3">
      <c r="B10832" s="81"/>
      <c r="C10832" s="81"/>
      <c r="D10832" s="81"/>
      <c r="E10832" s="77"/>
      <c r="F10832" s="82"/>
      <c r="G10832" s="77"/>
      <c r="H10832" s="77"/>
      <c r="I10832" s="83"/>
    </row>
    <row r="10833" spans="2:9" ht="15.6" x14ac:dyDescent="0.3">
      <c r="B10833" s="81"/>
      <c r="C10833" s="81"/>
      <c r="D10833" s="81"/>
      <c r="E10833" s="77"/>
      <c r="F10833" s="82"/>
      <c r="G10833" s="77"/>
      <c r="H10833" s="77"/>
      <c r="I10833" s="83"/>
    </row>
    <row r="10834" spans="2:9" ht="15.6" x14ac:dyDescent="0.3">
      <c r="B10834" s="81"/>
      <c r="C10834" s="81"/>
      <c r="D10834" s="81"/>
      <c r="E10834" s="77"/>
      <c r="F10834" s="82"/>
      <c r="G10834" s="77"/>
      <c r="H10834" s="77"/>
      <c r="I10834" s="83"/>
    </row>
    <row r="10835" spans="2:9" ht="15.6" x14ac:dyDescent="0.3">
      <c r="B10835" s="81"/>
      <c r="C10835" s="81"/>
      <c r="D10835" s="81"/>
      <c r="E10835" s="77"/>
      <c r="F10835" s="82"/>
      <c r="G10835" s="77"/>
      <c r="H10835" s="77"/>
      <c r="I10835" s="83"/>
    </row>
    <row r="10836" spans="2:9" ht="15.6" x14ac:dyDescent="0.3">
      <c r="B10836" s="81"/>
      <c r="C10836" s="81"/>
      <c r="D10836" s="81"/>
      <c r="E10836" s="77"/>
      <c r="F10836" s="82"/>
      <c r="G10836" s="77"/>
      <c r="H10836" s="77"/>
      <c r="I10836" s="83"/>
    </row>
    <row r="10837" spans="2:9" ht="15.6" x14ac:dyDescent="0.3">
      <c r="B10837" s="81"/>
      <c r="C10837" s="81"/>
      <c r="D10837" s="81"/>
      <c r="E10837" s="77"/>
      <c r="F10837" s="82"/>
      <c r="G10837" s="77"/>
      <c r="H10837" s="77"/>
      <c r="I10837" s="83"/>
    </row>
    <row r="10838" spans="2:9" ht="15.6" x14ac:dyDescent="0.3">
      <c r="B10838" s="81"/>
      <c r="C10838" s="81"/>
      <c r="D10838" s="81"/>
      <c r="E10838" s="77"/>
      <c r="F10838" s="82"/>
      <c r="G10838" s="77"/>
      <c r="H10838" s="77"/>
      <c r="I10838" s="83"/>
    </row>
    <row r="10839" spans="2:9" ht="15.6" x14ac:dyDescent="0.3">
      <c r="B10839" s="81"/>
      <c r="C10839" s="81"/>
      <c r="D10839" s="81"/>
      <c r="E10839" s="77"/>
      <c r="F10839" s="82"/>
      <c r="G10839" s="77"/>
      <c r="H10839" s="77"/>
      <c r="I10839" s="83"/>
    </row>
    <row r="10840" spans="2:9" ht="15.6" x14ac:dyDescent="0.3">
      <c r="B10840" s="81"/>
      <c r="C10840" s="81"/>
      <c r="D10840" s="81"/>
      <c r="E10840" s="77"/>
      <c r="F10840" s="82"/>
      <c r="G10840" s="77"/>
      <c r="H10840" s="77"/>
      <c r="I10840" s="83"/>
    </row>
    <row r="10841" spans="2:9" ht="15.6" x14ac:dyDescent="0.3">
      <c r="B10841" s="81"/>
      <c r="C10841" s="81"/>
      <c r="D10841" s="81"/>
      <c r="E10841" s="77"/>
      <c r="F10841" s="82"/>
      <c r="G10841" s="77"/>
      <c r="H10841" s="77"/>
      <c r="I10841" s="83"/>
    </row>
    <row r="10842" spans="2:9" ht="15.6" x14ac:dyDescent="0.3">
      <c r="B10842" s="81"/>
      <c r="C10842" s="81"/>
      <c r="D10842" s="81"/>
      <c r="E10842" s="77"/>
      <c r="F10842" s="82"/>
      <c r="G10842" s="77"/>
      <c r="H10842" s="77"/>
      <c r="I10842" s="83"/>
    </row>
    <row r="10843" spans="2:9" ht="15.6" x14ac:dyDescent="0.3">
      <c r="B10843" s="81"/>
      <c r="C10843" s="81"/>
      <c r="D10843" s="81"/>
      <c r="E10843" s="77"/>
      <c r="F10843" s="82"/>
      <c r="G10843" s="77"/>
      <c r="H10843" s="77"/>
      <c r="I10843" s="83"/>
    </row>
    <row r="10844" spans="2:9" ht="15.6" x14ac:dyDescent="0.3">
      <c r="B10844" s="81"/>
      <c r="C10844" s="81"/>
      <c r="D10844" s="81"/>
      <c r="E10844" s="77"/>
      <c r="F10844" s="82"/>
      <c r="G10844" s="77"/>
      <c r="H10844" s="77"/>
      <c r="I10844" s="83"/>
    </row>
    <row r="10845" spans="2:9" ht="15.6" x14ac:dyDescent="0.3">
      <c r="B10845" s="81"/>
      <c r="C10845" s="81"/>
      <c r="D10845" s="81"/>
      <c r="E10845" s="77"/>
      <c r="F10845" s="82"/>
      <c r="G10845" s="77"/>
      <c r="H10845" s="77"/>
      <c r="I10845" s="83"/>
    </row>
    <row r="10846" spans="2:9" ht="15.6" x14ac:dyDescent="0.3">
      <c r="B10846" s="81"/>
      <c r="C10846" s="81"/>
      <c r="D10846" s="81"/>
      <c r="E10846" s="77"/>
      <c r="F10846" s="82"/>
      <c r="G10846" s="77"/>
      <c r="H10846" s="77"/>
      <c r="I10846" s="83"/>
    </row>
    <row r="10847" spans="2:9" ht="15.6" x14ac:dyDescent="0.3">
      <c r="B10847" s="81"/>
      <c r="C10847" s="81"/>
      <c r="D10847" s="81"/>
      <c r="E10847" s="77"/>
      <c r="F10847" s="82"/>
      <c r="G10847" s="77"/>
      <c r="H10847" s="77"/>
      <c r="I10847" s="83"/>
    </row>
    <row r="10848" spans="2:9" ht="15.6" x14ac:dyDescent="0.3">
      <c r="B10848" s="81"/>
      <c r="C10848" s="81"/>
      <c r="D10848" s="81"/>
      <c r="E10848" s="77"/>
      <c r="F10848" s="82"/>
      <c r="G10848" s="77"/>
      <c r="H10848" s="77"/>
      <c r="I10848" s="83"/>
    </row>
    <row r="10849" spans="2:9" ht="15.6" x14ac:dyDescent="0.3">
      <c r="B10849" s="81"/>
      <c r="C10849" s="81"/>
      <c r="D10849" s="81"/>
      <c r="E10849" s="77"/>
      <c r="F10849" s="82"/>
      <c r="G10849" s="77"/>
      <c r="H10849" s="77"/>
      <c r="I10849" s="83"/>
    </row>
    <row r="10850" spans="2:9" ht="15.6" x14ac:dyDescent="0.3">
      <c r="B10850" s="81"/>
      <c r="C10850" s="81"/>
      <c r="D10850" s="81"/>
      <c r="E10850" s="77"/>
      <c r="F10850" s="82"/>
      <c r="G10850" s="77"/>
      <c r="H10850" s="77"/>
      <c r="I10850" s="83"/>
    </row>
    <row r="10851" spans="2:9" ht="15.6" x14ac:dyDescent="0.3">
      <c r="B10851" s="81"/>
      <c r="C10851" s="81"/>
      <c r="D10851" s="81"/>
      <c r="E10851" s="77"/>
      <c r="F10851" s="82"/>
      <c r="G10851" s="77"/>
      <c r="H10851" s="77"/>
      <c r="I10851" s="83"/>
    </row>
    <row r="10852" spans="2:9" ht="15.6" x14ac:dyDescent="0.3">
      <c r="B10852" s="81"/>
      <c r="C10852" s="81"/>
      <c r="D10852" s="81"/>
      <c r="E10852" s="77"/>
      <c r="F10852" s="82"/>
      <c r="G10852" s="77"/>
      <c r="H10852" s="77"/>
      <c r="I10852" s="83"/>
    </row>
    <row r="10853" spans="2:9" ht="15.6" x14ac:dyDescent="0.3">
      <c r="B10853" s="81"/>
      <c r="C10853" s="81"/>
      <c r="D10853" s="81"/>
      <c r="E10853" s="77"/>
      <c r="F10853" s="82"/>
      <c r="G10853" s="77"/>
      <c r="H10853" s="77"/>
      <c r="I10853" s="83"/>
    </row>
    <row r="10854" spans="2:9" ht="15.6" x14ac:dyDescent="0.3">
      <c r="B10854" s="81"/>
      <c r="C10854" s="81"/>
      <c r="D10854" s="81"/>
      <c r="E10854" s="77"/>
      <c r="F10854" s="82"/>
      <c r="G10854" s="77"/>
      <c r="H10854" s="77"/>
      <c r="I10854" s="83"/>
    </row>
    <row r="10855" spans="2:9" ht="15.6" x14ac:dyDescent="0.3">
      <c r="B10855" s="81"/>
      <c r="C10855" s="81"/>
      <c r="D10855" s="81"/>
      <c r="E10855" s="77"/>
      <c r="F10855" s="82"/>
      <c r="G10855" s="77"/>
      <c r="H10855" s="77"/>
      <c r="I10855" s="83"/>
    </row>
    <row r="10856" spans="2:9" ht="15.6" x14ac:dyDescent="0.3">
      <c r="B10856" s="81"/>
      <c r="C10856" s="81"/>
      <c r="D10856" s="81"/>
      <c r="E10856" s="77"/>
      <c r="F10856" s="82"/>
      <c r="G10856" s="77"/>
      <c r="H10856" s="77"/>
      <c r="I10856" s="83"/>
    </row>
    <row r="10857" spans="2:9" ht="15.6" x14ac:dyDescent="0.3">
      <c r="B10857" s="81"/>
      <c r="C10857" s="81"/>
      <c r="D10857" s="81"/>
      <c r="E10857" s="77"/>
      <c r="F10857" s="82"/>
      <c r="G10857" s="77"/>
      <c r="H10857" s="77"/>
      <c r="I10857" s="83"/>
    </row>
    <row r="10858" spans="2:9" ht="15.6" x14ac:dyDescent="0.3">
      <c r="B10858" s="81"/>
      <c r="C10858" s="81"/>
      <c r="D10858" s="81"/>
      <c r="E10858" s="77"/>
      <c r="F10858" s="82"/>
      <c r="G10858" s="77"/>
      <c r="H10858" s="77"/>
      <c r="I10858" s="83"/>
    </row>
    <row r="10859" spans="2:9" ht="15.6" x14ac:dyDescent="0.3">
      <c r="B10859" s="81"/>
      <c r="C10859" s="81"/>
      <c r="D10859" s="81"/>
      <c r="E10859" s="77"/>
      <c r="F10859" s="82"/>
      <c r="G10859" s="77"/>
      <c r="H10859" s="77"/>
      <c r="I10859" s="83"/>
    </row>
    <row r="10860" spans="2:9" ht="15.6" x14ac:dyDescent="0.3">
      <c r="B10860" s="81"/>
      <c r="C10860" s="81"/>
      <c r="D10860" s="81"/>
      <c r="E10860" s="77"/>
      <c r="F10860" s="82"/>
      <c r="G10860" s="77"/>
      <c r="H10860" s="77"/>
      <c r="I10860" s="83"/>
    </row>
    <row r="10861" spans="2:9" ht="15.6" x14ac:dyDescent="0.3">
      <c r="B10861" s="81"/>
      <c r="C10861" s="81"/>
      <c r="D10861" s="81"/>
      <c r="E10861" s="77"/>
      <c r="F10861" s="82"/>
      <c r="G10861" s="77"/>
      <c r="H10861" s="77"/>
      <c r="I10861" s="83"/>
    </row>
    <row r="10862" spans="2:9" ht="15.6" x14ac:dyDescent="0.3">
      <c r="B10862" s="81"/>
      <c r="C10862" s="81"/>
      <c r="D10862" s="81"/>
      <c r="E10862" s="77"/>
      <c r="F10862" s="82"/>
      <c r="G10862" s="77"/>
      <c r="H10862" s="77"/>
      <c r="I10862" s="83"/>
    </row>
    <row r="10863" spans="2:9" ht="15.6" x14ac:dyDescent="0.3">
      <c r="B10863" s="81"/>
      <c r="C10863" s="81"/>
      <c r="D10863" s="81"/>
      <c r="E10863" s="77"/>
      <c r="F10863" s="82"/>
      <c r="G10863" s="77"/>
      <c r="H10863" s="77"/>
      <c r="I10863" s="83"/>
    </row>
    <row r="10864" spans="2:9" ht="15.6" x14ac:dyDescent="0.3">
      <c r="B10864" s="81"/>
      <c r="C10864" s="81"/>
      <c r="D10864" s="81"/>
      <c r="E10864" s="77"/>
      <c r="F10864" s="82"/>
      <c r="G10864" s="77"/>
      <c r="H10864" s="77"/>
      <c r="I10864" s="83"/>
    </row>
    <row r="10865" spans="2:9" ht="15.6" x14ac:dyDescent="0.3">
      <c r="B10865" s="81"/>
      <c r="C10865" s="81"/>
      <c r="D10865" s="81"/>
      <c r="E10865" s="77"/>
      <c r="F10865" s="82"/>
      <c r="G10865" s="77"/>
      <c r="H10865" s="77"/>
      <c r="I10865" s="83"/>
    </row>
    <row r="10866" spans="2:9" ht="15.6" x14ac:dyDescent="0.3">
      <c r="B10866" s="81"/>
      <c r="C10866" s="81"/>
      <c r="D10866" s="81"/>
      <c r="E10866" s="77"/>
      <c r="F10866" s="82"/>
      <c r="G10866" s="77"/>
      <c r="H10866" s="77"/>
      <c r="I10866" s="83"/>
    </row>
    <row r="10867" spans="2:9" ht="15.6" x14ac:dyDescent="0.3">
      <c r="B10867" s="81"/>
      <c r="C10867" s="81"/>
      <c r="D10867" s="81"/>
      <c r="E10867" s="77"/>
      <c r="F10867" s="82"/>
      <c r="G10867" s="77"/>
      <c r="H10867" s="77"/>
      <c r="I10867" s="83"/>
    </row>
    <row r="10868" spans="2:9" ht="15.6" x14ac:dyDescent="0.3">
      <c r="B10868" s="81"/>
      <c r="C10868" s="81"/>
      <c r="D10868" s="81"/>
      <c r="E10868" s="77"/>
      <c r="F10868" s="82"/>
      <c r="G10868" s="77"/>
      <c r="H10868" s="77"/>
      <c r="I10868" s="83"/>
    </row>
    <row r="10869" spans="2:9" ht="15.6" x14ac:dyDescent="0.3">
      <c r="B10869" s="81"/>
      <c r="C10869" s="81"/>
      <c r="D10869" s="81"/>
      <c r="E10869" s="77"/>
      <c r="F10869" s="82"/>
      <c r="G10869" s="77"/>
      <c r="H10869" s="77"/>
      <c r="I10869" s="83"/>
    </row>
    <row r="10870" spans="2:9" ht="15.6" x14ac:dyDescent="0.3">
      <c r="B10870" s="81"/>
      <c r="C10870" s="81"/>
      <c r="D10870" s="81"/>
      <c r="E10870" s="77"/>
      <c r="F10870" s="82"/>
      <c r="G10870" s="77"/>
      <c r="H10870" s="77"/>
      <c r="I10870" s="83"/>
    </row>
    <row r="10871" spans="2:9" ht="15.6" x14ac:dyDescent="0.3">
      <c r="B10871" s="81"/>
      <c r="C10871" s="81"/>
      <c r="D10871" s="81"/>
      <c r="E10871" s="77"/>
      <c r="F10871" s="82"/>
      <c r="G10871" s="77"/>
      <c r="H10871" s="77"/>
      <c r="I10871" s="83"/>
    </row>
    <row r="10872" spans="2:9" ht="15.6" x14ac:dyDescent="0.3">
      <c r="B10872" s="81"/>
      <c r="C10872" s="81"/>
      <c r="D10872" s="81"/>
      <c r="E10872" s="77"/>
      <c r="F10872" s="82"/>
      <c r="G10872" s="77"/>
      <c r="H10872" s="77"/>
      <c r="I10872" s="83"/>
    </row>
    <row r="10873" spans="2:9" ht="15.6" x14ac:dyDescent="0.3">
      <c r="B10873" s="81"/>
      <c r="C10873" s="81"/>
      <c r="D10873" s="81"/>
      <c r="E10873" s="77"/>
      <c r="F10873" s="82"/>
      <c r="G10873" s="77"/>
      <c r="H10873" s="77"/>
      <c r="I10873" s="83"/>
    </row>
    <row r="10874" spans="2:9" ht="15.6" x14ac:dyDescent="0.3">
      <c r="B10874" s="81"/>
      <c r="C10874" s="81"/>
      <c r="D10874" s="81"/>
      <c r="E10874" s="77"/>
      <c r="F10874" s="82"/>
      <c r="G10874" s="77"/>
      <c r="H10874" s="77"/>
      <c r="I10874" s="83"/>
    </row>
    <row r="10875" spans="2:9" ht="15.6" x14ac:dyDescent="0.3">
      <c r="B10875" s="81"/>
      <c r="C10875" s="81"/>
      <c r="D10875" s="81"/>
      <c r="E10875" s="77"/>
      <c r="F10875" s="82"/>
      <c r="G10875" s="77"/>
      <c r="H10875" s="77"/>
      <c r="I10875" s="83"/>
    </row>
    <row r="10876" spans="2:9" ht="15.6" x14ac:dyDescent="0.3">
      <c r="B10876" s="81"/>
      <c r="C10876" s="81"/>
      <c r="D10876" s="81"/>
      <c r="E10876" s="77"/>
      <c r="F10876" s="82"/>
      <c r="G10876" s="77"/>
      <c r="H10876" s="77"/>
      <c r="I10876" s="83"/>
    </row>
    <row r="10877" spans="2:9" ht="15.6" x14ac:dyDescent="0.3">
      <c r="B10877" s="81"/>
      <c r="C10877" s="81"/>
      <c r="D10877" s="81"/>
      <c r="E10877" s="77"/>
      <c r="F10877" s="82"/>
      <c r="G10877" s="77"/>
      <c r="H10877" s="77"/>
      <c r="I10877" s="83"/>
    </row>
    <row r="10878" spans="2:9" ht="15.6" x14ac:dyDescent="0.3">
      <c r="B10878" s="81"/>
      <c r="C10878" s="81"/>
      <c r="D10878" s="81"/>
      <c r="E10878" s="77"/>
      <c r="F10878" s="82"/>
      <c r="G10878" s="77"/>
      <c r="H10878" s="77"/>
      <c r="I10878" s="83"/>
    </row>
    <row r="10879" spans="2:9" ht="15.6" x14ac:dyDescent="0.3">
      <c r="B10879" s="81"/>
      <c r="C10879" s="81"/>
      <c r="D10879" s="81"/>
      <c r="E10879" s="77"/>
      <c r="F10879" s="82"/>
      <c r="G10879" s="77"/>
      <c r="H10879" s="77"/>
      <c r="I10879" s="83"/>
    </row>
    <row r="10880" spans="2:9" ht="15.6" x14ac:dyDescent="0.3">
      <c r="B10880" s="81"/>
      <c r="C10880" s="81"/>
      <c r="D10880" s="81"/>
      <c r="E10880" s="77"/>
      <c r="F10880" s="82"/>
      <c r="G10880" s="77"/>
      <c r="H10880" s="77"/>
      <c r="I10880" s="83"/>
    </row>
    <row r="10881" spans="2:9" ht="15.6" x14ac:dyDescent="0.3">
      <c r="B10881" s="81"/>
      <c r="C10881" s="81"/>
      <c r="D10881" s="81"/>
      <c r="E10881" s="77"/>
      <c r="F10881" s="82"/>
      <c r="G10881" s="77"/>
      <c r="H10881" s="77"/>
      <c r="I10881" s="83"/>
    </row>
    <row r="10882" spans="2:9" ht="15.6" x14ac:dyDescent="0.3">
      <c r="B10882" s="81"/>
      <c r="C10882" s="81"/>
      <c r="D10882" s="81"/>
      <c r="E10882" s="77"/>
      <c r="F10882" s="82"/>
      <c r="G10882" s="77"/>
      <c r="H10882" s="77"/>
      <c r="I10882" s="83"/>
    </row>
    <row r="10883" spans="2:9" ht="15.6" x14ac:dyDescent="0.3">
      <c r="B10883" s="81"/>
      <c r="C10883" s="81"/>
      <c r="D10883" s="81"/>
      <c r="E10883" s="77"/>
      <c r="F10883" s="82"/>
      <c r="G10883" s="77"/>
      <c r="H10883" s="77"/>
      <c r="I10883" s="83"/>
    </row>
    <row r="10884" spans="2:9" ht="15.6" x14ac:dyDescent="0.3">
      <c r="B10884" s="81"/>
      <c r="C10884" s="81"/>
      <c r="D10884" s="81"/>
      <c r="E10884" s="77"/>
      <c r="F10884" s="82"/>
      <c r="G10884" s="77"/>
      <c r="H10884" s="77"/>
      <c r="I10884" s="83"/>
    </row>
    <row r="10885" spans="2:9" ht="15.6" x14ac:dyDescent="0.3">
      <c r="B10885" s="81"/>
      <c r="C10885" s="81"/>
      <c r="D10885" s="81"/>
      <c r="E10885" s="77"/>
      <c r="F10885" s="82"/>
      <c r="G10885" s="77"/>
      <c r="H10885" s="77"/>
      <c r="I10885" s="83"/>
    </row>
    <row r="10886" spans="2:9" ht="15.6" x14ac:dyDescent="0.3">
      <c r="B10886" s="81"/>
      <c r="C10886" s="81"/>
      <c r="D10886" s="81"/>
      <c r="E10886" s="77"/>
      <c r="F10886" s="82"/>
      <c r="G10886" s="77"/>
      <c r="H10886" s="77"/>
      <c r="I10886" s="83"/>
    </row>
    <row r="10887" spans="2:9" ht="15.6" x14ac:dyDescent="0.3">
      <c r="B10887" s="81"/>
      <c r="C10887" s="81"/>
      <c r="D10887" s="81"/>
      <c r="E10887" s="77"/>
      <c r="F10887" s="82"/>
      <c r="G10887" s="77"/>
      <c r="H10887" s="77"/>
      <c r="I10887" s="83"/>
    </row>
    <row r="10888" spans="2:9" ht="15.6" x14ac:dyDescent="0.3">
      <c r="B10888" s="81"/>
      <c r="C10888" s="81"/>
      <c r="D10888" s="81"/>
      <c r="E10888" s="77"/>
      <c r="F10888" s="82"/>
      <c r="G10888" s="77"/>
      <c r="H10888" s="77"/>
      <c r="I10888" s="83"/>
    </row>
    <row r="10889" spans="2:9" ht="15.6" x14ac:dyDescent="0.3">
      <c r="B10889" s="81"/>
      <c r="C10889" s="81"/>
      <c r="D10889" s="81"/>
      <c r="E10889" s="77"/>
      <c r="F10889" s="82"/>
      <c r="G10889" s="77"/>
      <c r="H10889" s="77"/>
      <c r="I10889" s="83"/>
    </row>
    <row r="10890" spans="2:9" ht="15.6" x14ac:dyDescent="0.3">
      <c r="B10890" s="81"/>
      <c r="C10890" s="81"/>
      <c r="D10890" s="81"/>
      <c r="E10890" s="77"/>
      <c r="F10890" s="82"/>
      <c r="G10890" s="77"/>
      <c r="H10890" s="77"/>
      <c r="I10890" s="83"/>
    </row>
    <row r="10891" spans="2:9" ht="15.6" x14ac:dyDescent="0.3">
      <c r="B10891" s="81"/>
      <c r="C10891" s="81"/>
      <c r="D10891" s="81"/>
      <c r="E10891" s="77"/>
      <c r="F10891" s="82"/>
      <c r="G10891" s="77"/>
      <c r="H10891" s="77"/>
      <c r="I10891" s="83"/>
    </row>
    <row r="10892" spans="2:9" ht="15.6" x14ac:dyDescent="0.3">
      <c r="B10892" s="81"/>
      <c r="C10892" s="81"/>
      <c r="D10892" s="81"/>
      <c r="E10892" s="77"/>
      <c r="F10892" s="82"/>
      <c r="G10892" s="77"/>
      <c r="H10892" s="77"/>
      <c r="I10892" s="83"/>
    </row>
    <row r="10893" spans="2:9" ht="15.6" x14ac:dyDescent="0.3">
      <c r="B10893" s="81"/>
      <c r="C10893" s="81"/>
      <c r="D10893" s="81"/>
      <c r="E10893" s="77"/>
      <c r="F10893" s="82"/>
      <c r="G10893" s="77"/>
      <c r="H10893" s="77"/>
      <c r="I10893" s="83"/>
    </row>
    <row r="10894" spans="2:9" ht="15.6" x14ac:dyDescent="0.3">
      <c r="B10894" s="81"/>
      <c r="C10894" s="81"/>
      <c r="D10894" s="81"/>
      <c r="E10894" s="77"/>
      <c r="F10894" s="82"/>
      <c r="G10894" s="77"/>
      <c r="H10894" s="77"/>
      <c r="I10894" s="83"/>
    </row>
    <row r="10895" spans="2:9" ht="15.6" x14ac:dyDescent="0.3">
      <c r="B10895" s="81"/>
      <c r="C10895" s="81"/>
      <c r="D10895" s="81"/>
      <c r="E10895" s="77"/>
      <c r="F10895" s="82"/>
      <c r="G10895" s="77"/>
      <c r="H10895" s="77"/>
      <c r="I10895" s="83"/>
    </row>
    <row r="10896" spans="2:9" ht="15.6" x14ac:dyDescent="0.3">
      <c r="B10896" s="81"/>
      <c r="C10896" s="81"/>
      <c r="D10896" s="81"/>
      <c r="E10896" s="77"/>
      <c r="F10896" s="82"/>
      <c r="G10896" s="77"/>
      <c r="H10896" s="77"/>
      <c r="I10896" s="83"/>
    </row>
    <row r="10897" spans="2:9" ht="15.6" x14ac:dyDescent="0.3">
      <c r="B10897" s="81"/>
      <c r="C10897" s="81"/>
      <c r="D10897" s="81"/>
      <c r="E10897" s="77"/>
      <c r="F10897" s="82"/>
      <c r="G10897" s="77"/>
      <c r="H10897" s="77"/>
      <c r="I10897" s="83"/>
    </row>
    <row r="10898" spans="2:9" ht="15.6" x14ac:dyDescent="0.3">
      <c r="B10898" s="81"/>
      <c r="C10898" s="81"/>
      <c r="D10898" s="81"/>
      <c r="E10898" s="77"/>
      <c r="F10898" s="82"/>
      <c r="G10898" s="77"/>
      <c r="H10898" s="77"/>
      <c r="I10898" s="83"/>
    </row>
    <row r="10899" spans="2:9" ht="15.6" x14ac:dyDescent="0.3">
      <c r="B10899" s="81"/>
      <c r="C10899" s="81"/>
      <c r="D10899" s="81"/>
      <c r="E10899" s="77"/>
      <c r="F10899" s="82"/>
      <c r="G10899" s="77"/>
      <c r="H10899" s="77"/>
      <c r="I10899" s="83"/>
    </row>
    <row r="10900" spans="2:9" ht="15.6" x14ac:dyDescent="0.3">
      <c r="B10900" s="81"/>
      <c r="C10900" s="81"/>
      <c r="D10900" s="81"/>
      <c r="E10900" s="77"/>
      <c r="F10900" s="82"/>
      <c r="G10900" s="77"/>
      <c r="H10900" s="77"/>
      <c r="I10900" s="83"/>
    </row>
    <row r="10901" spans="2:9" ht="15.6" x14ac:dyDescent="0.3">
      <c r="B10901" s="81"/>
      <c r="C10901" s="81"/>
      <c r="D10901" s="81"/>
      <c r="E10901" s="77"/>
      <c r="F10901" s="82"/>
      <c r="G10901" s="77"/>
      <c r="H10901" s="77"/>
      <c r="I10901" s="83"/>
    </row>
    <row r="10902" spans="2:9" ht="15.6" x14ac:dyDescent="0.3">
      <c r="B10902" s="81"/>
      <c r="C10902" s="81"/>
      <c r="D10902" s="81"/>
      <c r="E10902" s="77"/>
      <c r="F10902" s="82"/>
      <c r="G10902" s="77"/>
      <c r="H10902" s="77"/>
      <c r="I10902" s="83"/>
    </row>
    <row r="10903" spans="2:9" ht="15.6" x14ac:dyDescent="0.3">
      <c r="B10903" s="81"/>
      <c r="C10903" s="81"/>
      <c r="D10903" s="81"/>
      <c r="E10903" s="77"/>
      <c r="F10903" s="82"/>
      <c r="G10903" s="77"/>
      <c r="H10903" s="77"/>
      <c r="I10903" s="83"/>
    </row>
    <row r="10904" spans="2:9" ht="15.6" x14ac:dyDescent="0.3">
      <c r="B10904" s="81"/>
      <c r="C10904" s="81"/>
      <c r="D10904" s="81"/>
      <c r="E10904" s="77"/>
      <c r="F10904" s="82"/>
      <c r="G10904" s="77"/>
      <c r="H10904" s="77"/>
      <c r="I10904" s="83"/>
    </row>
    <row r="10905" spans="2:9" ht="15.6" x14ac:dyDescent="0.3">
      <c r="B10905" s="81"/>
      <c r="C10905" s="81"/>
      <c r="D10905" s="81"/>
      <c r="E10905" s="77"/>
      <c r="F10905" s="82"/>
      <c r="G10905" s="77"/>
      <c r="H10905" s="77"/>
      <c r="I10905" s="83"/>
    </row>
    <row r="10906" spans="2:9" ht="15.6" x14ac:dyDescent="0.3">
      <c r="B10906" s="81"/>
      <c r="C10906" s="81"/>
      <c r="D10906" s="81"/>
      <c r="E10906" s="77"/>
      <c r="F10906" s="82"/>
      <c r="G10906" s="77"/>
      <c r="H10906" s="77"/>
      <c r="I10906" s="83"/>
    </row>
    <row r="10907" spans="2:9" ht="15.6" x14ac:dyDescent="0.3">
      <c r="B10907" s="81"/>
      <c r="C10907" s="81"/>
      <c r="D10907" s="81"/>
      <c r="E10907" s="77"/>
      <c r="F10907" s="82"/>
      <c r="G10907" s="77"/>
      <c r="H10907" s="77"/>
      <c r="I10907" s="83"/>
    </row>
    <row r="10908" spans="2:9" ht="15.6" x14ac:dyDescent="0.3">
      <c r="B10908" s="81"/>
      <c r="C10908" s="81"/>
      <c r="D10908" s="81"/>
      <c r="E10908" s="77"/>
      <c r="F10908" s="82"/>
      <c r="G10908" s="77"/>
      <c r="H10908" s="77"/>
      <c r="I10908" s="83"/>
    </row>
    <row r="10909" spans="2:9" ht="15.6" x14ac:dyDescent="0.3">
      <c r="B10909" s="81"/>
      <c r="C10909" s="81"/>
      <c r="D10909" s="81"/>
      <c r="E10909" s="77"/>
      <c r="F10909" s="82"/>
      <c r="G10909" s="77"/>
      <c r="H10909" s="77"/>
      <c r="I10909" s="83"/>
    </row>
    <row r="10910" spans="2:9" ht="15.6" x14ac:dyDescent="0.3">
      <c r="B10910" s="81"/>
      <c r="C10910" s="81"/>
      <c r="D10910" s="81"/>
      <c r="E10910" s="77"/>
      <c r="F10910" s="82"/>
      <c r="G10910" s="77"/>
      <c r="H10910" s="77"/>
      <c r="I10910" s="83"/>
    </row>
    <row r="10911" spans="2:9" ht="15.6" x14ac:dyDescent="0.3">
      <c r="B10911" s="81"/>
      <c r="C10911" s="81"/>
      <c r="D10911" s="81"/>
      <c r="E10911" s="77"/>
      <c r="F10911" s="82"/>
      <c r="G10911" s="77"/>
      <c r="H10911" s="77"/>
      <c r="I10911" s="83"/>
    </row>
    <row r="10912" spans="2:9" ht="15.6" x14ac:dyDescent="0.3">
      <c r="B10912" s="81"/>
      <c r="C10912" s="81"/>
      <c r="D10912" s="81"/>
      <c r="E10912" s="77"/>
      <c r="F10912" s="82"/>
      <c r="G10912" s="77"/>
      <c r="H10912" s="77"/>
      <c r="I10912" s="83"/>
    </row>
    <row r="10913" spans="2:9" ht="15.6" x14ac:dyDescent="0.3">
      <c r="B10913" s="81"/>
      <c r="C10913" s="81"/>
      <c r="D10913" s="81"/>
      <c r="E10913" s="77"/>
      <c r="F10913" s="82"/>
      <c r="G10913" s="77"/>
      <c r="H10913" s="77"/>
      <c r="I10913" s="83"/>
    </row>
    <row r="10914" spans="2:9" ht="15.6" x14ac:dyDescent="0.3">
      <c r="B10914" s="81"/>
      <c r="C10914" s="81"/>
      <c r="D10914" s="81"/>
      <c r="E10914" s="77"/>
      <c r="F10914" s="82"/>
      <c r="G10914" s="77"/>
      <c r="H10914" s="77"/>
      <c r="I10914" s="83"/>
    </row>
    <row r="10915" spans="2:9" ht="15.6" x14ac:dyDescent="0.3">
      <c r="B10915" s="81"/>
      <c r="C10915" s="81"/>
      <c r="D10915" s="81"/>
      <c r="E10915" s="77"/>
      <c r="F10915" s="82"/>
      <c r="G10915" s="77"/>
      <c r="H10915" s="77"/>
      <c r="I10915" s="83"/>
    </row>
    <row r="10916" spans="2:9" ht="15.6" x14ac:dyDescent="0.3">
      <c r="B10916" s="81"/>
      <c r="C10916" s="81"/>
      <c r="D10916" s="81"/>
      <c r="E10916" s="77"/>
      <c r="F10916" s="82"/>
      <c r="G10916" s="77"/>
      <c r="H10916" s="77"/>
      <c r="I10916" s="83"/>
    </row>
    <row r="10917" spans="2:9" ht="15.6" x14ac:dyDescent="0.3">
      <c r="B10917" s="81"/>
      <c r="C10917" s="81"/>
      <c r="D10917" s="81"/>
      <c r="E10917" s="77"/>
      <c r="F10917" s="82"/>
      <c r="G10917" s="77"/>
      <c r="H10917" s="77"/>
      <c r="I10917" s="83"/>
    </row>
    <row r="10918" spans="2:9" ht="15.6" x14ac:dyDescent="0.3">
      <c r="B10918" s="81"/>
      <c r="C10918" s="81"/>
      <c r="D10918" s="81"/>
      <c r="E10918" s="77"/>
      <c r="F10918" s="82"/>
      <c r="G10918" s="77"/>
      <c r="H10918" s="77"/>
      <c r="I10918" s="83"/>
    </row>
    <row r="10919" spans="2:9" ht="15.6" x14ac:dyDescent="0.3">
      <c r="B10919" s="81"/>
      <c r="C10919" s="81"/>
      <c r="D10919" s="81"/>
      <c r="E10919" s="77"/>
      <c r="F10919" s="82"/>
      <c r="G10919" s="77"/>
      <c r="H10919" s="77"/>
      <c r="I10919" s="83"/>
    </row>
    <row r="10920" spans="2:9" ht="15.6" x14ac:dyDescent="0.3">
      <c r="B10920" s="81"/>
      <c r="C10920" s="81"/>
      <c r="D10920" s="81"/>
      <c r="E10920" s="77"/>
      <c r="F10920" s="82"/>
      <c r="G10920" s="77"/>
      <c r="H10920" s="77"/>
      <c r="I10920" s="83"/>
    </row>
    <row r="10921" spans="2:9" ht="15.6" x14ac:dyDescent="0.3">
      <c r="B10921" s="81"/>
      <c r="C10921" s="81"/>
      <c r="D10921" s="81"/>
      <c r="E10921" s="77"/>
      <c r="F10921" s="82"/>
      <c r="G10921" s="77"/>
      <c r="H10921" s="77"/>
      <c r="I10921" s="83"/>
    </row>
    <row r="10922" spans="2:9" ht="15.6" x14ac:dyDescent="0.3">
      <c r="B10922" s="81"/>
      <c r="C10922" s="81"/>
      <c r="D10922" s="81"/>
      <c r="E10922" s="77"/>
      <c r="F10922" s="82"/>
      <c r="G10922" s="77"/>
      <c r="H10922" s="77"/>
      <c r="I10922" s="83"/>
    </row>
    <row r="10923" spans="2:9" ht="15.6" x14ac:dyDescent="0.3">
      <c r="B10923" s="81"/>
      <c r="C10923" s="81"/>
      <c r="D10923" s="81"/>
      <c r="E10923" s="77"/>
      <c r="F10923" s="82"/>
      <c r="G10923" s="77"/>
      <c r="H10923" s="77"/>
      <c r="I10923" s="83"/>
    </row>
    <row r="10924" spans="2:9" ht="15.6" x14ac:dyDescent="0.3">
      <c r="B10924" s="81"/>
      <c r="C10924" s="81"/>
      <c r="D10924" s="81"/>
      <c r="E10924" s="77"/>
      <c r="F10924" s="82"/>
      <c r="G10924" s="77"/>
      <c r="H10924" s="77"/>
      <c r="I10924" s="83"/>
    </row>
    <row r="10925" spans="2:9" ht="15.6" x14ac:dyDescent="0.3">
      <c r="B10925" s="81"/>
      <c r="C10925" s="81"/>
      <c r="D10925" s="81"/>
      <c r="E10925" s="77"/>
      <c r="F10925" s="82"/>
      <c r="G10925" s="77"/>
      <c r="H10925" s="77"/>
      <c r="I10925" s="83"/>
    </row>
    <row r="10926" spans="2:9" ht="15.6" x14ac:dyDescent="0.3">
      <c r="B10926" s="81"/>
      <c r="C10926" s="81"/>
      <c r="D10926" s="81"/>
      <c r="E10926" s="77"/>
      <c r="F10926" s="82"/>
      <c r="G10926" s="77"/>
      <c r="H10926" s="77"/>
      <c r="I10926" s="83"/>
    </row>
    <row r="10927" spans="2:9" ht="15.6" x14ac:dyDescent="0.3">
      <c r="B10927" s="81"/>
      <c r="C10927" s="81"/>
      <c r="D10927" s="81"/>
      <c r="E10927" s="77"/>
      <c r="F10927" s="82"/>
      <c r="G10927" s="77"/>
      <c r="H10927" s="77"/>
      <c r="I10927" s="83"/>
    </row>
    <row r="10928" spans="2:9" ht="15.6" x14ac:dyDescent="0.3">
      <c r="B10928" s="81"/>
      <c r="C10928" s="81"/>
      <c r="D10928" s="81"/>
      <c r="E10928" s="77"/>
      <c r="F10928" s="82"/>
      <c r="G10928" s="77"/>
      <c r="H10928" s="77"/>
      <c r="I10928" s="83"/>
    </row>
    <row r="10929" spans="2:9" ht="15.6" x14ac:dyDescent="0.3">
      <c r="B10929" s="81"/>
      <c r="C10929" s="81"/>
      <c r="D10929" s="81"/>
      <c r="E10929" s="77"/>
      <c r="F10929" s="82"/>
      <c r="G10929" s="77"/>
      <c r="H10929" s="77"/>
      <c r="I10929" s="83"/>
    </row>
    <row r="10930" spans="2:9" ht="15.6" x14ac:dyDescent="0.3">
      <c r="B10930" s="81"/>
      <c r="C10930" s="81"/>
      <c r="D10930" s="81"/>
      <c r="E10930" s="77"/>
      <c r="F10930" s="82"/>
      <c r="G10930" s="77"/>
      <c r="H10930" s="77"/>
      <c r="I10930" s="83"/>
    </row>
    <row r="10931" spans="2:9" ht="15.6" x14ac:dyDescent="0.3">
      <c r="B10931" s="81"/>
      <c r="C10931" s="81"/>
      <c r="D10931" s="81"/>
      <c r="E10931" s="77"/>
      <c r="F10931" s="82"/>
      <c r="G10931" s="77"/>
      <c r="H10931" s="77"/>
      <c r="I10931" s="83"/>
    </row>
    <row r="10932" spans="2:9" ht="15.6" x14ac:dyDescent="0.3">
      <c r="B10932" s="81"/>
      <c r="C10932" s="81"/>
      <c r="D10932" s="81"/>
      <c r="E10932" s="77"/>
      <c r="F10932" s="82"/>
      <c r="G10932" s="77"/>
      <c r="H10932" s="77"/>
      <c r="I10932" s="83"/>
    </row>
    <row r="10933" spans="2:9" ht="15.6" x14ac:dyDescent="0.3">
      <c r="B10933" s="81"/>
      <c r="C10933" s="81"/>
      <c r="D10933" s="81"/>
      <c r="E10933" s="77"/>
      <c r="F10933" s="82"/>
      <c r="G10933" s="77"/>
      <c r="H10933" s="77"/>
      <c r="I10933" s="83"/>
    </row>
    <row r="10934" spans="2:9" ht="15.6" x14ac:dyDescent="0.3">
      <c r="B10934" s="81"/>
      <c r="C10934" s="81"/>
      <c r="D10934" s="81"/>
      <c r="E10934" s="77"/>
      <c r="F10934" s="82"/>
      <c r="G10934" s="77"/>
      <c r="H10934" s="77"/>
      <c r="I10934" s="83"/>
    </row>
    <row r="10935" spans="2:9" ht="15.6" x14ac:dyDescent="0.3">
      <c r="B10935" s="81"/>
      <c r="C10935" s="81"/>
      <c r="D10935" s="81"/>
      <c r="E10935" s="77"/>
      <c r="F10935" s="82"/>
      <c r="G10935" s="77"/>
      <c r="H10935" s="77"/>
      <c r="I10935" s="83"/>
    </row>
    <row r="10936" spans="2:9" ht="15.6" x14ac:dyDescent="0.3">
      <c r="B10936" s="81"/>
      <c r="C10936" s="81"/>
      <c r="D10936" s="81"/>
      <c r="E10936" s="77"/>
      <c r="F10936" s="82"/>
      <c r="G10936" s="77"/>
      <c r="H10936" s="77"/>
      <c r="I10936" s="83"/>
    </row>
    <row r="10937" spans="2:9" ht="15.6" x14ac:dyDescent="0.3">
      <c r="B10937" s="81"/>
      <c r="C10937" s="81"/>
      <c r="D10937" s="81"/>
      <c r="E10937" s="77"/>
      <c r="F10937" s="82"/>
      <c r="G10937" s="77"/>
      <c r="H10937" s="77"/>
      <c r="I10937" s="83"/>
    </row>
    <row r="10938" spans="2:9" ht="15.6" x14ac:dyDescent="0.3">
      <c r="B10938" s="81"/>
      <c r="C10938" s="81"/>
      <c r="D10938" s="81"/>
      <c r="E10938" s="77"/>
      <c r="F10938" s="82"/>
      <c r="G10938" s="77"/>
      <c r="H10938" s="77"/>
      <c r="I10938" s="83"/>
    </row>
    <row r="10939" spans="2:9" ht="15.6" x14ac:dyDescent="0.3">
      <c r="B10939" s="81"/>
      <c r="C10939" s="81"/>
      <c r="D10939" s="81"/>
      <c r="E10939" s="77"/>
      <c r="F10939" s="82"/>
      <c r="G10939" s="77"/>
      <c r="H10939" s="77"/>
      <c r="I10939" s="83"/>
    </row>
    <row r="10940" spans="2:9" ht="15.6" x14ac:dyDescent="0.3">
      <c r="B10940" s="81"/>
      <c r="C10940" s="81"/>
      <c r="D10940" s="81"/>
      <c r="E10940" s="77"/>
      <c r="F10940" s="82"/>
      <c r="G10940" s="77"/>
      <c r="H10940" s="77"/>
      <c r="I10940" s="83"/>
    </row>
    <row r="10941" spans="2:9" ht="15.6" x14ac:dyDescent="0.3">
      <c r="B10941" s="81"/>
      <c r="C10941" s="81"/>
      <c r="D10941" s="81"/>
      <c r="E10941" s="77"/>
      <c r="F10941" s="82"/>
      <c r="G10941" s="77"/>
      <c r="H10941" s="77"/>
      <c r="I10941" s="83"/>
    </row>
    <row r="10942" spans="2:9" ht="15.6" x14ac:dyDescent="0.3">
      <c r="B10942" s="81"/>
      <c r="C10942" s="81"/>
      <c r="D10942" s="81"/>
      <c r="E10942" s="77"/>
      <c r="F10942" s="82"/>
      <c r="G10942" s="77"/>
      <c r="H10942" s="77"/>
      <c r="I10942" s="83"/>
    </row>
    <row r="10943" spans="2:9" ht="15.6" x14ac:dyDescent="0.3">
      <c r="B10943" s="81"/>
      <c r="C10943" s="81"/>
      <c r="D10943" s="81"/>
      <c r="E10943" s="77"/>
      <c r="F10943" s="82"/>
      <c r="G10943" s="77"/>
      <c r="H10943" s="77"/>
      <c r="I10943" s="83"/>
    </row>
    <row r="10944" spans="2:9" ht="15.6" x14ac:dyDescent="0.3">
      <c r="B10944" s="81"/>
      <c r="C10944" s="81"/>
      <c r="D10944" s="81"/>
      <c r="E10944" s="77"/>
      <c r="F10944" s="82"/>
      <c r="G10944" s="77"/>
      <c r="H10944" s="77"/>
      <c r="I10944" s="83"/>
    </row>
    <row r="10945" spans="2:9" ht="15.6" x14ac:dyDescent="0.3">
      <c r="B10945" s="81"/>
      <c r="C10945" s="81"/>
      <c r="D10945" s="81"/>
      <c r="E10945" s="77"/>
      <c r="F10945" s="82"/>
      <c r="G10945" s="77"/>
      <c r="H10945" s="77"/>
      <c r="I10945" s="83"/>
    </row>
    <row r="10946" spans="2:9" ht="15.6" x14ac:dyDescent="0.3">
      <c r="B10946" s="81"/>
      <c r="C10946" s="81"/>
      <c r="D10946" s="81"/>
      <c r="E10946" s="77"/>
      <c r="F10946" s="82"/>
      <c r="G10946" s="77"/>
      <c r="H10946" s="77"/>
      <c r="I10946" s="83"/>
    </row>
    <row r="10947" spans="2:9" ht="15.6" x14ac:dyDescent="0.3">
      <c r="B10947" s="81"/>
      <c r="C10947" s="81"/>
      <c r="D10947" s="81"/>
      <c r="E10947" s="77"/>
      <c r="F10947" s="82"/>
      <c r="G10947" s="77"/>
      <c r="H10947" s="77"/>
      <c r="I10947" s="83"/>
    </row>
    <row r="10948" spans="2:9" ht="15.6" x14ac:dyDescent="0.3">
      <c r="B10948" s="81"/>
      <c r="C10948" s="81"/>
      <c r="D10948" s="81"/>
      <c r="E10948" s="77"/>
      <c r="F10948" s="82"/>
      <c r="G10948" s="77"/>
      <c r="H10948" s="77"/>
      <c r="I10948" s="83"/>
    </row>
    <row r="10949" spans="2:9" ht="15.6" x14ac:dyDescent="0.3">
      <c r="B10949" s="81"/>
      <c r="C10949" s="81"/>
      <c r="D10949" s="81"/>
      <c r="E10949" s="77"/>
      <c r="F10949" s="82"/>
      <c r="G10949" s="77"/>
      <c r="H10949" s="77"/>
      <c r="I10949" s="83"/>
    </row>
    <row r="10950" spans="2:9" ht="15.6" x14ac:dyDescent="0.3">
      <c r="B10950" s="81"/>
      <c r="C10950" s="81"/>
      <c r="D10950" s="81"/>
      <c r="E10950" s="77"/>
      <c r="F10950" s="82"/>
      <c r="G10950" s="77"/>
      <c r="H10950" s="77"/>
      <c r="I10950" s="83"/>
    </row>
    <row r="10951" spans="2:9" ht="15.6" x14ac:dyDescent="0.3">
      <c r="B10951" s="81"/>
      <c r="C10951" s="81"/>
      <c r="D10951" s="81"/>
      <c r="E10951" s="77"/>
      <c r="F10951" s="82"/>
      <c r="G10951" s="77"/>
      <c r="H10951" s="77"/>
      <c r="I10951" s="83"/>
    </row>
    <row r="10952" spans="2:9" ht="15.6" x14ac:dyDescent="0.3">
      <c r="B10952" s="81"/>
      <c r="C10952" s="81"/>
      <c r="D10952" s="81"/>
      <c r="E10952" s="77"/>
      <c r="F10952" s="82"/>
      <c r="G10952" s="77"/>
      <c r="H10952" s="77"/>
      <c r="I10952" s="83"/>
    </row>
    <row r="10953" spans="2:9" ht="15.6" x14ac:dyDescent="0.3">
      <c r="B10953" s="81"/>
      <c r="C10953" s="81"/>
      <c r="D10953" s="81"/>
      <c r="E10953" s="77"/>
      <c r="F10953" s="82"/>
      <c r="G10953" s="77"/>
      <c r="H10953" s="77"/>
      <c r="I10953" s="83"/>
    </row>
    <row r="10954" spans="2:9" ht="15.6" x14ac:dyDescent="0.3">
      <c r="B10954" s="81"/>
      <c r="C10954" s="81"/>
      <c r="D10954" s="81"/>
      <c r="E10954" s="77"/>
      <c r="F10954" s="82"/>
      <c r="G10954" s="77"/>
      <c r="H10954" s="77"/>
      <c r="I10954" s="83"/>
    </row>
    <row r="10955" spans="2:9" ht="15.6" x14ac:dyDescent="0.3">
      <c r="B10955" s="81"/>
      <c r="C10955" s="81"/>
      <c r="D10955" s="81"/>
      <c r="E10955" s="77"/>
      <c r="F10955" s="82"/>
      <c r="G10955" s="77"/>
      <c r="H10955" s="77"/>
      <c r="I10955" s="83"/>
    </row>
    <row r="10956" spans="2:9" ht="15.6" x14ac:dyDescent="0.3">
      <c r="B10956" s="81"/>
      <c r="C10956" s="81"/>
      <c r="D10956" s="81"/>
      <c r="E10956" s="77"/>
      <c r="F10956" s="82"/>
      <c r="G10956" s="77"/>
      <c r="H10956" s="77"/>
      <c r="I10956" s="83"/>
    </row>
    <row r="10957" spans="2:9" ht="15.6" x14ac:dyDescent="0.3">
      <c r="B10957" s="81"/>
      <c r="C10957" s="81"/>
      <c r="D10957" s="81"/>
      <c r="E10957" s="77"/>
      <c r="F10957" s="82"/>
      <c r="G10957" s="77"/>
      <c r="H10957" s="77"/>
      <c r="I10957" s="83"/>
    </row>
    <row r="10958" spans="2:9" ht="15.6" x14ac:dyDescent="0.3">
      <c r="B10958" s="81"/>
      <c r="C10958" s="81"/>
      <c r="D10958" s="81"/>
      <c r="E10958" s="77"/>
      <c r="F10958" s="82"/>
      <c r="G10958" s="77"/>
      <c r="H10958" s="77"/>
      <c r="I10958" s="83"/>
    </row>
    <row r="10959" spans="2:9" ht="15.6" x14ac:dyDescent="0.3">
      <c r="B10959" s="81"/>
      <c r="C10959" s="81"/>
      <c r="D10959" s="81"/>
      <c r="E10959" s="77"/>
      <c r="F10959" s="82"/>
      <c r="G10959" s="77"/>
      <c r="H10959" s="77"/>
      <c r="I10959" s="83"/>
    </row>
    <row r="10960" spans="2:9" ht="15.6" x14ac:dyDescent="0.3">
      <c r="B10960" s="81"/>
      <c r="C10960" s="81"/>
      <c r="D10960" s="81"/>
      <c r="E10960" s="77"/>
      <c r="F10960" s="82"/>
      <c r="G10960" s="77"/>
      <c r="H10960" s="77"/>
      <c r="I10960" s="83"/>
    </row>
    <row r="10961" spans="2:9" ht="15.6" x14ac:dyDescent="0.3">
      <c r="B10961" s="81"/>
      <c r="C10961" s="81"/>
      <c r="D10961" s="81"/>
      <c r="E10961" s="77"/>
      <c r="F10961" s="82"/>
      <c r="G10961" s="77"/>
      <c r="H10961" s="77"/>
      <c r="I10961" s="83"/>
    </row>
    <row r="10962" spans="2:9" ht="15.6" x14ac:dyDescent="0.3">
      <c r="B10962" s="81"/>
      <c r="C10962" s="81"/>
      <c r="D10962" s="81"/>
      <c r="E10962" s="77"/>
      <c r="F10962" s="82"/>
      <c r="G10962" s="77"/>
      <c r="H10962" s="77"/>
      <c r="I10962" s="83"/>
    </row>
    <row r="10963" spans="2:9" ht="15.6" x14ac:dyDescent="0.3">
      <c r="B10963" s="81"/>
      <c r="C10963" s="81"/>
      <c r="D10963" s="81"/>
      <c r="E10963" s="77"/>
      <c r="F10963" s="82"/>
      <c r="G10963" s="77"/>
      <c r="H10963" s="77"/>
      <c r="I10963" s="83"/>
    </row>
    <row r="10964" spans="2:9" ht="15.6" x14ac:dyDescent="0.3">
      <c r="B10964" s="81"/>
      <c r="C10964" s="81"/>
      <c r="D10964" s="81"/>
      <c r="E10964" s="77"/>
      <c r="F10964" s="82"/>
      <c r="G10964" s="77"/>
      <c r="H10964" s="77"/>
      <c r="I10964" s="83"/>
    </row>
    <row r="10965" spans="2:9" ht="15.6" x14ac:dyDescent="0.3">
      <c r="B10965" s="81"/>
      <c r="C10965" s="81"/>
      <c r="D10965" s="81"/>
      <c r="E10965" s="77"/>
      <c r="F10965" s="82"/>
      <c r="G10965" s="77"/>
      <c r="H10965" s="77"/>
      <c r="I10965" s="83"/>
    </row>
    <row r="10966" spans="2:9" ht="15.6" x14ac:dyDescent="0.3">
      <c r="B10966" s="81"/>
      <c r="C10966" s="81"/>
      <c r="D10966" s="81"/>
      <c r="E10966" s="77"/>
      <c r="F10966" s="82"/>
      <c r="G10966" s="77"/>
      <c r="H10966" s="77"/>
      <c r="I10966" s="83"/>
    </row>
    <row r="10967" spans="2:9" ht="15.6" x14ac:dyDescent="0.3">
      <c r="B10967" s="81"/>
      <c r="C10967" s="81"/>
      <c r="D10967" s="81"/>
      <c r="E10967" s="77"/>
      <c r="F10967" s="82"/>
      <c r="G10967" s="77"/>
      <c r="H10967" s="77"/>
      <c r="I10967" s="83"/>
    </row>
    <row r="10968" spans="2:9" ht="15.6" x14ac:dyDescent="0.3">
      <c r="B10968" s="81"/>
      <c r="C10968" s="81"/>
      <c r="D10968" s="81"/>
      <c r="E10968" s="77"/>
      <c r="F10968" s="82"/>
      <c r="G10968" s="77"/>
      <c r="H10968" s="77"/>
      <c r="I10968" s="83"/>
    </row>
    <row r="10969" spans="2:9" ht="15.6" x14ac:dyDescent="0.3">
      <c r="B10969" s="81"/>
      <c r="C10969" s="81"/>
      <c r="D10969" s="81"/>
      <c r="E10969" s="77"/>
      <c r="F10969" s="82"/>
      <c r="G10969" s="77"/>
      <c r="H10969" s="77"/>
      <c r="I10969" s="83"/>
    </row>
    <row r="10970" spans="2:9" ht="15.6" x14ac:dyDescent="0.3">
      <c r="B10970" s="81"/>
      <c r="C10970" s="81"/>
      <c r="D10970" s="81"/>
      <c r="E10970" s="77"/>
      <c r="F10970" s="82"/>
      <c r="G10970" s="77"/>
      <c r="H10970" s="77"/>
      <c r="I10970" s="83"/>
    </row>
    <row r="10971" spans="2:9" ht="15.6" x14ac:dyDescent="0.3">
      <c r="B10971" s="81"/>
      <c r="C10971" s="81"/>
      <c r="D10971" s="81"/>
      <c r="E10971" s="77"/>
      <c r="F10971" s="82"/>
      <c r="G10971" s="77"/>
      <c r="H10971" s="77"/>
      <c r="I10971" s="83"/>
    </row>
    <row r="10972" spans="2:9" ht="15.6" x14ac:dyDescent="0.3">
      <c r="B10972" s="81"/>
      <c r="C10972" s="81"/>
      <c r="D10972" s="81"/>
      <c r="E10972" s="77"/>
      <c r="F10972" s="82"/>
      <c r="G10972" s="77"/>
      <c r="H10972" s="77"/>
      <c r="I10972" s="83"/>
    </row>
    <row r="10973" spans="2:9" ht="15.6" x14ac:dyDescent="0.3">
      <c r="B10973" s="81"/>
      <c r="C10973" s="81"/>
      <c r="D10973" s="81"/>
      <c r="E10973" s="77"/>
      <c r="F10973" s="82"/>
      <c r="G10973" s="77"/>
      <c r="H10973" s="77"/>
      <c r="I10973" s="83"/>
    </row>
    <row r="10974" spans="2:9" ht="15.6" x14ac:dyDescent="0.3">
      <c r="B10974" s="81"/>
      <c r="C10974" s="81"/>
      <c r="D10974" s="81"/>
      <c r="E10974" s="77"/>
      <c r="F10974" s="82"/>
      <c r="G10974" s="77"/>
      <c r="H10974" s="77"/>
      <c r="I10974" s="83"/>
    </row>
    <row r="10975" spans="2:9" ht="15.6" x14ac:dyDescent="0.3">
      <c r="B10975" s="81"/>
      <c r="C10975" s="81"/>
      <c r="D10975" s="81"/>
      <c r="E10975" s="77"/>
      <c r="F10975" s="82"/>
      <c r="G10975" s="77"/>
      <c r="H10975" s="77"/>
      <c r="I10975" s="83"/>
    </row>
    <row r="10976" spans="2:9" ht="15.6" x14ac:dyDescent="0.3">
      <c r="B10976" s="81"/>
      <c r="C10976" s="81"/>
      <c r="D10976" s="81"/>
      <c r="E10976" s="77"/>
      <c r="F10976" s="82"/>
      <c r="G10976" s="77"/>
      <c r="H10976" s="77"/>
      <c r="I10976" s="83"/>
    </row>
    <row r="10977" spans="2:9" ht="15.6" x14ac:dyDescent="0.3">
      <c r="B10977" s="81"/>
      <c r="C10977" s="81"/>
      <c r="D10977" s="81"/>
      <c r="E10977" s="77"/>
      <c r="F10977" s="82"/>
      <c r="G10977" s="77"/>
      <c r="H10977" s="77"/>
      <c r="I10977" s="83"/>
    </row>
    <row r="10978" spans="2:9" ht="15.6" x14ac:dyDescent="0.3">
      <c r="B10978" s="81"/>
      <c r="C10978" s="81"/>
      <c r="D10978" s="81"/>
      <c r="E10978" s="77"/>
      <c r="F10978" s="82"/>
      <c r="G10978" s="77"/>
      <c r="H10978" s="77"/>
      <c r="I10978" s="83"/>
    </row>
    <row r="10979" spans="2:9" ht="15.6" x14ac:dyDescent="0.3">
      <c r="B10979" s="81"/>
      <c r="C10979" s="81"/>
      <c r="D10979" s="81"/>
      <c r="E10979" s="77"/>
      <c r="F10979" s="82"/>
      <c r="G10979" s="77"/>
      <c r="H10979" s="77"/>
      <c r="I10979" s="83"/>
    </row>
    <row r="10980" spans="2:9" ht="15.6" x14ac:dyDescent="0.3">
      <c r="B10980" s="81"/>
      <c r="C10980" s="81"/>
      <c r="D10980" s="81"/>
      <c r="E10980" s="77"/>
      <c r="F10980" s="82"/>
      <c r="G10980" s="77"/>
      <c r="H10980" s="77"/>
      <c r="I10980" s="83"/>
    </row>
    <row r="10981" spans="2:9" ht="15.6" x14ac:dyDescent="0.3">
      <c r="B10981" s="81"/>
      <c r="C10981" s="81"/>
      <c r="D10981" s="81"/>
      <c r="E10981" s="77"/>
      <c r="F10981" s="82"/>
      <c r="G10981" s="77"/>
      <c r="H10981" s="77"/>
      <c r="I10981" s="83"/>
    </row>
    <row r="10982" spans="2:9" ht="15.6" x14ac:dyDescent="0.3">
      <c r="B10982" s="81"/>
      <c r="C10982" s="81"/>
      <c r="D10982" s="81"/>
      <c r="E10982" s="77"/>
      <c r="F10982" s="82"/>
      <c r="G10982" s="77"/>
      <c r="H10982" s="77"/>
      <c r="I10982" s="83"/>
    </row>
    <row r="10983" spans="2:9" ht="15.6" x14ac:dyDescent="0.3">
      <c r="B10983" s="81"/>
      <c r="C10983" s="81"/>
      <c r="D10983" s="81"/>
      <c r="E10983" s="77"/>
      <c r="F10983" s="82"/>
      <c r="G10983" s="77"/>
      <c r="H10983" s="77"/>
      <c r="I10983" s="83"/>
    </row>
    <row r="10984" spans="2:9" ht="15.6" x14ac:dyDescent="0.3">
      <c r="B10984" s="81"/>
      <c r="C10984" s="81"/>
      <c r="D10984" s="81"/>
      <c r="E10984" s="77"/>
      <c r="F10984" s="82"/>
      <c r="G10984" s="77"/>
      <c r="H10984" s="77"/>
      <c r="I10984" s="83"/>
    </row>
    <row r="10985" spans="2:9" ht="15.6" x14ac:dyDescent="0.3">
      <c r="B10985" s="81"/>
      <c r="C10985" s="81"/>
      <c r="D10985" s="81"/>
      <c r="E10985" s="77"/>
      <c r="F10985" s="82"/>
      <c r="G10985" s="77"/>
      <c r="H10985" s="77"/>
      <c r="I10985" s="83"/>
    </row>
    <row r="10986" spans="2:9" ht="15.6" x14ac:dyDescent="0.3">
      <c r="B10986" s="81"/>
      <c r="C10986" s="81"/>
      <c r="D10986" s="81"/>
      <c r="E10986" s="77"/>
      <c r="F10986" s="82"/>
      <c r="G10986" s="77"/>
      <c r="H10986" s="77"/>
      <c r="I10986" s="83"/>
    </row>
    <row r="10987" spans="2:9" ht="15.6" x14ac:dyDescent="0.3">
      <c r="B10987" s="81"/>
      <c r="C10987" s="81"/>
      <c r="D10987" s="81"/>
      <c r="E10987" s="77"/>
      <c r="F10987" s="82"/>
      <c r="G10987" s="77"/>
      <c r="H10987" s="77"/>
      <c r="I10987" s="83"/>
    </row>
    <row r="10988" spans="2:9" ht="15.6" x14ac:dyDescent="0.3">
      <c r="B10988" s="81"/>
      <c r="C10988" s="81"/>
      <c r="D10988" s="81"/>
      <c r="E10988" s="77"/>
      <c r="F10988" s="82"/>
      <c r="G10988" s="77"/>
      <c r="H10988" s="77"/>
      <c r="I10988" s="83"/>
    </row>
    <row r="10989" spans="2:9" ht="15.6" x14ac:dyDescent="0.3">
      <c r="B10989" s="81"/>
      <c r="C10989" s="81"/>
      <c r="D10989" s="81"/>
      <c r="E10989" s="77"/>
      <c r="F10989" s="82"/>
      <c r="G10989" s="77"/>
      <c r="H10989" s="77"/>
      <c r="I10989" s="83"/>
    </row>
    <row r="10990" spans="2:9" ht="15.6" x14ac:dyDescent="0.3">
      <c r="B10990" s="81"/>
      <c r="C10990" s="81"/>
      <c r="D10990" s="81"/>
      <c r="E10990" s="77"/>
      <c r="F10990" s="82"/>
      <c r="G10990" s="77"/>
      <c r="H10990" s="77"/>
      <c r="I10990" s="83"/>
    </row>
    <row r="10991" spans="2:9" ht="15.6" x14ac:dyDescent="0.3">
      <c r="B10991" s="81"/>
      <c r="C10991" s="81"/>
      <c r="D10991" s="81"/>
      <c r="E10991" s="77"/>
      <c r="F10991" s="82"/>
      <c r="G10991" s="77"/>
      <c r="H10991" s="77"/>
      <c r="I10991" s="83"/>
    </row>
    <row r="10992" spans="2:9" ht="15.6" x14ac:dyDescent="0.3">
      <c r="B10992" s="81"/>
      <c r="C10992" s="81"/>
      <c r="D10992" s="81"/>
      <c r="E10992" s="77"/>
      <c r="F10992" s="82"/>
      <c r="G10992" s="77"/>
      <c r="H10992" s="77"/>
      <c r="I10992" s="83"/>
    </row>
    <row r="10993" spans="2:9" ht="15.6" x14ac:dyDescent="0.3">
      <c r="B10993" s="81"/>
      <c r="C10993" s="81"/>
      <c r="D10993" s="81"/>
      <c r="E10993" s="77"/>
      <c r="F10993" s="82"/>
      <c r="G10993" s="77"/>
      <c r="H10993" s="77"/>
      <c r="I10993" s="83"/>
    </row>
    <row r="10994" spans="2:9" ht="15.6" x14ac:dyDescent="0.3">
      <c r="B10994" s="81"/>
      <c r="C10994" s="81"/>
      <c r="D10994" s="81"/>
      <c r="E10994" s="77"/>
      <c r="F10994" s="82"/>
      <c r="G10994" s="77"/>
      <c r="H10994" s="77"/>
      <c r="I10994" s="83"/>
    </row>
    <row r="10995" spans="2:9" ht="15.6" x14ac:dyDescent="0.3">
      <c r="B10995" s="81"/>
      <c r="C10995" s="81"/>
      <c r="D10995" s="81"/>
      <c r="E10995" s="77"/>
      <c r="F10995" s="82"/>
      <c r="G10995" s="77"/>
      <c r="H10995" s="77"/>
      <c r="I10995" s="83"/>
    </row>
    <row r="10996" spans="2:9" ht="15.6" x14ac:dyDescent="0.3">
      <c r="B10996" s="81"/>
      <c r="C10996" s="81"/>
      <c r="D10996" s="81"/>
      <c r="E10996" s="77"/>
      <c r="F10996" s="82"/>
      <c r="G10996" s="77"/>
      <c r="H10996" s="77"/>
      <c r="I10996" s="83"/>
    </row>
    <row r="10997" spans="2:9" ht="15.6" x14ac:dyDescent="0.3">
      <c r="B10997" s="81"/>
      <c r="C10997" s="81"/>
      <c r="D10997" s="81"/>
      <c r="E10997" s="77"/>
      <c r="F10997" s="82"/>
      <c r="G10997" s="77"/>
      <c r="H10997" s="77"/>
      <c r="I10997" s="83"/>
    </row>
    <row r="10998" spans="2:9" ht="15.6" x14ac:dyDescent="0.3">
      <c r="B10998" s="81"/>
      <c r="C10998" s="81"/>
      <c r="D10998" s="81"/>
      <c r="E10998" s="77"/>
      <c r="F10998" s="82"/>
      <c r="G10998" s="77"/>
      <c r="H10998" s="77"/>
      <c r="I10998" s="83"/>
    </row>
    <row r="10999" spans="2:9" ht="15.6" x14ac:dyDescent="0.3">
      <c r="B10999" s="81"/>
      <c r="C10999" s="81"/>
      <c r="D10999" s="81"/>
      <c r="E10999" s="77"/>
      <c r="F10999" s="82"/>
      <c r="G10999" s="77"/>
      <c r="H10999" s="77"/>
      <c r="I10999" s="83"/>
    </row>
    <row r="11000" spans="2:9" ht="15.6" x14ac:dyDescent="0.3">
      <c r="B11000" s="81"/>
      <c r="C11000" s="81"/>
      <c r="D11000" s="81"/>
      <c r="E11000" s="77"/>
      <c r="F11000" s="82"/>
      <c r="G11000" s="77"/>
      <c r="H11000" s="77"/>
      <c r="I11000" s="83"/>
    </row>
    <row r="11001" spans="2:9" ht="15.6" x14ac:dyDescent="0.3">
      <c r="B11001" s="81"/>
      <c r="C11001" s="81"/>
      <c r="D11001" s="81"/>
      <c r="E11001" s="77"/>
      <c r="F11001" s="82"/>
      <c r="G11001" s="77"/>
      <c r="H11001" s="77"/>
      <c r="I11001" s="83"/>
    </row>
    <row r="11002" spans="2:9" ht="15.6" x14ac:dyDescent="0.3">
      <c r="B11002" s="81"/>
      <c r="C11002" s="81"/>
      <c r="D11002" s="81"/>
      <c r="E11002" s="77"/>
      <c r="F11002" s="82"/>
      <c r="G11002" s="77"/>
      <c r="H11002" s="77"/>
      <c r="I11002" s="83"/>
    </row>
    <row r="11003" spans="2:9" ht="15.6" x14ac:dyDescent="0.3">
      <c r="B11003" s="81"/>
      <c r="C11003" s="81"/>
      <c r="D11003" s="81"/>
      <c r="E11003" s="77"/>
      <c r="F11003" s="82"/>
      <c r="G11003" s="77"/>
      <c r="H11003" s="77"/>
      <c r="I11003" s="83"/>
    </row>
    <row r="11004" spans="2:9" ht="15.6" x14ac:dyDescent="0.3">
      <c r="B11004" s="81"/>
      <c r="C11004" s="81"/>
      <c r="D11004" s="81"/>
      <c r="E11004" s="77"/>
      <c r="F11004" s="82"/>
      <c r="G11004" s="77"/>
      <c r="H11004" s="77"/>
      <c r="I11004" s="83"/>
    </row>
    <row r="11005" spans="2:9" ht="15.6" x14ac:dyDescent="0.3">
      <c r="B11005" s="81"/>
      <c r="C11005" s="81"/>
      <c r="D11005" s="81"/>
      <c r="E11005" s="77"/>
      <c r="F11005" s="82"/>
      <c r="G11005" s="77"/>
      <c r="H11005" s="77"/>
      <c r="I11005" s="83"/>
    </row>
    <row r="11006" spans="2:9" ht="15.6" x14ac:dyDescent="0.3">
      <c r="B11006" s="81"/>
      <c r="C11006" s="81"/>
      <c r="D11006" s="81"/>
      <c r="E11006" s="77"/>
      <c r="F11006" s="82"/>
      <c r="G11006" s="77"/>
      <c r="H11006" s="77"/>
      <c r="I11006" s="83"/>
    </row>
    <row r="11007" spans="2:9" ht="15.6" x14ac:dyDescent="0.3">
      <c r="B11007" s="81"/>
      <c r="C11007" s="81"/>
      <c r="D11007" s="81"/>
      <c r="E11007" s="77"/>
      <c r="F11007" s="82"/>
      <c r="G11007" s="77"/>
      <c r="H11007" s="77"/>
      <c r="I11007" s="83"/>
    </row>
    <row r="11008" spans="2:9" ht="15.6" x14ac:dyDescent="0.3">
      <c r="B11008" s="81"/>
      <c r="C11008" s="81"/>
      <c r="D11008" s="81"/>
      <c r="E11008" s="77"/>
      <c r="F11008" s="82"/>
      <c r="G11008" s="77"/>
      <c r="H11008" s="77"/>
      <c r="I11008" s="83"/>
    </row>
    <row r="11009" spans="2:9" ht="15.6" x14ac:dyDescent="0.3">
      <c r="B11009" s="81"/>
      <c r="C11009" s="81"/>
      <c r="D11009" s="81"/>
      <c r="E11009" s="77"/>
      <c r="F11009" s="82"/>
      <c r="G11009" s="77"/>
      <c r="H11009" s="77"/>
      <c r="I11009" s="83"/>
    </row>
    <row r="11010" spans="2:9" ht="15.6" x14ac:dyDescent="0.3">
      <c r="B11010" s="81"/>
      <c r="C11010" s="81"/>
      <c r="D11010" s="81"/>
      <c r="E11010" s="77"/>
      <c r="F11010" s="82"/>
      <c r="G11010" s="77"/>
      <c r="H11010" s="77"/>
      <c r="I11010" s="83"/>
    </row>
    <row r="11011" spans="2:9" ht="15.6" x14ac:dyDescent="0.3">
      <c r="B11011" s="81"/>
      <c r="C11011" s="81"/>
      <c r="D11011" s="81"/>
      <c r="E11011" s="77"/>
      <c r="F11011" s="82"/>
      <c r="G11011" s="77"/>
      <c r="H11011" s="77"/>
      <c r="I11011" s="83"/>
    </row>
    <row r="11012" spans="2:9" ht="15.6" x14ac:dyDescent="0.3">
      <c r="B11012" s="81"/>
      <c r="C11012" s="81"/>
      <c r="D11012" s="81"/>
      <c r="E11012" s="77"/>
      <c r="F11012" s="82"/>
      <c r="G11012" s="77"/>
      <c r="H11012" s="77"/>
      <c r="I11012" s="83"/>
    </row>
    <row r="11013" spans="2:9" ht="15.6" x14ac:dyDescent="0.3">
      <c r="B11013" s="81"/>
      <c r="C11013" s="81"/>
      <c r="D11013" s="81"/>
      <c r="E11013" s="77"/>
      <c r="F11013" s="82"/>
      <c r="G11013" s="77"/>
      <c r="H11013" s="77"/>
      <c r="I11013" s="83"/>
    </row>
    <row r="11014" spans="2:9" ht="15.6" x14ac:dyDescent="0.3">
      <c r="B11014" s="81"/>
      <c r="C11014" s="81"/>
      <c r="D11014" s="81"/>
      <c r="E11014" s="77"/>
      <c r="F11014" s="82"/>
      <c r="G11014" s="77"/>
      <c r="H11014" s="77"/>
      <c r="I11014" s="83"/>
    </row>
    <row r="11015" spans="2:9" ht="15.6" x14ac:dyDescent="0.3">
      <c r="B11015" s="81"/>
      <c r="C11015" s="81"/>
      <c r="D11015" s="81"/>
      <c r="E11015" s="77"/>
      <c r="F11015" s="82"/>
      <c r="G11015" s="77"/>
      <c r="H11015" s="77"/>
      <c r="I11015" s="83"/>
    </row>
    <row r="11016" spans="2:9" ht="15.6" x14ac:dyDescent="0.3">
      <c r="B11016" s="81"/>
      <c r="C11016" s="81"/>
      <c r="D11016" s="81"/>
      <c r="E11016" s="77"/>
      <c r="F11016" s="82"/>
      <c r="G11016" s="77"/>
      <c r="H11016" s="77"/>
      <c r="I11016" s="83"/>
    </row>
    <row r="11017" spans="2:9" ht="15.6" x14ac:dyDescent="0.3">
      <c r="B11017" s="81"/>
      <c r="C11017" s="81"/>
      <c r="D11017" s="81"/>
      <c r="E11017" s="77"/>
      <c r="F11017" s="82"/>
      <c r="G11017" s="77"/>
      <c r="H11017" s="77"/>
      <c r="I11017" s="83"/>
    </row>
    <row r="11018" spans="2:9" ht="15.6" x14ac:dyDescent="0.3">
      <c r="B11018" s="81"/>
      <c r="C11018" s="81"/>
      <c r="D11018" s="81"/>
      <c r="E11018" s="77"/>
      <c r="F11018" s="82"/>
      <c r="G11018" s="77"/>
      <c r="H11018" s="77"/>
      <c r="I11018" s="83"/>
    </row>
    <row r="11019" spans="2:9" ht="15.6" x14ac:dyDescent="0.3">
      <c r="B11019" s="81"/>
      <c r="C11019" s="81"/>
      <c r="D11019" s="81"/>
      <c r="E11019" s="77"/>
      <c r="F11019" s="82"/>
      <c r="G11019" s="77"/>
      <c r="H11019" s="77"/>
      <c r="I11019" s="83"/>
    </row>
    <row r="11020" spans="2:9" ht="15.6" x14ac:dyDescent="0.3">
      <c r="B11020" s="81"/>
      <c r="C11020" s="81"/>
      <c r="D11020" s="81"/>
      <c r="E11020" s="77"/>
      <c r="F11020" s="82"/>
      <c r="G11020" s="77"/>
      <c r="H11020" s="77"/>
      <c r="I11020" s="83"/>
    </row>
    <row r="11021" spans="2:9" ht="15.6" x14ac:dyDescent="0.3">
      <c r="B11021" s="81"/>
      <c r="C11021" s="81"/>
      <c r="D11021" s="81"/>
      <c r="E11021" s="77"/>
      <c r="F11021" s="82"/>
      <c r="G11021" s="77"/>
      <c r="H11021" s="77"/>
      <c r="I11021" s="83"/>
    </row>
    <row r="11022" spans="2:9" ht="15.6" x14ac:dyDescent="0.3">
      <c r="B11022" s="81"/>
      <c r="C11022" s="81"/>
      <c r="D11022" s="81"/>
      <c r="E11022" s="77"/>
      <c r="F11022" s="82"/>
      <c r="G11022" s="77"/>
      <c r="H11022" s="77"/>
      <c r="I11022" s="83"/>
    </row>
    <row r="11023" spans="2:9" ht="15.6" x14ac:dyDescent="0.3">
      <c r="B11023" s="81"/>
      <c r="C11023" s="81"/>
      <c r="D11023" s="81"/>
      <c r="E11023" s="77"/>
      <c r="F11023" s="82"/>
      <c r="G11023" s="77"/>
      <c r="H11023" s="77"/>
      <c r="I11023" s="83"/>
    </row>
    <row r="11024" spans="2:9" ht="15.6" x14ac:dyDescent="0.3">
      <c r="B11024" s="81"/>
      <c r="C11024" s="81"/>
      <c r="D11024" s="81"/>
      <c r="E11024" s="77"/>
      <c r="F11024" s="82"/>
      <c r="G11024" s="77"/>
      <c r="H11024" s="77"/>
      <c r="I11024" s="83"/>
    </row>
    <row r="11025" spans="2:9" ht="15.6" x14ac:dyDescent="0.3">
      <c r="B11025" s="81"/>
      <c r="C11025" s="81"/>
      <c r="D11025" s="81"/>
      <c r="E11025" s="77"/>
      <c r="F11025" s="82"/>
      <c r="G11025" s="77"/>
      <c r="H11025" s="77"/>
      <c r="I11025" s="83"/>
    </row>
    <row r="11026" spans="2:9" ht="15.6" x14ac:dyDescent="0.3">
      <c r="B11026" s="81"/>
      <c r="C11026" s="81"/>
      <c r="D11026" s="81"/>
      <c r="E11026" s="77"/>
      <c r="F11026" s="82"/>
      <c r="G11026" s="77"/>
      <c r="H11026" s="77"/>
      <c r="I11026" s="83"/>
    </row>
    <row r="11027" spans="2:9" ht="15.6" x14ac:dyDescent="0.3">
      <c r="B11027" s="81"/>
      <c r="C11027" s="81"/>
      <c r="D11027" s="81"/>
      <c r="E11027" s="77"/>
      <c r="F11027" s="82"/>
      <c r="G11027" s="77"/>
      <c r="H11027" s="77"/>
      <c r="I11027" s="83"/>
    </row>
    <row r="11028" spans="2:9" ht="15.6" x14ac:dyDescent="0.3">
      <c r="B11028" s="81"/>
      <c r="C11028" s="81"/>
      <c r="D11028" s="81"/>
      <c r="E11028" s="77"/>
      <c r="F11028" s="82"/>
      <c r="G11028" s="77"/>
      <c r="H11028" s="77"/>
      <c r="I11028" s="83"/>
    </row>
    <row r="11029" spans="2:9" ht="15.6" x14ac:dyDescent="0.3">
      <c r="B11029" s="81"/>
      <c r="C11029" s="81"/>
      <c r="D11029" s="81"/>
      <c r="E11029" s="77"/>
      <c r="F11029" s="82"/>
      <c r="G11029" s="77"/>
      <c r="H11029" s="77"/>
      <c r="I11029" s="83"/>
    </row>
    <row r="11030" spans="2:9" ht="15.6" x14ac:dyDescent="0.3">
      <c r="B11030" s="81"/>
      <c r="C11030" s="81"/>
      <c r="D11030" s="81"/>
      <c r="E11030" s="77"/>
      <c r="F11030" s="82"/>
      <c r="G11030" s="77"/>
      <c r="H11030" s="77"/>
      <c r="I11030" s="83"/>
    </row>
    <row r="11031" spans="2:9" ht="15.6" x14ac:dyDescent="0.3">
      <c r="B11031" s="81"/>
      <c r="C11031" s="81"/>
      <c r="D11031" s="81"/>
      <c r="E11031" s="77"/>
      <c r="F11031" s="82"/>
      <c r="G11031" s="77"/>
      <c r="H11031" s="77"/>
      <c r="I11031" s="83"/>
    </row>
    <row r="11032" spans="2:9" ht="15.6" x14ac:dyDescent="0.3">
      <c r="B11032" s="81"/>
      <c r="C11032" s="81"/>
      <c r="D11032" s="81"/>
      <c r="E11032" s="77"/>
      <c r="F11032" s="82"/>
      <c r="G11032" s="77"/>
      <c r="H11032" s="77"/>
      <c r="I11032" s="83"/>
    </row>
    <row r="11033" spans="2:9" ht="15.6" x14ac:dyDescent="0.3">
      <c r="B11033" s="81"/>
      <c r="C11033" s="81"/>
      <c r="D11033" s="81"/>
      <c r="E11033" s="77"/>
      <c r="F11033" s="82"/>
      <c r="G11033" s="77"/>
      <c r="H11033" s="77"/>
      <c r="I11033" s="83"/>
    </row>
    <row r="11034" spans="2:9" ht="15.6" x14ac:dyDescent="0.3">
      <c r="B11034" s="81"/>
      <c r="C11034" s="81"/>
      <c r="D11034" s="81"/>
      <c r="E11034" s="77"/>
      <c r="F11034" s="82"/>
      <c r="G11034" s="77"/>
      <c r="H11034" s="77"/>
      <c r="I11034" s="83"/>
    </row>
    <row r="11035" spans="2:9" ht="15.6" x14ac:dyDescent="0.3">
      <c r="B11035" s="81"/>
      <c r="C11035" s="81"/>
      <c r="D11035" s="81"/>
      <c r="E11035" s="77"/>
      <c r="F11035" s="82"/>
      <c r="G11035" s="77"/>
      <c r="H11035" s="77"/>
      <c r="I11035" s="83"/>
    </row>
    <row r="11036" spans="2:9" ht="15.6" x14ac:dyDescent="0.3">
      <c r="B11036" s="81"/>
      <c r="C11036" s="81"/>
      <c r="D11036" s="81"/>
      <c r="E11036" s="77"/>
      <c r="F11036" s="82"/>
      <c r="G11036" s="77"/>
      <c r="H11036" s="77"/>
      <c r="I11036" s="83"/>
    </row>
    <row r="11037" spans="2:9" ht="15.6" x14ac:dyDescent="0.3">
      <c r="B11037" s="81"/>
      <c r="C11037" s="81"/>
      <c r="D11037" s="81"/>
      <c r="E11037" s="77"/>
      <c r="F11037" s="82"/>
      <c r="G11037" s="77"/>
      <c r="H11037" s="77"/>
      <c r="I11037" s="83"/>
    </row>
    <row r="11038" spans="2:9" ht="15.6" x14ac:dyDescent="0.3">
      <c r="B11038" s="81"/>
      <c r="C11038" s="81"/>
      <c r="D11038" s="81"/>
      <c r="E11038" s="77"/>
      <c r="F11038" s="82"/>
      <c r="G11038" s="77"/>
      <c r="H11038" s="77"/>
      <c r="I11038" s="83"/>
    </row>
    <row r="11039" spans="2:9" ht="15.6" x14ac:dyDescent="0.3">
      <c r="B11039" s="81"/>
      <c r="C11039" s="81"/>
      <c r="D11039" s="81"/>
      <c r="E11039" s="77"/>
      <c r="F11039" s="82"/>
      <c r="G11039" s="77"/>
      <c r="H11039" s="77"/>
      <c r="I11039" s="83"/>
    </row>
    <row r="11040" spans="2:9" ht="15.6" x14ac:dyDescent="0.3">
      <c r="B11040" s="81"/>
      <c r="C11040" s="81"/>
      <c r="D11040" s="81"/>
      <c r="E11040" s="77"/>
      <c r="F11040" s="82"/>
      <c r="G11040" s="77"/>
      <c r="H11040" s="77"/>
      <c r="I11040" s="83"/>
    </row>
    <row r="11041" spans="2:9" ht="15.6" x14ac:dyDescent="0.3">
      <c r="B11041" s="81"/>
      <c r="C11041" s="81"/>
      <c r="D11041" s="81"/>
      <c r="E11041" s="77"/>
      <c r="F11041" s="82"/>
      <c r="G11041" s="77"/>
      <c r="H11041" s="77"/>
      <c r="I11041" s="83"/>
    </row>
    <row r="11042" spans="2:9" ht="15.6" x14ac:dyDescent="0.3">
      <c r="B11042" s="81"/>
      <c r="C11042" s="81"/>
      <c r="D11042" s="81"/>
      <c r="E11042" s="77"/>
      <c r="F11042" s="82"/>
      <c r="G11042" s="77"/>
      <c r="H11042" s="77"/>
      <c r="I11042" s="83"/>
    </row>
    <row r="11043" spans="2:9" ht="15.6" x14ac:dyDescent="0.3">
      <c r="B11043" s="81"/>
      <c r="C11043" s="81"/>
      <c r="D11043" s="81"/>
      <c r="E11043" s="77"/>
      <c r="F11043" s="82"/>
      <c r="G11043" s="77"/>
      <c r="H11043" s="77"/>
      <c r="I11043" s="83"/>
    </row>
    <row r="11044" spans="2:9" ht="15.6" x14ac:dyDescent="0.3">
      <c r="B11044" s="81"/>
      <c r="C11044" s="81"/>
      <c r="D11044" s="81"/>
      <c r="E11044" s="77"/>
      <c r="F11044" s="82"/>
      <c r="G11044" s="77"/>
      <c r="H11044" s="77"/>
      <c r="I11044" s="83"/>
    </row>
    <row r="11045" spans="2:9" ht="15.6" x14ac:dyDescent="0.3">
      <c r="B11045" s="81"/>
      <c r="C11045" s="81"/>
      <c r="D11045" s="81"/>
      <c r="E11045" s="77"/>
      <c r="F11045" s="82"/>
      <c r="G11045" s="77"/>
      <c r="H11045" s="77"/>
      <c r="I11045" s="83"/>
    </row>
    <row r="11046" spans="2:9" ht="15.6" x14ac:dyDescent="0.3">
      <c r="B11046" s="81"/>
      <c r="C11046" s="81"/>
      <c r="D11046" s="81"/>
      <c r="E11046" s="77"/>
      <c r="F11046" s="82"/>
      <c r="G11046" s="77"/>
      <c r="H11046" s="77"/>
      <c r="I11046" s="83"/>
    </row>
    <row r="11047" spans="2:9" ht="15.6" x14ac:dyDescent="0.3">
      <c r="B11047" s="81"/>
      <c r="C11047" s="81"/>
      <c r="D11047" s="81"/>
      <c r="E11047" s="77"/>
      <c r="F11047" s="82"/>
      <c r="G11047" s="77"/>
      <c r="H11047" s="77"/>
      <c r="I11047" s="83"/>
    </row>
    <row r="11048" spans="2:9" ht="15.6" x14ac:dyDescent="0.3">
      <c r="B11048" s="81"/>
      <c r="C11048" s="81"/>
      <c r="D11048" s="81"/>
      <c r="E11048" s="77"/>
      <c r="F11048" s="82"/>
      <c r="G11048" s="77"/>
      <c r="H11048" s="77"/>
      <c r="I11048" s="83"/>
    </row>
    <row r="11049" spans="2:9" ht="15.6" x14ac:dyDescent="0.3">
      <c r="B11049" s="81"/>
      <c r="C11049" s="81"/>
      <c r="D11049" s="81"/>
      <c r="E11049" s="77"/>
      <c r="F11049" s="82"/>
      <c r="G11049" s="77"/>
      <c r="H11049" s="77"/>
      <c r="I11049" s="83"/>
    </row>
    <row r="11050" spans="2:9" ht="15.6" x14ac:dyDescent="0.3">
      <c r="B11050" s="81"/>
      <c r="C11050" s="81"/>
      <c r="D11050" s="81"/>
      <c r="E11050" s="77"/>
      <c r="F11050" s="82"/>
      <c r="G11050" s="77"/>
      <c r="H11050" s="77"/>
      <c r="I11050" s="83"/>
    </row>
    <row r="11051" spans="2:9" ht="15.6" x14ac:dyDescent="0.3">
      <c r="B11051" s="81"/>
      <c r="C11051" s="81"/>
      <c r="D11051" s="81"/>
      <c r="E11051" s="77"/>
      <c r="F11051" s="82"/>
      <c r="G11051" s="77"/>
      <c r="H11051" s="77"/>
      <c r="I11051" s="83"/>
    </row>
    <row r="11052" spans="2:9" ht="15.6" x14ac:dyDescent="0.3">
      <c r="B11052" s="81"/>
      <c r="C11052" s="81"/>
      <c r="D11052" s="81"/>
      <c r="E11052" s="77"/>
      <c r="F11052" s="82"/>
      <c r="G11052" s="77"/>
      <c r="H11052" s="77"/>
      <c r="I11052" s="83"/>
    </row>
    <row r="11053" spans="2:9" ht="15.6" x14ac:dyDescent="0.3">
      <c r="B11053" s="81"/>
      <c r="C11053" s="81"/>
      <c r="D11053" s="81"/>
      <c r="E11053" s="77"/>
      <c r="F11053" s="82"/>
      <c r="G11053" s="77"/>
      <c r="H11053" s="77"/>
      <c r="I11053" s="83"/>
    </row>
    <row r="11054" spans="2:9" ht="15.6" x14ac:dyDescent="0.3">
      <c r="B11054" s="81"/>
      <c r="C11054" s="81"/>
      <c r="D11054" s="81"/>
      <c r="E11054" s="77"/>
      <c r="F11054" s="82"/>
      <c r="G11054" s="77"/>
      <c r="H11054" s="77"/>
      <c r="I11054" s="83"/>
    </row>
    <row r="11055" spans="2:9" ht="15.6" x14ac:dyDescent="0.3">
      <c r="B11055" s="81"/>
      <c r="C11055" s="81"/>
      <c r="D11055" s="81"/>
      <c r="E11055" s="77"/>
      <c r="F11055" s="82"/>
      <c r="G11055" s="77"/>
      <c r="H11055" s="77"/>
      <c r="I11055" s="83"/>
    </row>
    <row r="11056" spans="2:9" ht="15.6" x14ac:dyDescent="0.3">
      <c r="B11056" s="81"/>
      <c r="C11056" s="81"/>
      <c r="D11056" s="81"/>
      <c r="E11056" s="77"/>
      <c r="F11056" s="82"/>
      <c r="G11056" s="77"/>
      <c r="H11056" s="77"/>
      <c r="I11056" s="83"/>
    </row>
    <row r="11057" spans="2:9" ht="15.6" x14ac:dyDescent="0.3">
      <c r="B11057" s="81"/>
      <c r="C11057" s="81"/>
      <c r="D11057" s="81"/>
      <c r="E11057" s="77"/>
      <c r="F11057" s="82"/>
      <c r="G11057" s="77"/>
      <c r="H11057" s="77"/>
      <c r="I11057" s="83"/>
    </row>
    <row r="11058" spans="2:9" ht="15.6" x14ac:dyDescent="0.3">
      <c r="B11058" s="81"/>
      <c r="C11058" s="81"/>
      <c r="D11058" s="81"/>
      <c r="E11058" s="77"/>
      <c r="F11058" s="82"/>
      <c r="G11058" s="77"/>
      <c r="H11058" s="77"/>
      <c r="I11058" s="83"/>
    </row>
    <row r="11059" spans="2:9" ht="15.6" x14ac:dyDescent="0.3">
      <c r="B11059" s="81"/>
      <c r="C11059" s="81"/>
      <c r="D11059" s="81"/>
      <c r="E11059" s="77"/>
      <c r="F11059" s="82"/>
      <c r="G11059" s="77"/>
      <c r="H11059" s="77"/>
      <c r="I11059" s="83"/>
    </row>
    <row r="11060" spans="2:9" ht="15.6" x14ac:dyDescent="0.3">
      <c r="B11060" s="81"/>
      <c r="C11060" s="81"/>
      <c r="D11060" s="81"/>
      <c r="E11060" s="77"/>
      <c r="F11060" s="82"/>
      <c r="G11060" s="77"/>
      <c r="H11060" s="77"/>
      <c r="I11060" s="83"/>
    </row>
    <row r="11061" spans="2:9" ht="15.6" x14ac:dyDescent="0.3">
      <c r="B11061" s="81"/>
      <c r="C11061" s="81"/>
      <c r="D11061" s="81"/>
      <c r="E11061" s="77"/>
      <c r="F11061" s="82"/>
      <c r="G11061" s="77"/>
      <c r="H11061" s="77"/>
      <c r="I11061" s="83"/>
    </row>
    <row r="11062" spans="2:9" ht="15.6" x14ac:dyDescent="0.3">
      <c r="B11062" s="81"/>
      <c r="C11062" s="81"/>
      <c r="D11062" s="81"/>
      <c r="E11062" s="77"/>
      <c r="F11062" s="82"/>
      <c r="G11062" s="77"/>
      <c r="H11062" s="77"/>
      <c r="I11062" s="83"/>
    </row>
    <row r="11063" spans="2:9" ht="15.6" x14ac:dyDescent="0.3">
      <c r="B11063" s="81"/>
      <c r="C11063" s="81"/>
      <c r="D11063" s="81"/>
      <c r="E11063" s="77"/>
      <c r="F11063" s="82"/>
      <c r="G11063" s="77"/>
      <c r="H11063" s="77"/>
      <c r="I11063" s="83"/>
    </row>
    <row r="11064" spans="2:9" ht="15.6" x14ac:dyDescent="0.3">
      <c r="B11064" s="81"/>
      <c r="C11064" s="81"/>
      <c r="D11064" s="81"/>
      <c r="E11064" s="77"/>
      <c r="F11064" s="82"/>
      <c r="G11064" s="77"/>
      <c r="H11064" s="77"/>
      <c r="I11064" s="83"/>
    </row>
    <row r="11065" spans="2:9" ht="15.6" x14ac:dyDescent="0.3">
      <c r="B11065" s="81"/>
      <c r="C11065" s="81"/>
      <c r="D11065" s="81"/>
      <c r="E11065" s="77"/>
      <c r="F11065" s="82"/>
      <c r="G11065" s="77"/>
      <c r="H11065" s="77"/>
      <c r="I11065" s="83"/>
    </row>
    <row r="11066" spans="2:9" ht="15.6" x14ac:dyDescent="0.3">
      <c r="B11066" s="81"/>
      <c r="C11066" s="81"/>
      <c r="D11066" s="81"/>
      <c r="E11066" s="77"/>
      <c r="F11066" s="82"/>
      <c r="G11066" s="77"/>
      <c r="H11066" s="77"/>
      <c r="I11066" s="83"/>
    </row>
    <row r="11067" spans="2:9" ht="15.6" x14ac:dyDescent="0.3">
      <c r="B11067" s="81"/>
      <c r="C11067" s="81"/>
      <c r="D11067" s="81"/>
      <c r="E11067" s="77"/>
      <c r="F11067" s="82"/>
      <c r="G11067" s="77"/>
      <c r="H11067" s="77"/>
      <c r="I11067" s="83"/>
    </row>
    <row r="11068" spans="2:9" ht="15.6" x14ac:dyDescent="0.3">
      <c r="B11068" s="81"/>
      <c r="C11068" s="81"/>
      <c r="D11068" s="81"/>
      <c r="E11068" s="77"/>
      <c r="F11068" s="82"/>
      <c r="G11068" s="77"/>
      <c r="H11068" s="77"/>
      <c r="I11068" s="83"/>
    </row>
    <row r="11069" spans="2:9" ht="15.6" x14ac:dyDescent="0.3">
      <c r="B11069" s="81"/>
      <c r="C11069" s="81"/>
      <c r="D11069" s="81"/>
      <c r="E11069" s="77"/>
      <c r="F11069" s="82"/>
      <c r="G11069" s="77"/>
      <c r="H11069" s="77"/>
      <c r="I11069" s="83"/>
    </row>
    <row r="11070" spans="2:9" ht="15.6" x14ac:dyDescent="0.3">
      <c r="B11070" s="81"/>
      <c r="C11070" s="81"/>
      <c r="D11070" s="81"/>
      <c r="E11070" s="77"/>
      <c r="F11070" s="82"/>
      <c r="G11070" s="77"/>
      <c r="H11070" s="77"/>
      <c r="I11070" s="83"/>
    </row>
    <row r="11071" spans="2:9" ht="15.6" x14ac:dyDescent="0.3">
      <c r="B11071" s="81"/>
      <c r="C11071" s="81"/>
      <c r="D11071" s="81"/>
      <c r="E11071" s="77"/>
      <c r="F11071" s="82"/>
      <c r="G11071" s="77"/>
      <c r="H11071" s="77"/>
      <c r="I11071" s="83"/>
    </row>
    <row r="11072" spans="2:9" ht="15.6" x14ac:dyDescent="0.3">
      <c r="B11072" s="81"/>
      <c r="C11072" s="81"/>
      <c r="D11072" s="81"/>
      <c r="E11072" s="77"/>
      <c r="F11072" s="82"/>
      <c r="G11072" s="77"/>
      <c r="H11072" s="77"/>
      <c r="I11072" s="83"/>
    </row>
    <row r="11073" spans="2:9" ht="15.6" x14ac:dyDescent="0.3">
      <c r="B11073" s="81"/>
      <c r="C11073" s="81"/>
      <c r="D11073" s="81"/>
      <c r="E11073" s="77"/>
      <c r="F11073" s="82"/>
      <c r="G11073" s="77"/>
      <c r="H11073" s="77"/>
      <c r="I11073" s="83"/>
    </row>
    <row r="11074" spans="2:9" ht="15.6" x14ac:dyDescent="0.3">
      <c r="B11074" s="81"/>
      <c r="C11074" s="81"/>
      <c r="D11074" s="81"/>
      <c r="E11074" s="77"/>
      <c r="F11074" s="82"/>
      <c r="G11074" s="77"/>
      <c r="H11074" s="77"/>
      <c r="I11074" s="83"/>
    </row>
    <row r="11075" spans="2:9" ht="15.6" x14ac:dyDescent="0.3">
      <c r="B11075" s="81"/>
      <c r="C11075" s="81"/>
      <c r="D11075" s="81"/>
      <c r="E11075" s="77"/>
      <c r="F11075" s="82"/>
      <c r="G11075" s="77"/>
      <c r="H11075" s="77"/>
      <c r="I11075" s="83"/>
    </row>
    <row r="11076" spans="2:9" ht="15.6" x14ac:dyDescent="0.3">
      <c r="B11076" s="81"/>
      <c r="C11076" s="81"/>
      <c r="D11076" s="81"/>
      <c r="E11076" s="77"/>
      <c r="F11076" s="82"/>
      <c r="G11076" s="77"/>
      <c r="H11076" s="77"/>
      <c r="I11076" s="83"/>
    </row>
    <row r="11077" spans="2:9" ht="15.6" x14ac:dyDescent="0.3">
      <c r="B11077" s="81"/>
      <c r="C11077" s="81"/>
      <c r="D11077" s="81"/>
      <c r="E11077" s="77"/>
      <c r="F11077" s="82"/>
      <c r="G11077" s="77"/>
      <c r="H11077" s="77"/>
      <c r="I11077" s="83"/>
    </row>
    <row r="11078" spans="2:9" ht="15.6" x14ac:dyDescent="0.3">
      <c r="B11078" s="81"/>
      <c r="C11078" s="81"/>
      <c r="D11078" s="81"/>
      <c r="E11078" s="77"/>
      <c r="F11078" s="82"/>
      <c r="G11078" s="77"/>
      <c r="H11078" s="77"/>
      <c r="I11078" s="83"/>
    </row>
    <row r="11079" spans="2:9" ht="15.6" x14ac:dyDescent="0.3">
      <c r="B11079" s="81"/>
      <c r="C11079" s="81"/>
      <c r="D11079" s="81"/>
      <c r="E11079" s="77"/>
      <c r="F11079" s="82"/>
      <c r="G11079" s="77"/>
      <c r="H11079" s="77"/>
      <c r="I11079" s="83"/>
    </row>
    <row r="11080" spans="2:9" ht="15.6" x14ac:dyDescent="0.3">
      <c r="B11080" s="81"/>
      <c r="C11080" s="81"/>
      <c r="D11080" s="81"/>
      <c r="E11080" s="77"/>
      <c r="F11080" s="82"/>
      <c r="G11080" s="77"/>
      <c r="H11080" s="77"/>
      <c r="I11080" s="83"/>
    </row>
    <row r="11081" spans="2:9" ht="15.6" x14ac:dyDescent="0.3">
      <c r="B11081" s="81"/>
      <c r="C11081" s="81"/>
      <c r="D11081" s="81"/>
      <c r="E11081" s="77"/>
      <c r="F11081" s="82"/>
      <c r="G11081" s="77"/>
      <c r="H11081" s="77"/>
      <c r="I11081" s="83"/>
    </row>
    <row r="11082" spans="2:9" ht="15.6" x14ac:dyDescent="0.3">
      <c r="B11082" s="81"/>
      <c r="C11082" s="81"/>
      <c r="D11082" s="81"/>
      <c r="E11082" s="77"/>
      <c r="F11082" s="82"/>
      <c r="G11082" s="77"/>
      <c r="H11082" s="77"/>
      <c r="I11082" s="83"/>
    </row>
    <row r="11083" spans="2:9" ht="15.6" x14ac:dyDescent="0.3">
      <c r="B11083" s="81"/>
      <c r="C11083" s="81"/>
      <c r="D11083" s="81"/>
      <c r="E11083" s="77"/>
      <c r="F11083" s="82"/>
      <c r="G11083" s="77"/>
      <c r="H11083" s="77"/>
      <c r="I11083" s="83"/>
    </row>
    <row r="11084" spans="2:9" ht="15.6" x14ac:dyDescent="0.3">
      <c r="B11084" s="81"/>
      <c r="C11084" s="81"/>
      <c r="D11084" s="81"/>
      <c r="E11084" s="77"/>
      <c r="F11084" s="82"/>
      <c r="G11084" s="77"/>
      <c r="H11084" s="77"/>
      <c r="I11084" s="83"/>
    </row>
    <row r="11085" spans="2:9" ht="15.6" x14ac:dyDescent="0.3">
      <c r="B11085" s="81"/>
      <c r="C11085" s="81"/>
      <c r="D11085" s="81"/>
      <c r="E11085" s="77"/>
      <c r="F11085" s="82"/>
      <c r="G11085" s="77"/>
      <c r="H11085" s="77"/>
      <c r="I11085" s="83"/>
    </row>
    <row r="11086" spans="2:9" ht="15.6" x14ac:dyDescent="0.3">
      <c r="B11086" s="81"/>
      <c r="C11086" s="81"/>
      <c r="D11086" s="81"/>
      <c r="E11086" s="77"/>
      <c r="F11086" s="82"/>
      <c r="G11086" s="77"/>
      <c r="H11086" s="77"/>
      <c r="I11086" s="83"/>
    </row>
    <row r="11087" spans="2:9" ht="15.6" x14ac:dyDescent="0.3">
      <c r="B11087" s="81"/>
      <c r="C11087" s="81"/>
      <c r="D11087" s="81"/>
      <c r="E11087" s="77"/>
      <c r="F11087" s="82"/>
      <c r="G11087" s="77"/>
      <c r="H11087" s="77"/>
      <c r="I11087" s="83"/>
    </row>
    <row r="11088" spans="2:9" ht="15.6" x14ac:dyDescent="0.3">
      <c r="B11088" s="81"/>
      <c r="C11088" s="81"/>
      <c r="D11088" s="81"/>
      <c r="E11088" s="77"/>
      <c r="F11088" s="82"/>
      <c r="G11088" s="77"/>
      <c r="H11088" s="77"/>
      <c r="I11088" s="83"/>
    </row>
    <row r="11089" spans="2:9" ht="15.6" x14ac:dyDescent="0.3">
      <c r="B11089" s="81"/>
      <c r="C11089" s="81"/>
      <c r="D11089" s="81"/>
      <c r="E11089" s="77"/>
      <c r="F11089" s="82"/>
      <c r="G11089" s="77"/>
      <c r="H11089" s="77"/>
      <c r="I11089" s="83"/>
    </row>
    <row r="11090" spans="2:9" ht="15.6" x14ac:dyDescent="0.3">
      <c r="B11090" s="81"/>
      <c r="C11090" s="81"/>
      <c r="D11090" s="81"/>
      <c r="E11090" s="77"/>
      <c r="F11090" s="82"/>
      <c r="G11090" s="77"/>
      <c r="H11090" s="77"/>
      <c r="I11090" s="83"/>
    </row>
    <row r="11091" spans="2:9" ht="15.6" x14ac:dyDescent="0.3">
      <c r="B11091" s="81"/>
      <c r="C11091" s="81"/>
      <c r="D11091" s="81"/>
      <c r="E11091" s="77"/>
      <c r="F11091" s="82"/>
      <c r="G11091" s="77"/>
      <c r="H11091" s="77"/>
      <c r="I11091" s="83"/>
    </row>
    <row r="11092" spans="2:9" ht="15.6" x14ac:dyDescent="0.3">
      <c r="B11092" s="81"/>
      <c r="C11092" s="81"/>
      <c r="D11092" s="81"/>
      <c r="E11092" s="77"/>
      <c r="F11092" s="82"/>
      <c r="G11092" s="77"/>
      <c r="H11092" s="77"/>
      <c r="I11092" s="83"/>
    </row>
    <row r="11093" spans="2:9" ht="15.6" x14ac:dyDescent="0.3">
      <c r="B11093" s="81"/>
      <c r="C11093" s="81"/>
      <c r="D11093" s="81"/>
      <c r="E11093" s="77"/>
      <c r="F11093" s="82"/>
      <c r="G11093" s="77"/>
      <c r="H11093" s="77"/>
      <c r="I11093" s="83"/>
    </row>
    <row r="11094" spans="2:9" ht="15.6" x14ac:dyDescent="0.3">
      <c r="B11094" s="81"/>
      <c r="C11094" s="81"/>
      <c r="D11094" s="81"/>
      <c r="E11094" s="77"/>
      <c r="F11094" s="82"/>
      <c r="G11094" s="77"/>
      <c r="H11094" s="77"/>
      <c r="I11094" s="83"/>
    </row>
    <row r="11095" spans="2:9" ht="15.6" x14ac:dyDescent="0.3">
      <c r="B11095" s="81"/>
      <c r="C11095" s="81"/>
      <c r="D11095" s="81"/>
      <c r="E11095" s="77"/>
      <c r="F11095" s="82"/>
      <c r="G11095" s="77"/>
      <c r="H11095" s="77"/>
      <c r="I11095" s="83"/>
    </row>
    <row r="11096" spans="2:9" ht="15.6" x14ac:dyDescent="0.3">
      <c r="B11096" s="81"/>
      <c r="C11096" s="81"/>
      <c r="D11096" s="81"/>
      <c r="E11096" s="77"/>
      <c r="F11096" s="82"/>
      <c r="G11096" s="77"/>
      <c r="H11096" s="77"/>
      <c r="I11096" s="83"/>
    </row>
    <row r="11097" spans="2:9" ht="15.6" x14ac:dyDescent="0.3">
      <c r="B11097" s="81"/>
      <c r="C11097" s="81"/>
      <c r="D11097" s="81"/>
      <c r="E11097" s="77"/>
      <c r="F11097" s="82"/>
      <c r="G11097" s="77"/>
      <c r="H11097" s="77"/>
      <c r="I11097" s="83"/>
    </row>
    <row r="11098" spans="2:9" ht="15.6" x14ac:dyDescent="0.3">
      <c r="B11098" s="81"/>
      <c r="C11098" s="81"/>
      <c r="D11098" s="81"/>
      <c r="E11098" s="77"/>
      <c r="F11098" s="82"/>
      <c r="G11098" s="77"/>
      <c r="H11098" s="77"/>
      <c r="I11098" s="83"/>
    </row>
    <row r="11099" spans="2:9" ht="15.6" x14ac:dyDescent="0.3">
      <c r="B11099" s="81"/>
      <c r="C11099" s="81"/>
      <c r="D11099" s="81"/>
      <c r="E11099" s="77"/>
      <c r="F11099" s="82"/>
      <c r="G11099" s="77"/>
      <c r="H11099" s="77"/>
      <c r="I11099" s="83"/>
    </row>
    <row r="11100" spans="2:9" ht="15.6" x14ac:dyDescent="0.3">
      <c r="B11100" s="81"/>
      <c r="C11100" s="81"/>
      <c r="D11100" s="81"/>
      <c r="E11100" s="77"/>
      <c r="F11100" s="82"/>
      <c r="G11100" s="77"/>
      <c r="H11100" s="77"/>
      <c r="I11100" s="83"/>
    </row>
    <row r="11101" spans="2:9" ht="15.6" x14ac:dyDescent="0.3">
      <c r="B11101" s="81"/>
      <c r="C11101" s="81"/>
      <c r="D11101" s="81"/>
      <c r="E11101" s="77"/>
      <c r="F11101" s="82"/>
      <c r="G11101" s="77"/>
      <c r="H11101" s="77"/>
      <c r="I11101" s="83"/>
    </row>
    <row r="11102" spans="2:9" ht="15.6" x14ac:dyDescent="0.3">
      <c r="B11102" s="81"/>
      <c r="C11102" s="81"/>
      <c r="D11102" s="81"/>
      <c r="E11102" s="77"/>
      <c r="F11102" s="82"/>
      <c r="G11102" s="77"/>
      <c r="H11102" s="77"/>
      <c r="I11102" s="83"/>
    </row>
    <row r="11103" spans="2:9" ht="15.6" x14ac:dyDescent="0.3">
      <c r="B11103" s="81"/>
      <c r="C11103" s="81"/>
      <c r="D11103" s="81"/>
      <c r="E11103" s="77"/>
      <c r="F11103" s="82"/>
      <c r="G11103" s="77"/>
      <c r="H11103" s="77"/>
      <c r="I11103" s="83"/>
    </row>
    <row r="11104" spans="2:9" ht="15.6" x14ac:dyDescent="0.3">
      <c r="B11104" s="81"/>
      <c r="C11104" s="81"/>
      <c r="D11104" s="81"/>
      <c r="E11104" s="77"/>
      <c r="F11104" s="82"/>
      <c r="G11104" s="77"/>
      <c r="H11104" s="77"/>
      <c r="I11104" s="83"/>
    </row>
    <row r="11105" spans="2:9" ht="15.6" x14ac:dyDescent="0.3">
      <c r="B11105" s="81"/>
      <c r="C11105" s="81"/>
      <c r="D11105" s="81"/>
      <c r="E11105" s="77"/>
      <c r="F11105" s="82"/>
      <c r="G11105" s="77"/>
      <c r="H11105" s="77"/>
      <c r="I11105" s="83"/>
    </row>
    <row r="11106" spans="2:9" ht="15.6" x14ac:dyDescent="0.3">
      <c r="B11106" s="81"/>
      <c r="C11106" s="81"/>
      <c r="D11106" s="81"/>
      <c r="E11106" s="77"/>
      <c r="F11106" s="82"/>
      <c r="G11106" s="77"/>
      <c r="H11106" s="77"/>
      <c r="I11106" s="83"/>
    </row>
    <row r="11107" spans="2:9" ht="15.6" x14ac:dyDescent="0.3">
      <c r="B11107" s="81"/>
      <c r="C11107" s="81"/>
      <c r="D11107" s="81"/>
      <c r="E11107" s="77"/>
      <c r="F11107" s="82"/>
      <c r="G11107" s="77"/>
      <c r="H11107" s="77"/>
      <c r="I11107" s="83"/>
    </row>
    <row r="11108" spans="2:9" ht="15.6" x14ac:dyDescent="0.3">
      <c r="B11108" s="81"/>
      <c r="C11108" s="81"/>
      <c r="D11108" s="81"/>
      <c r="E11108" s="77"/>
      <c r="F11108" s="82"/>
      <c r="G11108" s="77"/>
      <c r="H11108" s="77"/>
      <c r="I11108" s="83"/>
    </row>
    <row r="11109" spans="2:9" ht="15.6" x14ac:dyDescent="0.3">
      <c r="B11109" s="81"/>
      <c r="C11109" s="81"/>
      <c r="D11109" s="81"/>
      <c r="E11109" s="77"/>
      <c r="F11109" s="82"/>
      <c r="G11109" s="77"/>
      <c r="H11109" s="77"/>
      <c r="I11109" s="83"/>
    </row>
    <row r="11110" spans="2:9" ht="15.6" x14ac:dyDescent="0.3">
      <c r="B11110" s="81"/>
      <c r="C11110" s="81"/>
      <c r="D11110" s="81"/>
      <c r="E11110" s="77"/>
      <c r="F11110" s="82"/>
      <c r="G11110" s="77"/>
      <c r="H11110" s="77"/>
      <c r="I11110" s="83"/>
    </row>
    <row r="11111" spans="2:9" ht="15.6" x14ac:dyDescent="0.3">
      <c r="B11111" s="81"/>
      <c r="C11111" s="81"/>
      <c r="D11111" s="81"/>
      <c r="E11111" s="77"/>
      <c r="F11111" s="82"/>
      <c r="G11111" s="77"/>
      <c r="H11111" s="77"/>
      <c r="I11111" s="83"/>
    </row>
    <row r="11112" spans="2:9" ht="15.6" x14ac:dyDescent="0.3">
      <c r="B11112" s="81"/>
      <c r="C11112" s="81"/>
      <c r="D11112" s="81"/>
      <c r="E11112" s="77"/>
      <c r="F11112" s="82"/>
      <c r="G11112" s="77"/>
      <c r="H11112" s="77"/>
      <c r="I11112" s="83"/>
    </row>
    <row r="11113" spans="2:9" ht="15.6" x14ac:dyDescent="0.3">
      <c r="B11113" s="81"/>
      <c r="C11113" s="81"/>
      <c r="D11113" s="81"/>
      <c r="E11113" s="77"/>
      <c r="F11113" s="82"/>
      <c r="G11113" s="77"/>
      <c r="H11113" s="77"/>
      <c r="I11113" s="83"/>
    </row>
    <row r="11114" spans="2:9" ht="15.6" x14ac:dyDescent="0.3">
      <c r="B11114" s="81"/>
      <c r="C11114" s="81"/>
      <c r="D11114" s="81"/>
      <c r="E11114" s="77"/>
      <c r="F11114" s="82"/>
      <c r="G11114" s="77"/>
      <c r="H11114" s="77"/>
      <c r="I11114" s="83"/>
    </row>
    <row r="11115" spans="2:9" ht="15.6" x14ac:dyDescent="0.3">
      <c r="B11115" s="81"/>
      <c r="C11115" s="81"/>
      <c r="D11115" s="81"/>
      <c r="E11115" s="77"/>
      <c r="F11115" s="82"/>
      <c r="G11115" s="77"/>
      <c r="H11115" s="77"/>
      <c r="I11115" s="83"/>
    </row>
    <row r="11116" spans="2:9" ht="15.6" x14ac:dyDescent="0.3">
      <c r="B11116" s="81"/>
      <c r="C11116" s="81"/>
      <c r="D11116" s="81"/>
      <c r="E11116" s="77"/>
      <c r="F11116" s="82"/>
      <c r="G11116" s="77"/>
      <c r="H11116" s="77"/>
      <c r="I11116" s="83"/>
    </row>
    <row r="11117" spans="2:9" ht="15.6" x14ac:dyDescent="0.3">
      <c r="B11117" s="81"/>
      <c r="C11117" s="81"/>
      <c r="D11117" s="81"/>
      <c r="E11117" s="77"/>
      <c r="F11117" s="82"/>
      <c r="G11117" s="77"/>
      <c r="H11117" s="77"/>
      <c r="I11117" s="83"/>
    </row>
    <row r="11118" spans="2:9" ht="15.6" x14ac:dyDescent="0.3">
      <c r="B11118" s="81"/>
      <c r="C11118" s="81"/>
      <c r="D11118" s="81"/>
      <c r="E11118" s="77"/>
      <c r="F11118" s="82"/>
      <c r="G11118" s="77"/>
      <c r="H11118" s="77"/>
      <c r="I11118" s="83"/>
    </row>
    <row r="11119" spans="2:9" ht="15.6" x14ac:dyDescent="0.3">
      <c r="B11119" s="81"/>
      <c r="C11119" s="81"/>
      <c r="D11119" s="81"/>
      <c r="E11119" s="77"/>
      <c r="F11119" s="82"/>
      <c r="G11119" s="77"/>
      <c r="H11119" s="77"/>
      <c r="I11119" s="83"/>
    </row>
    <row r="11120" spans="2:9" ht="15.6" x14ac:dyDescent="0.3">
      <c r="B11120" s="81"/>
      <c r="C11120" s="81"/>
      <c r="D11120" s="81"/>
      <c r="E11120" s="77"/>
      <c r="F11120" s="82"/>
      <c r="G11120" s="77"/>
      <c r="H11120" s="77"/>
      <c r="I11120" s="83"/>
    </row>
    <row r="11121" spans="2:9" ht="15.6" x14ac:dyDescent="0.3">
      <c r="B11121" s="81"/>
      <c r="C11121" s="81"/>
      <c r="D11121" s="81"/>
      <c r="E11121" s="77"/>
      <c r="F11121" s="82"/>
      <c r="G11121" s="77"/>
      <c r="H11121" s="77"/>
      <c r="I11121" s="83"/>
    </row>
    <row r="11122" spans="2:9" ht="15.6" x14ac:dyDescent="0.3">
      <c r="B11122" s="81"/>
      <c r="C11122" s="81"/>
      <c r="D11122" s="81"/>
      <c r="E11122" s="77"/>
      <c r="F11122" s="82"/>
      <c r="G11122" s="77"/>
      <c r="H11122" s="77"/>
      <c r="I11122" s="83"/>
    </row>
    <row r="11123" spans="2:9" ht="15.6" x14ac:dyDescent="0.3">
      <c r="B11123" s="81"/>
      <c r="C11123" s="81"/>
      <c r="D11123" s="81"/>
      <c r="E11123" s="77"/>
      <c r="F11123" s="82"/>
      <c r="G11123" s="77"/>
      <c r="H11123" s="77"/>
      <c r="I11123" s="83"/>
    </row>
    <row r="11124" spans="2:9" ht="15.6" x14ac:dyDescent="0.3">
      <c r="B11124" s="81"/>
      <c r="C11124" s="81"/>
      <c r="D11124" s="81"/>
      <c r="E11124" s="77"/>
      <c r="F11124" s="82"/>
      <c r="G11124" s="77"/>
      <c r="H11124" s="77"/>
      <c r="I11124" s="83"/>
    </row>
    <row r="11125" spans="2:9" ht="15.6" x14ac:dyDescent="0.3">
      <c r="B11125" s="81"/>
      <c r="C11125" s="81"/>
      <c r="D11125" s="81"/>
      <c r="E11125" s="77"/>
      <c r="F11125" s="82"/>
      <c r="G11125" s="77"/>
      <c r="H11125" s="77"/>
      <c r="I11125" s="83"/>
    </row>
    <row r="11126" spans="2:9" ht="15.6" x14ac:dyDescent="0.3">
      <c r="B11126" s="81"/>
      <c r="C11126" s="81"/>
      <c r="D11126" s="81"/>
      <c r="E11126" s="77"/>
      <c r="F11126" s="82"/>
      <c r="G11126" s="77"/>
      <c r="H11126" s="77"/>
      <c r="I11126" s="83"/>
    </row>
    <row r="11127" spans="2:9" ht="15.6" x14ac:dyDescent="0.3">
      <c r="B11127" s="81"/>
      <c r="C11127" s="81"/>
      <c r="D11127" s="81"/>
      <c r="E11127" s="77"/>
      <c r="F11127" s="82"/>
      <c r="G11127" s="77"/>
      <c r="H11127" s="77"/>
      <c r="I11127" s="83"/>
    </row>
    <row r="11128" spans="2:9" ht="15.6" x14ac:dyDescent="0.3">
      <c r="B11128" s="81"/>
      <c r="C11128" s="81"/>
      <c r="D11128" s="81"/>
      <c r="E11128" s="77"/>
      <c r="F11128" s="82"/>
      <c r="G11128" s="77"/>
      <c r="H11128" s="77"/>
      <c r="I11128" s="83"/>
    </row>
    <row r="11129" spans="2:9" ht="15.6" x14ac:dyDescent="0.3">
      <c r="B11129" s="81"/>
      <c r="C11129" s="81"/>
      <c r="D11129" s="81"/>
      <c r="E11129" s="77"/>
      <c r="F11129" s="82"/>
      <c r="G11129" s="77"/>
      <c r="H11129" s="77"/>
      <c r="I11129" s="83"/>
    </row>
    <row r="11130" spans="2:9" ht="15.6" x14ac:dyDescent="0.3">
      <c r="B11130" s="81"/>
      <c r="C11130" s="81"/>
      <c r="D11130" s="81"/>
      <c r="E11130" s="77"/>
      <c r="F11130" s="82"/>
      <c r="G11130" s="77"/>
      <c r="H11130" s="77"/>
      <c r="I11130" s="83"/>
    </row>
    <row r="11131" spans="2:9" ht="15.6" x14ac:dyDescent="0.3">
      <c r="B11131" s="81"/>
      <c r="C11131" s="81"/>
      <c r="D11131" s="81"/>
      <c r="E11131" s="77"/>
      <c r="F11131" s="82"/>
      <c r="G11131" s="77"/>
      <c r="H11131" s="77"/>
      <c r="I11131" s="83"/>
    </row>
    <row r="11132" spans="2:9" ht="15.6" x14ac:dyDescent="0.3">
      <c r="B11132" s="81"/>
      <c r="C11132" s="81"/>
      <c r="D11132" s="81"/>
      <c r="E11132" s="77"/>
      <c r="F11132" s="82"/>
      <c r="G11132" s="77"/>
      <c r="H11132" s="77"/>
      <c r="I11132" s="83"/>
    </row>
    <row r="11133" spans="2:9" ht="15.6" x14ac:dyDescent="0.3">
      <c r="B11133" s="81"/>
      <c r="C11133" s="81"/>
      <c r="D11133" s="81"/>
      <c r="E11133" s="77"/>
      <c r="F11133" s="82"/>
      <c r="G11133" s="77"/>
      <c r="H11133" s="77"/>
      <c r="I11133" s="83"/>
    </row>
    <row r="11134" spans="2:9" ht="15.6" x14ac:dyDescent="0.3">
      <c r="B11134" s="81"/>
      <c r="C11134" s="81"/>
      <c r="D11134" s="81"/>
      <c r="E11134" s="77"/>
      <c r="F11134" s="82"/>
      <c r="G11134" s="77"/>
      <c r="H11134" s="77"/>
      <c r="I11134" s="83"/>
    </row>
    <row r="11135" spans="2:9" ht="15.6" x14ac:dyDescent="0.3">
      <c r="B11135" s="81"/>
      <c r="C11135" s="81"/>
      <c r="D11135" s="81"/>
      <c r="E11135" s="77"/>
      <c r="F11135" s="82"/>
      <c r="G11135" s="77"/>
      <c r="H11135" s="77"/>
      <c r="I11135" s="83"/>
    </row>
    <row r="11136" spans="2:9" ht="15.6" x14ac:dyDescent="0.3">
      <c r="B11136" s="81"/>
      <c r="C11136" s="81"/>
      <c r="D11136" s="81"/>
      <c r="E11136" s="77"/>
      <c r="F11136" s="82"/>
      <c r="G11136" s="77"/>
      <c r="H11136" s="77"/>
      <c r="I11136" s="83"/>
    </row>
    <row r="11137" spans="2:9" ht="15.6" x14ac:dyDescent="0.3">
      <c r="B11137" s="81"/>
      <c r="C11137" s="81"/>
      <c r="D11137" s="81"/>
      <c r="E11137" s="77"/>
      <c r="F11137" s="82"/>
      <c r="G11137" s="77"/>
      <c r="H11137" s="77"/>
      <c r="I11137" s="83"/>
    </row>
    <row r="11138" spans="2:9" ht="15.6" x14ac:dyDescent="0.3">
      <c r="B11138" s="81"/>
      <c r="C11138" s="81"/>
      <c r="D11138" s="81"/>
      <c r="E11138" s="77"/>
      <c r="F11138" s="82"/>
      <c r="G11138" s="77"/>
      <c r="H11138" s="77"/>
      <c r="I11138" s="83"/>
    </row>
  </sheetData>
  <autoFilter ref="B5:J5" xr:uid="{F51147C9-1108-4700-A591-B79A0BAD68D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80E2-1A7F-4797-9650-7DF4E0AAA0A5}">
  <sheetPr codeName="Sheet10">
    <tabColor theme="3" tint="0.749992370372631"/>
    <pageSetUpPr fitToPage="1"/>
  </sheetPr>
  <dimension ref="B1:AU1417"/>
  <sheetViews>
    <sheetView showGridLines="0" zoomScale="85" zoomScaleNormal="85" workbookViewId="0">
      <selection activeCell="I35" sqref="I35"/>
    </sheetView>
  </sheetViews>
  <sheetFormatPr defaultColWidth="8.6640625" defaultRowHeight="13.2" x14ac:dyDescent="0.25"/>
  <cols>
    <col min="1" max="1" width="2.6640625" style="1" customWidth="1"/>
    <col min="2" max="3" width="12.109375" style="1" customWidth="1"/>
    <col min="4" max="4" width="23" style="1" customWidth="1"/>
    <col min="5" max="5" width="26.88671875" style="1" customWidth="1"/>
    <col min="6" max="6" width="19.33203125" style="1" customWidth="1"/>
    <col min="7" max="7" width="26.33203125" style="1" customWidth="1"/>
    <col min="8" max="8" width="26" style="1" hidden="1" customWidth="1"/>
    <col min="9" max="9" width="32.44140625" style="1" customWidth="1"/>
    <col min="10" max="10" width="11.88671875" style="1" customWidth="1"/>
    <col min="11" max="11" width="20.33203125" style="1" bestFit="1" customWidth="1"/>
    <col min="12" max="12" width="10.6640625" style="1" customWidth="1"/>
    <col min="13" max="13" width="10.33203125" style="1" bestFit="1" customWidth="1"/>
    <col min="14" max="14" width="14.33203125" style="1" customWidth="1"/>
    <col min="15" max="15" width="24.33203125" style="1" customWidth="1"/>
    <col min="16" max="18" width="10.33203125" style="1" bestFit="1" customWidth="1"/>
    <col min="19" max="19" width="10.5546875" style="1" customWidth="1"/>
    <col min="20" max="20" width="19.109375" style="1" bestFit="1" customWidth="1"/>
    <col min="21" max="21" width="18" style="1" bestFit="1" customWidth="1"/>
    <col min="22" max="22" width="20.109375" style="1" customWidth="1"/>
    <col min="23" max="23" width="22" style="1" customWidth="1"/>
    <col min="24" max="24" width="17" style="1" customWidth="1"/>
    <col min="25" max="25" width="18" style="1" bestFit="1" customWidth="1"/>
    <col min="26" max="26" width="21.44140625" style="1" customWidth="1"/>
    <col min="27" max="27" width="18.33203125" style="1" bestFit="1" customWidth="1"/>
    <col min="28" max="28" width="23.6640625" style="1" bestFit="1" customWidth="1"/>
    <col min="29" max="29" width="17.109375" style="1" bestFit="1" customWidth="1"/>
    <col min="30" max="30" width="15.6640625" style="1" bestFit="1" customWidth="1"/>
    <col min="31" max="31" width="18.33203125" style="1" bestFit="1" customWidth="1"/>
    <col min="32" max="32" width="14.44140625" style="1" bestFit="1" customWidth="1"/>
    <col min="33" max="36" width="14.44140625" style="1" customWidth="1"/>
    <col min="37" max="37" width="18.109375" style="1" bestFit="1" customWidth="1"/>
    <col min="38" max="41" width="12.6640625" style="1" customWidth="1"/>
    <col min="42" max="42" width="11.6640625" style="1" bestFit="1" customWidth="1"/>
    <col min="43" max="43" width="19.109375" style="1" bestFit="1" customWidth="1"/>
    <col min="44" max="44" width="18" style="1" bestFit="1" customWidth="1"/>
    <col min="45" max="45" width="12.6640625" style="1" customWidth="1"/>
    <col min="46" max="46" width="19.109375" style="1" bestFit="1" customWidth="1"/>
    <col min="47" max="47" width="25.6640625" style="1" bestFit="1" customWidth="1"/>
    <col min="48" max="48" width="9.109375" style="1" customWidth="1"/>
    <col min="49" max="16384" width="8.6640625" style="1"/>
  </cols>
  <sheetData>
    <row r="1" spans="2:47" ht="40.5" customHeight="1" x14ac:dyDescent="0.65">
      <c r="B1" s="2" t="s">
        <v>3</v>
      </c>
      <c r="C1" s="2"/>
      <c r="D1" s="2"/>
      <c r="E1" s="3"/>
      <c r="L1" s="4"/>
      <c r="W1" s="5"/>
      <c r="Z1" s="5"/>
      <c r="AA1" s="5"/>
      <c r="AD1" s="6"/>
    </row>
    <row r="2" spans="2:47" ht="15.6" x14ac:dyDescent="0.3">
      <c r="E2" s="8" t="s">
        <v>4</v>
      </c>
      <c r="F2" s="9">
        <f>SUM(F5:F1399)</f>
        <v>-72301.910000000164</v>
      </c>
      <c r="W2" s="5"/>
      <c r="Y2" s="10"/>
      <c r="Z2" s="10"/>
      <c r="AA2" s="5"/>
      <c r="AQ2" s="10"/>
      <c r="AR2" s="10"/>
    </row>
    <row r="3" spans="2:47" ht="15.6" x14ac:dyDescent="0.3">
      <c r="E3" s="8" t="s">
        <v>5</v>
      </c>
      <c r="F3" s="11">
        <f>COUNT(F5:F1399)</f>
        <v>1393</v>
      </c>
      <c r="G3" s="12"/>
      <c r="H3" s="12"/>
      <c r="I3" s="12"/>
      <c r="J3" s="12"/>
      <c r="K3" s="12"/>
      <c r="L3" s="12"/>
      <c r="V3" s="10"/>
      <c r="W3" s="5"/>
      <c r="Y3" s="10"/>
      <c r="AA3" s="5"/>
      <c r="AP3" s="10"/>
      <c r="AQ3" s="10"/>
      <c r="AR3" s="10"/>
    </row>
    <row r="4" spans="2:47" ht="37.5" customHeight="1" thickBot="1" x14ac:dyDescent="0.4">
      <c r="B4" s="13" t="s">
        <v>6</v>
      </c>
      <c r="C4" s="13" t="s">
        <v>7</v>
      </c>
      <c r="D4" s="14" t="s">
        <v>8</v>
      </c>
      <c r="E4" s="14" t="s">
        <v>9</v>
      </c>
      <c r="F4" s="13" t="s">
        <v>10</v>
      </c>
      <c r="G4" s="14" t="s">
        <v>11</v>
      </c>
      <c r="H4" s="14" t="s">
        <v>12</v>
      </c>
      <c r="I4" s="14" t="s">
        <v>13</v>
      </c>
      <c r="J4" s="14" t="s">
        <v>0</v>
      </c>
      <c r="K4" s="14" t="s">
        <v>1</v>
      </c>
      <c r="L4" s="15" t="s">
        <v>14</v>
      </c>
      <c r="M4" s="15" t="s">
        <v>3393</v>
      </c>
      <c r="N4" s="16" t="s">
        <v>15</v>
      </c>
      <c r="O4" s="14" t="s">
        <v>16</v>
      </c>
      <c r="P4" s="15" t="s">
        <v>3394</v>
      </c>
      <c r="Q4" s="15" t="s">
        <v>3395</v>
      </c>
      <c r="R4" s="15" t="s">
        <v>3396</v>
      </c>
      <c r="S4" s="17" t="s">
        <v>17</v>
      </c>
      <c r="T4" s="14" t="s">
        <v>18</v>
      </c>
      <c r="U4" s="14" t="s">
        <v>19</v>
      </c>
      <c r="V4" s="14" t="s">
        <v>20</v>
      </c>
      <c r="W4" s="14" t="s">
        <v>21</v>
      </c>
      <c r="X4" s="18" t="s">
        <v>22</v>
      </c>
      <c r="Y4" s="14" t="s">
        <v>23</v>
      </c>
      <c r="Z4" s="14" t="s">
        <v>24</v>
      </c>
      <c r="AA4" s="14" t="s">
        <v>25</v>
      </c>
      <c r="AB4" s="14" t="s">
        <v>26</v>
      </c>
      <c r="AC4" s="14" t="s">
        <v>27</v>
      </c>
      <c r="AD4" s="14" t="s">
        <v>28</v>
      </c>
      <c r="AE4" s="14" t="s">
        <v>29</v>
      </c>
      <c r="AF4" s="14" t="s">
        <v>30</v>
      </c>
      <c r="AG4" s="14" t="s">
        <v>2</v>
      </c>
      <c r="AH4" s="14" t="s">
        <v>31</v>
      </c>
      <c r="AI4" s="14" t="s">
        <v>32</v>
      </c>
      <c r="AJ4" s="14" t="s">
        <v>33</v>
      </c>
      <c r="AK4" s="15" t="s">
        <v>34</v>
      </c>
      <c r="AL4" s="19" t="s">
        <v>35</v>
      </c>
      <c r="AM4" s="19" t="s">
        <v>36</v>
      </c>
      <c r="AN4" s="19" t="s">
        <v>37</v>
      </c>
      <c r="AO4" s="19" t="s">
        <v>38</v>
      </c>
      <c r="AP4" s="14" t="s">
        <v>39</v>
      </c>
      <c r="AQ4" s="14" t="s">
        <v>40</v>
      </c>
      <c r="AR4" s="14" t="s">
        <v>41</v>
      </c>
      <c r="AS4" s="19" t="s">
        <v>42</v>
      </c>
      <c r="AT4" s="14" t="s">
        <v>43</v>
      </c>
      <c r="AU4" s="13" t="s">
        <v>44</v>
      </c>
    </row>
    <row r="5" spans="2:47" ht="13.8" x14ac:dyDescent="0.25">
      <c r="B5" s="20">
        <v>37272</v>
      </c>
      <c r="C5" s="20" t="s">
        <v>45</v>
      </c>
      <c r="D5" s="21" t="s">
        <v>46</v>
      </c>
      <c r="E5" s="21" t="s">
        <v>47</v>
      </c>
      <c r="F5" s="22">
        <v>50.12</v>
      </c>
      <c r="G5" s="21" t="s">
        <v>48</v>
      </c>
      <c r="H5" s="21" t="s">
        <v>49</v>
      </c>
      <c r="I5" s="21" t="s">
        <v>50</v>
      </c>
      <c r="J5" s="21" t="s">
        <v>51</v>
      </c>
      <c r="K5" s="21" t="s">
        <v>39</v>
      </c>
      <c r="L5" s="21" t="s">
        <v>52</v>
      </c>
      <c r="M5" s="23" t="s">
        <v>53</v>
      </c>
      <c r="N5" s="24">
        <v>458</v>
      </c>
      <c r="O5" s="21" t="s">
        <v>54</v>
      </c>
      <c r="P5" s="23" t="s">
        <v>55</v>
      </c>
      <c r="Q5" s="23" t="s">
        <v>56</v>
      </c>
      <c r="R5" s="23" t="s">
        <v>57</v>
      </c>
      <c r="S5" s="24" t="b">
        <v>0</v>
      </c>
      <c r="T5" s="25" t="s">
        <v>58</v>
      </c>
      <c r="U5" s="25" t="s">
        <v>59</v>
      </c>
      <c r="V5" s="25" t="s">
        <v>60</v>
      </c>
      <c r="W5" s="23" t="s">
        <v>61</v>
      </c>
      <c r="X5" s="26">
        <v>37264</v>
      </c>
      <c r="Y5" s="26">
        <v>37321</v>
      </c>
      <c r="Z5" s="21"/>
      <c r="AA5" s="25"/>
      <c r="AB5" s="25"/>
      <c r="AC5" s="25"/>
      <c r="AD5" s="25">
        <v>7001</v>
      </c>
      <c r="AE5" s="25">
        <v>50.12</v>
      </c>
      <c r="AF5" s="25" t="s">
        <v>62</v>
      </c>
      <c r="AG5" s="25" t="s">
        <v>62</v>
      </c>
      <c r="AH5" s="25"/>
      <c r="AI5" s="25" t="s">
        <v>63</v>
      </c>
      <c r="AJ5" s="27">
        <v>50.12</v>
      </c>
      <c r="AK5" s="24">
        <v>1</v>
      </c>
      <c r="AL5" s="24" t="b">
        <v>0</v>
      </c>
      <c r="AM5" s="24" t="b">
        <v>0</v>
      </c>
      <c r="AN5" s="24" t="b">
        <v>0</v>
      </c>
      <c r="AO5" s="24">
        <v>0</v>
      </c>
      <c r="AP5" s="24">
        <v>1</v>
      </c>
      <c r="AQ5" s="26">
        <v>37272</v>
      </c>
      <c r="AR5" s="26">
        <v>37284</v>
      </c>
      <c r="AS5" s="24">
        <v>1</v>
      </c>
      <c r="AT5" s="23" t="s">
        <v>64</v>
      </c>
      <c r="AU5" s="23" t="str">
        <f>IF(LEFT(T5,2)="VO",T5,"")</f>
        <v>VO00457136</v>
      </c>
    </row>
    <row r="6" spans="2:47" ht="13.8" x14ac:dyDescent="0.25">
      <c r="B6" s="20">
        <v>37272</v>
      </c>
      <c r="C6" s="20" t="s">
        <v>45</v>
      </c>
      <c r="D6" s="21" t="s">
        <v>46</v>
      </c>
      <c r="E6" s="21" t="s">
        <v>47</v>
      </c>
      <c r="F6" s="22">
        <v>59.46</v>
      </c>
      <c r="G6" s="21" t="s">
        <v>48</v>
      </c>
      <c r="H6" s="21" t="s">
        <v>49</v>
      </c>
      <c r="I6" s="21" t="s">
        <v>65</v>
      </c>
      <c r="J6" s="21" t="s">
        <v>51</v>
      </c>
      <c r="K6" s="21" t="s">
        <v>39</v>
      </c>
      <c r="L6" s="21" t="s">
        <v>52</v>
      </c>
      <c r="M6" s="23" t="s">
        <v>53</v>
      </c>
      <c r="N6" s="24">
        <v>458</v>
      </c>
      <c r="O6" s="21" t="s">
        <v>54</v>
      </c>
      <c r="P6" s="23" t="s">
        <v>55</v>
      </c>
      <c r="Q6" s="23" t="s">
        <v>56</v>
      </c>
      <c r="R6" s="23" t="s">
        <v>57</v>
      </c>
      <c r="S6" s="24" t="b">
        <v>0</v>
      </c>
      <c r="T6" s="25" t="s">
        <v>66</v>
      </c>
      <c r="U6" s="25" t="s">
        <v>59</v>
      </c>
      <c r="V6" s="25" t="s">
        <v>60</v>
      </c>
      <c r="W6" s="23" t="s">
        <v>67</v>
      </c>
      <c r="X6" s="26">
        <v>37267</v>
      </c>
      <c r="Y6" s="26">
        <v>37324</v>
      </c>
      <c r="Z6" s="21"/>
      <c r="AA6" s="25"/>
      <c r="AB6" s="25"/>
      <c r="AC6" s="25"/>
      <c r="AD6" s="25">
        <v>7001</v>
      </c>
      <c r="AE6" s="25">
        <v>59.46</v>
      </c>
      <c r="AF6" s="25" t="s">
        <v>62</v>
      </c>
      <c r="AG6" s="25" t="s">
        <v>62</v>
      </c>
      <c r="AH6" s="25"/>
      <c r="AI6" s="25" t="s">
        <v>63</v>
      </c>
      <c r="AJ6" s="27">
        <v>59.46</v>
      </c>
      <c r="AK6" s="24">
        <v>2</v>
      </c>
      <c r="AL6" s="24" t="b">
        <v>0</v>
      </c>
      <c r="AM6" s="24" t="b">
        <v>0</v>
      </c>
      <c r="AN6" s="24" t="b">
        <v>0</v>
      </c>
      <c r="AO6" s="24">
        <v>0</v>
      </c>
      <c r="AP6" s="24">
        <v>1</v>
      </c>
      <c r="AQ6" s="26">
        <v>37272</v>
      </c>
      <c r="AR6" s="26">
        <v>37284</v>
      </c>
      <c r="AS6" s="24">
        <v>1</v>
      </c>
      <c r="AT6" s="23" t="s">
        <v>64</v>
      </c>
      <c r="AU6" s="23" t="str">
        <f t="shared" ref="AU6:AU69" si="0">IF(LEFT(T6,2)="VO",T6,"")</f>
        <v>VO00457137</v>
      </c>
    </row>
    <row r="7" spans="2:47" ht="13.8" x14ac:dyDescent="0.25">
      <c r="B7" s="20">
        <v>37272</v>
      </c>
      <c r="C7" s="20" t="s">
        <v>45</v>
      </c>
      <c r="D7" s="21" t="s">
        <v>46</v>
      </c>
      <c r="E7" s="21" t="s">
        <v>47</v>
      </c>
      <c r="F7" s="22">
        <v>17.71</v>
      </c>
      <c r="G7" s="21" t="s">
        <v>48</v>
      </c>
      <c r="H7" s="21" t="s">
        <v>49</v>
      </c>
      <c r="I7" s="21" t="s">
        <v>68</v>
      </c>
      <c r="J7" s="21" t="s">
        <v>51</v>
      </c>
      <c r="K7" s="21" t="s">
        <v>39</v>
      </c>
      <c r="L7" s="21" t="s">
        <v>52</v>
      </c>
      <c r="M7" s="23" t="s">
        <v>53</v>
      </c>
      <c r="N7" s="24">
        <v>458</v>
      </c>
      <c r="O7" s="21" t="s">
        <v>54</v>
      </c>
      <c r="P7" s="23" t="s">
        <v>55</v>
      </c>
      <c r="Q7" s="23" t="s">
        <v>56</v>
      </c>
      <c r="R7" s="23" t="s">
        <v>57</v>
      </c>
      <c r="S7" s="24" t="b">
        <v>0</v>
      </c>
      <c r="T7" s="25" t="s">
        <v>69</v>
      </c>
      <c r="U7" s="25" t="s">
        <v>59</v>
      </c>
      <c r="V7" s="25" t="s">
        <v>60</v>
      </c>
      <c r="W7" s="23" t="s">
        <v>70</v>
      </c>
      <c r="X7" s="26">
        <v>37266</v>
      </c>
      <c r="Y7" s="26">
        <v>37323</v>
      </c>
      <c r="Z7" s="21"/>
      <c r="AA7" s="25"/>
      <c r="AB7" s="25"/>
      <c r="AC7" s="25"/>
      <c r="AD7" s="25">
        <v>7001</v>
      </c>
      <c r="AE7" s="25">
        <v>17.71</v>
      </c>
      <c r="AF7" s="25" t="s">
        <v>62</v>
      </c>
      <c r="AG7" s="25" t="s">
        <v>62</v>
      </c>
      <c r="AH7" s="25"/>
      <c r="AI7" s="25" t="s">
        <v>63</v>
      </c>
      <c r="AJ7" s="27">
        <v>17.71</v>
      </c>
      <c r="AK7" s="24">
        <v>3</v>
      </c>
      <c r="AL7" s="24" t="b">
        <v>0</v>
      </c>
      <c r="AM7" s="24" t="b">
        <v>0</v>
      </c>
      <c r="AN7" s="24" t="b">
        <v>0</v>
      </c>
      <c r="AO7" s="24">
        <v>0</v>
      </c>
      <c r="AP7" s="24">
        <v>1</v>
      </c>
      <c r="AQ7" s="26">
        <v>37272</v>
      </c>
      <c r="AR7" s="26">
        <v>37284</v>
      </c>
      <c r="AS7" s="24">
        <v>1</v>
      </c>
      <c r="AT7" s="23" t="s">
        <v>64</v>
      </c>
      <c r="AU7" s="23" t="str">
        <f t="shared" si="0"/>
        <v>VO00457138</v>
      </c>
    </row>
    <row r="8" spans="2:47" ht="13.8" x14ac:dyDescent="0.25">
      <c r="B8" s="20">
        <v>37272</v>
      </c>
      <c r="C8" s="20" t="s">
        <v>45</v>
      </c>
      <c r="D8" s="21" t="s">
        <v>46</v>
      </c>
      <c r="E8" s="21" t="s">
        <v>47</v>
      </c>
      <c r="F8" s="22">
        <v>47.17</v>
      </c>
      <c r="G8" s="21" t="s">
        <v>48</v>
      </c>
      <c r="H8" s="21" t="s">
        <v>49</v>
      </c>
      <c r="I8" s="21" t="s">
        <v>71</v>
      </c>
      <c r="J8" s="21" t="s">
        <v>51</v>
      </c>
      <c r="K8" s="21" t="s">
        <v>39</v>
      </c>
      <c r="L8" s="21" t="s">
        <v>52</v>
      </c>
      <c r="M8" s="23" t="s">
        <v>53</v>
      </c>
      <c r="N8" s="24">
        <v>458</v>
      </c>
      <c r="O8" s="21" t="s">
        <v>54</v>
      </c>
      <c r="P8" s="23" t="s">
        <v>55</v>
      </c>
      <c r="Q8" s="23" t="s">
        <v>56</v>
      </c>
      <c r="R8" s="23" t="s">
        <v>57</v>
      </c>
      <c r="S8" s="24" t="b">
        <v>0</v>
      </c>
      <c r="T8" s="25" t="s">
        <v>72</v>
      </c>
      <c r="U8" s="25" t="s">
        <v>59</v>
      </c>
      <c r="V8" s="25" t="s">
        <v>73</v>
      </c>
      <c r="W8" s="23" t="s">
        <v>74</v>
      </c>
      <c r="X8" s="26">
        <v>37246</v>
      </c>
      <c r="Y8" s="26">
        <v>37256</v>
      </c>
      <c r="Z8" s="21"/>
      <c r="AA8" s="25"/>
      <c r="AB8" s="25"/>
      <c r="AC8" s="25"/>
      <c r="AD8" s="25">
        <v>7001</v>
      </c>
      <c r="AE8" s="25">
        <v>47.17</v>
      </c>
      <c r="AF8" s="25" t="s">
        <v>62</v>
      </c>
      <c r="AG8" s="25" t="s">
        <v>62</v>
      </c>
      <c r="AH8" s="25"/>
      <c r="AI8" s="25" t="s">
        <v>63</v>
      </c>
      <c r="AJ8" s="27">
        <v>47.17</v>
      </c>
      <c r="AK8" s="24">
        <v>17</v>
      </c>
      <c r="AL8" s="24" t="b">
        <v>0</v>
      </c>
      <c r="AM8" s="24" t="b">
        <v>0</v>
      </c>
      <c r="AN8" s="24" t="b">
        <v>0</v>
      </c>
      <c r="AO8" s="24">
        <v>0</v>
      </c>
      <c r="AP8" s="24">
        <v>1</v>
      </c>
      <c r="AQ8" s="26">
        <v>37272</v>
      </c>
      <c r="AR8" s="26">
        <v>37284</v>
      </c>
      <c r="AS8" s="24">
        <v>1</v>
      </c>
      <c r="AT8" s="23" t="s">
        <v>64</v>
      </c>
      <c r="AU8" s="23" t="str">
        <f t="shared" si="0"/>
        <v>VO00457158</v>
      </c>
    </row>
    <row r="9" spans="2:47" ht="13.8" x14ac:dyDescent="0.25">
      <c r="B9" s="20">
        <v>37272</v>
      </c>
      <c r="C9" s="20" t="s">
        <v>45</v>
      </c>
      <c r="D9" s="21" t="s">
        <v>75</v>
      </c>
      <c r="E9" s="21" t="s">
        <v>76</v>
      </c>
      <c r="F9" s="22">
        <v>55.04</v>
      </c>
      <c r="G9" s="21" t="s">
        <v>48</v>
      </c>
      <c r="H9" s="21" t="s">
        <v>49</v>
      </c>
      <c r="I9" s="21" t="s">
        <v>77</v>
      </c>
      <c r="J9" s="21" t="s">
        <v>51</v>
      </c>
      <c r="K9" s="21" t="s">
        <v>39</v>
      </c>
      <c r="L9" s="21" t="s">
        <v>52</v>
      </c>
      <c r="M9" s="23" t="s">
        <v>78</v>
      </c>
      <c r="N9" s="24">
        <v>458</v>
      </c>
      <c r="O9" s="21" t="s">
        <v>54</v>
      </c>
      <c r="P9" s="23" t="s">
        <v>55</v>
      </c>
      <c r="Q9" s="23" t="s">
        <v>56</v>
      </c>
      <c r="R9" s="23" t="s">
        <v>57</v>
      </c>
      <c r="S9" s="24" t="b">
        <v>0</v>
      </c>
      <c r="T9" s="25" t="s">
        <v>79</v>
      </c>
      <c r="U9" s="25" t="s">
        <v>59</v>
      </c>
      <c r="V9" s="25" t="s">
        <v>80</v>
      </c>
      <c r="W9" s="23" t="s">
        <v>81</v>
      </c>
      <c r="X9" s="26">
        <v>37243</v>
      </c>
      <c r="Y9" s="26">
        <v>37300</v>
      </c>
      <c r="Z9" s="21"/>
      <c r="AA9" s="25"/>
      <c r="AB9" s="25"/>
      <c r="AC9" s="25"/>
      <c r="AD9" s="25">
        <v>7001</v>
      </c>
      <c r="AE9" s="25">
        <v>55.04</v>
      </c>
      <c r="AF9" s="25" t="s">
        <v>62</v>
      </c>
      <c r="AG9" s="25" t="s">
        <v>62</v>
      </c>
      <c r="AH9" s="25"/>
      <c r="AI9" s="25" t="s">
        <v>63</v>
      </c>
      <c r="AJ9" s="27">
        <v>55.04</v>
      </c>
      <c r="AK9" s="24">
        <v>15</v>
      </c>
      <c r="AL9" s="24" t="b">
        <v>0</v>
      </c>
      <c r="AM9" s="24" t="b">
        <v>0</v>
      </c>
      <c r="AN9" s="24" t="b">
        <v>0</v>
      </c>
      <c r="AO9" s="24">
        <v>0</v>
      </c>
      <c r="AP9" s="24">
        <v>1</v>
      </c>
      <c r="AQ9" s="26">
        <v>37272</v>
      </c>
      <c r="AR9" s="26">
        <v>37284</v>
      </c>
      <c r="AS9" s="24">
        <v>1</v>
      </c>
      <c r="AT9" s="23" t="s">
        <v>82</v>
      </c>
      <c r="AU9" s="23" t="str">
        <f t="shared" si="0"/>
        <v>VO00457156</v>
      </c>
    </row>
    <row r="10" spans="2:47" ht="13.8" x14ac:dyDescent="0.25">
      <c r="B10" s="20">
        <v>37272</v>
      </c>
      <c r="C10" s="20" t="s">
        <v>45</v>
      </c>
      <c r="D10" s="21" t="s">
        <v>75</v>
      </c>
      <c r="E10" s="21" t="s">
        <v>76</v>
      </c>
      <c r="F10" s="22">
        <v>92.86</v>
      </c>
      <c r="G10" s="21" t="s">
        <v>48</v>
      </c>
      <c r="H10" s="21" t="s">
        <v>49</v>
      </c>
      <c r="I10" s="21" t="s">
        <v>83</v>
      </c>
      <c r="J10" s="21" t="s">
        <v>51</v>
      </c>
      <c r="K10" s="21" t="s">
        <v>39</v>
      </c>
      <c r="L10" s="21" t="s">
        <v>52</v>
      </c>
      <c r="M10" s="23" t="s">
        <v>78</v>
      </c>
      <c r="N10" s="24">
        <v>458</v>
      </c>
      <c r="O10" s="21" t="s">
        <v>54</v>
      </c>
      <c r="P10" s="23" t="s">
        <v>55</v>
      </c>
      <c r="Q10" s="23" t="s">
        <v>56</v>
      </c>
      <c r="R10" s="23" t="s">
        <v>57</v>
      </c>
      <c r="S10" s="24" t="b">
        <v>0</v>
      </c>
      <c r="T10" s="25" t="s">
        <v>84</v>
      </c>
      <c r="U10" s="25" t="s">
        <v>59</v>
      </c>
      <c r="V10" s="25" t="s">
        <v>80</v>
      </c>
      <c r="W10" s="23" t="s">
        <v>85</v>
      </c>
      <c r="X10" s="26">
        <v>37254</v>
      </c>
      <c r="Y10" s="26">
        <v>37311</v>
      </c>
      <c r="Z10" s="21"/>
      <c r="AA10" s="25"/>
      <c r="AB10" s="25"/>
      <c r="AC10" s="25"/>
      <c r="AD10" s="25">
        <v>7001</v>
      </c>
      <c r="AE10" s="25">
        <v>92.86</v>
      </c>
      <c r="AF10" s="25" t="s">
        <v>62</v>
      </c>
      <c r="AG10" s="25" t="s">
        <v>62</v>
      </c>
      <c r="AH10" s="25"/>
      <c r="AI10" s="25" t="s">
        <v>63</v>
      </c>
      <c r="AJ10" s="27">
        <v>92.86</v>
      </c>
      <c r="AK10" s="24">
        <v>16</v>
      </c>
      <c r="AL10" s="24" t="b">
        <v>0</v>
      </c>
      <c r="AM10" s="24" t="b">
        <v>0</v>
      </c>
      <c r="AN10" s="24" t="b">
        <v>0</v>
      </c>
      <c r="AO10" s="24">
        <v>0</v>
      </c>
      <c r="AP10" s="24">
        <v>1</v>
      </c>
      <c r="AQ10" s="26">
        <v>37272</v>
      </c>
      <c r="AR10" s="26">
        <v>37284</v>
      </c>
      <c r="AS10" s="24">
        <v>1</v>
      </c>
      <c r="AT10" s="23" t="s">
        <v>82</v>
      </c>
      <c r="AU10" s="23" t="str">
        <f t="shared" si="0"/>
        <v>VO00457157</v>
      </c>
    </row>
    <row r="11" spans="2:47" ht="13.8" x14ac:dyDescent="0.25">
      <c r="B11" s="20">
        <v>37272</v>
      </c>
      <c r="C11" s="20" t="s">
        <v>45</v>
      </c>
      <c r="D11" s="21" t="s">
        <v>75</v>
      </c>
      <c r="E11" s="21" t="s">
        <v>76</v>
      </c>
      <c r="F11" s="22">
        <v>42.64</v>
      </c>
      <c r="G11" s="21" t="s">
        <v>48</v>
      </c>
      <c r="H11" s="21" t="s">
        <v>49</v>
      </c>
      <c r="I11" s="21" t="s">
        <v>86</v>
      </c>
      <c r="J11" s="21" t="s">
        <v>51</v>
      </c>
      <c r="K11" s="21" t="s">
        <v>39</v>
      </c>
      <c r="L11" s="21" t="s">
        <v>52</v>
      </c>
      <c r="M11" s="23" t="s">
        <v>78</v>
      </c>
      <c r="N11" s="24">
        <v>458</v>
      </c>
      <c r="O11" s="21" t="s">
        <v>54</v>
      </c>
      <c r="P11" s="23" t="s">
        <v>55</v>
      </c>
      <c r="Q11" s="23" t="s">
        <v>56</v>
      </c>
      <c r="R11" s="23" t="s">
        <v>57</v>
      </c>
      <c r="S11" s="24" t="b">
        <v>0</v>
      </c>
      <c r="T11" s="25" t="s">
        <v>87</v>
      </c>
      <c r="U11" s="25" t="s">
        <v>59</v>
      </c>
      <c r="V11" s="25" t="s">
        <v>88</v>
      </c>
      <c r="W11" s="23" t="s">
        <v>89</v>
      </c>
      <c r="X11" s="26">
        <v>37266</v>
      </c>
      <c r="Y11" s="26">
        <v>37323</v>
      </c>
      <c r="Z11" s="21"/>
      <c r="AA11" s="25"/>
      <c r="AB11" s="25"/>
      <c r="AC11" s="25"/>
      <c r="AD11" s="25">
        <v>7001</v>
      </c>
      <c r="AE11" s="25">
        <v>42.64</v>
      </c>
      <c r="AF11" s="25" t="s">
        <v>62</v>
      </c>
      <c r="AG11" s="25" t="s">
        <v>62</v>
      </c>
      <c r="AH11" s="25"/>
      <c r="AI11" s="25" t="s">
        <v>63</v>
      </c>
      <c r="AJ11" s="27">
        <v>42.64</v>
      </c>
      <c r="AK11" s="24">
        <v>5</v>
      </c>
      <c r="AL11" s="24" t="b">
        <v>0</v>
      </c>
      <c r="AM11" s="24" t="b">
        <v>0</v>
      </c>
      <c r="AN11" s="24" t="b">
        <v>0</v>
      </c>
      <c r="AO11" s="24">
        <v>0</v>
      </c>
      <c r="AP11" s="24">
        <v>1</v>
      </c>
      <c r="AQ11" s="26">
        <v>37272</v>
      </c>
      <c r="AR11" s="26">
        <v>37284</v>
      </c>
      <c r="AS11" s="24">
        <v>1</v>
      </c>
      <c r="AT11" s="23" t="s">
        <v>82</v>
      </c>
      <c r="AU11" s="23" t="str">
        <f t="shared" si="0"/>
        <v>VO00457140</v>
      </c>
    </row>
    <row r="12" spans="2:47" ht="13.8" x14ac:dyDescent="0.25">
      <c r="B12" s="20">
        <v>37272</v>
      </c>
      <c r="C12" s="20" t="s">
        <v>45</v>
      </c>
      <c r="D12" s="21" t="s">
        <v>90</v>
      </c>
      <c r="E12" s="21" t="s">
        <v>91</v>
      </c>
      <c r="F12" s="22">
        <v>12.66</v>
      </c>
      <c r="G12" s="21" t="s">
        <v>48</v>
      </c>
      <c r="H12" s="21" t="s">
        <v>49</v>
      </c>
      <c r="I12" s="21" t="s">
        <v>92</v>
      </c>
      <c r="J12" s="21" t="s">
        <v>51</v>
      </c>
      <c r="K12" s="21" t="s">
        <v>39</v>
      </c>
      <c r="L12" s="21" t="s">
        <v>52</v>
      </c>
      <c r="M12" s="23" t="s">
        <v>93</v>
      </c>
      <c r="N12" s="24">
        <v>458</v>
      </c>
      <c r="O12" s="21" t="s">
        <v>54</v>
      </c>
      <c r="P12" s="23" t="s">
        <v>55</v>
      </c>
      <c r="Q12" s="23" t="s">
        <v>56</v>
      </c>
      <c r="R12" s="23" t="s">
        <v>57</v>
      </c>
      <c r="S12" s="24" t="b">
        <v>0</v>
      </c>
      <c r="T12" s="25" t="s">
        <v>94</v>
      </c>
      <c r="U12" s="25" t="s">
        <v>59</v>
      </c>
      <c r="V12" s="25" t="s">
        <v>95</v>
      </c>
      <c r="W12" s="23" t="s">
        <v>96</v>
      </c>
      <c r="X12" s="26">
        <v>37267</v>
      </c>
      <c r="Y12" s="26">
        <v>37324</v>
      </c>
      <c r="Z12" s="21"/>
      <c r="AA12" s="25"/>
      <c r="AB12" s="25"/>
      <c r="AC12" s="25"/>
      <c r="AD12" s="25">
        <v>7001</v>
      </c>
      <c r="AE12" s="25">
        <v>12.66</v>
      </c>
      <c r="AF12" s="25" t="s">
        <v>62</v>
      </c>
      <c r="AG12" s="25" t="s">
        <v>62</v>
      </c>
      <c r="AH12" s="25"/>
      <c r="AI12" s="25" t="s">
        <v>63</v>
      </c>
      <c r="AJ12" s="27">
        <v>12.66</v>
      </c>
      <c r="AK12" s="24">
        <v>7</v>
      </c>
      <c r="AL12" s="24" t="b">
        <v>0</v>
      </c>
      <c r="AM12" s="24" t="b">
        <v>0</v>
      </c>
      <c r="AN12" s="24" t="b">
        <v>0</v>
      </c>
      <c r="AO12" s="24">
        <v>0</v>
      </c>
      <c r="AP12" s="24">
        <v>1</v>
      </c>
      <c r="AQ12" s="26">
        <v>37272</v>
      </c>
      <c r="AR12" s="26">
        <v>37284</v>
      </c>
      <c r="AS12" s="24">
        <v>1</v>
      </c>
      <c r="AT12" s="23" t="s">
        <v>97</v>
      </c>
      <c r="AU12" s="23" t="str">
        <f t="shared" si="0"/>
        <v>VO00457142</v>
      </c>
    </row>
    <row r="13" spans="2:47" ht="13.8" x14ac:dyDescent="0.25">
      <c r="B13" s="20">
        <v>37272</v>
      </c>
      <c r="C13" s="20" t="s">
        <v>45</v>
      </c>
      <c r="D13" s="21" t="s">
        <v>98</v>
      </c>
      <c r="E13" s="21" t="s">
        <v>99</v>
      </c>
      <c r="F13" s="22">
        <v>153.72</v>
      </c>
      <c r="G13" s="21" t="s">
        <v>48</v>
      </c>
      <c r="H13" s="21" t="s">
        <v>49</v>
      </c>
      <c r="I13" s="21" t="s">
        <v>100</v>
      </c>
      <c r="J13" s="21" t="s">
        <v>51</v>
      </c>
      <c r="K13" s="21" t="s">
        <v>39</v>
      </c>
      <c r="L13" s="21" t="s">
        <v>52</v>
      </c>
      <c r="M13" s="23" t="s">
        <v>101</v>
      </c>
      <c r="N13" s="24">
        <v>459</v>
      </c>
      <c r="O13" s="21" t="s">
        <v>102</v>
      </c>
      <c r="P13" s="23" t="s">
        <v>55</v>
      </c>
      <c r="Q13" s="23" t="s">
        <v>56</v>
      </c>
      <c r="R13" s="23" t="s">
        <v>57</v>
      </c>
      <c r="S13" s="24" t="b">
        <v>0</v>
      </c>
      <c r="T13" s="25" t="s">
        <v>103</v>
      </c>
      <c r="U13" s="25" t="s">
        <v>59</v>
      </c>
      <c r="V13" s="25" t="s">
        <v>104</v>
      </c>
      <c r="W13" s="23" t="s">
        <v>105</v>
      </c>
      <c r="X13" s="26">
        <v>37258</v>
      </c>
      <c r="Y13" s="26">
        <v>37268</v>
      </c>
      <c r="Z13" s="21"/>
      <c r="AA13" s="25"/>
      <c r="AB13" s="25"/>
      <c r="AC13" s="25"/>
      <c r="AD13" s="25">
        <v>7001</v>
      </c>
      <c r="AE13" s="25">
        <v>153.72</v>
      </c>
      <c r="AF13" s="25" t="s">
        <v>62</v>
      </c>
      <c r="AG13" s="25" t="s">
        <v>62</v>
      </c>
      <c r="AH13" s="25"/>
      <c r="AI13" s="25" t="s">
        <v>63</v>
      </c>
      <c r="AJ13" s="27">
        <v>153.72</v>
      </c>
      <c r="AK13" s="24">
        <v>10</v>
      </c>
      <c r="AL13" s="24" t="b">
        <v>0</v>
      </c>
      <c r="AM13" s="24" t="b">
        <v>0</v>
      </c>
      <c r="AN13" s="24" t="b">
        <v>0</v>
      </c>
      <c r="AO13" s="24">
        <v>0</v>
      </c>
      <c r="AP13" s="24">
        <v>1</v>
      </c>
      <c r="AQ13" s="26">
        <v>37272</v>
      </c>
      <c r="AR13" s="26">
        <v>37284</v>
      </c>
      <c r="AS13" s="24">
        <v>1</v>
      </c>
      <c r="AT13" s="23" t="s">
        <v>106</v>
      </c>
      <c r="AU13" s="23" t="str">
        <f t="shared" si="0"/>
        <v>VO00457146</v>
      </c>
    </row>
    <row r="14" spans="2:47" ht="13.8" x14ac:dyDescent="0.25">
      <c r="B14" s="20">
        <v>37272</v>
      </c>
      <c r="C14" s="20" t="s">
        <v>45</v>
      </c>
      <c r="D14" s="21" t="s">
        <v>98</v>
      </c>
      <c r="E14" s="21" t="s">
        <v>99</v>
      </c>
      <c r="F14" s="22">
        <v>201.23</v>
      </c>
      <c r="G14" s="21" t="s">
        <v>48</v>
      </c>
      <c r="H14" s="21" t="s">
        <v>49</v>
      </c>
      <c r="I14" s="21" t="s">
        <v>107</v>
      </c>
      <c r="J14" s="21" t="s">
        <v>51</v>
      </c>
      <c r="K14" s="21" t="s">
        <v>39</v>
      </c>
      <c r="L14" s="21" t="s">
        <v>52</v>
      </c>
      <c r="M14" s="23" t="s">
        <v>101</v>
      </c>
      <c r="N14" s="24">
        <v>459</v>
      </c>
      <c r="O14" s="21" t="s">
        <v>102</v>
      </c>
      <c r="P14" s="23" t="s">
        <v>55</v>
      </c>
      <c r="Q14" s="23" t="s">
        <v>56</v>
      </c>
      <c r="R14" s="23" t="s">
        <v>57</v>
      </c>
      <c r="S14" s="24" t="b">
        <v>0</v>
      </c>
      <c r="T14" s="25" t="s">
        <v>108</v>
      </c>
      <c r="U14" s="25" t="s">
        <v>59</v>
      </c>
      <c r="V14" s="25" t="s">
        <v>104</v>
      </c>
      <c r="W14" s="23" t="s">
        <v>109</v>
      </c>
      <c r="X14" s="26">
        <v>37258</v>
      </c>
      <c r="Y14" s="26">
        <v>37268</v>
      </c>
      <c r="Z14" s="21"/>
      <c r="AA14" s="25"/>
      <c r="AB14" s="25"/>
      <c r="AC14" s="25"/>
      <c r="AD14" s="25">
        <v>7001</v>
      </c>
      <c r="AE14" s="25">
        <v>201.23</v>
      </c>
      <c r="AF14" s="25" t="s">
        <v>62</v>
      </c>
      <c r="AG14" s="25" t="s">
        <v>62</v>
      </c>
      <c r="AH14" s="25"/>
      <c r="AI14" s="25" t="s">
        <v>63</v>
      </c>
      <c r="AJ14" s="27">
        <v>201.23</v>
      </c>
      <c r="AK14" s="24">
        <v>11</v>
      </c>
      <c r="AL14" s="24" t="b">
        <v>0</v>
      </c>
      <c r="AM14" s="24" t="b">
        <v>0</v>
      </c>
      <c r="AN14" s="24" t="b">
        <v>0</v>
      </c>
      <c r="AO14" s="24">
        <v>0</v>
      </c>
      <c r="AP14" s="24">
        <v>1</v>
      </c>
      <c r="AQ14" s="26">
        <v>37272</v>
      </c>
      <c r="AR14" s="26">
        <v>37284</v>
      </c>
      <c r="AS14" s="24">
        <v>1</v>
      </c>
      <c r="AT14" s="23" t="s">
        <v>106</v>
      </c>
      <c r="AU14" s="23" t="str">
        <f t="shared" si="0"/>
        <v>VO00457147</v>
      </c>
    </row>
    <row r="15" spans="2:47" ht="13.8" x14ac:dyDescent="0.25">
      <c r="B15" s="20">
        <v>37272</v>
      </c>
      <c r="C15" s="20" t="s">
        <v>45</v>
      </c>
      <c r="D15" s="21" t="s">
        <v>110</v>
      </c>
      <c r="E15" s="21" t="s">
        <v>111</v>
      </c>
      <c r="F15" s="22">
        <v>97.2</v>
      </c>
      <c r="G15" s="21" t="s">
        <v>48</v>
      </c>
      <c r="H15" s="21" t="s">
        <v>49</v>
      </c>
      <c r="I15" s="21" t="s">
        <v>112</v>
      </c>
      <c r="J15" s="21" t="s">
        <v>51</v>
      </c>
      <c r="K15" s="21" t="s">
        <v>39</v>
      </c>
      <c r="L15" s="21" t="s">
        <v>52</v>
      </c>
      <c r="M15" s="23" t="s">
        <v>113</v>
      </c>
      <c r="N15" s="24">
        <v>459</v>
      </c>
      <c r="O15" s="21" t="s">
        <v>102</v>
      </c>
      <c r="P15" s="23" t="s">
        <v>55</v>
      </c>
      <c r="Q15" s="23" t="s">
        <v>56</v>
      </c>
      <c r="R15" s="23" t="s">
        <v>57</v>
      </c>
      <c r="S15" s="24" t="b">
        <v>0</v>
      </c>
      <c r="T15" s="25" t="s">
        <v>114</v>
      </c>
      <c r="U15" s="25" t="s">
        <v>59</v>
      </c>
      <c r="V15" s="25" t="s">
        <v>115</v>
      </c>
      <c r="W15" s="23" t="s">
        <v>116</v>
      </c>
      <c r="X15" s="26">
        <v>37256</v>
      </c>
      <c r="Y15" s="26">
        <v>37286</v>
      </c>
      <c r="Z15" s="21"/>
      <c r="AA15" s="25"/>
      <c r="AB15" s="25"/>
      <c r="AC15" s="25"/>
      <c r="AD15" s="25">
        <v>7001</v>
      </c>
      <c r="AE15" s="25">
        <v>97.2</v>
      </c>
      <c r="AF15" s="25" t="s">
        <v>62</v>
      </c>
      <c r="AG15" s="25" t="s">
        <v>62</v>
      </c>
      <c r="AH15" s="25"/>
      <c r="AI15" s="25" t="s">
        <v>63</v>
      </c>
      <c r="AJ15" s="27">
        <v>97.2</v>
      </c>
      <c r="AK15" s="24">
        <v>13</v>
      </c>
      <c r="AL15" s="24" t="b">
        <v>0</v>
      </c>
      <c r="AM15" s="24" t="b">
        <v>0</v>
      </c>
      <c r="AN15" s="24" t="b">
        <v>0</v>
      </c>
      <c r="AO15" s="24">
        <v>0</v>
      </c>
      <c r="AP15" s="24">
        <v>1</v>
      </c>
      <c r="AQ15" s="26">
        <v>37272</v>
      </c>
      <c r="AR15" s="26">
        <v>37284</v>
      </c>
      <c r="AS15" s="24">
        <v>1</v>
      </c>
      <c r="AT15" s="23" t="s">
        <v>117</v>
      </c>
      <c r="AU15" s="23" t="str">
        <f t="shared" si="0"/>
        <v>VO00457154</v>
      </c>
    </row>
    <row r="16" spans="2:47" ht="13.8" x14ac:dyDescent="0.25">
      <c r="B16" s="20">
        <v>37272</v>
      </c>
      <c r="C16" s="20" t="s">
        <v>45</v>
      </c>
      <c r="D16" s="21" t="s">
        <v>118</v>
      </c>
      <c r="E16" s="21" t="s">
        <v>119</v>
      </c>
      <c r="F16" s="22">
        <v>5.38</v>
      </c>
      <c r="G16" s="21" t="s">
        <v>48</v>
      </c>
      <c r="H16" s="21" t="s">
        <v>49</v>
      </c>
      <c r="I16" s="21" t="s">
        <v>120</v>
      </c>
      <c r="J16" s="21" t="s">
        <v>51</v>
      </c>
      <c r="K16" s="21" t="s">
        <v>39</v>
      </c>
      <c r="L16" s="21" t="s">
        <v>52</v>
      </c>
      <c r="M16" s="23" t="s">
        <v>121</v>
      </c>
      <c r="N16" s="24">
        <v>459</v>
      </c>
      <c r="O16" s="21" t="s">
        <v>102</v>
      </c>
      <c r="P16" s="23" t="s">
        <v>55</v>
      </c>
      <c r="Q16" s="23" t="s">
        <v>56</v>
      </c>
      <c r="R16" s="23" t="s">
        <v>57</v>
      </c>
      <c r="S16" s="24" t="b">
        <v>0</v>
      </c>
      <c r="T16" s="25" t="s">
        <v>122</v>
      </c>
      <c r="U16" s="25" t="s">
        <v>59</v>
      </c>
      <c r="V16" s="25" t="s">
        <v>123</v>
      </c>
      <c r="W16" s="23" t="s">
        <v>124</v>
      </c>
      <c r="X16" s="26">
        <v>37260</v>
      </c>
      <c r="Y16" s="26">
        <v>37270</v>
      </c>
      <c r="Z16" s="21"/>
      <c r="AA16" s="25"/>
      <c r="AB16" s="25"/>
      <c r="AC16" s="25"/>
      <c r="AD16" s="25">
        <v>7001</v>
      </c>
      <c r="AE16" s="25">
        <v>5.38</v>
      </c>
      <c r="AF16" s="25" t="s">
        <v>62</v>
      </c>
      <c r="AG16" s="25" t="s">
        <v>62</v>
      </c>
      <c r="AH16" s="25"/>
      <c r="AI16" s="25" t="s">
        <v>63</v>
      </c>
      <c r="AJ16" s="27">
        <v>5.38</v>
      </c>
      <c r="AK16" s="24">
        <v>18</v>
      </c>
      <c r="AL16" s="24" t="b">
        <v>0</v>
      </c>
      <c r="AM16" s="24" t="b">
        <v>0</v>
      </c>
      <c r="AN16" s="24" t="b">
        <v>0</v>
      </c>
      <c r="AO16" s="24">
        <v>0</v>
      </c>
      <c r="AP16" s="24">
        <v>1</v>
      </c>
      <c r="AQ16" s="26">
        <v>37272</v>
      </c>
      <c r="AR16" s="26">
        <v>37284</v>
      </c>
      <c r="AS16" s="24">
        <v>1</v>
      </c>
      <c r="AT16" s="23" t="s">
        <v>125</v>
      </c>
      <c r="AU16" s="23" t="str">
        <f t="shared" si="0"/>
        <v>VO00457165</v>
      </c>
    </row>
    <row r="17" spans="2:47" ht="13.8" x14ac:dyDescent="0.25">
      <c r="B17" s="20">
        <v>37272</v>
      </c>
      <c r="C17" s="20" t="s">
        <v>45</v>
      </c>
      <c r="D17" s="21" t="s">
        <v>126</v>
      </c>
      <c r="E17" s="21" t="s">
        <v>127</v>
      </c>
      <c r="F17" s="22">
        <v>15.75</v>
      </c>
      <c r="G17" s="21" t="s">
        <v>128</v>
      </c>
      <c r="H17" s="21" t="s">
        <v>49</v>
      </c>
      <c r="I17" s="21" t="s">
        <v>129</v>
      </c>
      <c r="J17" s="21" t="s">
        <v>51</v>
      </c>
      <c r="K17" s="21" t="s">
        <v>39</v>
      </c>
      <c r="L17" s="21" t="s">
        <v>52</v>
      </c>
      <c r="M17" s="23" t="s">
        <v>121</v>
      </c>
      <c r="N17" s="24">
        <v>459</v>
      </c>
      <c r="O17" s="21" t="s">
        <v>102</v>
      </c>
      <c r="P17" s="23" t="s">
        <v>130</v>
      </c>
      <c r="Q17" s="23" t="s">
        <v>56</v>
      </c>
      <c r="R17" s="23" t="s">
        <v>57</v>
      </c>
      <c r="S17" s="24" t="b">
        <v>0</v>
      </c>
      <c r="T17" s="25" t="s">
        <v>131</v>
      </c>
      <c r="U17" s="25" t="s">
        <v>132</v>
      </c>
      <c r="V17" s="25" t="s">
        <v>133</v>
      </c>
      <c r="W17" s="23" t="s">
        <v>134</v>
      </c>
      <c r="X17" s="26">
        <v>37253</v>
      </c>
      <c r="Y17" s="26">
        <v>37310</v>
      </c>
      <c r="Z17" s="21"/>
      <c r="AA17" s="25"/>
      <c r="AB17" s="25"/>
      <c r="AC17" s="25"/>
      <c r="AD17" s="25">
        <v>7001</v>
      </c>
      <c r="AE17" s="25">
        <v>15.75</v>
      </c>
      <c r="AF17" s="25" t="s">
        <v>62</v>
      </c>
      <c r="AG17" s="25" t="s">
        <v>62</v>
      </c>
      <c r="AH17" s="25"/>
      <c r="AI17" s="25" t="s">
        <v>63</v>
      </c>
      <c r="AJ17" s="27">
        <v>15.75</v>
      </c>
      <c r="AK17" s="24">
        <v>1</v>
      </c>
      <c r="AL17" s="24" t="b">
        <v>0</v>
      </c>
      <c r="AM17" s="24" t="b">
        <v>0</v>
      </c>
      <c r="AN17" s="24" t="b">
        <v>0</v>
      </c>
      <c r="AO17" s="24">
        <v>0</v>
      </c>
      <c r="AP17" s="24">
        <v>1</v>
      </c>
      <c r="AQ17" s="26">
        <v>37272</v>
      </c>
      <c r="AR17" s="26">
        <v>37284</v>
      </c>
      <c r="AS17" s="24">
        <v>1</v>
      </c>
      <c r="AT17" s="23" t="s">
        <v>135</v>
      </c>
      <c r="AU17" s="23" t="str">
        <f t="shared" si="0"/>
        <v>VO00456984</v>
      </c>
    </row>
    <row r="18" spans="2:47" ht="13.8" x14ac:dyDescent="0.25">
      <c r="B18" s="20">
        <v>37272</v>
      </c>
      <c r="C18" s="20" t="s">
        <v>45</v>
      </c>
      <c r="D18" s="21" t="s">
        <v>136</v>
      </c>
      <c r="E18" s="21" t="s">
        <v>91</v>
      </c>
      <c r="F18" s="22">
        <v>54.61</v>
      </c>
      <c r="G18" s="21" t="s">
        <v>48</v>
      </c>
      <c r="H18" s="21" t="s">
        <v>49</v>
      </c>
      <c r="I18" s="21" t="s">
        <v>137</v>
      </c>
      <c r="J18" s="21" t="s">
        <v>51</v>
      </c>
      <c r="K18" s="21" t="s">
        <v>39</v>
      </c>
      <c r="L18" s="21" t="s">
        <v>52</v>
      </c>
      <c r="M18" s="23" t="s">
        <v>138</v>
      </c>
      <c r="N18" s="24">
        <v>499</v>
      </c>
      <c r="O18" s="21" t="s">
        <v>139</v>
      </c>
      <c r="P18" s="23" t="s">
        <v>55</v>
      </c>
      <c r="Q18" s="23" t="s">
        <v>56</v>
      </c>
      <c r="R18" s="23" t="s">
        <v>57</v>
      </c>
      <c r="S18" s="24" t="b">
        <v>0</v>
      </c>
      <c r="T18" s="25" t="s">
        <v>140</v>
      </c>
      <c r="U18" s="25" t="s">
        <v>59</v>
      </c>
      <c r="V18" s="25" t="s">
        <v>141</v>
      </c>
      <c r="W18" s="23" t="s">
        <v>142</v>
      </c>
      <c r="X18" s="26">
        <v>37256</v>
      </c>
      <c r="Y18" s="26">
        <v>37313</v>
      </c>
      <c r="Z18" s="21"/>
      <c r="AA18" s="25"/>
      <c r="AB18" s="25"/>
      <c r="AC18" s="25"/>
      <c r="AD18" s="25">
        <v>7001</v>
      </c>
      <c r="AE18" s="25">
        <v>54.61</v>
      </c>
      <c r="AF18" s="25" t="s">
        <v>62</v>
      </c>
      <c r="AG18" s="25" t="s">
        <v>62</v>
      </c>
      <c r="AH18" s="25"/>
      <c r="AI18" s="25" t="s">
        <v>63</v>
      </c>
      <c r="AJ18" s="27">
        <v>54.61</v>
      </c>
      <c r="AK18" s="24">
        <v>12</v>
      </c>
      <c r="AL18" s="24" t="b">
        <v>0</v>
      </c>
      <c r="AM18" s="24" t="b">
        <v>0</v>
      </c>
      <c r="AN18" s="24" t="b">
        <v>0</v>
      </c>
      <c r="AO18" s="24">
        <v>0</v>
      </c>
      <c r="AP18" s="24">
        <v>1</v>
      </c>
      <c r="AQ18" s="26">
        <v>37272</v>
      </c>
      <c r="AR18" s="26">
        <v>37284</v>
      </c>
      <c r="AS18" s="24">
        <v>1</v>
      </c>
      <c r="AT18" s="23" t="s">
        <v>143</v>
      </c>
      <c r="AU18" s="23" t="str">
        <f t="shared" si="0"/>
        <v>VO00457149</v>
      </c>
    </row>
    <row r="19" spans="2:47" ht="13.8" x14ac:dyDescent="0.25">
      <c r="B19" s="20">
        <v>37272</v>
      </c>
      <c r="C19" s="20" t="s">
        <v>45</v>
      </c>
      <c r="D19" s="21" t="s">
        <v>136</v>
      </c>
      <c r="E19" s="21" t="s">
        <v>91</v>
      </c>
      <c r="F19" s="22">
        <v>57.64</v>
      </c>
      <c r="G19" s="21" t="s">
        <v>48</v>
      </c>
      <c r="H19" s="21" t="s">
        <v>49</v>
      </c>
      <c r="I19" s="21" t="s">
        <v>144</v>
      </c>
      <c r="J19" s="21" t="s">
        <v>51</v>
      </c>
      <c r="K19" s="21" t="s">
        <v>39</v>
      </c>
      <c r="L19" s="21" t="s">
        <v>52</v>
      </c>
      <c r="M19" s="23" t="s">
        <v>138</v>
      </c>
      <c r="N19" s="24">
        <v>499</v>
      </c>
      <c r="O19" s="21" t="s">
        <v>139</v>
      </c>
      <c r="P19" s="23" t="s">
        <v>55</v>
      </c>
      <c r="Q19" s="23" t="s">
        <v>56</v>
      </c>
      <c r="R19" s="23" t="s">
        <v>57</v>
      </c>
      <c r="S19" s="24" t="b">
        <v>0</v>
      </c>
      <c r="T19" s="25" t="s">
        <v>145</v>
      </c>
      <c r="U19" s="25" t="s">
        <v>59</v>
      </c>
      <c r="V19" s="25" t="s">
        <v>141</v>
      </c>
      <c r="W19" s="23" t="s">
        <v>146</v>
      </c>
      <c r="X19" s="26">
        <v>37265</v>
      </c>
      <c r="Y19" s="26">
        <v>37322</v>
      </c>
      <c r="Z19" s="21"/>
      <c r="AA19" s="25"/>
      <c r="AB19" s="25"/>
      <c r="AC19" s="25"/>
      <c r="AD19" s="25">
        <v>7001</v>
      </c>
      <c r="AE19" s="25">
        <v>57.64</v>
      </c>
      <c r="AF19" s="25" t="s">
        <v>62</v>
      </c>
      <c r="AG19" s="25" t="s">
        <v>62</v>
      </c>
      <c r="AH19" s="25"/>
      <c r="AI19" s="25" t="s">
        <v>63</v>
      </c>
      <c r="AJ19" s="27">
        <v>57.64</v>
      </c>
      <c r="AK19" s="24">
        <v>4</v>
      </c>
      <c r="AL19" s="24" t="b">
        <v>0</v>
      </c>
      <c r="AM19" s="24" t="b">
        <v>0</v>
      </c>
      <c r="AN19" s="24" t="b">
        <v>0</v>
      </c>
      <c r="AO19" s="24">
        <v>0</v>
      </c>
      <c r="AP19" s="24">
        <v>1</v>
      </c>
      <c r="AQ19" s="26">
        <v>37272</v>
      </c>
      <c r="AR19" s="26">
        <v>37284</v>
      </c>
      <c r="AS19" s="24">
        <v>1</v>
      </c>
      <c r="AT19" s="23" t="s">
        <v>143</v>
      </c>
      <c r="AU19" s="23" t="str">
        <f t="shared" si="0"/>
        <v>VO00457139</v>
      </c>
    </row>
    <row r="20" spans="2:47" ht="13.8" x14ac:dyDescent="0.25">
      <c r="B20" s="20">
        <v>37272</v>
      </c>
      <c r="C20" s="20" t="s">
        <v>45</v>
      </c>
      <c r="D20" s="21" t="s">
        <v>147</v>
      </c>
      <c r="E20" s="21" t="s">
        <v>148</v>
      </c>
      <c r="F20" s="22">
        <v>40</v>
      </c>
      <c r="G20" s="21" t="s">
        <v>48</v>
      </c>
      <c r="H20" s="21" t="s">
        <v>49</v>
      </c>
      <c r="I20" s="21" t="s">
        <v>149</v>
      </c>
      <c r="J20" s="21" t="s">
        <v>51</v>
      </c>
      <c r="K20" s="21" t="s">
        <v>39</v>
      </c>
      <c r="L20" s="21" t="s">
        <v>52</v>
      </c>
      <c r="M20" s="23" t="s">
        <v>150</v>
      </c>
      <c r="N20" s="24">
        <v>459</v>
      </c>
      <c r="O20" s="21" t="s">
        <v>102</v>
      </c>
      <c r="P20" s="23" t="s">
        <v>55</v>
      </c>
      <c r="Q20" s="23" t="s">
        <v>56</v>
      </c>
      <c r="R20" s="23" t="s">
        <v>57</v>
      </c>
      <c r="S20" s="24" t="b">
        <v>0</v>
      </c>
      <c r="T20" s="25" t="s">
        <v>151</v>
      </c>
      <c r="U20" s="25" t="s">
        <v>59</v>
      </c>
      <c r="V20" s="25" t="s">
        <v>152</v>
      </c>
      <c r="W20" s="23" t="s">
        <v>153</v>
      </c>
      <c r="X20" s="26">
        <v>37267</v>
      </c>
      <c r="Y20" s="26">
        <v>37324</v>
      </c>
      <c r="Z20" s="21"/>
      <c r="AA20" s="25"/>
      <c r="AB20" s="25"/>
      <c r="AC20" s="25"/>
      <c r="AD20" s="25">
        <v>7001</v>
      </c>
      <c r="AE20" s="25">
        <v>40</v>
      </c>
      <c r="AF20" s="25" t="s">
        <v>62</v>
      </c>
      <c r="AG20" s="25" t="s">
        <v>62</v>
      </c>
      <c r="AH20" s="25"/>
      <c r="AI20" s="25" t="s">
        <v>63</v>
      </c>
      <c r="AJ20" s="27">
        <v>40</v>
      </c>
      <c r="AK20" s="24">
        <v>8</v>
      </c>
      <c r="AL20" s="24" t="b">
        <v>0</v>
      </c>
      <c r="AM20" s="24" t="b">
        <v>0</v>
      </c>
      <c r="AN20" s="24" t="b">
        <v>0</v>
      </c>
      <c r="AO20" s="24">
        <v>0</v>
      </c>
      <c r="AP20" s="24">
        <v>1</v>
      </c>
      <c r="AQ20" s="26">
        <v>37272</v>
      </c>
      <c r="AR20" s="26">
        <v>37284</v>
      </c>
      <c r="AS20" s="24">
        <v>1</v>
      </c>
      <c r="AT20" s="23" t="s">
        <v>154</v>
      </c>
      <c r="AU20" s="23" t="str">
        <f t="shared" si="0"/>
        <v>VO00457143</v>
      </c>
    </row>
    <row r="21" spans="2:47" ht="13.8" x14ac:dyDescent="0.25">
      <c r="B21" s="20">
        <v>37272</v>
      </c>
      <c r="C21" s="20" t="s">
        <v>45</v>
      </c>
      <c r="D21" s="21" t="s">
        <v>155</v>
      </c>
      <c r="E21" s="21" t="s">
        <v>111</v>
      </c>
      <c r="F21" s="22">
        <v>64.599999999999994</v>
      </c>
      <c r="G21" s="21" t="s">
        <v>48</v>
      </c>
      <c r="H21" s="21" t="s">
        <v>49</v>
      </c>
      <c r="I21" s="21" t="s">
        <v>156</v>
      </c>
      <c r="J21" s="21" t="s">
        <v>51</v>
      </c>
      <c r="K21" s="21" t="s">
        <v>39</v>
      </c>
      <c r="L21" s="21" t="s">
        <v>52</v>
      </c>
      <c r="M21" s="23" t="s">
        <v>157</v>
      </c>
      <c r="N21" s="24">
        <v>459</v>
      </c>
      <c r="O21" s="21" t="s">
        <v>102</v>
      </c>
      <c r="P21" s="23" t="s">
        <v>55</v>
      </c>
      <c r="Q21" s="23" t="s">
        <v>56</v>
      </c>
      <c r="R21" s="23" t="s">
        <v>57</v>
      </c>
      <c r="S21" s="24" t="b">
        <v>0</v>
      </c>
      <c r="T21" s="25" t="s">
        <v>158</v>
      </c>
      <c r="U21" s="25" t="s">
        <v>59</v>
      </c>
      <c r="V21" s="25" t="s">
        <v>159</v>
      </c>
      <c r="W21" s="23" t="s">
        <v>160</v>
      </c>
      <c r="X21" s="26">
        <v>37257</v>
      </c>
      <c r="Y21" s="26">
        <v>37267</v>
      </c>
      <c r="Z21" s="21"/>
      <c r="AA21" s="25"/>
      <c r="AB21" s="25"/>
      <c r="AC21" s="25"/>
      <c r="AD21" s="25">
        <v>7001</v>
      </c>
      <c r="AE21" s="25">
        <v>64.599999999999994</v>
      </c>
      <c r="AF21" s="25" t="s">
        <v>62</v>
      </c>
      <c r="AG21" s="25" t="s">
        <v>62</v>
      </c>
      <c r="AH21" s="25"/>
      <c r="AI21" s="25" t="s">
        <v>63</v>
      </c>
      <c r="AJ21" s="27">
        <v>64.599999999999994</v>
      </c>
      <c r="AK21" s="24">
        <v>6</v>
      </c>
      <c r="AL21" s="24" t="b">
        <v>0</v>
      </c>
      <c r="AM21" s="24" t="b">
        <v>0</v>
      </c>
      <c r="AN21" s="24" t="b">
        <v>0</v>
      </c>
      <c r="AO21" s="24">
        <v>0</v>
      </c>
      <c r="AP21" s="24">
        <v>1</v>
      </c>
      <c r="AQ21" s="26">
        <v>37272</v>
      </c>
      <c r="AR21" s="26">
        <v>37284</v>
      </c>
      <c r="AS21" s="24">
        <v>1</v>
      </c>
      <c r="AT21" s="23" t="s">
        <v>161</v>
      </c>
      <c r="AU21" s="23" t="str">
        <f t="shared" si="0"/>
        <v>VO00457141</v>
      </c>
    </row>
    <row r="22" spans="2:47" ht="13.8" x14ac:dyDescent="0.25">
      <c r="B22" s="20">
        <v>37272</v>
      </c>
      <c r="C22" s="20" t="s">
        <v>45</v>
      </c>
      <c r="D22" s="21" t="s">
        <v>155</v>
      </c>
      <c r="E22" s="21" t="s">
        <v>111</v>
      </c>
      <c r="F22" s="22">
        <v>21.6</v>
      </c>
      <c r="G22" s="21" t="s">
        <v>48</v>
      </c>
      <c r="H22" s="21" t="s">
        <v>49</v>
      </c>
      <c r="I22" s="21" t="s">
        <v>162</v>
      </c>
      <c r="J22" s="21" t="s">
        <v>51</v>
      </c>
      <c r="K22" s="21" t="s">
        <v>39</v>
      </c>
      <c r="L22" s="21" t="s">
        <v>52</v>
      </c>
      <c r="M22" s="23" t="s">
        <v>157</v>
      </c>
      <c r="N22" s="24">
        <v>459</v>
      </c>
      <c r="O22" s="21" t="s">
        <v>102</v>
      </c>
      <c r="P22" s="23" t="s">
        <v>55</v>
      </c>
      <c r="Q22" s="23" t="s">
        <v>56</v>
      </c>
      <c r="R22" s="23" t="s">
        <v>57</v>
      </c>
      <c r="S22" s="24" t="b">
        <v>0</v>
      </c>
      <c r="T22" s="25" t="s">
        <v>163</v>
      </c>
      <c r="U22" s="25" t="s">
        <v>59</v>
      </c>
      <c r="V22" s="25" t="s">
        <v>164</v>
      </c>
      <c r="W22" s="23" t="s">
        <v>165</v>
      </c>
      <c r="X22" s="26">
        <v>37257</v>
      </c>
      <c r="Y22" s="26">
        <v>37267</v>
      </c>
      <c r="Z22" s="21"/>
      <c r="AA22" s="25"/>
      <c r="AB22" s="25"/>
      <c r="AC22" s="25"/>
      <c r="AD22" s="25">
        <v>7001</v>
      </c>
      <c r="AE22" s="25">
        <v>21.6</v>
      </c>
      <c r="AF22" s="25" t="s">
        <v>62</v>
      </c>
      <c r="AG22" s="25" t="s">
        <v>62</v>
      </c>
      <c r="AH22" s="25"/>
      <c r="AI22" s="25" t="s">
        <v>63</v>
      </c>
      <c r="AJ22" s="27">
        <v>21.6</v>
      </c>
      <c r="AK22" s="24">
        <v>14</v>
      </c>
      <c r="AL22" s="24" t="b">
        <v>0</v>
      </c>
      <c r="AM22" s="24" t="b">
        <v>0</v>
      </c>
      <c r="AN22" s="24" t="b">
        <v>0</v>
      </c>
      <c r="AO22" s="24">
        <v>0</v>
      </c>
      <c r="AP22" s="24">
        <v>1</v>
      </c>
      <c r="AQ22" s="26">
        <v>37272</v>
      </c>
      <c r="AR22" s="26">
        <v>37284</v>
      </c>
      <c r="AS22" s="24">
        <v>1</v>
      </c>
      <c r="AT22" s="23" t="s">
        <v>161</v>
      </c>
      <c r="AU22" s="23" t="str">
        <f t="shared" si="0"/>
        <v>VO00457155</v>
      </c>
    </row>
    <row r="23" spans="2:47" ht="13.8" x14ac:dyDescent="0.25">
      <c r="B23" s="20">
        <v>37273</v>
      </c>
      <c r="C23" s="20" t="s">
        <v>45</v>
      </c>
      <c r="D23" s="21" t="s">
        <v>166</v>
      </c>
      <c r="E23" s="21" t="s">
        <v>167</v>
      </c>
      <c r="F23" s="22">
        <v>165</v>
      </c>
      <c r="G23" s="21" t="s">
        <v>168</v>
      </c>
      <c r="H23" s="21" t="s">
        <v>49</v>
      </c>
      <c r="I23" s="21" t="s">
        <v>169</v>
      </c>
      <c r="J23" s="21" t="s">
        <v>51</v>
      </c>
      <c r="K23" s="21" t="s">
        <v>39</v>
      </c>
      <c r="L23" s="21" t="s">
        <v>52</v>
      </c>
      <c r="M23" s="23" t="s">
        <v>170</v>
      </c>
      <c r="N23" s="24">
        <v>499</v>
      </c>
      <c r="O23" s="21" t="s">
        <v>139</v>
      </c>
      <c r="P23" s="23" t="s">
        <v>55</v>
      </c>
      <c r="Q23" s="23" t="s">
        <v>56</v>
      </c>
      <c r="R23" s="23" t="s">
        <v>57</v>
      </c>
      <c r="S23" s="24" t="b">
        <v>0</v>
      </c>
      <c r="T23" s="25" t="s">
        <v>171</v>
      </c>
      <c r="U23" s="25" t="s">
        <v>172</v>
      </c>
      <c r="V23" s="25" t="s">
        <v>173</v>
      </c>
      <c r="W23" s="23" t="s">
        <v>174</v>
      </c>
      <c r="X23" s="26">
        <v>37244</v>
      </c>
      <c r="Y23" s="26">
        <v>37254</v>
      </c>
      <c r="Z23" s="21"/>
      <c r="AA23" s="25"/>
      <c r="AB23" s="25"/>
      <c r="AC23" s="25"/>
      <c r="AD23" s="25">
        <v>7015</v>
      </c>
      <c r="AE23" s="25">
        <v>165</v>
      </c>
      <c r="AF23" s="25" t="s">
        <v>62</v>
      </c>
      <c r="AG23" s="25" t="s">
        <v>62</v>
      </c>
      <c r="AH23" s="25"/>
      <c r="AI23" s="25" t="s">
        <v>63</v>
      </c>
      <c r="AJ23" s="27">
        <v>165</v>
      </c>
      <c r="AK23" s="24">
        <v>1</v>
      </c>
      <c r="AL23" s="24" t="b">
        <v>0</v>
      </c>
      <c r="AM23" s="24" t="b">
        <v>0</v>
      </c>
      <c r="AN23" s="24" t="b">
        <v>0</v>
      </c>
      <c r="AO23" s="24">
        <v>0</v>
      </c>
      <c r="AP23" s="24">
        <v>1</v>
      </c>
      <c r="AQ23" s="26">
        <v>37273</v>
      </c>
      <c r="AR23" s="26">
        <v>37284</v>
      </c>
      <c r="AS23" s="24">
        <v>1</v>
      </c>
      <c r="AT23" s="23" t="s">
        <v>175</v>
      </c>
      <c r="AU23" s="23" t="str">
        <f t="shared" si="0"/>
        <v>VO00457821</v>
      </c>
    </row>
    <row r="24" spans="2:47" ht="13.8" x14ac:dyDescent="0.25">
      <c r="B24" s="20">
        <v>37274</v>
      </c>
      <c r="C24" s="20" t="s">
        <v>45</v>
      </c>
      <c r="D24" s="21" t="s">
        <v>90</v>
      </c>
      <c r="E24" s="21" t="s">
        <v>91</v>
      </c>
      <c r="F24" s="22">
        <v>42.79</v>
      </c>
      <c r="G24" s="21" t="s">
        <v>176</v>
      </c>
      <c r="H24" s="21" t="s">
        <v>49</v>
      </c>
      <c r="I24" s="21" t="s">
        <v>177</v>
      </c>
      <c r="J24" s="21" t="s">
        <v>51</v>
      </c>
      <c r="K24" s="21" t="s">
        <v>39</v>
      </c>
      <c r="L24" s="21" t="s">
        <v>52</v>
      </c>
      <c r="M24" s="23" t="s">
        <v>93</v>
      </c>
      <c r="N24" s="24">
        <v>458</v>
      </c>
      <c r="O24" s="21" t="s">
        <v>54</v>
      </c>
      <c r="P24" s="23" t="s">
        <v>55</v>
      </c>
      <c r="Q24" s="23" t="s">
        <v>56</v>
      </c>
      <c r="R24" s="23" t="s">
        <v>57</v>
      </c>
      <c r="S24" s="24" t="b">
        <v>0</v>
      </c>
      <c r="T24" s="25" t="s">
        <v>178</v>
      </c>
      <c r="U24" s="25" t="s">
        <v>179</v>
      </c>
      <c r="V24" s="25" t="s">
        <v>95</v>
      </c>
      <c r="W24" s="23" t="s">
        <v>180</v>
      </c>
      <c r="X24" s="26">
        <v>37239</v>
      </c>
      <c r="Y24" s="26">
        <v>37296</v>
      </c>
      <c r="Z24" s="21"/>
      <c r="AA24" s="25"/>
      <c r="AB24" s="25"/>
      <c r="AC24" s="25"/>
      <c r="AD24" s="25">
        <v>7001</v>
      </c>
      <c r="AE24" s="25">
        <v>42.79</v>
      </c>
      <c r="AF24" s="25" t="s">
        <v>62</v>
      </c>
      <c r="AG24" s="25" t="s">
        <v>62</v>
      </c>
      <c r="AH24" s="25"/>
      <c r="AI24" s="25" t="s">
        <v>63</v>
      </c>
      <c r="AJ24" s="27">
        <v>42.79</v>
      </c>
      <c r="AK24" s="24">
        <v>4</v>
      </c>
      <c r="AL24" s="24" t="b">
        <v>0</v>
      </c>
      <c r="AM24" s="24" t="b">
        <v>0</v>
      </c>
      <c r="AN24" s="24" t="b">
        <v>0</v>
      </c>
      <c r="AO24" s="24">
        <v>0</v>
      </c>
      <c r="AP24" s="24">
        <v>1</v>
      </c>
      <c r="AQ24" s="26">
        <v>37274</v>
      </c>
      <c r="AR24" s="26">
        <v>37284</v>
      </c>
      <c r="AS24" s="24">
        <v>1</v>
      </c>
      <c r="AT24" s="23" t="s">
        <v>97</v>
      </c>
      <c r="AU24" s="23" t="str">
        <f t="shared" si="0"/>
        <v>VO00458251</v>
      </c>
    </row>
    <row r="25" spans="2:47" ht="13.8" x14ac:dyDescent="0.25">
      <c r="B25" s="20">
        <v>37274</v>
      </c>
      <c r="C25" s="20" t="s">
        <v>45</v>
      </c>
      <c r="D25" s="21" t="s">
        <v>118</v>
      </c>
      <c r="E25" s="21" t="s">
        <v>119</v>
      </c>
      <c r="F25" s="22">
        <v>91</v>
      </c>
      <c r="G25" s="21" t="s">
        <v>176</v>
      </c>
      <c r="H25" s="21" t="s">
        <v>49</v>
      </c>
      <c r="I25" s="21" t="s">
        <v>181</v>
      </c>
      <c r="J25" s="21" t="s">
        <v>51</v>
      </c>
      <c r="K25" s="21" t="s">
        <v>39</v>
      </c>
      <c r="L25" s="21" t="s">
        <v>52</v>
      </c>
      <c r="M25" s="23" t="s">
        <v>121</v>
      </c>
      <c r="N25" s="24">
        <v>459</v>
      </c>
      <c r="O25" s="21" t="s">
        <v>102</v>
      </c>
      <c r="P25" s="23" t="s">
        <v>55</v>
      </c>
      <c r="Q25" s="23" t="s">
        <v>56</v>
      </c>
      <c r="R25" s="23" t="s">
        <v>57</v>
      </c>
      <c r="S25" s="24" t="b">
        <v>0</v>
      </c>
      <c r="T25" s="25" t="s">
        <v>182</v>
      </c>
      <c r="U25" s="25" t="s">
        <v>179</v>
      </c>
      <c r="V25" s="25" t="s">
        <v>183</v>
      </c>
      <c r="W25" s="23" t="s">
        <v>184</v>
      </c>
      <c r="X25" s="26">
        <v>37266</v>
      </c>
      <c r="Y25" s="26">
        <v>37267</v>
      </c>
      <c r="Z25" s="21"/>
      <c r="AA25" s="25"/>
      <c r="AB25" s="25"/>
      <c r="AC25" s="25"/>
      <c r="AD25" s="25">
        <v>7001</v>
      </c>
      <c r="AE25" s="25">
        <v>91</v>
      </c>
      <c r="AF25" s="25" t="s">
        <v>62</v>
      </c>
      <c r="AG25" s="25" t="s">
        <v>62</v>
      </c>
      <c r="AH25" s="25"/>
      <c r="AI25" s="25" t="s">
        <v>63</v>
      </c>
      <c r="AJ25" s="27">
        <v>91</v>
      </c>
      <c r="AK25" s="24">
        <v>1</v>
      </c>
      <c r="AL25" s="24" t="b">
        <v>0</v>
      </c>
      <c r="AM25" s="24" t="b">
        <v>0</v>
      </c>
      <c r="AN25" s="24" t="b">
        <v>0</v>
      </c>
      <c r="AO25" s="24">
        <v>0</v>
      </c>
      <c r="AP25" s="24">
        <v>1</v>
      </c>
      <c r="AQ25" s="26">
        <v>37274</v>
      </c>
      <c r="AR25" s="26">
        <v>37284</v>
      </c>
      <c r="AS25" s="24">
        <v>1</v>
      </c>
      <c r="AT25" s="23" t="s">
        <v>125</v>
      </c>
      <c r="AU25" s="23" t="str">
        <f t="shared" si="0"/>
        <v>VO00458247</v>
      </c>
    </row>
    <row r="26" spans="2:47" ht="13.8" x14ac:dyDescent="0.25">
      <c r="B26" s="20">
        <v>37274</v>
      </c>
      <c r="C26" s="20" t="s">
        <v>45</v>
      </c>
      <c r="D26" s="21" t="s">
        <v>118</v>
      </c>
      <c r="E26" s="21" t="s">
        <v>119</v>
      </c>
      <c r="F26" s="22">
        <v>251.49</v>
      </c>
      <c r="G26" s="21" t="s">
        <v>176</v>
      </c>
      <c r="H26" s="21" t="s">
        <v>49</v>
      </c>
      <c r="I26" s="21" t="s">
        <v>185</v>
      </c>
      <c r="J26" s="21" t="s">
        <v>51</v>
      </c>
      <c r="K26" s="21" t="s">
        <v>39</v>
      </c>
      <c r="L26" s="21" t="s">
        <v>52</v>
      </c>
      <c r="M26" s="23" t="s">
        <v>121</v>
      </c>
      <c r="N26" s="24">
        <v>459</v>
      </c>
      <c r="O26" s="21" t="s">
        <v>102</v>
      </c>
      <c r="P26" s="23" t="s">
        <v>55</v>
      </c>
      <c r="Q26" s="23" t="s">
        <v>56</v>
      </c>
      <c r="R26" s="23" t="s">
        <v>57</v>
      </c>
      <c r="S26" s="24" t="b">
        <v>0</v>
      </c>
      <c r="T26" s="25" t="s">
        <v>186</v>
      </c>
      <c r="U26" s="25" t="s">
        <v>179</v>
      </c>
      <c r="V26" s="25" t="s">
        <v>183</v>
      </c>
      <c r="W26" s="23" t="s">
        <v>187</v>
      </c>
      <c r="X26" s="26">
        <v>37258</v>
      </c>
      <c r="Y26" s="26">
        <v>37259</v>
      </c>
      <c r="Z26" s="21"/>
      <c r="AA26" s="25"/>
      <c r="AB26" s="25"/>
      <c r="AC26" s="25"/>
      <c r="AD26" s="25">
        <v>7001</v>
      </c>
      <c r="AE26" s="25">
        <v>272.49</v>
      </c>
      <c r="AF26" s="25" t="s">
        <v>62</v>
      </c>
      <c r="AG26" s="25" t="s">
        <v>62</v>
      </c>
      <c r="AH26" s="25"/>
      <c r="AI26" s="25" t="s">
        <v>63</v>
      </c>
      <c r="AJ26" s="27">
        <v>251.49</v>
      </c>
      <c r="AK26" s="24">
        <v>2</v>
      </c>
      <c r="AL26" s="24" t="b">
        <v>0</v>
      </c>
      <c r="AM26" s="24" t="b">
        <v>0</v>
      </c>
      <c r="AN26" s="24" t="b">
        <v>0</v>
      </c>
      <c r="AO26" s="24">
        <v>0</v>
      </c>
      <c r="AP26" s="24">
        <v>1</v>
      </c>
      <c r="AQ26" s="26">
        <v>37274</v>
      </c>
      <c r="AR26" s="26">
        <v>37284</v>
      </c>
      <c r="AS26" s="24">
        <v>1</v>
      </c>
      <c r="AT26" s="23" t="s">
        <v>125</v>
      </c>
      <c r="AU26" s="23" t="str">
        <f t="shared" si="0"/>
        <v>VO00458249</v>
      </c>
    </row>
    <row r="27" spans="2:47" ht="13.8" x14ac:dyDescent="0.25">
      <c r="B27" s="20">
        <v>37274</v>
      </c>
      <c r="C27" s="20" t="s">
        <v>45</v>
      </c>
      <c r="D27" s="21" t="s">
        <v>188</v>
      </c>
      <c r="E27" s="21" t="s">
        <v>189</v>
      </c>
      <c r="F27" s="22">
        <v>21</v>
      </c>
      <c r="G27" s="21" t="s">
        <v>176</v>
      </c>
      <c r="H27" s="21" t="s">
        <v>49</v>
      </c>
      <c r="I27" s="21" t="s">
        <v>190</v>
      </c>
      <c r="J27" s="21" t="s">
        <v>51</v>
      </c>
      <c r="K27" s="21" t="s">
        <v>39</v>
      </c>
      <c r="L27" s="21" t="s">
        <v>52</v>
      </c>
      <c r="M27" s="23" t="s">
        <v>191</v>
      </c>
      <c r="N27" s="24">
        <v>499</v>
      </c>
      <c r="O27" s="21" t="s">
        <v>139</v>
      </c>
      <c r="P27" s="23" t="s">
        <v>55</v>
      </c>
      <c r="Q27" s="23" t="s">
        <v>56</v>
      </c>
      <c r="R27" s="23" t="s">
        <v>57</v>
      </c>
      <c r="S27" s="24" t="b">
        <v>0</v>
      </c>
      <c r="T27" s="25" t="s">
        <v>186</v>
      </c>
      <c r="U27" s="25" t="s">
        <v>179</v>
      </c>
      <c r="V27" s="25" t="s">
        <v>183</v>
      </c>
      <c r="W27" s="23" t="s">
        <v>187</v>
      </c>
      <c r="X27" s="26">
        <v>37258</v>
      </c>
      <c r="Y27" s="26">
        <v>37259</v>
      </c>
      <c r="Z27" s="21"/>
      <c r="AA27" s="25"/>
      <c r="AB27" s="25"/>
      <c r="AC27" s="25"/>
      <c r="AD27" s="25">
        <v>7001</v>
      </c>
      <c r="AE27" s="25">
        <v>272.49</v>
      </c>
      <c r="AF27" s="25" t="s">
        <v>62</v>
      </c>
      <c r="AG27" s="25" t="s">
        <v>62</v>
      </c>
      <c r="AH27" s="25"/>
      <c r="AI27" s="25" t="s">
        <v>63</v>
      </c>
      <c r="AJ27" s="27">
        <v>21</v>
      </c>
      <c r="AK27" s="24">
        <v>3</v>
      </c>
      <c r="AL27" s="24" t="b">
        <v>0</v>
      </c>
      <c r="AM27" s="24" t="b">
        <v>0</v>
      </c>
      <c r="AN27" s="24" t="b">
        <v>0</v>
      </c>
      <c r="AO27" s="24">
        <v>0</v>
      </c>
      <c r="AP27" s="24">
        <v>1</v>
      </c>
      <c r="AQ27" s="26">
        <v>37274</v>
      </c>
      <c r="AR27" s="26">
        <v>37284</v>
      </c>
      <c r="AS27" s="24">
        <v>1</v>
      </c>
      <c r="AT27" s="23" t="s">
        <v>192</v>
      </c>
      <c r="AU27" s="23" t="str">
        <f t="shared" si="0"/>
        <v>VO00458249</v>
      </c>
    </row>
    <row r="28" spans="2:47" ht="13.8" x14ac:dyDescent="0.25">
      <c r="B28" s="20">
        <v>37277</v>
      </c>
      <c r="C28" s="20" t="s">
        <v>45</v>
      </c>
      <c r="D28" s="21" t="s">
        <v>193</v>
      </c>
      <c r="E28" s="21" t="s">
        <v>194</v>
      </c>
      <c r="F28" s="22">
        <v>10.19</v>
      </c>
      <c r="G28" s="21" t="s">
        <v>195</v>
      </c>
      <c r="H28" s="21" t="s">
        <v>49</v>
      </c>
      <c r="I28" s="21" t="s">
        <v>196</v>
      </c>
      <c r="J28" s="21" t="s">
        <v>51</v>
      </c>
      <c r="K28" s="21" t="s">
        <v>39</v>
      </c>
      <c r="L28" s="21" t="s">
        <v>52</v>
      </c>
      <c r="M28" s="23" t="s">
        <v>197</v>
      </c>
      <c r="N28" s="24">
        <v>499</v>
      </c>
      <c r="O28" s="21" t="s">
        <v>139</v>
      </c>
      <c r="P28" s="23" t="s">
        <v>130</v>
      </c>
      <c r="Q28" s="23" t="s">
        <v>56</v>
      </c>
      <c r="R28" s="23" t="s">
        <v>57</v>
      </c>
      <c r="S28" s="24" t="b">
        <v>0</v>
      </c>
      <c r="T28" s="25" t="s">
        <v>198</v>
      </c>
      <c r="U28" s="25" t="s">
        <v>199</v>
      </c>
      <c r="V28" s="25" t="s">
        <v>200</v>
      </c>
      <c r="W28" s="23" t="s">
        <v>201</v>
      </c>
      <c r="X28" s="26">
        <v>37267</v>
      </c>
      <c r="Y28" s="26">
        <v>37282</v>
      </c>
      <c r="Z28" s="21"/>
      <c r="AA28" s="25"/>
      <c r="AB28" s="25"/>
      <c r="AC28" s="25"/>
      <c r="AD28" s="25">
        <v>7026</v>
      </c>
      <c r="AE28" s="25">
        <v>105.75</v>
      </c>
      <c r="AF28" s="25" t="s">
        <v>62</v>
      </c>
      <c r="AG28" s="25" t="s">
        <v>62</v>
      </c>
      <c r="AH28" s="25"/>
      <c r="AI28" s="25" t="s">
        <v>63</v>
      </c>
      <c r="AJ28" s="27">
        <v>10.19</v>
      </c>
      <c r="AK28" s="24">
        <v>34</v>
      </c>
      <c r="AL28" s="24" t="b">
        <v>0</v>
      </c>
      <c r="AM28" s="24" t="b">
        <v>0</v>
      </c>
      <c r="AN28" s="24" t="b">
        <v>0</v>
      </c>
      <c r="AO28" s="24">
        <v>0</v>
      </c>
      <c r="AP28" s="24">
        <v>1</v>
      </c>
      <c r="AQ28" s="26">
        <v>37277</v>
      </c>
      <c r="AR28" s="26">
        <v>37284</v>
      </c>
      <c r="AS28" s="24">
        <v>1</v>
      </c>
      <c r="AT28" s="23" t="s">
        <v>202</v>
      </c>
      <c r="AU28" s="23" t="str">
        <f t="shared" si="0"/>
        <v>VO00458725</v>
      </c>
    </row>
    <row r="29" spans="2:47" ht="13.8" x14ac:dyDescent="0.25">
      <c r="B29" s="20">
        <v>37278</v>
      </c>
      <c r="C29" s="20" t="s">
        <v>45</v>
      </c>
      <c r="D29" s="21" t="s">
        <v>46</v>
      </c>
      <c r="E29" s="21" t="s">
        <v>47</v>
      </c>
      <c r="F29" s="22">
        <v>15.1</v>
      </c>
      <c r="G29" s="21" t="s">
        <v>203</v>
      </c>
      <c r="H29" s="21" t="s">
        <v>49</v>
      </c>
      <c r="I29" s="21" t="s">
        <v>204</v>
      </c>
      <c r="J29" s="21" t="s">
        <v>51</v>
      </c>
      <c r="K29" s="21" t="s">
        <v>39</v>
      </c>
      <c r="L29" s="21" t="s">
        <v>52</v>
      </c>
      <c r="M29" s="23" t="s">
        <v>53</v>
      </c>
      <c r="N29" s="24">
        <v>458</v>
      </c>
      <c r="O29" s="21" t="s">
        <v>54</v>
      </c>
      <c r="P29" s="23" t="s">
        <v>55</v>
      </c>
      <c r="Q29" s="23" t="s">
        <v>56</v>
      </c>
      <c r="R29" s="23" t="s">
        <v>57</v>
      </c>
      <c r="S29" s="24" t="b">
        <v>0</v>
      </c>
      <c r="T29" s="25" t="s">
        <v>205</v>
      </c>
      <c r="U29" s="25" t="s">
        <v>206</v>
      </c>
      <c r="V29" s="25" t="s">
        <v>60</v>
      </c>
      <c r="W29" s="23" t="s">
        <v>207</v>
      </c>
      <c r="X29" s="26">
        <v>37260</v>
      </c>
      <c r="Y29" s="26">
        <v>37317</v>
      </c>
      <c r="Z29" s="21"/>
      <c r="AA29" s="25"/>
      <c r="AB29" s="25"/>
      <c r="AC29" s="25"/>
      <c r="AD29" s="25">
        <v>7001</v>
      </c>
      <c r="AE29" s="25">
        <v>15.1</v>
      </c>
      <c r="AF29" s="25" t="s">
        <v>62</v>
      </c>
      <c r="AG29" s="25" t="s">
        <v>62</v>
      </c>
      <c r="AH29" s="25"/>
      <c r="AI29" s="25" t="s">
        <v>63</v>
      </c>
      <c r="AJ29" s="27">
        <v>15.1</v>
      </c>
      <c r="AK29" s="24">
        <v>5</v>
      </c>
      <c r="AL29" s="24" t="b">
        <v>0</v>
      </c>
      <c r="AM29" s="24" t="b">
        <v>0</v>
      </c>
      <c r="AN29" s="24" t="b">
        <v>0</v>
      </c>
      <c r="AO29" s="24">
        <v>0</v>
      </c>
      <c r="AP29" s="24">
        <v>1</v>
      </c>
      <c r="AQ29" s="26">
        <v>37278</v>
      </c>
      <c r="AR29" s="26">
        <v>37284</v>
      </c>
      <c r="AS29" s="24">
        <v>1</v>
      </c>
      <c r="AT29" s="23" t="s">
        <v>64</v>
      </c>
      <c r="AU29" s="23" t="str">
        <f t="shared" si="0"/>
        <v>VO00459294</v>
      </c>
    </row>
    <row r="30" spans="2:47" ht="13.8" x14ac:dyDescent="0.25">
      <c r="B30" s="20">
        <v>37278</v>
      </c>
      <c r="C30" s="20" t="s">
        <v>45</v>
      </c>
      <c r="D30" s="21" t="s">
        <v>75</v>
      </c>
      <c r="E30" s="21" t="s">
        <v>76</v>
      </c>
      <c r="F30" s="22">
        <v>49.61</v>
      </c>
      <c r="G30" s="21" t="s">
        <v>203</v>
      </c>
      <c r="H30" s="21" t="s">
        <v>49</v>
      </c>
      <c r="I30" s="21" t="s">
        <v>208</v>
      </c>
      <c r="J30" s="21" t="s">
        <v>51</v>
      </c>
      <c r="K30" s="21" t="s">
        <v>39</v>
      </c>
      <c r="L30" s="21" t="s">
        <v>52</v>
      </c>
      <c r="M30" s="23" t="s">
        <v>78</v>
      </c>
      <c r="N30" s="24">
        <v>458</v>
      </c>
      <c r="O30" s="21" t="s">
        <v>54</v>
      </c>
      <c r="P30" s="23" t="s">
        <v>55</v>
      </c>
      <c r="Q30" s="23" t="s">
        <v>56</v>
      </c>
      <c r="R30" s="23" t="s">
        <v>57</v>
      </c>
      <c r="S30" s="24" t="b">
        <v>0</v>
      </c>
      <c r="T30" s="25" t="s">
        <v>209</v>
      </c>
      <c r="U30" s="25" t="s">
        <v>206</v>
      </c>
      <c r="V30" s="25" t="s">
        <v>210</v>
      </c>
      <c r="W30" s="23" t="s">
        <v>211</v>
      </c>
      <c r="X30" s="26">
        <v>37258</v>
      </c>
      <c r="Y30" s="26">
        <v>37315</v>
      </c>
      <c r="Z30" s="21"/>
      <c r="AA30" s="25"/>
      <c r="AB30" s="25"/>
      <c r="AC30" s="25"/>
      <c r="AD30" s="25">
        <v>7001</v>
      </c>
      <c r="AE30" s="25">
        <v>49.61</v>
      </c>
      <c r="AF30" s="25" t="s">
        <v>62</v>
      </c>
      <c r="AG30" s="25" t="s">
        <v>62</v>
      </c>
      <c r="AH30" s="25"/>
      <c r="AI30" s="25" t="s">
        <v>63</v>
      </c>
      <c r="AJ30" s="27">
        <v>49.61</v>
      </c>
      <c r="AK30" s="24">
        <v>6</v>
      </c>
      <c r="AL30" s="24" t="b">
        <v>0</v>
      </c>
      <c r="AM30" s="24" t="b">
        <v>0</v>
      </c>
      <c r="AN30" s="24" t="b">
        <v>0</v>
      </c>
      <c r="AO30" s="24">
        <v>0</v>
      </c>
      <c r="AP30" s="24">
        <v>1</v>
      </c>
      <c r="AQ30" s="26">
        <v>37278</v>
      </c>
      <c r="AR30" s="26">
        <v>37284</v>
      </c>
      <c r="AS30" s="24">
        <v>1</v>
      </c>
      <c r="AT30" s="23" t="s">
        <v>82</v>
      </c>
      <c r="AU30" s="23" t="str">
        <f t="shared" si="0"/>
        <v>VO00459297</v>
      </c>
    </row>
    <row r="31" spans="2:47" ht="13.8" x14ac:dyDescent="0.25">
      <c r="B31" s="20">
        <v>37278</v>
      </c>
      <c r="C31" s="20" t="s">
        <v>45</v>
      </c>
      <c r="D31" s="21" t="s">
        <v>75</v>
      </c>
      <c r="E31" s="21" t="s">
        <v>76</v>
      </c>
      <c r="F31" s="22">
        <v>11.13</v>
      </c>
      <c r="G31" s="21" t="s">
        <v>203</v>
      </c>
      <c r="H31" s="21" t="s">
        <v>49</v>
      </c>
      <c r="I31" s="21" t="s">
        <v>212</v>
      </c>
      <c r="J31" s="21" t="s">
        <v>51</v>
      </c>
      <c r="K31" s="21" t="s">
        <v>39</v>
      </c>
      <c r="L31" s="21" t="s">
        <v>52</v>
      </c>
      <c r="M31" s="23" t="s">
        <v>78</v>
      </c>
      <c r="N31" s="24">
        <v>458</v>
      </c>
      <c r="O31" s="21" t="s">
        <v>54</v>
      </c>
      <c r="P31" s="23" t="s">
        <v>55</v>
      </c>
      <c r="Q31" s="23" t="s">
        <v>56</v>
      </c>
      <c r="R31" s="23" t="s">
        <v>57</v>
      </c>
      <c r="S31" s="24" t="b">
        <v>0</v>
      </c>
      <c r="T31" s="25" t="s">
        <v>213</v>
      </c>
      <c r="U31" s="25" t="s">
        <v>206</v>
      </c>
      <c r="V31" s="25" t="s">
        <v>214</v>
      </c>
      <c r="W31" s="23" t="s">
        <v>215</v>
      </c>
      <c r="X31" s="26">
        <v>37160</v>
      </c>
      <c r="Y31" s="26">
        <v>37217</v>
      </c>
      <c r="Z31" s="21"/>
      <c r="AA31" s="25"/>
      <c r="AB31" s="25"/>
      <c r="AC31" s="25"/>
      <c r="AD31" s="25">
        <v>7001</v>
      </c>
      <c r="AE31" s="25">
        <v>11.13</v>
      </c>
      <c r="AF31" s="25" t="s">
        <v>62</v>
      </c>
      <c r="AG31" s="25" t="s">
        <v>62</v>
      </c>
      <c r="AH31" s="25"/>
      <c r="AI31" s="25" t="s">
        <v>63</v>
      </c>
      <c r="AJ31" s="27">
        <v>11.13</v>
      </c>
      <c r="AK31" s="24">
        <v>9</v>
      </c>
      <c r="AL31" s="24" t="b">
        <v>0</v>
      </c>
      <c r="AM31" s="24" t="b">
        <v>0</v>
      </c>
      <c r="AN31" s="24" t="b">
        <v>0</v>
      </c>
      <c r="AO31" s="24">
        <v>0</v>
      </c>
      <c r="AP31" s="24">
        <v>1</v>
      </c>
      <c r="AQ31" s="26">
        <v>37278</v>
      </c>
      <c r="AR31" s="26">
        <v>37284</v>
      </c>
      <c r="AS31" s="24">
        <v>1</v>
      </c>
      <c r="AT31" s="23" t="s">
        <v>82</v>
      </c>
      <c r="AU31" s="23" t="str">
        <f t="shared" si="0"/>
        <v>VO00459303</v>
      </c>
    </row>
    <row r="32" spans="2:47" ht="13.8" x14ac:dyDescent="0.25">
      <c r="B32" s="20">
        <v>37278</v>
      </c>
      <c r="C32" s="20" t="s">
        <v>45</v>
      </c>
      <c r="D32" s="21" t="s">
        <v>75</v>
      </c>
      <c r="E32" s="21" t="s">
        <v>76</v>
      </c>
      <c r="F32" s="22">
        <v>88.05</v>
      </c>
      <c r="G32" s="21" t="s">
        <v>203</v>
      </c>
      <c r="H32" s="21" t="s">
        <v>49</v>
      </c>
      <c r="I32" s="21" t="s">
        <v>216</v>
      </c>
      <c r="J32" s="21" t="s">
        <v>51</v>
      </c>
      <c r="K32" s="21" t="s">
        <v>39</v>
      </c>
      <c r="L32" s="21" t="s">
        <v>52</v>
      </c>
      <c r="M32" s="23" t="s">
        <v>78</v>
      </c>
      <c r="N32" s="24">
        <v>458</v>
      </c>
      <c r="O32" s="21" t="s">
        <v>54</v>
      </c>
      <c r="P32" s="23" t="s">
        <v>55</v>
      </c>
      <c r="Q32" s="23" t="s">
        <v>56</v>
      </c>
      <c r="R32" s="23" t="s">
        <v>57</v>
      </c>
      <c r="S32" s="24" t="b">
        <v>0</v>
      </c>
      <c r="T32" s="25" t="s">
        <v>217</v>
      </c>
      <c r="U32" s="25" t="s">
        <v>206</v>
      </c>
      <c r="V32" s="25" t="s">
        <v>218</v>
      </c>
      <c r="W32" s="23" t="s">
        <v>219</v>
      </c>
      <c r="X32" s="26">
        <v>37260</v>
      </c>
      <c r="Y32" s="26">
        <v>37317</v>
      </c>
      <c r="Z32" s="21"/>
      <c r="AA32" s="25"/>
      <c r="AB32" s="25"/>
      <c r="AC32" s="25"/>
      <c r="AD32" s="25">
        <v>7001</v>
      </c>
      <c r="AE32" s="25">
        <v>88.05</v>
      </c>
      <c r="AF32" s="25" t="s">
        <v>62</v>
      </c>
      <c r="AG32" s="25" t="s">
        <v>62</v>
      </c>
      <c r="AH32" s="25"/>
      <c r="AI32" s="25" t="s">
        <v>63</v>
      </c>
      <c r="AJ32" s="27">
        <v>88.05</v>
      </c>
      <c r="AK32" s="24">
        <v>3</v>
      </c>
      <c r="AL32" s="24" t="b">
        <v>0</v>
      </c>
      <c r="AM32" s="24" t="b">
        <v>0</v>
      </c>
      <c r="AN32" s="24" t="b">
        <v>0</v>
      </c>
      <c r="AO32" s="24">
        <v>0</v>
      </c>
      <c r="AP32" s="24">
        <v>1</v>
      </c>
      <c r="AQ32" s="26">
        <v>37278</v>
      </c>
      <c r="AR32" s="26">
        <v>37284</v>
      </c>
      <c r="AS32" s="24">
        <v>1</v>
      </c>
      <c r="AT32" s="23" t="s">
        <v>82</v>
      </c>
      <c r="AU32" s="23" t="str">
        <f t="shared" si="0"/>
        <v>VO00459289</v>
      </c>
    </row>
    <row r="33" spans="2:47" ht="13.8" x14ac:dyDescent="0.25">
      <c r="B33" s="20">
        <v>37278</v>
      </c>
      <c r="C33" s="20" t="s">
        <v>45</v>
      </c>
      <c r="D33" s="21" t="s">
        <v>75</v>
      </c>
      <c r="E33" s="21" t="s">
        <v>76</v>
      </c>
      <c r="F33" s="22">
        <v>12.01</v>
      </c>
      <c r="G33" s="21" t="s">
        <v>203</v>
      </c>
      <c r="H33" s="21" t="s">
        <v>49</v>
      </c>
      <c r="I33" s="21" t="s">
        <v>220</v>
      </c>
      <c r="J33" s="21" t="s">
        <v>51</v>
      </c>
      <c r="K33" s="21" t="s">
        <v>39</v>
      </c>
      <c r="L33" s="21" t="s">
        <v>52</v>
      </c>
      <c r="M33" s="23" t="s">
        <v>78</v>
      </c>
      <c r="N33" s="24">
        <v>458</v>
      </c>
      <c r="O33" s="21" t="s">
        <v>54</v>
      </c>
      <c r="P33" s="23" t="s">
        <v>55</v>
      </c>
      <c r="Q33" s="23" t="s">
        <v>56</v>
      </c>
      <c r="R33" s="23" t="s">
        <v>57</v>
      </c>
      <c r="S33" s="24" t="b">
        <v>0</v>
      </c>
      <c r="T33" s="25" t="s">
        <v>221</v>
      </c>
      <c r="U33" s="25" t="s">
        <v>206</v>
      </c>
      <c r="V33" s="25" t="s">
        <v>218</v>
      </c>
      <c r="W33" s="23" t="s">
        <v>222</v>
      </c>
      <c r="X33" s="26">
        <v>37260</v>
      </c>
      <c r="Y33" s="26">
        <v>37317</v>
      </c>
      <c r="Z33" s="21"/>
      <c r="AA33" s="25"/>
      <c r="AB33" s="25"/>
      <c r="AC33" s="25"/>
      <c r="AD33" s="25">
        <v>7001</v>
      </c>
      <c r="AE33" s="25">
        <v>12.01</v>
      </c>
      <c r="AF33" s="25" t="s">
        <v>62</v>
      </c>
      <c r="AG33" s="25" t="s">
        <v>62</v>
      </c>
      <c r="AH33" s="25"/>
      <c r="AI33" s="25" t="s">
        <v>63</v>
      </c>
      <c r="AJ33" s="27">
        <v>12.01</v>
      </c>
      <c r="AK33" s="24">
        <v>4</v>
      </c>
      <c r="AL33" s="24" t="b">
        <v>0</v>
      </c>
      <c r="AM33" s="24" t="b">
        <v>0</v>
      </c>
      <c r="AN33" s="24" t="b">
        <v>0</v>
      </c>
      <c r="AO33" s="24">
        <v>0</v>
      </c>
      <c r="AP33" s="24">
        <v>1</v>
      </c>
      <c r="AQ33" s="26">
        <v>37278</v>
      </c>
      <c r="AR33" s="26">
        <v>37284</v>
      </c>
      <c r="AS33" s="24">
        <v>1</v>
      </c>
      <c r="AT33" s="23" t="s">
        <v>82</v>
      </c>
      <c r="AU33" s="23" t="str">
        <f t="shared" si="0"/>
        <v>VO00459290</v>
      </c>
    </row>
    <row r="34" spans="2:47" ht="13.8" x14ac:dyDescent="0.25">
      <c r="B34" s="20">
        <v>37278</v>
      </c>
      <c r="C34" s="20" t="s">
        <v>45</v>
      </c>
      <c r="D34" s="21" t="s">
        <v>90</v>
      </c>
      <c r="E34" s="21" t="s">
        <v>91</v>
      </c>
      <c r="F34" s="22">
        <v>477.2</v>
      </c>
      <c r="G34" s="21" t="s">
        <v>203</v>
      </c>
      <c r="H34" s="21" t="s">
        <v>49</v>
      </c>
      <c r="I34" s="21" t="s">
        <v>223</v>
      </c>
      <c r="J34" s="21" t="s">
        <v>51</v>
      </c>
      <c r="K34" s="21" t="s">
        <v>39</v>
      </c>
      <c r="L34" s="21" t="s">
        <v>52</v>
      </c>
      <c r="M34" s="23" t="s">
        <v>93</v>
      </c>
      <c r="N34" s="24">
        <v>458</v>
      </c>
      <c r="O34" s="21" t="s">
        <v>54</v>
      </c>
      <c r="P34" s="23" t="s">
        <v>55</v>
      </c>
      <c r="Q34" s="23" t="s">
        <v>56</v>
      </c>
      <c r="R34" s="23" t="s">
        <v>57</v>
      </c>
      <c r="S34" s="24" t="b">
        <v>0</v>
      </c>
      <c r="T34" s="25" t="s">
        <v>224</v>
      </c>
      <c r="U34" s="25" t="s">
        <v>206</v>
      </c>
      <c r="V34" s="25" t="s">
        <v>225</v>
      </c>
      <c r="W34" s="23" t="s">
        <v>226</v>
      </c>
      <c r="X34" s="26">
        <v>37258</v>
      </c>
      <c r="Y34" s="26">
        <v>37278</v>
      </c>
      <c r="Z34" s="21"/>
      <c r="AA34" s="25"/>
      <c r="AB34" s="25"/>
      <c r="AC34" s="25"/>
      <c r="AD34" s="25">
        <v>7001</v>
      </c>
      <c r="AE34" s="25">
        <v>477.2</v>
      </c>
      <c r="AF34" s="25" t="s">
        <v>62</v>
      </c>
      <c r="AG34" s="25" t="s">
        <v>62</v>
      </c>
      <c r="AH34" s="25"/>
      <c r="AI34" s="25" t="s">
        <v>63</v>
      </c>
      <c r="AJ34" s="27">
        <v>477.2</v>
      </c>
      <c r="AK34" s="24">
        <v>2</v>
      </c>
      <c r="AL34" s="24" t="b">
        <v>0</v>
      </c>
      <c r="AM34" s="24" t="b">
        <v>0</v>
      </c>
      <c r="AN34" s="24" t="b">
        <v>0</v>
      </c>
      <c r="AO34" s="24">
        <v>0</v>
      </c>
      <c r="AP34" s="24">
        <v>1</v>
      </c>
      <c r="AQ34" s="26">
        <v>37278</v>
      </c>
      <c r="AR34" s="26">
        <v>37284</v>
      </c>
      <c r="AS34" s="24">
        <v>1</v>
      </c>
      <c r="AT34" s="23" t="s">
        <v>97</v>
      </c>
      <c r="AU34" s="23" t="str">
        <f t="shared" si="0"/>
        <v>VO00459288</v>
      </c>
    </row>
    <row r="35" spans="2:47" ht="13.8" x14ac:dyDescent="0.25">
      <c r="B35" s="20">
        <v>37278</v>
      </c>
      <c r="C35" s="20" t="s">
        <v>45</v>
      </c>
      <c r="D35" s="21" t="s">
        <v>110</v>
      </c>
      <c r="E35" s="21" t="s">
        <v>111</v>
      </c>
      <c r="F35" s="22">
        <v>118.86</v>
      </c>
      <c r="G35" s="21" t="s">
        <v>203</v>
      </c>
      <c r="H35" s="21" t="s">
        <v>49</v>
      </c>
      <c r="I35" s="21" t="s">
        <v>227</v>
      </c>
      <c r="J35" s="21" t="s">
        <v>51</v>
      </c>
      <c r="K35" s="21" t="s">
        <v>39</v>
      </c>
      <c r="L35" s="21" t="s">
        <v>52</v>
      </c>
      <c r="M35" s="23" t="s">
        <v>113</v>
      </c>
      <c r="N35" s="24">
        <v>459</v>
      </c>
      <c r="O35" s="21" t="s">
        <v>102</v>
      </c>
      <c r="P35" s="23" t="s">
        <v>55</v>
      </c>
      <c r="Q35" s="23" t="s">
        <v>56</v>
      </c>
      <c r="R35" s="23" t="s">
        <v>57</v>
      </c>
      <c r="S35" s="24" t="b">
        <v>0</v>
      </c>
      <c r="T35" s="25" t="s">
        <v>228</v>
      </c>
      <c r="U35" s="25" t="s">
        <v>206</v>
      </c>
      <c r="V35" s="25" t="s">
        <v>159</v>
      </c>
      <c r="W35" s="23" t="s">
        <v>229</v>
      </c>
      <c r="X35" s="26">
        <v>37287</v>
      </c>
      <c r="Y35" s="26">
        <v>37297</v>
      </c>
      <c r="Z35" s="21"/>
      <c r="AA35" s="25"/>
      <c r="AB35" s="25"/>
      <c r="AC35" s="25"/>
      <c r="AD35" s="25">
        <v>7001</v>
      </c>
      <c r="AE35" s="25">
        <v>118.86</v>
      </c>
      <c r="AF35" s="25" t="s">
        <v>62</v>
      </c>
      <c r="AG35" s="25" t="s">
        <v>62</v>
      </c>
      <c r="AH35" s="25"/>
      <c r="AI35" s="25" t="s">
        <v>63</v>
      </c>
      <c r="AJ35" s="27">
        <v>118.86</v>
      </c>
      <c r="AK35" s="24">
        <v>11</v>
      </c>
      <c r="AL35" s="24" t="b">
        <v>0</v>
      </c>
      <c r="AM35" s="24" t="b">
        <v>0</v>
      </c>
      <c r="AN35" s="24" t="b">
        <v>0</v>
      </c>
      <c r="AO35" s="24">
        <v>0</v>
      </c>
      <c r="AP35" s="24">
        <v>1</v>
      </c>
      <c r="AQ35" s="26">
        <v>37278</v>
      </c>
      <c r="AR35" s="26">
        <v>37284</v>
      </c>
      <c r="AS35" s="24">
        <v>1</v>
      </c>
      <c r="AT35" s="23" t="s">
        <v>117</v>
      </c>
      <c r="AU35" s="23" t="str">
        <f t="shared" si="0"/>
        <v>VO00459307</v>
      </c>
    </row>
    <row r="36" spans="2:47" ht="13.8" x14ac:dyDescent="0.25">
      <c r="B36" s="20">
        <v>37278</v>
      </c>
      <c r="C36" s="20" t="s">
        <v>45</v>
      </c>
      <c r="D36" s="21" t="s">
        <v>118</v>
      </c>
      <c r="E36" s="21" t="s">
        <v>119</v>
      </c>
      <c r="F36" s="22">
        <v>17.760000000000002</v>
      </c>
      <c r="G36" s="21" t="s">
        <v>203</v>
      </c>
      <c r="H36" s="21" t="s">
        <v>49</v>
      </c>
      <c r="I36" s="21" t="s">
        <v>230</v>
      </c>
      <c r="J36" s="21" t="s">
        <v>51</v>
      </c>
      <c r="K36" s="21" t="s">
        <v>39</v>
      </c>
      <c r="L36" s="21" t="s">
        <v>52</v>
      </c>
      <c r="M36" s="23" t="s">
        <v>121</v>
      </c>
      <c r="N36" s="24">
        <v>459</v>
      </c>
      <c r="O36" s="21" t="s">
        <v>102</v>
      </c>
      <c r="P36" s="23" t="s">
        <v>55</v>
      </c>
      <c r="Q36" s="23" t="s">
        <v>56</v>
      </c>
      <c r="R36" s="23" t="s">
        <v>57</v>
      </c>
      <c r="S36" s="24" t="b">
        <v>0</v>
      </c>
      <c r="T36" s="25" t="s">
        <v>231</v>
      </c>
      <c r="U36" s="25" t="s">
        <v>206</v>
      </c>
      <c r="V36" s="25" t="s">
        <v>123</v>
      </c>
      <c r="W36" s="23" t="s">
        <v>232</v>
      </c>
      <c r="X36" s="26">
        <v>37158</v>
      </c>
      <c r="Y36" s="26">
        <v>37215</v>
      </c>
      <c r="Z36" s="21"/>
      <c r="AA36" s="25"/>
      <c r="AB36" s="25"/>
      <c r="AC36" s="25"/>
      <c r="AD36" s="25">
        <v>7001</v>
      </c>
      <c r="AE36" s="25">
        <v>17.760000000000002</v>
      </c>
      <c r="AF36" s="25" t="s">
        <v>62</v>
      </c>
      <c r="AG36" s="25" t="s">
        <v>62</v>
      </c>
      <c r="AH36" s="25"/>
      <c r="AI36" s="25" t="s">
        <v>63</v>
      </c>
      <c r="AJ36" s="27">
        <v>17.760000000000002</v>
      </c>
      <c r="AK36" s="24">
        <v>10</v>
      </c>
      <c r="AL36" s="24" t="b">
        <v>0</v>
      </c>
      <c r="AM36" s="24" t="b">
        <v>0</v>
      </c>
      <c r="AN36" s="24" t="b">
        <v>0</v>
      </c>
      <c r="AO36" s="24">
        <v>0</v>
      </c>
      <c r="AP36" s="24">
        <v>1</v>
      </c>
      <c r="AQ36" s="26">
        <v>37278</v>
      </c>
      <c r="AR36" s="26">
        <v>37284</v>
      </c>
      <c r="AS36" s="24">
        <v>1</v>
      </c>
      <c r="AT36" s="23" t="s">
        <v>125</v>
      </c>
      <c r="AU36" s="23" t="str">
        <f t="shared" si="0"/>
        <v>VO00459304</v>
      </c>
    </row>
    <row r="37" spans="2:47" ht="13.8" x14ac:dyDescent="0.25">
      <c r="B37" s="20">
        <v>37278</v>
      </c>
      <c r="C37" s="20" t="s">
        <v>45</v>
      </c>
      <c r="D37" s="21" t="s">
        <v>233</v>
      </c>
      <c r="E37" s="21" t="s">
        <v>234</v>
      </c>
      <c r="F37" s="22">
        <v>242.55</v>
      </c>
      <c r="G37" s="21" t="s">
        <v>203</v>
      </c>
      <c r="H37" s="21" t="s">
        <v>49</v>
      </c>
      <c r="I37" s="21" t="s">
        <v>235</v>
      </c>
      <c r="J37" s="21" t="s">
        <v>51</v>
      </c>
      <c r="K37" s="21" t="s">
        <v>39</v>
      </c>
      <c r="L37" s="21" t="s">
        <v>52</v>
      </c>
      <c r="M37" s="23" t="s">
        <v>236</v>
      </c>
      <c r="N37" s="24">
        <v>458</v>
      </c>
      <c r="O37" s="21" t="s">
        <v>54</v>
      </c>
      <c r="P37" s="23" t="s">
        <v>55</v>
      </c>
      <c r="Q37" s="23" t="s">
        <v>56</v>
      </c>
      <c r="R37" s="23" t="s">
        <v>57</v>
      </c>
      <c r="S37" s="24" t="b">
        <v>0</v>
      </c>
      <c r="T37" s="25" t="s">
        <v>237</v>
      </c>
      <c r="U37" s="25" t="s">
        <v>206</v>
      </c>
      <c r="V37" s="25" t="s">
        <v>238</v>
      </c>
      <c r="W37" s="23" t="s">
        <v>239</v>
      </c>
      <c r="X37" s="26">
        <v>37259</v>
      </c>
      <c r="Y37" s="26">
        <v>37316</v>
      </c>
      <c r="Z37" s="21"/>
      <c r="AA37" s="25"/>
      <c r="AB37" s="25"/>
      <c r="AC37" s="25"/>
      <c r="AD37" s="25">
        <v>7001</v>
      </c>
      <c r="AE37" s="25">
        <v>242.55</v>
      </c>
      <c r="AF37" s="25" t="s">
        <v>62</v>
      </c>
      <c r="AG37" s="25" t="s">
        <v>62</v>
      </c>
      <c r="AH37" s="25"/>
      <c r="AI37" s="25" t="s">
        <v>63</v>
      </c>
      <c r="AJ37" s="27">
        <v>242.55</v>
      </c>
      <c r="AK37" s="24">
        <v>8</v>
      </c>
      <c r="AL37" s="24" t="b">
        <v>0</v>
      </c>
      <c r="AM37" s="24" t="b">
        <v>0</v>
      </c>
      <c r="AN37" s="24" t="b">
        <v>0</v>
      </c>
      <c r="AO37" s="24">
        <v>0</v>
      </c>
      <c r="AP37" s="24">
        <v>1</v>
      </c>
      <c r="AQ37" s="26">
        <v>37278</v>
      </c>
      <c r="AR37" s="26">
        <v>37284</v>
      </c>
      <c r="AS37" s="24">
        <v>1</v>
      </c>
      <c r="AT37" s="23" t="s">
        <v>240</v>
      </c>
      <c r="AU37" s="23" t="str">
        <f t="shared" si="0"/>
        <v>VO00459302</v>
      </c>
    </row>
    <row r="38" spans="2:47" ht="13.8" x14ac:dyDescent="0.25">
      <c r="B38" s="20">
        <v>37278</v>
      </c>
      <c r="C38" s="20" t="s">
        <v>45</v>
      </c>
      <c r="D38" s="21" t="s">
        <v>241</v>
      </c>
      <c r="E38" s="21" t="s">
        <v>242</v>
      </c>
      <c r="F38" s="22">
        <v>22.88</v>
      </c>
      <c r="G38" s="21" t="s">
        <v>203</v>
      </c>
      <c r="H38" s="21" t="s">
        <v>49</v>
      </c>
      <c r="I38" s="21" t="s">
        <v>243</v>
      </c>
      <c r="J38" s="21" t="s">
        <v>51</v>
      </c>
      <c r="K38" s="21" t="s">
        <v>39</v>
      </c>
      <c r="L38" s="21" t="s">
        <v>52</v>
      </c>
      <c r="M38" s="23" t="s">
        <v>244</v>
      </c>
      <c r="N38" s="24">
        <v>499</v>
      </c>
      <c r="O38" s="21" t="s">
        <v>139</v>
      </c>
      <c r="P38" s="23" t="s">
        <v>55</v>
      </c>
      <c r="Q38" s="23" t="s">
        <v>56</v>
      </c>
      <c r="R38" s="23" t="s">
        <v>57</v>
      </c>
      <c r="S38" s="24" t="b">
        <v>0</v>
      </c>
      <c r="T38" s="25" t="s">
        <v>245</v>
      </c>
      <c r="U38" s="25" t="s">
        <v>206</v>
      </c>
      <c r="V38" s="25" t="s">
        <v>246</v>
      </c>
      <c r="W38" s="23" t="s">
        <v>247</v>
      </c>
      <c r="X38" s="26">
        <v>37258</v>
      </c>
      <c r="Y38" s="26">
        <v>37315</v>
      </c>
      <c r="Z38" s="21"/>
      <c r="AA38" s="25"/>
      <c r="AB38" s="25"/>
      <c r="AC38" s="25"/>
      <c r="AD38" s="25">
        <v>7001</v>
      </c>
      <c r="AE38" s="25">
        <v>22.88</v>
      </c>
      <c r="AF38" s="25" t="s">
        <v>62</v>
      </c>
      <c r="AG38" s="25" t="s">
        <v>62</v>
      </c>
      <c r="AH38" s="25"/>
      <c r="AI38" s="25" t="s">
        <v>63</v>
      </c>
      <c r="AJ38" s="27">
        <v>22.88</v>
      </c>
      <c r="AK38" s="24">
        <v>7</v>
      </c>
      <c r="AL38" s="24" t="b">
        <v>0</v>
      </c>
      <c r="AM38" s="24" t="b">
        <v>0</v>
      </c>
      <c r="AN38" s="24" t="b">
        <v>0</v>
      </c>
      <c r="AO38" s="24">
        <v>0</v>
      </c>
      <c r="AP38" s="24">
        <v>1</v>
      </c>
      <c r="AQ38" s="26">
        <v>37278</v>
      </c>
      <c r="AR38" s="26">
        <v>37284</v>
      </c>
      <c r="AS38" s="24">
        <v>1</v>
      </c>
      <c r="AT38" s="23" t="s">
        <v>248</v>
      </c>
      <c r="AU38" s="23" t="str">
        <f t="shared" si="0"/>
        <v>VO00459299</v>
      </c>
    </row>
    <row r="39" spans="2:47" ht="13.8" x14ac:dyDescent="0.25">
      <c r="B39" s="20">
        <v>37278</v>
      </c>
      <c r="C39" s="20" t="s">
        <v>45</v>
      </c>
      <c r="D39" s="21" t="s">
        <v>241</v>
      </c>
      <c r="E39" s="21" t="s">
        <v>242</v>
      </c>
      <c r="F39" s="22">
        <v>67.05</v>
      </c>
      <c r="G39" s="21" t="s">
        <v>203</v>
      </c>
      <c r="H39" s="21" t="s">
        <v>49</v>
      </c>
      <c r="I39" s="21" t="s">
        <v>249</v>
      </c>
      <c r="J39" s="21" t="s">
        <v>51</v>
      </c>
      <c r="K39" s="21" t="s">
        <v>39</v>
      </c>
      <c r="L39" s="21" t="s">
        <v>52</v>
      </c>
      <c r="M39" s="23" t="s">
        <v>244</v>
      </c>
      <c r="N39" s="24">
        <v>499</v>
      </c>
      <c r="O39" s="21" t="s">
        <v>139</v>
      </c>
      <c r="P39" s="23" t="s">
        <v>55</v>
      </c>
      <c r="Q39" s="23" t="s">
        <v>56</v>
      </c>
      <c r="R39" s="23" t="s">
        <v>57</v>
      </c>
      <c r="S39" s="24" t="b">
        <v>0</v>
      </c>
      <c r="T39" s="25" t="s">
        <v>250</v>
      </c>
      <c r="U39" s="25" t="s">
        <v>206</v>
      </c>
      <c r="V39" s="25" t="s">
        <v>251</v>
      </c>
      <c r="W39" s="23" t="s">
        <v>252</v>
      </c>
      <c r="X39" s="26">
        <v>37258</v>
      </c>
      <c r="Y39" s="26">
        <v>37315</v>
      </c>
      <c r="Z39" s="21"/>
      <c r="AA39" s="25"/>
      <c r="AB39" s="25"/>
      <c r="AC39" s="25"/>
      <c r="AD39" s="25">
        <v>7001</v>
      </c>
      <c r="AE39" s="25">
        <v>67.05</v>
      </c>
      <c r="AF39" s="25" t="s">
        <v>62</v>
      </c>
      <c r="AG39" s="25" t="s">
        <v>62</v>
      </c>
      <c r="AH39" s="25"/>
      <c r="AI39" s="25" t="s">
        <v>63</v>
      </c>
      <c r="AJ39" s="27">
        <v>67.05</v>
      </c>
      <c r="AK39" s="24">
        <v>1</v>
      </c>
      <c r="AL39" s="24" t="b">
        <v>0</v>
      </c>
      <c r="AM39" s="24" t="b">
        <v>0</v>
      </c>
      <c r="AN39" s="24" t="b">
        <v>0</v>
      </c>
      <c r="AO39" s="24">
        <v>0</v>
      </c>
      <c r="AP39" s="24">
        <v>1</v>
      </c>
      <c r="AQ39" s="26">
        <v>37278</v>
      </c>
      <c r="AR39" s="26">
        <v>37284</v>
      </c>
      <c r="AS39" s="24">
        <v>1</v>
      </c>
      <c r="AT39" s="23" t="s">
        <v>248</v>
      </c>
      <c r="AU39" s="23" t="str">
        <f t="shared" si="0"/>
        <v>VO00459286</v>
      </c>
    </row>
    <row r="40" spans="2:47" ht="13.8" x14ac:dyDescent="0.25">
      <c r="B40" s="20">
        <v>37279</v>
      </c>
      <c r="C40" s="20" t="s">
        <v>45</v>
      </c>
      <c r="D40" s="21" t="s">
        <v>253</v>
      </c>
      <c r="E40" s="21" t="s">
        <v>254</v>
      </c>
      <c r="F40" s="22">
        <v>1090</v>
      </c>
      <c r="G40" s="21" t="s">
        <v>255</v>
      </c>
      <c r="H40" s="21" t="s">
        <v>49</v>
      </c>
      <c r="I40" s="21" t="s">
        <v>256</v>
      </c>
      <c r="J40" s="21" t="s">
        <v>51</v>
      </c>
      <c r="K40" s="21" t="s">
        <v>39</v>
      </c>
      <c r="L40" s="21" t="s">
        <v>52</v>
      </c>
      <c r="M40" s="23" t="s">
        <v>257</v>
      </c>
      <c r="N40" s="24">
        <v>459</v>
      </c>
      <c r="O40" s="21" t="s">
        <v>102</v>
      </c>
      <c r="P40" s="23" t="s">
        <v>130</v>
      </c>
      <c r="Q40" s="23" t="s">
        <v>56</v>
      </c>
      <c r="R40" s="23" t="s">
        <v>57</v>
      </c>
      <c r="S40" s="24" t="b">
        <v>0</v>
      </c>
      <c r="T40" s="25" t="s">
        <v>258</v>
      </c>
      <c r="U40" s="25" t="s">
        <v>259</v>
      </c>
      <c r="V40" s="25" t="s">
        <v>260</v>
      </c>
      <c r="W40" s="23" t="s">
        <v>261</v>
      </c>
      <c r="X40" s="26">
        <v>37276</v>
      </c>
      <c r="Y40" s="26">
        <v>37286</v>
      </c>
      <c r="Z40" s="21"/>
      <c r="AA40" s="25"/>
      <c r="AB40" s="25"/>
      <c r="AC40" s="25"/>
      <c r="AD40" s="25">
        <v>1000</v>
      </c>
      <c r="AE40" s="25">
        <v>1090</v>
      </c>
      <c r="AF40" s="25" t="s">
        <v>62</v>
      </c>
      <c r="AG40" s="25" t="s">
        <v>62</v>
      </c>
      <c r="AH40" s="25"/>
      <c r="AI40" s="25" t="s">
        <v>63</v>
      </c>
      <c r="AJ40" s="27">
        <v>1090</v>
      </c>
      <c r="AK40" s="24">
        <v>24</v>
      </c>
      <c r="AL40" s="24" t="b">
        <v>0</v>
      </c>
      <c r="AM40" s="24" t="b">
        <v>0</v>
      </c>
      <c r="AN40" s="24" t="b">
        <v>0</v>
      </c>
      <c r="AO40" s="24">
        <v>0</v>
      </c>
      <c r="AP40" s="24">
        <v>1</v>
      </c>
      <c r="AQ40" s="26">
        <v>37279</v>
      </c>
      <c r="AR40" s="26">
        <v>37284</v>
      </c>
      <c r="AS40" s="24">
        <v>1</v>
      </c>
      <c r="AT40" s="23" t="s">
        <v>262</v>
      </c>
      <c r="AU40" s="23" t="str">
        <f t="shared" si="0"/>
        <v>VO00462164</v>
      </c>
    </row>
    <row r="41" spans="2:47" ht="13.8" x14ac:dyDescent="0.25">
      <c r="B41" s="20">
        <v>37281</v>
      </c>
      <c r="C41" s="20" t="s">
        <v>45</v>
      </c>
      <c r="D41" s="21" t="s">
        <v>263</v>
      </c>
      <c r="E41" s="21" t="s">
        <v>264</v>
      </c>
      <c r="F41" s="22">
        <v>2835.59</v>
      </c>
      <c r="G41" s="21" t="s">
        <v>265</v>
      </c>
      <c r="H41" s="21" t="s">
        <v>266</v>
      </c>
      <c r="I41" s="21" t="s">
        <v>267</v>
      </c>
      <c r="J41" s="21" t="s">
        <v>268</v>
      </c>
      <c r="K41" s="21" t="s">
        <v>39</v>
      </c>
      <c r="L41" s="21" t="s">
        <v>269</v>
      </c>
      <c r="M41" s="23" t="s">
        <v>270</v>
      </c>
      <c r="N41" s="24">
        <v>456</v>
      </c>
      <c r="O41" s="21" t="s">
        <v>271</v>
      </c>
      <c r="P41" s="23" t="s">
        <v>130</v>
      </c>
      <c r="Q41" s="23" t="s">
        <v>56</v>
      </c>
      <c r="R41" s="23" t="s">
        <v>57</v>
      </c>
      <c r="S41" s="24" t="b">
        <v>0</v>
      </c>
      <c r="T41" s="25" t="s">
        <v>265</v>
      </c>
      <c r="U41" s="25"/>
      <c r="V41" s="25"/>
      <c r="W41" s="23" t="s">
        <v>272</v>
      </c>
      <c r="X41" s="26">
        <v>2</v>
      </c>
      <c r="Y41" s="26">
        <v>2</v>
      </c>
      <c r="Z41" s="21"/>
      <c r="AA41" s="25"/>
      <c r="AB41" s="25"/>
      <c r="AC41" s="25"/>
      <c r="AD41" s="25"/>
      <c r="AE41" s="25">
        <v>0</v>
      </c>
      <c r="AF41" s="25" t="s">
        <v>62</v>
      </c>
      <c r="AG41" s="25" t="s">
        <v>62</v>
      </c>
      <c r="AH41" s="25"/>
      <c r="AI41" s="25" t="s">
        <v>63</v>
      </c>
      <c r="AJ41" s="27">
        <v>2835.59</v>
      </c>
      <c r="AK41" s="24">
        <v>2</v>
      </c>
      <c r="AL41" s="24" t="b">
        <v>0</v>
      </c>
      <c r="AM41" s="24" t="b">
        <v>0</v>
      </c>
      <c r="AN41" s="24" t="b">
        <v>0</v>
      </c>
      <c r="AO41" s="24">
        <v>0</v>
      </c>
      <c r="AP41" s="24">
        <v>1</v>
      </c>
      <c r="AQ41" s="26">
        <v>37281</v>
      </c>
      <c r="AR41" s="26">
        <v>37284</v>
      </c>
      <c r="AS41" s="24">
        <v>1</v>
      </c>
      <c r="AT41" s="23" t="s">
        <v>273</v>
      </c>
      <c r="AU41" s="23" t="str">
        <f t="shared" si="0"/>
        <v/>
      </c>
    </row>
    <row r="42" spans="2:47" ht="13.8" x14ac:dyDescent="0.25">
      <c r="B42" s="20">
        <v>37281</v>
      </c>
      <c r="C42" s="20" t="s">
        <v>45</v>
      </c>
      <c r="D42" s="21" t="s">
        <v>263</v>
      </c>
      <c r="E42" s="21" t="s">
        <v>264</v>
      </c>
      <c r="F42" s="22">
        <v>1118.1600000000001</v>
      </c>
      <c r="G42" s="21" t="s">
        <v>265</v>
      </c>
      <c r="H42" s="21" t="s">
        <v>266</v>
      </c>
      <c r="I42" s="21" t="s">
        <v>274</v>
      </c>
      <c r="J42" s="21" t="s">
        <v>268</v>
      </c>
      <c r="K42" s="21" t="s">
        <v>39</v>
      </c>
      <c r="L42" s="21" t="s">
        <v>269</v>
      </c>
      <c r="M42" s="23" t="s">
        <v>270</v>
      </c>
      <c r="N42" s="24">
        <v>456</v>
      </c>
      <c r="O42" s="21" t="s">
        <v>271</v>
      </c>
      <c r="P42" s="23" t="s">
        <v>130</v>
      </c>
      <c r="Q42" s="23" t="s">
        <v>56</v>
      </c>
      <c r="R42" s="23" t="s">
        <v>57</v>
      </c>
      <c r="S42" s="24" t="b">
        <v>0</v>
      </c>
      <c r="T42" s="25" t="s">
        <v>265</v>
      </c>
      <c r="U42" s="25"/>
      <c r="V42" s="25"/>
      <c r="W42" s="23" t="s">
        <v>272</v>
      </c>
      <c r="X42" s="26">
        <v>2</v>
      </c>
      <c r="Y42" s="26">
        <v>2</v>
      </c>
      <c r="Z42" s="21"/>
      <c r="AA42" s="25"/>
      <c r="AB42" s="25"/>
      <c r="AC42" s="25"/>
      <c r="AD42" s="25"/>
      <c r="AE42" s="25">
        <v>0</v>
      </c>
      <c r="AF42" s="25" t="s">
        <v>62</v>
      </c>
      <c r="AG42" s="25" t="s">
        <v>62</v>
      </c>
      <c r="AH42" s="25"/>
      <c r="AI42" s="25" t="s">
        <v>63</v>
      </c>
      <c r="AJ42" s="27">
        <v>1118.1600000000001</v>
      </c>
      <c r="AK42" s="24">
        <v>3</v>
      </c>
      <c r="AL42" s="24" t="b">
        <v>0</v>
      </c>
      <c r="AM42" s="24" t="b">
        <v>0</v>
      </c>
      <c r="AN42" s="24" t="b">
        <v>0</v>
      </c>
      <c r="AO42" s="24">
        <v>0</v>
      </c>
      <c r="AP42" s="24">
        <v>1</v>
      </c>
      <c r="AQ42" s="26">
        <v>37281</v>
      </c>
      <c r="AR42" s="26">
        <v>37284</v>
      </c>
      <c r="AS42" s="24">
        <v>1</v>
      </c>
      <c r="AT42" s="23" t="s">
        <v>273</v>
      </c>
      <c r="AU42" s="23" t="str">
        <f t="shared" si="0"/>
        <v/>
      </c>
    </row>
    <row r="43" spans="2:47" ht="13.8" x14ac:dyDescent="0.25">
      <c r="B43" s="20">
        <v>37281</v>
      </c>
      <c r="C43" s="20" t="s">
        <v>45</v>
      </c>
      <c r="D43" s="21" t="s">
        <v>275</v>
      </c>
      <c r="E43" s="21" t="s">
        <v>276</v>
      </c>
      <c r="F43" s="22">
        <v>101.25</v>
      </c>
      <c r="G43" s="21" t="s">
        <v>265</v>
      </c>
      <c r="H43" s="21" t="s">
        <v>266</v>
      </c>
      <c r="I43" s="21" t="s">
        <v>277</v>
      </c>
      <c r="J43" s="21" t="s">
        <v>268</v>
      </c>
      <c r="K43" s="21" t="s">
        <v>39</v>
      </c>
      <c r="L43" s="21" t="s">
        <v>269</v>
      </c>
      <c r="M43" s="23" t="s">
        <v>278</v>
      </c>
      <c r="N43" s="24">
        <v>456</v>
      </c>
      <c r="O43" s="21" t="s">
        <v>271</v>
      </c>
      <c r="P43" s="23" t="s">
        <v>130</v>
      </c>
      <c r="Q43" s="23" t="s">
        <v>56</v>
      </c>
      <c r="R43" s="23" t="s">
        <v>57</v>
      </c>
      <c r="S43" s="24" t="b">
        <v>0</v>
      </c>
      <c r="T43" s="25" t="s">
        <v>265</v>
      </c>
      <c r="U43" s="25"/>
      <c r="V43" s="25"/>
      <c r="W43" s="23" t="s">
        <v>272</v>
      </c>
      <c r="X43" s="26">
        <v>2</v>
      </c>
      <c r="Y43" s="26">
        <v>2</v>
      </c>
      <c r="Z43" s="21"/>
      <c r="AA43" s="25"/>
      <c r="AB43" s="25"/>
      <c r="AC43" s="25"/>
      <c r="AD43" s="25"/>
      <c r="AE43" s="25">
        <v>0</v>
      </c>
      <c r="AF43" s="25" t="s">
        <v>62</v>
      </c>
      <c r="AG43" s="25" t="s">
        <v>62</v>
      </c>
      <c r="AH43" s="25"/>
      <c r="AI43" s="25" t="s">
        <v>63</v>
      </c>
      <c r="AJ43" s="27">
        <v>101.25</v>
      </c>
      <c r="AK43" s="24">
        <v>5</v>
      </c>
      <c r="AL43" s="24" t="b">
        <v>0</v>
      </c>
      <c r="AM43" s="24" t="b">
        <v>0</v>
      </c>
      <c r="AN43" s="24" t="b">
        <v>0</v>
      </c>
      <c r="AO43" s="24">
        <v>0</v>
      </c>
      <c r="AP43" s="24">
        <v>1</v>
      </c>
      <c r="AQ43" s="26">
        <v>37281</v>
      </c>
      <c r="AR43" s="26">
        <v>37284</v>
      </c>
      <c r="AS43" s="24">
        <v>1</v>
      </c>
      <c r="AT43" s="23" t="s">
        <v>279</v>
      </c>
      <c r="AU43" s="23" t="str">
        <f t="shared" si="0"/>
        <v/>
      </c>
    </row>
    <row r="44" spans="2:47" ht="13.8" x14ac:dyDescent="0.25">
      <c r="B44" s="20">
        <v>37281</v>
      </c>
      <c r="C44" s="20" t="s">
        <v>45</v>
      </c>
      <c r="D44" s="21" t="s">
        <v>280</v>
      </c>
      <c r="E44" s="21" t="s">
        <v>281</v>
      </c>
      <c r="F44" s="22">
        <v>260.92</v>
      </c>
      <c r="G44" s="21" t="s">
        <v>265</v>
      </c>
      <c r="H44" s="21" t="s">
        <v>266</v>
      </c>
      <c r="I44" s="21" t="s">
        <v>282</v>
      </c>
      <c r="J44" s="21" t="s">
        <v>268</v>
      </c>
      <c r="K44" s="21" t="s">
        <v>39</v>
      </c>
      <c r="L44" s="21" t="s">
        <v>269</v>
      </c>
      <c r="M44" s="23" t="s">
        <v>283</v>
      </c>
      <c r="N44" s="24">
        <v>456</v>
      </c>
      <c r="O44" s="21" t="s">
        <v>271</v>
      </c>
      <c r="P44" s="23" t="s">
        <v>130</v>
      </c>
      <c r="Q44" s="23" t="s">
        <v>56</v>
      </c>
      <c r="R44" s="23" t="s">
        <v>57</v>
      </c>
      <c r="S44" s="24" t="b">
        <v>0</v>
      </c>
      <c r="T44" s="25" t="s">
        <v>265</v>
      </c>
      <c r="U44" s="25"/>
      <c r="V44" s="25"/>
      <c r="W44" s="23" t="s">
        <v>272</v>
      </c>
      <c r="X44" s="26">
        <v>2</v>
      </c>
      <c r="Y44" s="26">
        <v>2</v>
      </c>
      <c r="Z44" s="21"/>
      <c r="AA44" s="25"/>
      <c r="AB44" s="25"/>
      <c r="AC44" s="25"/>
      <c r="AD44" s="25"/>
      <c r="AE44" s="25">
        <v>0</v>
      </c>
      <c r="AF44" s="25" t="s">
        <v>62</v>
      </c>
      <c r="AG44" s="25" t="s">
        <v>62</v>
      </c>
      <c r="AH44" s="25"/>
      <c r="AI44" s="25" t="s">
        <v>63</v>
      </c>
      <c r="AJ44" s="27">
        <v>260.92</v>
      </c>
      <c r="AK44" s="24">
        <v>7</v>
      </c>
      <c r="AL44" s="24" t="b">
        <v>0</v>
      </c>
      <c r="AM44" s="24" t="b">
        <v>0</v>
      </c>
      <c r="AN44" s="24" t="b">
        <v>0</v>
      </c>
      <c r="AO44" s="24">
        <v>0</v>
      </c>
      <c r="AP44" s="24">
        <v>1</v>
      </c>
      <c r="AQ44" s="26">
        <v>37281</v>
      </c>
      <c r="AR44" s="26">
        <v>37284</v>
      </c>
      <c r="AS44" s="24">
        <v>1</v>
      </c>
      <c r="AT44" s="23" t="s">
        <v>284</v>
      </c>
      <c r="AU44" s="23" t="str">
        <f t="shared" si="0"/>
        <v/>
      </c>
    </row>
    <row r="45" spans="2:47" ht="13.8" x14ac:dyDescent="0.25">
      <c r="B45" s="20">
        <v>37281</v>
      </c>
      <c r="C45" s="20" t="s">
        <v>45</v>
      </c>
      <c r="D45" s="21" t="s">
        <v>280</v>
      </c>
      <c r="E45" s="21" t="s">
        <v>281</v>
      </c>
      <c r="F45" s="22">
        <v>111.05</v>
      </c>
      <c r="G45" s="21" t="s">
        <v>265</v>
      </c>
      <c r="H45" s="21" t="s">
        <v>266</v>
      </c>
      <c r="I45" s="21" t="s">
        <v>285</v>
      </c>
      <c r="J45" s="21" t="s">
        <v>268</v>
      </c>
      <c r="K45" s="21" t="s">
        <v>39</v>
      </c>
      <c r="L45" s="21" t="s">
        <v>269</v>
      </c>
      <c r="M45" s="23" t="s">
        <v>283</v>
      </c>
      <c r="N45" s="24">
        <v>456</v>
      </c>
      <c r="O45" s="21" t="s">
        <v>271</v>
      </c>
      <c r="P45" s="23" t="s">
        <v>130</v>
      </c>
      <c r="Q45" s="23" t="s">
        <v>56</v>
      </c>
      <c r="R45" s="23" t="s">
        <v>57</v>
      </c>
      <c r="S45" s="24" t="b">
        <v>0</v>
      </c>
      <c r="T45" s="25" t="s">
        <v>265</v>
      </c>
      <c r="U45" s="25"/>
      <c r="V45" s="25"/>
      <c r="W45" s="23" t="s">
        <v>272</v>
      </c>
      <c r="X45" s="26">
        <v>2</v>
      </c>
      <c r="Y45" s="26">
        <v>2</v>
      </c>
      <c r="Z45" s="21"/>
      <c r="AA45" s="25"/>
      <c r="AB45" s="25"/>
      <c r="AC45" s="25"/>
      <c r="AD45" s="25"/>
      <c r="AE45" s="25">
        <v>0</v>
      </c>
      <c r="AF45" s="25" t="s">
        <v>62</v>
      </c>
      <c r="AG45" s="25" t="s">
        <v>62</v>
      </c>
      <c r="AH45" s="25"/>
      <c r="AI45" s="25" t="s">
        <v>63</v>
      </c>
      <c r="AJ45" s="27">
        <v>111.05</v>
      </c>
      <c r="AK45" s="24">
        <v>8</v>
      </c>
      <c r="AL45" s="24" t="b">
        <v>0</v>
      </c>
      <c r="AM45" s="24" t="b">
        <v>0</v>
      </c>
      <c r="AN45" s="24" t="b">
        <v>0</v>
      </c>
      <c r="AO45" s="24">
        <v>0</v>
      </c>
      <c r="AP45" s="24">
        <v>1</v>
      </c>
      <c r="AQ45" s="26">
        <v>37281</v>
      </c>
      <c r="AR45" s="26">
        <v>37284</v>
      </c>
      <c r="AS45" s="24">
        <v>1</v>
      </c>
      <c r="AT45" s="23" t="s">
        <v>284</v>
      </c>
      <c r="AU45" s="23" t="str">
        <f t="shared" si="0"/>
        <v/>
      </c>
    </row>
    <row r="46" spans="2:47" ht="13.8" x14ac:dyDescent="0.25">
      <c r="B46" s="20">
        <v>37281</v>
      </c>
      <c r="C46" s="20" t="s">
        <v>45</v>
      </c>
      <c r="D46" s="21" t="s">
        <v>286</v>
      </c>
      <c r="E46" s="21" t="s">
        <v>287</v>
      </c>
      <c r="F46" s="22">
        <v>-98.5</v>
      </c>
      <c r="G46" s="21" t="s">
        <v>265</v>
      </c>
      <c r="H46" s="21" t="s">
        <v>266</v>
      </c>
      <c r="I46" s="21" t="s">
        <v>288</v>
      </c>
      <c r="J46" s="21" t="s">
        <v>268</v>
      </c>
      <c r="K46" s="21" t="s">
        <v>39</v>
      </c>
      <c r="L46" s="21" t="s">
        <v>269</v>
      </c>
      <c r="M46" s="23" t="s">
        <v>289</v>
      </c>
      <c r="N46" s="24">
        <v>457</v>
      </c>
      <c r="O46" s="21" t="s">
        <v>290</v>
      </c>
      <c r="P46" s="23" t="s">
        <v>130</v>
      </c>
      <c r="Q46" s="23" t="s">
        <v>56</v>
      </c>
      <c r="R46" s="23" t="s">
        <v>57</v>
      </c>
      <c r="S46" s="24" t="b">
        <v>0</v>
      </c>
      <c r="T46" s="25" t="s">
        <v>265</v>
      </c>
      <c r="U46" s="25"/>
      <c r="V46" s="25"/>
      <c r="W46" s="23" t="s">
        <v>272</v>
      </c>
      <c r="X46" s="26">
        <v>2</v>
      </c>
      <c r="Y46" s="26">
        <v>2</v>
      </c>
      <c r="Z46" s="21"/>
      <c r="AA46" s="25"/>
      <c r="AB46" s="25"/>
      <c r="AC46" s="25"/>
      <c r="AD46" s="25"/>
      <c r="AE46" s="25">
        <v>0</v>
      </c>
      <c r="AF46" s="25" t="s">
        <v>62</v>
      </c>
      <c r="AG46" s="25" t="s">
        <v>62</v>
      </c>
      <c r="AH46" s="25"/>
      <c r="AI46" s="25" t="s">
        <v>63</v>
      </c>
      <c r="AJ46" s="27">
        <v>-98.5</v>
      </c>
      <c r="AK46" s="24">
        <v>10</v>
      </c>
      <c r="AL46" s="24" t="b">
        <v>0</v>
      </c>
      <c r="AM46" s="24" t="b">
        <v>0</v>
      </c>
      <c r="AN46" s="24" t="b">
        <v>0</v>
      </c>
      <c r="AO46" s="24">
        <v>0</v>
      </c>
      <c r="AP46" s="24">
        <v>1</v>
      </c>
      <c r="AQ46" s="26">
        <v>37281</v>
      </c>
      <c r="AR46" s="26">
        <v>37284</v>
      </c>
      <c r="AS46" s="24">
        <v>1</v>
      </c>
      <c r="AT46" s="23" t="s">
        <v>291</v>
      </c>
      <c r="AU46" s="23" t="str">
        <f t="shared" si="0"/>
        <v/>
      </c>
    </row>
    <row r="47" spans="2:47" ht="13.8" x14ac:dyDescent="0.25">
      <c r="B47" s="20">
        <v>37281</v>
      </c>
      <c r="C47" s="20" t="s">
        <v>45</v>
      </c>
      <c r="D47" s="21" t="s">
        <v>292</v>
      </c>
      <c r="E47" s="21" t="s">
        <v>293</v>
      </c>
      <c r="F47" s="22">
        <v>124.24</v>
      </c>
      <c r="G47" s="21" t="s">
        <v>265</v>
      </c>
      <c r="H47" s="21" t="s">
        <v>266</v>
      </c>
      <c r="I47" s="21" t="s">
        <v>294</v>
      </c>
      <c r="J47" s="21" t="s">
        <v>268</v>
      </c>
      <c r="K47" s="21" t="s">
        <v>39</v>
      </c>
      <c r="L47" s="21" t="s">
        <v>269</v>
      </c>
      <c r="M47" s="23" t="s">
        <v>295</v>
      </c>
      <c r="N47" s="24">
        <v>457</v>
      </c>
      <c r="O47" s="21" t="s">
        <v>290</v>
      </c>
      <c r="P47" s="23" t="s">
        <v>130</v>
      </c>
      <c r="Q47" s="23" t="s">
        <v>56</v>
      </c>
      <c r="R47" s="23" t="s">
        <v>57</v>
      </c>
      <c r="S47" s="24" t="b">
        <v>0</v>
      </c>
      <c r="T47" s="25" t="s">
        <v>265</v>
      </c>
      <c r="U47" s="25"/>
      <c r="V47" s="25"/>
      <c r="W47" s="23" t="s">
        <v>272</v>
      </c>
      <c r="X47" s="26">
        <v>2</v>
      </c>
      <c r="Y47" s="26">
        <v>2</v>
      </c>
      <c r="Z47" s="21"/>
      <c r="AA47" s="25"/>
      <c r="AB47" s="25"/>
      <c r="AC47" s="25"/>
      <c r="AD47" s="25"/>
      <c r="AE47" s="25">
        <v>0</v>
      </c>
      <c r="AF47" s="25" t="s">
        <v>62</v>
      </c>
      <c r="AG47" s="25" t="s">
        <v>62</v>
      </c>
      <c r="AH47" s="25"/>
      <c r="AI47" s="25" t="s">
        <v>63</v>
      </c>
      <c r="AJ47" s="27">
        <v>124.24</v>
      </c>
      <c r="AK47" s="24">
        <v>4</v>
      </c>
      <c r="AL47" s="24" t="b">
        <v>0</v>
      </c>
      <c r="AM47" s="24" t="b">
        <v>0</v>
      </c>
      <c r="AN47" s="24" t="b">
        <v>0</v>
      </c>
      <c r="AO47" s="24">
        <v>0</v>
      </c>
      <c r="AP47" s="24">
        <v>1</v>
      </c>
      <c r="AQ47" s="26">
        <v>37281</v>
      </c>
      <c r="AR47" s="26">
        <v>37284</v>
      </c>
      <c r="AS47" s="24">
        <v>1</v>
      </c>
      <c r="AT47" s="23" t="s">
        <v>296</v>
      </c>
      <c r="AU47" s="23" t="str">
        <f t="shared" si="0"/>
        <v/>
      </c>
    </row>
    <row r="48" spans="2:47" ht="13.8" x14ac:dyDescent="0.25">
      <c r="B48" s="20">
        <v>37281</v>
      </c>
      <c r="C48" s="20" t="s">
        <v>45</v>
      </c>
      <c r="D48" s="21" t="s">
        <v>297</v>
      </c>
      <c r="E48" s="21" t="s">
        <v>264</v>
      </c>
      <c r="F48" s="22">
        <v>816.38</v>
      </c>
      <c r="G48" s="21" t="s">
        <v>265</v>
      </c>
      <c r="H48" s="21" t="s">
        <v>266</v>
      </c>
      <c r="I48" s="21" t="s">
        <v>298</v>
      </c>
      <c r="J48" s="21" t="s">
        <v>268</v>
      </c>
      <c r="K48" s="21" t="s">
        <v>39</v>
      </c>
      <c r="L48" s="21" t="s">
        <v>269</v>
      </c>
      <c r="M48" s="23" t="s">
        <v>299</v>
      </c>
      <c r="N48" s="24">
        <v>456</v>
      </c>
      <c r="O48" s="21" t="s">
        <v>271</v>
      </c>
      <c r="P48" s="23" t="s">
        <v>130</v>
      </c>
      <c r="Q48" s="23" t="s">
        <v>56</v>
      </c>
      <c r="R48" s="23" t="s">
        <v>57</v>
      </c>
      <c r="S48" s="24" t="b">
        <v>0</v>
      </c>
      <c r="T48" s="25" t="s">
        <v>265</v>
      </c>
      <c r="U48" s="25"/>
      <c r="V48" s="25"/>
      <c r="W48" s="23" t="s">
        <v>272</v>
      </c>
      <c r="X48" s="26">
        <v>2</v>
      </c>
      <c r="Y48" s="26">
        <v>2</v>
      </c>
      <c r="Z48" s="21"/>
      <c r="AA48" s="25"/>
      <c r="AB48" s="25"/>
      <c r="AC48" s="25"/>
      <c r="AD48" s="25"/>
      <c r="AE48" s="25">
        <v>0</v>
      </c>
      <c r="AF48" s="25" t="s">
        <v>62</v>
      </c>
      <c r="AG48" s="25" t="s">
        <v>62</v>
      </c>
      <c r="AH48" s="25"/>
      <c r="AI48" s="25" t="s">
        <v>63</v>
      </c>
      <c r="AJ48" s="27">
        <v>816.38</v>
      </c>
      <c r="AK48" s="24">
        <v>1</v>
      </c>
      <c r="AL48" s="24" t="b">
        <v>0</v>
      </c>
      <c r="AM48" s="24" t="b">
        <v>0</v>
      </c>
      <c r="AN48" s="24" t="b">
        <v>0</v>
      </c>
      <c r="AO48" s="24">
        <v>0</v>
      </c>
      <c r="AP48" s="24">
        <v>1</v>
      </c>
      <c r="AQ48" s="26">
        <v>37281</v>
      </c>
      <c r="AR48" s="26">
        <v>37284</v>
      </c>
      <c r="AS48" s="24">
        <v>1</v>
      </c>
      <c r="AT48" s="23" t="s">
        <v>300</v>
      </c>
      <c r="AU48" s="23" t="str">
        <f t="shared" si="0"/>
        <v/>
      </c>
    </row>
    <row r="49" spans="2:47" ht="13.8" x14ac:dyDescent="0.25">
      <c r="B49" s="20">
        <v>37281</v>
      </c>
      <c r="C49" s="20" t="s">
        <v>45</v>
      </c>
      <c r="D49" s="21" t="s">
        <v>301</v>
      </c>
      <c r="E49" s="21" t="s">
        <v>281</v>
      </c>
      <c r="F49" s="22">
        <v>71.819999999999993</v>
      </c>
      <c r="G49" s="21" t="s">
        <v>265</v>
      </c>
      <c r="H49" s="21" t="s">
        <v>266</v>
      </c>
      <c r="I49" s="21" t="s">
        <v>302</v>
      </c>
      <c r="J49" s="21" t="s">
        <v>268</v>
      </c>
      <c r="K49" s="21" t="s">
        <v>39</v>
      </c>
      <c r="L49" s="21" t="s">
        <v>269</v>
      </c>
      <c r="M49" s="23" t="s">
        <v>303</v>
      </c>
      <c r="N49" s="24">
        <v>456</v>
      </c>
      <c r="O49" s="21" t="s">
        <v>271</v>
      </c>
      <c r="P49" s="23" t="s">
        <v>130</v>
      </c>
      <c r="Q49" s="23" t="s">
        <v>56</v>
      </c>
      <c r="R49" s="23" t="s">
        <v>57</v>
      </c>
      <c r="S49" s="24" t="b">
        <v>0</v>
      </c>
      <c r="T49" s="25" t="s">
        <v>265</v>
      </c>
      <c r="U49" s="25"/>
      <c r="V49" s="25"/>
      <c r="W49" s="23" t="s">
        <v>272</v>
      </c>
      <c r="X49" s="26">
        <v>2</v>
      </c>
      <c r="Y49" s="26">
        <v>2</v>
      </c>
      <c r="Z49" s="21"/>
      <c r="AA49" s="25"/>
      <c r="AB49" s="25"/>
      <c r="AC49" s="25"/>
      <c r="AD49" s="25"/>
      <c r="AE49" s="25">
        <v>0</v>
      </c>
      <c r="AF49" s="25" t="s">
        <v>62</v>
      </c>
      <c r="AG49" s="25" t="s">
        <v>62</v>
      </c>
      <c r="AH49" s="25"/>
      <c r="AI49" s="25" t="s">
        <v>63</v>
      </c>
      <c r="AJ49" s="27">
        <v>71.819999999999993</v>
      </c>
      <c r="AK49" s="24">
        <v>6</v>
      </c>
      <c r="AL49" s="24" t="b">
        <v>0</v>
      </c>
      <c r="AM49" s="24" t="b">
        <v>0</v>
      </c>
      <c r="AN49" s="24" t="b">
        <v>0</v>
      </c>
      <c r="AO49" s="24">
        <v>0</v>
      </c>
      <c r="AP49" s="24">
        <v>1</v>
      </c>
      <c r="AQ49" s="26">
        <v>37281</v>
      </c>
      <c r="AR49" s="26">
        <v>37284</v>
      </c>
      <c r="AS49" s="24">
        <v>1</v>
      </c>
      <c r="AT49" s="23" t="s">
        <v>304</v>
      </c>
      <c r="AU49" s="23" t="str">
        <f t="shared" si="0"/>
        <v/>
      </c>
    </row>
    <row r="50" spans="2:47" ht="13.8" x14ac:dyDescent="0.25">
      <c r="B50" s="20">
        <v>37281</v>
      </c>
      <c r="C50" s="20" t="s">
        <v>45</v>
      </c>
      <c r="D50" s="21" t="s">
        <v>75</v>
      </c>
      <c r="E50" s="21" t="s">
        <v>76</v>
      </c>
      <c r="F50" s="22">
        <v>62.73</v>
      </c>
      <c r="G50" s="21" t="s">
        <v>305</v>
      </c>
      <c r="H50" s="21" t="s">
        <v>49</v>
      </c>
      <c r="I50" s="21" t="s">
        <v>306</v>
      </c>
      <c r="J50" s="21" t="s">
        <v>307</v>
      </c>
      <c r="K50" s="21" t="s">
        <v>39</v>
      </c>
      <c r="L50" s="21" t="s">
        <v>52</v>
      </c>
      <c r="M50" s="23" t="s">
        <v>78</v>
      </c>
      <c r="N50" s="24">
        <v>458</v>
      </c>
      <c r="O50" s="21" t="s">
        <v>54</v>
      </c>
      <c r="P50" s="23" t="s">
        <v>55</v>
      </c>
      <c r="Q50" s="23" t="s">
        <v>56</v>
      </c>
      <c r="R50" s="23" t="s">
        <v>57</v>
      </c>
      <c r="S50" s="24" t="b">
        <v>0</v>
      </c>
      <c r="T50" s="25" t="s">
        <v>308</v>
      </c>
      <c r="U50" s="25" t="s">
        <v>309</v>
      </c>
      <c r="V50" s="25" t="s">
        <v>80</v>
      </c>
      <c r="W50" s="23" t="s">
        <v>310</v>
      </c>
      <c r="X50" s="26">
        <v>37196</v>
      </c>
      <c r="Y50" s="26">
        <v>37253</v>
      </c>
      <c r="Z50" s="21"/>
      <c r="AA50" s="25"/>
      <c r="AB50" s="25"/>
      <c r="AC50" s="25"/>
      <c r="AD50" s="25">
        <v>7001</v>
      </c>
      <c r="AE50" s="25">
        <v>62.73</v>
      </c>
      <c r="AF50" s="25" t="s">
        <v>62</v>
      </c>
      <c r="AG50" s="25" t="s">
        <v>62</v>
      </c>
      <c r="AH50" s="25"/>
      <c r="AI50" s="25" t="s">
        <v>63</v>
      </c>
      <c r="AJ50" s="27">
        <v>62.73</v>
      </c>
      <c r="AK50" s="24">
        <v>3</v>
      </c>
      <c r="AL50" s="24" t="b">
        <v>0</v>
      </c>
      <c r="AM50" s="24" t="b">
        <v>0</v>
      </c>
      <c r="AN50" s="24" t="b">
        <v>0</v>
      </c>
      <c r="AO50" s="24">
        <v>0</v>
      </c>
      <c r="AP50" s="24">
        <v>1</v>
      </c>
      <c r="AQ50" s="26">
        <v>37281</v>
      </c>
      <c r="AR50" s="26">
        <v>37286</v>
      </c>
      <c r="AS50" s="24">
        <v>1</v>
      </c>
      <c r="AT50" s="23" t="s">
        <v>82</v>
      </c>
      <c r="AU50" s="23" t="str">
        <f t="shared" si="0"/>
        <v>VO00462035</v>
      </c>
    </row>
    <row r="51" spans="2:47" ht="13.8" x14ac:dyDescent="0.25">
      <c r="B51" s="20">
        <v>37281</v>
      </c>
      <c r="C51" s="20" t="s">
        <v>45</v>
      </c>
      <c r="D51" s="21" t="s">
        <v>90</v>
      </c>
      <c r="E51" s="21" t="s">
        <v>91</v>
      </c>
      <c r="F51" s="22">
        <v>656.5</v>
      </c>
      <c r="G51" s="21" t="s">
        <v>305</v>
      </c>
      <c r="H51" s="21" t="s">
        <v>49</v>
      </c>
      <c r="I51" s="21" t="s">
        <v>311</v>
      </c>
      <c r="J51" s="21" t="s">
        <v>307</v>
      </c>
      <c r="K51" s="21" t="s">
        <v>39</v>
      </c>
      <c r="L51" s="21" t="s">
        <v>52</v>
      </c>
      <c r="M51" s="23" t="s">
        <v>93</v>
      </c>
      <c r="N51" s="24">
        <v>458</v>
      </c>
      <c r="O51" s="21" t="s">
        <v>54</v>
      </c>
      <c r="P51" s="23" t="s">
        <v>55</v>
      </c>
      <c r="Q51" s="23" t="s">
        <v>56</v>
      </c>
      <c r="R51" s="23" t="s">
        <v>57</v>
      </c>
      <c r="S51" s="24" t="b">
        <v>0</v>
      </c>
      <c r="T51" s="25" t="s">
        <v>312</v>
      </c>
      <c r="U51" s="25" t="s">
        <v>309</v>
      </c>
      <c r="V51" s="25" t="s">
        <v>225</v>
      </c>
      <c r="W51" s="23" t="s">
        <v>313</v>
      </c>
      <c r="X51" s="26">
        <v>37201</v>
      </c>
      <c r="Y51" s="26">
        <v>37221</v>
      </c>
      <c r="Z51" s="21"/>
      <c r="AA51" s="25"/>
      <c r="AB51" s="25"/>
      <c r="AC51" s="25"/>
      <c r="AD51" s="25">
        <v>7001</v>
      </c>
      <c r="AE51" s="25">
        <v>656.5</v>
      </c>
      <c r="AF51" s="25" t="s">
        <v>62</v>
      </c>
      <c r="AG51" s="25" t="s">
        <v>62</v>
      </c>
      <c r="AH51" s="25"/>
      <c r="AI51" s="25" t="s">
        <v>63</v>
      </c>
      <c r="AJ51" s="27">
        <v>656.5</v>
      </c>
      <c r="AK51" s="24">
        <v>5</v>
      </c>
      <c r="AL51" s="24" t="b">
        <v>0</v>
      </c>
      <c r="AM51" s="24" t="b">
        <v>0</v>
      </c>
      <c r="AN51" s="24" t="b">
        <v>0</v>
      </c>
      <c r="AO51" s="24">
        <v>0</v>
      </c>
      <c r="AP51" s="24">
        <v>1</v>
      </c>
      <c r="AQ51" s="26">
        <v>37281</v>
      </c>
      <c r="AR51" s="26">
        <v>37286</v>
      </c>
      <c r="AS51" s="24">
        <v>1</v>
      </c>
      <c r="AT51" s="23" t="s">
        <v>97</v>
      </c>
      <c r="AU51" s="23" t="str">
        <f t="shared" si="0"/>
        <v>VO00462042</v>
      </c>
    </row>
    <row r="52" spans="2:47" ht="13.8" x14ac:dyDescent="0.25">
      <c r="B52" s="20">
        <v>37281</v>
      </c>
      <c r="C52" s="20" t="s">
        <v>45</v>
      </c>
      <c r="D52" s="21" t="s">
        <v>110</v>
      </c>
      <c r="E52" s="21" t="s">
        <v>111</v>
      </c>
      <c r="F52" s="22">
        <v>50.17</v>
      </c>
      <c r="G52" s="21" t="s">
        <v>305</v>
      </c>
      <c r="H52" s="21" t="s">
        <v>49</v>
      </c>
      <c r="I52" s="21" t="s">
        <v>314</v>
      </c>
      <c r="J52" s="21" t="s">
        <v>307</v>
      </c>
      <c r="K52" s="21" t="s">
        <v>39</v>
      </c>
      <c r="L52" s="21" t="s">
        <v>52</v>
      </c>
      <c r="M52" s="23" t="s">
        <v>113</v>
      </c>
      <c r="N52" s="24">
        <v>459</v>
      </c>
      <c r="O52" s="21" t="s">
        <v>102</v>
      </c>
      <c r="P52" s="23" t="s">
        <v>55</v>
      </c>
      <c r="Q52" s="23" t="s">
        <v>56</v>
      </c>
      <c r="R52" s="23" t="s">
        <v>57</v>
      </c>
      <c r="S52" s="24" t="b">
        <v>0</v>
      </c>
      <c r="T52" s="25" t="s">
        <v>315</v>
      </c>
      <c r="U52" s="25" t="s">
        <v>309</v>
      </c>
      <c r="V52" s="25" t="s">
        <v>316</v>
      </c>
      <c r="W52" s="23" t="s">
        <v>317</v>
      </c>
      <c r="X52" s="26">
        <v>37262</v>
      </c>
      <c r="Y52" s="26">
        <v>37272</v>
      </c>
      <c r="Z52" s="21"/>
      <c r="AA52" s="25"/>
      <c r="AB52" s="25"/>
      <c r="AC52" s="25"/>
      <c r="AD52" s="25">
        <v>7001</v>
      </c>
      <c r="AE52" s="25">
        <v>50.17</v>
      </c>
      <c r="AF52" s="25" t="s">
        <v>62</v>
      </c>
      <c r="AG52" s="25" t="s">
        <v>62</v>
      </c>
      <c r="AH52" s="25"/>
      <c r="AI52" s="25" t="s">
        <v>63</v>
      </c>
      <c r="AJ52" s="27">
        <v>50.17</v>
      </c>
      <c r="AK52" s="24">
        <v>1</v>
      </c>
      <c r="AL52" s="24" t="b">
        <v>0</v>
      </c>
      <c r="AM52" s="24" t="b">
        <v>0</v>
      </c>
      <c r="AN52" s="24" t="b">
        <v>0</v>
      </c>
      <c r="AO52" s="24">
        <v>0</v>
      </c>
      <c r="AP52" s="24">
        <v>1</v>
      </c>
      <c r="AQ52" s="26">
        <v>37281</v>
      </c>
      <c r="AR52" s="26">
        <v>37286</v>
      </c>
      <c r="AS52" s="24">
        <v>1</v>
      </c>
      <c r="AT52" s="23" t="s">
        <v>117</v>
      </c>
      <c r="AU52" s="23" t="str">
        <f t="shared" si="0"/>
        <v>VO00462019</v>
      </c>
    </row>
    <row r="53" spans="2:47" ht="13.8" x14ac:dyDescent="0.25">
      <c r="B53" s="20">
        <v>37281</v>
      </c>
      <c r="C53" s="20" t="s">
        <v>45</v>
      </c>
      <c r="D53" s="21" t="s">
        <v>110</v>
      </c>
      <c r="E53" s="21" t="s">
        <v>111</v>
      </c>
      <c r="F53" s="22">
        <v>20.09</v>
      </c>
      <c r="G53" s="21" t="s">
        <v>305</v>
      </c>
      <c r="H53" s="21" t="s">
        <v>49</v>
      </c>
      <c r="I53" s="21" t="s">
        <v>318</v>
      </c>
      <c r="J53" s="21" t="s">
        <v>307</v>
      </c>
      <c r="K53" s="21" t="s">
        <v>39</v>
      </c>
      <c r="L53" s="21" t="s">
        <v>52</v>
      </c>
      <c r="M53" s="23" t="s">
        <v>113</v>
      </c>
      <c r="N53" s="24">
        <v>459</v>
      </c>
      <c r="O53" s="21" t="s">
        <v>102</v>
      </c>
      <c r="P53" s="23" t="s">
        <v>55</v>
      </c>
      <c r="Q53" s="23" t="s">
        <v>56</v>
      </c>
      <c r="R53" s="23" t="s">
        <v>57</v>
      </c>
      <c r="S53" s="24" t="b">
        <v>0</v>
      </c>
      <c r="T53" s="25" t="s">
        <v>319</v>
      </c>
      <c r="U53" s="25" t="s">
        <v>309</v>
      </c>
      <c r="V53" s="25" t="s">
        <v>320</v>
      </c>
      <c r="W53" s="23" t="s">
        <v>321</v>
      </c>
      <c r="X53" s="26">
        <v>37275</v>
      </c>
      <c r="Y53" s="26">
        <v>37285</v>
      </c>
      <c r="Z53" s="21"/>
      <c r="AA53" s="25"/>
      <c r="AB53" s="25"/>
      <c r="AC53" s="25"/>
      <c r="AD53" s="25">
        <v>7001</v>
      </c>
      <c r="AE53" s="25">
        <v>20.09</v>
      </c>
      <c r="AF53" s="25" t="s">
        <v>62</v>
      </c>
      <c r="AG53" s="25" t="s">
        <v>62</v>
      </c>
      <c r="AH53" s="25"/>
      <c r="AI53" s="25" t="s">
        <v>63</v>
      </c>
      <c r="AJ53" s="27">
        <v>20.09</v>
      </c>
      <c r="AK53" s="24">
        <v>2</v>
      </c>
      <c r="AL53" s="24" t="b">
        <v>0</v>
      </c>
      <c r="AM53" s="24" t="b">
        <v>0</v>
      </c>
      <c r="AN53" s="24" t="b">
        <v>0</v>
      </c>
      <c r="AO53" s="24">
        <v>0</v>
      </c>
      <c r="AP53" s="24">
        <v>1</v>
      </c>
      <c r="AQ53" s="26">
        <v>37281</v>
      </c>
      <c r="AR53" s="26">
        <v>37286</v>
      </c>
      <c r="AS53" s="24">
        <v>1</v>
      </c>
      <c r="AT53" s="23" t="s">
        <v>117</v>
      </c>
      <c r="AU53" s="23" t="str">
        <f t="shared" si="0"/>
        <v>VO00462027</v>
      </c>
    </row>
    <row r="54" spans="2:47" ht="13.8" x14ac:dyDescent="0.25">
      <c r="B54" s="20">
        <v>37281</v>
      </c>
      <c r="C54" s="20" t="s">
        <v>45</v>
      </c>
      <c r="D54" s="21" t="s">
        <v>155</v>
      </c>
      <c r="E54" s="21" t="s">
        <v>111</v>
      </c>
      <c r="F54" s="22">
        <v>52.75</v>
      </c>
      <c r="G54" s="21" t="s">
        <v>305</v>
      </c>
      <c r="H54" s="21" t="s">
        <v>49</v>
      </c>
      <c r="I54" s="21" t="s">
        <v>322</v>
      </c>
      <c r="J54" s="21" t="s">
        <v>307</v>
      </c>
      <c r="K54" s="21" t="s">
        <v>39</v>
      </c>
      <c r="L54" s="21" t="s">
        <v>52</v>
      </c>
      <c r="M54" s="23" t="s">
        <v>157</v>
      </c>
      <c r="N54" s="24">
        <v>459</v>
      </c>
      <c r="O54" s="21" t="s">
        <v>102</v>
      </c>
      <c r="P54" s="23" t="s">
        <v>55</v>
      </c>
      <c r="Q54" s="23" t="s">
        <v>56</v>
      </c>
      <c r="R54" s="23" t="s">
        <v>57</v>
      </c>
      <c r="S54" s="24" t="b">
        <v>0</v>
      </c>
      <c r="T54" s="25" t="s">
        <v>323</v>
      </c>
      <c r="U54" s="25" t="s">
        <v>309</v>
      </c>
      <c r="V54" s="25" t="s">
        <v>159</v>
      </c>
      <c r="W54" s="23" t="s">
        <v>324</v>
      </c>
      <c r="X54" s="26">
        <v>37257</v>
      </c>
      <c r="Y54" s="26">
        <v>37267</v>
      </c>
      <c r="Z54" s="21"/>
      <c r="AA54" s="25"/>
      <c r="AB54" s="25"/>
      <c r="AC54" s="25"/>
      <c r="AD54" s="25">
        <v>7001</v>
      </c>
      <c r="AE54" s="25">
        <v>52.75</v>
      </c>
      <c r="AF54" s="25" t="s">
        <v>62</v>
      </c>
      <c r="AG54" s="25" t="s">
        <v>62</v>
      </c>
      <c r="AH54" s="25"/>
      <c r="AI54" s="25" t="s">
        <v>63</v>
      </c>
      <c r="AJ54" s="27">
        <v>52.75</v>
      </c>
      <c r="AK54" s="24">
        <v>4</v>
      </c>
      <c r="AL54" s="24" t="b">
        <v>0</v>
      </c>
      <c r="AM54" s="24" t="b">
        <v>0</v>
      </c>
      <c r="AN54" s="24" t="b">
        <v>0</v>
      </c>
      <c r="AO54" s="24">
        <v>0</v>
      </c>
      <c r="AP54" s="24">
        <v>1</v>
      </c>
      <c r="AQ54" s="26">
        <v>37281</v>
      </c>
      <c r="AR54" s="26">
        <v>37286</v>
      </c>
      <c r="AS54" s="24">
        <v>1</v>
      </c>
      <c r="AT54" s="23" t="s">
        <v>161</v>
      </c>
      <c r="AU54" s="23" t="str">
        <f t="shared" si="0"/>
        <v>VO00462039</v>
      </c>
    </row>
    <row r="55" spans="2:47" ht="13.8" x14ac:dyDescent="0.25">
      <c r="B55" s="20">
        <v>37284</v>
      </c>
      <c r="C55" s="20" t="s">
        <v>45</v>
      </c>
      <c r="D55" s="21" t="s">
        <v>46</v>
      </c>
      <c r="E55" s="21" t="s">
        <v>47</v>
      </c>
      <c r="F55" s="22">
        <v>48.32</v>
      </c>
      <c r="G55" s="21" t="s">
        <v>325</v>
      </c>
      <c r="H55" s="21" t="s">
        <v>49</v>
      </c>
      <c r="I55" s="21" t="s">
        <v>326</v>
      </c>
      <c r="J55" s="21" t="s">
        <v>307</v>
      </c>
      <c r="K55" s="21" t="s">
        <v>39</v>
      </c>
      <c r="L55" s="21" t="s">
        <v>52</v>
      </c>
      <c r="M55" s="23" t="s">
        <v>53</v>
      </c>
      <c r="N55" s="24">
        <v>458</v>
      </c>
      <c r="O55" s="21" t="s">
        <v>54</v>
      </c>
      <c r="P55" s="23" t="s">
        <v>55</v>
      </c>
      <c r="Q55" s="23" t="s">
        <v>56</v>
      </c>
      <c r="R55" s="23" t="s">
        <v>57</v>
      </c>
      <c r="S55" s="24" t="b">
        <v>0</v>
      </c>
      <c r="T55" s="25" t="s">
        <v>327</v>
      </c>
      <c r="U55" s="25" t="s">
        <v>328</v>
      </c>
      <c r="V55" s="25" t="s">
        <v>329</v>
      </c>
      <c r="W55" s="23" t="s">
        <v>330</v>
      </c>
      <c r="X55" s="26">
        <v>37270</v>
      </c>
      <c r="Y55" s="26">
        <v>37327</v>
      </c>
      <c r="Z55" s="21"/>
      <c r="AA55" s="25"/>
      <c r="AB55" s="25"/>
      <c r="AC55" s="25"/>
      <c r="AD55" s="25">
        <v>7001</v>
      </c>
      <c r="AE55" s="25">
        <v>48.32</v>
      </c>
      <c r="AF55" s="25" t="s">
        <v>62</v>
      </c>
      <c r="AG55" s="25" t="s">
        <v>62</v>
      </c>
      <c r="AH55" s="25"/>
      <c r="AI55" s="25" t="s">
        <v>63</v>
      </c>
      <c r="AJ55" s="27">
        <v>48.32</v>
      </c>
      <c r="AK55" s="24">
        <v>14</v>
      </c>
      <c r="AL55" s="24" t="b">
        <v>0</v>
      </c>
      <c r="AM55" s="24" t="b">
        <v>0</v>
      </c>
      <c r="AN55" s="24" t="b">
        <v>0</v>
      </c>
      <c r="AO55" s="24">
        <v>0</v>
      </c>
      <c r="AP55" s="24">
        <v>1</v>
      </c>
      <c r="AQ55" s="26">
        <v>37284</v>
      </c>
      <c r="AR55" s="26">
        <v>37286</v>
      </c>
      <c r="AS55" s="24">
        <v>1</v>
      </c>
      <c r="AT55" s="23" t="s">
        <v>64</v>
      </c>
      <c r="AU55" s="23" t="str">
        <f t="shared" si="0"/>
        <v>VO00462690</v>
      </c>
    </row>
    <row r="56" spans="2:47" ht="13.8" x14ac:dyDescent="0.25">
      <c r="B56" s="20">
        <v>37284</v>
      </c>
      <c r="C56" s="20" t="s">
        <v>45</v>
      </c>
      <c r="D56" s="21" t="s">
        <v>46</v>
      </c>
      <c r="E56" s="21" t="s">
        <v>47</v>
      </c>
      <c r="F56" s="22">
        <v>101.32</v>
      </c>
      <c r="G56" s="21" t="s">
        <v>325</v>
      </c>
      <c r="H56" s="21" t="s">
        <v>49</v>
      </c>
      <c r="I56" s="21" t="s">
        <v>331</v>
      </c>
      <c r="J56" s="21" t="s">
        <v>307</v>
      </c>
      <c r="K56" s="21" t="s">
        <v>39</v>
      </c>
      <c r="L56" s="21" t="s">
        <v>52</v>
      </c>
      <c r="M56" s="23" t="s">
        <v>53</v>
      </c>
      <c r="N56" s="24">
        <v>458</v>
      </c>
      <c r="O56" s="21" t="s">
        <v>54</v>
      </c>
      <c r="P56" s="23" t="s">
        <v>55</v>
      </c>
      <c r="Q56" s="23" t="s">
        <v>56</v>
      </c>
      <c r="R56" s="23" t="s">
        <v>57</v>
      </c>
      <c r="S56" s="24" t="b">
        <v>0</v>
      </c>
      <c r="T56" s="25" t="s">
        <v>332</v>
      </c>
      <c r="U56" s="25" t="s">
        <v>328</v>
      </c>
      <c r="V56" s="25" t="s">
        <v>333</v>
      </c>
      <c r="W56" s="23" t="s">
        <v>334</v>
      </c>
      <c r="X56" s="26">
        <v>37266</v>
      </c>
      <c r="Y56" s="26">
        <v>37323</v>
      </c>
      <c r="Z56" s="21"/>
      <c r="AA56" s="25"/>
      <c r="AB56" s="25"/>
      <c r="AC56" s="25"/>
      <c r="AD56" s="25">
        <v>7001</v>
      </c>
      <c r="AE56" s="25">
        <v>101.32</v>
      </c>
      <c r="AF56" s="25" t="s">
        <v>62</v>
      </c>
      <c r="AG56" s="25" t="s">
        <v>62</v>
      </c>
      <c r="AH56" s="25"/>
      <c r="AI56" s="25" t="s">
        <v>63</v>
      </c>
      <c r="AJ56" s="27">
        <v>101.32</v>
      </c>
      <c r="AK56" s="24">
        <v>15</v>
      </c>
      <c r="AL56" s="24" t="b">
        <v>0</v>
      </c>
      <c r="AM56" s="24" t="b">
        <v>0</v>
      </c>
      <c r="AN56" s="24" t="b">
        <v>0</v>
      </c>
      <c r="AO56" s="24">
        <v>0</v>
      </c>
      <c r="AP56" s="24">
        <v>1</v>
      </c>
      <c r="AQ56" s="26">
        <v>37284</v>
      </c>
      <c r="AR56" s="26">
        <v>37286</v>
      </c>
      <c r="AS56" s="24">
        <v>1</v>
      </c>
      <c r="AT56" s="23" t="s">
        <v>64</v>
      </c>
      <c r="AU56" s="23" t="str">
        <f t="shared" si="0"/>
        <v>VO00462696</v>
      </c>
    </row>
    <row r="57" spans="2:47" ht="13.8" x14ac:dyDescent="0.25">
      <c r="B57" s="20">
        <v>37284</v>
      </c>
      <c r="C57" s="20" t="s">
        <v>45</v>
      </c>
      <c r="D57" s="21" t="s">
        <v>46</v>
      </c>
      <c r="E57" s="21" t="s">
        <v>47</v>
      </c>
      <c r="F57" s="22">
        <v>30.46</v>
      </c>
      <c r="G57" s="21" t="s">
        <v>325</v>
      </c>
      <c r="H57" s="21" t="s">
        <v>49</v>
      </c>
      <c r="I57" s="21" t="s">
        <v>335</v>
      </c>
      <c r="J57" s="21" t="s">
        <v>307</v>
      </c>
      <c r="K57" s="21" t="s">
        <v>39</v>
      </c>
      <c r="L57" s="21" t="s">
        <v>52</v>
      </c>
      <c r="M57" s="23" t="s">
        <v>53</v>
      </c>
      <c r="N57" s="24">
        <v>458</v>
      </c>
      <c r="O57" s="21" t="s">
        <v>54</v>
      </c>
      <c r="P57" s="23" t="s">
        <v>55</v>
      </c>
      <c r="Q57" s="23" t="s">
        <v>56</v>
      </c>
      <c r="R57" s="23" t="s">
        <v>57</v>
      </c>
      <c r="S57" s="24" t="b">
        <v>0</v>
      </c>
      <c r="T57" s="25" t="s">
        <v>336</v>
      </c>
      <c r="U57" s="25" t="s">
        <v>328</v>
      </c>
      <c r="V57" s="25" t="s">
        <v>333</v>
      </c>
      <c r="W57" s="23" t="s">
        <v>337</v>
      </c>
      <c r="X57" s="26">
        <v>37265</v>
      </c>
      <c r="Y57" s="26">
        <v>37322</v>
      </c>
      <c r="Z57" s="21"/>
      <c r="AA57" s="25"/>
      <c r="AB57" s="25"/>
      <c r="AC57" s="25"/>
      <c r="AD57" s="25">
        <v>7001</v>
      </c>
      <c r="AE57" s="25">
        <v>30.46</v>
      </c>
      <c r="AF57" s="25" t="s">
        <v>62</v>
      </c>
      <c r="AG57" s="25" t="s">
        <v>62</v>
      </c>
      <c r="AH57" s="25"/>
      <c r="AI57" s="25" t="s">
        <v>63</v>
      </c>
      <c r="AJ57" s="27">
        <v>30.46</v>
      </c>
      <c r="AK57" s="24">
        <v>16</v>
      </c>
      <c r="AL57" s="24" t="b">
        <v>0</v>
      </c>
      <c r="AM57" s="24" t="b">
        <v>0</v>
      </c>
      <c r="AN57" s="24" t="b">
        <v>0</v>
      </c>
      <c r="AO57" s="24">
        <v>0</v>
      </c>
      <c r="AP57" s="24">
        <v>1</v>
      </c>
      <c r="AQ57" s="26">
        <v>37284</v>
      </c>
      <c r="AR57" s="26">
        <v>37286</v>
      </c>
      <c r="AS57" s="24">
        <v>1</v>
      </c>
      <c r="AT57" s="23" t="s">
        <v>64</v>
      </c>
      <c r="AU57" s="23" t="str">
        <f t="shared" si="0"/>
        <v>VO00462702</v>
      </c>
    </row>
    <row r="58" spans="2:47" ht="13.8" x14ac:dyDescent="0.25">
      <c r="B58" s="20">
        <v>37284</v>
      </c>
      <c r="C58" s="20" t="s">
        <v>45</v>
      </c>
      <c r="D58" s="21" t="s">
        <v>46</v>
      </c>
      <c r="E58" s="21" t="s">
        <v>47</v>
      </c>
      <c r="F58" s="22">
        <v>29.75</v>
      </c>
      <c r="G58" s="21" t="s">
        <v>325</v>
      </c>
      <c r="H58" s="21" t="s">
        <v>49</v>
      </c>
      <c r="I58" s="21" t="s">
        <v>338</v>
      </c>
      <c r="J58" s="21" t="s">
        <v>307</v>
      </c>
      <c r="K58" s="21" t="s">
        <v>39</v>
      </c>
      <c r="L58" s="21" t="s">
        <v>52</v>
      </c>
      <c r="M58" s="23" t="s">
        <v>53</v>
      </c>
      <c r="N58" s="24">
        <v>458</v>
      </c>
      <c r="O58" s="21" t="s">
        <v>54</v>
      </c>
      <c r="P58" s="23" t="s">
        <v>55</v>
      </c>
      <c r="Q58" s="23" t="s">
        <v>56</v>
      </c>
      <c r="R58" s="23" t="s">
        <v>57</v>
      </c>
      <c r="S58" s="24" t="b">
        <v>0</v>
      </c>
      <c r="T58" s="25" t="s">
        <v>339</v>
      </c>
      <c r="U58" s="25" t="s">
        <v>328</v>
      </c>
      <c r="V58" s="25" t="s">
        <v>210</v>
      </c>
      <c r="W58" s="23" t="s">
        <v>340</v>
      </c>
      <c r="X58" s="26">
        <v>37266</v>
      </c>
      <c r="Y58" s="26">
        <v>37323</v>
      </c>
      <c r="Z58" s="21"/>
      <c r="AA58" s="25"/>
      <c r="AB58" s="25"/>
      <c r="AC58" s="25"/>
      <c r="AD58" s="25">
        <v>7001</v>
      </c>
      <c r="AE58" s="25">
        <v>29.75</v>
      </c>
      <c r="AF58" s="25" t="s">
        <v>62</v>
      </c>
      <c r="AG58" s="25" t="s">
        <v>62</v>
      </c>
      <c r="AH58" s="25"/>
      <c r="AI58" s="25" t="s">
        <v>63</v>
      </c>
      <c r="AJ58" s="27">
        <v>29.75</v>
      </c>
      <c r="AK58" s="24">
        <v>17</v>
      </c>
      <c r="AL58" s="24" t="b">
        <v>0</v>
      </c>
      <c r="AM58" s="24" t="b">
        <v>0</v>
      </c>
      <c r="AN58" s="24" t="b">
        <v>0</v>
      </c>
      <c r="AO58" s="24">
        <v>0</v>
      </c>
      <c r="AP58" s="24">
        <v>1</v>
      </c>
      <c r="AQ58" s="26">
        <v>37284</v>
      </c>
      <c r="AR58" s="26">
        <v>37286</v>
      </c>
      <c r="AS58" s="24">
        <v>1</v>
      </c>
      <c r="AT58" s="23" t="s">
        <v>64</v>
      </c>
      <c r="AU58" s="23" t="str">
        <f t="shared" si="0"/>
        <v>VO00462705</v>
      </c>
    </row>
    <row r="59" spans="2:47" ht="13.8" x14ac:dyDescent="0.25">
      <c r="B59" s="20">
        <v>37284</v>
      </c>
      <c r="C59" s="20" t="s">
        <v>45</v>
      </c>
      <c r="D59" s="21" t="s">
        <v>46</v>
      </c>
      <c r="E59" s="21" t="s">
        <v>47</v>
      </c>
      <c r="F59" s="22">
        <v>3.01</v>
      </c>
      <c r="G59" s="21" t="s">
        <v>325</v>
      </c>
      <c r="H59" s="21" t="s">
        <v>49</v>
      </c>
      <c r="I59" s="21" t="s">
        <v>341</v>
      </c>
      <c r="J59" s="21" t="s">
        <v>307</v>
      </c>
      <c r="K59" s="21" t="s">
        <v>39</v>
      </c>
      <c r="L59" s="21" t="s">
        <v>52</v>
      </c>
      <c r="M59" s="23" t="s">
        <v>53</v>
      </c>
      <c r="N59" s="24">
        <v>458</v>
      </c>
      <c r="O59" s="21" t="s">
        <v>54</v>
      </c>
      <c r="P59" s="23" t="s">
        <v>55</v>
      </c>
      <c r="Q59" s="23" t="s">
        <v>56</v>
      </c>
      <c r="R59" s="23" t="s">
        <v>57</v>
      </c>
      <c r="S59" s="24" t="b">
        <v>0</v>
      </c>
      <c r="T59" s="25" t="s">
        <v>342</v>
      </c>
      <c r="U59" s="25" t="s">
        <v>328</v>
      </c>
      <c r="V59" s="25" t="s">
        <v>60</v>
      </c>
      <c r="W59" s="23" t="s">
        <v>343</v>
      </c>
      <c r="X59" s="26">
        <v>37272</v>
      </c>
      <c r="Y59" s="26">
        <v>37329</v>
      </c>
      <c r="Z59" s="21"/>
      <c r="AA59" s="25"/>
      <c r="AB59" s="25"/>
      <c r="AC59" s="25"/>
      <c r="AD59" s="25">
        <v>7001</v>
      </c>
      <c r="AE59" s="25">
        <v>3.01</v>
      </c>
      <c r="AF59" s="25" t="s">
        <v>62</v>
      </c>
      <c r="AG59" s="25" t="s">
        <v>62</v>
      </c>
      <c r="AH59" s="25"/>
      <c r="AI59" s="25" t="s">
        <v>63</v>
      </c>
      <c r="AJ59" s="27">
        <v>3.01</v>
      </c>
      <c r="AK59" s="24">
        <v>6</v>
      </c>
      <c r="AL59" s="24" t="b">
        <v>0</v>
      </c>
      <c r="AM59" s="24" t="b">
        <v>0</v>
      </c>
      <c r="AN59" s="24" t="b">
        <v>0</v>
      </c>
      <c r="AO59" s="24">
        <v>0</v>
      </c>
      <c r="AP59" s="24">
        <v>1</v>
      </c>
      <c r="AQ59" s="26">
        <v>37284</v>
      </c>
      <c r="AR59" s="26">
        <v>37286</v>
      </c>
      <c r="AS59" s="24">
        <v>1</v>
      </c>
      <c r="AT59" s="23" t="s">
        <v>64</v>
      </c>
      <c r="AU59" s="23" t="str">
        <f t="shared" si="0"/>
        <v>VO00462649</v>
      </c>
    </row>
    <row r="60" spans="2:47" ht="13.8" x14ac:dyDescent="0.25">
      <c r="B60" s="20">
        <v>37284</v>
      </c>
      <c r="C60" s="20" t="s">
        <v>45</v>
      </c>
      <c r="D60" s="21" t="s">
        <v>46</v>
      </c>
      <c r="E60" s="21" t="s">
        <v>47</v>
      </c>
      <c r="F60" s="22">
        <v>35.590000000000003</v>
      </c>
      <c r="G60" s="21" t="s">
        <v>325</v>
      </c>
      <c r="H60" s="21" t="s">
        <v>49</v>
      </c>
      <c r="I60" s="21" t="s">
        <v>344</v>
      </c>
      <c r="J60" s="21" t="s">
        <v>307</v>
      </c>
      <c r="K60" s="21" t="s">
        <v>39</v>
      </c>
      <c r="L60" s="21" t="s">
        <v>52</v>
      </c>
      <c r="M60" s="23" t="s">
        <v>53</v>
      </c>
      <c r="N60" s="24">
        <v>458</v>
      </c>
      <c r="O60" s="21" t="s">
        <v>54</v>
      </c>
      <c r="P60" s="23" t="s">
        <v>55</v>
      </c>
      <c r="Q60" s="23" t="s">
        <v>56</v>
      </c>
      <c r="R60" s="23" t="s">
        <v>57</v>
      </c>
      <c r="S60" s="24" t="b">
        <v>0</v>
      </c>
      <c r="T60" s="25" t="s">
        <v>345</v>
      </c>
      <c r="U60" s="25" t="s">
        <v>328</v>
      </c>
      <c r="V60" s="25" t="s">
        <v>60</v>
      </c>
      <c r="W60" s="23" t="s">
        <v>346</v>
      </c>
      <c r="X60" s="26">
        <v>37271</v>
      </c>
      <c r="Y60" s="26">
        <v>37328</v>
      </c>
      <c r="Z60" s="21"/>
      <c r="AA60" s="25"/>
      <c r="AB60" s="25"/>
      <c r="AC60" s="25"/>
      <c r="AD60" s="25">
        <v>7001</v>
      </c>
      <c r="AE60" s="25">
        <v>35.590000000000003</v>
      </c>
      <c r="AF60" s="25" t="s">
        <v>62</v>
      </c>
      <c r="AG60" s="25" t="s">
        <v>62</v>
      </c>
      <c r="AH60" s="25"/>
      <c r="AI60" s="25" t="s">
        <v>63</v>
      </c>
      <c r="AJ60" s="27">
        <v>35.590000000000003</v>
      </c>
      <c r="AK60" s="24">
        <v>7</v>
      </c>
      <c r="AL60" s="24" t="b">
        <v>0</v>
      </c>
      <c r="AM60" s="24" t="b">
        <v>0</v>
      </c>
      <c r="AN60" s="24" t="b">
        <v>0</v>
      </c>
      <c r="AO60" s="24">
        <v>0</v>
      </c>
      <c r="AP60" s="24">
        <v>1</v>
      </c>
      <c r="AQ60" s="26">
        <v>37284</v>
      </c>
      <c r="AR60" s="26">
        <v>37286</v>
      </c>
      <c r="AS60" s="24">
        <v>1</v>
      </c>
      <c r="AT60" s="23" t="s">
        <v>64</v>
      </c>
      <c r="AU60" s="23" t="str">
        <f t="shared" si="0"/>
        <v>VO00462655</v>
      </c>
    </row>
    <row r="61" spans="2:47" ht="13.8" x14ac:dyDescent="0.25">
      <c r="B61" s="20">
        <v>37284</v>
      </c>
      <c r="C61" s="20" t="s">
        <v>45</v>
      </c>
      <c r="D61" s="21" t="s">
        <v>46</v>
      </c>
      <c r="E61" s="21" t="s">
        <v>47</v>
      </c>
      <c r="F61" s="22">
        <v>3.85</v>
      </c>
      <c r="G61" s="21" t="s">
        <v>325</v>
      </c>
      <c r="H61" s="21" t="s">
        <v>49</v>
      </c>
      <c r="I61" s="21" t="s">
        <v>347</v>
      </c>
      <c r="J61" s="21" t="s">
        <v>307</v>
      </c>
      <c r="K61" s="21" t="s">
        <v>39</v>
      </c>
      <c r="L61" s="21" t="s">
        <v>52</v>
      </c>
      <c r="M61" s="23" t="s">
        <v>53</v>
      </c>
      <c r="N61" s="24">
        <v>458</v>
      </c>
      <c r="O61" s="21" t="s">
        <v>54</v>
      </c>
      <c r="P61" s="23" t="s">
        <v>55</v>
      </c>
      <c r="Q61" s="23" t="s">
        <v>56</v>
      </c>
      <c r="R61" s="23" t="s">
        <v>57</v>
      </c>
      <c r="S61" s="24" t="b">
        <v>0</v>
      </c>
      <c r="T61" s="25" t="s">
        <v>348</v>
      </c>
      <c r="U61" s="25" t="s">
        <v>328</v>
      </c>
      <c r="V61" s="25" t="s">
        <v>60</v>
      </c>
      <c r="W61" s="23" t="s">
        <v>349</v>
      </c>
      <c r="X61" s="26">
        <v>37271</v>
      </c>
      <c r="Y61" s="26">
        <v>37328</v>
      </c>
      <c r="Z61" s="21"/>
      <c r="AA61" s="25"/>
      <c r="AB61" s="25"/>
      <c r="AC61" s="25"/>
      <c r="AD61" s="25">
        <v>7001</v>
      </c>
      <c r="AE61" s="25">
        <v>3.85</v>
      </c>
      <c r="AF61" s="25" t="s">
        <v>62</v>
      </c>
      <c r="AG61" s="25" t="s">
        <v>62</v>
      </c>
      <c r="AH61" s="25"/>
      <c r="AI61" s="25" t="s">
        <v>63</v>
      </c>
      <c r="AJ61" s="27">
        <v>3.85</v>
      </c>
      <c r="AK61" s="24">
        <v>8</v>
      </c>
      <c r="AL61" s="24" t="b">
        <v>0</v>
      </c>
      <c r="AM61" s="24" t="b">
        <v>0</v>
      </c>
      <c r="AN61" s="24" t="b">
        <v>0</v>
      </c>
      <c r="AO61" s="24">
        <v>0</v>
      </c>
      <c r="AP61" s="24">
        <v>1</v>
      </c>
      <c r="AQ61" s="26">
        <v>37284</v>
      </c>
      <c r="AR61" s="26">
        <v>37286</v>
      </c>
      <c r="AS61" s="24">
        <v>1</v>
      </c>
      <c r="AT61" s="23" t="s">
        <v>64</v>
      </c>
      <c r="AU61" s="23" t="str">
        <f t="shared" si="0"/>
        <v>VO00462658</v>
      </c>
    </row>
    <row r="62" spans="2:47" ht="13.8" x14ac:dyDescent="0.25">
      <c r="B62" s="20">
        <v>37284</v>
      </c>
      <c r="C62" s="20" t="s">
        <v>45</v>
      </c>
      <c r="D62" s="21" t="s">
        <v>75</v>
      </c>
      <c r="E62" s="21" t="s">
        <v>76</v>
      </c>
      <c r="F62" s="22">
        <v>27.93</v>
      </c>
      <c r="G62" s="21" t="s">
        <v>325</v>
      </c>
      <c r="H62" s="21" t="s">
        <v>49</v>
      </c>
      <c r="I62" s="21" t="s">
        <v>350</v>
      </c>
      <c r="J62" s="21" t="s">
        <v>307</v>
      </c>
      <c r="K62" s="21" t="s">
        <v>39</v>
      </c>
      <c r="L62" s="21" t="s">
        <v>52</v>
      </c>
      <c r="M62" s="23" t="s">
        <v>78</v>
      </c>
      <c r="N62" s="24">
        <v>458</v>
      </c>
      <c r="O62" s="21" t="s">
        <v>54</v>
      </c>
      <c r="P62" s="23" t="s">
        <v>55</v>
      </c>
      <c r="Q62" s="23" t="s">
        <v>56</v>
      </c>
      <c r="R62" s="23" t="s">
        <v>57</v>
      </c>
      <c r="S62" s="24" t="b">
        <v>0</v>
      </c>
      <c r="T62" s="25" t="s">
        <v>351</v>
      </c>
      <c r="U62" s="25" t="s">
        <v>328</v>
      </c>
      <c r="V62" s="25" t="s">
        <v>246</v>
      </c>
      <c r="W62" s="23" t="s">
        <v>352</v>
      </c>
      <c r="X62" s="26">
        <v>37272</v>
      </c>
      <c r="Y62" s="26">
        <v>37329</v>
      </c>
      <c r="Z62" s="21"/>
      <c r="AA62" s="25"/>
      <c r="AB62" s="25"/>
      <c r="AC62" s="25"/>
      <c r="AD62" s="25">
        <v>7001</v>
      </c>
      <c r="AE62" s="25">
        <v>27.93</v>
      </c>
      <c r="AF62" s="25" t="s">
        <v>62</v>
      </c>
      <c r="AG62" s="25" t="s">
        <v>62</v>
      </c>
      <c r="AH62" s="25"/>
      <c r="AI62" s="25" t="s">
        <v>63</v>
      </c>
      <c r="AJ62" s="27">
        <v>27.93</v>
      </c>
      <c r="AK62" s="24">
        <v>11</v>
      </c>
      <c r="AL62" s="24" t="b">
        <v>0</v>
      </c>
      <c r="AM62" s="24" t="b">
        <v>0</v>
      </c>
      <c r="AN62" s="24" t="b">
        <v>0</v>
      </c>
      <c r="AO62" s="24">
        <v>0</v>
      </c>
      <c r="AP62" s="24">
        <v>1</v>
      </c>
      <c r="AQ62" s="26">
        <v>37284</v>
      </c>
      <c r="AR62" s="26">
        <v>37286</v>
      </c>
      <c r="AS62" s="24">
        <v>1</v>
      </c>
      <c r="AT62" s="23" t="s">
        <v>82</v>
      </c>
      <c r="AU62" s="23" t="str">
        <f t="shared" si="0"/>
        <v>VO00462671</v>
      </c>
    </row>
    <row r="63" spans="2:47" ht="13.8" x14ac:dyDescent="0.25">
      <c r="B63" s="20">
        <v>37284</v>
      </c>
      <c r="C63" s="20" t="s">
        <v>45</v>
      </c>
      <c r="D63" s="21" t="s">
        <v>75</v>
      </c>
      <c r="E63" s="21" t="s">
        <v>76</v>
      </c>
      <c r="F63" s="22">
        <v>170.17</v>
      </c>
      <c r="G63" s="21" t="s">
        <v>325</v>
      </c>
      <c r="H63" s="21" t="s">
        <v>49</v>
      </c>
      <c r="I63" s="21" t="s">
        <v>353</v>
      </c>
      <c r="J63" s="21" t="s">
        <v>307</v>
      </c>
      <c r="K63" s="21" t="s">
        <v>39</v>
      </c>
      <c r="L63" s="21" t="s">
        <v>52</v>
      </c>
      <c r="M63" s="23" t="s">
        <v>78</v>
      </c>
      <c r="N63" s="24">
        <v>458</v>
      </c>
      <c r="O63" s="21" t="s">
        <v>54</v>
      </c>
      <c r="P63" s="23" t="s">
        <v>55</v>
      </c>
      <c r="Q63" s="23" t="s">
        <v>56</v>
      </c>
      <c r="R63" s="23" t="s">
        <v>57</v>
      </c>
      <c r="S63" s="24" t="b">
        <v>0</v>
      </c>
      <c r="T63" s="25" t="s">
        <v>354</v>
      </c>
      <c r="U63" s="25" t="s">
        <v>328</v>
      </c>
      <c r="V63" s="25" t="s">
        <v>238</v>
      </c>
      <c r="W63" s="23" t="s">
        <v>355</v>
      </c>
      <c r="X63" s="26">
        <v>37273</v>
      </c>
      <c r="Y63" s="26">
        <v>37330</v>
      </c>
      <c r="Z63" s="21"/>
      <c r="AA63" s="25"/>
      <c r="AB63" s="25"/>
      <c r="AC63" s="25"/>
      <c r="AD63" s="25">
        <v>7001</v>
      </c>
      <c r="AE63" s="25">
        <v>170.17</v>
      </c>
      <c r="AF63" s="25" t="s">
        <v>62</v>
      </c>
      <c r="AG63" s="25" t="s">
        <v>62</v>
      </c>
      <c r="AH63" s="25"/>
      <c r="AI63" s="25" t="s">
        <v>63</v>
      </c>
      <c r="AJ63" s="27">
        <v>170.17</v>
      </c>
      <c r="AK63" s="24">
        <v>12</v>
      </c>
      <c r="AL63" s="24" t="b">
        <v>0</v>
      </c>
      <c r="AM63" s="24" t="b">
        <v>0</v>
      </c>
      <c r="AN63" s="24" t="b">
        <v>0</v>
      </c>
      <c r="AO63" s="24">
        <v>0</v>
      </c>
      <c r="AP63" s="24">
        <v>1</v>
      </c>
      <c r="AQ63" s="26">
        <v>37284</v>
      </c>
      <c r="AR63" s="26">
        <v>37286</v>
      </c>
      <c r="AS63" s="24">
        <v>1</v>
      </c>
      <c r="AT63" s="23" t="s">
        <v>82</v>
      </c>
      <c r="AU63" s="23" t="str">
        <f t="shared" si="0"/>
        <v>VO00462675</v>
      </c>
    </row>
    <row r="64" spans="2:47" ht="13.8" x14ac:dyDescent="0.25">
      <c r="B64" s="20">
        <v>37284</v>
      </c>
      <c r="C64" s="20" t="s">
        <v>45</v>
      </c>
      <c r="D64" s="21" t="s">
        <v>90</v>
      </c>
      <c r="E64" s="21" t="s">
        <v>91</v>
      </c>
      <c r="F64" s="22">
        <v>552.5</v>
      </c>
      <c r="G64" s="21" t="s">
        <v>325</v>
      </c>
      <c r="H64" s="21" t="s">
        <v>49</v>
      </c>
      <c r="I64" s="21" t="s">
        <v>356</v>
      </c>
      <c r="J64" s="21" t="s">
        <v>307</v>
      </c>
      <c r="K64" s="21" t="s">
        <v>39</v>
      </c>
      <c r="L64" s="21" t="s">
        <v>52</v>
      </c>
      <c r="M64" s="23" t="s">
        <v>93</v>
      </c>
      <c r="N64" s="24">
        <v>458</v>
      </c>
      <c r="O64" s="21" t="s">
        <v>54</v>
      </c>
      <c r="P64" s="23" t="s">
        <v>55</v>
      </c>
      <c r="Q64" s="23" t="s">
        <v>56</v>
      </c>
      <c r="R64" s="23" t="s">
        <v>57</v>
      </c>
      <c r="S64" s="24" t="b">
        <v>0</v>
      </c>
      <c r="T64" s="25" t="s">
        <v>357</v>
      </c>
      <c r="U64" s="25" t="s">
        <v>328</v>
      </c>
      <c r="V64" s="25" t="s">
        <v>225</v>
      </c>
      <c r="W64" s="23" t="s">
        <v>358</v>
      </c>
      <c r="X64" s="26">
        <v>37271</v>
      </c>
      <c r="Y64" s="26">
        <v>37291</v>
      </c>
      <c r="Z64" s="21"/>
      <c r="AA64" s="25"/>
      <c r="AB64" s="25"/>
      <c r="AC64" s="25"/>
      <c r="AD64" s="25">
        <v>7001</v>
      </c>
      <c r="AE64" s="25">
        <v>552.5</v>
      </c>
      <c r="AF64" s="25" t="s">
        <v>62</v>
      </c>
      <c r="AG64" s="25" t="s">
        <v>62</v>
      </c>
      <c r="AH64" s="25"/>
      <c r="AI64" s="25" t="s">
        <v>63</v>
      </c>
      <c r="AJ64" s="27">
        <v>552.5</v>
      </c>
      <c r="AK64" s="24">
        <v>9</v>
      </c>
      <c r="AL64" s="24" t="b">
        <v>0</v>
      </c>
      <c r="AM64" s="24" t="b">
        <v>0</v>
      </c>
      <c r="AN64" s="24" t="b">
        <v>0</v>
      </c>
      <c r="AO64" s="24">
        <v>0</v>
      </c>
      <c r="AP64" s="24">
        <v>1</v>
      </c>
      <c r="AQ64" s="26">
        <v>37284</v>
      </c>
      <c r="AR64" s="26">
        <v>37286</v>
      </c>
      <c r="AS64" s="24">
        <v>1</v>
      </c>
      <c r="AT64" s="23" t="s">
        <v>97</v>
      </c>
      <c r="AU64" s="23" t="str">
        <f t="shared" si="0"/>
        <v>VO00462661</v>
      </c>
    </row>
    <row r="65" spans="2:47" ht="13.8" x14ac:dyDescent="0.25">
      <c r="B65" s="20">
        <v>37284</v>
      </c>
      <c r="C65" s="20" t="s">
        <v>45</v>
      </c>
      <c r="D65" s="21" t="s">
        <v>90</v>
      </c>
      <c r="E65" s="21" t="s">
        <v>91</v>
      </c>
      <c r="F65" s="22">
        <v>903.2</v>
      </c>
      <c r="G65" s="21" t="s">
        <v>325</v>
      </c>
      <c r="H65" s="21" t="s">
        <v>49</v>
      </c>
      <c r="I65" s="21" t="s">
        <v>359</v>
      </c>
      <c r="J65" s="21" t="s">
        <v>307</v>
      </c>
      <c r="K65" s="21" t="s">
        <v>39</v>
      </c>
      <c r="L65" s="21" t="s">
        <v>52</v>
      </c>
      <c r="M65" s="23" t="s">
        <v>93</v>
      </c>
      <c r="N65" s="24">
        <v>458</v>
      </c>
      <c r="O65" s="21" t="s">
        <v>54</v>
      </c>
      <c r="P65" s="23" t="s">
        <v>55</v>
      </c>
      <c r="Q65" s="23" t="s">
        <v>56</v>
      </c>
      <c r="R65" s="23" t="s">
        <v>57</v>
      </c>
      <c r="S65" s="24" t="b">
        <v>0</v>
      </c>
      <c r="T65" s="25" t="s">
        <v>360</v>
      </c>
      <c r="U65" s="25" t="s">
        <v>328</v>
      </c>
      <c r="V65" s="25" t="s">
        <v>225</v>
      </c>
      <c r="W65" s="23" t="s">
        <v>361</v>
      </c>
      <c r="X65" s="26">
        <v>37266</v>
      </c>
      <c r="Y65" s="26">
        <v>37286</v>
      </c>
      <c r="Z65" s="21"/>
      <c r="AA65" s="25"/>
      <c r="AB65" s="25"/>
      <c r="AC65" s="25"/>
      <c r="AD65" s="25">
        <v>7001</v>
      </c>
      <c r="AE65" s="25">
        <v>903.2</v>
      </c>
      <c r="AF65" s="25" t="s">
        <v>62</v>
      </c>
      <c r="AG65" s="25" t="s">
        <v>62</v>
      </c>
      <c r="AH65" s="25"/>
      <c r="AI65" s="25" t="s">
        <v>63</v>
      </c>
      <c r="AJ65" s="27">
        <v>903.2</v>
      </c>
      <c r="AK65" s="24">
        <v>10</v>
      </c>
      <c r="AL65" s="24" t="b">
        <v>0</v>
      </c>
      <c r="AM65" s="24" t="b">
        <v>0</v>
      </c>
      <c r="AN65" s="24" t="b">
        <v>0</v>
      </c>
      <c r="AO65" s="24">
        <v>0</v>
      </c>
      <c r="AP65" s="24">
        <v>1</v>
      </c>
      <c r="AQ65" s="26">
        <v>37284</v>
      </c>
      <c r="AR65" s="26">
        <v>37286</v>
      </c>
      <c r="AS65" s="24">
        <v>1</v>
      </c>
      <c r="AT65" s="23" t="s">
        <v>97</v>
      </c>
      <c r="AU65" s="23" t="str">
        <f t="shared" si="0"/>
        <v>VO00462666</v>
      </c>
    </row>
    <row r="66" spans="2:47" ht="13.8" x14ac:dyDescent="0.25">
      <c r="B66" s="20">
        <v>37284</v>
      </c>
      <c r="C66" s="20" t="s">
        <v>45</v>
      </c>
      <c r="D66" s="21" t="s">
        <v>362</v>
      </c>
      <c r="E66" s="21" t="s">
        <v>363</v>
      </c>
      <c r="F66" s="22">
        <v>711.75</v>
      </c>
      <c r="G66" s="21" t="s">
        <v>325</v>
      </c>
      <c r="H66" s="21" t="s">
        <v>49</v>
      </c>
      <c r="I66" s="21" t="s">
        <v>364</v>
      </c>
      <c r="J66" s="21" t="s">
        <v>307</v>
      </c>
      <c r="K66" s="21" t="s">
        <v>39</v>
      </c>
      <c r="L66" s="21" t="s">
        <v>52</v>
      </c>
      <c r="M66" s="23" t="s">
        <v>365</v>
      </c>
      <c r="N66" s="24">
        <v>458</v>
      </c>
      <c r="O66" s="21" t="s">
        <v>54</v>
      </c>
      <c r="P66" s="23" t="s">
        <v>55</v>
      </c>
      <c r="Q66" s="23" t="s">
        <v>56</v>
      </c>
      <c r="R66" s="23" t="s">
        <v>57</v>
      </c>
      <c r="S66" s="24" t="b">
        <v>0</v>
      </c>
      <c r="T66" s="25" t="s">
        <v>366</v>
      </c>
      <c r="U66" s="25" t="s">
        <v>328</v>
      </c>
      <c r="V66" s="25" t="s">
        <v>225</v>
      </c>
      <c r="W66" s="23" t="s">
        <v>367</v>
      </c>
      <c r="X66" s="26">
        <v>37207</v>
      </c>
      <c r="Y66" s="26">
        <v>37227</v>
      </c>
      <c r="Z66" s="21"/>
      <c r="AA66" s="25"/>
      <c r="AB66" s="25"/>
      <c r="AC66" s="25"/>
      <c r="AD66" s="25">
        <v>7001</v>
      </c>
      <c r="AE66" s="25">
        <v>711.75</v>
      </c>
      <c r="AF66" s="25" t="s">
        <v>62</v>
      </c>
      <c r="AG66" s="25" t="s">
        <v>62</v>
      </c>
      <c r="AH66" s="25"/>
      <c r="AI66" s="25" t="s">
        <v>63</v>
      </c>
      <c r="AJ66" s="27">
        <v>711.75</v>
      </c>
      <c r="AK66" s="24">
        <v>4</v>
      </c>
      <c r="AL66" s="24" t="b">
        <v>0</v>
      </c>
      <c r="AM66" s="24" t="b">
        <v>0</v>
      </c>
      <c r="AN66" s="24" t="b">
        <v>0</v>
      </c>
      <c r="AO66" s="24">
        <v>0</v>
      </c>
      <c r="AP66" s="24">
        <v>1</v>
      </c>
      <c r="AQ66" s="26">
        <v>37284</v>
      </c>
      <c r="AR66" s="26">
        <v>37286</v>
      </c>
      <c r="AS66" s="24">
        <v>1</v>
      </c>
      <c r="AT66" s="23" t="s">
        <v>368</v>
      </c>
      <c r="AU66" s="23" t="str">
        <f t="shared" si="0"/>
        <v>VO00462637</v>
      </c>
    </row>
    <row r="67" spans="2:47" ht="13.8" x14ac:dyDescent="0.25">
      <c r="B67" s="20">
        <v>37284</v>
      </c>
      <c r="C67" s="20" t="s">
        <v>45</v>
      </c>
      <c r="D67" s="21" t="s">
        <v>98</v>
      </c>
      <c r="E67" s="21" t="s">
        <v>99</v>
      </c>
      <c r="F67" s="22">
        <v>414.54</v>
      </c>
      <c r="G67" s="21" t="s">
        <v>325</v>
      </c>
      <c r="H67" s="21" t="s">
        <v>49</v>
      </c>
      <c r="I67" s="21" t="s">
        <v>369</v>
      </c>
      <c r="J67" s="21" t="s">
        <v>307</v>
      </c>
      <c r="K67" s="21" t="s">
        <v>39</v>
      </c>
      <c r="L67" s="21" t="s">
        <v>52</v>
      </c>
      <c r="M67" s="23" t="s">
        <v>101</v>
      </c>
      <c r="N67" s="24">
        <v>459</v>
      </c>
      <c r="O67" s="21" t="s">
        <v>102</v>
      </c>
      <c r="P67" s="23" t="s">
        <v>55</v>
      </c>
      <c r="Q67" s="23" t="s">
        <v>56</v>
      </c>
      <c r="R67" s="23" t="s">
        <v>57</v>
      </c>
      <c r="S67" s="24" t="b">
        <v>0</v>
      </c>
      <c r="T67" s="25" t="s">
        <v>370</v>
      </c>
      <c r="U67" s="25" t="s">
        <v>328</v>
      </c>
      <c r="V67" s="25" t="s">
        <v>371</v>
      </c>
      <c r="W67" s="23" t="s">
        <v>372</v>
      </c>
      <c r="X67" s="26">
        <v>37273</v>
      </c>
      <c r="Y67" s="26">
        <v>37283</v>
      </c>
      <c r="Z67" s="21"/>
      <c r="AA67" s="25"/>
      <c r="AB67" s="25"/>
      <c r="AC67" s="25"/>
      <c r="AD67" s="25">
        <v>7001</v>
      </c>
      <c r="AE67" s="25">
        <v>414.54</v>
      </c>
      <c r="AF67" s="25" t="s">
        <v>62</v>
      </c>
      <c r="AG67" s="25" t="s">
        <v>62</v>
      </c>
      <c r="AH67" s="25"/>
      <c r="AI67" s="25" t="s">
        <v>63</v>
      </c>
      <c r="AJ67" s="27">
        <v>414.54</v>
      </c>
      <c r="AK67" s="24">
        <v>18</v>
      </c>
      <c r="AL67" s="24" t="b">
        <v>0</v>
      </c>
      <c r="AM67" s="24" t="b">
        <v>0</v>
      </c>
      <c r="AN67" s="24" t="b">
        <v>0</v>
      </c>
      <c r="AO67" s="24">
        <v>0</v>
      </c>
      <c r="AP67" s="24">
        <v>1</v>
      </c>
      <c r="AQ67" s="26">
        <v>37284</v>
      </c>
      <c r="AR67" s="26">
        <v>37286</v>
      </c>
      <c r="AS67" s="24">
        <v>1</v>
      </c>
      <c r="AT67" s="23" t="s">
        <v>106</v>
      </c>
      <c r="AU67" s="23" t="str">
        <f t="shared" si="0"/>
        <v>VO00462734</v>
      </c>
    </row>
    <row r="68" spans="2:47" ht="13.8" x14ac:dyDescent="0.25">
      <c r="B68" s="20">
        <v>37284</v>
      </c>
      <c r="C68" s="20" t="s">
        <v>45</v>
      </c>
      <c r="D68" s="21" t="s">
        <v>373</v>
      </c>
      <c r="E68" s="21" t="s">
        <v>374</v>
      </c>
      <c r="F68" s="22">
        <v>341.57</v>
      </c>
      <c r="G68" s="21" t="s">
        <v>375</v>
      </c>
      <c r="H68" s="21" t="s">
        <v>49</v>
      </c>
      <c r="I68" s="21" t="s">
        <v>376</v>
      </c>
      <c r="J68" s="21" t="s">
        <v>307</v>
      </c>
      <c r="K68" s="21" t="s">
        <v>39</v>
      </c>
      <c r="L68" s="21" t="s">
        <v>52</v>
      </c>
      <c r="M68" s="23" t="s">
        <v>113</v>
      </c>
      <c r="N68" s="24">
        <v>459</v>
      </c>
      <c r="O68" s="21" t="s">
        <v>102</v>
      </c>
      <c r="P68" s="23" t="s">
        <v>130</v>
      </c>
      <c r="Q68" s="23" t="s">
        <v>56</v>
      </c>
      <c r="R68" s="23" t="s">
        <v>57</v>
      </c>
      <c r="S68" s="24" t="b">
        <v>0</v>
      </c>
      <c r="T68" s="25" t="s">
        <v>377</v>
      </c>
      <c r="U68" s="25" t="s">
        <v>378</v>
      </c>
      <c r="V68" s="25" t="s">
        <v>159</v>
      </c>
      <c r="W68" s="23" t="s">
        <v>379</v>
      </c>
      <c r="X68" s="26">
        <v>37260</v>
      </c>
      <c r="Y68" s="26">
        <v>37270</v>
      </c>
      <c r="Z68" s="21"/>
      <c r="AA68" s="25"/>
      <c r="AB68" s="25"/>
      <c r="AC68" s="25"/>
      <c r="AD68" s="25">
        <v>7001</v>
      </c>
      <c r="AE68" s="25">
        <v>341.57</v>
      </c>
      <c r="AF68" s="25" t="s">
        <v>62</v>
      </c>
      <c r="AG68" s="25" t="s">
        <v>62</v>
      </c>
      <c r="AH68" s="25"/>
      <c r="AI68" s="25" t="s">
        <v>63</v>
      </c>
      <c r="AJ68" s="27">
        <v>341.57</v>
      </c>
      <c r="AK68" s="24">
        <v>1</v>
      </c>
      <c r="AL68" s="24" t="b">
        <v>0</v>
      </c>
      <c r="AM68" s="24" t="b">
        <v>0</v>
      </c>
      <c r="AN68" s="24" t="b">
        <v>0</v>
      </c>
      <c r="AO68" s="24">
        <v>0</v>
      </c>
      <c r="AP68" s="24">
        <v>1</v>
      </c>
      <c r="AQ68" s="26">
        <v>37284</v>
      </c>
      <c r="AR68" s="26">
        <v>37286</v>
      </c>
      <c r="AS68" s="24">
        <v>1</v>
      </c>
      <c r="AT68" s="23" t="s">
        <v>380</v>
      </c>
      <c r="AU68" s="23" t="str">
        <f t="shared" si="0"/>
        <v>VO00462891</v>
      </c>
    </row>
    <row r="69" spans="2:47" ht="13.8" x14ac:dyDescent="0.25">
      <c r="B69" s="20">
        <v>37284</v>
      </c>
      <c r="C69" s="20" t="s">
        <v>45</v>
      </c>
      <c r="D69" s="21" t="s">
        <v>373</v>
      </c>
      <c r="E69" s="21" t="s">
        <v>374</v>
      </c>
      <c r="F69" s="22">
        <v>134.77000000000001</v>
      </c>
      <c r="G69" s="21" t="s">
        <v>375</v>
      </c>
      <c r="H69" s="21" t="s">
        <v>49</v>
      </c>
      <c r="I69" s="21" t="s">
        <v>381</v>
      </c>
      <c r="J69" s="21" t="s">
        <v>307</v>
      </c>
      <c r="K69" s="21" t="s">
        <v>39</v>
      </c>
      <c r="L69" s="21" t="s">
        <v>52</v>
      </c>
      <c r="M69" s="23" t="s">
        <v>113</v>
      </c>
      <c r="N69" s="24">
        <v>459</v>
      </c>
      <c r="O69" s="21" t="s">
        <v>102</v>
      </c>
      <c r="P69" s="23" t="s">
        <v>130</v>
      </c>
      <c r="Q69" s="23" t="s">
        <v>56</v>
      </c>
      <c r="R69" s="23" t="s">
        <v>57</v>
      </c>
      <c r="S69" s="24" t="b">
        <v>0</v>
      </c>
      <c r="T69" s="25" t="s">
        <v>382</v>
      </c>
      <c r="U69" s="25" t="s">
        <v>378</v>
      </c>
      <c r="V69" s="25" t="s">
        <v>159</v>
      </c>
      <c r="W69" s="23" t="s">
        <v>383</v>
      </c>
      <c r="X69" s="26">
        <v>37269</v>
      </c>
      <c r="Y69" s="26">
        <v>37279</v>
      </c>
      <c r="Z69" s="21"/>
      <c r="AA69" s="25"/>
      <c r="AB69" s="25"/>
      <c r="AC69" s="25"/>
      <c r="AD69" s="25">
        <v>7001</v>
      </c>
      <c r="AE69" s="25">
        <v>134.77000000000001</v>
      </c>
      <c r="AF69" s="25" t="s">
        <v>62</v>
      </c>
      <c r="AG69" s="25" t="s">
        <v>62</v>
      </c>
      <c r="AH69" s="25"/>
      <c r="AI69" s="25" t="s">
        <v>63</v>
      </c>
      <c r="AJ69" s="27">
        <v>134.77000000000001</v>
      </c>
      <c r="AK69" s="24">
        <v>2</v>
      </c>
      <c r="AL69" s="24" t="b">
        <v>0</v>
      </c>
      <c r="AM69" s="24" t="b">
        <v>0</v>
      </c>
      <c r="AN69" s="24" t="b">
        <v>0</v>
      </c>
      <c r="AO69" s="24">
        <v>0</v>
      </c>
      <c r="AP69" s="24">
        <v>1</v>
      </c>
      <c r="AQ69" s="26">
        <v>37284</v>
      </c>
      <c r="AR69" s="26">
        <v>37286</v>
      </c>
      <c r="AS69" s="24">
        <v>1</v>
      </c>
      <c r="AT69" s="23" t="s">
        <v>380</v>
      </c>
      <c r="AU69" s="23" t="str">
        <f t="shared" si="0"/>
        <v>VO00462894</v>
      </c>
    </row>
    <row r="70" spans="2:47" ht="13.8" x14ac:dyDescent="0.25">
      <c r="B70" s="20">
        <v>37284</v>
      </c>
      <c r="C70" s="20" t="s">
        <v>45</v>
      </c>
      <c r="D70" s="21" t="s">
        <v>118</v>
      </c>
      <c r="E70" s="21" t="s">
        <v>119</v>
      </c>
      <c r="F70" s="22">
        <v>10.76</v>
      </c>
      <c r="G70" s="21" t="s">
        <v>325</v>
      </c>
      <c r="H70" s="21" t="s">
        <v>49</v>
      </c>
      <c r="I70" s="21" t="s">
        <v>384</v>
      </c>
      <c r="J70" s="21" t="s">
        <v>307</v>
      </c>
      <c r="K70" s="21" t="s">
        <v>39</v>
      </c>
      <c r="L70" s="21" t="s">
        <v>52</v>
      </c>
      <c r="M70" s="23" t="s">
        <v>121</v>
      </c>
      <c r="N70" s="24">
        <v>459</v>
      </c>
      <c r="O70" s="21" t="s">
        <v>102</v>
      </c>
      <c r="P70" s="23" t="s">
        <v>55</v>
      </c>
      <c r="Q70" s="23" t="s">
        <v>56</v>
      </c>
      <c r="R70" s="23" t="s">
        <v>57</v>
      </c>
      <c r="S70" s="24" t="b">
        <v>0</v>
      </c>
      <c r="T70" s="25" t="s">
        <v>385</v>
      </c>
      <c r="U70" s="25" t="s">
        <v>328</v>
      </c>
      <c r="V70" s="25" t="s">
        <v>123</v>
      </c>
      <c r="W70" s="23" t="s">
        <v>386</v>
      </c>
      <c r="X70" s="26">
        <v>37274</v>
      </c>
      <c r="Y70" s="26">
        <v>37331</v>
      </c>
      <c r="Z70" s="21"/>
      <c r="AA70" s="25"/>
      <c r="AB70" s="25"/>
      <c r="AC70" s="25"/>
      <c r="AD70" s="25">
        <v>7001</v>
      </c>
      <c r="AE70" s="25">
        <v>10.76</v>
      </c>
      <c r="AF70" s="25" t="s">
        <v>62</v>
      </c>
      <c r="AG70" s="25" t="s">
        <v>62</v>
      </c>
      <c r="AH70" s="25"/>
      <c r="AI70" s="25" t="s">
        <v>63</v>
      </c>
      <c r="AJ70" s="27">
        <v>10.76</v>
      </c>
      <c r="AK70" s="24">
        <v>2</v>
      </c>
      <c r="AL70" s="24" t="b">
        <v>0</v>
      </c>
      <c r="AM70" s="24" t="b">
        <v>0</v>
      </c>
      <c r="AN70" s="24" t="b">
        <v>0</v>
      </c>
      <c r="AO70" s="24">
        <v>0</v>
      </c>
      <c r="AP70" s="24">
        <v>1</v>
      </c>
      <c r="AQ70" s="26">
        <v>37284</v>
      </c>
      <c r="AR70" s="26">
        <v>37286</v>
      </c>
      <c r="AS70" s="24">
        <v>1</v>
      </c>
      <c r="AT70" s="23" t="s">
        <v>125</v>
      </c>
      <c r="AU70" s="23" t="str">
        <f t="shared" ref="AU70:AU133" si="1">IF(LEFT(T70,2)="VO",T70,"")</f>
        <v>VO00462626</v>
      </c>
    </row>
    <row r="71" spans="2:47" ht="13.8" x14ac:dyDescent="0.25">
      <c r="B71" s="20">
        <v>37284</v>
      </c>
      <c r="C71" s="20" t="s">
        <v>45</v>
      </c>
      <c r="D71" s="21" t="s">
        <v>118</v>
      </c>
      <c r="E71" s="21" t="s">
        <v>119</v>
      </c>
      <c r="F71" s="22">
        <v>10.76</v>
      </c>
      <c r="G71" s="21" t="s">
        <v>325</v>
      </c>
      <c r="H71" s="21" t="s">
        <v>49</v>
      </c>
      <c r="I71" s="21" t="s">
        <v>387</v>
      </c>
      <c r="J71" s="21" t="s">
        <v>307</v>
      </c>
      <c r="K71" s="21" t="s">
        <v>39</v>
      </c>
      <c r="L71" s="21" t="s">
        <v>52</v>
      </c>
      <c r="M71" s="23" t="s">
        <v>121</v>
      </c>
      <c r="N71" s="24">
        <v>459</v>
      </c>
      <c r="O71" s="21" t="s">
        <v>102</v>
      </c>
      <c r="P71" s="23" t="s">
        <v>55</v>
      </c>
      <c r="Q71" s="23" t="s">
        <v>56</v>
      </c>
      <c r="R71" s="23" t="s">
        <v>57</v>
      </c>
      <c r="S71" s="24" t="b">
        <v>0</v>
      </c>
      <c r="T71" s="25" t="s">
        <v>388</v>
      </c>
      <c r="U71" s="25" t="s">
        <v>328</v>
      </c>
      <c r="V71" s="25" t="s">
        <v>123</v>
      </c>
      <c r="W71" s="23" t="s">
        <v>389</v>
      </c>
      <c r="X71" s="26">
        <v>37270</v>
      </c>
      <c r="Y71" s="26">
        <v>37327</v>
      </c>
      <c r="Z71" s="21"/>
      <c r="AA71" s="25"/>
      <c r="AB71" s="25"/>
      <c r="AC71" s="25"/>
      <c r="AD71" s="25">
        <v>7001</v>
      </c>
      <c r="AE71" s="25">
        <v>10.76</v>
      </c>
      <c r="AF71" s="25" t="s">
        <v>62</v>
      </c>
      <c r="AG71" s="25" t="s">
        <v>62</v>
      </c>
      <c r="AH71" s="25"/>
      <c r="AI71" s="25" t="s">
        <v>63</v>
      </c>
      <c r="AJ71" s="27">
        <v>10.76</v>
      </c>
      <c r="AK71" s="24">
        <v>3</v>
      </c>
      <c r="AL71" s="24" t="b">
        <v>0</v>
      </c>
      <c r="AM71" s="24" t="b">
        <v>0</v>
      </c>
      <c r="AN71" s="24" t="b">
        <v>0</v>
      </c>
      <c r="AO71" s="24">
        <v>0</v>
      </c>
      <c r="AP71" s="24">
        <v>1</v>
      </c>
      <c r="AQ71" s="26">
        <v>37284</v>
      </c>
      <c r="AR71" s="26">
        <v>37286</v>
      </c>
      <c r="AS71" s="24">
        <v>1</v>
      </c>
      <c r="AT71" s="23" t="s">
        <v>125</v>
      </c>
      <c r="AU71" s="23" t="str">
        <f t="shared" si="1"/>
        <v>VO00462628</v>
      </c>
    </row>
    <row r="72" spans="2:47" ht="13.8" x14ac:dyDescent="0.25">
      <c r="B72" s="20">
        <v>37284</v>
      </c>
      <c r="C72" s="20" t="s">
        <v>45</v>
      </c>
      <c r="D72" s="21" t="s">
        <v>136</v>
      </c>
      <c r="E72" s="21" t="s">
        <v>91</v>
      </c>
      <c r="F72" s="22">
        <v>47.13</v>
      </c>
      <c r="G72" s="21" t="s">
        <v>325</v>
      </c>
      <c r="H72" s="21" t="s">
        <v>49</v>
      </c>
      <c r="I72" s="21" t="s">
        <v>390</v>
      </c>
      <c r="J72" s="21" t="s">
        <v>307</v>
      </c>
      <c r="K72" s="21" t="s">
        <v>39</v>
      </c>
      <c r="L72" s="21" t="s">
        <v>52</v>
      </c>
      <c r="M72" s="23" t="s">
        <v>138</v>
      </c>
      <c r="N72" s="24">
        <v>499</v>
      </c>
      <c r="O72" s="21" t="s">
        <v>139</v>
      </c>
      <c r="P72" s="23" t="s">
        <v>55</v>
      </c>
      <c r="Q72" s="23" t="s">
        <v>56</v>
      </c>
      <c r="R72" s="23" t="s">
        <v>57</v>
      </c>
      <c r="S72" s="24" t="b">
        <v>0</v>
      </c>
      <c r="T72" s="25" t="s">
        <v>391</v>
      </c>
      <c r="U72" s="25" t="s">
        <v>328</v>
      </c>
      <c r="V72" s="25" t="s">
        <v>141</v>
      </c>
      <c r="W72" s="23" t="s">
        <v>392</v>
      </c>
      <c r="X72" s="26">
        <v>37273</v>
      </c>
      <c r="Y72" s="26">
        <v>37330</v>
      </c>
      <c r="Z72" s="21"/>
      <c r="AA72" s="25"/>
      <c r="AB72" s="25"/>
      <c r="AC72" s="25"/>
      <c r="AD72" s="25">
        <v>7001</v>
      </c>
      <c r="AE72" s="25">
        <v>47.13</v>
      </c>
      <c r="AF72" s="25" t="s">
        <v>62</v>
      </c>
      <c r="AG72" s="25" t="s">
        <v>62</v>
      </c>
      <c r="AH72" s="25"/>
      <c r="AI72" s="25" t="s">
        <v>63</v>
      </c>
      <c r="AJ72" s="27">
        <v>47.13</v>
      </c>
      <c r="AK72" s="24">
        <v>5</v>
      </c>
      <c r="AL72" s="24" t="b">
        <v>0</v>
      </c>
      <c r="AM72" s="24" t="b">
        <v>0</v>
      </c>
      <c r="AN72" s="24" t="b">
        <v>0</v>
      </c>
      <c r="AO72" s="24">
        <v>0</v>
      </c>
      <c r="AP72" s="24">
        <v>1</v>
      </c>
      <c r="AQ72" s="26">
        <v>37284</v>
      </c>
      <c r="AR72" s="26">
        <v>37286</v>
      </c>
      <c r="AS72" s="24">
        <v>1</v>
      </c>
      <c r="AT72" s="23" t="s">
        <v>143</v>
      </c>
      <c r="AU72" s="23" t="str">
        <f t="shared" si="1"/>
        <v>VO00462642</v>
      </c>
    </row>
    <row r="73" spans="2:47" ht="13.8" x14ac:dyDescent="0.25">
      <c r="B73" s="20">
        <v>37284</v>
      </c>
      <c r="C73" s="20" t="s">
        <v>45</v>
      </c>
      <c r="D73" s="21" t="s">
        <v>241</v>
      </c>
      <c r="E73" s="21" t="s">
        <v>242</v>
      </c>
      <c r="F73" s="22">
        <v>25.14</v>
      </c>
      <c r="G73" s="21" t="s">
        <v>325</v>
      </c>
      <c r="H73" s="21" t="s">
        <v>49</v>
      </c>
      <c r="I73" s="21" t="s">
        <v>393</v>
      </c>
      <c r="J73" s="21" t="s">
        <v>307</v>
      </c>
      <c r="K73" s="21" t="s">
        <v>39</v>
      </c>
      <c r="L73" s="21" t="s">
        <v>52</v>
      </c>
      <c r="M73" s="23" t="s">
        <v>244</v>
      </c>
      <c r="N73" s="24">
        <v>499</v>
      </c>
      <c r="O73" s="21" t="s">
        <v>139</v>
      </c>
      <c r="P73" s="23" t="s">
        <v>55</v>
      </c>
      <c r="Q73" s="23" t="s">
        <v>56</v>
      </c>
      <c r="R73" s="23" t="s">
        <v>57</v>
      </c>
      <c r="S73" s="24" t="b">
        <v>0</v>
      </c>
      <c r="T73" s="25" t="s">
        <v>394</v>
      </c>
      <c r="U73" s="25" t="s">
        <v>328</v>
      </c>
      <c r="V73" s="25" t="s">
        <v>395</v>
      </c>
      <c r="W73" s="23" t="s">
        <v>396</v>
      </c>
      <c r="X73" s="26">
        <v>37272</v>
      </c>
      <c r="Y73" s="26">
        <v>37329</v>
      </c>
      <c r="Z73" s="21"/>
      <c r="AA73" s="25"/>
      <c r="AB73" s="25"/>
      <c r="AC73" s="25"/>
      <c r="AD73" s="25">
        <v>7001</v>
      </c>
      <c r="AE73" s="25">
        <v>25.14</v>
      </c>
      <c r="AF73" s="25" t="s">
        <v>62</v>
      </c>
      <c r="AG73" s="25" t="s">
        <v>62</v>
      </c>
      <c r="AH73" s="25"/>
      <c r="AI73" s="25" t="s">
        <v>63</v>
      </c>
      <c r="AJ73" s="27">
        <v>25.14</v>
      </c>
      <c r="AK73" s="24">
        <v>1</v>
      </c>
      <c r="AL73" s="24" t="b">
        <v>0</v>
      </c>
      <c r="AM73" s="24" t="b">
        <v>0</v>
      </c>
      <c r="AN73" s="24" t="b">
        <v>0</v>
      </c>
      <c r="AO73" s="24">
        <v>0</v>
      </c>
      <c r="AP73" s="24">
        <v>1</v>
      </c>
      <c r="AQ73" s="26">
        <v>37284</v>
      </c>
      <c r="AR73" s="26">
        <v>37286</v>
      </c>
      <c r="AS73" s="24">
        <v>1</v>
      </c>
      <c r="AT73" s="23" t="s">
        <v>248</v>
      </c>
      <c r="AU73" s="23" t="str">
        <f t="shared" si="1"/>
        <v>VO00462611</v>
      </c>
    </row>
    <row r="74" spans="2:47" ht="13.8" x14ac:dyDescent="0.25">
      <c r="B74" s="20">
        <v>37284</v>
      </c>
      <c r="C74" s="20" t="s">
        <v>45</v>
      </c>
      <c r="D74" s="21" t="s">
        <v>241</v>
      </c>
      <c r="E74" s="21" t="s">
        <v>242</v>
      </c>
      <c r="F74" s="22">
        <v>67.959999999999994</v>
      </c>
      <c r="G74" s="21" t="s">
        <v>325</v>
      </c>
      <c r="H74" s="21" t="s">
        <v>49</v>
      </c>
      <c r="I74" s="21" t="s">
        <v>397</v>
      </c>
      <c r="J74" s="21" t="s">
        <v>307</v>
      </c>
      <c r="K74" s="21" t="s">
        <v>39</v>
      </c>
      <c r="L74" s="21" t="s">
        <v>52</v>
      </c>
      <c r="M74" s="23" t="s">
        <v>244</v>
      </c>
      <c r="N74" s="24">
        <v>499</v>
      </c>
      <c r="O74" s="21" t="s">
        <v>139</v>
      </c>
      <c r="P74" s="23" t="s">
        <v>55</v>
      </c>
      <c r="Q74" s="23" t="s">
        <v>56</v>
      </c>
      <c r="R74" s="23" t="s">
        <v>57</v>
      </c>
      <c r="S74" s="24" t="b">
        <v>0</v>
      </c>
      <c r="T74" s="25" t="s">
        <v>398</v>
      </c>
      <c r="U74" s="25" t="s">
        <v>328</v>
      </c>
      <c r="V74" s="25" t="s">
        <v>251</v>
      </c>
      <c r="W74" s="23" t="s">
        <v>399</v>
      </c>
      <c r="X74" s="26">
        <v>37272</v>
      </c>
      <c r="Y74" s="26">
        <v>37329</v>
      </c>
      <c r="Z74" s="21"/>
      <c r="AA74" s="25"/>
      <c r="AB74" s="25"/>
      <c r="AC74" s="25"/>
      <c r="AD74" s="25">
        <v>7001</v>
      </c>
      <c r="AE74" s="25">
        <v>67.959999999999994</v>
      </c>
      <c r="AF74" s="25" t="s">
        <v>62</v>
      </c>
      <c r="AG74" s="25" t="s">
        <v>62</v>
      </c>
      <c r="AH74" s="25"/>
      <c r="AI74" s="25" t="s">
        <v>63</v>
      </c>
      <c r="AJ74" s="27">
        <v>67.959999999999994</v>
      </c>
      <c r="AK74" s="24">
        <v>13</v>
      </c>
      <c r="AL74" s="24" t="b">
        <v>0</v>
      </c>
      <c r="AM74" s="24" t="b">
        <v>0</v>
      </c>
      <c r="AN74" s="24" t="b">
        <v>0</v>
      </c>
      <c r="AO74" s="24">
        <v>0</v>
      </c>
      <c r="AP74" s="24">
        <v>1</v>
      </c>
      <c r="AQ74" s="26">
        <v>37284</v>
      </c>
      <c r="AR74" s="26">
        <v>37286</v>
      </c>
      <c r="AS74" s="24">
        <v>1</v>
      </c>
      <c r="AT74" s="23" t="s">
        <v>248</v>
      </c>
      <c r="AU74" s="23" t="str">
        <f t="shared" si="1"/>
        <v>VO00462683</v>
      </c>
    </row>
    <row r="75" spans="2:47" ht="13.8" x14ac:dyDescent="0.25">
      <c r="B75" s="20">
        <v>37285</v>
      </c>
      <c r="C75" s="20" t="s">
        <v>45</v>
      </c>
      <c r="D75" s="21" t="s">
        <v>400</v>
      </c>
      <c r="E75" s="21" t="s">
        <v>401</v>
      </c>
      <c r="F75" s="22">
        <v>296.45</v>
      </c>
      <c r="G75" s="21" t="s">
        <v>402</v>
      </c>
      <c r="H75" s="21" t="s">
        <v>49</v>
      </c>
      <c r="I75" s="21" t="s">
        <v>403</v>
      </c>
      <c r="J75" s="21" t="s">
        <v>307</v>
      </c>
      <c r="K75" s="21" t="s">
        <v>39</v>
      </c>
      <c r="L75" s="21" t="s">
        <v>52</v>
      </c>
      <c r="M75" s="23" t="s">
        <v>53</v>
      </c>
      <c r="N75" s="24">
        <v>458</v>
      </c>
      <c r="O75" s="21" t="s">
        <v>54</v>
      </c>
      <c r="P75" s="23" t="s">
        <v>130</v>
      </c>
      <c r="Q75" s="23" t="s">
        <v>56</v>
      </c>
      <c r="R75" s="23" t="s">
        <v>57</v>
      </c>
      <c r="S75" s="24" t="b">
        <v>0</v>
      </c>
      <c r="T75" s="25" t="s">
        <v>404</v>
      </c>
      <c r="U75" s="25" t="s">
        <v>405</v>
      </c>
      <c r="V75" s="25" t="s">
        <v>406</v>
      </c>
      <c r="W75" s="23" t="s">
        <v>407</v>
      </c>
      <c r="X75" s="26">
        <v>37276</v>
      </c>
      <c r="Y75" s="26">
        <v>37291</v>
      </c>
      <c r="Z75" s="21"/>
      <c r="AA75" s="25"/>
      <c r="AB75" s="25"/>
      <c r="AC75" s="25"/>
      <c r="AD75" s="25">
        <v>7002</v>
      </c>
      <c r="AE75" s="25">
        <v>275</v>
      </c>
      <c r="AF75" s="25" t="s">
        <v>62</v>
      </c>
      <c r="AG75" s="25" t="s">
        <v>62</v>
      </c>
      <c r="AH75" s="25"/>
      <c r="AI75" s="25" t="s">
        <v>63</v>
      </c>
      <c r="AJ75" s="27">
        <v>296.45</v>
      </c>
      <c r="AK75" s="24">
        <v>1</v>
      </c>
      <c r="AL75" s="24" t="b">
        <v>0</v>
      </c>
      <c r="AM75" s="24" t="b">
        <v>0</v>
      </c>
      <c r="AN75" s="24" t="b">
        <v>0</v>
      </c>
      <c r="AO75" s="24">
        <v>0</v>
      </c>
      <c r="AP75" s="24">
        <v>1</v>
      </c>
      <c r="AQ75" s="26">
        <v>37285</v>
      </c>
      <c r="AR75" s="26">
        <v>37288</v>
      </c>
      <c r="AS75" s="24">
        <v>1</v>
      </c>
      <c r="AT75" s="23" t="s">
        <v>408</v>
      </c>
      <c r="AU75" s="23" t="str">
        <f t="shared" si="1"/>
        <v>VO00464288</v>
      </c>
    </row>
    <row r="76" spans="2:47" ht="13.8" x14ac:dyDescent="0.25">
      <c r="B76" s="20">
        <v>37286</v>
      </c>
      <c r="C76" s="20" t="s">
        <v>45</v>
      </c>
      <c r="D76" s="21" t="s">
        <v>118</v>
      </c>
      <c r="E76" s="21" t="s">
        <v>119</v>
      </c>
      <c r="F76" s="22">
        <v>26.72</v>
      </c>
      <c r="G76" s="21" t="s">
        <v>409</v>
      </c>
      <c r="H76" s="21" t="s">
        <v>49</v>
      </c>
      <c r="I76" s="21" t="s">
        <v>410</v>
      </c>
      <c r="J76" s="21" t="s">
        <v>307</v>
      </c>
      <c r="K76" s="21" t="s">
        <v>39</v>
      </c>
      <c r="L76" s="21" t="s">
        <v>52</v>
      </c>
      <c r="M76" s="23" t="s">
        <v>121</v>
      </c>
      <c r="N76" s="24">
        <v>459</v>
      </c>
      <c r="O76" s="21" t="s">
        <v>102</v>
      </c>
      <c r="P76" s="23" t="s">
        <v>55</v>
      </c>
      <c r="Q76" s="23" t="s">
        <v>56</v>
      </c>
      <c r="R76" s="23" t="s">
        <v>57</v>
      </c>
      <c r="S76" s="24" t="b">
        <v>0</v>
      </c>
      <c r="T76" s="25" t="s">
        <v>411</v>
      </c>
      <c r="U76" s="25" t="s">
        <v>412</v>
      </c>
      <c r="V76" s="25" t="s">
        <v>413</v>
      </c>
      <c r="W76" s="23" t="s">
        <v>414</v>
      </c>
      <c r="X76" s="26">
        <v>37281</v>
      </c>
      <c r="Y76" s="26">
        <v>37291</v>
      </c>
      <c r="Z76" s="21"/>
      <c r="AA76" s="25"/>
      <c r="AB76" s="25"/>
      <c r="AC76" s="25"/>
      <c r="AD76" s="25">
        <v>7015</v>
      </c>
      <c r="AE76" s="25">
        <v>89.22</v>
      </c>
      <c r="AF76" s="25" t="s">
        <v>62</v>
      </c>
      <c r="AG76" s="25" t="s">
        <v>62</v>
      </c>
      <c r="AH76" s="25"/>
      <c r="AI76" s="25" t="s">
        <v>63</v>
      </c>
      <c r="AJ76" s="27">
        <v>26.72</v>
      </c>
      <c r="AK76" s="24">
        <v>18</v>
      </c>
      <c r="AL76" s="24" t="b">
        <v>0</v>
      </c>
      <c r="AM76" s="24" t="b">
        <v>0</v>
      </c>
      <c r="AN76" s="24" t="b">
        <v>0</v>
      </c>
      <c r="AO76" s="24">
        <v>0</v>
      </c>
      <c r="AP76" s="24">
        <v>1</v>
      </c>
      <c r="AQ76" s="26">
        <v>37286</v>
      </c>
      <c r="AR76" s="26">
        <v>37288</v>
      </c>
      <c r="AS76" s="24">
        <v>1</v>
      </c>
      <c r="AT76" s="23" t="s">
        <v>125</v>
      </c>
      <c r="AU76" s="23" t="str">
        <f t="shared" si="1"/>
        <v>VO00464685</v>
      </c>
    </row>
    <row r="77" spans="2:47" ht="13.8" x14ac:dyDescent="0.25">
      <c r="B77" s="20">
        <v>37287</v>
      </c>
      <c r="C77" s="20" t="s">
        <v>45</v>
      </c>
      <c r="D77" s="21" t="s">
        <v>415</v>
      </c>
      <c r="E77" s="21" t="s">
        <v>416</v>
      </c>
      <c r="F77" s="22">
        <v>-5966.9</v>
      </c>
      <c r="G77" s="21" t="s">
        <v>417</v>
      </c>
      <c r="H77" s="21" t="s">
        <v>418</v>
      </c>
      <c r="I77" s="21" t="s">
        <v>418</v>
      </c>
      <c r="J77" s="21"/>
      <c r="K77" s="21" t="s">
        <v>39</v>
      </c>
      <c r="L77" s="21" t="s">
        <v>269</v>
      </c>
      <c r="M77" s="23" t="s">
        <v>419</v>
      </c>
      <c r="N77" s="24">
        <v>400</v>
      </c>
      <c r="O77" s="21" t="s">
        <v>420</v>
      </c>
      <c r="P77" s="23" t="s">
        <v>130</v>
      </c>
      <c r="Q77" s="23" t="s">
        <v>56</v>
      </c>
      <c r="R77" s="23" t="s">
        <v>57</v>
      </c>
      <c r="S77" s="24" t="b">
        <v>0</v>
      </c>
      <c r="T77" s="25" t="s">
        <v>417</v>
      </c>
      <c r="U77" s="25"/>
      <c r="V77" s="25"/>
      <c r="W77" s="23" t="s">
        <v>272</v>
      </c>
      <c r="X77" s="26">
        <v>2</v>
      </c>
      <c r="Y77" s="26">
        <v>2</v>
      </c>
      <c r="Z77" s="21"/>
      <c r="AA77" s="25"/>
      <c r="AB77" s="25"/>
      <c r="AC77" s="25"/>
      <c r="AD77" s="25"/>
      <c r="AE77" s="25">
        <v>0</v>
      </c>
      <c r="AF77" s="25" t="s">
        <v>62</v>
      </c>
      <c r="AG77" s="25" t="s">
        <v>62</v>
      </c>
      <c r="AH77" s="25"/>
      <c r="AI77" s="25" t="s">
        <v>63</v>
      </c>
      <c r="AJ77" s="27">
        <v>-5966.9</v>
      </c>
      <c r="AK77" s="24">
        <v>3</v>
      </c>
      <c r="AL77" s="24" t="b">
        <v>0</v>
      </c>
      <c r="AM77" s="24" t="b">
        <v>0</v>
      </c>
      <c r="AN77" s="24" t="b">
        <v>0</v>
      </c>
      <c r="AO77" s="24">
        <v>0</v>
      </c>
      <c r="AP77" s="24">
        <v>1</v>
      </c>
      <c r="AQ77" s="26">
        <v>37287</v>
      </c>
      <c r="AR77" s="26">
        <v>37294</v>
      </c>
      <c r="AS77" s="24">
        <v>1</v>
      </c>
      <c r="AT77" s="23" t="s">
        <v>421</v>
      </c>
      <c r="AU77" s="23" t="str">
        <f t="shared" si="1"/>
        <v/>
      </c>
    </row>
    <row r="78" spans="2:47" ht="13.8" x14ac:dyDescent="0.25">
      <c r="B78" s="20">
        <v>37287</v>
      </c>
      <c r="C78" s="20" t="s">
        <v>45</v>
      </c>
      <c r="D78" s="21" t="s">
        <v>422</v>
      </c>
      <c r="E78" s="21" t="s">
        <v>423</v>
      </c>
      <c r="F78" s="22">
        <v>-11484.1</v>
      </c>
      <c r="G78" s="21" t="s">
        <v>417</v>
      </c>
      <c r="H78" s="21" t="s">
        <v>418</v>
      </c>
      <c r="I78" s="21" t="s">
        <v>418</v>
      </c>
      <c r="J78" s="21"/>
      <c r="K78" s="21" t="s">
        <v>39</v>
      </c>
      <c r="L78" s="21" t="s">
        <v>269</v>
      </c>
      <c r="M78" s="23" t="s">
        <v>424</v>
      </c>
      <c r="N78" s="24">
        <v>420</v>
      </c>
      <c r="O78" s="21" t="s">
        <v>425</v>
      </c>
      <c r="P78" s="23" t="s">
        <v>130</v>
      </c>
      <c r="Q78" s="23" t="s">
        <v>56</v>
      </c>
      <c r="R78" s="23" t="s">
        <v>57</v>
      </c>
      <c r="S78" s="24" t="b">
        <v>0</v>
      </c>
      <c r="T78" s="25" t="s">
        <v>417</v>
      </c>
      <c r="U78" s="25"/>
      <c r="V78" s="25"/>
      <c r="W78" s="23" t="s">
        <v>272</v>
      </c>
      <c r="X78" s="26">
        <v>2</v>
      </c>
      <c r="Y78" s="26">
        <v>2</v>
      </c>
      <c r="Z78" s="21"/>
      <c r="AA78" s="25"/>
      <c r="AB78" s="25"/>
      <c r="AC78" s="25"/>
      <c r="AD78" s="25"/>
      <c r="AE78" s="25">
        <v>0</v>
      </c>
      <c r="AF78" s="25" t="s">
        <v>62</v>
      </c>
      <c r="AG78" s="25" t="s">
        <v>62</v>
      </c>
      <c r="AH78" s="25"/>
      <c r="AI78" s="25" t="s">
        <v>63</v>
      </c>
      <c r="AJ78" s="27">
        <v>-11484.1</v>
      </c>
      <c r="AK78" s="24">
        <v>4</v>
      </c>
      <c r="AL78" s="24" t="b">
        <v>0</v>
      </c>
      <c r="AM78" s="24" t="b">
        <v>0</v>
      </c>
      <c r="AN78" s="24" t="b">
        <v>0</v>
      </c>
      <c r="AO78" s="24">
        <v>0</v>
      </c>
      <c r="AP78" s="24">
        <v>1</v>
      </c>
      <c r="AQ78" s="26">
        <v>37287</v>
      </c>
      <c r="AR78" s="26">
        <v>37294</v>
      </c>
      <c r="AS78" s="24">
        <v>1</v>
      </c>
      <c r="AT78" s="23" t="s">
        <v>426</v>
      </c>
      <c r="AU78" s="23" t="str">
        <f t="shared" si="1"/>
        <v/>
      </c>
    </row>
    <row r="79" spans="2:47" ht="13.8" x14ac:dyDescent="0.25">
      <c r="B79" s="20">
        <v>37287</v>
      </c>
      <c r="C79" s="20" t="s">
        <v>45</v>
      </c>
      <c r="D79" s="21" t="s">
        <v>427</v>
      </c>
      <c r="E79" s="21" t="s">
        <v>428</v>
      </c>
      <c r="F79" s="22">
        <v>-24500</v>
      </c>
      <c r="G79" s="21" t="s">
        <v>429</v>
      </c>
      <c r="H79" s="21" t="s">
        <v>430</v>
      </c>
      <c r="I79" s="21" t="s">
        <v>431</v>
      </c>
      <c r="J79" s="21" t="s">
        <v>432</v>
      </c>
      <c r="K79" s="21" t="s">
        <v>39</v>
      </c>
      <c r="L79" s="21" t="s">
        <v>269</v>
      </c>
      <c r="M79" s="23" t="s">
        <v>433</v>
      </c>
      <c r="N79" s="24">
        <v>400</v>
      </c>
      <c r="O79" s="21" t="s">
        <v>420</v>
      </c>
      <c r="P79" s="23" t="s">
        <v>55</v>
      </c>
      <c r="Q79" s="23" t="s">
        <v>56</v>
      </c>
      <c r="R79" s="23" t="s">
        <v>57</v>
      </c>
      <c r="S79" s="24" t="b">
        <v>0</v>
      </c>
      <c r="T79" s="25" t="s">
        <v>434</v>
      </c>
      <c r="U79" s="25" t="s">
        <v>435</v>
      </c>
      <c r="V79" s="25"/>
      <c r="W79" s="23" t="s">
        <v>272</v>
      </c>
      <c r="X79" s="26">
        <v>2</v>
      </c>
      <c r="Y79" s="26">
        <v>2</v>
      </c>
      <c r="Z79" s="21"/>
      <c r="AA79" s="25"/>
      <c r="AB79" s="25"/>
      <c r="AC79" s="25"/>
      <c r="AD79" s="25"/>
      <c r="AE79" s="25">
        <v>0</v>
      </c>
      <c r="AF79" s="25" t="s">
        <v>62</v>
      </c>
      <c r="AG79" s="25" t="s">
        <v>62</v>
      </c>
      <c r="AH79" s="25"/>
      <c r="AI79" s="25" t="s">
        <v>63</v>
      </c>
      <c r="AJ79" s="27">
        <v>-24500</v>
      </c>
      <c r="AK79" s="24">
        <v>2</v>
      </c>
      <c r="AL79" s="24" t="b">
        <v>0</v>
      </c>
      <c r="AM79" s="24" t="b">
        <v>0</v>
      </c>
      <c r="AN79" s="24" t="b">
        <v>1</v>
      </c>
      <c r="AO79" s="24">
        <v>4</v>
      </c>
      <c r="AP79" s="24">
        <v>1</v>
      </c>
      <c r="AQ79" s="26">
        <v>37287</v>
      </c>
      <c r="AR79" s="26">
        <v>37292</v>
      </c>
      <c r="AS79" s="24">
        <v>1</v>
      </c>
      <c r="AT79" s="23" t="s">
        <v>436</v>
      </c>
      <c r="AU79" s="23" t="str">
        <f t="shared" si="1"/>
        <v/>
      </c>
    </row>
    <row r="80" spans="2:47" ht="13.8" x14ac:dyDescent="0.25">
      <c r="B80" s="20">
        <v>37287</v>
      </c>
      <c r="C80" s="20" t="s">
        <v>45</v>
      </c>
      <c r="D80" s="21" t="s">
        <v>427</v>
      </c>
      <c r="E80" s="21" t="s">
        <v>428</v>
      </c>
      <c r="F80" s="22">
        <v>-26800</v>
      </c>
      <c r="G80" s="21" t="s">
        <v>429</v>
      </c>
      <c r="H80" s="21" t="s">
        <v>430</v>
      </c>
      <c r="I80" s="21" t="s">
        <v>437</v>
      </c>
      <c r="J80" s="21" t="s">
        <v>432</v>
      </c>
      <c r="K80" s="21" t="s">
        <v>39</v>
      </c>
      <c r="L80" s="21" t="s">
        <v>269</v>
      </c>
      <c r="M80" s="23" t="s">
        <v>433</v>
      </c>
      <c r="N80" s="24">
        <v>400</v>
      </c>
      <c r="O80" s="21" t="s">
        <v>420</v>
      </c>
      <c r="P80" s="23" t="s">
        <v>55</v>
      </c>
      <c r="Q80" s="23" t="s">
        <v>56</v>
      </c>
      <c r="R80" s="23" t="s">
        <v>57</v>
      </c>
      <c r="S80" s="24" t="b">
        <v>0</v>
      </c>
      <c r="T80" s="25" t="s">
        <v>434</v>
      </c>
      <c r="U80" s="25" t="s">
        <v>435</v>
      </c>
      <c r="V80" s="25"/>
      <c r="W80" s="23" t="s">
        <v>272</v>
      </c>
      <c r="X80" s="26">
        <v>2</v>
      </c>
      <c r="Y80" s="26">
        <v>2</v>
      </c>
      <c r="Z80" s="21"/>
      <c r="AA80" s="25"/>
      <c r="AB80" s="25"/>
      <c r="AC80" s="25"/>
      <c r="AD80" s="25"/>
      <c r="AE80" s="25">
        <v>0</v>
      </c>
      <c r="AF80" s="25" t="s">
        <v>62</v>
      </c>
      <c r="AG80" s="25" t="s">
        <v>62</v>
      </c>
      <c r="AH80" s="25"/>
      <c r="AI80" s="25" t="s">
        <v>63</v>
      </c>
      <c r="AJ80" s="27">
        <v>-26800</v>
      </c>
      <c r="AK80" s="24">
        <v>3</v>
      </c>
      <c r="AL80" s="24" t="b">
        <v>0</v>
      </c>
      <c r="AM80" s="24" t="b">
        <v>0</v>
      </c>
      <c r="AN80" s="24" t="b">
        <v>1</v>
      </c>
      <c r="AO80" s="24">
        <v>4</v>
      </c>
      <c r="AP80" s="24">
        <v>1</v>
      </c>
      <c r="AQ80" s="26">
        <v>37287</v>
      </c>
      <c r="AR80" s="26">
        <v>37292</v>
      </c>
      <c r="AS80" s="24">
        <v>1</v>
      </c>
      <c r="AT80" s="23" t="s">
        <v>436</v>
      </c>
      <c r="AU80" s="23" t="str">
        <f t="shared" si="1"/>
        <v/>
      </c>
    </row>
    <row r="81" spans="2:47" ht="13.8" x14ac:dyDescent="0.25">
      <c r="B81" s="20">
        <v>37287</v>
      </c>
      <c r="C81" s="20" t="s">
        <v>45</v>
      </c>
      <c r="D81" s="21" t="s">
        <v>427</v>
      </c>
      <c r="E81" s="21" t="s">
        <v>428</v>
      </c>
      <c r="F81" s="22">
        <v>-48000</v>
      </c>
      <c r="G81" s="21" t="s">
        <v>429</v>
      </c>
      <c r="H81" s="21" t="s">
        <v>430</v>
      </c>
      <c r="I81" s="21" t="s">
        <v>438</v>
      </c>
      <c r="J81" s="21" t="s">
        <v>432</v>
      </c>
      <c r="K81" s="21" t="s">
        <v>39</v>
      </c>
      <c r="L81" s="21" t="s">
        <v>269</v>
      </c>
      <c r="M81" s="23" t="s">
        <v>433</v>
      </c>
      <c r="N81" s="24">
        <v>400</v>
      </c>
      <c r="O81" s="21" t="s">
        <v>420</v>
      </c>
      <c r="P81" s="23" t="s">
        <v>55</v>
      </c>
      <c r="Q81" s="23" t="s">
        <v>56</v>
      </c>
      <c r="R81" s="23" t="s">
        <v>57</v>
      </c>
      <c r="S81" s="24" t="b">
        <v>0</v>
      </c>
      <c r="T81" s="25" t="s">
        <v>434</v>
      </c>
      <c r="U81" s="25" t="s">
        <v>435</v>
      </c>
      <c r="V81" s="25"/>
      <c r="W81" s="23" t="s">
        <v>272</v>
      </c>
      <c r="X81" s="26">
        <v>2</v>
      </c>
      <c r="Y81" s="26">
        <v>2</v>
      </c>
      <c r="Z81" s="21"/>
      <c r="AA81" s="25"/>
      <c r="AB81" s="25"/>
      <c r="AC81" s="25"/>
      <c r="AD81" s="25"/>
      <c r="AE81" s="25">
        <v>0</v>
      </c>
      <c r="AF81" s="25" t="s">
        <v>62</v>
      </c>
      <c r="AG81" s="25" t="s">
        <v>62</v>
      </c>
      <c r="AH81" s="25"/>
      <c r="AI81" s="25" t="s">
        <v>63</v>
      </c>
      <c r="AJ81" s="27">
        <v>-48000</v>
      </c>
      <c r="AK81" s="24">
        <v>4</v>
      </c>
      <c r="AL81" s="24" t="b">
        <v>0</v>
      </c>
      <c r="AM81" s="24" t="b">
        <v>0</v>
      </c>
      <c r="AN81" s="24" t="b">
        <v>1</v>
      </c>
      <c r="AO81" s="24">
        <v>4</v>
      </c>
      <c r="AP81" s="24">
        <v>1</v>
      </c>
      <c r="AQ81" s="26">
        <v>37287</v>
      </c>
      <c r="AR81" s="26">
        <v>37292</v>
      </c>
      <c r="AS81" s="24">
        <v>1</v>
      </c>
      <c r="AT81" s="23" t="s">
        <v>436</v>
      </c>
      <c r="AU81" s="23" t="str">
        <f t="shared" si="1"/>
        <v/>
      </c>
    </row>
    <row r="82" spans="2:47" ht="13.8" x14ac:dyDescent="0.25">
      <c r="B82" s="20">
        <v>37287</v>
      </c>
      <c r="C82" s="20" t="s">
        <v>45</v>
      </c>
      <c r="D82" s="21" t="s">
        <v>427</v>
      </c>
      <c r="E82" s="21" t="s">
        <v>428</v>
      </c>
      <c r="F82" s="22">
        <v>-5700</v>
      </c>
      <c r="G82" s="21" t="s">
        <v>429</v>
      </c>
      <c r="H82" s="21" t="s">
        <v>430</v>
      </c>
      <c r="I82" s="21" t="s">
        <v>439</v>
      </c>
      <c r="J82" s="21" t="s">
        <v>432</v>
      </c>
      <c r="K82" s="21" t="s">
        <v>39</v>
      </c>
      <c r="L82" s="21" t="s">
        <v>269</v>
      </c>
      <c r="M82" s="23" t="s">
        <v>433</v>
      </c>
      <c r="N82" s="24">
        <v>400</v>
      </c>
      <c r="O82" s="21" t="s">
        <v>420</v>
      </c>
      <c r="P82" s="23" t="s">
        <v>55</v>
      </c>
      <c r="Q82" s="23" t="s">
        <v>56</v>
      </c>
      <c r="R82" s="23" t="s">
        <v>57</v>
      </c>
      <c r="S82" s="24" t="b">
        <v>0</v>
      </c>
      <c r="T82" s="25" t="s">
        <v>434</v>
      </c>
      <c r="U82" s="25" t="s">
        <v>435</v>
      </c>
      <c r="V82" s="25"/>
      <c r="W82" s="23" t="s">
        <v>272</v>
      </c>
      <c r="X82" s="26">
        <v>2</v>
      </c>
      <c r="Y82" s="26">
        <v>2</v>
      </c>
      <c r="Z82" s="21"/>
      <c r="AA82" s="25"/>
      <c r="AB82" s="25"/>
      <c r="AC82" s="25"/>
      <c r="AD82" s="25"/>
      <c r="AE82" s="25">
        <v>0</v>
      </c>
      <c r="AF82" s="25" t="s">
        <v>62</v>
      </c>
      <c r="AG82" s="25" t="s">
        <v>62</v>
      </c>
      <c r="AH82" s="25"/>
      <c r="AI82" s="25" t="s">
        <v>63</v>
      </c>
      <c r="AJ82" s="27">
        <v>-5700</v>
      </c>
      <c r="AK82" s="24">
        <v>5</v>
      </c>
      <c r="AL82" s="24" t="b">
        <v>0</v>
      </c>
      <c r="AM82" s="24" t="b">
        <v>0</v>
      </c>
      <c r="AN82" s="24" t="b">
        <v>1</v>
      </c>
      <c r="AO82" s="24">
        <v>4</v>
      </c>
      <c r="AP82" s="24">
        <v>1</v>
      </c>
      <c r="AQ82" s="26">
        <v>37287</v>
      </c>
      <c r="AR82" s="26">
        <v>37292</v>
      </c>
      <c r="AS82" s="24">
        <v>1</v>
      </c>
      <c r="AT82" s="23" t="s">
        <v>436</v>
      </c>
      <c r="AU82" s="23" t="str">
        <f t="shared" si="1"/>
        <v/>
      </c>
    </row>
    <row r="83" spans="2:47" ht="13.8" x14ac:dyDescent="0.25">
      <c r="B83" s="20">
        <v>37287</v>
      </c>
      <c r="C83" s="20" t="s">
        <v>45</v>
      </c>
      <c r="D83" s="21" t="s">
        <v>427</v>
      </c>
      <c r="E83" s="21" t="s">
        <v>428</v>
      </c>
      <c r="F83" s="22">
        <v>357.45</v>
      </c>
      <c r="G83" s="21" t="s">
        <v>429</v>
      </c>
      <c r="H83" s="21" t="s">
        <v>430</v>
      </c>
      <c r="I83" s="21" t="s">
        <v>440</v>
      </c>
      <c r="J83" s="21" t="s">
        <v>432</v>
      </c>
      <c r="K83" s="21" t="s">
        <v>39</v>
      </c>
      <c r="L83" s="21" t="s">
        <v>269</v>
      </c>
      <c r="M83" s="23" t="s">
        <v>433</v>
      </c>
      <c r="N83" s="24">
        <v>400</v>
      </c>
      <c r="O83" s="21" t="s">
        <v>420</v>
      </c>
      <c r="P83" s="23" t="s">
        <v>55</v>
      </c>
      <c r="Q83" s="23" t="s">
        <v>56</v>
      </c>
      <c r="R83" s="23" t="s">
        <v>57</v>
      </c>
      <c r="S83" s="24" t="b">
        <v>0</v>
      </c>
      <c r="T83" s="25" t="s">
        <v>434</v>
      </c>
      <c r="U83" s="25" t="s">
        <v>435</v>
      </c>
      <c r="V83" s="25"/>
      <c r="W83" s="23" t="s">
        <v>272</v>
      </c>
      <c r="X83" s="26">
        <v>2</v>
      </c>
      <c r="Y83" s="26">
        <v>2</v>
      </c>
      <c r="Z83" s="21"/>
      <c r="AA83" s="25"/>
      <c r="AB83" s="25"/>
      <c r="AC83" s="25"/>
      <c r="AD83" s="25"/>
      <c r="AE83" s="25">
        <v>0</v>
      </c>
      <c r="AF83" s="25" t="s">
        <v>62</v>
      </c>
      <c r="AG83" s="25" t="s">
        <v>62</v>
      </c>
      <c r="AH83" s="25"/>
      <c r="AI83" s="25" t="s">
        <v>63</v>
      </c>
      <c r="AJ83" s="27">
        <v>357.45</v>
      </c>
      <c r="AK83" s="24">
        <v>6</v>
      </c>
      <c r="AL83" s="24" t="b">
        <v>0</v>
      </c>
      <c r="AM83" s="24" t="b">
        <v>0</v>
      </c>
      <c r="AN83" s="24" t="b">
        <v>1</v>
      </c>
      <c r="AO83" s="24">
        <v>4</v>
      </c>
      <c r="AP83" s="24">
        <v>1</v>
      </c>
      <c r="AQ83" s="26">
        <v>37287</v>
      </c>
      <c r="AR83" s="26">
        <v>37292</v>
      </c>
      <c r="AS83" s="24">
        <v>1</v>
      </c>
      <c r="AT83" s="23" t="s">
        <v>436</v>
      </c>
      <c r="AU83" s="23" t="str">
        <f t="shared" si="1"/>
        <v/>
      </c>
    </row>
    <row r="84" spans="2:47" ht="13.8" x14ac:dyDescent="0.25">
      <c r="B84" s="20">
        <v>37287</v>
      </c>
      <c r="C84" s="20" t="s">
        <v>45</v>
      </c>
      <c r="D84" s="21" t="s">
        <v>441</v>
      </c>
      <c r="E84" s="21" t="s">
        <v>442</v>
      </c>
      <c r="F84" s="22">
        <v>-316.41000000000003</v>
      </c>
      <c r="G84" s="21" t="s">
        <v>417</v>
      </c>
      <c r="H84" s="21" t="s">
        <v>418</v>
      </c>
      <c r="I84" s="21" t="s">
        <v>418</v>
      </c>
      <c r="J84" s="21"/>
      <c r="K84" s="21" t="s">
        <v>39</v>
      </c>
      <c r="L84" s="21" t="s">
        <v>269</v>
      </c>
      <c r="M84" s="23" t="s">
        <v>433</v>
      </c>
      <c r="N84" s="24">
        <v>400</v>
      </c>
      <c r="O84" s="21" t="s">
        <v>420</v>
      </c>
      <c r="P84" s="23" t="s">
        <v>130</v>
      </c>
      <c r="Q84" s="23" t="s">
        <v>56</v>
      </c>
      <c r="R84" s="23" t="s">
        <v>57</v>
      </c>
      <c r="S84" s="24" t="b">
        <v>0</v>
      </c>
      <c r="T84" s="25" t="s">
        <v>417</v>
      </c>
      <c r="U84" s="25"/>
      <c r="V84" s="25"/>
      <c r="W84" s="23" t="s">
        <v>272</v>
      </c>
      <c r="X84" s="26">
        <v>2</v>
      </c>
      <c r="Y84" s="26">
        <v>2</v>
      </c>
      <c r="Z84" s="21"/>
      <c r="AA84" s="25"/>
      <c r="AB84" s="25"/>
      <c r="AC84" s="25"/>
      <c r="AD84" s="25"/>
      <c r="AE84" s="25">
        <v>0</v>
      </c>
      <c r="AF84" s="25" t="s">
        <v>62</v>
      </c>
      <c r="AG84" s="25" t="s">
        <v>62</v>
      </c>
      <c r="AH84" s="25"/>
      <c r="AI84" s="25" t="s">
        <v>63</v>
      </c>
      <c r="AJ84" s="27">
        <v>-316.41000000000003</v>
      </c>
      <c r="AK84" s="24">
        <v>7</v>
      </c>
      <c r="AL84" s="24" t="b">
        <v>0</v>
      </c>
      <c r="AM84" s="24" t="b">
        <v>0</v>
      </c>
      <c r="AN84" s="24" t="b">
        <v>0</v>
      </c>
      <c r="AO84" s="24">
        <v>0</v>
      </c>
      <c r="AP84" s="24">
        <v>1</v>
      </c>
      <c r="AQ84" s="26">
        <v>37287</v>
      </c>
      <c r="AR84" s="26">
        <v>37294</v>
      </c>
      <c r="AS84" s="24">
        <v>1</v>
      </c>
      <c r="AT84" s="23" t="s">
        <v>443</v>
      </c>
      <c r="AU84" s="23" t="str">
        <f t="shared" si="1"/>
        <v/>
      </c>
    </row>
    <row r="85" spans="2:47" ht="13.8" x14ac:dyDescent="0.25">
      <c r="B85" s="20">
        <v>37287</v>
      </c>
      <c r="C85" s="20" t="s">
        <v>45</v>
      </c>
      <c r="D85" s="21" t="s">
        <v>441</v>
      </c>
      <c r="E85" s="21" t="s">
        <v>442</v>
      </c>
      <c r="F85" s="22">
        <v>-20600</v>
      </c>
      <c r="G85" s="21" t="s">
        <v>444</v>
      </c>
      <c r="H85" s="21" t="s">
        <v>445</v>
      </c>
      <c r="I85" s="21" t="s">
        <v>446</v>
      </c>
      <c r="J85" s="21"/>
      <c r="K85" s="21" t="s">
        <v>39</v>
      </c>
      <c r="L85" s="21" t="s">
        <v>269</v>
      </c>
      <c r="M85" s="23" t="s">
        <v>433</v>
      </c>
      <c r="N85" s="24">
        <v>400</v>
      </c>
      <c r="O85" s="21" t="s">
        <v>420</v>
      </c>
      <c r="P85" s="23" t="s">
        <v>130</v>
      </c>
      <c r="Q85" s="23" t="s">
        <v>56</v>
      </c>
      <c r="R85" s="23" t="s">
        <v>57</v>
      </c>
      <c r="S85" s="24" t="b">
        <v>0</v>
      </c>
      <c r="T85" s="25" t="s">
        <v>444</v>
      </c>
      <c r="U85" s="25"/>
      <c r="V85" s="25"/>
      <c r="W85" s="23" t="s">
        <v>272</v>
      </c>
      <c r="X85" s="26">
        <v>2</v>
      </c>
      <c r="Y85" s="26">
        <v>2</v>
      </c>
      <c r="Z85" s="21"/>
      <c r="AA85" s="25"/>
      <c r="AB85" s="25"/>
      <c r="AC85" s="25"/>
      <c r="AD85" s="25"/>
      <c r="AE85" s="25">
        <v>0</v>
      </c>
      <c r="AF85" s="25" t="s">
        <v>62</v>
      </c>
      <c r="AG85" s="25" t="s">
        <v>62</v>
      </c>
      <c r="AH85" s="25"/>
      <c r="AI85" s="25" t="s">
        <v>63</v>
      </c>
      <c r="AJ85" s="27">
        <v>-20600</v>
      </c>
      <c r="AK85" s="24">
        <v>2</v>
      </c>
      <c r="AL85" s="24" t="b">
        <v>0</v>
      </c>
      <c r="AM85" s="24" t="b">
        <v>0</v>
      </c>
      <c r="AN85" s="24" t="b">
        <v>0</v>
      </c>
      <c r="AO85" s="24">
        <v>0</v>
      </c>
      <c r="AP85" s="24">
        <v>1</v>
      </c>
      <c r="AQ85" s="26">
        <v>37287</v>
      </c>
      <c r="AR85" s="26">
        <v>37294</v>
      </c>
      <c r="AS85" s="24">
        <v>1</v>
      </c>
      <c r="AT85" s="23" t="s">
        <v>443</v>
      </c>
      <c r="AU85" s="23" t="str">
        <f t="shared" si="1"/>
        <v/>
      </c>
    </row>
    <row r="86" spans="2:47" ht="13.8" x14ac:dyDescent="0.25">
      <c r="B86" s="20">
        <v>37287</v>
      </c>
      <c r="C86" s="20" t="s">
        <v>45</v>
      </c>
      <c r="D86" s="21" t="s">
        <v>447</v>
      </c>
      <c r="E86" s="21" t="s">
        <v>448</v>
      </c>
      <c r="F86" s="22">
        <v>-816.31</v>
      </c>
      <c r="G86" s="21" t="s">
        <v>417</v>
      </c>
      <c r="H86" s="21" t="s">
        <v>418</v>
      </c>
      <c r="I86" s="21" t="s">
        <v>418</v>
      </c>
      <c r="J86" s="21"/>
      <c r="K86" s="21" t="s">
        <v>39</v>
      </c>
      <c r="L86" s="21" t="s">
        <v>269</v>
      </c>
      <c r="M86" s="23" t="s">
        <v>449</v>
      </c>
      <c r="N86" s="24">
        <v>400</v>
      </c>
      <c r="O86" s="21" t="s">
        <v>420</v>
      </c>
      <c r="P86" s="23" t="s">
        <v>130</v>
      </c>
      <c r="Q86" s="23" t="s">
        <v>56</v>
      </c>
      <c r="R86" s="23" t="s">
        <v>57</v>
      </c>
      <c r="S86" s="24" t="b">
        <v>0</v>
      </c>
      <c r="T86" s="25" t="s">
        <v>417</v>
      </c>
      <c r="U86" s="25"/>
      <c r="V86" s="25"/>
      <c r="W86" s="23" t="s">
        <v>272</v>
      </c>
      <c r="X86" s="26">
        <v>2</v>
      </c>
      <c r="Y86" s="26">
        <v>2</v>
      </c>
      <c r="Z86" s="21"/>
      <c r="AA86" s="25"/>
      <c r="AB86" s="25"/>
      <c r="AC86" s="25"/>
      <c r="AD86" s="25"/>
      <c r="AE86" s="25">
        <v>0</v>
      </c>
      <c r="AF86" s="25" t="s">
        <v>62</v>
      </c>
      <c r="AG86" s="25" t="s">
        <v>62</v>
      </c>
      <c r="AH86" s="25"/>
      <c r="AI86" s="25" t="s">
        <v>63</v>
      </c>
      <c r="AJ86" s="27">
        <v>-816.31</v>
      </c>
      <c r="AK86" s="24">
        <v>5</v>
      </c>
      <c r="AL86" s="24" t="b">
        <v>0</v>
      </c>
      <c r="AM86" s="24" t="b">
        <v>0</v>
      </c>
      <c r="AN86" s="24" t="b">
        <v>0</v>
      </c>
      <c r="AO86" s="24">
        <v>0</v>
      </c>
      <c r="AP86" s="24">
        <v>1</v>
      </c>
      <c r="AQ86" s="26">
        <v>37287</v>
      </c>
      <c r="AR86" s="26">
        <v>37294</v>
      </c>
      <c r="AS86" s="24">
        <v>1</v>
      </c>
      <c r="AT86" s="23" t="s">
        <v>450</v>
      </c>
      <c r="AU86" s="23" t="str">
        <f t="shared" si="1"/>
        <v/>
      </c>
    </row>
    <row r="87" spans="2:47" ht="13.8" x14ac:dyDescent="0.25">
      <c r="B87" s="20">
        <v>37287</v>
      </c>
      <c r="C87" s="20" t="s">
        <v>45</v>
      </c>
      <c r="D87" s="21" t="s">
        <v>447</v>
      </c>
      <c r="E87" s="21" t="s">
        <v>448</v>
      </c>
      <c r="F87" s="22">
        <v>-38331.33</v>
      </c>
      <c r="G87" s="21" t="s">
        <v>417</v>
      </c>
      <c r="H87" s="21" t="s">
        <v>418</v>
      </c>
      <c r="I87" s="21" t="s">
        <v>418</v>
      </c>
      <c r="J87" s="21"/>
      <c r="K87" s="21" t="s">
        <v>39</v>
      </c>
      <c r="L87" s="21" t="s">
        <v>269</v>
      </c>
      <c r="M87" s="23" t="s">
        <v>449</v>
      </c>
      <c r="N87" s="24">
        <v>400</v>
      </c>
      <c r="O87" s="21" t="s">
        <v>420</v>
      </c>
      <c r="P87" s="23" t="s">
        <v>130</v>
      </c>
      <c r="Q87" s="23" t="s">
        <v>56</v>
      </c>
      <c r="R87" s="23" t="s">
        <v>57</v>
      </c>
      <c r="S87" s="24" t="b">
        <v>0</v>
      </c>
      <c r="T87" s="25" t="s">
        <v>417</v>
      </c>
      <c r="U87" s="25"/>
      <c r="V87" s="25"/>
      <c r="W87" s="23" t="s">
        <v>272</v>
      </c>
      <c r="X87" s="26">
        <v>2</v>
      </c>
      <c r="Y87" s="26">
        <v>2</v>
      </c>
      <c r="Z87" s="21"/>
      <c r="AA87" s="25"/>
      <c r="AB87" s="25"/>
      <c r="AC87" s="25"/>
      <c r="AD87" s="25"/>
      <c r="AE87" s="25">
        <v>0</v>
      </c>
      <c r="AF87" s="25" t="s">
        <v>62</v>
      </c>
      <c r="AG87" s="25" t="s">
        <v>62</v>
      </c>
      <c r="AH87" s="25"/>
      <c r="AI87" s="25" t="s">
        <v>63</v>
      </c>
      <c r="AJ87" s="27">
        <v>-38331.33</v>
      </c>
      <c r="AK87" s="24">
        <v>6</v>
      </c>
      <c r="AL87" s="24" t="b">
        <v>0</v>
      </c>
      <c r="AM87" s="24" t="b">
        <v>0</v>
      </c>
      <c r="AN87" s="24" t="b">
        <v>0</v>
      </c>
      <c r="AO87" s="24">
        <v>0</v>
      </c>
      <c r="AP87" s="24">
        <v>1</v>
      </c>
      <c r="AQ87" s="26">
        <v>37287</v>
      </c>
      <c r="AR87" s="26">
        <v>37294</v>
      </c>
      <c r="AS87" s="24">
        <v>1</v>
      </c>
      <c r="AT87" s="23" t="s">
        <v>450</v>
      </c>
      <c r="AU87" s="23" t="str">
        <f t="shared" si="1"/>
        <v/>
      </c>
    </row>
    <row r="88" spans="2:47" ht="13.8" x14ac:dyDescent="0.25">
      <c r="B88" s="20">
        <v>37287</v>
      </c>
      <c r="C88" s="20" t="s">
        <v>45</v>
      </c>
      <c r="D88" s="21" t="s">
        <v>451</v>
      </c>
      <c r="E88" s="21" t="s">
        <v>452</v>
      </c>
      <c r="F88" s="22">
        <v>-327.14999999999998</v>
      </c>
      <c r="G88" s="21" t="s">
        <v>429</v>
      </c>
      <c r="H88" s="21" t="s">
        <v>430</v>
      </c>
      <c r="I88" s="21" t="s">
        <v>453</v>
      </c>
      <c r="J88" s="21" t="s">
        <v>432</v>
      </c>
      <c r="K88" s="21" t="s">
        <v>39</v>
      </c>
      <c r="L88" s="21" t="s">
        <v>269</v>
      </c>
      <c r="M88" s="23" t="s">
        <v>454</v>
      </c>
      <c r="N88" s="24">
        <v>400</v>
      </c>
      <c r="O88" s="21" t="s">
        <v>420</v>
      </c>
      <c r="P88" s="23" t="s">
        <v>55</v>
      </c>
      <c r="Q88" s="23" t="s">
        <v>56</v>
      </c>
      <c r="R88" s="23" t="s">
        <v>57</v>
      </c>
      <c r="S88" s="24" t="b">
        <v>0</v>
      </c>
      <c r="T88" s="25" t="s">
        <v>434</v>
      </c>
      <c r="U88" s="25" t="s">
        <v>435</v>
      </c>
      <c r="V88" s="25"/>
      <c r="W88" s="23" t="s">
        <v>272</v>
      </c>
      <c r="X88" s="26">
        <v>2</v>
      </c>
      <c r="Y88" s="26">
        <v>2</v>
      </c>
      <c r="Z88" s="21"/>
      <c r="AA88" s="25"/>
      <c r="AB88" s="25"/>
      <c r="AC88" s="25"/>
      <c r="AD88" s="25"/>
      <c r="AE88" s="25">
        <v>0</v>
      </c>
      <c r="AF88" s="25" t="s">
        <v>62</v>
      </c>
      <c r="AG88" s="25" t="s">
        <v>62</v>
      </c>
      <c r="AH88" s="25"/>
      <c r="AI88" s="25" t="s">
        <v>63</v>
      </c>
      <c r="AJ88" s="27">
        <v>-327.14999999999998</v>
      </c>
      <c r="AK88" s="24">
        <v>7</v>
      </c>
      <c r="AL88" s="24" t="b">
        <v>0</v>
      </c>
      <c r="AM88" s="24" t="b">
        <v>0</v>
      </c>
      <c r="AN88" s="24" t="b">
        <v>1</v>
      </c>
      <c r="AO88" s="24">
        <v>4</v>
      </c>
      <c r="AP88" s="24">
        <v>1</v>
      </c>
      <c r="AQ88" s="26">
        <v>37287</v>
      </c>
      <c r="AR88" s="26">
        <v>37292</v>
      </c>
      <c r="AS88" s="24">
        <v>1</v>
      </c>
      <c r="AT88" s="23" t="s">
        <v>455</v>
      </c>
      <c r="AU88" s="23" t="str">
        <f t="shared" si="1"/>
        <v/>
      </c>
    </row>
    <row r="89" spans="2:47" ht="13.8" x14ac:dyDescent="0.25">
      <c r="B89" s="20">
        <v>37287</v>
      </c>
      <c r="C89" s="20" t="s">
        <v>45</v>
      </c>
      <c r="D89" s="21" t="s">
        <v>456</v>
      </c>
      <c r="E89" s="21" t="s">
        <v>457</v>
      </c>
      <c r="F89" s="22">
        <v>-6</v>
      </c>
      <c r="G89" s="21" t="s">
        <v>458</v>
      </c>
      <c r="H89" s="21" t="s">
        <v>459</v>
      </c>
      <c r="I89" s="21" t="s">
        <v>460</v>
      </c>
      <c r="J89" s="21" t="s">
        <v>432</v>
      </c>
      <c r="K89" s="21" t="s">
        <v>39</v>
      </c>
      <c r="L89" s="21" t="s">
        <v>269</v>
      </c>
      <c r="M89" s="23" t="s">
        <v>461</v>
      </c>
      <c r="N89" s="24">
        <v>420</v>
      </c>
      <c r="O89" s="21" t="s">
        <v>425</v>
      </c>
      <c r="P89" s="23" t="s">
        <v>55</v>
      </c>
      <c r="Q89" s="23" t="s">
        <v>56</v>
      </c>
      <c r="R89" s="23" t="s">
        <v>57</v>
      </c>
      <c r="S89" s="24" t="b">
        <v>0</v>
      </c>
      <c r="T89" s="25" t="s">
        <v>462</v>
      </c>
      <c r="U89" s="25" t="s">
        <v>435</v>
      </c>
      <c r="V89" s="25"/>
      <c r="W89" s="23" t="s">
        <v>272</v>
      </c>
      <c r="X89" s="26">
        <v>2</v>
      </c>
      <c r="Y89" s="26">
        <v>2</v>
      </c>
      <c r="Z89" s="21"/>
      <c r="AA89" s="25"/>
      <c r="AB89" s="25"/>
      <c r="AC89" s="25"/>
      <c r="AD89" s="25"/>
      <c r="AE89" s="25">
        <v>0</v>
      </c>
      <c r="AF89" s="25" t="s">
        <v>62</v>
      </c>
      <c r="AG89" s="25" t="s">
        <v>62</v>
      </c>
      <c r="AH89" s="25"/>
      <c r="AI89" s="25" t="s">
        <v>63</v>
      </c>
      <c r="AJ89" s="27">
        <v>-6</v>
      </c>
      <c r="AK89" s="24">
        <v>17</v>
      </c>
      <c r="AL89" s="24" t="b">
        <v>0</v>
      </c>
      <c r="AM89" s="24" t="b">
        <v>0</v>
      </c>
      <c r="AN89" s="24" t="b">
        <v>1</v>
      </c>
      <c r="AO89" s="24">
        <v>4</v>
      </c>
      <c r="AP89" s="24">
        <v>1</v>
      </c>
      <c r="AQ89" s="26">
        <v>37287</v>
      </c>
      <c r="AR89" s="26">
        <v>37286</v>
      </c>
      <c r="AS89" s="24">
        <v>1</v>
      </c>
      <c r="AT89" s="23" t="s">
        <v>463</v>
      </c>
      <c r="AU89" s="23" t="str">
        <f t="shared" si="1"/>
        <v/>
      </c>
    </row>
    <row r="90" spans="2:47" ht="13.8" x14ac:dyDescent="0.25">
      <c r="B90" s="20">
        <v>37287</v>
      </c>
      <c r="C90" s="20" t="s">
        <v>45</v>
      </c>
      <c r="D90" s="21" t="s">
        <v>464</v>
      </c>
      <c r="E90" s="21" t="s">
        <v>465</v>
      </c>
      <c r="F90" s="22">
        <v>-74.81</v>
      </c>
      <c r="G90" s="21" t="s">
        <v>417</v>
      </c>
      <c r="H90" s="21" t="s">
        <v>418</v>
      </c>
      <c r="I90" s="21" t="s">
        <v>418</v>
      </c>
      <c r="J90" s="21"/>
      <c r="K90" s="21" t="s">
        <v>39</v>
      </c>
      <c r="L90" s="21" t="s">
        <v>269</v>
      </c>
      <c r="M90" s="23" t="s">
        <v>461</v>
      </c>
      <c r="N90" s="24">
        <v>420</v>
      </c>
      <c r="O90" s="21" t="s">
        <v>425</v>
      </c>
      <c r="P90" s="23" t="s">
        <v>130</v>
      </c>
      <c r="Q90" s="23" t="s">
        <v>56</v>
      </c>
      <c r="R90" s="23" t="s">
        <v>57</v>
      </c>
      <c r="S90" s="24" t="b">
        <v>0</v>
      </c>
      <c r="T90" s="25" t="s">
        <v>417</v>
      </c>
      <c r="U90" s="25"/>
      <c r="V90" s="25"/>
      <c r="W90" s="23" t="s">
        <v>272</v>
      </c>
      <c r="X90" s="26">
        <v>2</v>
      </c>
      <c r="Y90" s="26">
        <v>2</v>
      </c>
      <c r="Z90" s="21"/>
      <c r="AA90" s="25"/>
      <c r="AB90" s="25"/>
      <c r="AC90" s="25"/>
      <c r="AD90" s="25"/>
      <c r="AE90" s="25">
        <v>0</v>
      </c>
      <c r="AF90" s="25" t="s">
        <v>62</v>
      </c>
      <c r="AG90" s="25" t="s">
        <v>62</v>
      </c>
      <c r="AH90" s="25"/>
      <c r="AI90" s="25" t="s">
        <v>63</v>
      </c>
      <c r="AJ90" s="27">
        <v>-74.81</v>
      </c>
      <c r="AK90" s="24">
        <v>8</v>
      </c>
      <c r="AL90" s="24" t="b">
        <v>0</v>
      </c>
      <c r="AM90" s="24" t="b">
        <v>0</v>
      </c>
      <c r="AN90" s="24" t="b">
        <v>0</v>
      </c>
      <c r="AO90" s="24">
        <v>0</v>
      </c>
      <c r="AP90" s="24">
        <v>1</v>
      </c>
      <c r="AQ90" s="26">
        <v>37287</v>
      </c>
      <c r="AR90" s="26">
        <v>37294</v>
      </c>
      <c r="AS90" s="24">
        <v>1</v>
      </c>
      <c r="AT90" s="23" t="s">
        <v>466</v>
      </c>
      <c r="AU90" s="23" t="str">
        <f t="shared" si="1"/>
        <v/>
      </c>
    </row>
    <row r="91" spans="2:47" ht="13.8" x14ac:dyDescent="0.25">
      <c r="B91" s="20">
        <v>37287</v>
      </c>
      <c r="C91" s="20" t="s">
        <v>45</v>
      </c>
      <c r="D91" s="21" t="s">
        <v>467</v>
      </c>
      <c r="E91" s="21" t="s">
        <v>468</v>
      </c>
      <c r="F91" s="22">
        <v>34437.879999999997</v>
      </c>
      <c r="G91" s="21" t="s">
        <v>469</v>
      </c>
      <c r="H91" s="21" t="s">
        <v>470</v>
      </c>
      <c r="I91" s="21" t="s">
        <v>470</v>
      </c>
      <c r="J91" s="21" t="s">
        <v>432</v>
      </c>
      <c r="K91" s="21" t="s">
        <v>39</v>
      </c>
      <c r="L91" s="21" t="s">
        <v>269</v>
      </c>
      <c r="M91" s="23" t="s">
        <v>471</v>
      </c>
      <c r="N91" s="24">
        <v>451</v>
      </c>
      <c r="O91" s="21" t="s">
        <v>472</v>
      </c>
      <c r="P91" s="23" t="s">
        <v>55</v>
      </c>
      <c r="Q91" s="23" t="s">
        <v>56</v>
      </c>
      <c r="R91" s="23" t="s">
        <v>57</v>
      </c>
      <c r="S91" s="24" t="b">
        <v>0</v>
      </c>
      <c r="T91" s="25" t="s">
        <v>469</v>
      </c>
      <c r="U91" s="25"/>
      <c r="V91" s="25"/>
      <c r="W91" s="23" t="s">
        <v>272</v>
      </c>
      <c r="X91" s="26">
        <v>2</v>
      </c>
      <c r="Y91" s="26">
        <v>2</v>
      </c>
      <c r="Z91" s="21"/>
      <c r="AA91" s="25"/>
      <c r="AB91" s="25"/>
      <c r="AC91" s="25"/>
      <c r="AD91" s="25"/>
      <c r="AE91" s="25">
        <v>0</v>
      </c>
      <c r="AF91" s="25" t="s">
        <v>62</v>
      </c>
      <c r="AG91" s="25" t="s">
        <v>62</v>
      </c>
      <c r="AH91" s="25"/>
      <c r="AI91" s="25" t="s">
        <v>63</v>
      </c>
      <c r="AJ91" s="27">
        <v>34437.879999999997</v>
      </c>
      <c r="AK91" s="24">
        <v>4</v>
      </c>
      <c r="AL91" s="24" t="b">
        <v>1</v>
      </c>
      <c r="AM91" s="24" t="b">
        <v>0</v>
      </c>
      <c r="AN91" s="24" t="b">
        <v>0</v>
      </c>
      <c r="AO91" s="24">
        <v>0</v>
      </c>
      <c r="AP91" s="24">
        <v>1</v>
      </c>
      <c r="AQ91" s="26">
        <v>37287</v>
      </c>
      <c r="AR91" s="26">
        <v>37293</v>
      </c>
      <c r="AS91" s="24">
        <v>1</v>
      </c>
      <c r="AT91" s="23" t="s">
        <v>473</v>
      </c>
      <c r="AU91" s="23" t="str">
        <f t="shared" si="1"/>
        <v/>
      </c>
    </row>
    <row r="92" spans="2:47" ht="13.8" x14ac:dyDescent="0.25">
      <c r="B92" s="20">
        <v>37287</v>
      </c>
      <c r="C92" s="20" t="s">
        <v>45</v>
      </c>
      <c r="D92" s="21" t="s">
        <v>474</v>
      </c>
      <c r="E92" s="21" t="s">
        <v>475</v>
      </c>
      <c r="F92" s="22">
        <v>41709.300000000003</v>
      </c>
      <c r="G92" s="21" t="s">
        <v>476</v>
      </c>
      <c r="H92" s="21" t="s">
        <v>477</v>
      </c>
      <c r="I92" s="21" t="s">
        <v>478</v>
      </c>
      <c r="J92" s="21"/>
      <c r="K92" s="21" t="s">
        <v>39</v>
      </c>
      <c r="L92" s="21" t="s">
        <v>269</v>
      </c>
      <c r="M92" s="23" t="s">
        <v>471</v>
      </c>
      <c r="N92" s="24">
        <v>451</v>
      </c>
      <c r="O92" s="21" t="s">
        <v>472</v>
      </c>
      <c r="P92" s="23" t="s">
        <v>130</v>
      </c>
      <c r="Q92" s="23" t="s">
        <v>56</v>
      </c>
      <c r="R92" s="23" t="s">
        <v>57</v>
      </c>
      <c r="S92" s="24" t="b">
        <v>0</v>
      </c>
      <c r="T92" s="25" t="s">
        <v>476</v>
      </c>
      <c r="U92" s="25"/>
      <c r="V92" s="25"/>
      <c r="W92" s="23" t="s">
        <v>272</v>
      </c>
      <c r="X92" s="26">
        <v>2</v>
      </c>
      <c r="Y92" s="26">
        <v>2</v>
      </c>
      <c r="Z92" s="21"/>
      <c r="AA92" s="25"/>
      <c r="AB92" s="25"/>
      <c r="AC92" s="25"/>
      <c r="AD92" s="25"/>
      <c r="AE92" s="25">
        <v>0</v>
      </c>
      <c r="AF92" s="25" t="s">
        <v>62</v>
      </c>
      <c r="AG92" s="25" t="s">
        <v>62</v>
      </c>
      <c r="AH92" s="25"/>
      <c r="AI92" s="25" t="s">
        <v>63</v>
      </c>
      <c r="AJ92" s="27">
        <v>41709.300000000003</v>
      </c>
      <c r="AK92" s="24">
        <v>1</v>
      </c>
      <c r="AL92" s="24" t="b">
        <v>1</v>
      </c>
      <c r="AM92" s="24" t="b">
        <v>0</v>
      </c>
      <c r="AN92" s="24" t="b">
        <v>0</v>
      </c>
      <c r="AO92" s="24">
        <v>0</v>
      </c>
      <c r="AP92" s="24">
        <v>1</v>
      </c>
      <c r="AQ92" s="26">
        <v>37287</v>
      </c>
      <c r="AR92" s="26">
        <v>37298</v>
      </c>
      <c r="AS92" s="24">
        <v>1</v>
      </c>
      <c r="AT92" s="23" t="s">
        <v>479</v>
      </c>
      <c r="AU92" s="23" t="str">
        <f t="shared" si="1"/>
        <v/>
      </c>
    </row>
    <row r="93" spans="2:47" ht="13.8" x14ac:dyDescent="0.25">
      <c r="B93" s="20">
        <v>37287</v>
      </c>
      <c r="C93" s="20" t="s">
        <v>45</v>
      </c>
      <c r="D93" s="21" t="s">
        <v>480</v>
      </c>
      <c r="E93" s="21" t="s">
        <v>481</v>
      </c>
      <c r="F93" s="22">
        <v>4850</v>
      </c>
      <c r="G93" s="21" t="s">
        <v>482</v>
      </c>
      <c r="H93" s="21" t="s">
        <v>483</v>
      </c>
      <c r="I93" s="21" t="s">
        <v>484</v>
      </c>
      <c r="J93" s="21"/>
      <c r="K93" s="21" t="s">
        <v>39</v>
      </c>
      <c r="L93" s="21" t="s">
        <v>269</v>
      </c>
      <c r="M93" s="23" t="s">
        <v>485</v>
      </c>
      <c r="N93" s="24">
        <v>451</v>
      </c>
      <c r="O93" s="21" t="s">
        <v>472</v>
      </c>
      <c r="P93" s="23" t="s">
        <v>130</v>
      </c>
      <c r="Q93" s="23" t="s">
        <v>56</v>
      </c>
      <c r="R93" s="23" t="s">
        <v>57</v>
      </c>
      <c r="S93" s="24" t="b">
        <v>0</v>
      </c>
      <c r="T93" s="25" t="s">
        <v>482</v>
      </c>
      <c r="U93" s="25"/>
      <c r="V93" s="25"/>
      <c r="W93" s="23" t="s">
        <v>272</v>
      </c>
      <c r="X93" s="26">
        <v>2</v>
      </c>
      <c r="Y93" s="26">
        <v>2</v>
      </c>
      <c r="Z93" s="21"/>
      <c r="AA93" s="25"/>
      <c r="AB93" s="25"/>
      <c r="AC93" s="25"/>
      <c r="AD93" s="25"/>
      <c r="AE93" s="25">
        <v>0</v>
      </c>
      <c r="AF93" s="25" t="s">
        <v>62</v>
      </c>
      <c r="AG93" s="25" t="s">
        <v>62</v>
      </c>
      <c r="AH93" s="25"/>
      <c r="AI93" s="25" t="s">
        <v>63</v>
      </c>
      <c r="AJ93" s="27">
        <v>4850</v>
      </c>
      <c r="AK93" s="24">
        <v>3</v>
      </c>
      <c r="AL93" s="24" t="b">
        <v>0</v>
      </c>
      <c r="AM93" s="24" t="b">
        <v>0</v>
      </c>
      <c r="AN93" s="24" t="b">
        <v>0</v>
      </c>
      <c r="AO93" s="24">
        <v>0</v>
      </c>
      <c r="AP93" s="24">
        <v>1</v>
      </c>
      <c r="AQ93" s="26">
        <v>37287</v>
      </c>
      <c r="AR93" s="26">
        <v>37298</v>
      </c>
      <c r="AS93" s="24">
        <v>1</v>
      </c>
      <c r="AT93" s="23" t="s">
        <v>486</v>
      </c>
      <c r="AU93" s="23" t="str">
        <f t="shared" si="1"/>
        <v/>
      </c>
    </row>
    <row r="94" spans="2:47" ht="13.8" x14ac:dyDescent="0.25">
      <c r="B94" s="20">
        <v>37287</v>
      </c>
      <c r="C94" s="20" t="s">
        <v>45</v>
      </c>
      <c r="D94" s="21" t="s">
        <v>487</v>
      </c>
      <c r="E94" s="21" t="s">
        <v>488</v>
      </c>
      <c r="F94" s="22">
        <v>1488.22</v>
      </c>
      <c r="G94" s="21" t="s">
        <v>489</v>
      </c>
      <c r="H94" s="21" t="s">
        <v>490</v>
      </c>
      <c r="I94" s="21" t="s">
        <v>491</v>
      </c>
      <c r="J94" s="21" t="s">
        <v>432</v>
      </c>
      <c r="K94" s="21" t="s">
        <v>39</v>
      </c>
      <c r="L94" s="21" t="s">
        <v>269</v>
      </c>
      <c r="M94" s="23" t="s">
        <v>492</v>
      </c>
      <c r="N94" s="24">
        <v>451</v>
      </c>
      <c r="O94" s="21" t="s">
        <v>472</v>
      </c>
      <c r="P94" s="23" t="s">
        <v>55</v>
      </c>
      <c r="Q94" s="23" t="s">
        <v>56</v>
      </c>
      <c r="R94" s="23" t="s">
        <v>57</v>
      </c>
      <c r="S94" s="24" t="b">
        <v>0</v>
      </c>
      <c r="T94" s="25" t="s">
        <v>493</v>
      </c>
      <c r="U94" s="25" t="s">
        <v>435</v>
      </c>
      <c r="V94" s="25"/>
      <c r="W94" s="23" t="s">
        <v>272</v>
      </c>
      <c r="X94" s="26">
        <v>2</v>
      </c>
      <c r="Y94" s="26">
        <v>2</v>
      </c>
      <c r="Z94" s="21"/>
      <c r="AA94" s="25"/>
      <c r="AB94" s="25"/>
      <c r="AC94" s="25"/>
      <c r="AD94" s="25"/>
      <c r="AE94" s="25">
        <v>0</v>
      </c>
      <c r="AF94" s="25" t="s">
        <v>62</v>
      </c>
      <c r="AG94" s="25" t="s">
        <v>62</v>
      </c>
      <c r="AH94" s="25"/>
      <c r="AI94" s="25" t="s">
        <v>63</v>
      </c>
      <c r="AJ94" s="27">
        <v>1488.22</v>
      </c>
      <c r="AK94" s="24">
        <v>1</v>
      </c>
      <c r="AL94" s="24" t="b">
        <v>0</v>
      </c>
      <c r="AM94" s="24" t="b">
        <v>0</v>
      </c>
      <c r="AN94" s="24" t="b">
        <v>1</v>
      </c>
      <c r="AO94" s="24">
        <v>4</v>
      </c>
      <c r="AP94" s="24">
        <v>1</v>
      </c>
      <c r="AQ94" s="26">
        <v>37287</v>
      </c>
      <c r="AR94" s="26">
        <v>37293</v>
      </c>
      <c r="AS94" s="24">
        <v>1</v>
      </c>
      <c r="AT94" s="23" t="s">
        <v>494</v>
      </c>
      <c r="AU94" s="23" t="str">
        <f t="shared" si="1"/>
        <v/>
      </c>
    </row>
    <row r="95" spans="2:47" ht="13.8" x14ac:dyDescent="0.25">
      <c r="B95" s="20">
        <v>37287</v>
      </c>
      <c r="C95" s="20" t="s">
        <v>45</v>
      </c>
      <c r="D95" s="21" t="s">
        <v>495</v>
      </c>
      <c r="E95" s="21" t="s">
        <v>496</v>
      </c>
      <c r="F95" s="22">
        <v>1163.8499999999999</v>
      </c>
      <c r="G95" s="21" t="s">
        <v>482</v>
      </c>
      <c r="H95" s="21" t="s">
        <v>483</v>
      </c>
      <c r="I95" s="21" t="s">
        <v>497</v>
      </c>
      <c r="J95" s="21"/>
      <c r="K95" s="21" t="s">
        <v>39</v>
      </c>
      <c r="L95" s="21" t="s">
        <v>269</v>
      </c>
      <c r="M95" s="23" t="s">
        <v>492</v>
      </c>
      <c r="N95" s="24">
        <v>451</v>
      </c>
      <c r="O95" s="21" t="s">
        <v>472</v>
      </c>
      <c r="P95" s="23" t="s">
        <v>130</v>
      </c>
      <c r="Q95" s="23" t="s">
        <v>56</v>
      </c>
      <c r="R95" s="23" t="s">
        <v>57</v>
      </c>
      <c r="S95" s="24" t="b">
        <v>0</v>
      </c>
      <c r="T95" s="25" t="s">
        <v>482</v>
      </c>
      <c r="U95" s="25"/>
      <c r="V95" s="25"/>
      <c r="W95" s="23" t="s">
        <v>272</v>
      </c>
      <c r="X95" s="26">
        <v>2</v>
      </c>
      <c r="Y95" s="26">
        <v>2</v>
      </c>
      <c r="Z95" s="21"/>
      <c r="AA95" s="25"/>
      <c r="AB95" s="25"/>
      <c r="AC95" s="25"/>
      <c r="AD95" s="25"/>
      <c r="AE95" s="25">
        <v>0</v>
      </c>
      <c r="AF95" s="25" t="s">
        <v>62</v>
      </c>
      <c r="AG95" s="25" t="s">
        <v>62</v>
      </c>
      <c r="AH95" s="25"/>
      <c r="AI95" s="25" t="s">
        <v>63</v>
      </c>
      <c r="AJ95" s="27">
        <v>1163.8499999999999</v>
      </c>
      <c r="AK95" s="24">
        <v>12</v>
      </c>
      <c r="AL95" s="24" t="b">
        <v>0</v>
      </c>
      <c r="AM95" s="24" t="b">
        <v>0</v>
      </c>
      <c r="AN95" s="24" t="b">
        <v>0</v>
      </c>
      <c r="AO95" s="24">
        <v>0</v>
      </c>
      <c r="AP95" s="24">
        <v>1</v>
      </c>
      <c r="AQ95" s="26">
        <v>37287</v>
      </c>
      <c r="AR95" s="26">
        <v>37298</v>
      </c>
      <c r="AS95" s="24">
        <v>1</v>
      </c>
      <c r="AT95" s="23" t="s">
        <v>498</v>
      </c>
      <c r="AU95" s="23" t="str">
        <f t="shared" si="1"/>
        <v/>
      </c>
    </row>
    <row r="96" spans="2:47" ht="13.8" x14ac:dyDescent="0.25">
      <c r="B96" s="20">
        <v>37287</v>
      </c>
      <c r="C96" s="20" t="s">
        <v>45</v>
      </c>
      <c r="D96" s="21" t="s">
        <v>499</v>
      </c>
      <c r="E96" s="21" t="s">
        <v>500</v>
      </c>
      <c r="F96" s="22">
        <v>-4825</v>
      </c>
      <c r="G96" s="21" t="s">
        <v>501</v>
      </c>
      <c r="H96" s="21" t="s">
        <v>502</v>
      </c>
      <c r="I96" s="21" t="s">
        <v>503</v>
      </c>
      <c r="J96" s="21" t="s">
        <v>432</v>
      </c>
      <c r="K96" s="21" t="s">
        <v>39</v>
      </c>
      <c r="L96" s="21" t="s">
        <v>504</v>
      </c>
      <c r="M96" s="23" t="s">
        <v>270</v>
      </c>
      <c r="N96" s="24">
        <v>456</v>
      </c>
      <c r="O96" s="21" t="s">
        <v>271</v>
      </c>
      <c r="P96" s="23" t="s">
        <v>55</v>
      </c>
      <c r="Q96" s="23" t="s">
        <v>56</v>
      </c>
      <c r="R96" s="23" t="s">
        <v>57</v>
      </c>
      <c r="S96" s="24" t="b">
        <v>0</v>
      </c>
      <c r="T96" s="25" t="s">
        <v>505</v>
      </c>
      <c r="U96" s="25" t="s">
        <v>435</v>
      </c>
      <c r="V96" s="25"/>
      <c r="W96" s="23" t="s">
        <v>272</v>
      </c>
      <c r="X96" s="26">
        <v>2</v>
      </c>
      <c r="Y96" s="26">
        <v>2</v>
      </c>
      <c r="Z96" s="21"/>
      <c r="AA96" s="25"/>
      <c r="AB96" s="25"/>
      <c r="AC96" s="25"/>
      <c r="AD96" s="25"/>
      <c r="AE96" s="25">
        <v>0</v>
      </c>
      <c r="AF96" s="25" t="s">
        <v>62</v>
      </c>
      <c r="AG96" s="25" t="s">
        <v>62</v>
      </c>
      <c r="AH96" s="25"/>
      <c r="AI96" s="25" t="s">
        <v>63</v>
      </c>
      <c r="AJ96" s="27">
        <v>-4825</v>
      </c>
      <c r="AK96" s="24">
        <v>2</v>
      </c>
      <c r="AL96" s="24" t="b">
        <v>0</v>
      </c>
      <c r="AM96" s="24" t="b">
        <v>0</v>
      </c>
      <c r="AN96" s="24" t="b">
        <v>0</v>
      </c>
      <c r="AO96" s="24">
        <v>5</v>
      </c>
      <c r="AP96" s="24">
        <v>1</v>
      </c>
      <c r="AQ96" s="26">
        <v>37287</v>
      </c>
      <c r="AR96" s="26">
        <v>37260</v>
      </c>
      <c r="AS96" s="24">
        <v>1</v>
      </c>
      <c r="AT96" s="23" t="s">
        <v>506</v>
      </c>
      <c r="AU96" s="23" t="str">
        <f t="shared" si="1"/>
        <v/>
      </c>
    </row>
    <row r="97" spans="2:47" ht="13.8" x14ac:dyDescent="0.25">
      <c r="B97" s="20">
        <v>37287</v>
      </c>
      <c r="C97" s="20" t="s">
        <v>45</v>
      </c>
      <c r="D97" s="21" t="s">
        <v>499</v>
      </c>
      <c r="E97" s="21" t="s">
        <v>500</v>
      </c>
      <c r="F97" s="22">
        <v>5638</v>
      </c>
      <c r="G97" s="21" t="s">
        <v>507</v>
      </c>
      <c r="H97" s="21" t="s">
        <v>508</v>
      </c>
      <c r="I97" s="21" t="s">
        <v>509</v>
      </c>
      <c r="J97" s="21" t="s">
        <v>432</v>
      </c>
      <c r="K97" s="21" t="s">
        <v>39</v>
      </c>
      <c r="L97" s="21" t="s">
        <v>269</v>
      </c>
      <c r="M97" s="23" t="s">
        <v>270</v>
      </c>
      <c r="N97" s="24">
        <v>456</v>
      </c>
      <c r="O97" s="21" t="s">
        <v>271</v>
      </c>
      <c r="P97" s="23" t="s">
        <v>55</v>
      </c>
      <c r="Q97" s="23" t="s">
        <v>56</v>
      </c>
      <c r="R97" s="23" t="s">
        <v>57</v>
      </c>
      <c r="S97" s="24" t="b">
        <v>0</v>
      </c>
      <c r="T97" s="25" t="s">
        <v>505</v>
      </c>
      <c r="U97" s="25" t="s">
        <v>435</v>
      </c>
      <c r="V97" s="25"/>
      <c r="W97" s="23" t="s">
        <v>272</v>
      </c>
      <c r="X97" s="26">
        <v>2</v>
      </c>
      <c r="Y97" s="26">
        <v>2</v>
      </c>
      <c r="Z97" s="21"/>
      <c r="AA97" s="25"/>
      <c r="AB97" s="25"/>
      <c r="AC97" s="25"/>
      <c r="AD97" s="25"/>
      <c r="AE97" s="25">
        <v>0</v>
      </c>
      <c r="AF97" s="25" t="s">
        <v>62</v>
      </c>
      <c r="AG97" s="25" t="s">
        <v>62</v>
      </c>
      <c r="AH97" s="25"/>
      <c r="AI97" s="25" t="s">
        <v>63</v>
      </c>
      <c r="AJ97" s="27">
        <v>5638</v>
      </c>
      <c r="AK97" s="24">
        <v>2</v>
      </c>
      <c r="AL97" s="24" t="b">
        <v>1</v>
      </c>
      <c r="AM97" s="24" t="b">
        <v>0</v>
      </c>
      <c r="AN97" s="24" t="b">
        <v>1</v>
      </c>
      <c r="AO97" s="24">
        <v>4</v>
      </c>
      <c r="AP97" s="24">
        <v>1</v>
      </c>
      <c r="AQ97" s="26">
        <v>37287</v>
      </c>
      <c r="AR97" s="26">
        <v>37292</v>
      </c>
      <c r="AS97" s="24">
        <v>1</v>
      </c>
      <c r="AT97" s="23" t="s">
        <v>506</v>
      </c>
      <c r="AU97" s="23" t="str">
        <f t="shared" si="1"/>
        <v/>
      </c>
    </row>
    <row r="98" spans="2:47" ht="13.8" x14ac:dyDescent="0.25">
      <c r="B98" s="20">
        <v>37287</v>
      </c>
      <c r="C98" s="20" t="s">
        <v>45</v>
      </c>
      <c r="D98" s="21" t="s">
        <v>499</v>
      </c>
      <c r="E98" s="21" t="s">
        <v>500</v>
      </c>
      <c r="F98" s="22">
        <v>11636.82</v>
      </c>
      <c r="G98" s="21" t="s">
        <v>458</v>
      </c>
      <c r="H98" s="21" t="s">
        <v>459</v>
      </c>
      <c r="I98" s="21" t="s">
        <v>510</v>
      </c>
      <c r="J98" s="21" t="s">
        <v>432</v>
      </c>
      <c r="K98" s="21" t="s">
        <v>39</v>
      </c>
      <c r="L98" s="21" t="s">
        <v>269</v>
      </c>
      <c r="M98" s="23" t="s">
        <v>270</v>
      </c>
      <c r="N98" s="24">
        <v>456</v>
      </c>
      <c r="O98" s="21" t="s">
        <v>271</v>
      </c>
      <c r="P98" s="23" t="s">
        <v>55</v>
      </c>
      <c r="Q98" s="23" t="s">
        <v>56</v>
      </c>
      <c r="R98" s="23" t="s">
        <v>57</v>
      </c>
      <c r="S98" s="24" t="b">
        <v>0</v>
      </c>
      <c r="T98" s="25" t="s">
        <v>462</v>
      </c>
      <c r="U98" s="25" t="s">
        <v>435</v>
      </c>
      <c r="V98" s="25"/>
      <c r="W98" s="23" t="s">
        <v>272</v>
      </c>
      <c r="X98" s="26">
        <v>2</v>
      </c>
      <c r="Y98" s="26">
        <v>2</v>
      </c>
      <c r="Z98" s="21"/>
      <c r="AA98" s="25"/>
      <c r="AB98" s="25"/>
      <c r="AC98" s="25"/>
      <c r="AD98" s="25"/>
      <c r="AE98" s="25">
        <v>0</v>
      </c>
      <c r="AF98" s="25" t="s">
        <v>62</v>
      </c>
      <c r="AG98" s="25" t="s">
        <v>62</v>
      </c>
      <c r="AH98" s="25"/>
      <c r="AI98" s="25" t="s">
        <v>63</v>
      </c>
      <c r="AJ98" s="27">
        <v>11636.82</v>
      </c>
      <c r="AK98" s="24">
        <v>4</v>
      </c>
      <c r="AL98" s="24" t="b">
        <v>0</v>
      </c>
      <c r="AM98" s="24" t="b">
        <v>0</v>
      </c>
      <c r="AN98" s="24" t="b">
        <v>1</v>
      </c>
      <c r="AO98" s="24">
        <v>4</v>
      </c>
      <c r="AP98" s="24">
        <v>1</v>
      </c>
      <c r="AQ98" s="26">
        <v>37287</v>
      </c>
      <c r="AR98" s="26">
        <v>37286</v>
      </c>
      <c r="AS98" s="24">
        <v>1</v>
      </c>
      <c r="AT98" s="23" t="s">
        <v>506</v>
      </c>
      <c r="AU98" s="23" t="str">
        <f t="shared" si="1"/>
        <v/>
      </c>
    </row>
    <row r="99" spans="2:47" ht="13.8" x14ac:dyDescent="0.25">
      <c r="B99" s="20">
        <v>37287</v>
      </c>
      <c r="C99" s="20" t="s">
        <v>45</v>
      </c>
      <c r="D99" s="21" t="s">
        <v>499</v>
      </c>
      <c r="E99" s="21" t="s">
        <v>500</v>
      </c>
      <c r="F99" s="22">
        <v>1324</v>
      </c>
      <c r="G99" s="21" t="s">
        <v>458</v>
      </c>
      <c r="H99" s="21" t="s">
        <v>459</v>
      </c>
      <c r="I99" s="21" t="s">
        <v>511</v>
      </c>
      <c r="J99" s="21" t="s">
        <v>432</v>
      </c>
      <c r="K99" s="21" t="s">
        <v>39</v>
      </c>
      <c r="L99" s="21" t="s">
        <v>269</v>
      </c>
      <c r="M99" s="23" t="s">
        <v>270</v>
      </c>
      <c r="N99" s="24">
        <v>456</v>
      </c>
      <c r="O99" s="21" t="s">
        <v>271</v>
      </c>
      <c r="P99" s="23" t="s">
        <v>55</v>
      </c>
      <c r="Q99" s="23" t="s">
        <v>56</v>
      </c>
      <c r="R99" s="23" t="s">
        <v>57</v>
      </c>
      <c r="S99" s="24" t="b">
        <v>0</v>
      </c>
      <c r="T99" s="25" t="s">
        <v>458</v>
      </c>
      <c r="U99" s="25"/>
      <c r="V99" s="25"/>
      <c r="W99" s="23" t="s">
        <v>272</v>
      </c>
      <c r="X99" s="26">
        <v>2</v>
      </c>
      <c r="Y99" s="26">
        <v>2</v>
      </c>
      <c r="Z99" s="21"/>
      <c r="AA99" s="25"/>
      <c r="AB99" s="25"/>
      <c r="AC99" s="25"/>
      <c r="AD99" s="25"/>
      <c r="AE99" s="25">
        <v>0</v>
      </c>
      <c r="AF99" s="25" t="s">
        <v>62</v>
      </c>
      <c r="AG99" s="25" t="s">
        <v>62</v>
      </c>
      <c r="AH99" s="25"/>
      <c r="AI99" s="25" t="s">
        <v>63</v>
      </c>
      <c r="AJ99" s="27">
        <v>1324</v>
      </c>
      <c r="AK99" s="24">
        <v>5</v>
      </c>
      <c r="AL99" s="24" t="b">
        <v>0</v>
      </c>
      <c r="AM99" s="24" t="b">
        <v>0</v>
      </c>
      <c r="AN99" s="24" t="b">
        <v>1</v>
      </c>
      <c r="AO99" s="24">
        <v>4</v>
      </c>
      <c r="AP99" s="24">
        <v>1</v>
      </c>
      <c r="AQ99" s="26">
        <v>37287</v>
      </c>
      <c r="AR99" s="26">
        <v>37286</v>
      </c>
      <c r="AS99" s="24">
        <v>1</v>
      </c>
      <c r="AT99" s="23" t="s">
        <v>506</v>
      </c>
      <c r="AU99" s="23" t="str">
        <f t="shared" si="1"/>
        <v/>
      </c>
    </row>
    <row r="100" spans="2:47" ht="13.8" x14ac:dyDescent="0.25">
      <c r="B100" s="20">
        <v>37287</v>
      </c>
      <c r="C100" s="20" t="s">
        <v>45</v>
      </c>
      <c r="D100" s="21" t="s">
        <v>263</v>
      </c>
      <c r="E100" s="21" t="s">
        <v>264</v>
      </c>
      <c r="F100" s="22">
        <v>-418.96</v>
      </c>
      <c r="G100" s="21" t="s">
        <v>512</v>
      </c>
      <c r="H100" s="21" t="s">
        <v>513</v>
      </c>
      <c r="I100" s="21" t="s">
        <v>514</v>
      </c>
      <c r="J100" s="21" t="s">
        <v>268</v>
      </c>
      <c r="K100" s="21" t="s">
        <v>39</v>
      </c>
      <c r="L100" s="21" t="s">
        <v>504</v>
      </c>
      <c r="M100" s="23" t="s">
        <v>270</v>
      </c>
      <c r="N100" s="24">
        <v>456</v>
      </c>
      <c r="O100" s="21" t="s">
        <v>271</v>
      </c>
      <c r="P100" s="23" t="s">
        <v>130</v>
      </c>
      <c r="Q100" s="23" t="s">
        <v>56</v>
      </c>
      <c r="R100" s="23" t="s">
        <v>57</v>
      </c>
      <c r="S100" s="24" t="b">
        <v>0</v>
      </c>
      <c r="T100" s="25" t="s">
        <v>515</v>
      </c>
      <c r="U100" s="25"/>
      <c r="V100" s="25"/>
      <c r="W100" s="23" t="s">
        <v>272</v>
      </c>
      <c r="X100" s="26">
        <v>2</v>
      </c>
      <c r="Y100" s="26">
        <v>2</v>
      </c>
      <c r="Z100" s="21"/>
      <c r="AA100" s="25"/>
      <c r="AB100" s="25"/>
      <c r="AC100" s="25"/>
      <c r="AD100" s="25"/>
      <c r="AE100" s="25">
        <v>0</v>
      </c>
      <c r="AF100" s="25" t="s">
        <v>62</v>
      </c>
      <c r="AG100" s="25" t="s">
        <v>62</v>
      </c>
      <c r="AH100" s="25"/>
      <c r="AI100" s="25" t="s">
        <v>63</v>
      </c>
      <c r="AJ100" s="27">
        <v>-418.96</v>
      </c>
      <c r="AK100" s="24">
        <v>3</v>
      </c>
      <c r="AL100" s="24" t="b">
        <v>0</v>
      </c>
      <c r="AM100" s="24" t="b">
        <v>0</v>
      </c>
      <c r="AN100" s="24" t="b">
        <v>0</v>
      </c>
      <c r="AO100" s="24">
        <v>5</v>
      </c>
      <c r="AP100" s="24">
        <v>1</v>
      </c>
      <c r="AQ100" s="26">
        <v>37287</v>
      </c>
      <c r="AR100" s="26">
        <v>37264</v>
      </c>
      <c r="AS100" s="24">
        <v>1</v>
      </c>
      <c r="AT100" s="23" t="s">
        <v>273</v>
      </c>
      <c r="AU100" s="23" t="str">
        <f t="shared" si="1"/>
        <v/>
      </c>
    </row>
    <row r="101" spans="2:47" ht="13.8" x14ac:dyDescent="0.25">
      <c r="B101" s="20">
        <v>37287</v>
      </c>
      <c r="C101" s="20" t="s">
        <v>45</v>
      </c>
      <c r="D101" s="21" t="s">
        <v>263</v>
      </c>
      <c r="E101" s="21" t="s">
        <v>264</v>
      </c>
      <c r="F101" s="22">
        <v>2779.92</v>
      </c>
      <c r="G101" s="21" t="s">
        <v>516</v>
      </c>
      <c r="H101" s="21" t="s">
        <v>517</v>
      </c>
      <c r="I101" s="21" t="s">
        <v>518</v>
      </c>
      <c r="J101" s="21" t="s">
        <v>268</v>
      </c>
      <c r="K101" s="21" t="s">
        <v>39</v>
      </c>
      <c r="L101" s="21" t="s">
        <v>269</v>
      </c>
      <c r="M101" s="23" t="s">
        <v>270</v>
      </c>
      <c r="N101" s="24">
        <v>456</v>
      </c>
      <c r="O101" s="21" t="s">
        <v>271</v>
      </c>
      <c r="P101" s="23" t="s">
        <v>130</v>
      </c>
      <c r="Q101" s="23" t="s">
        <v>56</v>
      </c>
      <c r="R101" s="23" t="s">
        <v>57</v>
      </c>
      <c r="S101" s="24" t="b">
        <v>0</v>
      </c>
      <c r="T101" s="25" t="s">
        <v>516</v>
      </c>
      <c r="U101" s="25"/>
      <c r="V101" s="25"/>
      <c r="W101" s="23" t="s">
        <v>272</v>
      </c>
      <c r="X101" s="26">
        <v>2</v>
      </c>
      <c r="Y101" s="26">
        <v>2</v>
      </c>
      <c r="Z101" s="21"/>
      <c r="AA101" s="25"/>
      <c r="AB101" s="25"/>
      <c r="AC101" s="25"/>
      <c r="AD101" s="25"/>
      <c r="AE101" s="25">
        <v>0</v>
      </c>
      <c r="AF101" s="25" t="s">
        <v>62</v>
      </c>
      <c r="AG101" s="25" t="s">
        <v>62</v>
      </c>
      <c r="AH101" s="25"/>
      <c r="AI101" s="25" t="s">
        <v>63</v>
      </c>
      <c r="AJ101" s="27">
        <v>2779.92</v>
      </c>
      <c r="AK101" s="24">
        <v>2</v>
      </c>
      <c r="AL101" s="24" t="b">
        <v>0</v>
      </c>
      <c r="AM101" s="24" t="b">
        <v>0</v>
      </c>
      <c r="AN101" s="24" t="b">
        <v>0</v>
      </c>
      <c r="AO101" s="24">
        <v>0</v>
      </c>
      <c r="AP101" s="24">
        <v>1</v>
      </c>
      <c r="AQ101" s="26">
        <v>37287</v>
      </c>
      <c r="AR101" s="26">
        <v>37292</v>
      </c>
      <c r="AS101" s="24">
        <v>1</v>
      </c>
      <c r="AT101" s="23" t="s">
        <v>273</v>
      </c>
      <c r="AU101" s="23" t="str">
        <f t="shared" si="1"/>
        <v/>
      </c>
    </row>
    <row r="102" spans="2:47" ht="13.8" x14ac:dyDescent="0.25">
      <c r="B102" s="20">
        <v>37287</v>
      </c>
      <c r="C102" s="20" t="s">
        <v>45</v>
      </c>
      <c r="D102" s="21" t="s">
        <v>263</v>
      </c>
      <c r="E102" s="21" t="s">
        <v>264</v>
      </c>
      <c r="F102" s="22">
        <v>1230.75</v>
      </c>
      <c r="G102" s="21" t="s">
        <v>516</v>
      </c>
      <c r="H102" s="21" t="s">
        <v>517</v>
      </c>
      <c r="I102" s="21" t="s">
        <v>519</v>
      </c>
      <c r="J102" s="21" t="s">
        <v>268</v>
      </c>
      <c r="K102" s="21" t="s">
        <v>39</v>
      </c>
      <c r="L102" s="21" t="s">
        <v>269</v>
      </c>
      <c r="M102" s="23" t="s">
        <v>270</v>
      </c>
      <c r="N102" s="24">
        <v>456</v>
      </c>
      <c r="O102" s="21" t="s">
        <v>271</v>
      </c>
      <c r="P102" s="23" t="s">
        <v>130</v>
      </c>
      <c r="Q102" s="23" t="s">
        <v>56</v>
      </c>
      <c r="R102" s="23" t="s">
        <v>57</v>
      </c>
      <c r="S102" s="24" t="b">
        <v>0</v>
      </c>
      <c r="T102" s="25" t="s">
        <v>516</v>
      </c>
      <c r="U102" s="25"/>
      <c r="V102" s="25"/>
      <c r="W102" s="23" t="s">
        <v>272</v>
      </c>
      <c r="X102" s="26">
        <v>2</v>
      </c>
      <c r="Y102" s="26">
        <v>2</v>
      </c>
      <c r="Z102" s="21"/>
      <c r="AA102" s="25"/>
      <c r="AB102" s="25"/>
      <c r="AC102" s="25"/>
      <c r="AD102" s="25"/>
      <c r="AE102" s="25">
        <v>0</v>
      </c>
      <c r="AF102" s="25" t="s">
        <v>62</v>
      </c>
      <c r="AG102" s="25" t="s">
        <v>62</v>
      </c>
      <c r="AH102" s="25"/>
      <c r="AI102" s="25" t="s">
        <v>63</v>
      </c>
      <c r="AJ102" s="27">
        <v>1230.75</v>
      </c>
      <c r="AK102" s="24">
        <v>3</v>
      </c>
      <c r="AL102" s="24" t="b">
        <v>0</v>
      </c>
      <c r="AM102" s="24" t="b">
        <v>0</v>
      </c>
      <c r="AN102" s="24" t="b">
        <v>0</v>
      </c>
      <c r="AO102" s="24">
        <v>0</v>
      </c>
      <c r="AP102" s="24">
        <v>1</v>
      </c>
      <c r="AQ102" s="26">
        <v>37287</v>
      </c>
      <c r="AR102" s="26">
        <v>37292</v>
      </c>
      <c r="AS102" s="24">
        <v>1</v>
      </c>
      <c r="AT102" s="23" t="s">
        <v>273</v>
      </c>
      <c r="AU102" s="23" t="str">
        <f t="shared" si="1"/>
        <v/>
      </c>
    </row>
    <row r="103" spans="2:47" ht="13.8" x14ac:dyDescent="0.25">
      <c r="B103" s="20">
        <v>37287</v>
      </c>
      <c r="C103" s="20" t="s">
        <v>45</v>
      </c>
      <c r="D103" s="21" t="s">
        <v>263</v>
      </c>
      <c r="E103" s="21" t="s">
        <v>264</v>
      </c>
      <c r="F103" s="22">
        <v>1557.76</v>
      </c>
      <c r="G103" s="21" t="s">
        <v>520</v>
      </c>
      <c r="H103" s="21" t="s">
        <v>521</v>
      </c>
      <c r="I103" s="21" t="s">
        <v>522</v>
      </c>
      <c r="J103" s="21" t="s">
        <v>268</v>
      </c>
      <c r="K103" s="21" t="s">
        <v>39</v>
      </c>
      <c r="L103" s="21" t="s">
        <v>269</v>
      </c>
      <c r="M103" s="23" t="s">
        <v>270</v>
      </c>
      <c r="N103" s="24">
        <v>456</v>
      </c>
      <c r="O103" s="21" t="s">
        <v>271</v>
      </c>
      <c r="P103" s="23" t="s">
        <v>130</v>
      </c>
      <c r="Q103" s="23" t="s">
        <v>56</v>
      </c>
      <c r="R103" s="23" t="s">
        <v>57</v>
      </c>
      <c r="S103" s="24" t="b">
        <v>0</v>
      </c>
      <c r="T103" s="25" t="s">
        <v>520</v>
      </c>
      <c r="U103" s="25"/>
      <c r="V103" s="25"/>
      <c r="W103" s="23" t="s">
        <v>272</v>
      </c>
      <c r="X103" s="26">
        <v>2</v>
      </c>
      <c r="Y103" s="26">
        <v>2</v>
      </c>
      <c r="Z103" s="21"/>
      <c r="AA103" s="25"/>
      <c r="AB103" s="25"/>
      <c r="AC103" s="25"/>
      <c r="AD103" s="25"/>
      <c r="AE103" s="25">
        <v>0</v>
      </c>
      <c r="AF103" s="25" t="s">
        <v>62</v>
      </c>
      <c r="AG103" s="25" t="s">
        <v>62</v>
      </c>
      <c r="AH103" s="25"/>
      <c r="AI103" s="25" t="s">
        <v>63</v>
      </c>
      <c r="AJ103" s="27">
        <v>1557.76</v>
      </c>
      <c r="AK103" s="24">
        <v>3</v>
      </c>
      <c r="AL103" s="24" t="b">
        <v>1</v>
      </c>
      <c r="AM103" s="24" t="b">
        <v>0</v>
      </c>
      <c r="AN103" s="24" t="b">
        <v>0</v>
      </c>
      <c r="AO103" s="24">
        <v>0</v>
      </c>
      <c r="AP103" s="24">
        <v>1</v>
      </c>
      <c r="AQ103" s="26">
        <v>37287</v>
      </c>
      <c r="AR103" s="26">
        <v>37293</v>
      </c>
      <c r="AS103" s="24">
        <v>1</v>
      </c>
      <c r="AT103" s="23" t="s">
        <v>273</v>
      </c>
      <c r="AU103" s="23" t="str">
        <f t="shared" si="1"/>
        <v/>
      </c>
    </row>
    <row r="104" spans="2:47" ht="13.8" x14ac:dyDescent="0.25">
      <c r="B104" s="20">
        <v>37287</v>
      </c>
      <c r="C104" s="20" t="s">
        <v>45</v>
      </c>
      <c r="D104" s="21" t="s">
        <v>523</v>
      </c>
      <c r="E104" s="21" t="s">
        <v>276</v>
      </c>
      <c r="F104" s="22">
        <v>715.31</v>
      </c>
      <c r="G104" s="21" t="s">
        <v>458</v>
      </c>
      <c r="H104" s="21" t="s">
        <v>459</v>
      </c>
      <c r="I104" s="21" t="s">
        <v>524</v>
      </c>
      <c r="J104" s="21" t="s">
        <v>432</v>
      </c>
      <c r="K104" s="21" t="s">
        <v>39</v>
      </c>
      <c r="L104" s="21" t="s">
        <v>269</v>
      </c>
      <c r="M104" s="23" t="s">
        <v>278</v>
      </c>
      <c r="N104" s="24">
        <v>456</v>
      </c>
      <c r="O104" s="21" t="s">
        <v>271</v>
      </c>
      <c r="P104" s="23" t="s">
        <v>55</v>
      </c>
      <c r="Q104" s="23" t="s">
        <v>56</v>
      </c>
      <c r="R104" s="23" t="s">
        <v>57</v>
      </c>
      <c r="S104" s="24" t="b">
        <v>0</v>
      </c>
      <c r="T104" s="25" t="s">
        <v>462</v>
      </c>
      <c r="U104" s="25" t="s">
        <v>435</v>
      </c>
      <c r="V104" s="25"/>
      <c r="W104" s="23" t="s">
        <v>272</v>
      </c>
      <c r="X104" s="26">
        <v>2</v>
      </c>
      <c r="Y104" s="26">
        <v>2</v>
      </c>
      <c r="Z104" s="21"/>
      <c r="AA104" s="25"/>
      <c r="AB104" s="25"/>
      <c r="AC104" s="25"/>
      <c r="AD104" s="25"/>
      <c r="AE104" s="25">
        <v>0</v>
      </c>
      <c r="AF104" s="25" t="s">
        <v>62</v>
      </c>
      <c r="AG104" s="25" t="s">
        <v>62</v>
      </c>
      <c r="AH104" s="25"/>
      <c r="AI104" s="25" t="s">
        <v>63</v>
      </c>
      <c r="AJ104" s="27">
        <v>715.31</v>
      </c>
      <c r="AK104" s="24">
        <v>6</v>
      </c>
      <c r="AL104" s="24" t="b">
        <v>0</v>
      </c>
      <c r="AM104" s="24" t="b">
        <v>0</v>
      </c>
      <c r="AN104" s="24" t="b">
        <v>1</v>
      </c>
      <c r="AO104" s="24">
        <v>4</v>
      </c>
      <c r="AP104" s="24">
        <v>1</v>
      </c>
      <c r="AQ104" s="26">
        <v>37287</v>
      </c>
      <c r="AR104" s="26">
        <v>37286</v>
      </c>
      <c r="AS104" s="24">
        <v>1</v>
      </c>
      <c r="AT104" s="23" t="s">
        <v>525</v>
      </c>
      <c r="AU104" s="23" t="str">
        <f t="shared" si="1"/>
        <v/>
      </c>
    </row>
    <row r="105" spans="2:47" ht="13.8" x14ac:dyDescent="0.25">
      <c r="B105" s="20">
        <v>37287</v>
      </c>
      <c r="C105" s="20" t="s">
        <v>45</v>
      </c>
      <c r="D105" s="21" t="s">
        <v>275</v>
      </c>
      <c r="E105" s="21" t="s">
        <v>276</v>
      </c>
      <c r="F105" s="22">
        <v>121.51</v>
      </c>
      <c r="G105" s="21" t="s">
        <v>516</v>
      </c>
      <c r="H105" s="21" t="s">
        <v>517</v>
      </c>
      <c r="I105" s="21" t="s">
        <v>526</v>
      </c>
      <c r="J105" s="21" t="s">
        <v>268</v>
      </c>
      <c r="K105" s="21" t="s">
        <v>39</v>
      </c>
      <c r="L105" s="21" t="s">
        <v>269</v>
      </c>
      <c r="M105" s="23" t="s">
        <v>278</v>
      </c>
      <c r="N105" s="24">
        <v>456</v>
      </c>
      <c r="O105" s="21" t="s">
        <v>271</v>
      </c>
      <c r="P105" s="23" t="s">
        <v>130</v>
      </c>
      <c r="Q105" s="23" t="s">
        <v>56</v>
      </c>
      <c r="R105" s="23" t="s">
        <v>57</v>
      </c>
      <c r="S105" s="24" t="b">
        <v>0</v>
      </c>
      <c r="T105" s="25" t="s">
        <v>516</v>
      </c>
      <c r="U105" s="25"/>
      <c r="V105" s="25"/>
      <c r="W105" s="23" t="s">
        <v>272</v>
      </c>
      <c r="X105" s="26">
        <v>2</v>
      </c>
      <c r="Y105" s="26">
        <v>2</v>
      </c>
      <c r="Z105" s="21"/>
      <c r="AA105" s="25"/>
      <c r="AB105" s="25"/>
      <c r="AC105" s="25"/>
      <c r="AD105" s="25"/>
      <c r="AE105" s="25">
        <v>0</v>
      </c>
      <c r="AF105" s="25" t="s">
        <v>62</v>
      </c>
      <c r="AG105" s="25" t="s">
        <v>62</v>
      </c>
      <c r="AH105" s="25"/>
      <c r="AI105" s="25" t="s">
        <v>63</v>
      </c>
      <c r="AJ105" s="27">
        <v>121.51</v>
      </c>
      <c r="AK105" s="24">
        <v>5</v>
      </c>
      <c r="AL105" s="24" t="b">
        <v>0</v>
      </c>
      <c r="AM105" s="24" t="b">
        <v>0</v>
      </c>
      <c r="AN105" s="24" t="b">
        <v>0</v>
      </c>
      <c r="AO105" s="24">
        <v>0</v>
      </c>
      <c r="AP105" s="24">
        <v>1</v>
      </c>
      <c r="AQ105" s="26">
        <v>37287</v>
      </c>
      <c r="AR105" s="26">
        <v>37292</v>
      </c>
      <c r="AS105" s="24">
        <v>1</v>
      </c>
      <c r="AT105" s="23" t="s">
        <v>279</v>
      </c>
      <c r="AU105" s="23" t="str">
        <f t="shared" si="1"/>
        <v/>
      </c>
    </row>
    <row r="106" spans="2:47" ht="13.8" x14ac:dyDescent="0.25">
      <c r="B106" s="20">
        <v>37287</v>
      </c>
      <c r="C106" s="20" t="s">
        <v>45</v>
      </c>
      <c r="D106" s="21" t="s">
        <v>275</v>
      </c>
      <c r="E106" s="21" t="s">
        <v>276</v>
      </c>
      <c r="F106" s="22">
        <v>23.3</v>
      </c>
      <c r="G106" s="21" t="s">
        <v>516</v>
      </c>
      <c r="H106" s="21" t="s">
        <v>517</v>
      </c>
      <c r="I106" s="21" t="s">
        <v>527</v>
      </c>
      <c r="J106" s="21" t="s">
        <v>268</v>
      </c>
      <c r="K106" s="21" t="s">
        <v>39</v>
      </c>
      <c r="L106" s="21" t="s">
        <v>269</v>
      </c>
      <c r="M106" s="23" t="s">
        <v>278</v>
      </c>
      <c r="N106" s="24">
        <v>456</v>
      </c>
      <c r="O106" s="21" t="s">
        <v>271</v>
      </c>
      <c r="P106" s="23" t="s">
        <v>130</v>
      </c>
      <c r="Q106" s="23" t="s">
        <v>56</v>
      </c>
      <c r="R106" s="23" t="s">
        <v>57</v>
      </c>
      <c r="S106" s="24" t="b">
        <v>0</v>
      </c>
      <c r="T106" s="25" t="s">
        <v>516</v>
      </c>
      <c r="U106" s="25"/>
      <c r="V106" s="25"/>
      <c r="W106" s="23" t="s">
        <v>272</v>
      </c>
      <c r="X106" s="26">
        <v>2</v>
      </c>
      <c r="Y106" s="26">
        <v>2</v>
      </c>
      <c r="Z106" s="21"/>
      <c r="AA106" s="25"/>
      <c r="AB106" s="25"/>
      <c r="AC106" s="25"/>
      <c r="AD106" s="25"/>
      <c r="AE106" s="25">
        <v>0</v>
      </c>
      <c r="AF106" s="25" t="s">
        <v>62</v>
      </c>
      <c r="AG106" s="25" t="s">
        <v>62</v>
      </c>
      <c r="AH106" s="25"/>
      <c r="AI106" s="25" t="s">
        <v>63</v>
      </c>
      <c r="AJ106" s="27">
        <v>23.3</v>
      </c>
      <c r="AK106" s="24">
        <v>6</v>
      </c>
      <c r="AL106" s="24" t="b">
        <v>0</v>
      </c>
      <c r="AM106" s="24" t="b">
        <v>0</v>
      </c>
      <c r="AN106" s="24" t="b">
        <v>0</v>
      </c>
      <c r="AO106" s="24">
        <v>0</v>
      </c>
      <c r="AP106" s="24">
        <v>1</v>
      </c>
      <c r="AQ106" s="26">
        <v>37287</v>
      </c>
      <c r="AR106" s="26">
        <v>37292</v>
      </c>
      <c r="AS106" s="24">
        <v>1</v>
      </c>
      <c r="AT106" s="23" t="s">
        <v>279</v>
      </c>
      <c r="AU106" s="23" t="str">
        <f t="shared" si="1"/>
        <v/>
      </c>
    </row>
    <row r="107" spans="2:47" ht="13.8" x14ac:dyDescent="0.25">
      <c r="B107" s="20">
        <v>37287</v>
      </c>
      <c r="C107" s="20" t="s">
        <v>45</v>
      </c>
      <c r="D107" s="21" t="s">
        <v>528</v>
      </c>
      <c r="E107" s="21" t="s">
        <v>529</v>
      </c>
      <c r="F107" s="22">
        <v>200</v>
      </c>
      <c r="G107" s="21" t="s">
        <v>482</v>
      </c>
      <c r="H107" s="21" t="s">
        <v>483</v>
      </c>
      <c r="I107" s="21" t="s">
        <v>483</v>
      </c>
      <c r="J107" s="21"/>
      <c r="K107" s="21" t="s">
        <v>39</v>
      </c>
      <c r="L107" s="21" t="s">
        <v>269</v>
      </c>
      <c r="M107" s="23" t="s">
        <v>530</v>
      </c>
      <c r="N107" s="24">
        <v>456</v>
      </c>
      <c r="O107" s="21" t="s">
        <v>271</v>
      </c>
      <c r="P107" s="23" t="s">
        <v>130</v>
      </c>
      <c r="Q107" s="23" t="s">
        <v>56</v>
      </c>
      <c r="R107" s="23" t="s">
        <v>57</v>
      </c>
      <c r="S107" s="24" t="b">
        <v>0</v>
      </c>
      <c r="T107" s="25" t="s">
        <v>482</v>
      </c>
      <c r="U107" s="25"/>
      <c r="V107" s="25"/>
      <c r="W107" s="23" t="s">
        <v>272</v>
      </c>
      <c r="X107" s="26">
        <v>2</v>
      </c>
      <c r="Y107" s="26">
        <v>2</v>
      </c>
      <c r="Z107" s="21"/>
      <c r="AA107" s="25"/>
      <c r="AB107" s="25"/>
      <c r="AC107" s="25"/>
      <c r="AD107" s="25"/>
      <c r="AE107" s="25">
        <v>0</v>
      </c>
      <c r="AF107" s="25" t="s">
        <v>62</v>
      </c>
      <c r="AG107" s="25" t="s">
        <v>62</v>
      </c>
      <c r="AH107" s="25"/>
      <c r="AI107" s="25" t="s">
        <v>63</v>
      </c>
      <c r="AJ107" s="27">
        <v>200</v>
      </c>
      <c r="AK107" s="24">
        <v>17</v>
      </c>
      <c r="AL107" s="24" t="b">
        <v>0</v>
      </c>
      <c r="AM107" s="24" t="b">
        <v>0</v>
      </c>
      <c r="AN107" s="24" t="b">
        <v>0</v>
      </c>
      <c r="AO107" s="24">
        <v>0</v>
      </c>
      <c r="AP107" s="24">
        <v>1</v>
      </c>
      <c r="AQ107" s="26">
        <v>37287</v>
      </c>
      <c r="AR107" s="26">
        <v>37298</v>
      </c>
      <c r="AS107" s="24">
        <v>1</v>
      </c>
      <c r="AT107" s="23" t="s">
        <v>531</v>
      </c>
      <c r="AU107" s="23" t="str">
        <f t="shared" si="1"/>
        <v/>
      </c>
    </row>
    <row r="108" spans="2:47" ht="13.8" x14ac:dyDescent="0.25">
      <c r="B108" s="20">
        <v>37287</v>
      </c>
      <c r="C108" s="20" t="s">
        <v>45</v>
      </c>
      <c r="D108" s="21" t="s">
        <v>532</v>
      </c>
      <c r="E108" s="21" t="s">
        <v>533</v>
      </c>
      <c r="F108" s="22">
        <v>2392.61</v>
      </c>
      <c r="G108" s="21" t="s">
        <v>458</v>
      </c>
      <c r="H108" s="21" t="s">
        <v>459</v>
      </c>
      <c r="I108" s="21" t="s">
        <v>534</v>
      </c>
      <c r="J108" s="21" t="s">
        <v>432</v>
      </c>
      <c r="K108" s="21" t="s">
        <v>39</v>
      </c>
      <c r="L108" s="21" t="s">
        <v>269</v>
      </c>
      <c r="M108" s="23" t="s">
        <v>283</v>
      </c>
      <c r="N108" s="24">
        <v>456</v>
      </c>
      <c r="O108" s="21" t="s">
        <v>271</v>
      </c>
      <c r="P108" s="23" t="s">
        <v>55</v>
      </c>
      <c r="Q108" s="23" t="s">
        <v>56</v>
      </c>
      <c r="R108" s="23" t="s">
        <v>57</v>
      </c>
      <c r="S108" s="24" t="b">
        <v>0</v>
      </c>
      <c r="T108" s="25" t="s">
        <v>462</v>
      </c>
      <c r="U108" s="25" t="s">
        <v>435</v>
      </c>
      <c r="V108" s="25"/>
      <c r="W108" s="23" t="s">
        <v>272</v>
      </c>
      <c r="X108" s="26">
        <v>2</v>
      </c>
      <c r="Y108" s="26">
        <v>2</v>
      </c>
      <c r="Z108" s="21"/>
      <c r="AA108" s="25"/>
      <c r="AB108" s="25"/>
      <c r="AC108" s="25"/>
      <c r="AD108" s="25"/>
      <c r="AE108" s="25">
        <v>0</v>
      </c>
      <c r="AF108" s="25" t="s">
        <v>62</v>
      </c>
      <c r="AG108" s="25" t="s">
        <v>62</v>
      </c>
      <c r="AH108" s="25"/>
      <c r="AI108" s="25" t="s">
        <v>63</v>
      </c>
      <c r="AJ108" s="27">
        <v>2392.61</v>
      </c>
      <c r="AK108" s="24">
        <v>11</v>
      </c>
      <c r="AL108" s="24" t="b">
        <v>0</v>
      </c>
      <c r="AM108" s="24" t="b">
        <v>0</v>
      </c>
      <c r="AN108" s="24" t="b">
        <v>1</v>
      </c>
      <c r="AO108" s="24">
        <v>4</v>
      </c>
      <c r="AP108" s="24">
        <v>1</v>
      </c>
      <c r="AQ108" s="26">
        <v>37287</v>
      </c>
      <c r="AR108" s="26">
        <v>37286</v>
      </c>
      <c r="AS108" s="24">
        <v>1</v>
      </c>
      <c r="AT108" s="23" t="s">
        <v>535</v>
      </c>
      <c r="AU108" s="23" t="str">
        <f t="shared" si="1"/>
        <v/>
      </c>
    </row>
    <row r="109" spans="2:47" ht="13.8" x14ac:dyDescent="0.25">
      <c r="B109" s="20">
        <v>37287</v>
      </c>
      <c r="C109" s="20" t="s">
        <v>45</v>
      </c>
      <c r="D109" s="21" t="s">
        <v>532</v>
      </c>
      <c r="E109" s="21" t="s">
        <v>533</v>
      </c>
      <c r="F109" s="22">
        <v>353.76</v>
      </c>
      <c r="G109" s="21" t="s">
        <v>458</v>
      </c>
      <c r="H109" s="21" t="s">
        <v>459</v>
      </c>
      <c r="I109" s="21" t="s">
        <v>536</v>
      </c>
      <c r="J109" s="21" t="s">
        <v>432</v>
      </c>
      <c r="K109" s="21" t="s">
        <v>39</v>
      </c>
      <c r="L109" s="21" t="s">
        <v>269</v>
      </c>
      <c r="M109" s="23" t="s">
        <v>283</v>
      </c>
      <c r="N109" s="24">
        <v>456</v>
      </c>
      <c r="O109" s="21" t="s">
        <v>271</v>
      </c>
      <c r="P109" s="23" t="s">
        <v>55</v>
      </c>
      <c r="Q109" s="23" t="s">
        <v>56</v>
      </c>
      <c r="R109" s="23" t="s">
        <v>57</v>
      </c>
      <c r="S109" s="24" t="b">
        <v>0</v>
      </c>
      <c r="T109" s="25" t="s">
        <v>462</v>
      </c>
      <c r="U109" s="25" t="s">
        <v>435</v>
      </c>
      <c r="V109" s="25"/>
      <c r="W109" s="23" t="s">
        <v>272</v>
      </c>
      <c r="X109" s="26">
        <v>2</v>
      </c>
      <c r="Y109" s="26">
        <v>2</v>
      </c>
      <c r="Z109" s="21"/>
      <c r="AA109" s="25"/>
      <c r="AB109" s="25"/>
      <c r="AC109" s="25"/>
      <c r="AD109" s="25"/>
      <c r="AE109" s="25">
        <v>0</v>
      </c>
      <c r="AF109" s="25" t="s">
        <v>62</v>
      </c>
      <c r="AG109" s="25" t="s">
        <v>62</v>
      </c>
      <c r="AH109" s="25"/>
      <c r="AI109" s="25" t="s">
        <v>63</v>
      </c>
      <c r="AJ109" s="27">
        <v>353.76</v>
      </c>
      <c r="AK109" s="24">
        <v>12</v>
      </c>
      <c r="AL109" s="24" t="b">
        <v>0</v>
      </c>
      <c r="AM109" s="24" t="b">
        <v>0</v>
      </c>
      <c r="AN109" s="24" t="b">
        <v>1</v>
      </c>
      <c r="AO109" s="24">
        <v>4</v>
      </c>
      <c r="AP109" s="24">
        <v>1</v>
      </c>
      <c r="AQ109" s="26">
        <v>37287</v>
      </c>
      <c r="AR109" s="26">
        <v>37286</v>
      </c>
      <c r="AS109" s="24">
        <v>1</v>
      </c>
      <c r="AT109" s="23" t="s">
        <v>535</v>
      </c>
      <c r="AU109" s="23" t="str">
        <f t="shared" si="1"/>
        <v/>
      </c>
    </row>
    <row r="110" spans="2:47" ht="13.8" x14ac:dyDescent="0.25">
      <c r="B110" s="20">
        <v>37287</v>
      </c>
      <c r="C110" s="20" t="s">
        <v>45</v>
      </c>
      <c r="D110" s="21" t="s">
        <v>532</v>
      </c>
      <c r="E110" s="21" t="s">
        <v>533</v>
      </c>
      <c r="F110" s="22">
        <v>250.21</v>
      </c>
      <c r="G110" s="21" t="s">
        <v>458</v>
      </c>
      <c r="H110" s="21" t="s">
        <v>459</v>
      </c>
      <c r="I110" s="21" t="s">
        <v>537</v>
      </c>
      <c r="J110" s="21" t="s">
        <v>432</v>
      </c>
      <c r="K110" s="21" t="s">
        <v>39</v>
      </c>
      <c r="L110" s="21" t="s">
        <v>269</v>
      </c>
      <c r="M110" s="23" t="s">
        <v>283</v>
      </c>
      <c r="N110" s="24">
        <v>456</v>
      </c>
      <c r="O110" s="21" t="s">
        <v>271</v>
      </c>
      <c r="P110" s="23" t="s">
        <v>55</v>
      </c>
      <c r="Q110" s="23" t="s">
        <v>56</v>
      </c>
      <c r="R110" s="23" t="s">
        <v>57</v>
      </c>
      <c r="S110" s="24" t="b">
        <v>0</v>
      </c>
      <c r="T110" s="25" t="s">
        <v>462</v>
      </c>
      <c r="U110" s="25" t="s">
        <v>435</v>
      </c>
      <c r="V110" s="25"/>
      <c r="W110" s="23" t="s">
        <v>272</v>
      </c>
      <c r="X110" s="26">
        <v>2</v>
      </c>
      <c r="Y110" s="26">
        <v>2</v>
      </c>
      <c r="Z110" s="21"/>
      <c r="AA110" s="25"/>
      <c r="AB110" s="25"/>
      <c r="AC110" s="25"/>
      <c r="AD110" s="25"/>
      <c r="AE110" s="25">
        <v>0</v>
      </c>
      <c r="AF110" s="25" t="s">
        <v>62</v>
      </c>
      <c r="AG110" s="25" t="s">
        <v>62</v>
      </c>
      <c r="AH110" s="25"/>
      <c r="AI110" s="25" t="s">
        <v>63</v>
      </c>
      <c r="AJ110" s="27">
        <v>250.21</v>
      </c>
      <c r="AK110" s="24">
        <v>13</v>
      </c>
      <c r="AL110" s="24" t="b">
        <v>0</v>
      </c>
      <c r="AM110" s="24" t="b">
        <v>0</v>
      </c>
      <c r="AN110" s="24" t="b">
        <v>1</v>
      </c>
      <c r="AO110" s="24">
        <v>4</v>
      </c>
      <c r="AP110" s="24">
        <v>1</v>
      </c>
      <c r="AQ110" s="26">
        <v>37287</v>
      </c>
      <c r="AR110" s="26">
        <v>37286</v>
      </c>
      <c r="AS110" s="24">
        <v>1</v>
      </c>
      <c r="AT110" s="23" t="s">
        <v>535</v>
      </c>
      <c r="AU110" s="23" t="str">
        <f t="shared" si="1"/>
        <v/>
      </c>
    </row>
    <row r="111" spans="2:47" ht="13.8" x14ac:dyDescent="0.25">
      <c r="B111" s="20">
        <v>37287</v>
      </c>
      <c r="C111" s="20" t="s">
        <v>45</v>
      </c>
      <c r="D111" s="21" t="s">
        <v>532</v>
      </c>
      <c r="E111" s="21" t="s">
        <v>533</v>
      </c>
      <c r="F111" s="22">
        <v>1010</v>
      </c>
      <c r="G111" s="21" t="s">
        <v>507</v>
      </c>
      <c r="H111" s="21" t="s">
        <v>508</v>
      </c>
      <c r="I111" s="21" t="s">
        <v>538</v>
      </c>
      <c r="J111" s="21" t="s">
        <v>432</v>
      </c>
      <c r="K111" s="21" t="s">
        <v>39</v>
      </c>
      <c r="L111" s="21" t="s">
        <v>269</v>
      </c>
      <c r="M111" s="23" t="s">
        <v>283</v>
      </c>
      <c r="N111" s="24">
        <v>456</v>
      </c>
      <c r="O111" s="21" t="s">
        <v>271</v>
      </c>
      <c r="P111" s="23" t="s">
        <v>55</v>
      </c>
      <c r="Q111" s="23" t="s">
        <v>56</v>
      </c>
      <c r="R111" s="23" t="s">
        <v>57</v>
      </c>
      <c r="S111" s="24" t="b">
        <v>0</v>
      </c>
      <c r="T111" s="25" t="s">
        <v>505</v>
      </c>
      <c r="U111" s="25" t="s">
        <v>435</v>
      </c>
      <c r="V111" s="25"/>
      <c r="W111" s="23" t="s">
        <v>272</v>
      </c>
      <c r="X111" s="26">
        <v>2</v>
      </c>
      <c r="Y111" s="26">
        <v>2</v>
      </c>
      <c r="Z111" s="21"/>
      <c r="AA111" s="25"/>
      <c r="AB111" s="25"/>
      <c r="AC111" s="25"/>
      <c r="AD111" s="25"/>
      <c r="AE111" s="25">
        <v>0</v>
      </c>
      <c r="AF111" s="25" t="s">
        <v>62</v>
      </c>
      <c r="AG111" s="25" t="s">
        <v>62</v>
      </c>
      <c r="AH111" s="25"/>
      <c r="AI111" s="25" t="s">
        <v>63</v>
      </c>
      <c r="AJ111" s="27">
        <v>1010</v>
      </c>
      <c r="AK111" s="24">
        <v>7</v>
      </c>
      <c r="AL111" s="24" t="b">
        <v>1</v>
      </c>
      <c r="AM111" s="24" t="b">
        <v>0</v>
      </c>
      <c r="AN111" s="24" t="b">
        <v>1</v>
      </c>
      <c r="AO111" s="24">
        <v>4</v>
      </c>
      <c r="AP111" s="24">
        <v>1</v>
      </c>
      <c r="AQ111" s="26">
        <v>37287</v>
      </c>
      <c r="AR111" s="26">
        <v>37292</v>
      </c>
      <c r="AS111" s="24">
        <v>1</v>
      </c>
      <c r="AT111" s="23" t="s">
        <v>535</v>
      </c>
      <c r="AU111" s="23" t="str">
        <f t="shared" si="1"/>
        <v/>
      </c>
    </row>
    <row r="112" spans="2:47" ht="13.8" x14ac:dyDescent="0.25">
      <c r="B112" s="20">
        <v>37287</v>
      </c>
      <c r="C112" s="20" t="s">
        <v>45</v>
      </c>
      <c r="D112" s="21" t="s">
        <v>532</v>
      </c>
      <c r="E112" s="21" t="s">
        <v>533</v>
      </c>
      <c r="F112" s="22">
        <v>224</v>
      </c>
      <c r="G112" s="21" t="s">
        <v>507</v>
      </c>
      <c r="H112" s="21" t="s">
        <v>508</v>
      </c>
      <c r="I112" s="21" t="s">
        <v>539</v>
      </c>
      <c r="J112" s="21" t="s">
        <v>432</v>
      </c>
      <c r="K112" s="21" t="s">
        <v>39</v>
      </c>
      <c r="L112" s="21" t="s">
        <v>269</v>
      </c>
      <c r="M112" s="23" t="s">
        <v>283</v>
      </c>
      <c r="N112" s="24">
        <v>456</v>
      </c>
      <c r="O112" s="21" t="s">
        <v>271</v>
      </c>
      <c r="P112" s="23" t="s">
        <v>55</v>
      </c>
      <c r="Q112" s="23" t="s">
        <v>56</v>
      </c>
      <c r="R112" s="23" t="s">
        <v>57</v>
      </c>
      <c r="S112" s="24" t="b">
        <v>0</v>
      </c>
      <c r="T112" s="25" t="s">
        <v>505</v>
      </c>
      <c r="U112" s="25" t="s">
        <v>435</v>
      </c>
      <c r="V112" s="25"/>
      <c r="W112" s="23" t="s">
        <v>272</v>
      </c>
      <c r="X112" s="26">
        <v>2</v>
      </c>
      <c r="Y112" s="26">
        <v>2</v>
      </c>
      <c r="Z112" s="21"/>
      <c r="AA112" s="25"/>
      <c r="AB112" s="25"/>
      <c r="AC112" s="25"/>
      <c r="AD112" s="25"/>
      <c r="AE112" s="25">
        <v>0</v>
      </c>
      <c r="AF112" s="25" t="s">
        <v>62</v>
      </c>
      <c r="AG112" s="25" t="s">
        <v>62</v>
      </c>
      <c r="AH112" s="25"/>
      <c r="AI112" s="25" t="s">
        <v>63</v>
      </c>
      <c r="AJ112" s="27">
        <v>224</v>
      </c>
      <c r="AK112" s="24">
        <v>8</v>
      </c>
      <c r="AL112" s="24" t="b">
        <v>1</v>
      </c>
      <c r="AM112" s="24" t="b">
        <v>0</v>
      </c>
      <c r="AN112" s="24" t="b">
        <v>1</v>
      </c>
      <c r="AO112" s="24">
        <v>4</v>
      </c>
      <c r="AP112" s="24">
        <v>1</v>
      </c>
      <c r="AQ112" s="26">
        <v>37287</v>
      </c>
      <c r="AR112" s="26">
        <v>37292</v>
      </c>
      <c r="AS112" s="24">
        <v>1</v>
      </c>
      <c r="AT112" s="23" t="s">
        <v>535</v>
      </c>
      <c r="AU112" s="23" t="str">
        <f t="shared" si="1"/>
        <v/>
      </c>
    </row>
    <row r="113" spans="2:47" ht="13.8" x14ac:dyDescent="0.25">
      <c r="B113" s="20">
        <v>37287</v>
      </c>
      <c r="C113" s="20" t="s">
        <v>45</v>
      </c>
      <c r="D113" s="21" t="s">
        <v>532</v>
      </c>
      <c r="E113" s="21" t="s">
        <v>533</v>
      </c>
      <c r="F113" s="22">
        <v>106</v>
      </c>
      <c r="G113" s="21" t="s">
        <v>507</v>
      </c>
      <c r="H113" s="21" t="s">
        <v>508</v>
      </c>
      <c r="I113" s="21" t="s">
        <v>540</v>
      </c>
      <c r="J113" s="21" t="s">
        <v>432</v>
      </c>
      <c r="K113" s="21" t="s">
        <v>39</v>
      </c>
      <c r="L113" s="21" t="s">
        <v>269</v>
      </c>
      <c r="M113" s="23" t="s">
        <v>283</v>
      </c>
      <c r="N113" s="24">
        <v>456</v>
      </c>
      <c r="O113" s="21" t="s">
        <v>271</v>
      </c>
      <c r="P113" s="23" t="s">
        <v>55</v>
      </c>
      <c r="Q113" s="23" t="s">
        <v>56</v>
      </c>
      <c r="R113" s="23" t="s">
        <v>57</v>
      </c>
      <c r="S113" s="24" t="b">
        <v>0</v>
      </c>
      <c r="T113" s="25" t="s">
        <v>505</v>
      </c>
      <c r="U113" s="25"/>
      <c r="V113" s="25"/>
      <c r="W113" s="23" t="s">
        <v>272</v>
      </c>
      <c r="X113" s="26">
        <v>2</v>
      </c>
      <c r="Y113" s="26">
        <v>2</v>
      </c>
      <c r="Z113" s="21"/>
      <c r="AA113" s="25"/>
      <c r="AB113" s="25"/>
      <c r="AC113" s="25"/>
      <c r="AD113" s="25"/>
      <c r="AE113" s="25">
        <v>0</v>
      </c>
      <c r="AF113" s="25" t="s">
        <v>62</v>
      </c>
      <c r="AG113" s="25" t="s">
        <v>62</v>
      </c>
      <c r="AH113" s="25"/>
      <c r="AI113" s="25" t="s">
        <v>63</v>
      </c>
      <c r="AJ113" s="27">
        <v>106</v>
      </c>
      <c r="AK113" s="24">
        <v>9</v>
      </c>
      <c r="AL113" s="24" t="b">
        <v>1</v>
      </c>
      <c r="AM113" s="24" t="b">
        <v>0</v>
      </c>
      <c r="AN113" s="24" t="b">
        <v>1</v>
      </c>
      <c r="AO113" s="24">
        <v>4</v>
      </c>
      <c r="AP113" s="24">
        <v>1</v>
      </c>
      <c r="AQ113" s="26">
        <v>37287</v>
      </c>
      <c r="AR113" s="26">
        <v>37292</v>
      </c>
      <c r="AS113" s="24">
        <v>1</v>
      </c>
      <c r="AT113" s="23" t="s">
        <v>535</v>
      </c>
      <c r="AU113" s="23" t="str">
        <f t="shared" si="1"/>
        <v/>
      </c>
    </row>
    <row r="114" spans="2:47" ht="13.8" x14ac:dyDescent="0.25">
      <c r="B114" s="20">
        <v>37287</v>
      </c>
      <c r="C114" s="20" t="s">
        <v>45</v>
      </c>
      <c r="D114" s="21" t="s">
        <v>532</v>
      </c>
      <c r="E114" s="21" t="s">
        <v>533</v>
      </c>
      <c r="F114" s="22">
        <v>-784</v>
      </c>
      <c r="G114" s="21" t="s">
        <v>501</v>
      </c>
      <c r="H114" s="21" t="s">
        <v>502</v>
      </c>
      <c r="I114" s="21" t="s">
        <v>541</v>
      </c>
      <c r="J114" s="21" t="s">
        <v>432</v>
      </c>
      <c r="K114" s="21" t="s">
        <v>39</v>
      </c>
      <c r="L114" s="21" t="s">
        <v>504</v>
      </c>
      <c r="M114" s="23" t="s">
        <v>283</v>
      </c>
      <c r="N114" s="24">
        <v>456</v>
      </c>
      <c r="O114" s="21" t="s">
        <v>271</v>
      </c>
      <c r="P114" s="23" t="s">
        <v>55</v>
      </c>
      <c r="Q114" s="23" t="s">
        <v>56</v>
      </c>
      <c r="R114" s="23" t="s">
        <v>57</v>
      </c>
      <c r="S114" s="24" t="b">
        <v>0</v>
      </c>
      <c r="T114" s="25" t="s">
        <v>505</v>
      </c>
      <c r="U114" s="25" t="s">
        <v>435</v>
      </c>
      <c r="V114" s="25"/>
      <c r="W114" s="23" t="s">
        <v>272</v>
      </c>
      <c r="X114" s="26">
        <v>2</v>
      </c>
      <c r="Y114" s="26">
        <v>2</v>
      </c>
      <c r="Z114" s="21"/>
      <c r="AA114" s="25"/>
      <c r="AB114" s="25"/>
      <c r="AC114" s="25"/>
      <c r="AD114" s="25"/>
      <c r="AE114" s="25">
        <v>0</v>
      </c>
      <c r="AF114" s="25" t="s">
        <v>62</v>
      </c>
      <c r="AG114" s="25" t="s">
        <v>62</v>
      </c>
      <c r="AH114" s="25"/>
      <c r="AI114" s="25" t="s">
        <v>63</v>
      </c>
      <c r="AJ114" s="27">
        <v>-784</v>
      </c>
      <c r="AK114" s="24">
        <v>6</v>
      </c>
      <c r="AL114" s="24" t="b">
        <v>0</v>
      </c>
      <c r="AM114" s="24" t="b">
        <v>0</v>
      </c>
      <c r="AN114" s="24" t="b">
        <v>0</v>
      </c>
      <c r="AO114" s="24">
        <v>5</v>
      </c>
      <c r="AP114" s="24">
        <v>1</v>
      </c>
      <c r="AQ114" s="26">
        <v>37287</v>
      </c>
      <c r="AR114" s="26">
        <v>37260</v>
      </c>
      <c r="AS114" s="24">
        <v>1</v>
      </c>
      <c r="AT114" s="23" t="s">
        <v>535</v>
      </c>
      <c r="AU114" s="23" t="str">
        <f t="shared" si="1"/>
        <v/>
      </c>
    </row>
    <row r="115" spans="2:47" ht="13.8" x14ac:dyDescent="0.25">
      <c r="B115" s="20">
        <v>37287</v>
      </c>
      <c r="C115" s="20" t="s">
        <v>45</v>
      </c>
      <c r="D115" s="21" t="s">
        <v>532</v>
      </c>
      <c r="E115" s="21" t="s">
        <v>533</v>
      </c>
      <c r="F115" s="22">
        <v>-102</v>
      </c>
      <c r="G115" s="21" t="s">
        <v>501</v>
      </c>
      <c r="H115" s="21" t="s">
        <v>502</v>
      </c>
      <c r="I115" s="21" t="s">
        <v>542</v>
      </c>
      <c r="J115" s="21" t="s">
        <v>432</v>
      </c>
      <c r="K115" s="21" t="s">
        <v>39</v>
      </c>
      <c r="L115" s="21" t="s">
        <v>504</v>
      </c>
      <c r="M115" s="23" t="s">
        <v>283</v>
      </c>
      <c r="N115" s="24">
        <v>456</v>
      </c>
      <c r="O115" s="21" t="s">
        <v>271</v>
      </c>
      <c r="P115" s="23" t="s">
        <v>55</v>
      </c>
      <c r="Q115" s="23" t="s">
        <v>56</v>
      </c>
      <c r="R115" s="23" t="s">
        <v>57</v>
      </c>
      <c r="S115" s="24" t="b">
        <v>0</v>
      </c>
      <c r="T115" s="25" t="s">
        <v>505</v>
      </c>
      <c r="U115" s="25" t="s">
        <v>435</v>
      </c>
      <c r="V115" s="25"/>
      <c r="W115" s="23" t="s">
        <v>272</v>
      </c>
      <c r="X115" s="26">
        <v>2</v>
      </c>
      <c r="Y115" s="26">
        <v>2</v>
      </c>
      <c r="Z115" s="21"/>
      <c r="AA115" s="25"/>
      <c r="AB115" s="25"/>
      <c r="AC115" s="25"/>
      <c r="AD115" s="25"/>
      <c r="AE115" s="25">
        <v>0</v>
      </c>
      <c r="AF115" s="25" t="s">
        <v>62</v>
      </c>
      <c r="AG115" s="25" t="s">
        <v>62</v>
      </c>
      <c r="AH115" s="25"/>
      <c r="AI115" s="25" t="s">
        <v>63</v>
      </c>
      <c r="AJ115" s="27">
        <v>-102</v>
      </c>
      <c r="AK115" s="24">
        <v>7</v>
      </c>
      <c r="AL115" s="24" t="b">
        <v>0</v>
      </c>
      <c r="AM115" s="24" t="b">
        <v>0</v>
      </c>
      <c r="AN115" s="24" t="b">
        <v>0</v>
      </c>
      <c r="AO115" s="24">
        <v>5</v>
      </c>
      <c r="AP115" s="24">
        <v>1</v>
      </c>
      <c r="AQ115" s="26">
        <v>37287</v>
      </c>
      <c r="AR115" s="26">
        <v>37260</v>
      </c>
      <c r="AS115" s="24">
        <v>1</v>
      </c>
      <c r="AT115" s="23" t="s">
        <v>535</v>
      </c>
      <c r="AU115" s="23" t="str">
        <f t="shared" si="1"/>
        <v/>
      </c>
    </row>
    <row r="116" spans="2:47" ht="13.8" x14ac:dyDescent="0.25">
      <c r="B116" s="20">
        <v>37287</v>
      </c>
      <c r="C116" s="20" t="s">
        <v>45</v>
      </c>
      <c r="D116" s="21" t="s">
        <v>532</v>
      </c>
      <c r="E116" s="21" t="s">
        <v>533</v>
      </c>
      <c r="F116" s="22">
        <v>-82</v>
      </c>
      <c r="G116" s="21" t="s">
        <v>501</v>
      </c>
      <c r="H116" s="21" t="s">
        <v>502</v>
      </c>
      <c r="I116" s="21" t="s">
        <v>543</v>
      </c>
      <c r="J116" s="21" t="s">
        <v>432</v>
      </c>
      <c r="K116" s="21" t="s">
        <v>39</v>
      </c>
      <c r="L116" s="21" t="s">
        <v>504</v>
      </c>
      <c r="M116" s="23" t="s">
        <v>283</v>
      </c>
      <c r="N116" s="24">
        <v>456</v>
      </c>
      <c r="O116" s="21" t="s">
        <v>271</v>
      </c>
      <c r="P116" s="23" t="s">
        <v>55</v>
      </c>
      <c r="Q116" s="23" t="s">
        <v>56</v>
      </c>
      <c r="R116" s="23" t="s">
        <v>57</v>
      </c>
      <c r="S116" s="24" t="b">
        <v>0</v>
      </c>
      <c r="T116" s="25" t="s">
        <v>505</v>
      </c>
      <c r="U116" s="25"/>
      <c r="V116" s="25"/>
      <c r="W116" s="23" t="s">
        <v>272</v>
      </c>
      <c r="X116" s="26">
        <v>2</v>
      </c>
      <c r="Y116" s="26">
        <v>2</v>
      </c>
      <c r="Z116" s="21"/>
      <c r="AA116" s="25"/>
      <c r="AB116" s="25"/>
      <c r="AC116" s="25"/>
      <c r="AD116" s="25"/>
      <c r="AE116" s="25">
        <v>0</v>
      </c>
      <c r="AF116" s="25" t="s">
        <v>62</v>
      </c>
      <c r="AG116" s="25" t="s">
        <v>62</v>
      </c>
      <c r="AH116" s="25"/>
      <c r="AI116" s="25" t="s">
        <v>63</v>
      </c>
      <c r="AJ116" s="27">
        <v>-82</v>
      </c>
      <c r="AK116" s="24">
        <v>8</v>
      </c>
      <c r="AL116" s="24" t="b">
        <v>0</v>
      </c>
      <c r="AM116" s="24" t="b">
        <v>0</v>
      </c>
      <c r="AN116" s="24" t="b">
        <v>0</v>
      </c>
      <c r="AO116" s="24">
        <v>5</v>
      </c>
      <c r="AP116" s="24">
        <v>1</v>
      </c>
      <c r="AQ116" s="26">
        <v>37287</v>
      </c>
      <c r="AR116" s="26">
        <v>37260</v>
      </c>
      <c r="AS116" s="24">
        <v>1</v>
      </c>
      <c r="AT116" s="23" t="s">
        <v>535</v>
      </c>
      <c r="AU116" s="23" t="str">
        <f t="shared" si="1"/>
        <v/>
      </c>
    </row>
    <row r="117" spans="2:47" ht="13.8" x14ac:dyDescent="0.25">
      <c r="B117" s="20">
        <v>37287</v>
      </c>
      <c r="C117" s="20" t="s">
        <v>45</v>
      </c>
      <c r="D117" s="21" t="s">
        <v>280</v>
      </c>
      <c r="E117" s="21" t="s">
        <v>281</v>
      </c>
      <c r="F117" s="22">
        <v>-41.9</v>
      </c>
      <c r="G117" s="21" t="s">
        <v>512</v>
      </c>
      <c r="H117" s="21" t="s">
        <v>513</v>
      </c>
      <c r="I117" s="21" t="s">
        <v>544</v>
      </c>
      <c r="J117" s="21" t="s">
        <v>268</v>
      </c>
      <c r="K117" s="21" t="s">
        <v>39</v>
      </c>
      <c r="L117" s="21" t="s">
        <v>504</v>
      </c>
      <c r="M117" s="23" t="s">
        <v>283</v>
      </c>
      <c r="N117" s="24">
        <v>456</v>
      </c>
      <c r="O117" s="21" t="s">
        <v>271</v>
      </c>
      <c r="P117" s="23" t="s">
        <v>130</v>
      </c>
      <c r="Q117" s="23" t="s">
        <v>56</v>
      </c>
      <c r="R117" s="23" t="s">
        <v>57</v>
      </c>
      <c r="S117" s="24" t="b">
        <v>0</v>
      </c>
      <c r="T117" s="25" t="s">
        <v>515</v>
      </c>
      <c r="U117" s="25"/>
      <c r="V117" s="25"/>
      <c r="W117" s="23" t="s">
        <v>272</v>
      </c>
      <c r="X117" s="26">
        <v>2</v>
      </c>
      <c r="Y117" s="26">
        <v>2</v>
      </c>
      <c r="Z117" s="21"/>
      <c r="AA117" s="25"/>
      <c r="AB117" s="25"/>
      <c r="AC117" s="25"/>
      <c r="AD117" s="25"/>
      <c r="AE117" s="25">
        <v>0</v>
      </c>
      <c r="AF117" s="25" t="s">
        <v>62</v>
      </c>
      <c r="AG117" s="25" t="s">
        <v>62</v>
      </c>
      <c r="AH117" s="25"/>
      <c r="AI117" s="25" t="s">
        <v>63</v>
      </c>
      <c r="AJ117" s="27">
        <v>-41.9</v>
      </c>
      <c r="AK117" s="24">
        <v>4</v>
      </c>
      <c r="AL117" s="24" t="b">
        <v>0</v>
      </c>
      <c r="AM117" s="24" t="b">
        <v>0</v>
      </c>
      <c r="AN117" s="24" t="b">
        <v>0</v>
      </c>
      <c r="AO117" s="24">
        <v>5</v>
      </c>
      <c r="AP117" s="24">
        <v>1</v>
      </c>
      <c r="AQ117" s="26">
        <v>37287</v>
      </c>
      <c r="AR117" s="26">
        <v>37264</v>
      </c>
      <c r="AS117" s="24">
        <v>1</v>
      </c>
      <c r="AT117" s="23" t="s">
        <v>284</v>
      </c>
      <c r="AU117" s="23" t="str">
        <f t="shared" si="1"/>
        <v/>
      </c>
    </row>
    <row r="118" spans="2:47" ht="13.8" x14ac:dyDescent="0.25">
      <c r="B118" s="20">
        <v>37287</v>
      </c>
      <c r="C118" s="20" t="s">
        <v>45</v>
      </c>
      <c r="D118" s="21" t="s">
        <v>280</v>
      </c>
      <c r="E118" s="21" t="s">
        <v>281</v>
      </c>
      <c r="F118" s="22">
        <v>289.63</v>
      </c>
      <c r="G118" s="21" t="s">
        <v>516</v>
      </c>
      <c r="H118" s="21" t="s">
        <v>517</v>
      </c>
      <c r="I118" s="21" t="s">
        <v>545</v>
      </c>
      <c r="J118" s="21" t="s">
        <v>268</v>
      </c>
      <c r="K118" s="21" t="s">
        <v>39</v>
      </c>
      <c r="L118" s="21" t="s">
        <v>269</v>
      </c>
      <c r="M118" s="23" t="s">
        <v>283</v>
      </c>
      <c r="N118" s="24">
        <v>456</v>
      </c>
      <c r="O118" s="21" t="s">
        <v>271</v>
      </c>
      <c r="P118" s="23" t="s">
        <v>130</v>
      </c>
      <c r="Q118" s="23" t="s">
        <v>56</v>
      </c>
      <c r="R118" s="23" t="s">
        <v>57</v>
      </c>
      <c r="S118" s="24" t="b">
        <v>0</v>
      </c>
      <c r="T118" s="25" t="s">
        <v>516</v>
      </c>
      <c r="U118" s="25"/>
      <c r="V118" s="25"/>
      <c r="W118" s="23" t="s">
        <v>272</v>
      </c>
      <c r="X118" s="26">
        <v>2</v>
      </c>
      <c r="Y118" s="26">
        <v>2</v>
      </c>
      <c r="Z118" s="21"/>
      <c r="AA118" s="25"/>
      <c r="AB118" s="25"/>
      <c r="AC118" s="25"/>
      <c r="AD118" s="25"/>
      <c r="AE118" s="25">
        <v>0</v>
      </c>
      <c r="AF118" s="25" t="s">
        <v>62</v>
      </c>
      <c r="AG118" s="25" t="s">
        <v>62</v>
      </c>
      <c r="AH118" s="25"/>
      <c r="AI118" s="25" t="s">
        <v>63</v>
      </c>
      <c r="AJ118" s="27">
        <v>289.63</v>
      </c>
      <c r="AK118" s="24">
        <v>8</v>
      </c>
      <c r="AL118" s="24" t="b">
        <v>0</v>
      </c>
      <c r="AM118" s="24" t="b">
        <v>0</v>
      </c>
      <c r="AN118" s="24" t="b">
        <v>0</v>
      </c>
      <c r="AO118" s="24">
        <v>0</v>
      </c>
      <c r="AP118" s="24">
        <v>1</v>
      </c>
      <c r="AQ118" s="26">
        <v>37287</v>
      </c>
      <c r="AR118" s="26">
        <v>37292</v>
      </c>
      <c r="AS118" s="24">
        <v>1</v>
      </c>
      <c r="AT118" s="23" t="s">
        <v>284</v>
      </c>
      <c r="AU118" s="23" t="str">
        <f t="shared" si="1"/>
        <v/>
      </c>
    </row>
    <row r="119" spans="2:47" ht="13.8" x14ac:dyDescent="0.25">
      <c r="B119" s="20">
        <v>37287</v>
      </c>
      <c r="C119" s="20" t="s">
        <v>45</v>
      </c>
      <c r="D119" s="21" t="s">
        <v>280</v>
      </c>
      <c r="E119" s="21" t="s">
        <v>281</v>
      </c>
      <c r="F119" s="22">
        <v>125.89</v>
      </c>
      <c r="G119" s="21" t="s">
        <v>516</v>
      </c>
      <c r="H119" s="21" t="s">
        <v>517</v>
      </c>
      <c r="I119" s="21" t="s">
        <v>546</v>
      </c>
      <c r="J119" s="21" t="s">
        <v>268</v>
      </c>
      <c r="K119" s="21" t="s">
        <v>39</v>
      </c>
      <c r="L119" s="21" t="s">
        <v>269</v>
      </c>
      <c r="M119" s="23" t="s">
        <v>283</v>
      </c>
      <c r="N119" s="24">
        <v>456</v>
      </c>
      <c r="O119" s="21" t="s">
        <v>271</v>
      </c>
      <c r="P119" s="23" t="s">
        <v>130</v>
      </c>
      <c r="Q119" s="23" t="s">
        <v>56</v>
      </c>
      <c r="R119" s="23" t="s">
        <v>57</v>
      </c>
      <c r="S119" s="24" t="b">
        <v>0</v>
      </c>
      <c r="T119" s="25" t="s">
        <v>516</v>
      </c>
      <c r="U119" s="25"/>
      <c r="V119" s="25"/>
      <c r="W119" s="23" t="s">
        <v>272</v>
      </c>
      <c r="X119" s="26">
        <v>2</v>
      </c>
      <c r="Y119" s="26">
        <v>2</v>
      </c>
      <c r="Z119" s="21"/>
      <c r="AA119" s="25"/>
      <c r="AB119" s="25"/>
      <c r="AC119" s="25"/>
      <c r="AD119" s="25"/>
      <c r="AE119" s="25">
        <v>0</v>
      </c>
      <c r="AF119" s="25" t="s">
        <v>62</v>
      </c>
      <c r="AG119" s="25" t="s">
        <v>62</v>
      </c>
      <c r="AH119" s="25"/>
      <c r="AI119" s="25" t="s">
        <v>63</v>
      </c>
      <c r="AJ119" s="27">
        <v>125.89</v>
      </c>
      <c r="AK119" s="24">
        <v>9</v>
      </c>
      <c r="AL119" s="24" t="b">
        <v>0</v>
      </c>
      <c r="AM119" s="24" t="b">
        <v>0</v>
      </c>
      <c r="AN119" s="24" t="b">
        <v>0</v>
      </c>
      <c r="AO119" s="24">
        <v>0</v>
      </c>
      <c r="AP119" s="24">
        <v>1</v>
      </c>
      <c r="AQ119" s="26">
        <v>37287</v>
      </c>
      <c r="AR119" s="26">
        <v>37292</v>
      </c>
      <c r="AS119" s="24">
        <v>1</v>
      </c>
      <c r="AT119" s="23" t="s">
        <v>284</v>
      </c>
      <c r="AU119" s="23" t="str">
        <f t="shared" si="1"/>
        <v/>
      </c>
    </row>
    <row r="120" spans="2:47" ht="13.8" x14ac:dyDescent="0.25">
      <c r="B120" s="20">
        <v>37287</v>
      </c>
      <c r="C120" s="20" t="s">
        <v>45</v>
      </c>
      <c r="D120" s="21" t="s">
        <v>280</v>
      </c>
      <c r="E120" s="21" t="s">
        <v>281</v>
      </c>
      <c r="F120" s="22">
        <v>155.78</v>
      </c>
      <c r="G120" s="21" t="s">
        <v>520</v>
      </c>
      <c r="H120" s="21" t="s">
        <v>521</v>
      </c>
      <c r="I120" s="21" t="s">
        <v>547</v>
      </c>
      <c r="J120" s="21" t="s">
        <v>268</v>
      </c>
      <c r="K120" s="21" t="s">
        <v>39</v>
      </c>
      <c r="L120" s="21" t="s">
        <v>269</v>
      </c>
      <c r="M120" s="23" t="s">
        <v>283</v>
      </c>
      <c r="N120" s="24">
        <v>456</v>
      </c>
      <c r="O120" s="21" t="s">
        <v>271</v>
      </c>
      <c r="P120" s="23" t="s">
        <v>130</v>
      </c>
      <c r="Q120" s="23" t="s">
        <v>56</v>
      </c>
      <c r="R120" s="23" t="s">
        <v>57</v>
      </c>
      <c r="S120" s="24" t="b">
        <v>0</v>
      </c>
      <c r="T120" s="25" t="s">
        <v>520</v>
      </c>
      <c r="U120" s="25"/>
      <c r="V120" s="25"/>
      <c r="W120" s="23" t="s">
        <v>272</v>
      </c>
      <c r="X120" s="26">
        <v>2</v>
      </c>
      <c r="Y120" s="26">
        <v>2</v>
      </c>
      <c r="Z120" s="21"/>
      <c r="AA120" s="25"/>
      <c r="AB120" s="25"/>
      <c r="AC120" s="25"/>
      <c r="AD120" s="25"/>
      <c r="AE120" s="25">
        <v>0</v>
      </c>
      <c r="AF120" s="25" t="s">
        <v>62</v>
      </c>
      <c r="AG120" s="25" t="s">
        <v>62</v>
      </c>
      <c r="AH120" s="25"/>
      <c r="AI120" s="25" t="s">
        <v>63</v>
      </c>
      <c r="AJ120" s="27">
        <v>155.78</v>
      </c>
      <c r="AK120" s="24">
        <v>4</v>
      </c>
      <c r="AL120" s="24" t="b">
        <v>1</v>
      </c>
      <c r="AM120" s="24" t="b">
        <v>0</v>
      </c>
      <c r="AN120" s="24" t="b">
        <v>0</v>
      </c>
      <c r="AO120" s="24">
        <v>0</v>
      </c>
      <c r="AP120" s="24">
        <v>1</v>
      </c>
      <c r="AQ120" s="26">
        <v>37287</v>
      </c>
      <c r="AR120" s="26">
        <v>37293</v>
      </c>
      <c r="AS120" s="24">
        <v>1</v>
      </c>
      <c r="AT120" s="23" t="s">
        <v>284</v>
      </c>
      <c r="AU120" s="23" t="str">
        <f t="shared" si="1"/>
        <v/>
      </c>
    </row>
    <row r="121" spans="2:47" ht="13.8" x14ac:dyDescent="0.25">
      <c r="B121" s="20">
        <v>37287</v>
      </c>
      <c r="C121" s="20" t="s">
        <v>45</v>
      </c>
      <c r="D121" s="21" t="s">
        <v>548</v>
      </c>
      <c r="E121" s="21" t="s">
        <v>549</v>
      </c>
      <c r="F121" s="22">
        <v>5405</v>
      </c>
      <c r="G121" s="21" t="s">
        <v>550</v>
      </c>
      <c r="H121" s="21" t="s">
        <v>551</v>
      </c>
      <c r="I121" s="21" t="s">
        <v>552</v>
      </c>
      <c r="J121" s="21" t="s">
        <v>51</v>
      </c>
      <c r="K121" s="21" t="s">
        <v>39</v>
      </c>
      <c r="L121" s="21" t="s">
        <v>52</v>
      </c>
      <c r="M121" s="23" t="s">
        <v>289</v>
      </c>
      <c r="N121" s="24">
        <v>457</v>
      </c>
      <c r="O121" s="21" t="s">
        <v>290</v>
      </c>
      <c r="P121" s="23" t="s">
        <v>55</v>
      </c>
      <c r="Q121" s="23" t="s">
        <v>56</v>
      </c>
      <c r="R121" s="23" t="s">
        <v>57</v>
      </c>
      <c r="S121" s="24" t="b">
        <v>0</v>
      </c>
      <c r="T121" s="25" t="s">
        <v>553</v>
      </c>
      <c r="U121" s="25" t="s">
        <v>554</v>
      </c>
      <c r="V121" s="25"/>
      <c r="W121" s="23" t="s">
        <v>272</v>
      </c>
      <c r="X121" s="26">
        <v>2</v>
      </c>
      <c r="Y121" s="26">
        <v>2</v>
      </c>
      <c r="Z121" s="21"/>
      <c r="AA121" s="25"/>
      <c r="AB121" s="25"/>
      <c r="AC121" s="25"/>
      <c r="AD121" s="25"/>
      <c r="AE121" s="25">
        <v>0</v>
      </c>
      <c r="AF121" s="25" t="s">
        <v>62</v>
      </c>
      <c r="AG121" s="25" t="s">
        <v>62</v>
      </c>
      <c r="AH121" s="25"/>
      <c r="AI121" s="25" t="s">
        <v>63</v>
      </c>
      <c r="AJ121" s="27">
        <v>5405</v>
      </c>
      <c r="AK121" s="24">
        <v>16</v>
      </c>
      <c r="AL121" s="24" t="b">
        <v>0</v>
      </c>
      <c r="AM121" s="24" t="b">
        <v>0</v>
      </c>
      <c r="AN121" s="24" t="b">
        <v>0</v>
      </c>
      <c r="AO121" s="24">
        <v>4</v>
      </c>
      <c r="AP121" s="24">
        <v>1</v>
      </c>
      <c r="AQ121" s="26">
        <v>37287</v>
      </c>
      <c r="AR121" s="26">
        <v>37292</v>
      </c>
      <c r="AS121" s="24">
        <v>1</v>
      </c>
      <c r="AT121" s="23" t="s">
        <v>555</v>
      </c>
      <c r="AU121" s="23" t="str">
        <f t="shared" si="1"/>
        <v/>
      </c>
    </row>
    <row r="122" spans="2:47" ht="13.8" x14ac:dyDescent="0.25">
      <c r="B122" s="20">
        <v>37287</v>
      </c>
      <c r="C122" s="20" t="s">
        <v>45</v>
      </c>
      <c r="D122" s="21" t="s">
        <v>548</v>
      </c>
      <c r="E122" s="21" t="s">
        <v>549</v>
      </c>
      <c r="F122" s="22">
        <v>-643</v>
      </c>
      <c r="G122" s="21" t="s">
        <v>458</v>
      </c>
      <c r="H122" s="21" t="s">
        <v>459</v>
      </c>
      <c r="I122" s="21" t="s">
        <v>556</v>
      </c>
      <c r="J122" s="21" t="s">
        <v>432</v>
      </c>
      <c r="K122" s="21" t="s">
        <v>39</v>
      </c>
      <c r="L122" s="21" t="s">
        <v>269</v>
      </c>
      <c r="M122" s="23" t="s">
        <v>289</v>
      </c>
      <c r="N122" s="24">
        <v>457</v>
      </c>
      <c r="O122" s="21" t="s">
        <v>290</v>
      </c>
      <c r="P122" s="23" t="s">
        <v>55</v>
      </c>
      <c r="Q122" s="23" t="s">
        <v>56</v>
      </c>
      <c r="R122" s="23" t="s">
        <v>57</v>
      </c>
      <c r="S122" s="24" t="b">
        <v>0</v>
      </c>
      <c r="T122" s="25" t="s">
        <v>462</v>
      </c>
      <c r="U122" s="25" t="s">
        <v>435</v>
      </c>
      <c r="V122" s="25"/>
      <c r="W122" s="23" t="s">
        <v>272</v>
      </c>
      <c r="X122" s="26">
        <v>2</v>
      </c>
      <c r="Y122" s="26">
        <v>2</v>
      </c>
      <c r="Z122" s="21"/>
      <c r="AA122" s="25"/>
      <c r="AB122" s="25"/>
      <c r="AC122" s="25"/>
      <c r="AD122" s="25"/>
      <c r="AE122" s="25">
        <v>0</v>
      </c>
      <c r="AF122" s="25" t="s">
        <v>62</v>
      </c>
      <c r="AG122" s="25" t="s">
        <v>62</v>
      </c>
      <c r="AH122" s="25"/>
      <c r="AI122" s="25" t="s">
        <v>63</v>
      </c>
      <c r="AJ122" s="27">
        <v>-643</v>
      </c>
      <c r="AK122" s="24">
        <v>20</v>
      </c>
      <c r="AL122" s="24" t="b">
        <v>0</v>
      </c>
      <c r="AM122" s="24" t="b">
        <v>0</v>
      </c>
      <c r="AN122" s="24" t="b">
        <v>1</v>
      </c>
      <c r="AO122" s="24">
        <v>4</v>
      </c>
      <c r="AP122" s="24">
        <v>1</v>
      </c>
      <c r="AQ122" s="26">
        <v>37287</v>
      </c>
      <c r="AR122" s="26">
        <v>37286</v>
      </c>
      <c r="AS122" s="24">
        <v>1</v>
      </c>
      <c r="AT122" s="23" t="s">
        <v>555</v>
      </c>
      <c r="AU122" s="23" t="str">
        <f t="shared" si="1"/>
        <v/>
      </c>
    </row>
    <row r="123" spans="2:47" ht="13.8" x14ac:dyDescent="0.25">
      <c r="B123" s="20">
        <v>37287</v>
      </c>
      <c r="C123" s="20" t="s">
        <v>45</v>
      </c>
      <c r="D123" s="21" t="s">
        <v>286</v>
      </c>
      <c r="E123" s="21" t="s">
        <v>287</v>
      </c>
      <c r="F123" s="22">
        <v>1385</v>
      </c>
      <c r="G123" s="21" t="s">
        <v>550</v>
      </c>
      <c r="H123" s="21" t="s">
        <v>551</v>
      </c>
      <c r="I123" s="21" t="s">
        <v>557</v>
      </c>
      <c r="J123" s="21" t="s">
        <v>51</v>
      </c>
      <c r="K123" s="21" t="s">
        <v>39</v>
      </c>
      <c r="L123" s="21" t="s">
        <v>52</v>
      </c>
      <c r="M123" s="23" t="s">
        <v>289</v>
      </c>
      <c r="N123" s="24">
        <v>457</v>
      </c>
      <c r="O123" s="21" t="s">
        <v>290</v>
      </c>
      <c r="P123" s="23" t="s">
        <v>130</v>
      </c>
      <c r="Q123" s="23" t="s">
        <v>56</v>
      </c>
      <c r="R123" s="23" t="s">
        <v>57</v>
      </c>
      <c r="S123" s="24" t="b">
        <v>0</v>
      </c>
      <c r="T123" s="25" t="s">
        <v>553</v>
      </c>
      <c r="U123" s="25" t="s">
        <v>554</v>
      </c>
      <c r="V123" s="25"/>
      <c r="W123" s="23" t="s">
        <v>272</v>
      </c>
      <c r="X123" s="26">
        <v>2</v>
      </c>
      <c r="Y123" s="26">
        <v>2</v>
      </c>
      <c r="Z123" s="21"/>
      <c r="AA123" s="25"/>
      <c r="AB123" s="25"/>
      <c r="AC123" s="25"/>
      <c r="AD123" s="25"/>
      <c r="AE123" s="25">
        <v>0</v>
      </c>
      <c r="AF123" s="25" t="s">
        <v>62</v>
      </c>
      <c r="AG123" s="25" t="s">
        <v>62</v>
      </c>
      <c r="AH123" s="25"/>
      <c r="AI123" s="25" t="s">
        <v>63</v>
      </c>
      <c r="AJ123" s="27">
        <v>1385</v>
      </c>
      <c r="AK123" s="24">
        <v>18</v>
      </c>
      <c r="AL123" s="24" t="b">
        <v>0</v>
      </c>
      <c r="AM123" s="24" t="b">
        <v>0</v>
      </c>
      <c r="AN123" s="24" t="b">
        <v>0</v>
      </c>
      <c r="AO123" s="24">
        <v>4</v>
      </c>
      <c r="AP123" s="24">
        <v>1</v>
      </c>
      <c r="AQ123" s="26">
        <v>37287</v>
      </c>
      <c r="AR123" s="26">
        <v>37292</v>
      </c>
      <c r="AS123" s="24">
        <v>1</v>
      </c>
      <c r="AT123" s="23" t="s">
        <v>291</v>
      </c>
      <c r="AU123" s="23" t="str">
        <f t="shared" si="1"/>
        <v/>
      </c>
    </row>
    <row r="124" spans="2:47" ht="13.8" x14ac:dyDescent="0.25">
      <c r="B124" s="20">
        <v>37287</v>
      </c>
      <c r="C124" s="20" t="s">
        <v>45</v>
      </c>
      <c r="D124" s="21" t="s">
        <v>286</v>
      </c>
      <c r="E124" s="21" t="s">
        <v>287</v>
      </c>
      <c r="F124" s="22">
        <v>-98.5</v>
      </c>
      <c r="G124" s="21" t="s">
        <v>516</v>
      </c>
      <c r="H124" s="21" t="s">
        <v>517</v>
      </c>
      <c r="I124" s="21" t="s">
        <v>558</v>
      </c>
      <c r="J124" s="21" t="s">
        <v>268</v>
      </c>
      <c r="K124" s="21" t="s">
        <v>39</v>
      </c>
      <c r="L124" s="21" t="s">
        <v>269</v>
      </c>
      <c r="M124" s="23" t="s">
        <v>289</v>
      </c>
      <c r="N124" s="24">
        <v>457</v>
      </c>
      <c r="O124" s="21" t="s">
        <v>290</v>
      </c>
      <c r="P124" s="23" t="s">
        <v>130</v>
      </c>
      <c r="Q124" s="23" t="s">
        <v>56</v>
      </c>
      <c r="R124" s="23" t="s">
        <v>57</v>
      </c>
      <c r="S124" s="24" t="b">
        <v>0</v>
      </c>
      <c r="T124" s="25" t="s">
        <v>516</v>
      </c>
      <c r="U124" s="25"/>
      <c r="V124" s="25"/>
      <c r="W124" s="23" t="s">
        <v>272</v>
      </c>
      <c r="X124" s="26">
        <v>2</v>
      </c>
      <c r="Y124" s="26">
        <v>2</v>
      </c>
      <c r="Z124" s="21"/>
      <c r="AA124" s="25"/>
      <c r="AB124" s="25"/>
      <c r="AC124" s="25"/>
      <c r="AD124" s="25"/>
      <c r="AE124" s="25">
        <v>0</v>
      </c>
      <c r="AF124" s="25" t="s">
        <v>62</v>
      </c>
      <c r="AG124" s="25" t="s">
        <v>62</v>
      </c>
      <c r="AH124" s="25"/>
      <c r="AI124" s="25" t="s">
        <v>63</v>
      </c>
      <c r="AJ124" s="27">
        <v>-98.5</v>
      </c>
      <c r="AK124" s="24">
        <v>11</v>
      </c>
      <c r="AL124" s="24" t="b">
        <v>0</v>
      </c>
      <c r="AM124" s="24" t="b">
        <v>0</v>
      </c>
      <c r="AN124" s="24" t="b">
        <v>0</v>
      </c>
      <c r="AO124" s="24">
        <v>0</v>
      </c>
      <c r="AP124" s="24">
        <v>1</v>
      </c>
      <c r="AQ124" s="26">
        <v>37287</v>
      </c>
      <c r="AR124" s="26">
        <v>37292</v>
      </c>
      <c r="AS124" s="24">
        <v>1</v>
      </c>
      <c r="AT124" s="23" t="s">
        <v>291</v>
      </c>
      <c r="AU124" s="23" t="str">
        <f t="shared" si="1"/>
        <v/>
      </c>
    </row>
    <row r="125" spans="2:47" ht="13.8" x14ac:dyDescent="0.25">
      <c r="B125" s="20">
        <v>37287</v>
      </c>
      <c r="C125" s="20" t="s">
        <v>45</v>
      </c>
      <c r="D125" s="21" t="s">
        <v>559</v>
      </c>
      <c r="E125" s="21" t="s">
        <v>560</v>
      </c>
      <c r="F125" s="22">
        <v>106</v>
      </c>
      <c r="G125" s="21" t="s">
        <v>458</v>
      </c>
      <c r="H125" s="21" t="s">
        <v>459</v>
      </c>
      <c r="I125" s="21" t="s">
        <v>561</v>
      </c>
      <c r="J125" s="21" t="s">
        <v>432</v>
      </c>
      <c r="K125" s="21" t="s">
        <v>39</v>
      </c>
      <c r="L125" s="21" t="s">
        <v>269</v>
      </c>
      <c r="M125" s="23" t="s">
        <v>295</v>
      </c>
      <c r="N125" s="24">
        <v>457</v>
      </c>
      <c r="O125" s="21" t="s">
        <v>290</v>
      </c>
      <c r="P125" s="23" t="s">
        <v>55</v>
      </c>
      <c r="Q125" s="23" t="s">
        <v>56</v>
      </c>
      <c r="R125" s="23" t="s">
        <v>57</v>
      </c>
      <c r="S125" s="24" t="b">
        <v>0</v>
      </c>
      <c r="T125" s="25" t="s">
        <v>462</v>
      </c>
      <c r="U125" s="25" t="s">
        <v>435</v>
      </c>
      <c r="V125" s="25"/>
      <c r="W125" s="23" t="s">
        <v>272</v>
      </c>
      <c r="X125" s="26">
        <v>2</v>
      </c>
      <c r="Y125" s="26">
        <v>2</v>
      </c>
      <c r="Z125" s="21"/>
      <c r="AA125" s="25"/>
      <c r="AB125" s="25"/>
      <c r="AC125" s="25"/>
      <c r="AD125" s="25"/>
      <c r="AE125" s="25">
        <v>0</v>
      </c>
      <c r="AF125" s="25" t="s">
        <v>62</v>
      </c>
      <c r="AG125" s="25" t="s">
        <v>62</v>
      </c>
      <c r="AH125" s="25"/>
      <c r="AI125" s="25" t="s">
        <v>63</v>
      </c>
      <c r="AJ125" s="27">
        <v>106</v>
      </c>
      <c r="AK125" s="24">
        <v>7</v>
      </c>
      <c r="AL125" s="24" t="b">
        <v>0</v>
      </c>
      <c r="AM125" s="24" t="b">
        <v>0</v>
      </c>
      <c r="AN125" s="24" t="b">
        <v>1</v>
      </c>
      <c r="AO125" s="24">
        <v>4</v>
      </c>
      <c r="AP125" s="24">
        <v>1</v>
      </c>
      <c r="AQ125" s="26">
        <v>37287</v>
      </c>
      <c r="AR125" s="26">
        <v>37286</v>
      </c>
      <c r="AS125" s="24">
        <v>1</v>
      </c>
      <c r="AT125" s="23" t="s">
        <v>562</v>
      </c>
      <c r="AU125" s="23" t="str">
        <f t="shared" si="1"/>
        <v/>
      </c>
    </row>
    <row r="126" spans="2:47" ht="13.8" x14ac:dyDescent="0.25">
      <c r="B126" s="20">
        <v>37287</v>
      </c>
      <c r="C126" s="20" t="s">
        <v>45</v>
      </c>
      <c r="D126" s="21" t="s">
        <v>563</v>
      </c>
      <c r="E126" s="21" t="s">
        <v>564</v>
      </c>
      <c r="F126" s="22">
        <v>334.38</v>
      </c>
      <c r="G126" s="21" t="s">
        <v>565</v>
      </c>
      <c r="H126" s="21" t="s">
        <v>566</v>
      </c>
      <c r="I126" s="21" t="s">
        <v>567</v>
      </c>
      <c r="J126" s="21" t="s">
        <v>432</v>
      </c>
      <c r="K126" s="21" t="s">
        <v>39</v>
      </c>
      <c r="L126" s="21" t="s">
        <v>269</v>
      </c>
      <c r="M126" s="23" t="s">
        <v>568</v>
      </c>
      <c r="N126" s="24">
        <v>457</v>
      </c>
      <c r="O126" s="21" t="s">
        <v>290</v>
      </c>
      <c r="P126" s="23" t="s">
        <v>55</v>
      </c>
      <c r="Q126" s="23" t="s">
        <v>56</v>
      </c>
      <c r="R126" s="23" t="s">
        <v>57</v>
      </c>
      <c r="S126" s="24" t="b">
        <v>0</v>
      </c>
      <c r="T126" s="25" t="s">
        <v>569</v>
      </c>
      <c r="U126" s="25" t="s">
        <v>435</v>
      </c>
      <c r="V126" s="25"/>
      <c r="W126" s="23" t="s">
        <v>272</v>
      </c>
      <c r="X126" s="26">
        <v>2</v>
      </c>
      <c r="Y126" s="26">
        <v>2</v>
      </c>
      <c r="Z126" s="21"/>
      <c r="AA126" s="25"/>
      <c r="AB126" s="25"/>
      <c r="AC126" s="25"/>
      <c r="AD126" s="25"/>
      <c r="AE126" s="25">
        <v>0</v>
      </c>
      <c r="AF126" s="25" t="s">
        <v>62</v>
      </c>
      <c r="AG126" s="25" t="s">
        <v>62</v>
      </c>
      <c r="AH126" s="25"/>
      <c r="AI126" s="25" t="s">
        <v>63</v>
      </c>
      <c r="AJ126" s="27">
        <v>334.38</v>
      </c>
      <c r="AK126" s="24">
        <v>1</v>
      </c>
      <c r="AL126" s="24" t="b">
        <v>0</v>
      </c>
      <c r="AM126" s="24" t="b">
        <v>0</v>
      </c>
      <c r="AN126" s="24" t="b">
        <v>1</v>
      </c>
      <c r="AO126" s="24">
        <v>4</v>
      </c>
      <c r="AP126" s="24">
        <v>1</v>
      </c>
      <c r="AQ126" s="26">
        <v>37287</v>
      </c>
      <c r="AR126" s="26">
        <v>37288</v>
      </c>
      <c r="AS126" s="24">
        <v>1</v>
      </c>
      <c r="AT126" s="23" t="s">
        <v>570</v>
      </c>
      <c r="AU126" s="23" t="str">
        <f t="shared" si="1"/>
        <v/>
      </c>
    </row>
    <row r="127" spans="2:47" ht="13.8" x14ac:dyDescent="0.25">
      <c r="B127" s="20">
        <v>37287</v>
      </c>
      <c r="C127" s="20" t="s">
        <v>45</v>
      </c>
      <c r="D127" s="21" t="s">
        <v>571</v>
      </c>
      <c r="E127" s="21" t="s">
        <v>572</v>
      </c>
      <c r="F127" s="22">
        <v>3625.01</v>
      </c>
      <c r="G127" s="21" t="s">
        <v>573</v>
      </c>
      <c r="H127" s="21" t="s">
        <v>574</v>
      </c>
      <c r="I127" s="21" t="s">
        <v>575</v>
      </c>
      <c r="J127" s="21" t="s">
        <v>576</v>
      </c>
      <c r="K127" s="21" t="s">
        <v>39</v>
      </c>
      <c r="L127" s="21" t="s">
        <v>269</v>
      </c>
      <c r="M127" s="23" t="s">
        <v>577</v>
      </c>
      <c r="N127" s="24">
        <v>530</v>
      </c>
      <c r="O127" s="21" t="s">
        <v>578</v>
      </c>
      <c r="P127" s="23" t="s">
        <v>55</v>
      </c>
      <c r="Q127" s="23" t="s">
        <v>579</v>
      </c>
      <c r="R127" s="23" t="s">
        <v>57</v>
      </c>
      <c r="S127" s="24" t="b">
        <v>0</v>
      </c>
      <c r="T127" s="25" t="s">
        <v>580</v>
      </c>
      <c r="U127" s="25" t="s">
        <v>435</v>
      </c>
      <c r="V127" s="25"/>
      <c r="W127" s="23" t="s">
        <v>272</v>
      </c>
      <c r="X127" s="26">
        <v>2</v>
      </c>
      <c r="Y127" s="26">
        <v>2</v>
      </c>
      <c r="Z127" s="21"/>
      <c r="AA127" s="25"/>
      <c r="AB127" s="25"/>
      <c r="AC127" s="25"/>
      <c r="AD127" s="25"/>
      <c r="AE127" s="25">
        <v>0</v>
      </c>
      <c r="AF127" s="25" t="s">
        <v>62</v>
      </c>
      <c r="AG127" s="25" t="s">
        <v>62</v>
      </c>
      <c r="AH127" s="25"/>
      <c r="AI127" s="25" t="s">
        <v>63</v>
      </c>
      <c r="AJ127" s="27">
        <v>3625.01</v>
      </c>
      <c r="AK127" s="24">
        <v>1</v>
      </c>
      <c r="AL127" s="24" t="b">
        <v>0</v>
      </c>
      <c r="AM127" s="24" t="b">
        <v>0</v>
      </c>
      <c r="AN127" s="24" t="b">
        <v>1</v>
      </c>
      <c r="AO127" s="24">
        <v>4</v>
      </c>
      <c r="AP127" s="24">
        <v>1</v>
      </c>
      <c r="AQ127" s="26">
        <v>37287</v>
      </c>
      <c r="AR127" s="26">
        <v>37293</v>
      </c>
      <c r="AS127" s="24">
        <v>1</v>
      </c>
      <c r="AT127" s="23" t="s">
        <v>581</v>
      </c>
      <c r="AU127" s="23" t="str">
        <f t="shared" si="1"/>
        <v/>
      </c>
    </row>
    <row r="128" spans="2:47" ht="13.8" x14ac:dyDescent="0.25">
      <c r="B128" s="20">
        <v>37287</v>
      </c>
      <c r="C128" s="20" t="s">
        <v>45</v>
      </c>
      <c r="D128" s="21" t="s">
        <v>571</v>
      </c>
      <c r="E128" s="21" t="s">
        <v>572</v>
      </c>
      <c r="F128" s="22">
        <v>166.66</v>
      </c>
      <c r="G128" s="21" t="s">
        <v>573</v>
      </c>
      <c r="H128" s="21" t="s">
        <v>574</v>
      </c>
      <c r="I128" s="21" t="s">
        <v>575</v>
      </c>
      <c r="J128" s="21" t="s">
        <v>576</v>
      </c>
      <c r="K128" s="21" t="s">
        <v>39</v>
      </c>
      <c r="L128" s="21" t="s">
        <v>269</v>
      </c>
      <c r="M128" s="23" t="s">
        <v>577</v>
      </c>
      <c r="N128" s="24">
        <v>530</v>
      </c>
      <c r="O128" s="21" t="s">
        <v>578</v>
      </c>
      <c r="P128" s="23" t="s">
        <v>55</v>
      </c>
      <c r="Q128" s="23" t="s">
        <v>579</v>
      </c>
      <c r="R128" s="23" t="s">
        <v>57</v>
      </c>
      <c r="S128" s="24" t="b">
        <v>0</v>
      </c>
      <c r="T128" s="25" t="s">
        <v>580</v>
      </c>
      <c r="U128" s="25" t="s">
        <v>435</v>
      </c>
      <c r="V128" s="25"/>
      <c r="W128" s="23" t="s">
        <v>272</v>
      </c>
      <c r="X128" s="26">
        <v>2</v>
      </c>
      <c r="Y128" s="26">
        <v>2</v>
      </c>
      <c r="Z128" s="21"/>
      <c r="AA128" s="25"/>
      <c r="AB128" s="25"/>
      <c r="AC128" s="25"/>
      <c r="AD128" s="25"/>
      <c r="AE128" s="25">
        <v>0</v>
      </c>
      <c r="AF128" s="25" t="s">
        <v>62</v>
      </c>
      <c r="AG128" s="25" t="s">
        <v>62</v>
      </c>
      <c r="AH128" s="25"/>
      <c r="AI128" s="25" t="s">
        <v>63</v>
      </c>
      <c r="AJ128" s="27">
        <v>166.66</v>
      </c>
      <c r="AK128" s="24">
        <v>9</v>
      </c>
      <c r="AL128" s="24" t="b">
        <v>0</v>
      </c>
      <c r="AM128" s="24" t="b">
        <v>0</v>
      </c>
      <c r="AN128" s="24" t="b">
        <v>1</v>
      </c>
      <c r="AO128" s="24">
        <v>4</v>
      </c>
      <c r="AP128" s="24">
        <v>1</v>
      </c>
      <c r="AQ128" s="26">
        <v>37287</v>
      </c>
      <c r="AR128" s="26">
        <v>37293</v>
      </c>
      <c r="AS128" s="24">
        <v>1</v>
      </c>
      <c r="AT128" s="23" t="s">
        <v>581</v>
      </c>
      <c r="AU128" s="23" t="str">
        <f t="shared" si="1"/>
        <v/>
      </c>
    </row>
    <row r="129" spans="2:47" ht="13.8" x14ac:dyDescent="0.25">
      <c r="B129" s="20">
        <v>37287</v>
      </c>
      <c r="C129" s="20" t="s">
        <v>45</v>
      </c>
      <c r="D129" s="21" t="s">
        <v>582</v>
      </c>
      <c r="E129" s="21" t="s">
        <v>583</v>
      </c>
      <c r="F129" s="22">
        <v>666.67</v>
      </c>
      <c r="G129" s="21" t="s">
        <v>584</v>
      </c>
      <c r="H129" s="21" t="s">
        <v>585</v>
      </c>
      <c r="I129" s="21" t="s">
        <v>586</v>
      </c>
      <c r="J129" s="21" t="s">
        <v>307</v>
      </c>
      <c r="K129" s="21" t="s">
        <v>39</v>
      </c>
      <c r="L129" s="21" t="s">
        <v>269</v>
      </c>
      <c r="M129" s="23" t="s">
        <v>577</v>
      </c>
      <c r="N129" s="24">
        <v>530</v>
      </c>
      <c r="O129" s="21" t="s">
        <v>578</v>
      </c>
      <c r="P129" s="23" t="s">
        <v>130</v>
      </c>
      <c r="Q129" s="23" t="s">
        <v>56</v>
      </c>
      <c r="R129" s="23" t="s">
        <v>57</v>
      </c>
      <c r="S129" s="24" t="b">
        <v>0</v>
      </c>
      <c r="T129" s="25" t="s">
        <v>587</v>
      </c>
      <c r="U129" s="25"/>
      <c r="V129" s="25"/>
      <c r="W129" s="23" t="s">
        <v>272</v>
      </c>
      <c r="X129" s="26">
        <v>2</v>
      </c>
      <c r="Y129" s="26">
        <v>2</v>
      </c>
      <c r="Z129" s="21"/>
      <c r="AA129" s="25"/>
      <c r="AB129" s="25"/>
      <c r="AC129" s="25"/>
      <c r="AD129" s="25"/>
      <c r="AE129" s="25">
        <v>0</v>
      </c>
      <c r="AF129" s="25" t="s">
        <v>62</v>
      </c>
      <c r="AG129" s="25" t="s">
        <v>62</v>
      </c>
      <c r="AH129" s="25"/>
      <c r="AI129" s="25" t="s">
        <v>63</v>
      </c>
      <c r="AJ129" s="27">
        <v>666.67</v>
      </c>
      <c r="AK129" s="24">
        <v>1</v>
      </c>
      <c r="AL129" s="24" t="b">
        <v>0</v>
      </c>
      <c r="AM129" s="24" t="b">
        <v>0</v>
      </c>
      <c r="AN129" s="24" t="b">
        <v>1</v>
      </c>
      <c r="AO129" s="24">
        <v>4</v>
      </c>
      <c r="AP129" s="24">
        <v>1</v>
      </c>
      <c r="AQ129" s="26">
        <v>37287</v>
      </c>
      <c r="AR129" s="26">
        <v>37293</v>
      </c>
      <c r="AS129" s="24">
        <v>1</v>
      </c>
      <c r="AT129" s="23" t="s">
        <v>588</v>
      </c>
      <c r="AU129" s="23" t="str">
        <f t="shared" si="1"/>
        <v/>
      </c>
    </row>
    <row r="130" spans="2:47" ht="13.8" x14ac:dyDescent="0.25">
      <c r="B130" s="20">
        <v>37287</v>
      </c>
      <c r="C130" s="20" t="s">
        <v>45</v>
      </c>
      <c r="D130" s="21" t="s">
        <v>589</v>
      </c>
      <c r="E130" s="21" t="s">
        <v>590</v>
      </c>
      <c r="F130" s="22">
        <v>363</v>
      </c>
      <c r="G130" s="21" t="s">
        <v>591</v>
      </c>
      <c r="H130" s="21" t="s">
        <v>592</v>
      </c>
      <c r="I130" s="21" t="s">
        <v>593</v>
      </c>
      <c r="J130" s="21" t="s">
        <v>432</v>
      </c>
      <c r="K130" s="21" t="s">
        <v>39</v>
      </c>
      <c r="L130" s="21" t="s">
        <v>269</v>
      </c>
      <c r="M130" s="23" t="s">
        <v>594</v>
      </c>
      <c r="N130" s="24">
        <v>458</v>
      </c>
      <c r="O130" s="21" t="s">
        <v>54</v>
      </c>
      <c r="P130" s="23" t="s">
        <v>55</v>
      </c>
      <c r="Q130" s="23" t="s">
        <v>56</v>
      </c>
      <c r="R130" s="23" t="s">
        <v>57</v>
      </c>
      <c r="S130" s="24" t="b">
        <v>0</v>
      </c>
      <c r="T130" s="25" t="s">
        <v>595</v>
      </c>
      <c r="U130" s="25" t="s">
        <v>435</v>
      </c>
      <c r="V130" s="25"/>
      <c r="W130" s="23" t="s">
        <v>272</v>
      </c>
      <c r="X130" s="26">
        <v>2</v>
      </c>
      <c r="Y130" s="26">
        <v>2</v>
      </c>
      <c r="Z130" s="21"/>
      <c r="AA130" s="25"/>
      <c r="AB130" s="25"/>
      <c r="AC130" s="25"/>
      <c r="AD130" s="25"/>
      <c r="AE130" s="25">
        <v>0</v>
      </c>
      <c r="AF130" s="25" t="s">
        <v>62</v>
      </c>
      <c r="AG130" s="25" t="s">
        <v>62</v>
      </c>
      <c r="AH130" s="25"/>
      <c r="AI130" s="25" t="s">
        <v>63</v>
      </c>
      <c r="AJ130" s="27">
        <v>363</v>
      </c>
      <c r="AK130" s="24">
        <v>1</v>
      </c>
      <c r="AL130" s="24" t="b">
        <v>0</v>
      </c>
      <c r="AM130" s="24" t="b">
        <v>0</v>
      </c>
      <c r="AN130" s="24" t="b">
        <v>1</v>
      </c>
      <c r="AO130" s="24">
        <v>4</v>
      </c>
      <c r="AP130" s="24">
        <v>1</v>
      </c>
      <c r="AQ130" s="26">
        <v>37287</v>
      </c>
      <c r="AR130" s="26">
        <v>37286</v>
      </c>
      <c r="AS130" s="24">
        <v>1</v>
      </c>
      <c r="AT130" s="23" t="s">
        <v>596</v>
      </c>
      <c r="AU130" s="23" t="str">
        <f t="shared" si="1"/>
        <v/>
      </c>
    </row>
    <row r="131" spans="2:47" ht="13.8" x14ac:dyDescent="0.25">
      <c r="B131" s="20">
        <v>37287</v>
      </c>
      <c r="C131" s="20" t="s">
        <v>45</v>
      </c>
      <c r="D131" s="21" t="s">
        <v>589</v>
      </c>
      <c r="E131" s="21" t="s">
        <v>590</v>
      </c>
      <c r="F131" s="22">
        <v>45.83</v>
      </c>
      <c r="G131" s="21" t="s">
        <v>591</v>
      </c>
      <c r="H131" s="21" t="s">
        <v>592</v>
      </c>
      <c r="I131" s="21" t="s">
        <v>597</v>
      </c>
      <c r="J131" s="21" t="s">
        <v>432</v>
      </c>
      <c r="K131" s="21" t="s">
        <v>39</v>
      </c>
      <c r="L131" s="21" t="s">
        <v>269</v>
      </c>
      <c r="M131" s="23" t="s">
        <v>594</v>
      </c>
      <c r="N131" s="24">
        <v>458</v>
      </c>
      <c r="O131" s="21" t="s">
        <v>54</v>
      </c>
      <c r="P131" s="23" t="s">
        <v>55</v>
      </c>
      <c r="Q131" s="23" t="s">
        <v>56</v>
      </c>
      <c r="R131" s="23" t="s">
        <v>57</v>
      </c>
      <c r="S131" s="24" t="b">
        <v>0</v>
      </c>
      <c r="T131" s="25" t="s">
        <v>595</v>
      </c>
      <c r="U131" s="25" t="s">
        <v>435</v>
      </c>
      <c r="V131" s="25"/>
      <c r="W131" s="23" t="s">
        <v>272</v>
      </c>
      <c r="X131" s="26">
        <v>2</v>
      </c>
      <c r="Y131" s="26">
        <v>2</v>
      </c>
      <c r="Z131" s="21"/>
      <c r="AA131" s="25"/>
      <c r="AB131" s="25"/>
      <c r="AC131" s="25"/>
      <c r="AD131" s="25"/>
      <c r="AE131" s="25">
        <v>0</v>
      </c>
      <c r="AF131" s="25" t="s">
        <v>62</v>
      </c>
      <c r="AG131" s="25" t="s">
        <v>62</v>
      </c>
      <c r="AH131" s="25"/>
      <c r="AI131" s="25" t="s">
        <v>63</v>
      </c>
      <c r="AJ131" s="27">
        <v>45.83</v>
      </c>
      <c r="AK131" s="24">
        <v>3</v>
      </c>
      <c r="AL131" s="24" t="b">
        <v>0</v>
      </c>
      <c r="AM131" s="24" t="b">
        <v>0</v>
      </c>
      <c r="AN131" s="24" t="b">
        <v>1</v>
      </c>
      <c r="AO131" s="24">
        <v>4</v>
      </c>
      <c r="AP131" s="24">
        <v>1</v>
      </c>
      <c r="AQ131" s="26">
        <v>37287</v>
      </c>
      <c r="AR131" s="26">
        <v>37286</v>
      </c>
      <c r="AS131" s="24">
        <v>1</v>
      </c>
      <c r="AT131" s="23" t="s">
        <v>596</v>
      </c>
      <c r="AU131" s="23" t="str">
        <f t="shared" si="1"/>
        <v/>
      </c>
    </row>
    <row r="132" spans="2:47" ht="13.8" x14ac:dyDescent="0.25">
      <c r="B132" s="20">
        <v>37287</v>
      </c>
      <c r="C132" s="20" t="s">
        <v>45</v>
      </c>
      <c r="D132" s="21" t="s">
        <v>598</v>
      </c>
      <c r="E132" s="21" t="s">
        <v>590</v>
      </c>
      <c r="F132" s="22">
        <v>614</v>
      </c>
      <c r="G132" s="21" t="s">
        <v>482</v>
      </c>
      <c r="H132" s="21" t="s">
        <v>483</v>
      </c>
      <c r="I132" s="21" t="s">
        <v>483</v>
      </c>
      <c r="J132" s="21"/>
      <c r="K132" s="21" t="s">
        <v>39</v>
      </c>
      <c r="L132" s="21" t="s">
        <v>269</v>
      </c>
      <c r="M132" s="23" t="s">
        <v>594</v>
      </c>
      <c r="N132" s="24">
        <v>458</v>
      </c>
      <c r="O132" s="21" t="s">
        <v>54</v>
      </c>
      <c r="P132" s="23" t="s">
        <v>130</v>
      </c>
      <c r="Q132" s="23" t="s">
        <v>56</v>
      </c>
      <c r="R132" s="23" t="s">
        <v>57</v>
      </c>
      <c r="S132" s="24" t="b">
        <v>0</v>
      </c>
      <c r="T132" s="25" t="s">
        <v>482</v>
      </c>
      <c r="U132" s="25"/>
      <c r="V132" s="25"/>
      <c r="W132" s="23" t="s">
        <v>272</v>
      </c>
      <c r="X132" s="26">
        <v>2</v>
      </c>
      <c r="Y132" s="26">
        <v>2</v>
      </c>
      <c r="Z132" s="21"/>
      <c r="AA132" s="25"/>
      <c r="AB132" s="25"/>
      <c r="AC132" s="25"/>
      <c r="AD132" s="25"/>
      <c r="AE132" s="25">
        <v>0</v>
      </c>
      <c r="AF132" s="25" t="s">
        <v>62</v>
      </c>
      <c r="AG132" s="25" t="s">
        <v>62</v>
      </c>
      <c r="AH132" s="25"/>
      <c r="AI132" s="25" t="s">
        <v>63</v>
      </c>
      <c r="AJ132" s="27">
        <v>614</v>
      </c>
      <c r="AK132" s="24">
        <v>8</v>
      </c>
      <c r="AL132" s="24" t="b">
        <v>0</v>
      </c>
      <c r="AM132" s="24" t="b">
        <v>0</v>
      </c>
      <c r="AN132" s="24" t="b">
        <v>0</v>
      </c>
      <c r="AO132" s="24">
        <v>0</v>
      </c>
      <c r="AP132" s="24">
        <v>1</v>
      </c>
      <c r="AQ132" s="26">
        <v>37287</v>
      </c>
      <c r="AR132" s="26">
        <v>37298</v>
      </c>
      <c r="AS132" s="24">
        <v>1</v>
      </c>
      <c r="AT132" s="23" t="s">
        <v>599</v>
      </c>
      <c r="AU132" s="23" t="str">
        <f t="shared" si="1"/>
        <v/>
      </c>
    </row>
    <row r="133" spans="2:47" ht="13.8" x14ac:dyDescent="0.25">
      <c r="B133" s="20">
        <v>37287</v>
      </c>
      <c r="C133" s="20" t="s">
        <v>45</v>
      </c>
      <c r="D133" s="21" t="s">
        <v>600</v>
      </c>
      <c r="E133" s="21" t="s">
        <v>500</v>
      </c>
      <c r="F133" s="22">
        <v>6991.5</v>
      </c>
      <c r="G133" s="21" t="s">
        <v>458</v>
      </c>
      <c r="H133" s="21" t="s">
        <v>459</v>
      </c>
      <c r="I133" s="21" t="s">
        <v>601</v>
      </c>
      <c r="J133" s="21" t="s">
        <v>432</v>
      </c>
      <c r="K133" s="21" t="s">
        <v>39</v>
      </c>
      <c r="L133" s="21" t="s">
        <v>269</v>
      </c>
      <c r="M133" s="23" t="s">
        <v>299</v>
      </c>
      <c r="N133" s="24">
        <v>456</v>
      </c>
      <c r="O133" s="21" t="s">
        <v>271</v>
      </c>
      <c r="P133" s="23" t="s">
        <v>55</v>
      </c>
      <c r="Q133" s="23" t="s">
        <v>56</v>
      </c>
      <c r="R133" s="23" t="s">
        <v>57</v>
      </c>
      <c r="S133" s="24" t="b">
        <v>0</v>
      </c>
      <c r="T133" s="25" t="s">
        <v>462</v>
      </c>
      <c r="U133" s="25" t="s">
        <v>435</v>
      </c>
      <c r="V133" s="25"/>
      <c r="W133" s="23" t="s">
        <v>272</v>
      </c>
      <c r="X133" s="26">
        <v>2</v>
      </c>
      <c r="Y133" s="26">
        <v>2</v>
      </c>
      <c r="Z133" s="21"/>
      <c r="AA133" s="25"/>
      <c r="AB133" s="25"/>
      <c r="AC133" s="25"/>
      <c r="AD133" s="25"/>
      <c r="AE133" s="25">
        <v>0</v>
      </c>
      <c r="AF133" s="25" t="s">
        <v>62</v>
      </c>
      <c r="AG133" s="25" t="s">
        <v>62</v>
      </c>
      <c r="AH133" s="25"/>
      <c r="AI133" s="25" t="s">
        <v>63</v>
      </c>
      <c r="AJ133" s="27">
        <v>6991.5</v>
      </c>
      <c r="AK133" s="24">
        <v>1</v>
      </c>
      <c r="AL133" s="24" t="b">
        <v>0</v>
      </c>
      <c r="AM133" s="24" t="b">
        <v>0</v>
      </c>
      <c r="AN133" s="24" t="b">
        <v>1</v>
      </c>
      <c r="AO133" s="24">
        <v>4</v>
      </c>
      <c r="AP133" s="24">
        <v>1</v>
      </c>
      <c r="AQ133" s="26">
        <v>37287</v>
      </c>
      <c r="AR133" s="26">
        <v>37286</v>
      </c>
      <c r="AS133" s="24">
        <v>1</v>
      </c>
      <c r="AT133" s="23" t="s">
        <v>602</v>
      </c>
      <c r="AU133" s="23" t="str">
        <f t="shared" si="1"/>
        <v/>
      </c>
    </row>
    <row r="134" spans="2:47" ht="13.8" x14ac:dyDescent="0.25">
      <c r="B134" s="20">
        <v>37287</v>
      </c>
      <c r="C134" s="20" t="s">
        <v>45</v>
      </c>
      <c r="D134" s="21" t="s">
        <v>600</v>
      </c>
      <c r="E134" s="21" t="s">
        <v>500</v>
      </c>
      <c r="F134" s="22">
        <v>782</v>
      </c>
      <c r="G134" s="21" t="s">
        <v>458</v>
      </c>
      <c r="H134" s="21" t="s">
        <v>459</v>
      </c>
      <c r="I134" s="21" t="s">
        <v>603</v>
      </c>
      <c r="J134" s="21" t="s">
        <v>432</v>
      </c>
      <c r="K134" s="21" t="s">
        <v>39</v>
      </c>
      <c r="L134" s="21" t="s">
        <v>269</v>
      </c>
      <c r="M134" s="23" t="s">
        <v>299</v>
      </c>
      <c r="N134" s="24">
        <v>456</v>
      </c>
      <c r="O134" s="21" t="s">
        <v>271</v>
      </c>
      <c r="P134" s="23" t="s">
        <v>55</v>
      </c>
      <c r="Q134" s="23" t="s">
        <v>56</v>
      </c>
      <c r="R134" s="23" t="s">
        <v>57</v>
      </c>
      <c r="S134" s="24" t="b">
        <v>0</v>
      </c>
      <c r="T134" s="25" t="s">
        <v>458</v>
      </c>
      <c r="U134" s="25"/>
      <c r="V134" s="25"/>
      <c r="W134" s="23" t="s">
        <v>272</v>
      </c>
      <c r="X134" s="26">
        <v>2</v>
      </c>
      <c r="Y134" s="26">
        <v>2</v>
      </c>
      <c r="Z134" s="21"/>
      <c r="AA134" s="25"/>
      <c r="AB134" s="25"/>
      <c r="AC134" s="25"/>
      <c r="AD134" s="25"/>
      <c r="AE134" s="25">
        <v>0</v>
      </c>
      <c r="AF134" s="25" t="s">
        <v>62</v>
      </c>
      <c r="AG134" s="25" t="s">
        <v>62</v>
      </c>
      <c r="AH134" s="25"/>
      <c r="AI134" s="25" t="s">
        <v>63</v>
      </c>
      <c r="AJ134" s="27">
        <v>782</v>
      </c>
      <c r="AK134" s="24">
        <v>2</v>
      </c>
      <c r="AL134" s="24" t="b">
        <v>0</v>
      </c>
      <c r="AM134" s="24" t="b">
        <v>0</v>
      </c>
      <c r="AN134" s="24" t="b">
        <v>1</v>
      </c>
      <c r="AO134" s="24">
        <v>4</v>
      </c>
      <c r="AP134" s="24">
        <v>1</v>
      </c>
      <c r="AQ134" s="26">
        <v>37287</v>
      </c>
      <c r="AR134" s="26">
        <v>37286</v>
      </c>
      <c r="AS134" s="24">
        <v>1</v>
      </c>
      <c r="AT134" s="23" t="s">
        <v>602</v>
      </c>
      <c r="AU134" s="23" t="str">
        <f t="shared" ref="AU134:AU197" si="2">IF(LEFT(T134,2)="VO",T134,"")</f>
        <v/>
      </c>
    </row>
    <row r="135" spans="2:47" ht="13.8" x14ac:dyDescent="0.25">
      <c r="B135" s="20">
        <v>37287</v>
      </c>
      <c r="C135" s="20" t="s">
        <v>45</v>
      </c>
      <c r="D135" s="21" t="s">
        <v>600</v>
      </c>
      <c r="E135" s="21" t="s">
        <v>500</v>
      </c>
      <c r="F135" s="22">
        <v>3456</v>
      </c>
      <c r="G135" s="21" t="s">
        <v>507</v>
      </c>
      <c r="H135" s="21" t="s">
        <v>508</v>
      </c>
      <c r="I135" s="21" t="s">
        <v>604</v>
      </c>
      <c r="J135" s="21" t="s">
        <v>432</v>
      </c>
      <c r="K135" s="21" t="s">
        <v>39</v>
      </c>
      <c r="L135" s="21" t="s">
        <v>269</v>
      </c>
      <c r="M135" s="23" t="s">
        <v>299</v>
      </c>
      <c r="N135" s="24">
        <v>456</v>
      </c>
      <c r="O135" s="21" t="s">
        <v>271</v>
      </c>
      <c r="P135" s="23" t="s">
        <v>55</v>
      </c>
      <c r="Q135" s="23" t="s">
        <v>56</v>
      </c>
      <c r="R135" s="23" t="s">
        <v>57</v>
      </c>
      <c r="S135" s="24" t="b">
        <v>0</v>
      </c>
      <c r="T135" s="25" t="s">
        <v>505</v>
      </c>
      <c r="U135" s="25" t="s">
        <v>435</v>
      </c>
      <c r="V135" s="25"/>
      <c r="W135" s="23" t="s">
        <v>272</v>
      </c>
      <c r="X135" s="26">
        <v>2</v>
      </c>
      <c r="Y135" s="26">
        <v>2</v>
      </c>
      <c r="Z135" s="21"/>
      <c r="AA135" s="25"/>
      <c r="AB135" s="25"/>
      <c r="AC135" s="25"/>
      <c r="AD135" s="25"/>
      <c r="AE135" s="25">
        <v>0</v>
      </c>
      <c r="AF135" s="25" t="s">
        <v>62</v>
      </c>
      <c r="AG135" s="25" t="s">
        <v>62</v>
      </c>
      <c r="AH135" s="25"/>
      <c r="AI135" s="25" t="s">
        <v>63</v>
      </c>
      <c r="AJ135" s="27">
        <v>3456</v>
      </c>
      <c r="AK135" s="24">
        <v>1</v>
      </c>
      <c r="AL135" s="24" t="b">
        <v>1</v>
      </c>
      <c r="AM135" s="24" t="b">
        <v>0</v>
      </c>
      <c r="AN135" s="24" t="b">
        <v>1</v>
      </c>
      <c r="AO135" s="24">
        <v>4</v>
      </c>
      <c r="AP135" s="24">
        <v>1</v>
      </c>
      <c r="AQ135" s="26">
        <v>37287</v>
      </c>
      <c r="AR135" s="26">
        <v>37292</v>
      </c>
      <c r="AS135" s="24">
        <v>1</v>
      </c>
      <c r="AT135" s="23" t="s">
        <v>602</v>
      </c>
      <c r="AU135" s="23" t="str">
        <f t="shared" si="2"/>
        <v/>
      </c>
    </row>
    <row r="136" spans="2:47" ht="13.8" x14ac:dyDescent="0.25">
      <c r="B136" s="20">
        <v>37287</v>
      </c>
      <c r="C136" s="20" t="s">
        <v>45</v>
      </c>
      <c r="D136" s="21" t="s">
        <v>600</v>
      </c>
      <c r="E136" s="21" t="s">
        <v>500</v>
      </c>
      <c r="F136" s="22">
        <v>-2720</v>
      </c>
      <c r="G136" s="21" t="s">
        <v>501</v>
      </c>
      <c r="H136" s="21" t="s">
        <v>502</v>
      </c>
      <c r="I136" s="21" t="s">
        <v>605</v>
      </c>
      <c r="J136" s="21" t="s">
        <v>432</v>
      </c>
      <c r="K136" s="21" t="s">
        <v>39</v>
      </c>
      <c r="L136" s="21" t="s">
        <v>504</v>
      </c>
      <c r="M136" s="23" t="s">
        <v>299</v>
      </c>
      <c r="N136" s="24">
        <v>456</v>
      </c>
      <c r="O136" s="21" t="s">
        <v>271</v>
      </c>
      <c r="P136" s="23" t="s">
        <v>55</v>
      </c>
      <c r="Q136" s="23" t="s">
        <v>56</v>
      </c>
      <c r="R136" s="23" t="s">
        <v>57</v>
      </c>
      <c r="S136" s="24" t="b">
        <v>0</v>
      </c>
      <c r="T136" s="25" t="s">
        <v>505</v>
      </c>
      <c r="U136" s="25" t="s">
        <v>435</v>
      </c>
      <c r="V136" s="25"/>
      <c r="W136" s="23" t="s">
        <v>272</v>
      </c>
      <c r="X136" s="26">
        <v>2</v>
      </c>
      <c r="Y136" s="26">
        <v>2</v>
      </c>
      <c r="Z136" s="21"/>
      <c r="AA136" s="25"/>
      <c r="AB136" s="25"/>
      <c r="AC136" s="25"/>
      <c r="AD136" s="25"/>
      <c r="AE136" s="25">
        <v>0</v>
      </c>
      <c r="AF136" s="25" t="s">
        <v>62</v>
      </c>
      <c r="AG136" s="25" t="s">
        <v>62</v>
      </c>
      <c r="AH136" s="25"/>
      <c r="AI136" s="25" t="s">
        <v>63</v>
      </c>
      <c r="AJ136" s="27">
        <v>-2720</v>
      </c>
      <c r="AK136" s="24">
        <v>1</v>
      </c>
      <c r="AL136" s="24" t="b">
        <v>0</v>
      </c>
      <c r="AM136" s="24" t="b">
        <v>0</v>
      </c>
      <c r="AN136" s="24" t="b">
        <v>0</v>
      </c>
      <c r="AO136" s="24">
        <v>5</v>
      </c>
      <c r="AP136" s="24">
        <v>1</v>
      </c>
      <c r="AQ136" s="26">
        <v>37287</v>
      </c>
      <c r="AR136" s="26">
        <v>37260</v>
      </c>
      <c r="AS136" s="24">
        <v>1</v>
      </c>
      <c r="AT136" s="23" t="s">
        <v>602</v>
      </c>
      <c r="AU136" s="23" t="str">
        <f t="shared" si="2"/>
        <v/>
      </c>
    </row>
    <row r="137" spans="2:47" ht="13.8" x14ac:dyDescent="0.25">
      <c r="B137" s="20">
        <v>37287</v>
      </c>
      <c r="C137" s="20" t="s">
        <v>45</v>
      </c>
      <c r="D137" s="21" t="s">
        <v>606</v>
      </c>
      <c r="E137" s="21" t="s">
        <v>276</v>
      </c>
      <c r="F137" s="22">
        <v>674.67</v>
      </c>
      <c r="G137" s="21" t="s">
        <v>458</v>
      </c>
      <c r="H137" s="21" t="s">
        <v>459</v>
      </c>
      <c r="I137" s="21" t="s">
        <v>607</v>
      </c>
      <c r="J137" s="21" t="s">
        <v>432</v>
      </c>
      <c r="K137" s="21" t="s">
        <v>39</v>
      </c>
      <c r="L137" s="21" t="s">
        <v>269</v>
      </c>
      <c r="M137" s="23" t="s">
        <v>608</v>
      </c>
      <c r="N137" s="24">
        <v>456</v>
      </c>
      <c r="O137" s="21" t="s">
        <v>271</v>
      </c>
      <c r="P137" s="23" t="s">
        <v>55</v>
      </c>
      <c r="Q137" s="23" t="s">
        <v>56</v>
      </c>
      <c r="R137" s="23" t="s">
        <v>57</v>
      </c>
      <c r="S137" s="24" t="b">
        <v>0</v>
      </c>
      <c r="T137" s="25" t="s">
        <v>462</v>
      </c>
      <c r="U137" s="25" t="s">
        <v>435</v>
      </c>
      <c r="V137" s="25"/>
      <c r="W137" s="23" t="s">
        <v>272</v>
      </c>
      <c r="X137" s="26">
        <v>2</v>
      </c>
      <c r="Y137" s="26">
        <v>2</v>
      </c>
      <c r="Z137" s="21"/>
      <c r="AA137" s="25"/>
      <c r="AB137" s="25"/>
      <c r="AC137" s="25"/>
      <c r="AD137" s="25"/>
      <c r="AE137" s="25">
        <v>0</v>
      </c>
      <c r="AF137" s="25" t="s">
        <v>62</v>
      </c>
      <c r="AG137" s="25" t="s">
        <v>62</v>
      </c>
      <c r="AH137" s="25"/>
      <c r="AI137" s="25" t="s">
        <v>63</v>
      </c>
      <c r="AJ137" s="27">
        <v>674.67</v>
      </c>
      <c r="AK137" s="24">
        <v>3</v>
      </c>
      <c r="AL137" s="24" t="b">
        <v>0</v>
      </c>
      <c r="AM137" s="24" t="b">
        <v>0</v>
      </c>
      <c r="AN137" s="24" t="b">
        <v>1</v>
      </c>
      <c r="AO137" s="24">
        <v>4</v>
      </c>
      <c r="AP137" s="24">
        <v>1</v>
      </c>
      <c r="AQ137" s="26">
        <v>37287</v>
      </c>
      <c r="AR137" s="26">
        <v>37286</v>
      </c>
      <c r="AS137" s="24">
        <v>1</v>
      </c>
      <c r="AT137" s="23" t="s">
        <v>609</v>
      </c>
      <c r="AU137" s="23" t="str">
        <f t="shared" si="2"/>
        <v/>
      </c>
    </row>
    <row r="138" spans="2:47" ht="13.8" x14ac:dyDescent="0.25">
      <c r="B138" s="20">
        <v>37287</v>
      </c>
      <c r="C138" s="20" t="s">
        <v>45</v>
      </c>
      <c r="D138" s="21" t="s">
        <v>610</v>
      </c>
      <c r="E138" s="21" t="s">
        <v>611</v>
      </c>
      <c r="F138" s="22">
        <v>29.5</v>
      </c>
      <c r="G138" s="21" t="s">
        <v>612</v>
      </c>
      <c r="H138" s="21" t="s">
        <v>49</v>
      </c>
      <c r="I138" s="21" t="s">
        <v>613</v>
      </c>
      <c r="J138" s="21" t="s">
        <v>51</v>
      </c>
      <c r="K138" s="21" t="s">
        <v>39</v>
      </c>
      <c r="L138" s="21" t="s">
        <v>52</v>
      </c>
      <c r="M138" s="23" t="s">
        <v>614</v>
      </c>
      <c r="N138" s="24">
        <v>457</v>
      </c>
      <c r="O138" s="21" t="s">
        <v>290</v>
      </c>
      <c r="P138" s="23" t="s">
        <v>55</v>
      </c>
      <c r="Q138" s="23" t="s">
        <v>56</v>
      </c>
      <c r="R138" s="23" t="s">
        <v>57</v>
      </c>
      <c r="S138" s="24" t="b">
        <v>0</v>
      </c>
      <c r="T138" s="25" t="s">
        <v>615</v>
      </c>
      <c r="U138" s="25" t="s">
        <v>616</v>
      </c>
      <c r="V138" s="25" t="s">
        <v>617</v>
      </c>
      <c r="W138" s="23" t="s">
        <v>618</v>
      </c>
      <c r="X138" s="26">
        <v>37235</v>
      </c>
      <c r="Y138" s="26">
        <v>37292</v>
      </c>
      <c r="Z138" s="21"/>
      <c r="AA138" s="25"/>
      <c r="AB138" s="25"/>
      <c r="AC138" s="25"/>
      <c r="AD138" s="25">
        <v>7001</v>
      </c>
      <c r="AE138" s="25">
        <v>29.5</v>
      </c>
      <c r="AF138" s="25" t="s">
        <v>62</v>
      </c>
      <c r="AG138" s="25" t="s">
        <v>62</v>
      </c>
      <c r="AH138" s="25"/>
      <c r="AI138" s="25" t="s">
        <v>63</v>
      </c>
      <c r="AJ138" s="27">
        <v>29.5</v>
      </c>
      <c r="AK138" s="24">
        <v>3</v>
      </c>
      <c r="AL138" s="24" t="b">
        <v>0</v>
      </c>
      <c r="AM138" s="24" t="b">
        <v>0</v>
      </c>
      <c r="AN138" s="24" t="b">
        <v>0</v>
      </c>
      <c r="AO138" s="24">
        <v>0</v>
      </c>
      <c r="AP138" s="24">
        <v>1</v>
      </c>
      <c r="AQ138" s="26">
        <v>37287</v>
      </c>
      <c r="AR138" s="26">
        <v>37292</v>
      </c>
      <c r="AS138" s="24">
        <v>1</v>
      </c>
      <c r="AT138" s="23" t="s">
        <v>619</v>
      </c>
      <c r="AU138" s="23" t="str">
        <f t="shared" si="2"/>
        <v>VO00468678</v>
      </c>
    </row>
    <row r="139" spans="2:47" ht="13.8" x14ac:dyDescent="0.25">
      <c r="B139" s="20">
        <v>37287</v>
      </c>
      <c r="C139" s="20" t="s">
        <v>45</v>
      </c>
      <c r="D139" s="21" t="s">
        <v>620</v>
      </c>
      <c r="E139" s="21" t="s">
        <v>621</v>
      </c>
      <c r="F139" s="22">
        <v>252.16</v>
      </c>
      <c r="G139" s="21" t="s">
        <v>622</v>
      </c>
      <c r="H139" s="21" t="s">
        <v>477</v>
      </c>
      <c r="I139" s="21" t="s">
        <v>478</v>
      </c>
      <c r="J139" s="21"/>
      <c r="K139" s="21" t="s">
        <v>39</v>
      </c>
      <c r="L139" s="21" t="s">
        <v>269</v>
      </c>
      <c r="M139" s="23" t="s">
        <v>623</v>
      </c>
      <c r="N139" s="24">
        <v>457</v>
      </c>
      <c r="O139" s="21" t="s">
        <v>290</v>
      </c>
      <c r="P139" s="23" t="s">
        <v>130</v>
      </c>
      <c r="Q139" s="23" t="s">
        <v>56</v>
      </c>
      <c r="R139" s="23" t="s">
        <v>57</v>
      </c>
      <c r="S139" s="24" t="b">
        <v>0</v>
      </c>
      <c r="T139" s="25" t="s">
        <v>622</v>
      </c>
      <c r="U139" s="25"/>
      <c r="V139" s="25"/>
      <c r="W139" s="23" t="s">
        <v>272</v>
      </c>
      <c r="X139" s="26">
        <v>2</v>
      </c>
      <c r="Y139" s="26">
        <v>2</v>
      </c>
      <c r="Z139" s="21"/>
      <c r="AA139" s="25"/>
      <c r="AB139" s="25"/>
      <c r="AC139" s="25"/>
      <c r="AD139" s="25"/>
      <c r="AE139" s="25">
        <v>0</v>
      </c>
      <c r="AF139" s="25" t="s">
        <v>62</v>
      </c>
      <c r="AG139" s="25" t="s">
        <v>62</v>
      </c>
      <c r="AH139" s="25"/>
      <c r="AI139" s="25" t="s">
        <v>63</v>
      </c>
      <c r="AJ139" s="27">
        <v>252.16</v>
      </c>
      <c r="AK139" s="24">
        <v>1</v>
      </c>
      <c r="AL139" s="24" t="b">
        <v>1</v>
      </c>
      <c r="AM139" s="24" t="b">
        <v>0</v>
      </c>
      <c r="AN139" s="24" t="b">
        <v>0</v>
      </c>
      <c r="AO139" s="24">
        <v>0</v>
      </c>
      <c r="AP139" s="24">
        <v>1</v>
      </c>
      <c r="AQ139" s="26">
        <v>37287</v>
      </c>
      <c r="AR139" s="26">
        <v>37298</v>
      </c>
      <c r="AS139" s="24">
        <v>1</v>
      </c>
      <c r="AT139" s="23" t="s">
        <v>624</v>
      </c>
      <c r="AU139" s="23" t="str">
        <f t="shared" si="2"/>
        <v/>
      </c>
    </row>
    <row r="140" spans="2:47" ht="13.8" x14ac:dyDescent="0.25">
      <c r="B140" s="20">
        <v>37287</v>
      </c>
      <c r="C140" s="20" t="s">
        <v>45</v>
      </c>
      <c r="D140" s="21" t="s">
        <v>46</v>
      </c>
      <c r="E140" s="21" t="s">
        <v>47</v>
      </c>
      <c r="F140" s="22">
        <v>169.76</v>
      </c>
      <c r="G140" s="21" t="s">
        <v>469</v>
      </c>
      <c r="H140" s="21" t="s">
        <v>470</v>
      </c>
      <c r="I140" s="21" t="s">
        <v>470</v>
      </c>
      <c r="J140" s="21" t="s">
        <v>432</v>
      </c>
      <c r="K140" s="21" t="s">
        <v>39</v>
      </c>
      <c r="L140" s="21" t="s">
        <v>269</v>
      </c>
      <c r="M140" s="23" t="s">
        <v>53</v>
      </c>
      <c r="N140" s="24">
        <v>458</v>
      </c>
      <c r="O140" s="21" t="s">
        <v>54</v>
      </c>
      <c r="P140" s="23" t="s">
        <v>55</v>
      </c>
      <c r="Q140" s="23" t="s">
        <v>56</v>
      </c>
      <c r="R140" s="23" t="s">
        <v>57</v>
      </c>
      <c r="S140" s="24" t="b">
        <v>0</v>
      </c>
      <c r="T140" s="25" t="s">
        <v>469</v>
      </c>
      <c r="U140" s="25"/>
      <c r="V140" s="25"/>
      <c r="W140" s="23" t="s">
        <v>272</v>
      </c>
      <c r="X140" s="26">
        <v>2</v>
      </c>
      <c r="Y140" s="26">
        <v>2</v>
      </c>
      <c r="Z140" s="21"/>
      <c r="AA140" s="25"/>
      <c r="AB140" s="25"/>
      <c r="AC140" s="25"/>
      <c r="AD140" s="25"/>
      <c r="AE140" s="25">
        <v>0</v>
      </c>
      <c r="AF140" s="25" t="s">
        <v>62</v>
      </c>
      <c r="AG140" s="25" t="s">
        <v>62</v>
      </c>
      <c r="AH140" s="25"/>
      <c r="AI140" s="25" t="s">
        <v>63</v>
      </c>
      <c r="AJ140" s="27">
        <v>169.76</v>
      </c>
      <c r="AK140" s="24">
        <v>1</v>
      </c>
      <c r="AL140" s="24" t="b">
        <v>1</v>
      </c>
      <c r="AM140" s="24" t="b">
        <v>0</v>
      </c>
      <c r="AN140" s="24" t="b">
        <v>0</v>
      </c>
      <c r="AO140" s="24">
        <v>0</v>
      </c>
      <c r="AP140" s="24">
        <v>1</v>
      </c>
      <c r="AQ140" s="26">
        <v>37287</v>
      </c>
      <c r="AR140" s="26">
        <v>37293</v>
      </c>
      <c r="AS140" s="24">
        <v>1</v>
      </c>
      <c r="AT140" s="23" t="s">
        <v>64</v>
      </c>
      <c r="AU140" s="23" t="str">
        <f t="shared" si="2"/>
        <v/>
      </c>
    </row>
    <row r="141" spans="2:47" ht="13.8" x14ac:dyDescent="0.25">
      <c r="B141" s="20">
        <v>37287</v>
      </c>
      <c r="C141" s="20" t="s">
        <v>45</v>
      </c>
      <c r="D141" s="21" t="s">
        <v>46</v>
      </c>
      <c r="E141" s="21" t="s">
        <v>47</v>
      </c>
      <c r="F141" s="22">
        <v>45.4</v>
      </c>
      <c r="G141" s="21" t="s">
        <v>625</v>
      </c>
      <c r="H141" s="21" t="s">
        <v>49</v>
      </c>
      <c r="I141" s="21" t="s">
        <v>626</v>
      </c>
      <c r="J141" s="21" t="s">
        <v>307</v>
      </c>
      <c r="K141" s="21" t="s">
        <v>39</v>
      </c>
      <c r="L141" s="21" t="s">
        <v>52</v>
      </c>
      <c r="M141" s="23" t="s">
        <v>53</v>
      </c>
      <c r="N141" s="24">
        <v>458</v>
      </c>
      <c r="O141" s="21" t="s">
        <v>54</v>
      </c>
      <c r="P141" s="23" t="s">
        <v>55</v>
      </c>
      <c r="Q141" s="23" t="s">
        <v>56</v>
      </c>
      <c r="R141" s="23" t="s">
        <v>57</v>
      </c>
      <c r="S141" s="24" t="b">
        <v>0</v>
      </c>
      <c r="T141" s="25" t="s">
        <v>627</v>
      </c>
      <c r="U141" s="25" t="s">
        <v>628</v>
      </c>
      <c r="V141" s="25" t="s">
        <v>333</v>
      </c>
      <c r="W141" s="23" t="s">
        <v>629</v>
      </c>
      <c r="X141" s="26">
        <v>37285</v>
      </c>
      <c r="Y141" s="26">
        <v>37342</v>
      </c>
      <c r="Z141" s="21"/>
      <c r="AA141" s="25"/>
      <c r="AB141" s="25"/>
      <c r="AC141" s="25"/>
      <c r="AD141" s="25">
        <v>7001</v>
      </c>
      <c r="AE141" s="25">
        <v>45.4</v>
      </c>
      <c r="AF141" s="25" t="s">
        <v>62</v>
      </c>
      <c r="AG141" s="25" t="s">
        <v>62</v>
      </c>
      <c r="AH141" s="25"/>
      <c r="AI141" s="25" t="s">
        <v>63</v>
      </c>
      <c r="AJ141" s="27">
        <v>45.4</v>
      </c>
      <c r="AK141" s="24">
        <v>2</v>
      </c>
      <c r="AL141" s="24" t="b">
        <v>0</v>
      </c>
      <c r="AM141" s="24" t="b">
        <v>0</v>
      </c>
      <c r="AN141" s="24" t="b">
        <v>0</v>
      </c>
      <c r="AO141" s="24">
        <v>0</v>
      </c>
      <c r="AP141" s="24">
        <v>1</v>
      </c>
      <c r="AQ141" s="26">
        <v>37287</v>
      </c>
      <c r="AR141" s="26">
        <v>37292</v>
      </c>
      <c r="AS141" s="24">
        <v>1</v>
      </c>
      <c r="AT141" s="23" t="s">
        <v>64</v>
      </c>
      <c r="AU141" s="23" t="str">
        <f t="shared" si="2"/>
        <v>VO00467077</v>
      </c>
    </row>
    <row r="142" spans="2:47" ht="13.8" x14ac:dyDescent="0.25">
      <c r="B142" s="20">
        <v>37287</v>
      </c>
      <c r="C142" s="20" t="s">
        <v>45</v>
      </c>
      <c r="D142" s="21" t="s">
        <v>46</v>
      </c>
      <c r="E142" s="21" t="s">
        <v>47</v>
      </c>
      <c r="F142" s="22">
        <v>5.29</v>
      </c>
      <c r="G142" s="21" t="s">
        <v>625</v>
      </c>
      <c r="H142" s="21" t="s">
        <v>49</v>
      </c>
      <c r="I142" s="21" t="s">
        <v>630</v>
      </c>
      <c r="J142" s="21" t="s">
        <v>307</v>
      </c>
      <c r="K142" s="21" t="s">
        <v>39</v>
      </c>
      <c r="L142" s="21" t="s">
        <v>52</v>
      </c>
      <c r="M142" s="23" t="s">
        <v>53</v>
      </c>
      <c r="N142" s="24">
        <v>458</v>
      </c>
      <c r="O142" s="21" t="s">
        <v>54</v>
      </c>
      <c r="P142" s="23" t="s">
        <v>55</v>
      </c>
      <c r="Q142" s="23" t="s">
        <v>56</v>
      </c>
      <c r="R142" s="23" t="s">
        <v>57</v>
      </c>
      <c r="S142" s="24" t="b">
        <v>0</v>
      </c>
      <c r="T142" s="25" t="s">
        <v>631</v>
      </c>
      <c r="U142" s="25" t="s">
        <v>628</v>
      </c>
      <c r="V142" s="25" t="s">
        <v>60</v>
      </c>
      <c r="W142" s="23" t="s">
        <v>632</v>
      </c>
      <c r="X142" s="26">
        <v>37285</v>
      </c>
      <c r="Y142" s="26">
        <v>37342</v>
      </c>
      <c r="Z142" s="21"/>
      <c r="AA142" s="25"/>
      <c r="AB142" s="25"/>
      <c r="AC142" s="25"/>
      <c r="AD142" s="25">
        <v>7001</v>
      </c>
      <c r="AE142" s="25">
        <v>5.29</v>
      </c>
      <c r="AF142" s="25" t="s">
        <v>62</v>
      </c>
      <c r="AG142" s="25" t="s">
        <v>62</v>
      </c>
      <c r="AH142" s="25"/>
      <c r="AI142" s="25" t="s">
        <v>63</v>
      </c>
      <c r="AJ142" s="27">
        <v>5.29</v>
      </c>
      <c r="AK142" s="24">
        <v>3</v>
      </c>
      <c r="AL142" s="24" t="b">
        <v>0</v>
      </c>
      <c r="AM142" s="24" t="b">
        <v>0</v>
      </c>
      <c r="AN142" s="24" t="b">
        <v>0</v>
      </c>
      <c r="AO142" s="24">
        <v>0</v>
      </c>
      <c r="AP142" s="24">
        <v>1</v>
      </c>
      <c r="AQ142" s="26">
        <v>37287</v>
      </c>
      <c r="AR142" s="26">
        <v>37292</v>
      </c>
      <c r="AS142" s="24">
        <v>1</v>
      </c>
      <c r="AT142" s="23" t="s">
        <v>64</v>
      </c>
      <c r="AU142" s="23" t="str">
        <f t="shared" si="2"/>
        <v>VO00467082</v>
      </c>
    </row>
    <row r="143" spans="2:47" ht="13.8" x14ac:dyDescent="0.25">
      <c r="B143" s="20">
        <v>37287</v>
      </c>
      <c r="C143" s="20" t="s">
        <v>45</v>
      </c>
      <c r="D143" s="21" t="s">
        <v>46</v>
      </c>
      <c r="E143" s="21" t="s">
        <v>47</v>
      </c>
      <c r="F143" s="22">
        <v>83.23</v>
      </c>
      <c r="G143" s="21" t="s">
        <v>625</v>
      </c>
      <c r="H143" s="21" t="s">
        <v>49</v>
      </c>
      <c r="I143" s="21" t="s">
        <v>633</v>
      </c>
      <c r="J143" s="21" t="s">
        <v>307</v>
      </c>
      <c r="K143" s="21" t="s">
        <v>39</v>
      </c>
      <c r="L143" s="21" t="s">
        <v>52</v>
      </c>
      <c r="M143" s="23" t="s">
        <v>53</v>
      </c>
      <c r="N143" s="24">
        <v>458</v>
      </c>
      <c r="O143" s="21" t="s">
        <v>54</v>
      </c>
      <c r="P143" s="23" t="s">
        <v>55</v>
      </c>
      <c r="Q143" s="23" t="s">
        <v>56</v>
      </c>
      <c r="R143" s="23" t="s">
        <v>57</v>
      </c>
      <c r="S143" s="24" t="b">
        <v>0</v>
      </c>
      <c r="T143" s="25" t="s">
        <v>634</v>
      </c>
      <c r="U143" s="25" t="s">
        <v>628</v>
      </c>
      <c r="V143" s="25" t="s">
        <v>329</v>
      </c>
      <c r="W143" s="23" t="s">
        <v>635</v>
      </c>
      <c r="X143" s="26">
        <v>37278</v>
      </c>
      <c r="Y143" s="26">
        <v>37335</v>
      </c>
      <c r="Z143" s="21"/>
      <c r="AA143" s="25"/>
      <c r="AB143" s="25"/>
      <c r="AC143" s="25"/>
      <c r="AD143" s="25">
        <v>7001</v>
      </c>
      <c r="AE143" s="25">
        <v>83.23</v>
      </c>
      <c r="AF143" s="25" t="s">
        <v>62</v>
      </c>
      <c r="AG143" s="25" t="s">
        <v>62</v>
      </c>
      <c r="AH143" s="25"/>
      <c r="AI143" s="25" t="s">
        <v>63</v>
      </c>
      <c r="AJ143" s="27">
        <v>83.23</v>
      </c>
      <c r="AK143" s="24">
        <v>6</v>
      </c>
      <c r="AL143" s="24" t="b">
        <v>0</v>
      </c>
      <c r="AM143" s="24" t="b">
        <v>0</v>
      </c>
      <c r="AN143" s="24" t="b">
        <v>0</v>
      </c>
      <c r="AO143" s="24">
        <v>0</v>
      </c>
      <c r="AP143" s="24">
        <v>1</v>
      </c>
      <c r="AQ143" s="26">
        <v>37287</v>
      </c>
      <c r="AR143" s="26">
        <v>37292</v>
      </c>
      <c r="AS143" s="24">
        <v>1</v>
      </c>
      <c r="AT143" s="23" t="s">
        <v>64</v>
      </c>
      <c r="AU143" s="23" t="str">
        <f t="shared" si="2"/>
        <v>VO00467089</v>
      </c>
    </row>
    <row r="144" spans="2:47" ht="13.8" x14ac:dyDescent="0.25">
      <c r="B144" s="20">
        <v>37287</v>
      </c>
      <c r="C144" s="20" t="s">
        <v>45</v>
      </c>
      <c r="D144" s="21" t="s">
        <v>46</v>
      </c>
      <c r="E144" s="21" t="s">
        <v>47</v>
      </c>
      <c r="F144" s="22">
        <v>22.12</v>
      </c>
      <c r="G144" s="21" t="s">
        <v>625</v>
      </c>
      <c r="H144" s="21" t="s">
        <v>49</v>
      </c>
      <c r="I144" s="21" t="s">
        <v>636</v>
      </c>
      <c r="J144" s="21" t="s">
        <v>307</v>
      </c>
      <c r="K144" s="21" t="s">
        <v>39</v>
      </c>
      <c r="L144" s="21" t="s">
        <v>52</v>
      </c>
      <c r="M144" s="23" t="s">
        <v>53</v>
      </c>
      <c r="N144" s="24">
        <v>458</v>
      </c>
      <c r="O144" s="21" t="s">
        <v>54</v>
      </c>
      <c r="P144" s="23" t="s">
        <v>55</v>
      </c>
      <c r="Q144" s="23" t="s">
        <v>56</v>
      </c>
      <c r="R144" s="23" t="s">
        <v>57</v>
      </c>
      <c r="S144" s="24" t="b">
        <v>0</v>
      </c>
      <c r="T144" s="25" t="s">
        <v>637</v>
      </c>
      <c r="U144" s="25" t="s">
        <v>628</v>
      </c>
      <c r="V144" s="25" t="s">
        <v>638</v>
      </c>
      <c r="W144" s="23" t="s">
        <v>639</v>
      </c>
      <c r="X144" s="26">
        <v>37265</v>
      </c>
      <c r="Y144" s="26">
        <v>37322</v>
      </c>
      <c r="Z144" s="21"/>
      <c r="AA144" s="25"/>
      <c r="AB144" s="25"/>
      <c r="AC144" s="25"/>
      <c r="AD144" s="25">
        <v>7001</v>
      </c>
      <c r="AE144" s="25">
        <v>22.12</v>
      </c>
      <c r="AF144" s="25" t="s">
        <v>62</v>
      </c>
      <c r="AG144" s="25" t="s">
        <v>62</v>
      </c>
      <c r="AH144" s="25"/>
      <c r="AI144" s="25" t="s">
        <v>63</v>
      </c>
      <c r="AJ144" s="27">
        <v>22.12</v>
      </c>
      <c r="AK144" s="24">
        <v>7</v>
      </c>
      <c r="AL144" s="24" t="b">
        <v>0</v>
      </c>
      <c r="AM144" s="24" t="b">
        <v>0</v>
      </c>
      <c r="AN144" s="24" t="b">
        <v>0</v>
      </c>
      <c r="AO144" s="24">
        <v>0</v>
      </c>
      <c r="AP144" s="24">
        <v>1</v>
      </c>
      <c r="AQ144" s="26">
        <v>37287</v>
      </c>
      <c r="AR144" s="26">
        <v>37292</v>
      </c>
      <c r="AS144" s="24">
        <v>1</v>
      </c>
      <c r="AT144" s="23" t="s">
        <v>64</v>
      </c>
      <c r="AU144" s="23" t="str">
        <f t="shared" si="2"/>
        <v>VO00467091</v>
      </c>
    </row>
    <row r="145" spans="2:47" ht="13.8" x14ac:dyDescent="0.25">
      <c r="B145" s="20">
        <v>37287</v>
      </c>
      <c r="C145" s="20" t="s">
        <v>45</v>
      </c>
      <c r="D145" s="21" t="s">
        <v>46</v>
      </c>
      <c r="E145" s="21" t="s">
        <v>47</v>
      </c>
      <c r="F145" s="22">
        <v>44.1</v>
      </c>
      <c r="G145" s="21" t="s">
        <v>625</v>
      </c>
      <c r="H145" s="21" t="s">
        <v>49</v>
      </c>
      <c r="I145" s="21" t="s">
        <v>640</v>
      </c>
      <c r="J145" s="21" t="s">
        <v>307</v>
      </c>
      <c r="K145" s="21" t="s">
        <v>39</v>
      </c>
      <c r="L145" s="21" t="s">
        <v>52</v>
      </c>
      <c r="M145" s="23" t="s">
        <v>53</v>
      </c>
      <c r="N145" s="24">
        <v>458</v>
      </c>
      <c r="O145" s="21" t="s">
        <v>54</v>
      </c>
      <c r="P145" s="23" t="s">
        <v>55</v>
      </c>
      <c r="Q145" s="23" t="s">
        <v>56</v>
      </c>
      <c r="R145" s="23" t="s">
        <v>57</v>
      </c>
      <c r="S145" s="24" t="b">
        <v>0</v>
      </c>
      <c r="T145" s="25" t="s">
        <v>641</v>
      </c>
      <c r="U145" s="25" t="s">
        <v>628</v>
      </c>
      <c r="V145" s="25" t="s">
        <v>60</v>
      </c>
      <c r="W145" s="23" t="s">
        <v>642</v>
      </c>
      <c r="X145" s="26">
        <v>37279</v>
      </c>
      <c r="Y145" s="26">
        <v>37336</v>
      </c>
      <c r="Z145" s="21"/>
      <c r="AA145" s="25"/>
      <c r="AB145" s="25"/>
      <c r="AC145" s="25"/>
      <c r="AD145" s="25">
        <v>7001</v>
      </c>
      <c r="AE145" s="25">
        <v>44.1</v>
      </c>
      <c r="AF145" s="25" t="s">
        <v>62</v>
      </c>
      <c r="AG145" s="25" t="s">
        <v>62</v>
      </c>
      <c r="AH145" s="25"/>
      <c r="AI145" s="25" t="s">
        <v>63</v>
      </c>
      <c r="AJ145" s="27">
        <v>44.1</v>
      </c>
      <c r="AK145" s="24">
        <v>8</v>
      </c>
      <c r="AL145" s="24" t="b">
        <v>0</v>
      </c>
      <c r="AM145" s="24" t="b">
        <v>0</v>
      </c>
      <c r="AN145" s="24" t="b">
        <v>0</v>
      </c>
      <c r="AO145" s="24">
        <v>0</v>
      </c>
      <c r="AP145" s="24">
        <v>1</v>
      </c>
      <c r="AQ145" s="26">
        <v>37287</v>
      </c>
      <c r="AR145" s="26">
        <v>37292</v>
      </c>
      <c r="AS145" s="24">
        <v>1</v>
      </c>
      <c r="AT145" s="23" t="s">
        <v>64</v>
      </c>
      <c r="AU145" s="23" t="str">
        <f t="shared" si="2"/>
        <v>VO00467100</v>
      </c>
    </row>
    <row r="146" spans="2:47" ht="13.8" x14ac:dyDescent="0.25">
      <c r="B146" s="20">
        <v>37287</v>
      </c>
      <c r="C146" s="20" t="s">
        <v>45</v>
      </c>
      <c r="D146" s="21" t="s">
        <v>400</v>
      </c>
      <c r="E146" s="21" t="s">
        <v>401</v>
      </c>
      <c r="F146" s="22">
        <v>19.87</v>
      </c>
      <c r="G146" s="21" t="s">
        <v>622</v>
      </c>
      <c r="H146" s="21" t="s">
        <v>477</v>
      </c>
      <c r="I146" s="21" t="s">
        <v>478</v>
      </c>
      <c r="J146" s="21"/>
      <c r="K146" s="21" t="s">
        <v>39</v>
      </c>
      <c r="L146" s="21" t="s">
        <v>269</v>
      </c>
      <c r="M146" s="23" t="s">
        <v>53</v>
      </c>
      <c r="N146" s="24">
        <v>458</v>
      </c>
      <c r="O146" s="21" t="s">
        <v>54</v>
      </c>
      <c r="P146" s="23" t="s">
        <v>130</v>
      </c>
      <c r="Q146" s="23" t="s">
        <v>56</v>
      </c>
      <c r="R146" s="23" t="s">
        <v>57</v>
      </c>
      <c r="S146" s="24" t="b">
        <v>0</v>
      </c>
      <c r="T146" s="25" t="s">
        <v>622</v>
      </c>
      <c r="U146" s="25"/>
      <c r="V146" s="25"/>
      <c r="W146" s="23" t="s">
        <v>272</v>
      </c>
      <c r="X146" s="26">
        <v>2</v>
      </c>
      <c r="Y146" s="26">
        <v>2</v>
      </c>
      <c r="Z146" s="21"/>
      <c r="AA146" s="25"/>
      <c r="AB146" s="25"/>
      <c r="AC146" s="25"/>
      <c r="AD146" s="25"/>
      <c r="AE146" s="25">
        <v>0</v>
      </c>
      <c r="AF146" s="25" t="s">
        <v>62</v>
      </c>
      <c r="AG146" s="25" t="s">
        <v>62</v>
      </c>
      <c r="AH146" s="25"/>
      <c r="AI146" s="25" t="s">
        <v>63</v>
      </c>
      <c r="AJ146" s="27">
        <v>19.87</v>
      </c>
      <c r="AK146" s="24">
        <v>2</v>
      </c>
      <c r="AL146" s="24" t="b">
        <v>1</v>
      </c>
      <c r="AM146" s="24" t="b">
        <v>0</v>
      </c>
      <c r="AN146" s="24" t="b">
        <v>0</v>
      </c>
      <c r="AO146" s="24">
        <v>0</v>
      </c>
      <c r="AP146" s="24">
        <v>1</v>
      </c>
      <c r="AQ146" s="26">
        <v>37287</v>
      </c>
      <c r="AR146" s="26">
        <v>37298</v>
      </c>
      <c r="AS146" s="24">
        <v>1</v>
      </c>
      <c r="AT146" s="23" t="s">
        <v>408</v>
      </c>
      <c r="AU146" s="23" t="str">
        <f t="shared" si="2"/>
        <v/>
      </c>
    </row>
    <row r="147" spans="2:47" ht="13.8" x14ac:dyDescent="0.25">
      <c r="B147" s="20">
        <v>37287</v>
      </c>
      <c r="C147" s="20" t="s">
        <v>45</v>
      </c>
      <c r="D147" s="21" t="s">
        <v>75</v>
      </c>
      <c r="E147" s="21" t="s">
        <v>76</v>
      </c>
      <c r="F147" s="22">
        <v>8.61</v>
      </c>
      <c r="G147" s="21" t="s">
        <v>625</v>
      </c>
      <c r="H147" s="21" t="s">
        <v>49</v>
      </c>
      <c r="I147" s="21" t="s">
        <v>643</v>
      </c>
      <c r="J147" s="21" t="s">
        <v>307</v>
      </c>
      <c r="K147" s="21" t="s">
        <v>39</v>
      </c>
      <c r="L147" s="21" t="s">
        <v>52</v>
      </c>
      <c r="M147" s="23" t="s">
        <v>78</v>
      </c>
      <c r="N147" s="24">
        <v>458</v>
      </c>
      <c r="O147" s="21" t="s">
        <v>54</v>
      </c>
      <c r="P147" s="23" t="s">
        <v>55</v>
      </c>
      <c r="Q147" s="23" t="s">
        <v>56</v>
      </c>
      <c r="R147" s="23" t="s">
        <v>57</v>
      </c>
      <c r="S147" s="24" t="b">
        <v>0</v>
      </c>
      <c r="T147" s="25" t="s">
        <v>644</v>
      </c>
      <c r="U147" s="25" t="s">
        <v>628</v>
      </c>
      <c r="V147" s="25" t="s">
        <v>246</v>
      </c>
      <c r="W147" s="23" t="s">
        <v>645</v>
      </c>
      <c r="X147" s="26">
        <v>37281</v>
      </c>
      <c r="Y147" s="26">
        <v>37338</v>
      </c>
      <c r="Z147" s="21"/>
      <c r="AA147" s="25"/>
      <c r="AB147" s="25"/>
      <c r="AC147" s="25"/>
      <c r="AD147" s="25">
        <v>7001</v>
      </c>
      <c r="AE147" s="25">
        <v>8.61</v>
      </c>
      <c r="AF147" s="25" t="s">
        <v>62</v>
      </c>
      <c r="AG147" s="25" t="s">
        <v>62</v>
      </c>
      <c r="AH147" s="25"/>
      <c r="AI147" s="25" t="s">
        <v>63</v>
      </c>
      <c r="AJ147" s="27">
        <v>8.61</v>
      </c>
      <c r="AK147" s="24">
        <v>4</v>
      </c>
      <c r="AL147" s="24" t="b">
        <v>0</v>
      </c>
      <c r="AM147" s="24" t="b">
        <v>0</v>
      </c>
      <c r="AN147" s="24" t="b">
        <v>0</v>
      </c>
      <c r="AO147" s="24">
        <v>0</v>
      </c>
      <c r="AP147" s="24">
        <v>1</v>
      </c>
      <c r="AQ147" s="26">
        <v>37287</v>
      </c>
      <c r="AR147" s="26">
        <v>37292</v>
      </c>
      <c r="AS147" s="24">
        <v>1</v>
      </c>
      <c r="AT147" s="23" t="s">
        <v>82</v>
      </c>
      <c r="AU147" s="23" t="str">
        <f t="shared" si="2"/>
        <v>VO00467085</v>
      </c>
    </row>
    <row r="148" spans="2:47" ht="13.8" x14ac:dyDescent="0.25">
      <c r="B148" s="20">
        <v>37287</v>
      </c>
      <c r="C148" s="20" t="s">
        <v>45</v>
      </c>
      <c r="D148" s="21" t="s">
        <v>75</v>
      </c>
      <c r="E148" s="21" t="s">
        <v>76</v>
      </c>
      <c r="F148" s="22">
        <v>51.82</v>
      </c>
      <c r="G148" s="21" t="s">
        <v>625</v>
      </c>
      <c r="H148" s="21" t="s">
        <v>49</v>
      </c>
      <c r="I148" s="21" t="s">
        <v>646</v>
      </c>
      <c r="J148" s="21" t="s">
        <v>307</v>
      </c>
      <c r="K148" s="21" t="s">
        <v>39</v>
      </c>
      <c r="L148" s="21" t="s">
        <v>52</v>
      </c>
      <c r="M148" s="23" t="s">
        <v>78</v>
      </c>
      <c r="N148" s="24">
        <v>458</v>
      </c>
      <c r="O148" s="21" t="s">
        <v>54</v>
      </c>
      <c r="P148" s="23" t="s">
        <v>55</v>
      </c>
      <c r="Q148" s="23" t="s">
        <v>56</v>
      </c>
      <c r="R148" s="23" t="s">
        <v>57</v>
      </c>
      <c r="S148" s="24" t="b">
        <v>0</v>
      </c>
      <c r="T148" s="25" t="s">
        <v>647</v>
      </c>
      <c r="U148" s="25" t="s">
        <v>628</v>
      </c>
      <c r="V148" s="25" t="s">
        <v>210</v>
      </c>
      <c r="W148" s="23" t="s">
        <v>648</v>
      </c>
      <c r="X148" s="26">
        <v>37271</v>
      </c>
      <c r="Y148" s="26">
        <v>37328</v>
      </c>
      <c r="Z148" s="21"/>
      <c r="AA148" s="25"/>
      <c r="AB148" s="25"/>
      <c r="AC148" s="25"/>
      <c r="AD148" s="25">
        <v>7001</v>
      </c>
      <c r="AE148" s="25">
        <v>51.82</v>
      </c>
      <c r="AF148" s="25" t="s">
        <v>62</v>
      </c>
      <c r="AG148" s="25" t="s">
        <v>62</v>
      </c>
      <c r="AH148" s="25"/>
      <c r="AI148" s="25" t="s">
        <v>63</v>
      </c>
      <c r="AJ148" s="27">
        <v>51.82</v>
      </c>
      <c r="AK148" s="24">
        <v>13</v>
      </c>
      <c r="AL148" s="24" t="b">
        <v>0</v>
      </c>
      <c r="AM148" s="24" t="b">
        <v>0</v>
      </c>
      <c r="AN148" s="24" t="b">
        <v>0</v>
      </c>
      <c r="AO148" s="24">
        <v>0</v>
      </c>
      <c r="AP148" s="24">
        <v>1</v>
      </c>
      <c r="AQ148" s="26">
        <v>37287</v>
      </c>
      <c r="AR148" s="26">
        <v>37292</v>
      </c>
      <c r="AS148" s="24">
        <v>1</v>
      </c>
      <c r="AT148" s="23" t="s">
        <v>82</v>
      </c>
      <c r="AU148" s="23" t="str">
        <f t="shared" si="2"/>
        <v>VO00467134</v>
      </c>
    </row>
    <row r="149" spans="2:47" ht="13.8" x14ac:dyDescent="0.25">
      <c r="B149" s="20">
        <v>37287</v>
      </c>
      <c r="C149" s="20" t="s">
        <v>45</v>
      </c>
      <c r="D149" s="21" t="s">
        <v>649</v>
      </c>
      <c r="E149" s="21" t="s">
        <v>650</v>
      </c>
      <c r="F149" s="22">
        <v>17.5</v>
      </c>
      <c r="G149" s="21" t="s">
        <v>651</v>
      </c>
      <c r="H149" s="21" t="s">
        <v>49</v>
      </c>
      <c r="I149" s="21" t="s">
        <v>652</v>
      </c>
      <c r="J149" s="21" t="s">
        <v>51</v>
      </c>
      <c r="K149" s="21" t="s">
        <v>39</v>
      </c>
      <c r="L149" s="21" t="s">
        <v>52</v>
      </c>
      <c r="M149" s="23" t="s">
        <v>78</v>
      </c>
      <c r="N149" s="24">
        <v>458</v>
      </c>
      <c r="O149" s="21" t="s">
        <v>54</v>
      </c>
      <c r="P149" s="23" t="s">
        <v>130</v>
      </c>
      <c r="Q149" s="23" t="s">
        <v>56</v>
      </c>
      <c r="R149" s="23" t="s">
        <v>57</v>
      </c>
      <c r="S149" s="24" t="b">
        <v>0</v>
      </c>
      <c r="T149" s="25" t="s">
        <v>653</v>
      </c>
      <c r="U149" s="25" t="s">
        <v>654</v>
      </c>
      <c r="V149" s="25" t="s">
        <v>655</v>
      </c>
      <c r="W149" s="23" t="s">
        <v>656</v>
      </c>
      <c r="X149" s="26">
        <v>37256</v>
      </c>
      <c r="Y149" s="26">
        <v>37313</v>
      </c>
      <c r="Z149" s="21"/>
      <c r="AA149" s="25"/>
      <c r="AB149" s="25"/>
      <c r="AC149" s="25"/>
      <c r="AD149" s="25">
        <v>7001</v>
      </c>
      <c r="AE149" s="25">
        <v>17.5</v>
      </c>
      <c r="AF149" s="25" t="s">
        <v>62</v>
      </c>
      <c r="AG149" s="25" t="s">
        <v>62</v>
      </c>
      <c r="AH149" s="25"/>
      <c r="AI149" s="25" t="s">
        <v>63</v>
      </c>
      <c r="AJ149" s="27">
        <v>17.5</v>
      </c>
      <c r="AK149" s="24">
        <v>1</v>
      </c>
      <c r="AL149" s="24" t="b">
        <v>0</v>
      </c>
      <c r="AM149" s="24" t="b">
        <v>0</v>
      </c>
      <c r="AN149" s="24" t="b">
        <v>0</v>
      </c>
      <c r="AO149" s="24">
        <v>0</v>
      </c>
      <c r="AP149" s="24">
        <v>1</v>
      </c>
      <c r="AQ149" s="26">
        <v>37287</v>
      </c>
      <c r="AR149" s="26">
        <v>37293</v>
      </c>
      <c r="AS149" s="24">
        <v>1</v>
      </c>
      <c r="AT149" s="23" t="s">
        <v>657</v>
      </c>
      <c r="AU149" s="23" t="str">
        <f t="shared" si="2"/>
        <v>VO00470153</v>
      </c>
    </row>
    <row r="150" spans="2:47" ht="13.8" x14ac:dyDescent="0.25">
      <c r="B150" s="20">
        <v>37287</v>
      </c>
      <c r="C150" s="20" t="s">
        <v>45</v>
      </c>
      <c r="D150" s="21" t="s">
        <v>649</v>
      </c>
      <c r="E150" s="21" t="s">
        <v>650</v>
      </c>
      <c r="F150" s="22">
        <v>21.5</v>
      </c>
      <c r="G150" s="21" t="s">
        <v>622</v>
      </c>
      <c r="H150" s="21" t="s">
        <v>477</v>
      </c>
      <c r="I150" s="21" t="s">
        <v>478</v>
      </c>
      <c r="J150" s="21"/>
      <c r="K150" s="21" t="s">
        <v>39</v>
      </c>
      <c r="L150" s="21" t="s">
        <v>269</v>
      </c>
      <c r="M150" s="23" t="s">
        <v>78</v>
      </c>
      <c r="N150" s="24">
        <v>458</v>
      </c>
      <c r="O150" s="21" t="s">
        <v>54</v>
      </c>
      <c r="P150" s="23" t="s">
        <v>130</v>
      </c>
      <c r="Q150" s="23" t="s">
        <v>56</v>
      </c>
      <c r="R150" s="23" t="s">
        <v>57</v>
      </c>
      <c r="S150" s="24" t="b">
        <v>0</v>
      </c>
      <c r="T150" s="25" t="s">
        <v>622</v>
      </c>
      <c r="U150" s="25"/>
      <c r="V150" s="25"/>
      <c r="W150" s="23" t="s">
        <v>272</v>
      </c>
      <c r="X150" s="26">
        <v>2</v>
      </c>
      <c r="Y150" s="26">
        <v>2</v>
      </c>
      <c r="Z150" s="21"/>
      <c r="AA150" s="25"/>
      <c r="AB150" s="25"/>
      <c r="AC150" s="25"/>
      <c r="AD150" s="25"/>
      <c r="AE150" s="25">
        <v>0</v>
      </c>
      <c r="AF150" s="25" t="s">
        <v>62</v>
      </c>
      <c r="AG150" s="25" t="s">
        <v>62</v>
      </c>
      <c r="AH150" s="25"/>
      <c r="AI150" s="25" t="s">
        <v>63</v>
      </c>
      <c r="AJ150" s="27">
        <v>21.5</v>
      </c>
      <c r="AK150" s="24">
        <v>3</v>
      </c>
      <c r="AL150" s="24" t="b">
        <v>1</v>
      </c>
      <c r="AM150" s="24" t="b">
        <v>0</v>
      </c>
      <c r="AN150" s="24" t="b">
        <v>0</v>
      </c>
      <c r="AO150" s="24">
        <v>0</v>
      </c>
      <c r="AP150" s="24">
        <v>1</v>
      </c>
      <c r="AQ150" s="26">
        <v>37287</v>
      </c>
      <c r="AR150" s="26">
        <v>37298</v>
      </c>
      <c r="AS150" s="24">
        <v>1</v>
      </c>
      <c r="AT150" s="23" t="s">
        <v>657</v>
      </c>
      <c r="AU150" s="23" t="str">
        <f t="shared" si="2"/>
        <v/>
      </c>
    </row>
    <row r="151" spans="2:47" ht="13.8" x14ac:dyDescent="0.25">
      <c r="B151" s="20">
        <v>37287</v>
      </c>
      <c r="C151" s="20" t="s">
        <v>45</v>
      </c>
      <c r="D151" s="21" t="s">
        <v>649</v>
      </c>
      <c r="E151" s="21" t="s">
        <v>650</v>
      </c>
      <c r="F151" s="22">
        <v>-15.75</v>
      </c>
      <c r="G151" s="21" t="s">
        <v>658</v>
      </c>
      <c r="H151" s="21" t="s">
        <v>659</v>
      </c>
      <c r="I151" s="21" t="s">
        <v>659</v>
      </c>
      <c r="J151" s="21" t="s">
        <v>432</v>
      </c>
      <c r="K151" s="21" t="s">
        <v>39</v>
      </c>
      <c r="L151" s="21" t="s">
        <v>504</v>
      </c>
      <c r="M151" s="23" t="s">
        <v>78</v>
      </c>
      <c r="N151" s="24">
        <v>458</v>
      </c>
      <c r="O151" s="21" t="s">
        <v>54</v>
      </c>
      <c r="P151" s="23" t="s">
        <v>130</v>
      </c>
      <c r="Q151" s="23" t="s">
        <v>56</v>
      </c>
      <c r="R151" s="23" t="s">
        <v>57</v>
      </c>
      <c r="S151" s="24" t="b">
        <v>0</v>
      </c>
      <c r="T151" s="25" t="s">
        <v>660</v>
      </c>
      <c r="U151" s="25"/>
      <c r="V151" s="25"/>
      <c r="W151" s="23" t="s">
        <v>272</v>
      </c>
      <c r="X151" s="26">
        <v>2</v>
      </c>
      <c r="Y151" s="26">
        <v>2</v>
      </c>
      <c r="Z151" s="21"/>
      <c r="AA151" s="25"/>
      <c r="AB151" s="25"/>
      <c r="AC151" s="25"/>
      <c r="AD151" s="25"/>
      <c r="AE151" s="25">
        <v>0</v>
      </c>
      <c r="AF151" s="25" t="s">
        <v>62</v>
      </c>
      <c r="AG151" s="25" t="s">
        <v>62</v>
      </c>
      <c r="AH151" s="25"/>
      <c r="AI151" s="25" t="s">
        <v>63</v>
      </c>
      <c r="AJ151" s="27">
        <v>-15.75</v>
      </c>
      <c r="AK151" s="24">
        <v>1</v>
      </c>
      <c r="AL151" s="24" t="b">
        <v>0</v>
      </c>
      <c r="AM151" s="24" t="b">
        <v>0</v>
      </c>
      <c r="AN151" s="24" t="b">
        <v>0</v>
      </c>
      <c r="AO151" s="24">
        <v>5</v>
      </c>
      <c r="AP151" s="24">
        <v>1</v>
      </c>
      <c r="AQ151" s="26">
        <v>37287</v>
      </c>
      <c r="AR151" s="26">
        <v>37264</v>
      </c>
      <c r="AS151" s="24">
        <v>1</v>
      </c>
      <c r="AT151" s="23" t="s">
        <v>657</v>
      </c>
      <c r="AU151" s="23" t="str">
        <f t="shared" si="2"/>
        <v/>
      </c>
    </row>
    <row r="152" spans="2:47" ht="13.8" x14ac:dyDescent="0.25">
      <c r="B152" s="20">
        <v>37287</v>
      </c>
      <c r="C152" s="20" t="s">
        <v>45</v>
      </c>
      <c r="D152" s="21" t="s">
        <v>661</v>
      </c>
      <c r="E152" s="21" t="s">
        <v>662</v>
      </c>
      <c r="F152" s="22">
        <v>944.13</v>
      </c>
      <c r="G152" s="21" t="s">
        <v>469</v>
      </c>
      <c r="H152" s="21" t="s">
        <v>470</v>
      </c>
      <c r="I152" s="21" t="s">
        <v>470</v>
      </c>
      <c r="J152" s="21" t="s">
        <v>432</v>
      </c>
      <c r="K152" s="21" t="s">
        <v>39</v>
      </c>
      <c r="L152" s="21" t="s">
        <v>269</v>
      </c>
      <c r="M152" s="23" t="s">
        <v>663</v>
      </c>
      <c r="N152" s="24">
        <v>458</v>
      </c>
      <c r="O152" s="21" t="s">
        <v>54</v>
      </c>
      <c r="P152" s="23" t="s">
        <v>55</v>
      </c>
      <c r="Q152" s="23" t="s">
        <v>56</v>
      </c>
      <c r="R152" s="23" t="s">
        <v>57</v>
      </c>
      <c r="S152" s="24" t="b">
        <v>0</v>
      </c>
      <c r="T152" s="25" t="s">
        <v>469</v>
      </c>
      <c r="U152" s="25"/>
      <c r="V152" s="25"/>
      <c r="W152" s="23" t="s">
        <v>272</v>
      </c>
      <c r="X152" s="26">
        <v>2</v>
      </c>
      <c r="Y152" s="26">
        <v>2</v>
      </c>
      <c r="Z152" s="21"/>
      <c r="AA152" s="25"/>
      <c r="AB152" s="25"/>
      <c r="AC152" s="25"/>
      <c r="AD152" s="25"/>
      <c r="AE152" s="25">
        <v>0</v>
      </c>
      <c r="AF152" s="25" t="s">
        <v>62</v>
      </c>
      <c r="AG152" s="25" t="s">
        <v>62</v>
      </c>
      <c r="AH152" s="25"/>
      <c r="AI152" s="25" t="s">
        <v>63</v>
      </c>
      <c r="AJ152" s="27">
        <v>944.13</v>
      </c>
      <c r="AK152" s="24">
        <v>2</v>
      </c>
      <c r="AL152" s="24" t="b">
        <v>1</v>
      </c>
      <c r="AM152" s="24" t="b">
        <v>0</v>
      </c>
      <c r="AN152" s="24" t="b">
        <v>0</v>
      </c>
      <c r="AO152" s="24">
        <v>0</v>
      </c>
      <c r="AP152" s="24">
        <v>1</v>
      </c>
      <c r="AQ152" s="26">
        <v>37287</v>
      </c>
      <c r="AR152" s="26">
        <v>37293</v>
      </c>
      <c r="AS152" s="24">
        <v>1</v>
      </c>
      <c r="AT152" s="23" t="s">
        <v>664</v>
      </c>
      <c r="AU152" s="23" t="str">
        <f t="shared" si="2"/>
        <v/>
      </c>
    </row>
    <row r="153" spans="2:47" ht="13.8" x14ac:dyDescent="0.25">
      <c r="B153" s="20">
        <v>37287</v>
      </c>
      <c r="C153" s="20" t="s">
        <v>45</v>
      </c>
      <c r="D153" s="21" t="s">
        <v>665</v>
      </c>
      <c r="E153" s="21" t="s">
        <v>662</v>
      </c>
      <c r="F153" s="22">
        <v>29.11</v>
      </c>
      <c r="G153" s="21" t="s">
        <v>622</v>
      </c>
      <c r="H153" s="21" t="s">
        <v>477</v>
      </c>
      <c r="I153" s="21" t="s">
        <v>478</v>
      </c>
      <c r="J153" s="21"/>
      <c r="K153" s="21" t="s">
        <v>39</v>
      </c>
      <c r="L153" s="21" t="s">
        <v>269</v>
      </c>
      <c r="M153" s="23" t="s">
        <v>663</v>
      </c>
      <c r="N153" s="24">
        <v>458</v>
      </c>
      <c r="O153" s="21" t="s">
        <v>54</v>
      </c>
      <c r="P153" s="23" t="s">
        <v>130</v>
      </c>
      <c r="Q153" s="23" t="s">
        <v>56</v>
      </c>
      <c r="R153" s="23" t="s">
        <v>57</v>
      </c>
      <c r="S153" s="24" t="b">
        <v>0</v>
      </c>
      <c r="T153" s="25" t="s">
        <v>622</v>
      </c>
      <c r="U153" s="25"/>
      <c r="V153" s="25"/>
      <c r="W153" s="23" t="s">
        <v>272</v>
      </c>
      <c r="X153" s="26">
        <v>2</v>
      </c>
      <c r="Y153" s="26">
        <v>2</v>
      </c>
      <c r="Z153" s="21"/>
      <c r="AA153" s="25"/>
      <c r="AB153" s="25"/>
      <c r="AC153" s="25"/>
      <c r="AD153" s="25"/>
      <c r="AE153" s="25">
        <v>0</v>
      </c>
      <c r="AF153" s="25" t="s">
        <v>62</v>
      </c>
      <c r="AG153" s="25" t="s">
        <v>62</v>
      </c>
      <c r="AH153" s="25"/>
      <c r="AI153" s="25" t="s">
        <v>63</v>
      </c>
      <c r="AJ153" s="27">
        <v>29.11</v>
      </c>
      <c r="AK153" s="24">
        <v>4</v>
      </c>
      <c r="AL153" s="24" t="b">
        <v>1</v>
      </c>
      <c r="AM153" s="24" t="b">
        <v>0</v>
      </c>
      <c r="AN153" s="24" t="b">
        <v>0</v>
      </c>
      <c r="AO153" s="24">
        <v>0</v>
      </c>
      <c r="AP153" s="24">
        <v>1</v>
      </c>
      <c r="AQ153" s="26">
        <v>37287</v>
      </c>
      <c r="AR153" s="26">
        <v>37298</v>
      </c>
      <c r="AS153" s="24">
        <v>1</v>
      </c>
      <c r="AT153" s="23" t="s">
        <v>666</v>
      </c>
      <c r="AU153" s="23" t="str">
        <f t="shared" si="2"/>
        <v/>
      </c>
    </row>
    <row r="154" spans="2:47" ht="13.8" x14ac:dyDescent="0.25">
      <c r="B154" s="20">
        <v>37287</v>
      </c>
      <c r="C154" s="20" t="s">
        <v>45</v>
      </c>
      <c r="D154" s="21" t="s">
        <v>90</v>
      </c>
      <c r="E154" s="21" t="s">
        <v>91</v>
      </c>
      <c r="F154" s="22">
        <v>850</v>
      </c>
      <c r="G154" s="21" t="s">
        <v>469</v>
      </c>
      <c r="H154" s="21" t="s">
        <v>470</v>
      </c>
      <c r="I154" s="21" t="s">
        <v>470</v>
      </c>
      <c r="J154" s="21" t="s">
        <v>432</v>
      </c>
      <c r="K154" s="21" t="s">
        <v>39</v>
      </c>
      <c r="L154" s="21" t="s">
        <v>269</v>
      </c>
      <c r="M154" s="23" t="s">
        <v>93</v>
      </c>
      <c r="N154" s="24">
        <v>458</v>
      </c>
      <c r="O154" s="21" t="s">
        <v>54</v>
      </c>
      <c r="P154" s="23" t="s">
        <v>55</v>
      </c>
      <c r="Q154" s="23" t="s">
        <v>56</v>
      </c>
      <c r="R154" s="23" t="s">
        <v>57</v>
      </c>
      <c r="S154" s="24" t="b">
        <v>0</v>
      </c>
      <c r="T154" s="25" t="s">
        <v>469</v>
      </c>
      <c r="U154" s="25"/>
      <c r="V154" s="25"/>
      <c r="W154" s="23" t="s">
        <v>272</v>
      </c>
      <c r="X154" s="26">
        <v>2</v>
      </c>
      <c r="Y154" s="26">
        <v>2</v>
      </c>
      <c r="Z154" s="21"/>
      <c r="AA154" s="25"/>
      <c r="AB154" s="25"/>
      <c r="AC154" s="25"/>
      <c r="AD154" s="25"/>
      <c r="AE154" s="25">
        <v>0</v>
      </c>
      <c r="AF154" s="25" t="s">
        <v>62</v>
      </c>
      <c r="AG154" s="25" t="s">
        <v>62</v>
      </c>
      <c r="AH154" s="25"/>
      <c r="AI154" s="25" t="s">
        <v>63</v>
      </c>
      <c r="AJ154" s="27">
        <v>850</v>
      </c>
      <c r="AK154" s="24">
        <v>3</v>
      </c>
      <c r="AL154" s="24" t="b">
        <v>1</v>
      </c>
      <c r="AM154" s="24" t="b">
        <v>0</v>
      </c>
      <c r="AN154" s="24" t="b">
        <v>0</v>
      </c>
      <c r="AO154" s="24">
        <v>0</v>
      </c>
      <c r="AP154" s="24">
        <v>1</v>
      </c>
      <c r="AQ154" s="26">
        <v>37287</v>
      </c>
      <c r="AR154" s="26">
        <v>37293</v>
      </c>
      <c r="AS154" s="24">
        <v>1</v>
      </c>
      <c r="AT154" s="23" t="s">
        <v>97</v>
      </c>
      <c r="AU154" s="23" t="str">
        <f t="shared" si="2"/>
        <v/>
      </c>
    </row>
    <row r="155" spans="2:47" ht="13.8" x14ac:dyDescent="0.25">
      <c r="B155" s="20">
        <v>37287</v>
      </c>
      <c r="C155" s="20" t="s">
        <v>45</v>
      </c>
      <c r="D155" s="21" t="s">
        <v>90</v>
      </c>
      <c r="E155" s="21" t="s">
        <v>91</v>
      </c>
      <c r="F155" s="22">
        <v>39.200000000000003</v>
      </c>
      <c r="G155" s="21" t="s">
        <v>625</v>
      </c>
      <c r="H155" s="21" t="s">
        <v>49</v>
      </c>
      <c r="I155" s="21" t="s">
        <v>667</v>
      </c>
      <c r="J155" s="21" t="s">
        <v>307</v>
      </c>
      <c r="K155" s="21" t="s">
        <v>39</v>
      </c>
      <c r="L155" s="21" t="s">
        <v>52</v>
      </c>
      <c r="M155" s="23" t="s">
        <v>93</v>
      </c>
      <c r="N155" s="24">
        <v>458</v>
      </c>
      <c r="O155" s="21" t="s">
        <v>54</v>
      </c>
      <c r="P155" s="23" t="s">
        <v>55</v>
      </c>
      <c r="Q155" s="23" t="s">
        <v>56</v>
      </c>
      <c r="R155" s="23" t="s">
        <v>57</v>
      </c>
      <c r="S155" s="24" t="b">
        <v>0</v>
      </c>
      <c r="T155" s="25" t="s">
        <v>668</v>
      </c>
      <c r="U155" s="25" t="s">
        <v>628</v>
      </c>
      <c r="V155" s="25" t="s">
        <v>95</v>
      </c>
      <c r="W155" s="23" t="s">
        <v>669</v>
      </c>
      <c r="X155" s="26">
        <v>37280</v>
      </c>
      <c r="Y155" s="26">
        <v>37300</v>
      </c>
      <c r="Z155" s="21"/>
      <c r="AA155" s="25"/>
      <c r="AB155" s="25"/>
      <c r="AC155" s="25"/>
      <c r="AD155" s="25">
        <v>7001</v>
      </c>
      <c r="AE155" s="25">
        <v>39.200000000000003</v>
      </c>
      <c r="AF155" s="25" t="s">
        <v>62</v>
      </c>
      <c r="AG155" s="25" t="s">
        <v>62</v>
      </c>
      <c r="AH155" s="25"/>
      <c r="AI155" s="25" t="s">
        <v>63</v>
      </c>
      <c r="AJ155" s="27">
        <v>39.200000000000003</v>
      </c>
      <c r="AK155" s="24">
        <v>12</v>
      </c>
      <c r="AL155" s="24" t="b">
        <v>0</v>
      </c>
      <c r="AM155" s="24" t="b">
        <v>0</v>
      </c>
      <c r="AN155" s="24" t="b">
        <v>0</v>
      </c>
      <c r="AO155" s="24">
        <v>0</v>
      </c>
      <c r="AP155" s="24">
        <v>1</v>
      </c>
      <c r="AQ155" s="26">
        <v>37287</v>
      </c>
      <c r="AR155" s="26">
        <v>37292</v>
      </c>
      <c r="AS155" s="24">
        <v>1</v>
      </c>
      <c r="AT155" s="23" t="s">
        <v>97</v>
      </c>
      <c r="AU155" s="23" t="str">
        <f t="shared" si="2"/>
        <v>VO00467132</v>
      </c>
    </row>
    <row r="156" spans="2:47" ht="13.8" x14ac:dyDescent="0.25">
      <c r="B156" s="20">
        <v>37287</v>
      </c>
      <c r="C156" s="20" t="s">
        <v>45</v>
      </c>
      <c r="D156" s="21" t="s">
        <v>90</v>
      </c>
      <c r="E156" s="21" t="s">
        <v>91</v>
      </c>
      <c r="F156" s="22">
        <v>809.2</v>
      </c>
      <c r="G156" s="21" t="s">
        <v>625</v>
      </c>
      <c r="H156" s="21" t="s">
        <v>49</v>
      </c>
      <c r="I156" s="21" t="s">
        <v>670</v>
      </c>
      <c r="J156" s="21" t="s">
        <v>307</v>
      </c>
      <c r="K156" s="21" t="s">
        <v>39</v>
      </c>
      <c r="L156" s="21" t="s">
        <v>52</v>
      </c>
      <c r="M156" s="23" t="s">
        <v>93</v>
      </c>
      <c r="N156" s="24">
        <v>458</v>
      </c>
      <c r="O156" s="21" t="s">
        <v>54</v>
      </c>
      <c r="P156" s="23" t="s">
        <v>55</v>
      </c>
      <c r="Q156" s="23" t="s">
        <v>56</v>
      </c>
      <c r="R156" s="23" t="s">
        <v>57</v>
      </c>
      <c r="S156" s="24" t="b">
        <v>0</v>
      </c>
      <c r="T156" s="25" t="s">
        <v>671</v>
      </c>
      <c r="U156" s="25" t="s">
        <v>628</v>
      </c>
      <c r="V156" s="25" t="s">
        <v>225</v>
      </c>
      <c r="W156" s="23" t="s">
        <v>672</v>
      </c>
      <c r="X156" s="26">
        <v>37279</v>
      </c>
      <c r="Y156" s="26">
        <v>37299</v>
      </c>
      <c r="Z156" s="21"/>
      <c r="AA156" s="25"/>
      <c r="AB156" s="25"/>
      <c r="AC156" s="25"/>
      <c r="AD156" s="25">
        <v>7001</v>
      </c>
      <c r="AE156" s="25">
        <v>809.2</v>
      </c>
      <c r="AF156" s="25" t="s">
        <v>62</v>
      </c>
      <c r="AG156" s="25" t="s">
        <v>62</v>
      </c>
      <c r="AH156" s="25"/>
      <c r="AI156" s="25" t="s">
        <v>63</v>
      </c>
      <c r="AJ156" s="27">
        <v>809.2</v>
      </c>
      <c r="AK156" s="24">
        <v>10</v>
      </c>
      <c r="AL156" s="24" t="b">
        <v>0</v>
      </c>
      <c r="AM156" s="24" t="b">
        <v>0</v>
      </c>
      <c r="AN156" s="24" t="b">
        <v>0</v>
      </c>
      <c r="AO156" s="24">
        <v>0</v>
      </c>
      <c r="AP156" s="24">
        <v>1</v>
      </c>
      <c r="AQ156" s="26">
        <v>37287</v>
      </c>
      <c r="AR156" s="26">
        <v>37292</v>
      </c>
      <c r="AS156" s="24">
        <v>1</v>
      </c>
      <c r="AT156" s="23" t="s">
        <v>97</v>
      </c>
      <c r="AU156" s="23" t="str">
        <f t="shared" si="2"/>
        <v>VO00467111</v>
      </c>
    </row>
    <row r="157" spans="2:47" ht="13.8" x14ac:dyDescent="0.25">
      <c r="B157" s="20">
        <v>37287</v>
      </c>
      <c r="C157" s="20" t="s">
        <v>45</v>
      </c>
      <c r="D157" s="21" t="s">
        <v>673</v>
      </c>
      <c r="E157" s="21" t="s">
        <v>674</v>
      </c>
      <c r="F157" s="22">
        <v>1893.21</v>
      </c>
      <c r="G157" s="21" t="s">
        <v>622</v>
      </c>
      <c r="H157" s="21" t="s">
        <v>477</v>
      </c>
      <c r="I157" s="21" t="s">
        <v>478</v>
      </c>
      <c r="J157" s="21"/>
      <c r="K157" s="21" t="s">
        <v>39</v>
      </c>
      <c r="L157" s="21" t="s">
        <v>269</v>
      </c>
      <c r="M157" s="23" t="s">
        <v>93</v>
      </c>
      <c r="N157" s="24">
        <v>458</v>
      </c>
      <c r="O157" s="21" t="s">
        <v>54</v>
      </c>
      <c r="P157" s="23" t="s">
        <v>130</v>
      </c>
      <c r="Q157" s="23" t="s">
        <v>56</v>
      </c>
      <c r="R157" s="23" t="s">
        <v>57</v>
      </c>
      <c r="S157" s="24" t="b">
        <v>0</v>
      </c>
      <c r="T157" s="25" t="s">
        <v>622</v>
      </c>
      <c r="U157" s="25"/>
      <c r="V157" s="25"/>
      <c r="W157" s="23" t="s">
        <v>272</v>
      </c>
      <c r="X157" s="26">
        <v>2</v>
      </c>
      <c r="Y157" s="26">
        <v>2</v>
      </c>
      <c r="Z157" s="21"/>
      <c r="AA157" s="25"/>
      <c r="AB157" s="25"/>
      <c r="AC157" s="25"/>
      <c r="AD157" s="25"/>
      <c r="AE157" s="25">
        <v>0</v>
      </c>
      <c r="AF157" s="25" t="s">
        <v>62</v>
      </c>
      <c r="AG157" s="25" t="s">
        <v>62</v>
      </c>
      <c r="AH157" s="25"/>
      <c r="AI157" s="25" t="s">
        <v>63</v>
      </c>
      <c r="AJ157" s="27">
        <v>1893.21</v>
      </c>
      <c r="AK157" s="24">
        <v>5</v>
      </c>
      <c r="AL157" s="24" t="b">
        <v>1</v>
      </c>
      <c r="AM157" s="24" t="b">
        <v>0</v>
      </c>
      <c r="AN157" s="24" t="b">
        <v>0</v>
      </c>
      <c r="AO157" s="24">
        <v>0</v>
      </c>
      <c r="AP157" s="24">
        <v>1</v>
      </c>
      <c r="AQ157" s="26">
        <v>37287</v>
      </c>
      <c r="AR157" s="26">
        <v>37298</v>
      </c>
      <c r="AS157" s="24">
        <v>1</v>
      </c>
      <c r="AT157" s="23" t="s">
        <v>675</v>
      </c>
      <c r="AU157" s="23" t="str">
        <f t="shared" si="2"/>
        <v/>
      </c>
    </row>
    <row r="158" spans="2:47" ht="13.8" x14ac:dyDescent="0.25">
      <c r="B158" s="20">
        <v>37287</v>
      </c>
      <c r="C158" s="20" t="s">
        <v>45</v>
      </c>
      <c r="D158" s="21" t="s">
        <v>673</v>
      </c>
      <c r="E158" s="21" t="s">
        <v>674</v>
      </c>
      <c r="F158" s="22">
        <v>-662.66</v>
      </c>
      <c r="G158" s="21" t="s">
        <v>658</v>
      </c>
      <c r="H158" s="21" t="s">
        <v>659</v>
      </c>
      <c r="I158" s="21" t="s">
        <v>659</v>
      </c>
      <c r="J158" s="21" t="s">
        <v>432</v>
      </c>
      <c r="K158" s="21" t="s">
        <v>39</v>
      </c>
      <c r="L158" s="21" t="s">
        <v>504</v>
      </c>
      <c r="M158" s="23" t="s">
        <v>93</v>
      </c>
      <c r="N158" s="24">
        <v>458</v>
      </c>
      <c r="O158" s="21" t="s">
        <v>54</v>
      </c>
      <c r="P158" s="23" t="s">
        <v>130</v>
      </c>
      <c r="Q158" s="23" t="s">
        <v>56</v>
      </c>
      <c r="R158" s="23" t="s">
        <v>57</v>
      </c>
      <c r="S158" s="24" t="b">
        <v>0</v>
      </c>
      <c r="T158" s="25" t="s">
        <v>660</v>
      </c>
      <c r="U158" s="25"/>
      <c r="V158" s="25"/>
      <c r="W158" s="23" t="s">
        <v>272</v>
      </c>
      <c r="X158" s="26">
        <v>2</v>
      </c>
      <c r="Y158" s="26">
        <v>2</v>
      </c>
      <c r="Z158" s="21"/>
      <c r="AA158" s="25"/>
      <c r="AB158" s="25"/>
      <c r="AC158" s="25"/>
      <c r="AD158" s="25"/>
      <c r="AE158" s="25">
        <v>0</v>
      </c>
      <c r="AF158" s="25" t="s">
        <v>62</v>
      </c>
      <c r="AG158" s="25" t="s">
        <v>62</v>
      </c>
      <c r="AH158" s="25"/>
      <c r="AI158" s="25" t="s">
        <v>63</v>
      </c>
      <c r="AJ158" s="27">
        <v>-662.66</v>
      </c>
      <c r="AK158" s="24">
        <v>2</v>
      </c>
      <c r="AL158" s="24" t="b">
        <v>0</v>
      </c>
      <c r="AM158" s="24" t="b">
        <v>0</v>
      </c>
      <c r="AN158" s="24" t="b">
        <v>0</v>
      </c>
      <c r="AO158" s="24">
        <v>5</v>
      </c>
      <c r="AP158" s="24">
        <v>1</v>
      </c>
      <c r="AQ158" s="26">
        <v>37287</v>
      </c>
      <c r="AR158" s="26">
        <v>37264</v>
      </c>
      <c r="AS158" s="24">
        <v>1</v>
      </c>
      <c r="AT158" s="23" t="s">
        <v>675</v>
      </c>
      <c r="AU158" s="23" t="str">
        <f t="shared" si="2"/>
        <v/>
      </c>
    </row>
    <row r="159" spans="2:47" ht="13.8" x14ac:dyDescent="0.25">
      <c r="B159" s="20">
        <v>37287</v>
      </c>
      <c r="C159" s="20" t="s">
        <v>45</v>
      </c>
      <c r="D159" s="21" t="s">
        <v>98</v>
      </c>
      <c r="E159" s="21" t="s">
        <v>99</v>
      </c>
      <c r="F159" s="22">
        <v>-354.95</v>
      </c>
      <c r="G159" s="21" t="s">
        <v>676</v>
      </c>
      <c r="H159" s="21" t="s">
        <v>659</v>
      </c>
      <c r="I159" s="21" t="s">
        <v>659</v>
      </c>
      <c r="J159" s="21" t="s">
        <v>432</v>
      </c>
      <c r="K159" s="21" t="s">
        <v>39</v>
      </c>
      <c r="L159" s="21" t="s">
        <v>504</v>
      </c>
      <c r="M159" s="23" t="s">
        <v>101</v>
      </c>
      <c r="N159" s="24">
        <v>459</v>
      </c>
      <c r="O159" s="21" t="s">
        <v>102</v>
      </c>
      <c r="P159" s="23" t="s">
        <v>55</v>
      </c>
      <c r="Q159" s="23" t="s">
        <v>56</v>
      </c>
      <c r="R159" s="23" t="s">
        <v>57</v>
      </c>
      <c r="S159" s="24" t="b">
        <v>0</v>
      </c>
      <c r="T159" s="25" t="s">
        <v>677</v>
      </c>
      <c r="U159" s="25"/>
      <c r="V159" s="25"/>
      <c r="W159" s="23" t="s">
        <v>272</v>
      </c>
      <c r="X159" s="26">
        <v>2</v>
      </c>
      <c r="Y159" s="26">
        <v>2</v>
      </c>
      <c r="Z159" s="21"/>
      <c r="AA159" s="25"/>
      <c r="AB159" s="25"/>
      <c r="AC159" s="25"/>
      <c r="AD159" s="25"/>
      <c r="AE159" s="25">
        <v>0</v>
      </c>
      <c r="AF159" s="25" t="s">
        <v>62</v>
      </c>
      <c r="AG159" s="25" t="s">
        <v>62</v>
      </c>
      <c r="AH159" s="25"/>
      <c r="AI159" s="25" t="s">
        <v>63</v>
      </c>
      <c r="AJ159" s="27">
        <v>-354.95</v>
      </c>
      <c r="AK159" s="24">
        <v>1</v>
      </c>
      <c r="AL159" s="24" t="b">
        <v>0</v>
      </c>
      <c r="AM159" s="24" t="b">
        <v>0</v>
      </c>
      <c r="AN159" s="24" t="b">
        <v>0</v>
      </c>
      <c r="AO159" s="24">
        <v>5</v>
      </c>
      <c r="AP159" s="24">
        <v>1</v>
      </c>
      <c r="AQ159" s="26">
        <v>37287</v>
      </c>
      <c r="AR159" s="26">
        <v>37264</v>
      </c>
      <c r="AS159" s="24">
        <v>1</v>
      </c>
      <c r="AT159" s="23" t="s">
        <v>106</v>
      </c>
      <c r="AU159" s="23" t="str">
        <f t="shared" si="2"/>
        <v/>
      </c>
    </row>
    <row r="160" spans="2:47" ht="13.8" x14ac:dyDescent="0.25">
      <c r="B160" s="20">
        <v>37287</v>
      </c>
      <c r="C160" s="20" t="s">
        <v>45</v>
      </c>
      <c r="D160" s="21" t="s">
        <v>98</v>
      </c>
      <c r="E160" s="21" t="s">
        <v>99</v>
      </c>
      <c r="F160" s="22">
        <v>15.53</v>
      </c>
      <c r="G160" s="21" t="s">
        <v>625</v>
      </c>
      <c r="H160" s="21" t="s">
        <v>49</v>
      </c>
      <c r="I160" s="21" t="s">
        <v>678</v>
      </c>
      <c r="J160" s="21" t="s">
        <v>307</v>
      </c>
      <c r="K160" s="21" t="s">
        <v>39</v>
      </c>
      <c r="L160" s="21" t="s">
        <v>52</v>
      </c>
      <c r="M160" s="23" t="s">
        <v>101</v>
      </c>
      <c r="N160" s="24">
        <v>459</v>
      </c>
      <c r="O160" s="21" t="s">
        <v>102</v>
      </c>
      <c r="P160" s="23" t="s">
        <v>55</v>
      </c>
      <c r="Q160" s="23" t="s">
        <v>56</v>
      </c>
      <c r="R160" s="23" t="s">
        <v>57</v>
      </c>
      <c r="S160" s="24" t="b">
        <v>0</v>
      </c>
      <c r="T160" s="25" t="s">
        <v>679</v>
      </c>
      <c r="U160" s="25" t="s">
        <v>628</v>
      </c>
      <c r="V160" s="25" t="s">
        <v>680</v>
      </c>
      <c r="W160" s="23" t="s">
        <v>681</v>
      </c>
      <c r="X160" s="26">
        <v>37284</v>
      </c>
      <c r="Y160" s="26">
        <v>37294</v>
      </c>
      <c r="Z160" s="21"/>
      <c r="AA160" s="25"/>
      <c r="AB160" s="25"/>
      <c r="AC160" s="25"/>
      <c r="AD160" s="25">
        <v>7001</v>
      </c>
      <c r="AE160" s="25">
        <v>15.53</v>
      </c>
      <c r="AF160" s="25" t="s">
        <v>62</v>
      </c>
      <c r="AG160" s="25" t="s">
        <v>62</v>
      </c>
      <c r="AH160" s="25"/>
      <c r="AI160" s="25" t="s">
        <v>63</v>
      </c>
      <c r="AJ160" s="27">
        <v>15.53</v>
      </c>
      <c r="AK160" s="24">
        <v>14</v>
      </c>
      <c r="AL160" s="24" t="b">
        <v>0</v>
      </c>
      <c r="AM160" s="24" t="b">
        <v>0</v>
      </c>
      <c r="AN160" s="24" t="b">
        <v>0</v>
      </c>
      <c r="AO160" s="24">
        <v>0</v>
      </c>
      <c r="AP160" s="24">
        <v>1</v>
      </c>
      <c r="AQ160" s="26">
        <v>37287</v>
      </c>
      <c r="AR160" s="26">
        <v>37292</v>
      </c>
      <c r="AS160" s="24">
        <v>1</v>
      </c>
      <c r="AT160" s="23" t="s">
        <v>106</v>
      </c>
      <c r="AU160" s="23" t="str">
        <f t="shared" si="2"/>
        <v>VO00467153</v>
      </c>
    </row>
    <row r="161" spans="2:47" ht="13.8" x14ac:dyDescent="0.25">
      <c r="B161" s="20">
        <v>37287</v>
      </c>
      <c r="C161" s="20" t="s">
        <v>45</v>
      </c>
      <c r="D161" s="21" t="s">
        <v>98</v>
      </c>
      <c r="E161" s="21" t="s">
        <v>99</v>
      </c>
      <c r="F161" s="22">
        <v>210.06</v>
      </c>
      <c r="G161" s="21" t="s">
        <v>612</v>
      </c>
      <c r="H161" s="21" t="s">
        <v>49</v>
      </c>
      <c r="I161" s="21" t="s">
        <v>682</v>
      </c>
      <c r="J161" s="21" t="s">
        <v>51</v>
      </c>
      <c r="K161" s="21" t="s">
        <v>39</v>
      </c>
      <c r="L161" s="21" t="s">
        <v>52</v>
      </c>
      <c r="M161" s="23" t="s">
        <v>101</v>
      </c>
      <c r="N161" s="24">
        <v>459</v>
      </c>
      <c r="O161" s="21" t="s">
        <v>102</v>
      </c>
      <c r="P161" s="23" t="s">
        <v>55</v>
      </c>
      <c r="Q161" s="23" t="s">
        <v>56</v>
      </c>
      <c r="R161" s="23" t="s">
        <v>57</v>
      </c>
      <c r="S161" s="24" t="b">
        <v>0</v>
      </c>
      <c r="T161" s="25" t="s">
        <v>683</v>
      </c>
      <c r="U161" s="25" t="s">
        <v>616</v>
      </c>
      <c r="V161" s="25" t="s">
        <v>104</v>
      </c>
      <c r="W161" s="23" t="s">
        <v>684</v>
      </c>
      <c r="X161" s="26">
        <v>37285</v>
      </c>
      <c r="Y161" s="26">
        <v>37295</v>
      </c>
      <c r="Z161" s="21"/>
      <c r="AA161" s="25"/>
      <c r="AB161" s="25"/>
      <c r="AC161" s="25"/>
      <c r="AD161" s="25">
        <v>7001</v>
      </c>
      <c r="AE161" s="25">
        <v>210.06</v>
      </c>
      <c r="AF161" s="25" t="s">
        <v>62</v>
      </c>
      <c r="AG161" s="25" t="s">
        <v>62</v>
      </c>
      <c r="AH161" s="25"/>
      <c r="AI161" s="25" t="s">
        <v>63</v>
      </c>
      <c r="AJ161" s="27">
        <v>210.06</v>
      </c>
      <c r="AK161" s="24">
        <v>1</v>
      </c>
      <c r="AL161" s="24" t="b">
        <v>0</v>
      </c>
      <c r="AM161" s="24" t="b">
        <v>0</v>
      </c>
      <c r="AN161" s="24" t="b">
        <v>0</v>
      </c>
      <c r="AO161" s="24">
        <v>0</v>
      </c>
      <c r="AP161" s="24">
        <v>1</v>
      </c>
      <c r="AQ161" s="26">
        <v>37287</v>
      </c>
      <c r="AR161" s="26">
        <v>37292</v>
      </c>
      <c r="AS161" s="24">
        <v>1</v>
      </c>
      <c r="AT161" s="23" t="s">
        <v>106</v>
      </c>
      <c r="AU161" s="23" t="str">
        <f t="shared" si="2"/>
        <v>VO00468676</v>
      </c>
    </row>
    <row r="162" spans="2:47" ht="13.8" x14ac:dyDescent="0.25">
      <c r="B162" s="20">
        <v>37287</v>
      </c>
      <c r="C162" s="20" t="s">
        <v>45</v>
      </c>
      <c r="D162" s="21" t="s">
        <v>98</v>
      </c>
      <c r="E162" s="21" t="s">
        <v>99</v>
      </c>
      <c r="F162" s="22">
        <v>148.06</v>
      </c>
      <c r="G162" s="21" t="s">
        <v>612</v>
      </c>
      <c r="H162" s="21" t="s">
        <v>49</v>
      </c>
      <c r="I162" s="21" t="s">
        <v>685</v>
      </c>
      <c r="J162" s="21" t="s">
        <v>51</v>
      </c>
      <c r="K162" s="21" t="s">
        <v>39</v>
      </c>
      <c r="L162" s="21" t="s">
        <v>52</v>
      </c>
      <c r="M162" s="23" t="s">
        <v>101</v>
      </c>
      <c r="N162" s="24">
        <v>459</v>
      </c>
      <c r="O162" s="21" t="s">
        <v>102</v>
      </c>
      <c r="P162" s="23" t="s">
        <v>55</v>
      </c>
      <c r="Q162" s="23" t="s">
        <v>56</v>
      </c>
      <c r="R162" s="23" t="s">
        <v>57</v>
      </c>
      <c r="S162" s="24" t="b">
        <v>0</v>
      </c>
      <c r="T162" s="25" t="s">
        <v>686</v>
      </c>
      <c r="U162" s="25" t="s">
        <v>616</v>
      </c>
      <c r="V162" s="25" t="s">
        <v>104</v>
      </c>
      <c r="W162" s="23" t="s">
        <v>687</v>
      </c>
      <c r="X162" s="26">
        <v>37285</v>
      </c>
      <c r="Y162" s="26">
        <v>37295</v>
      </c>
      <c r="Z162" s="21"/>
      <c r="AA162" s="25"/>
      <c r="AB162" s="25"/>
      <c r="AC162" s="25"/>
      <c r="AD162" s="25">
        <v>7001</v>
      </c>
      <c r="AE162" s="25">
        <v>148.06</v>
      </c>
      <c r="AF162" s="25" t="s">
        <v>62</v>
      </c>
      <c r="AG162" s="25" t="s">
        <v>62</v>
      </c>
      <c r="AH162" s="25"/>
      <c r="AI162" s="25" t="s">
        <v>63</v>
      </c>
      <c r="AJ162" s="27">
        <v>148.06</v>
      </c>
      <c r="AK162" s="24">
        <v>2</v>
      </c>
      <c r="AL162" s="24" t="b">
        <v>0</v>
      </c>
      <c r="AM162" s="24" t="b">
        <v>0</v>
      </c>
      <c r="AN162" s="24" t="b">
        <v>0</v>
      </c>
      <c r="AO162" s="24">
        <v>0</v>
      </c>
      <c r="AP162" s="24">
        <v>1</v>
      </c>
      <c r="AQ162" s="26">
        <v>37287</v>
      </c>
      <c r="AR162" s="26">
        <v>37292</v>
      </c>
      <c r="AS162" s="24">
        <v>1</v>
      </c>
      <c r="AT162" s="23" t="s">
        <v>106</v>
      </c>
      <c r="AU162" s="23" t="str">
        <f t="shared" si="2"/>
        <v>VO00468677</v>
      </c>
    </row>
    <row r="163" spans="2:47" ht="13.8" x14ac:dyDescent="0.25">
      <c r="B163" s="20">
        <v>37287</v>
      </c>
      <c r="C163" s="20" t="s">
        <v>45</v>
      </c>
      <c r="D163" s="21" t="s">
        <v>110</v>
      </c>
      <c r="E163" s="21" t="s">
        <v>111</v>
      </c>
      <c r="F163" s="22">
        <v>108.1</v>
      </c>
      <c r="G163" s="21" t="s">
        <v>688</v>
      </c>
      <c r="H163" s="21" t="s">
        <v>49</v>
      </c>
      <c r="I163" s="21" t="s">
        <v>689</v>
      </c>
      <c r="J163" s="21" t="s">
        <v>51</v>
      </c>
      <c r="K163" s="21" t="s">
        <v>39</v>
      </c>
      <c r="L163" s="21" t="s">
        <v>52</v>
      </c>
      <c r="M163" s="23" t="s">
        <v>113</v>
      </c>
      <c r="N163" s="24">
        <v>459</v>
      </c>
      <c r="O163" s="21" t="s">
        <v>102</v>
      </c>
      <c r="P163" s="23" t="s">
        <v>55</v>
      </c>
      <c r="Q163" s="23" t="s">
        <v>56</v>
      </c>
      <c r="R163" s="23" t="s">
        <v>57</v>
      </c>
      <c r="S163" s="24" t="b">
        <v>0</v>
      </c>
      <c r="T163" s="25" t="s">
        <v>690</v>
      </c>
      <c r="U163" s="25" t="s">
        <v>691</v>
      </c>
      <c r="V163" s="25" t="s">
        <v>692</v>
      </c>
      <c r="W163" s="23" t="s">
        <v>693</v>
      </c>
      <c r="X163" s="26">
        <v>37283</v>
      </c>
      <c r="Y163" s="26">
        <v>37293</v>
      </c>
      <c r="Z163" s="21"/>
      <c r="AA163" s="25"/>
      <c r="AB163" s="25"/>
      <c r="AC163" s="25"/>
      <c r="AD163" s="25">
        <v>7001</v>
      </c>
      <c r="AE163" s="25">
        <v>108.1</v>
      </c>
      <c r="AF163" s="25" t="s">
        <v>62</v>
      </c>
      <c r="AG163" s="25" t="s">
        <v>62</v>
      </c>
      <c r="AH163" s="25"/>
      <c r="AI163" s="25" t="s">
        <v>63</v>
      </c>
      <c r="AJ163" s="27">
        <v>108.1</v>
      </c>
      <c r="AK163" s="24">
        <v>1</v>
      </c>
      <c r="AL163" s="24" t="b">
        <v>0</v>
      </c>
      <c r="AM163" s="24" t="b">
        <v>0</v>
      </c>
      <c r="AN163" s="24" t="b">
        <v>0</v>
      </c>
      <c r="AO163" s="24">
        <v>0</v>
      </c>
      <c r="AP163" s="24">
        <v>1</v>
      </c>
      <c r="AQ163" s="26">
        <v>37287</v>
      </c>
      <c r="AR163" s="26">
        <v>37293</v>
      </c>
      <c r="AS163" s="24">
        <v>1</v>
      </c>
      <c r="AT163" s="23" t="s">
        <v>117</v>
      </c>
      <c r="AU163" s="23" t="str">
        <f t="shared" si="2"/>
        <v>VO00469057</v>
      </c>
    </row>
    <row r="164" spans="2:47" ht="13.8" x14ac:dyDescent="0.25">
      <c r="B164" s="20">
        <v>37287</v>
      </c>
      <c r="C164" s="20" t="s">
        <v>45</v>
      </c>
      <c r="D164" s="21" t="s">
        <v>694</v>
      </c>
      <c r="E164" s="21" t="s">
        <v>695</v>
      </c>
      <c r="F164" s="22">
        <v>15.48</v>
      </c>
      <c r="G164" s="21" t="s">
        <v>651</v>
      </c>
      <c r="H164" s="21" t="s">
        <v>49</v>
      </c>
      <c r="I164" s="21" t="s">
        <v>696</v>
      </c>
      <c r="J164" s="21" t="s">
        <v>51</v>
      </c>
      <c r="K164" s="21" t="s">
        <v>39</v>
      </c>
      <c r="L164" s="21" t="s">
        <v>52</v>
      </c>
      <c r="M164" s="23" t="s">
        <v>697</v>
      </c>
      <c r="N164" s="24">
        <v>458</v>
      </c>
      <c r="O164" s="21" t="s">
        <v>54</v>
      </c>
      <c r="P164" s="23" t="s">
        <v>130</v>
      </c>
      <c r="Q164" s="23" t="s">
        <v>56</v>
      </c>
      <c r="R164" s="23" t="s">
        <v>57</v>
      </c>
      <c r="S164" s="24" t="b">
        <v>0</v>
      </c>
      <c r="T164" s="25" t="s">
        <v>698</v>
      </c>
      <c r="U164" s="25" t="s">
        <v>654</v>
      </c>
      <c r="V164" s="25" t="s">
        <v>655</v>
      </c>
      <c r="W164" s="23" t="s">
        <v>699</v>
      </c>
      <c r="X164" s="26">
        <v>37256</v>
      </c>
      <c r="Y164" s="26">
        <v>37313</v>
      </c>
      <c r="Z164" s="21"/>
      <c r="AA164" s="25"/>
      <c r="AB164" s="25"/>
      <c r="AC164" s="25"/>
      <c r="AD164" s="25">
        <v>7001</v>
      </c>
      <c r="AE164" s="25">
        <v>15.48</v>
      </c>
      <c r="AF164" s="25" t="s">
        <v>62</v>
      </c>
      <c r="AG164" s="25" t="s">
        <v>62</v>
      </c>
      <c r="AH164" s="25"/>
      <c r="AI164" s="25" t="s">
        <v>63</v>
      </c>
      <c r="AJ164" s="27">
        <v>15.48</v>
      </c>
      <c r="AK164" s="24">
        <v>2</v>
      </c>
      <c r="AL164" s="24" t="b">
        <v>0</v>
      </c>
      <c r="AM164" s="24" t="b">
        <v>0</v>
      </c>
      <c r="AN164" s="24" t="b">
        <v>0</v>
      </c>
      <c r="AO164" s="24">
        <v>0</v>
      </c>
      <c r="AP164" s="24">
        <v>1</v>
      </c>
      <c r="AQ164" s="26">
        <v>37287</v>
      </c>
      <c r="AR164" s="26">
        <v>37293</v>
      </c>
      <c r="AS164" s="24">
        <v>1</v>
      </c>
      <c r="AT164" s="23" t="s">
        <v>700</v>
      </c>
      <c r="AU164" s="23" t="str">
        <f t="shared" si="2"/>
        <v>VO00470156</v>
      </c>
    </row>
    <row r="165" spans="2:47" ht="13.8" x14ac:dyDescent="0.25">
      <c r="B165" s="20">
        <v>37287</v>
      </c>
      <c r="C165" s="20" t="s">
        <v>45</v>
      </c>
      <c r="D165" s="21" t="s">
        <v>118</v>
      </c>
      <c r="E165" s="21" t="s">
        <v>119</v>
      </c>
      <c r="F165" s="22">
        <v>16.14</v>
      </c>
      <c r="G165" s="21" t="s">
        <v>625</v>
      </c>
      <c r="H165" s="21" t="s">
        <v>49</v>
      </c>
      <c r="I165" s="21" t="s">
        <v>701</v>
      </c>
      <c r="J165" s="21" t="s">
        <v>307</v>
      </c>
      <c r="K165" s="21" t="s">
        <v>39</v>
      </c>
      <c r="L165" s="21" t="s">
        <v>52</v>
      </c>
      <c r="M165" s="23" t="s">
        <v>121</v>
      </c>
      <c r="N165" s="24">
        <v>459</v>
      </c>
      <c r="O165" s="21" t="s">
        <v>102</v>
      </c>
      <c r="P165" s="23" t="s">
        <v>55</v>
      </c>
      <c r="Q165" s="23" t="s">
        <v>56</v>
      </c>
      <c r="R165" s="23" t="s">
        <v>57</v>
      </c>
      <c r="S165" s="24" t="b">
        <v>0</v>
      </c>
      <c r="T165" s="25" t="s">
        <v>702</v>
      </c>
      <c r="U165" s="25" t="s">
        <v>628</v>
      </c>
      <c r="V165" s="25" t="s">
        <v>123</v>
      </c>
      <c r="W165" s="23" t="s">
        <v>703</v>
      </c>
      <c r="X165" s="26">
        <v>37284</v>
      </c>
      <c r="Y165" s="26">
        <v>37341</v>
      </c>
      <c r="Z165" s="21"/>
      <c r="AA165" s="25"/>
      <c r="AB165" s="25"/>
      <c r="AC165" s="25"/>
      <c r="AD165" s="25">
        <v>7001</v>
      </c>
      <c r="AE165" s="25">
        <v>16.14</v>
      </c>
      <c r="AF165" s="25" t="s">
        <v>62</v>
      </c>
      <c r="AG165" s="25" t="s">
        <v>62</v>
      </c>
      <c r="AH165" s="25"/>
      <c r="AI165" s="25" t="s">
        <v>63</v>
      </c>
      <c r="AJ165" s="27">
        <v>16.14</v>
      </c>
      <c r="AK165" s="24">
        <v>5</v>
      </c>
      <c r="AL165" s="24" t="b">
        <v>0</v>
      </c>
      <c r="AM165" s="24" t="b">
        <v>0</v>
      </c>
      <c r="AN165" s="24" t="b">
        <v>0</v>
      </c>
      <c r="AO165" s="24">
        <v>0</v>
      </c>
      <c r="AP165" s="24">
        <v>1</v>
      </c>
      <c r="AQ165" s="26">
        <v>37287</v>
      </c>
      <c r="AR165" s="26">
        <v>37292</v>
      </c>
      <c r="AS165" s="24">
        <v>1</v>
      </c>
      <c r="AT165" s="23" t="s">
        <v>125</v>
      </c>
      <c r="AU165" s="23" t="str">
        <f t="shared" si="2"/>
        <v>VO00467086</v>
      </c>
    </row>
    <row r="166" spans="2:47" ht="13.8" x14ac:dyDescent="0.25">
      <c r="B166" s="20">
        <v>37287</v>
      </c>
      <c r="C166" s="20" t="s">
        <v>45</v>
      </c>
      <c r="D166" s="21" t="s">
        <v>704</v>
      </c>
      <c r="E166" s="21" t="s">
        <v>572</v>
      </c>
      <c r="F166" s="22">
        <v>375.12</v>
      </c>
      <c r="G166" s="21" t="s">
        <v>573</v>
      </c>
      <c r="H166" s="21" t="s">
        <v>574</v>
      </c>
      <c r="I166" s="21" t="s">
        <v>575</v>
      </c>
      <c r="J166" s="21" t="s">
        <v>576</v>
      </c>
      <c r="K166" s="21" t="s">
        <v>39</v>
      </c>
      <c r="L166" s="21" t="s">
        <v>269</v>
      </c>
      <c r="M166" s="23" t="s">
        <v>705</v>
      </c>
      <c r="N166" s="24">
        <v>530</v>
      </c>
      <c r="O166" s="21" t="s">
        <v>578</v>
      </c>
      <c r="P166" s="23" t="s">
        <v>55</v>
      </c>
      <c r="Q166" s="23" t="s">
        <v>579</v>
      </c>
      <c r="R166" s="23" t="s">
        <v>57</v>
      </c>
      <c r="S166" s="24" t="b">
        <v>0</v>
      </c>
      <c r="T166" s="25" t="s">
        <v>580</v>
      </c>
      <c r="U166" s="25" t="s">
        <v>435</v>
      </c>
      <c r="V166" s="25"/>
      <c r="W166" s="23" t="s">
        <v>272</v>
      </c>
      <c r="X166" s="26">
        <v>2</v>
      </c>
      <c r="Y166" s="26">
        <v>2</v>
      </c>
      <c r="Z166" s="21"/>
      <c r="AA166" s="25"/>
      <c r="AB166" s="25"/>
      <c r="AC166" s="25"/>
      <c r="AD166" s="25"/>
      <c r="AE166" s="25">
        <v>0</v>
      </c>
      <c r="AF166" s="25" t="s">
        <v>62</v>
      </c>
      <c r="AG166" s="25" t="s">
        <v>62</v>
      </c>
      <c r="AH166" s="25"/>
      <c r="AI166" s="25" t="s">
        <v>63</v>
      </c>
      <c r="AJ166" s="27">
        <v>375.12</v>
      </c>
      <c r="AK166" s="24">
        <v>3</v>
      </c>
      <c r="AL166" s="24" t="b">
        <v>0</v>
      </c>
      <c r="AM166" s="24" t="b">
        <v>0</v>
      </c>
      <c r="AN166" s="24" t="b">
        <v>1</v>
      </c>
      <c r="AO166" s="24">
        <v>4</v>
      </c>
      <c r="AP166" s="24">
        <v>1</v>
      </c>
      <c r="AQ166" s="26">
        <v>37287</v>
      </c>
      <c r="AR166" s="26">
        <v>37293</v>
      </c>
      <c r="AS166" s="24">
        <v>1</v>
      </c>
      <c r="AT166" s="23" t="s">
        <v>706</v>
      </c>
      <c r="AU166" s="23" t="str">
        <f t="shared" si="2"/>
        <v/>
      </c>
    </row>
    <row r="167" spans="2:47" ht="13.8" x14ac:dyDescent="0.25">
      <c r="B167" s="20">
        <v>37287</v>
      </c>
      <c r="C167" s="20" t="s">
        <v>45</v>
      </c>
      <c r="D167" s="21" t="s">
        <v>707</v>
      </c>
      <c r="E167" s="21" t="s">
        <v>708</v>
      </c>
      <c r="F167" s="22">
        <v>364.58</v>
      </c>
      <c r="G167" s="21" t="s">
        <v>573</v>
      </c>
      <c r="H167" s="21" t="s">
        <v>574</v>
      </c>
      <c r="I167" s="21" t="s">
        <v>709</v>
      </c>
      <c r="J167" s="21" t="s">
        <v>576</v>
      </c>
      <c r="K167" s="21" t="s">
        <v>39</v>
      </c>
      <c r="L167" s="21" t="s">
        <v>269</v>
      </c>
      <c r="M167" s="23" t="s">
        <v>705</v>
      </c>
      <c r="N167" s="24">
        <v>530</v>
      </c>
      <c r="O167" s="21" t="s">
        <v>578</v>
      </c>
      <c r="P167" s="23" t="s">
        <v>55</v>
      </c>
      <c r="Q167" s="23" t="s">
        <v>710</v>
      </c>
      <c r="R167" s="23" t="s">
        <v>57</v>
      </c>
      <c r="S167" s="24" t="b">
        <v>0</v>
      </c>
      <c r="T167" s="25" t="s">
        <v>580</v>
      </c>
      <c r="U167" s="25" t="s">
        <v>435</v>
      </c>
      <c r="V167" s="25"/>
      <c r="W167" s="23" t="s">
        <v>272</v>
      </c>
      <c r="X167" s="26">
        <v>2</v>
      </c>
      <c r="Y167" s="26">
        <v>2</v>
      </c>
      <c r="Z167" s="21"/>
      <c r="AA167" s="25"/>
      <c r="AB167" s="25"/>
      <c r="AC167" s="25"/>
      <c r="AD167" s="25"/>
      <c r="AE167" s="25">
        <v>0</v>
      </c>
      <c r="AF167" s="25" t="s">
        <v>62</v>
      </c>
      <c r="AG167" s="25" t="s">
        <v>62</v>
      </c>
      <c r="AH167" s="25"/>
      <c r="AI167" s="25" t="s">
        <v>63</v>
      </c>
      <c r="AJ167" s="27">
        <v>364.58</v>
      </c>
      <c r="AK167" s="24">
        <v>5</v>
      </c>
      <c r="AL167" s="24" t="b">
        <v>0</v>
      </c>
      <c r="AM167" s="24" t="b">
        <v>0</v>
      </c>
      <c r="AN167" s="24" t="b">
        <v>1</v>
      </c>
      <c r="AO167" s="24">
        <v>4</v>
      </c>
      <c r="AP167" s="24">
        <v>1</v>
      </c>
      <c r="AQ167" s="26">
        <v>37287</v>
      </c>
      <c r="AR167" s="26">
        <v>37293</v>
      </c>
      <c r="AS167" s="24">
        <v>1</v>
      </c>
      <c r="AT167" s="23" t="s">
        <v>711</v>
      </c>
      <c r="AU167" s="23" t="str">
        <f t="shared" si="2"/>
        <v/>
      </c>
    </row>
    <row r="168" spans="2:47" ht="13.8" x14ac:dyDescent="0.25">
      <c r="B168" s="20">
        <v>37287</v>
      </c>
      <c r="C168" s="20" t="s">
        <v>45</v>
      </c>
      <c r="D168" s="21" t="s">
        <v>712</v>
      </c>
      <c r="E168" s="21" t="s">
        <v>713</v>
      </c>
      <c r="F168" s="22">
        <v>393.75</v>
      </c>
      <c r="G168" s="21" t="s">
        <v>573</v>
      </c>
      <c r="H168" s="21" t="s">
        <v>574</v>
      </c>
      <c r="I168" s="21" t="s">
        <v>714</v>
      </c>
      <c r="J168" s="21" t="s">
        <v>576</v>
      </c>
      <c r="K168" s="21" t="s">
        <v>39</v>
      </c>
      <c r="L168" s="21" t="s">
        <v>269</v>
      </c>
      <c r="M168" s="23" t="s">
        <v>705</v>
      </c>
      <c r="N168" s="24">
        <v>530</v>
      </c>
      <c r="O168" s="21" t="s">
        <v>578</v>
      </c>
      <c r="P168" s="23" t="s">
        <v>55</v>
      </c>
      <c r="Q168" s="23" t="s">
        <v>715</v>
      </c>
      <c r="R168" s="23" t="s">
        <v>57</v>
      </c>
      <c r="S168" s="24" t="b">
        <v>0</v>
      </c>
      <c r="T168" s="25" t="s">
        <v>580</v>
      </c>
      <c r="U168" s="25" t="s">
        <v>435</v>
      </c>
      <c r="V168" s="25"/>
      <c r="W168" s="23" t="s">
        <v>272</v>
      </c>
      <c r="X168" s="26">
        <v>2</v>
      </c>
      <c r="Y168" s="26">
        <v>2</v>
      </c>
      <c r="Z168" s="21"/>
      <c r="AA168" s="25"/>
      <c r="AB168" s="25"/>
      <c r="AC168" s="25"/>
      <c r="AD168" s="25"/>
      <c r="AE168" s="25">
        <v>0</v>
      </c>
      <c r="AF168" s="25" t="s">
        <v>62</v>
      </c>
      <c r="AG168" s="25" t="s">
        <v>62</v>
      </c>
      <c r="AH168" s="25"/>
      <c r="AI168" s="25" t="s">
        <v>63</v>
      </c>
      <c r="AJ168" s="27">
        <v>393.75</v>
      </c>
      <c r="AK168" s="24">
        <v>7</v>
      </c>
      <c r="AL168" s="24" t="b">
        <v>0</v>
      </c>
      <c r="AM168" s="24" t="b">
        <v>0</v>
      </c>
      <c r="AN168" s="24" t="b">
        <v>1</v>
      </c>
      <c r="AO168" s="24">
        <v>4</v>
      </c>
      <c r="AP168" s="24">
        <v>1</v>
      </c>
      <c r="AQ168" s="26">
        <v>37287</v>
      </c>
      <c r="AR168" s="26">
        <v>37293</v>
      </c>
      <c r="AS168" s="24">
        <v>1</v>
      </c>
      <c r="AT168" s="23" t="s">
        <v>716</v>
      </c>
      <c r="AU168" s="23" t="str">
        <f t="shared" si="2"/>
        <v/>
      </c>
    </row>
    <row r="169" spans="2:47" ht="13.8" x14ac:dyDescent="0.25">
      <c r="B169" s="20">
        <v>37287</v>
      </c>
      <c r="C169" s="20" t="s">
        <v>45</v>
      </c>
      <c r="D169" s="21" t="s">
        <v>717</v>
      </c>
      <c r="E169" s="21" t="s">
        <v>583</v>
      </c>
      <c r="F169" s="22">
        <v>387.65</v>
      </c>
      <c r="G169" s="21" t="s">
        <v>584</v>
      </c>
      <c r="H169" s="21" t="s">
        <v>585</v>
      </c>
      <c r="I169" s="21" t="s">
        <v>718</v>
      </c>
      <c r="J169" s="21" t="s">
        <v>307</v>
      </c>
      <c r="K169" s="21" t="s">
        <v>39</v>
      </c>
      <c r="L169" s="21" t="s">
        <v>269</v>
      </c>
      <c r="M169" s="23" t="s">
        <v>705</v>
      </c>
      <c r="N169" s="24">
        <v>530</v>
      </c>
      <c r="O169" s="21" t="s">
        <v>578</v>
      </c>
      <c r="P169" s="23" t="s">
        <v>130</v>
      </c>
      <c r="Q169" s="23" t="s">
        <v>56</v>
      </c>
      <c r="R169" s="23" t="s">
        <v>57</v>
      </c>
      <c r="S169" s="24" t="b">
        <v>0</v>
      </c>
      <c r="T169" s="25" t="s">
        <v>587</v>
      </c>
      <c r="U169" s="25"/>
      <c r="V169" s="25"/>
      <c r="W169" s="23" t="s">
        <v>272</v>
      </c>
      <c r="X169" s="26">
        <v>2</v>
      </c>
      <c r="Y169" s="26">
        <v>2</v>
      </c>
      <c r="Z169" s="21"/>
      <c r="AA169" s="25"/>
      <c r="AB169" s="25"/>
      <c r="AC169" s="25"/>
      <c r="AD169" s="25"/>
      <c r="AE169" s="25">
        <v>0</v>
      </c>
      <c r="AF169" s="25" t="s">
        <v>62</v>
      </c>
      <c r="AG169" s="25" t="s">
        <v>62</v>
      </c>
      <c r="AH169" s="25"/>
      <c r="AI169" s="25" t="s">
        <v>63</v>
      </c>
      <c r="AJ169" s="27">
        <v>387.65</v>
      </c>
      <c r="AK169" s="24">
        <v>3</v>
      </c>
      <c r="AL169" s="24" t="b">
        <v>0</v>
      </c>
      <c r="AM169" s="24" t="b">
        <v>0</v>
      </c>
      <c r="AN169" s="24" t="b">
        <v>1</v>
      </c>
      <c r="AO169" s="24">
        <v>4</v>
      </c>
      <c r="AP169" s="24">
        <v>1</v>
      </c>
      <c r="AQ169" s="26">
        <v>37287</v>
      </c>
      <c r="AR169" s="26">
        <v>37293</v>
      </c>
      <c r="AS169" s="24">
        <v>1</v>
      </c>
      <c r="AT169" s="23" t="s">
        <v>719</v>
      </c>
      <c r="AU169" s="23" t="str">
        <f t="shared" si="2"/>
        <v/>
      </c>
    </row>
    <row r="170" spans="2:47" ht="13.8" x14ac:dyDescent="0.25">
      <c r="B170" s="20">
        <v>37287</v>
      </c>
      <c r="C170" s="20" t="s">
        <v>45</v>
      </c>
      <c r="D170" s="21" t="s">
        <v>720</v>
      </c>
      <c r="E170" s="21" t="s">
        <v>721</v>
      </c>
      <c r="F170" s="22">
        <v>80</v>
      </c>
      <c r="G170" s="21" t="s">
        <v>722</v>
      </c>
      <c r="H170" s="21" t="s">
        <v>723</v>
      </c>
      <c r="I170" s="21" t="s">
        <v>724</v>
      </c>
      <c r="J170" s="21" t="s">
        <v>432</v>
      </c>
      <c r="K170" s="21" t="s">
        <v>39</v>
      </c>
      <c r="L170" s="21" t="s">
        <v>269</v>
      </c>
      <c r="M170" s="23" t="s">
        <v>725</v>
      </c>
      <c r="N170" s="24">
        <v>459</v>
      </c>
      <c r="O170" s="21" t="s">
        <v>102</v>
      </c>
      <c r="P170" s="23" t="s">
        <v>55</v>
      </c>
      <c r="Q170" s="23" t="s">
        <v>56</v>
      </c>
      <c r="R170" s="23" t="s">
        <v>57</v>
      </c>
      <c r="S170" s="24" t="b">
        <v>0</v>
      </c>
      <c r="T170" s="25" t="s">
        <v>726</v>
      </c>
      <c r="U170" s="25" t="s">
        <v>435</v>
      </c>
      <c r="V170" s="25"/>
      <c r="W170" s="23" t="s">
        <v>272</v>
      </c>
      <c r="X170" s="26">
        <v>2</v>
      </c>
      <c r="Y170" s="26">
        <v>2</v>
      </c>
      <c r="Z170" s="21"/>
      <c r="AA170" s="25"/>
      <c r="AB170" s="25"/>
      <c r="AC170" s="25"/>
      <c r="AD170" s="25"/>
      <c r="AE170" s="25">
        <v>0</v>
      </c>
      <c r="AF170" s="25" t="s">
        <v>62</v>
      </c>
      <c r="AG170" s="25" t="s">
        <v>62</v>
      </c>
      <c r="AH170" s="25"/>
      <c r="AI170" s="25" t="s">
        <v>63</v>
      </c>
      <c r="AJ170" s="27">
        <v>80</v>
      </c>
      <c r="AK170" s="24">
        <v>1</v>
      </c>
      <c r="AL170" s="24" t="b">
        <v>0</v>
      </c>
      <c r="AM170" s="24" t="b">
        <v>0</v>
      </c>
      <c r="AN170" s="24" t="b">
        <v>1</v>
      </c>
      <c r="AO170" s="24">
        <v>4</v>
      </c>
      <c r="AP170" s="24">
        <v>1</v>
      </c>
      <c r="AQ170" s="26">
        <v>37287</v>
      </c>
      <c r="AR170" s="26">
        <v>37286</v>
      </c>
      <c r="AS170" s="24">
        <v>1</v>
      </c>
      <c r="AT170" s="23" t="s">
        <v>727</v>
      </c>
      <c r="AU170" s="23" t="str">
        <f t="shared" si="2"/>
        <v/>
      </c>
    </row>
    <row r="171" spans="2:47" ht="13.8" x14ac:dyDescent="0.25">
      <c r="B171" s="20">
        <v>37287</v>
      </c>
      <c r="C171" s="20" t="s">
        <v>45</v>
      </c>
      <c r="D171" s="21" t="s">
        <v>728</v>
      </c>
      <c r="E171" s="21" t="s">
        <v>729</v>
      </c>
      <c r="F171" s="22">
        <v>150</v>
      </c>
      <c r="G171" s="21" t="s">
        <v>482</v>
      </c>
      <c r="H171" s="21" t="s">
        <v>483</v>
      </c>
      <c r="I171" s="21" t="s">
        <v>483</v>
      </c>
      <c r="J171" s="21"/>
      <c r="K171" s="21" t="s">
        <v>39</v>
      </c>
      <c r="L171" s="21" t="s">
        <v>269</v>
      </c>
      <c r="M171" s="23" t="s">
        <v>725</v>
      </c>
      <c r="N171" s="24">
        <v>459</v>
      </c>
      <c r="O171" s="21" t="s">
        <v>102</v>
      </c>
      <c r="P171" s="23" t="s">
        <v>130</v>
      </c>
      <c r="Q171" s="23" t="s">
        <v>56</v>
      </c>
      <c r="R171" s="23" t="s">
        <v>57</v>
      </c>
      <c r="S171" s="24" t="b">
        <v>0</v>
      </c>
      <c r="T171" s="25" t="s">
        <v>482</v>
      </c>
      <c r="U171" s="25"/>
      <c r="V171" s="25"/>
      <c r="W171" s="23" t="s">
        <v>272</v>
      </c>
      <c r="X171" s="26">
        <v>2</v>
      </c>
      <c r="Y171" s="26">
        <v>2</v>
      </c>
      <c r="Z171" s="21"/>
      <c r="AA171" s="25"/>
      <c r="AB171" s="25"/>
      <c r="AC171" s="25"/>
      <c r="AD171" s="25"/>
      <c r="AE171" s="25">
        <v>0</v>
      </c>
      <c r="AF171" s="25" t="s">
        <v>62</v>
      </c>
      <c r="AG171" s="25" t="s">
        <v>62</v>
      </c>
      <c r="AH171" s="25"/>
      <c r="AI171" s="25" t="s">
        <v>63</v>
      </c>
      <c r="AJ171" s="27">
        <v>150</v>
      </c>
      <c r="AK171" s="24">
        <v>16</v>
      </c>
      <c r="AL171" s="24" t="b">
        <v>0</v>
      </c>
      <c r="AM171" s="24" t="b">
        <v>0</v>
      </c>
      <c r="AN171" s="24" t="b">
        <v>0</v>
      </c>
      <c r="AO171" s="24">
        <v>0</v>
      </c>
      <c r="AP171" s="24">
        <v>1</v>
      </c>
      <c r="AQ171" s="26">
        <v>37287</v>
      </c>
      <c r="AR171" s="26">
        <v>37298</v>
      </c>
      <c r="AS171" s="24">
        <v>1</v>
      </c>
      <c r="AT171" s="23" t="s">
        <v>730</v>
      </c>
      <c r="AU171" s="23" t="str">
        <f t="shared" si="2"/>
        <v/>
      </c>
    </row>
    <row r="172" spans="2:47" ht="13.8" x14ac:dyDescent="0.25">
      <c r="B172" s="20">
        <v>37287</v>
      </c>
      <c r="C172" s="20" t="s">
        <v>45</v>
      </c>
      <c r="D172" s="21" t="s">
        <v>731</v>
      </c>
      <c r="E172" s="21" t="s">
        <v>732</v>
      </c>
      <c r="F172" s="22">
        <v>4215.3999999999996</v>
      </c>
      <c r="G172" s="21" t="s">
        <v>458</v>
      </c>
      <c r="H172" s="21" t="s">
        <v>459</v>
      </c>
      <c r="I172" s="21" t="s">
        <v>733</v>
      </c>
      <c r="J172" s="21" t="s">
        <v>432</v>
      </c>
      <c r="K172" s="21" t="s">
        <v>39</v>
      </c>
      <c r="L172" s="21" t="s">
        <v>269</v>
      </c>
      <c r="M172" s="23" t="s">
        <v>734</v>
      </c>
      <c r="N172" s="24">
        <v>456</v>
      </c>
      <c r="O172" s="21" t="s">
        <v>271</v>
      </c>
      <c r="P172" s="23" t="s">
        <v>55</v>
      </c>
      <c r="Q172" s="23" t="s">
        <v>56</v>
      </c>
      <c r="R172" s="23" t="s">
        <v>57</v>
      </c>
      <c r="S172" s="24" t="b">
        <v>0</v>
      </c>
      <c r="T172" s="25" t="s">
        <v>462</v>
      </c>
      <c r="U172" s="25" t="s">
        <v>435</v>
      </c>
      <c r="V172" s="25"/>
      <c r="W172" s="23" t="s">
        <v>272</v>
      </c>
      <c r="X172" s="26">
        <v>2</v>
      </c>
      <c r="Y172" s="26">
        <v>2</v>
      </c>
      <c r="Z172" s="21"/>
      <c r="AA172" s="25"/>
      <c r="AB172" s="25"/>
      <c r="AC172" s="25"/>
      <c r="AD172" s="25"/>
      <c r="AE172" s="25">
        <v>0</v>
      </c>
      <c r="AF172" s="25" t="s">
        <v>62</v>
      </c>
      <c r="AG172" s="25" t="s">
        <v>62</v>
      </c>
      <c r="AH172" s="25"/>
      <c r="AI172" s="25" t="s">
        <v>63</v>
      </c>
      <c r="AJ172" s="27">
        <v>4215.3999999999996</v>
      </c>
      <c r="AK172" s="24">
        <v>8</v>
      </c>
      <c r="AL172" s="24" t="b">
        <v>0</v>
      </c>
      <c r="AM172" s="24" t="b">
        <v>0</v>
      </c>
      <c r="AN172" s="24" t="b">
        <v>1</v>
      </c>
      <c r="AO172" s="24">
        <v>4</v>
      </c>
      <c r="AP172" s="24">
        <v>1</v>
      </c>
      <c r="AQ172" s="26">
        <v>37287</v>
      </c>
      <c r="AR172" s="26">
        <v>37286</v>
      </c>
      <c r="AS172" s="24">
        <v>1</v>
      </c>
      <c r="AT172" s="23" t="s">
        <v>735</v>
      </c>
      <c r="AU172" s="23" t="str">
        <f t="shared" si="2"/>
        <v/>
      </c>
    </row>
    <row r="173" spans="2:47" ht="13.8" x14ac:dyDescent="0.25">
      <c r="B173" s="20">
        <v>37287</v>
      </c>
      <c r="C173" s="20" t="s">
        <v>45</v>
      </c>
      <c r="D173" s="21" t="s">
        <v>731</v>
      </c>
      <c r="E173" s="21" t="s">
        <v>732</v>
      </c>
      <c r="F173" s="22">
        <v>1897</v>
      </c>
      <c r="G173" s="21" t="s">
        <v>507</v>
      </c>
      <c r="H173" s="21" t="s">
        <v>508</v>
      </c>
      <c r="I173" s="21" t="s">
        <v>736</v>
      </c>
      <c r="J173" s="21" t="s">
        <v>432</v>
      </c>
      <c r="K173" s="21" t="s">
        <v>39</v>
      </c>
      <c r="L173" s="21" t="s">
        <v>269</v>
      </c>
      <c r="M173" s="23" t="s">
        <v>734</v>
      </c>
      <c r="N173" s="24">
        <v>456</v>
      </c>
      <c r="O173" s="21" t="s">
        <v>271</v>
      </c>
      <c r="P173" s="23" t="s">
        <v>55</v>
      </c>
      <c r="Q173" s="23" t="s">
        <v>56</v>
      </c>
      <c r="R173" s="23" t="s">
        <v>57</v>
      </c>
      <c r="S173" s="24" t="b">
        <v>0</v>
      </c>
      <c r="T173" s="25" t="s">
        <v>505</v>
      </c>
      <c r="U173" s="25" t="s">
        <v>435</v>
      </c>
      <c r="V173" s="25"/>
      <c r="W173" s="23" t="s">
        <v>272</v>
      </c>
      <c r="X173" s="26">
        <v>2</v>
      </c>
      <c r="Y173" s="26">
        <v>2</v>
      </c>
      <c r="Z173" s="21"/>
      <c r="AA173" s="25"/>
      <c r="AB173" s="25"/>
      <c r="AC173" s="25"/>
      <c r="AD173" s="25"/>
      <c r="AE173" s="25">
        <v>0</v>
      </c>
      <c r="AF173" s="25" t="s">
        <v>62</v>
      </c>
      <c r="AG173" s="25" t="s">
        <v>62</v>
      </c>
      <c r="AH173" s="25"/>
      <c r="AI173" s="25" t="s">
        <v>63</v>
      </c>
      <c r="AJ173" s="27">
        <v>1897</v>
      </c>
      <c r="AK173" s="24">
        <v>3</v>
      </c>
      <c r="AL173" s="24" t="b">
        <v>1</v>
      </c>
      <c r="AM173" s="24" t="b">
        <v>0</v>
      </c>
      <c r="AN173" s="24" t="b">
        <v>1</v>
      </c>
      <c r="AO173" s="24">
        <v>4</v>
      </c>
      <c r="AP173" s="24">
        <v>1</v>
      </c>
      <c r="AQ173" s="26">
        <v>37287</v>
      </c>
      <c r="AR173" s="26">
        <v>37292</v>
      </c>
      <c r="AS173" s="24">
        <v>1</v>
      </c>
      <c r="AT173" s="23" t="s">
        <v>735</v>
      </c>
      <c r="AU173" s="23" t="str">
        <f t="shared" si="2"/>
        <v/>
      </c>
    </row>
    <row r="174" spans="2:47" ht="13.8" x14ac:dyDescent="0.25">
      <c r="B174" s="20">
        <v>37287</v>
      </c>
      <c r="C174" s="20" t="s">
        <v>45</v>
      </c>
      <c r="D174" s="21" t="s">
        <v>731</v>
      </c>
      <c r="E174" s="21" t="s">
        <v>732</v>
      </c>
      <c r="F174" s="22">
        <v>-1266</v>
      </c>
      <c r="G174" s="21" t="s">
        <v>501</v>
      </c>
      <c r="H174" s="21" t="s">
        <v>502</v>
      </c>
      <c r="I174" s="21" t="s">
        <v>737</v>
      </c>
      <c r="J174" s="21" t="s">
        <v>432</v>
      </c>
      <c r="K174" s="21" t="s">
        <v>39</v>
      </c>
      <c r="L174" s="21" t="s">
        <v>504</v>
      </c>
      <c r="M174" s="23" t="s">
        <v>734</v>
      </c>
      <c r="N174" s="24">
        <v>456</v>
      </c>
      <c r="O174" s="21" t="s">
        <v>271</v>
      </c>
      <c r="P174" s="23" t="s">
        <v>55</v>
      </c>
      <c r="Q174" s="23" t="s">
        <v>56</v>
      </c>
      <c r="R174" s="23" t="s">
        <v>57</v>
      </c>
      <c r="S174" s="24" t="b">
        <v>0</v>
      </c>
      <c r="T174" s="25" t="s">
        <v>505</v>
      </c>
      <c r="U174" s="25" t="s">
        <v>435</v>
      </c>
      <c r="V174" s="25"/>
      <c r="W174" s="23" t="s">
        <v>272</v>
      </c>
      <c r="X174" s="26">
        <v>2</v>
      </c>
      <c r="Y174" s="26">
        <v>2</v>
      </c>
      <c r="Z174" s="21"/>
      <c r="AA174" s="25"/>
      <c r="AB174" s="25"/>
      <c r="AC174" s="25"/>
      <c r="AD174" s="25"/>
      <c r="AE174" s="25">
        <v>0</v>
      </c>
      <c r="AF174" s="25" t="s">
        <v>62</v>
      </c>
      <c r="AG174" s="25" t="s">
        <v>62</v>
      </c>
      <c r="AH174" s="25"/>
      <c r="AI174" s="25" t="s">
        <v>63</v>
      </c>
      <c r="AJ174" s="27">
        <v>-1266</v>
      </c>
      <c r="AK174" s="24">
        <v>3</v>
      </c>
      <c r="AL174" s="24" t="b">
        <v>0</v>
      </c>
      <c r="AM174" s="24" t="b">
        <v>0</v>
      </c>
      <c r="AN174" s="24" t="b">
        <v>0</v>
      </c>
      <c r="AO174" s="24">
        <v>5</v>
      </c>
      <c r="AP174" s="24">
        <v>1</v>
      </c>
      <c r="AQ174" s="26">
        <v>37287</v>
      </c>
      <c r="AR174" s="26">
        <v>37260</v>
      </c>
      <c r="AS174" s="24">
        <v>1</v>
      </c>
      <c r="AT174" s="23" t="s">
        <v>735</v>
      </c>
      <c r="AU174" s="23" t="str">
        <f t="shared" si="2"/>
        <v/>
      </c>
    </row>
    <row r="175" spans="2:47" ht="13.8" x14ac:dyDescent="0.25">
      <c r="B175" s="20">
        <v>37287</v>
      </c>
      <c r="C175" s="20" t="s">
        <v>45</v>
      </c>
      <c r="D175" s="21" t="s">
        <v>738</v>
      </c>
      <c r="E175" s="21" t="s">
        <v>500</v>
      </c>
      <c r="F175" s="22">
        <v>-1434</v>
      </c>
      <c r="G175" s="21" t="s">
        <v>501</v>
      </c>
      <c r="H175" s="21" t="s">
        <v>502</v>
      </c>
      <c r="I175" s="21" t="s">
        <v>739</v>
      </c>
      <c r="J175" s="21" t="s">
        <v>432</v>
      </c>
      <c r="K175" s="21" t="s">
        <v>39</v>
      </c>
      <c r="L175" s="21" t="s">
        <v>504</v>
      </c>
      <c r="M175" s="23" t="s">
        <v>740</v>
      </c>
      <c r="N175" s="24">
        <v>456</v>
      </c>
      <c r="O175" s="21" t="s">
        <v>271</v>
      </c>
      <c r="P175" s="23" t="s">
        <v>55</v>
      </c>
      <c r="Q175" s="23" t="s">
        <v>56</v>
      </c>
      <c r="R175" s="23" t="s">
        <v>57</v>
      </c>
      <c r="S175" s="24" t="b">
        <v>0</v>
      </c>
      <c r="T175" s="25" t="s">
        <v>505</v>
      </c>
      <c r="U175" s="25" t="s">
        <v>435</v>
      </c>
      <c r="V175" s="25"/>
      <c r="W175" s="23" t="s">
        <v>272</v>
      </c>
      <c r="X175" s="26">
        <v>2</v>
      </c>
      <c r="Y175" s="26">
        <v>2</v>
      </c>
      <c r="Z175" s="21"/>
      <c r="AA175" s="25"/>
      <c r="AB175" s="25"/>
      <c r="AC175" s="25"/>
      <c r="AD175" s="25"/>
      <c r="AE175" s="25">
        <v>0</v>
      </c>
      <c r="AF175" s="25" t="s">
        <v>62</v>
      </c>
      <c r="AG175" s="25" t="s">
        <v>62</v>
      </c>
      <c r="AH175" s="25"/>
      <c r="AI175" s="25" t="s">
        <v>63</v>
      </c>
      <c r="AJ175" s="27">
        <v>-1434</v>
      </c>
      <c r="AK175" s="24">
        <v>4</v>
      </c>
      <c r="AL175" s="24" t="b">
        <v>0</v>
      </c>
      <c r="AM175" s="24" t="b">
        <v>0</v>
      </c>
      <c r="AN175" s="24" t="b">
        <v>0</v>
      </c>
      <c r="AO175" s="24">
        <v>5</v>
      </c>
      <c r="AP175" s="24">
        <v>1</v>
      </c>
      <c r="AQ175" s="26">
        <v>37287</v>
      </c>
      <c r="AR175" s="26">
        <v>37260</v>
      </c>
      <c r="AS175" s="24">
        <v>1</v>
      </c>
      <c r="AT175" s="23" t="s">
        <v>741</v>
      </c>
      <c r="AU175" s="23" t="str">
        <f t="shared" si="2"/>
        <v/>
      </c>
    </row>
    <row r="176" spans="2:47" ht="13.8" x14ac:dyDescent="0.25">
      <c r="B176" s="20">
        <v>37287</v>
      </c>
      <c r="C176" s="20" t="s">
        <v>45</v>
      </c>
      <c r="D176" s="21" t="s">
        <v>738</v>
      </c>
      <c r="E176" s="21" t="s">
        <v>500</v>
      </c>
      <c r="F176" s="22">
        <v>2150</v>
      </c>
      <c r="G176" s="21" t="s">
        <v>507</v>
      </c>
      <c r="H176" s="21" t="s">
        <v>508</v>
      </c>
      <c r="I176" s="21" t="s">
        <v>742</v>
      </c>
      <c r="J176" s="21" t="s">
        <v>432</v>
      </c>
      <c r="K176" s="21" t="s">
        <v>39</v>
      </c>
      <c r="L176" s="21" t="s">
        <v>269</v>
      </c>
      <c r="M176" s="23" t="s">
        <v>740</v>
      </c>
      <c r="N176" s="24">
        <v>456</v>
      </c>
      <c r="O176" s="21" t="s">
        <v>271</v>
      </c>
      <c r="P176" s="23" t="s">
        <v>55</v>
      </c>
      <c r="Q176" s="23" t="s">
        <v>56</v>
      </c>
      <c r="R176" s="23" t="s">
        <v>57</v>
      </c>
      <c r="S176" s="24" t="b">
        <v>0</v>
      </c>
      <c r="T176" s="25" t="s">
        <v>505</v>
      </c>
      <c r="U176" s="25" t="s">
        <v>435</v>
      </c>
      <c r="V176" s="25"/>
      <c r="W176" s="23" t="s">
        <v>272</v>
      </c>
      <c r="X176" s="26">
        <v>2</v>
      </c>
      <c r="Y176" s="26">
        <v>2</v>
      </c>
      <c r="Z176" s="21"/>
      <c r="AA176" s="25"/>
      <c r="AB176" s="25"/>
      <c r="AC176" s="25"/>
      <c r="AD176" s="25"/>
      <c r="AE176" s="25">
        <v>0</v>
      </c>
      <c r="AF176" s="25" t="s">
        <v>62</v>
      </c>
      <c r="AG176" s="25" t="s">
        <v>62</v>
      </c>
      <c r="AH176" s="25"/>
      <c r="AI176" s="25" t="s">
        <v>63</v>
      </c>
      <c r="AJ176" s="27">
        <v>2150</v>
      </c>
      <c r="AK176" s="24">
        <v>4</v>
      </c>
      <c r="AL176" s="24" t="b">
        <v>1</v>
      </c>
      <c r="AM176" s="24" t="b">
        <v>0</v>
      </c>
      <c r="AN176" s="24" t="b">
        <v>1</v>
      </c>
      <c r="AO176" s="24">
        <v>4</v>
      </c>
      <c r="AP176" s="24">
        <v>1</v>
      </c>
      <c r="AQ176" s="26">
        <v>37287</v>
      </c>
      <c r="AR176" s="26">
        <v>37292</v>
      </c>
      <c r="AS176" s="24">
        <v>1</v>
      </c>
      <c r="AT176" s="23" t="s">
        <v>741</v>
      </c>
      <c r="AU176" s="23" t="str">
        <f t="shared" si="2"/>
        <v/>
      </c>
    </row>
    <row r="177" spans="2:47" ht="13.8" x14ac:dyDescent="0.25">
      <c r="B177" s="20">
        <v>37287</v>
      </c>
      <c r="C177" s="20" t="s">
        <v>45</v>
      </c>
      <c r="D177" s="21" t="s">
        <v>738</v>
      </c>
      <c r="E177" s="21" t="s">
        <v>500</v>
      </c>
      <c r="F177" s="22">
        <v>4776.92</v>
      </c>
      <c r="G177" s="21" t="s">
        <v>458</v>
      </c>
      <c r="H177" s="21" t="s">
        <v>459</v>
      </c>
      <c r="I177" s="21" t="s">
        <v>743</v>
      </c>
      <c r="J177" s="21" t="s">
        <v>432</v>
      </c>
      <c r="K177" s="21" t="s">
        <v>39</v>
      </c>
      <c r="L177" s="21" t="s">
        <v>269</v>
      </c>
      <c r="M177" s="23" t="s">
        <v>740</v>
      </c>
      <c r="N177" s="24">
        <v>456</v>
      </c>
      <c r="O177" s="21" t="s">
        <v>271</v>
      </c>
      <c r="P177" s="23" t="s">
        <v>55</v>
      </c>
      <c r="Q177" s="23" t="s">
        <v>56</v>
      </c>
      <c r="R177" s="23" t="s">
        <v>57</v>
      </c>
      <c r="S177" s="24" t="b">
        <v>0</v>
      </c>
      <c r="T177" s="25" t="s">
        <v>462</v>
      </c>
      <c r="U177" s="25" t="s">
        <v>435</v>
      </c>
      <c r="V177" s="25"/>
      <c r="W177" s="23" t="s">
        <v>272</v>
      </c>
      <c r="X177" s="26">
        <v>2</v>
      </c>
      <c r="Y177" s="26">
        <v>2</v>
      </c>
      <c r="Z177" s="21"/>
      <c r="AA177" s="25"/>
      <c r="AB177" s="25"/>
      <c r="AC177" s="25"/>
      <c r="AD177" s="25"/>
      <c r="AE177" s="25">
        <v>0</v>
      </c>
      <c r="AF177" s="25" t="s">
        <v>62</v>
      </c>
      <c r="AG177" s="25" t="s">
        <v>62</v>
      </c>
      <c r="AH177" s="25"/>
      <c r="AI177" s="25" t="s">
        <v>63</v>
      </c>
      <c r="AJ177" s="27">
        <v>4776.92</v>
      </c>
      <c r="AK177" s="24">
        <v>9</v>
      </c>
      <c r="AL177" s="24" t="b">
        <v>0</v>
      </c>
      <c r="AM177" s="24" t="b">
        <v>0</v>
      </c>
      <c r="AN177" s="24" t="b">
        <v>1</v>
      </c>
      <c r="AO177" s="24">
        <v>4</v>
      </c>
      <c r="AP177" s="24">
        <v>1</v>
      </c>
      <c r="AQ177" s="26">
        <v>37287</v>
      </c>
      <c r="AR177" s="26">
        <v>37286</v>
      </c>
      <c r="AS177" s="24">
        <v>1</v>
      </c>
      <c r="AT177" s="23" t="s">
        <v>741</v>
      </c>
      <c r="AU177" s="23" t="str">
        <f t="shared" si="2"/>
        <v/>
      </c>
    </row>
    <row r="178" spans="2:47" ht="13.8" x14ac:dyDescent="0.25">
      <c r="B178" s="20">
        <v>37287</v>
      </c>
      <c r="C178" s="20" t="s">
        <v>45</v>
      </c>
      <c r="D178" s="21" t="s">
        <v>744</v>
      </c>
      <c r="E178" s="21" t="s">
        <v>745</v>
      </c>
      <c r="F178" s="22">
        <v>500</v>
      </c>
      <c r="G178" s="21" t="s">
        <v>746</v>
      </c>
      <c r="H178" s="21" t="s">
        <v>747</v>
      </c>
      <c r="I178" s="21" t="s">
        <v>747</v>
      </c>
      <c r="J178" s="21" t="s">
        <v>51</v>
      </c>
      <c r="K178" s="21" t="s">
        <v>39</v>
      </c>
      <c r="L178" s="21" t="s">
        <v>52</v>
      </c>
      <c r="M178" s="23" t="s">
        <v>740</v>
      </c>
      <c r="N178" s="24">
        <v>456</v>
      </c>
      <c r="O178" s="21" t="s">
        <v>271</v>
      </c>
      <c r="P178" s="23" t="s">
        <v>55</v>
      </c>
      <c r="Q178" s="23" t="s">
        <v>715</v>
      </c>
      <c r="R178" s="23" t="s">
        <v>57</v>
      </c>
      <c r="S178" s="24" t="b">
        <v>0</v>
      </c>
      <c r="T178" s="25" t="s">
        <v>748</v>
      </c>
      <c r="U178" s="25" t="s">
        <v>749</v>
      </c>
      <c r="V178" s="25"/>
      <c r="W178" s="23" t="s">
        <v>272</v>
      </c>
      <c r="X178" s="26">
        <v>2</v>
      </c>
      <c r="Y178" s="26">
        <v>2</v>
      </c>
      <c r="Z178" s="21"/>
      <c r="AA178" s="25"/>
      <c r="AB178" s="25"/>
      <c r="AC178" s="25"/>
      <c r="AD178" s="25"/>
      <c r="AE178" s="25">
        <v>0</v>
      </c>
      <c r="AF178" s="25" t="s">
        <v>62</v>
      </c>
      <c r="AG178" s="25" t="s">
        <v>62</v>
      </c>
      <c r="AH178" s="25"/>
      <c r="AI178" s="25" t="s">
        <v>63</v>
      </c>
      <c r="AJ178" s="27">
        <v>500</v>
      </c>
      <c r="AK178" s="24">
        <v>14</v>
      </c>
      <c r="AL178" s="24" t="b">
        <v>0</v>
      </c>
      <c r="AM178" s="24" t="b">
        <v>0</v>
      </c>
      <c r="AN178" s="24" t="b">
        <v>0</v>
      </c>
      <c r="AO178" s="24">
        <v>4</v>
      </c>
      <c r="AP178" s="24">
        <v>1</v>
      </c>
      <c r="AQ178" s="26">
        <v>37287</v>
      </c>
      <c r="AR178" s="26">
        <v>37293</v>
      </c>
      <c r="AS178" s="24">
        <v>1</v>
      </c>
      <c r="AT178" s="23" t="s">
        <v>750</v>
      </c>
      <c r="AU178" s="23" t="str">
        <f t="shared" si="2"/>
        <v/>
      </c>
    </row>
    <row r="179" spans="2:47" ht="13.8" x14ac:dyDescent="0.25">
      <c r="B179" s="20">
        <v>37287</v>
      </c>
      <c r="C179" s="20" t="s">
        <v>45</v>
      </c>
      <c r="D179" s="21" t="s">
        <v>751</v>
      </c>
      <c r="E179" s="21" t="s">
        <v>752</v>
      </c>
      <c r="F179" s="22">
        <v>300</v>
      </c>
      <c r="G179" s="21" t="s">
        <v>753</v>
      </c>
      <c r="H179" s="21" t="s">
        <v>754</v>
      </c>
      <c r="I179" s="21" t="s">
        <v>755</v>
      </c>
      <c r="J179" s="21" t="s">
        <v>432</v>
      </c>
      <c r="K179" s="21" t="s">
        <v>39</v>
      </c>
      <c r="L179" s="21" t="s">
        <v>269</v>
      </c>
      <c r="M179" s="23" t="s">
        <v>756</v>
      </c>
      <c r="N179" s="24">
        <v>456</v>
      </c>
      <c r="O179" s="21" t="s">
        <v>271</v>
      </c>
      <c r="P179" s="23" t="s">
        <v>55</v>
      </c>
      <c r="Q179" s="23" t="s">
        <v>56</v>
      </c>
      <c r="R179" s="23" t="s">
        <v>57</v>
      </c>
      <c r="S179" s="24" t="b">
        <v>0</v>
      </c>
      <c r="T179" s="25" t="s">
        <v>753</v>
      </c>
      <c r="U179" s="25"/>
      <c r="V179" s="25"/>
      <c r="W179" s="23" t="s">
        <v>272</v>
      </c>
      <c r="X179" s="26">
        <v>2</v>
      </c>
      <c r="Y179" s="26">
        <v>2</v>
      </c>
      <c r="Z179" s="21"/>
      <c r="AA179" s="25"/>
      <c r="AB179" s="25"/>
      <c r="AC179" s="25"/>
      <c r="AD179" s="25"/>
      <c r="AE179" s="25">
        <v>0</v>
      </c>
      <c r="AF179" s="25" t="s">
        <v>62</v>
      </c>
      <c r="AG179" s="25" t="s">
        <v>62</v>
      </c>
      <c r="AH179" s="25"/>
      <c r="AI179" s="25" t="s">
        <v>63</v>
      </c>
      <c r="AJ179" s="27">
        <v>300</v>
      </c>
      <c r="AK179" s="24">
        <v>16</v>
      </c>
      <c r="AL179" s="24" t="b">
        <v>0</v>
      </c>
      <c r="AM179" s="24" t="b">
        <v>0</v>
      </c>
      <c r="AN179" s="24" t="b">
        <v>0</v>
      </c>
      <c r="AO179" s="24">
        <v>0</v>
      </c>
      <c r="AP179" s="24">
        <v>1</v>
      </c>
      <c r="AQ179" s="26">
        <v>37287</v>
      </c>
      <c r="AR179" s="26">
        <v>37298</v>
      </c>
      <c r="AS179" s="24">
        <v>1</v>
      </c>
      <c r="AT179" s="23" t="s">
        <v>757</v>
      </c>
      <c r="AU179" s="23" t="str">
        <f t="shared" si="2"/>
        <v/>
      </c>
    </row>
    <row r="180" spans="2:47" ht="13.8" x14ac:dyDescent="0.25">
      <c r="B180" s="20">
        <v>37287</v>
      </c>
      <c r="C180" s="20" t="s">
        <v>45</v>
      </c>
      <c r="D180" s="21" t="s">
        <v>758</v>
      </c>
      <c r="E180" s="21" t="s">
        <v>759</v>
      </c>
      <c r="F180" s="22">
        <v>100</v>
      </c>
      <c r="G180" s="21" t="s">
        <v>746</v>
      </c>
      <c r="H180" s="21" t="s">
        <v>747</v>
      </c>
      <c r="I180" s="21" t="s">
        <v>747</v>
      </c>
      <c r="J180" s="21" t="s">
        <v>51</v>
      </c>
      <c r="K180" s="21" t="s">
        <v>39</v>
      </c>
      <c r="L180" s="21" t="s">
        <v>52</v>
      </c>
      <c r="M180" s="23" t="s">
        <v>760</v>
      </c>
      <c r="N180" s="24">
        <v>456</v>
      </c>
      <c r="O180" s="21" t="s">
        <v>271</v>
      </c>
      <c r="P180" s="23" t="s">
        <v>55</v>
      </c>
      <c r="Q180" s="23" t="s">
        <v>715</v>
      </c>
      <c r="R180" s="23" t="s">
        <v>57</v>
      </c>
      <c r="S180" s="24" t="b">
        <v>0</v>
      </c>
      <c r="T180" s="25" t="s">
        <v>748</v>
      </c>
      <c r="U180" s="25" t="s">
        <v>749</v>
      </c>
      <c r="V180" s="25"/>
      <c r="W180" s="23" t="s">
        <v>272</v>
      </c>
      <c r="X180" s="26">
        <v>2</v>
      </c>
      <c r="Y180" s="26">
        <v>2</v>
      </c>
      <c r="Z180" s="21"/>
      <c r="AA180" s="25"/>
      <c r="AB180" s="25"/>
      <c r="AC180" s="25"/>
      <c r="AD180" s="25"/>
      <c r="AE180" s="25">
        <v>0</v>
      </c>
      <c r="AF180" s="25" t="s">
        <v>62</v>
      </c>
      <c r="AG180" s="25" t="s">
        <v>62</v>
      </c>
      <c r="AH180" s="25"/>
      <c r="AI180" s="25" t="s">
        <v>63</v>
      </c>
      <c r="AJ180" s="27">
        <v>100</v>
      </c>
      <c r="AK180" s="24">
        <v>20</v>
      </c>
      <c r="AL180" s="24" t="b">
        <v>0</v>
      </c>
      <c r="AM180" s="24" t="b">
        <v>0</v>
      </c>
      <c r="AN180" s="24" t="b">
        <v>0</v>
      </c>
      <c r="AO180" s="24">
        <v>4</v>
      </c>
      <c r="AP180" s="24">
        <v>1</v>
      </c>
      <c r="AQ180" s="26">
        <v>37287</v>
      </c>
      <c r="AR180" s="26">
        <v>37293</v>
      </c>
      <c r="AS180" s="24">
        <v>1</v>
      </c>
      <c r="AT180" s="23" t="s">
        <v>761</v>
      </c>
      <c r="AU180" s="23" t="str">
        <f t="shared" si="2"/>
        <v/>
      </c>
    </row>
    <row r="181" spans="2:47" ht="13.8" x14ac:dyDescent="0.25">
      <c r="B181" s="20">
        <v>37287</v>
      </c>
      <c r="C181" s="20" t="s">
        <v>45</v>
      </c>
      <c r="D181" s="21" t="s">
        <v>136</v>
      </c>
      <c r="E181" s="21" t="s">
        <v>91</v>
      </c>
      <c r="F181" s="22">
        <v>57.64</v>
      </c>
      <c r="G181" s="21" t="s">
        <v>625</v>
      </c>
      <c r="H181" s="21" t="s">
        <v>49</v>
      </c>
      <c r="I181" s="21" t="s">
        <v>762</v>
      </c>
      <c r="J181" s="21" t="s">
        <v>307</v>
      </c>
      <c r="K181" s="21" t="s">
        <v>39</v>
      </c>
      <c r="L181" s="21" t="s">
        <v>52</v>
      </c>
      <c r="M181" s="23" t="s">
        <v>138</v>
      </c>
      <c r="N181" s="24">
        <v>499</v>
      </c>
      <c r="O181" s="21" t="s">
        <v>139</v>
      </c>
      <c r="P181" s="23" t="s">
        <v>55</v>
      </c>
      <c r="Q181" s="23" t="s">
        <v>56</v>
      </c>
      <c r="R181" s="23" t="s">
        <v>57</v>
      </c>
      <c r="S181" s="24" t="b">
        <v>0</v>
      </c>
      <c r="T181" s="25" t="s">
        <v>763</v>
      </c>
      <c r="U181" s="25" t="s">
        <v>628</v>
      </c>
      <c r="V181" s="25" t="s">
        <v>141</v>
      </c>
      <c r="W181" s="23" t="s">
        <v>764</v>
      </c>
      <c r="X181" s="26">
        <v>37280</v>
      </c>
      <c r="Y181" s="26">
        <v>37300</v>
      </c>
      <c r="Z181" s="21"/>
      <c r="AA181" s="25"/>
      <c r="AB181" s="25"/>
      <c r="AC181" s="25"/>
      <c r="AD181" s="25">
        <v>7001</v>
      </c>
      <c r="AE181" s="25">
        <v>57.64</v>
      </c>
      <c r="AF181" s="25" t="s">
        <v>62</v>
      </c>
      <c r="AG181" s="25" t="s">
        <v>62</v>
      </c>
      <c r="AH181" s="25"/>
      <c r="AI181" s="25" t="s">
        <v>63</v>
      </c>
      <c r="AJ181" s="27">
        <v>57.64</v>
      </c>
      <c r="AK181" s="24">
        <v>11</v>
      </c>
      <c r="AL181" s="24" t="b">
        <v>0</v>
      </c>
      <c r="AM181" s="24" t="b">
        <v>0</v>
      </c>
      <c r="AN181" s="24" t="b">
        <v>0</v>
      </c>
      <c r="AO181" s="24">
        <v>0</v>
      </c>
      <c r="AP181" s="24">
        <v>1</v>
      </c>
      <c r="AQ181" s="26">
        <v>37287</v>
      </c>
      <c r="AR181" s="26">
        <v>37292</v>
      </c>
      <c r="AS181" s="24">
        <v>1</v>
      </c>
      <c r="AT181" s="23" t="s">
        <v>143</v>
      </c>
      <c r="AU181" s="23" t="str">
        <f t="shared" si="2"/>
        <v>VO00467125</v>
      </c>
    </row>
    <row r="182" spans="2:47" ht="13.8" x14ac:dyDescent="0.25">
      <c r="B182" s="20">
        <v>37287</v>
      </c>
      <c r="C182" s="20" t="s">
        <v>45</v>
      </c>
      <c r="D182" s="21" t="s">
        <v>765</v>
      </c>
      <c r="E182" s="21" t="s">
        <v>99</v>
      </c>
      <c r="F182" s="22">
        <v>714.19</v>
      </c>
      <c r="G182" s="21" t="s">
        <v>622</v>
      </c>
      <c r="H182" s="21" t="s">
        <v>477</v>
      </c>
      <c r="I182" s="21" t="s">
        <v>478</v>
      </c>
      <c r="J182" s="21"/>
      <c r="K182" s="21" t="s">
        <v>39</v>
      </c>
      <c r="L182" s="21" t="s">
        <v>269</v>
      </c>
      <c r="M182" s="23" t="s">
        <v>766</v>
      </c>
      <c r="N182" s="24">
        <v>499</v>
      </c>
      <c r="O182" s="21" t="s">
        <v>139</v>
      </c>
      <c r="P182" s="23" t="s">
        <v>130</v>
      </c>
      <c r="Q182" s="23" t="s">
        <v>56</v>
      </c>
      <c r="R182" s="23" t="s">
        <v>57</v>
      </c>
      <c r="S182" s="24" t="b">
        <v>0</v>
      </c>
      <c r="T182" s="25" t="s">
        <v>622</v>
      </c>
      <c r="U182" s="25"/>
      <c r="V182" s="25"/>
      <c r="W182" s="23" t="s">
        <v>272</v>
      </c>
      <c r="X182" s="26">
        <v>2</v>
      </c>
      <c r="Y182" s="26">
        <v>2</v>
      </c>
      <c r="Z182" s="21"/>
      <c r="AA182" s="25"/>
      <c r="AB182" s="25"/>
      <c r="AC182" s="25"/>
      <c r="AD182" s="25"/>
      <c r="AE182" s="25">
        <v>0</v>
      </c>
      <c r="AF182" s="25" t="s">
        <v>62</v>
      </c>
      <c r="AG182" s="25" t="s">
        <v>62</v>
      </c>
      <c r="AH182" s="25"/>
      <c r="AI182" s="25" t="s">
        <v>63</v>
      </c>
      <c r="AJ182" s="27">
        <v>714.19</v>
      </c>
      <c r="AK182" s="24">
        <v>6</v>
      </c>
      <c r="AL182" s="24" t="b">
        <v>1</v>
      </c>
      <c r="AM182" s="24" t="b">
        <v>0</v>
      </c>
      <c r="AN182" s="24" t="b">
        <v>0</v>
      </c>
      <c r="AO182" s="24">
        <v>0</v>
      </c>
      <c r="AP182" s="24">
        <v>1</v>
      </c>
      <c r="AQ182" s="26">
        <v>37287</v>
      </c>
      <c r="AR182" s="26">
        <v>37298</v>
      </c>
      <c r="AS182" s="24">
        <v>1</v>
      </c>
      <c r="AT182" s="23" t="s">
        <v>767</v>
      </c>
      <c r="AU182" s="23" t="str">
        <f t="shared" si="2"/>
        <v/>
      </c>
    </row>
    <row r="183" spans="2:47" ht="13.8" x14ac:dyDescent="0.25">
      <c r="B183" s="20">
        <v>37287</v>
      </c>
      <c r="C183" s="20" t="s">
        <v>45</v>
      </c>
      <c r="D183" s="21" t="s">
        <v>768</v>
      </c>
      <c r="E183" s="21" t="s">
        <v>769</v>
      </c>
      <c r="F183" s="22">
        <v>1909.72</v>
      </c>
      <c r="G183" s="21" t="s">
        <v>573</v>
      </c>
      <c r="H183" s="21" t="s">
        <v>574</v>
      </c>
      <c r="I183" s="21" t="s">
        <v>575</v>
      </c>
      <c r="J183" s="21" t="s">
        <v>576</v>
      </c>
      <c r="K183" s="21" t="s">
        <v>39</v>
      </c>
      <c r="L183" s="21" t="s">
        <v>269</v>
      </c>
      <c r="M183" s="23" t="s">
        <v>770</v>
      </c>
      <c r="N183" s="24">
        <v>499</v>
      </c>
      <c r="O183" s="21" t="s">
        <v>139</v>
      </c>
      <c r="P183" s="23" t="s">
        <v>55</v>
      </c>
      <c r="Q183" s="23" t="s">
        <v>56</v>
      </c>
      <c r="R183" s="23" t="s">
        <v>57</v>
      </c>
      <c r="S183" s="24" t="b">
        <v>0</v>
      </c>
      <c r="T183" s="25" t="s">
        <v>580</v>
      </c>
      <c r="U183" s="25" t="s">
        <v>435</v>
      </c>
      <c r="V183" s="25"/>
      <c r="W183" s="23" t="s">
        <v>272</v>
      </c>
      <c r="X183" s="26">
        <v>2</v>
      </c>
      <c r="Y183" s="26">
        <v>2</v>
      </c>
      <c r="Z183" s="21"/>
      <c r="AA183" s="25"/>
      <c r="AB183" s="25"/>
      <c r="AC183" s="25"/>
      <c r="AD183" s="25"/>
      <c r="AE183" s="25">
        <v>0</v>
      </c>
      <c r="AF183" s="25" t="s">
        <v>62</v>
      </c>
      <c r="AG183" s="25" t="s">
        <v>62</v>
      </c>
      <c r="AH183" s="25"/>
      <c r="AI183" s="25" t="s">
        <v>63</v>
      </c>
      <c r="AJ183" s="27">
        <v>1909.72</v>
      </c>
      <c r="AK183" s="24">
        <v>11</v>
      </c>
      <c r="AL183" s="24" t="b">
        <v>0</v>
      </c>
      <c r="AM183" s="24" t="b">
        <v>0</v>
      </c>
      <c r="AN183" s="24" t="b">
        <v>1</v>
      </c>
      <c r="AO183" s="24">
        <v>4</v>
      </c>
      <c r="AP183" s="24">
        <v>1</v>
      </c>
      <c r="AQ183" s="26">
        <v>37287</v>
      </c>
      <c r="AR183" s="26">
        <v>37293</v>
      </c>
      <c r="AS183" s="24">
        <v>1</v>
      </c>
      <c r="AT183" s="23" t="s">
        <v>771</v>
      </c>
      <c r="AU183" s="23" t="str">
        <f t="shared" si="2"/>
        <v/>
      </c>
    </row>
    <row r="184" spans="2:47" ht="13.8" x14ac:dyDescent="0.25">
      <c r="B184" s="20">
        <v>37287</v>
      </c>
      <c r="C184" s="20" t="s">
        <v>45</v>
      </c>
      <c r="D184" s="21" t="s">
        <v>772</v>
      </c>
      <c r="E184" s="21" t="s">
        <v>721</v>
      </c>
      <c r="F184" s="22">
        <v>480</v>
      </c>
      <c r="G184" s="21" t="s">
        <v>722</v>
      </c>
      <c r="H184" s="21" t="s">
        <v>723</v>
      </c>
      <c r="I184" s="21" t="s">
        <v>773</v>
      </c>
      <c r="J184" s="21" t="s">
        <v>432</v>
      </c>
      <c r="K184" s="21" t="s">
        <v>39</v>
      </c>
      <c r="L184" s="21" t="s">
        <v>269</v>
      </c>
      <c r="M184" s="23" t="s">
        <v>774</v>
      </c>
      <c r="N184" s="24">
        <v>499</v>
      </c>
      <c r="O184" s="21" t="s">
        <v>139</v>
      </c>
      <c r="P184" s="23" t="s">
        <v>55</v>
      </c>
      <c r="Q184" s="23" t="s">
        <v>56</v>
      </c>
      <c r="R184" s="23" t="s">
        <v>57</v>
      </c>
      <c r="S184" s="24" t="b">
        <v>0</v>
      </c>
      <c r="T184" s="25" t="s">
        <v>726</v>
      </c>
      <c r="U184" s="25" t="s">
        <v>435</v>
      </c>
      <c r="V184" s="25"/>
      <c r="W184" s="23" t="s">
        <v>272</v>
      </c>
      <c r="X184" s="26">
        <v>2</v>
      </c>
      <c r="Y184" s="26">
        <v>2</v>
      </c>
      <c r="Z184" s="21"/>
      <c r="AA184" s="25"/>
      <c r="AB184" s="25"/>
      <c r="AC184" s="25"/>
      <c r="AD184" s="25"/>
      <c r="AE184" s="25">
        <v>0</v>
      </c>
      <c r="AF184" s="25" t="s">
        <v>62</v>
      </c>
      <c r="AG184" s="25" t="s">
        <v>62</v>
      </c>
      <c r="AH184" s="25"/>
      <c r="AI184" s="25" t="s">
        <v>63</v>
      </c>
      <c r="AJ184" s="27">
        <v>480</v>
      </c>
      <c r="AK184" s="24">
        <v>2</v>
      </c>
      <c r="AL184" s="24" t="b">
        <v>0</v>
      </c>
      <c r="AM184" s="24" t="b">
        <v>0</v>
      </c>
      <c r="AN184" s="24" t="b">
        <v>1</v>
      </c>
      <c r="AO184" s="24">
        <v>4</v>
      </c>
      <c r="AP184" s="24">
        <v>1</v>
      </c>
      <c r="AQ184" s="26">
        <v>37287</v>
      </c>
      <c r="AR184" s="26">
        <v>37286</v>
      </c>
      <c r="AS184" s="24">
        <v>1</v>
      </c>
      <c r="AT184" s="23" t="s">
        <v>775</v>
      </c>
      <c r="AU184" s="23" t="str">
        <f t="shared" si="2"/>
        <v/>
      </c>
    </row>
    <row r="185" spans="2:47" ht="13.8" x14ac:dyDescent="0.25">
      <c r="B185" s="20">
        <v>37287</v>
      </c>
      <c r="C185" s="20" t="s">
        <v>45</v>
      </c>
      <c r="D185" s="21" t="s">
        <v>776</v>
      </c>
      <c r="E185" s="21" t="s">
        <v>777</v>
      </c>
      <c r="F185" s="22">
        <v>20.83</v>
      </c>
      <c r="G185" s="21" t="s">
        <v>482</v>
      </c>
      <c r="H185" s="21" t="s">
        <v>483</v>
      </c>
      <c r="I185" s="21" t="s">
        <v>483</v>
      </c>
      <c r="J185" s="21"/>
      <c r="K185" s="21" t="s">
        <v>39</v>
      </c>
      <c r="L185" s="21" t="s">
        <v>269</v>
      </c>
      <c r="M185" s="23" t="s">
        <v>778</v>
      </c>
      <c r="N185" s="24">
        <v>461</v>
      </c>
      <c r="O185" s="21" t="s">
        <v>779</v>
      </c>
      <c r="P185" s="23" t="s">
        <v>130</v>
      </c>
      <c r="Q185" s="23" t="s">
        <v>56</v>
      </c>
      <c r="R185" s="23" t="s">
        <v>57</v>
      </c>
      <c r="S185" s="24" t="b">
        <v>0</v>
      </c>
      <c r="T185" s="25" t="s">
        <v>482</v>
      </c>
      <c r="U185" s="25"/>
      <c r="V185" s="25"/>
      <c r="W185" s="23" t="s">
        <v>272</v>
      </c>
      <c r="X185" s="26">
        <v>2</v>
      </c>
      <c r="Y185" s="26">
        <v>2</v>
      </c>
      <c r="Z185" s="21"/>
      <c r="AA185" s="25"/>
      <c r="AB185" s="25"/>
      <c r="AC185" s="25"/>
      <c r="AD185" s="25"/>
      <c r="AE185" s="25">
        <v>0</v>
      </c>
      <c r="AF185" s="25" t="s">
        <v>62</v>
      </c>
      <c r="AG185" s="25" t="s">
        <v>62</v>
      </c>
      <c r="AH185" s="25"/>
      <c r="AI185" s="25" t="s">
        <v>63</v>
      </c>
      <c r="AJ185" s="27">
        <v>20.83</v>
      </c>
      <c r="AK185" s="24">
        <v>10</v>
      </c>
      <c r="AL185" s="24" t="b">
        <v>0</v>
      </c>
      <c r="AM185" s="24" t="b">
        <v>0</v>
      </c>
      <c r="AN185" s="24" t="b">
        <v>0</v>
      </c>
      <c r="AO185" s="24">
        <v>0</v>
      </c>
      <c r="AP185" s="24">
        <v>1</v>
      </c>
      <c r="AQ185" s="26">
        <v>37287</v>
      </c>
      <c r="AR185" s="26">
        <v>37298</v>
      </c>
      <c r="AS185" s="24">
        <v>1</v>
      </c>
      <c r="AT185" s="23" t="s">
        <v>780</v>
      </c>
      <c r="AU185" s="23" t="str">
        <f t="shared" si="2"/>
        <v/>
      </c>
    </row>
    <row r="186" spans="2:47" ht="13.8" x14ac:dyDescent="0.25">
      <c r="B186" s="20">
        <v>37287</v>
      </c>
      <c r="C186" s="20" t="s">
        <v>45</v>
      </c>
      <c r="D186" s="21" t="s">
        <v>781</v>
      </c>
      <c r="E186" s="21" t="s">
        <v>782</v>
      </c>
      <c r="F186" s="22">
        <v>2445</v>
      </c>
      <c r="G186" s="21" t="s">
        <v>783</v>
      </c>
      <c r="H186" s="21" t="s">
        <v>784</v>
      </c>
      <c r="I186" s="21" t="s">
        <v>785</v>
      </c>
      <c r="J186" s="21" t="s">
        <v>51</v>
      </c>
      <c r="K186" s="21" t="s">
        <v>39</v>
      </c>
      <c r="L186" s="21" t="s">
        <v>52</v>
      </c>
      <c r="M186" s="23" t="s">
        <v>786</v>
      </c>
      <c r="N186" s="24">
        <v>461</v>
      </c>
      <c r="O186" s="21" t="s">
        <v>779</v>
      </c>
      <c r="P186" s="23" t="s">
        <v>55</v>
      </c>
      <c r="Q186" s="23" t="s">
        <v>56</v>
      </c>
      <c r="R186" s="23" t="s">
        <v>57</v>
      </c>
      <c r="S186" s="24" t="b">
        <v>0</v>
      </c>
      <c r="T186" s="25" t="s">
        <v>787</v>
      </c>
      <c r="U186" s="25" t="s">
        <v>788</v>
      </c>
      <c r="V186" s="25"/>
      <c r="W186" s="23" t="s">
        <v>272</v>
      </c>
      <c r="X186" s="26">
        <v>2</v>
      </c>
      <c r="Y186" s="26">
        <v>2</v>
      </c>
      <c r="Z186" s="21"/>
      <c r="AA186" s="25"/>
      <c r="AB186" s="25"/>
      <c r="AC186" s="25"/>
      <c r="AD186" s="25"/>
      <c r="AE186" s="25">
        <v>0</v>
      </c>
      <c r="AF186" s="25" t="s">
        <v>62</v>
      </c>
      <c r="AG186" s="25" t="s">
        <v>62</v>
      </c>
      <c r="AH186" s="25"/>
      <c r="AI186" s="25" t="s">
        <v>63</v>
      </c>
      <c r="AJ186" s="27">
        <v>2445</v>
      </c>
      <c r="AK186" s="24">
        <v>18</v>
      </c>
      <c r="AL186" s="24" t="b">
        <v>0</v>
      </c>
      <c r="AM186" s="24" t="b">
        <v>0</v>
      </c>
      <c r="AN186" s="24" t="b">
        <v>0</v>
      </c>
      <c r="AO186" s="24">
        <v>4</v>
      </c>
      <c r="AP186" s="24">
        <v>1</v>
      </c>
      <c r="AQ186" s="26">
        <v>37287</v>
      </c>
      <c r="AR186" s="26">
        <v>37292</v>
      </c>
      <c r="AS186" s="24">
        <v>1</v>
      </c>
      <c r="AT186" s="23" t="s">
        <v>789</v>
      </c>
      <c r="AU186" s="23" t="str">
        <f t="shared" si="2"/>
        <v/>
      </c>
    </row>
    <row r="187" spans="2:47" ht="13.8" x14ac:dyDescent="0.25">
      <c r="B187" s="20">
        <v>37287</v>
      </c>
      <c r="C187" s="20" t="s">
        <v>45</v>
      </c>
      <c r="D187" s="21" t="s">
        <v>790</v>
      </c>
      <c r="E187" s="21" t="s">
        <v>791</v>
      </c>
      <c r="F187" s="22">
        <v>1300</v>
      </c>
      <c r="G187" s="21" t="s">
        <v>783</v>
      </c>
      <c r="H187" s="21" t="s">
        <v>784</v>
      </c>
      <c r="I187" s="21" t="s">
        <v>792</v>
      </c>
      <c r="J187" s="21" t="s">
        <v>51</v>
      </c>
      <c r="K187" s="21" t="s">
        <v>39</v>
      </c>
      <c r="L187" s="21" t="s">
        <v>52</v>
      </c>
      <c r="M187" s="23" t="s">
        <v>786</v>
      </c>
      <c r="N187" s="24">
        <v>461</v>
      </c>
      <c r="O187" s="21" t="s">
        <v>779</v>
      </c>
      <c r="P187" s="23" t="s">
        <v>130</v>
      </c>
      <c r="Q187" s="23" t="s">
        <v>56</v>
      </c>
      <c r="R187" s="23" t="s">
        <v>57</v>
      </c>
      <c r="S187" s="24" t="b">
        <v>0</v>
      </c>
      <c r="T187" s="25" t="s">
        <v>787</v>
      </c>
      <c r="U187" s="25" t="s">
        <v>788</v>
      </c>
      <c r="V187" s="25"/>
      <c r="W187" s="23" t="s">
        <v>272</v>
      </c>
      <c r="X187" s="26">
        <v>2</v>
      </c>
      <c r="Y187" s="26">
        <v>2</v>
      </c>
      <c r="Z187" s="21"/>
      <c r="AA187" s="25"/>
      <c r="AB187" s="25"/>
      <c r="AC187" s="25"/>
      <c r="AD187" s="25"/>
      <c r="AE187" s="25">
        <v>0</v>
      </c>
      <c r="AF187" s="25" t="s">
        <v>62</v>
      </c>
      <c r="AG187" s="25" t="s">
        <v>62</v>
      </c>
      <c r="AH187" s="25"/>
      <c r="AI187" s="25" t="s">
        <v>63</v>
      </c>
      <c r="AJ187" s="27">
        <v>1300</v>
      </c>
      <c r="AK187" s="24">
        <v>20</v>
      </c>
      <c r="AL187" s="24" t="b">
        <v>0</v>
      </c>
      <c r="AM187" s="24" t="b">
        <v>0</v>
      </c>
      <c r="AN187" s="24" t="b">
        <v>0</v>
      </c>
      <c r="AO187" s="24">
        <v>4</v>
      </c>
      <c r="AP187" s="24">
        <v>1</v>
      </c>
      <c r="AQ187" s="26">
        <v>37287</v>
      </c>
      <c r="AR187" s="26">
        <v>37292</v>
      </c>
      <c r="AS187" s="24">
        <v>1</v>
      </c>
      <c r="AT187" s="23" t="s">
        <v>793</v>
      </c>
      <c r="AU187" s="23" t="str">
        <f t="shared" si="2"/>
        <v/>
      </c>
    </row>
    <row r="188" spans="2:47" ht="13.8" x14ac:dyDescent="0.25">
      <c r="B188" s="20">
        <v>37287</v>
      </c>
      <c r="C188" s="20" t="s">
        <v>45</v>
      </c>
      <c r="D188" s="21" t="s">
        <v>794</v>
      </c>
      <c r="E188" s="21" t="s">
        <v>795</v>
      </c>
      <c r="F188" s="22">
        <v>250</v>
      </c>
      <c r="G188" s="21" t="s">
        <v>796</v>
      </c>
      <c r="H188" s="21" t="s">
        <v>797</v>
      </c>
      <c r="I188" s="21" t="s">
        <v>798</v>
      </c>
      <c r="J188" s="21" t="s">
        <v>432</v>
      </c>
      <c r="K188" s="21" t="s">
        <v>39</v>
      </c>
      <c r="L188" s="21" t="s">
        <v>269</v>
      </c>
      <c r="M188" s="23" t="s">
        <v>799</v>
      </c>
      <c r="N188" s="24">
        <v>461</v>
      </c>
      <c r="O188" s="21" t="s">
        <v>779</v>
      </c>
      <c r="P188" s="23" t="s">
        <v>55</v>
      </c>
      <c r="Q188" s="23" t="s">
        <v>56</v>
      </c>
      <c r="R188" s="23" t="s">
        <v>57</v>
      </c>
      <c r="S188" s="24" t="b">
        <v>0</v>
      </c>
      <c r="T188" s="25" t="s">
        <v>800</v>
      </c>
      <c r="U188" s="25" t="s">
        <v>435</v>
      </c>
      <c r="V188" s="25"/>
      <c r="W188" s="23" t="s">
        <v>272</v>
      </c>
      <c r="X188" s="26">
        <v>2</v>
      </c>
      <c r="Y188" s="26">
        <v>2</v>
      </c>
      <c r="Z188" s="21"/>
      <c r="AA188" s="25"/>
      <c r="AB188" s="25"/>
      <c r="AC188" s="25"/>
      <c r="AD188" s="25"/>
      <c r="AE188" s="25">
        <v>0</v>
      </c>
      <c r="AF188" s="25" t="s">
        <v>62</v>
      </c>
      <c r="AG188" s="25" t="s">
        <v>62</v>
      </c>
      <c r="AH188" s="25"/>
      <c r="AI188" s="25" t="s">
        <v>63</v>
      </c>
      <c r="AJ188" s="27">
        <v>250</v>
      </c>
      <c r="AK188" s="24">
        <v>1</v>
      </c>
      <c r="AL188" s="24" t="b">
        <v>0</v>
      </c>
      <c r="AM188" s="24" t="b">
        <v>0</v>
      </c>
      <c r="AN188" s="24" t="b">
        <v>1</v>
      </c>
      <c r="AO188" s="24">
        <v>4</v>
      </c>
      <c r="AP188" s="24">
        <v>1</v>
      </c>
      <c r="AQ188" s="26">
        <v>37287</v>
      </c>
      <c r="AR188" s="26">
        <v>37293</v>
      </c>
      <c r="AS188" s="24">
        <v>1</v>
      </c>
      <c r="AT188" s="23" t="s">
        <v>801</v>
      </c>
      <c r="AU188" s="23" t="str">
        <f t="shared" si="2"/>
        <v/>
      </c>
    </row>
    <row r="189" spans="2:47" ht="13.8" x14ac:dyDescent="0.25">
      <c r="B189" s="20">
        <v>37287</v>
      </c>
      <c r="C189" s="20" t="s">
        <v>45</v>
      </c>
      <c r="D189" s="21" t="s">
        <v>802</v>
      </c>
      <c r="E189" s="21" t="s">
        <v>803</v>
      </c>
      <c r="F189" s="22">
        <v>2013.16</v>
      </c>
      <c r="G189" s="21" t="s">
        <v>458</v>
      </c>
      <c r="H189" s="21" t="s">
        <v>459</v>
      </c>
      <c r="I189" s="21" t="s">
        <v>804</v>
      </c>
      <c r="J189" s="21" t="s">
        <v>432</v>
      </c>
      <c r="K189" s="21" t="s">
        <v>39</v>
      </c>
      <c r="L189" s="21" t="s">
        <v>269</v>
      </c>
      <c r="M189" s="23" t="s">
        <v>805</v>
      </c>
      <c r="N189" s="24">
        <v>461</v>
      </c>
      <c r="O189" s="21" t="s">
        <v>779</v>
      </c>
      <c r="P189" s="23" t="s">
        <v>55</v>
      </c>
      <c r="Q189" s="23" t="s">
        <v>56</v>
      </c>
      <c r="R189" s="23" t="s">
        <v>57</v>
      </c>
      <c r="S189" s="24" t="b">
        <v>0</v>
      </c>
      <c r="T189" s="25" t="s">
        <v>462</v>
      </c>
      <c r="U189" s="25" t="s">
        <v>435</v>
      </c>
      <c r="V189" s="25"/>
      <c r="W189" s="23" t="s">
        <v>272</v>
      </c>
      <c r="X189" s="26">
        <v>2</v>
      </c>
      <c r="Y189" s="26">
        <v>2</v>
      </c>
      <c r="Z189" s="21"/>
      <c r="AA189" s="25"/>
      <c r="AB189" s="25"/>
      <c r="AC189" s="25"/>
      <c r="AD189" s="25"/>
      <c r="AE189" s="25">
        <v>0</v>
      </c>
      <c r="AF189" s="25" t="s">
        <v>62</v>
      </c>
      <c r="AG189" s="25" t="s">
        <v>62</v>
      </c>
      <c r="AH189" s="25"/>
      <c r="AI189" s="25" t="s">
        <v>63</v>
      </c>
      <c r="AJ189" s="27">
        <v>2013.16</v>
      </c>
      <c r="AK189" s="24">
        <v>14</v>
      </c>
      <c r="AL189" s="24" t="b">
        <v>0</v>
      </c>
      <c r="AM189" s="24" t="b">
        <v>0</v>
      </c>
      <c r="AN189" s="24" t="b">
        <v>1</v>
      </c>
      <c r="AO189" s="24">
        <v>4</v>
      </c>
      <c r="AP189" s="24">
        <v>1</v>
      </c>
      <c r="AQ189" s="26">
        <v>37287</v>
      </c>
      <c r="AR189" s="26">
        <v>37286</v>
      </c>
      <c r="AS189" s="24">
        <v>1</v>
      </c>
      <c r="AT189" s="23" t="s">
        <v>806</v>
      </c>
      <c r="AU189" s="23" t="str">
        <f t="shared" si="2"/>
        <v/>
      </c>
    </row>
    <row r="190" spans="2:47" ht="13.8" x14ac:dyDescent="0.25">
      <c r="B190" s="20">
        <v>37287</v>
      </c>
      <c r="C190" s="20" t="s">
        <v>45</v>
      </c>
      <c r="D190" s="21" t="s">
        <v>802</v>
      </c>
      <c r="E190" s="21" t="s">
        <v>803</v>
      </c>
      <c r="F190" s="22">
        <v>-756</v>
      </c>
      <c r="G190" s="21" t="s">
        <v>501</v>
      </c>
      <c r="H190" s="21" t="s">
        <v>502</v>
      </c>
      <c r="I190" s="21" t="s">
        <v>807</v>
      </c>
      <c r="J190" s="21" t="s">
        <v>432</v>
      </c>
      <c r="K190" s="21" t="s">
        <v>39</v>
      </c>
      <c r="L190" s="21" t="s">
        <v>504</v>
      </c>
      <c r="M190" s="23" t="s">
        <v>805</v>
      </c>
      <c r="N190" s="24">
        <v>461</v>
      </c>
      <c r="O190" s="21" t="s">
        <v>779</v>
      </c>
      <c r="P190" s="23" t="s">
        <v>55</v>
      </c>
      <c r="Q190" s="23" t="s">
        <v>56</v>
      </c>
      <c r="R190" s="23" t="s">
        <v>57</v>
      </c>
      <c r="S190" s="24" t="b">
        <v>0</v>
      </c>
      <c r="T190" s="25" t="s">
        <v>505</v>
      </c>
      <c r="U190" s="25" t="s">
        <v>435</v>
      </c>
      <c r="V190" s="25"/>
      <c r="W190" s="23" t="s">
        <v>272</v>
      </c>
      <c r="X190" s="26">
        <v>2</v>
      </c>
      <c r="Y190" s="26">
        <v>2</v>
      </c>
      <c r="Z190" s="21"/>
      <c r="AA190" s="25"/>
      <c r="AB190" s="25"/>
      <c r="AC190" s="25"/>
      <c r="AD190" s="25"/>
      <c r="AE190" s="25">
        <v>0</v>
      </c>
      <c r="AF190" s="25" t="s">
        <v>62</v>
      </c>
      <c r="AG190" s="25" t="s">
        <v>62</v>
      </c>
      <c r="AH190" s="25"/>
      <c r="AI190" s="25" t="s">
        <v>63</v>
      </c>
      <c r="AJ190" s="27">
        <v>-756</v>
      </c>
      <c r="AK190" s="24">
        <v>9</v>
      </c>
      <c r="AL190" s="24" t="b">
        <v>0</v>
      </c>
      <c r="AM190" s="24" t="b">
        <v>0</v>
      </c>
      <c r="AN190" s="24" t="b">
        <v>0</v>
      </c>
      <c r="AO190" s="24">
        <v>5</v>
      </c>
      <c r="AP190" s="24">
        <v>1</v>
      </c>
      <c r="AQ190" s="26">
        <v>37287</v>
      </c>
      <c r="AR190" s="26">
        <v>37260</v>
      </c>
      <c r="AS190" s="24">
        <v>1</v>
      </c>
      <c r="AT190" s="23" t="s">
        <v>806</v>
      </c>
      <c r="AU190" s="23" t="str">
        <f t="shared" si="2"/>
        <v/>
      </c>
    </row>
    <row r="191" spans="2:47" ht="13.8" x14ac:dyDescent="0.25">
      <c r="B191" s="20">
        <v>37287</v>
      </c>
      <c r="C191" s="20" t="s">
        <v>45</v>
      </c>
      <c r="D191" s="21" t="s">
        <v>802</v>
      </c>
      <c r="E191" s="21" t="s">
        <v>803</v>
      </c>
      <c r="F191" s="22">
        <v>906</v>
      </c>
      <c r="G191" s="21" t="s">
        <v>507</v>
      </c>
      <c r="H191" s="21" t="s">
        <v>508</v>
      </c>
      <c r="I191" s="21" t="s">
        <v>808</v>
      </c>
      <c r="J191" s="21" t="s">
        <v>432</v>
      </c>
      <c r="K191" s="21" t="s">
        <v>39</v>
      </c>
      <c r="L191" s="21" t="s">
        <v>269</v>
      </c>
      <c r="M191" s="23" t="s">
        <v>805</v>
      </c>
      <c r="N191" s="24">
        <v>461</v>
      </c>
      <c r="O191" s="21" t="s">
        <v>779</v>
      </c>
      <c r="P191" s="23" t="s">
        <v>55</v>
      </c>
      <c r="Q191" s="23" t="s">
        <v>56</v>
      </c>
      <c r="R191" s="23" t="s">
        <v>57</v>
      </c>
      <c r="S191" s="24" t="b">
        <v>0</v>
      </c>
      <c r="T191" s="25" t="s">
        <v>505</v>
      </c>
      <c r="U191" s="25" t="s">
        <v>435</v>
      </c>
      <c r="V191" s="25"/>
      <c r="W191" s="23" t="s">
        <v>272</v>
      </c>
      <c r="X191" s="26">
        <v>2</v>
      </c>
      <c r="Y191" s="26">
        <v>2</v>
      </c>
      <c r="Z191" s="21"/>
      <c r="AA191" s="25"/>
      <c r="AB191" s="25"/>
      <c r="AC191" s="25"/>
      <c r="AD191" s="25"/>
      <c r="AE191" s="25">
        <v>0</v>
      </c>
      <c r="AF191" s="25" t="s">
        <v>62</v>
      </c>
      <c r="AG191" s="25" t="s">
        <v>62</v>
      </c>
      <c r="AH191" s="25"/>
      <c r="AI191" s="25" t="s">
        <v>63</v>
      </c>
      <c r="AJ191" s="27">
        <v>906</v>
      </c>
      <c r="AK191" s="24">
        <v>10</v>
      </c>
      <c r="AL191" s="24" t="b">
        <v>1</v>
      </c>
      <c r="AM191" s="24" t="b">
        <v>0</v>
      </c>
      <c r="AN191" s="24" t="b">
        <v>1</v>
      </c>
      <c r="AO191" s="24">
        <v>4</v>
      </c>
      <c r="AP191" s="24">
        <v>1</v>
      </c>
      <c r="AQ191" s="26">
        <v>37287</v>
      </c>
      <c r="AR191" s="26">
        <v>37292</v>
      </c>
      <c r="AS191" s="24">
        <v>1</v>
      </c>
      <c r="AT191" s="23" t="s">
        <v>806</v>
      </c>
      <c r="AU191" s="23" t="str">
        <f t="shared" si="2"/>
        <v/>
      </c>
    </row>
    <row r="192" spans="2:47" ht="13.8" x14ac:dyDescent="0.25">
      <c r="B192" s="20">
        <v>37287</v>
      </c>
      <c r="C192" s="20" t="s">
        <v>45</v>
      </c>
      <c r="D192" s="21" t="s">
        <v>809</v>
      </c>
      <c r="E192" s="21" t="s">
        <v>810</v>
      </c>
      <c r="F192" s="22">
        <v>828</v>
      </c>
      <c r="G192" s="21" t="s">
        <v>482</v>
      </c>
      <c r="H192" s="21" t="s">
        <v>483</v>
      </c>
      <c r="I192" s="21" t="s">
        <v>483</v>
      </c>
      <c r="J192" s="21"/>
      <c r="K192" s="21" t="s">
        <v>39</v>
      </c>
      <c r="L192" s="21" t="s">
        <v>269</v>
      </c>
      <c r="M192" s="23" t="s">
        <v>805</v>
      </c>
      <c r="N192" s="24">
        <v>461</v>
      </c>
      <c r="O192" s="21" t="s">
        <v>779</v>
      </c>
      <c r="P192" s="23" t="s">
        <v>130</v>
      </c>
      <c r="Q192" s="23" t="s">
        <v>56</v>
      </c>
      <c r="R192" s="23" t="s">
        <v>57</v>
      </c>
      <c r="S192" s="24" t="b">
        <v>0</v>
      </c>
      <c r="T192" s="25" t="s">
        <v>482</v>
      </c>
      <c r="U192" s="25"/>
      <c r="V192" s="25"/>
      <c r="W192" s="23" t="s">
        <v>272</v>
      </c>
      <c r="X192" s="26">
        <v>2</v>
      </c>
      <c r="Y192" s="26">
        <v>2</v>
      </c>
      <c r="Z192" s="21"/>
      <c r="AA192" s="25"/>
      <c r="AB192" s="25"/>
      <c r="AC192" s="25"/>
      <c r="AD192" s="25"/>
      <c r="AE192" s="25">
        <v>0</v>
      </c>
      <c r="AF192" s="25" t="s">
        <v>62</v>
      </c>
      <c r="AG192" s="25" t="s">
        <v>62</v>
      </c>
      <c r="AH192" s="25"/>
      <c r="AI192" s="25" t="s">
        <v>63</v>
      </c>
      <c r="AJ192" s="27">
        <v>828</v>
      </c>
      <c r="AK192" s="24">
        <v>13</v>
      </c>
      <c r="AL192" s="24" t="b">
        <v>0</v>
      </c>
      <c r="AM192" s="24" t="b">
        <v>0</v>
      </c>
      <c r="AN192" s="24" t="b">
        <v>0</v>
      </c>
      <c r="AO192" s="24">
        <v>0</v>
      </c>
      <c r="AP192" s="24">
        <v>1</v>
      </c>
      <c r="AQ192" s="26">
        <v>37287</v>
      </c>
      <c r="AR192" s="26">
        <v>37298</v>
      </c>
      <c r="AS192" s="24">
        <v>1</v>
      </c>
      <c r="AT192" s="23" t="s">
        <v>811</v>
      </c>
      <c r="AU192" s="23" t="str">
        <f t="shared" si="2"/>
        <v/>
      </c>
    </row>
    <row r="193" spans="2:47" ht="13.8" x14ac:dyDescent="0.25">
      <c r="B193" s="20">
        <v>37287</v>
      </c>
      <c r="C193" s="20" t="s">
        <v>45</v>
      </c>
      <c r="D193" s="21" t="s">
        <v>812</v>
      </c>
      <c r="E193" s="21" t="s">
        <v>732</v>
      </c>
      <c r="F193" s="22">
        <v>-187.38</v>
      </c>
      <c r="G193" s="21" t="s">
        <v>813</v>
      </c>
      <c r="H193" s="21" t="s">
        <v>814</v>
      </c>
      <c r="I193" s="21" t="s">
        <v>814</v>
      </c>
      <c r="J193" s="21" t="s">
        <v>432</v>
      </c>
      <c r="K193" s="21" t="s">
        <v>39</v>
      </c>
      <c r="L193" s="21" t="s">
        <v>269</v>
      </c>
      <c r="M193" s="23" t="s">
        <v>815</v>
      </c>
      <c r="N193" s="24">
        <v>456</v>
      </c>
      <c r="O193" s="21" t="s">
        <v>271</v>
      </c>
      <c r="P193" s="23" t="s">
        <v>55</v>
      </c>
      <c r="Q193" s="23" t="s">
        <v>56</v>
      </c>
      <c r="R193" s="23" t="s">
        <v>57</v>
      </c>
      <c r="S193" s="24" t="b">
        <v>0</v>
      </c>
      <c r="T193" s="25" t="s">
        <v>813</v>
      </c>
      <c r="U193" s="25"/>
      <c r="V193" s="25"/>
      <c r="W193" s="23" t="s">
        <v>272</v>
      </c>
      <c r="X193" s="26">
        <v>2</v>
      </c>
      <c r="Y193" s="26">
        <v>2</v>
      </c>
      <c r="Z193" s="21"/>
      <c r="AA193" s="25"/>
      <c r="AB193" s="25"/>
      <c r="AC193" s="25"/>
      <c r="AD193" s="25"/>
      <c r="AE193" s="25">
        <v>0</v>
      </c>
      <c r="AF193" s="25" t="s">
        <v>62</v>
      </c>
      <c r="AG193" s="25" t="s">
        <v>62</v>
      </c>
      <c r="AH193" s="25"/>
      <c r="AI193" s="25" t="s">
        <v>63</v>
      </c>
      <c r="AJ193" s="27">
        <v>-187.38</v>
      </c>
      <c r="AK193" s="24">
        <v>1</v>
      </c>
      <c r="AL193" s="24" t="b">
        <v>0</v>
      </c>
      <c r="AM193" s="24" t="b">
        <v>0</v>
      </c>
      <c r="AN193" s="24" t="b">
        <v>0</v>
      </c>
      <c r="AO193" s="24">
        <v>0</v>
      </c>
      <c r="AP193" s="24">
        <v>1</v>
      </c>
      <c r="AQ193" s="26">
        <v>37287</v>
      </c>
      <c r="AR193" s="26">
        <v>37293</v>
      </c>
      <c r="AS193" s="24">
        <v>1</v>
      </c>
      <c r="AT193" s="23" t="s">
        <v>816</v>
      </c>
      <c r="AU193" s="23" t="str">
        <f t="shared" si="2"/>
        <v/>
      </c>
    </row>
    <row r="194" spans="2:47" ht="13.8" x14ac:dyDescent="0.25">
      <c r="B194" s="20">
        <v>37287</v>
      </c>
      <c r="C194" s="20" t="s">
        <v>45</v>
      </c>
      <c r="D194" s="21" t="s">
        <v>812</v>
      </c>
      <c r="E194" s="21" t="s">
        <v>732</v>
      </c>
      <c r="F194" s="22">
        <v>500</v>
      </c>
      <c r="G194" s="21" t="s">
        <v>817</v>
      </c>
      <c r="H194" s="21" t="s">
        <v>818</v>
      </c>
      <c r="I194" s="21" t="s">
        <v>818</v>
      </c>
      <c r="J194" s="21" t="s">
        <v>307</v>
      </c>
      <c r="K194" s="21" t="s">
        <v>39</v>
      </c>
      <c r="L194" s="21" t="s">
        <v>52</v>
      </c>
      <c r="M194" s="23" t="s">
        <v>815</v>
      </c>
      <c r="N194" s="24">
        <v>456</v>
      </c>
      <c r="O194" s="21" t="s">
        <v>271</v>
      </c>
      <c r="P194" s="23" t="s">
        <v>55</v>
      </c>
      <c r="Q194" s="23" t="s">
        <v>56</v>
      </c>
      <c r="R194" s="23" t="s">
        <v>57</v>
      </c>
      <c r="S194" s="24" t="b">
        <v>0</v>
      </c>
      <c r="T194" s="25" t="s">
        <v>819</v>
      </c>
      <c r="U194" s="25" t="s">
        <v>819</v>
      </c>
      <c r="V194" s="25"/>
      <c r="W194" s="23" t="s">
        <v>272</v>
      </c>
      <c r="X194" s="26">
        <v>2</v>
      </c>
      <c r="Y194" s="26">
        <v>2</v>
      </c>
      <c r="Z194" s="21"/>
      <c r="AA194" s="25"/>
      <c r="AB194" s="25"/>
      <c r="AC194" s="25"/>
      <c r="AD194" s="25"/>
      <c r="AE194" s="25">
        <v>0</v>
      </c>
      <c r="AF194" s="25" t="s">
        <v>62</v>
      </c>
      <c r="AG194" s="25" t="s">
        <v>62</v>
      </c>
      <c r="AH194" s="25"/>
      <c r="AI194" s="25" t="s">
        <v>63</v>
      </c>
      <c r="AJ194" s="27">
        <v>500</v>
      </c>
      <c r="AK194" s="24">
        <v>1</v>
      </c>
      <c r="AL194" s="24" t="b">
        <v>0</v>
      </c>
      <c r="AM194" s="24" t="b">
        <v>0</v>
      </c>
      <c r="AN194" s="24" t="b">
        <v>0</v>
      </c>
      <c r="AO194" s="24">
        <v>0</v>
      </c>
      <c r="AP194" s="24">
        <v>1</v>
      </c>
      <c r="AQ194" s="26">
        <v>37287</v>
      </c>
      <c r="AR194" s="26">
        <v>37293</v>
      </c>
      <c r="AS194" s="24">
        <v>1</v>
      </c>
      <c r="AT194" s="23" t="s">
        <v>816</v>
      </c>
      <c r="AU194" s="23" t="str">
        <f t="shared" si="2"/>
        <v/>
      </c>
    </row>
    <row r="195" spans="2:47" ht="13.8" x14ac:dyDescent="0.25">
      <c r="B195" s="20">
        <v>37287</v>
      </c>
      <c r="C195" s="20" t="s">
        <v>45</v>
      </c>
      <c r="D195" s="21" t="s">
        <v>812</v>
      </c>
      <c r="E195" s="21" t="s">
        <v>732</v>
      </c>
      <c r="F195" s="22">
        <v>58</v>
      </c>
      <c r="G195" s="21" t="s">
        <v>507</v>
      </c>
      <c r="H195" s="21" t="s">
        <v>508</v>
      </c>
      <c r="I195" s="21" t="s">
        <v>820</v>
      </c>
      <c r="J195" s="21" t="s">
        <v>432</v>
      </c>
      <c r="K195" s="21" t="s">
        <v>39</v>
      </c>
      <c r="L195" s="21" t="s">
        <v>269</v>
      </c>
      <c r="M195" s="23" t="s">
        <v>815</v>
      </c>
      <c r="N195" s="24">
        <v>456</v>
      </c>
      <c r="O195" s="21" t="s">
        <v>271</v>
      </c>
      <c r="P195" s="23" t="s">
        <v>55</v>
      </c>
      <c r="Q195" s="23" t="s">
        <v>56</v>
      </c>
      <c r="R195" s="23" t="s">
        <v>57</v>
      </c>
      <c r="S195" s="24" t="b">
        <v>0</v>
      </c>
      <c r="T195" s="25" t="s">
        <v>507</v>
      </c>
      <c r="U195" s="25"/>
      <c r="V195" s="25"/>
      <c r="W195" s="23" t="s">
        <v>272</v>
      </c>
      <c r="X195" s="26">
        <v>2</v>
      </c>
      <c r="Y195" s="26">
        <v>2</v>
      </c>
      <c r="Z195" s="21"/>
      <c r="AA195" s="25"/>
      <c r="AB195" s="25"/>
      <c r="AC195" s="25"/>
      <c r="AD195" s="25"/>
      <c r="AE195" s="25">
        <v>0</v>
      </c>
      <c r="AF195" s="25" t="s">
        <v>62</v>
      </c>
      <c r="AG195" s="25" t="s">
        <v>62</v>
      </c>
      <c r="AH195" s="25"/>
      <c r="AI195" s="25" t="s">
        <v>63</v>
      </c>
      <c r="AJ195" s="27">
        <v>58</v>
      </c>
      <c r="AK195" s="24">
        <v>5</v>
      </c>
      <c r="AL195" s="24" t="b">
        <v>1</v>
      </c>
      <c r="AM195" s="24" t="b">
        <v>0</v>
      </c>
      <c r="AN195" s="24" t="b">
        <v>1</v>
      </c>
      <c r="AO195" s="24">
        <v>4</v>
      </c>
      <c r="AP195" s="24">
        <v>1</v>
      </c>
      <c r="AQ195" s="26">
        <v>37287</v>
      </c>
      <c r="AR195" s="26">
        <v>37292</v>
      </c>
      <c r="AS195" s="24">
        <v>1</v>
      </c>
      <c r="AT195" s="23" t="s">
        <v>816</v>
      </c>
      <c r="AU195" s="23" t="str">
        <f t="shared" si="2"/>
        <v/>
      </c>
    </row>
    <row r="196" spans="2:47" ht="13.8" x14ac:dyDescent="0.25">
      <c r="B196" s="20">
        <v>37287</v>
      </c>
      <c r="C196" s="20" t="s">
        <v>45</v>
      </c>
      <c r="D196" s="21" t="s">
        <v>812</v>
      </c>
      <c r="E196" s="21" t="s">
        <v>732</v>
      </c>
      <c r="F196" s="22">
        <v>129.38</v>
      </c>
      <c r="G196" s="21" t="s">
        <v>458</v>
      </c>
      <c r="H196" s="21" t="s">
        <v>459</v>
      </c>
      <c r="I196" s="21" t="s">
        <v>821</v>
      </c>
      <c r="J196" s="21" t="s">
        <v>432</v>
      </c>
      <c r="K196" s="21" t="s">
        <v>39</v>
      </c>
      <c r="L196" s="21" t="s">
        <v>269</v>
      </c>
      <c r="M196" s="23" t="s">
        <v>815</v>
      </c>
      <c r="N196" s="24">
        <v>456</v>
      </c>
      <c r="O196" s="21" t="s">
        <v>271</v>
      </c>
      <c r="P196" s="23" t="s">
        <v>55</v>
      </c>
      <c r="Q196" s="23" t="s">
        <v>56</v>
      </c>
      <c r="R196" s="23" t="s">
        <v>57</v>
      </c>
      <c r="S196" s="24" t="b">
        <v>0</v>
      </c>
      <c r="T196" s="25" t="s">
        <v>462</v>
      </c>
      <c r="U196" s="25" t="s">
        <v>435</v>
      </c>
      <c r="V196" s="25"/>
      <c r="W196" s="23" t="s">
        <v>272</v>
      </c>
      <c r="X196" s="26">
        <v>2</v>
      </c>
      <c r="Y196" s="26">
        <v>2</v>
      </c>
      <c r="Z196" s="21"/>
      <c r="AA196" s="25"/>
      <c r="AB196" s="25"/>
      <c r="AC196" s="25"/>
      <c r="AD196" s="25"/>
      <c r="AE196" s="25">
        <v>0</v>
      </c>
      <c r="AF196" s="25" t="s">
        <v>62</v>
      </c>
      <c r="AG196" s="25" t="s">
        <v>62</v>
      </c>
      <c r="AH196" s="25"/>
      <c r="AI196" s="25" t="s">
        <v>63</v>
      </c>
      <c r="AJ196" s="27">
        <v>129.38</v>
      </c>
      <c r="AK196" s="24">
        <v>10</v>
      </c>
      <c r="AL196" s="24" t="b">
        <v>0</v>
      </c>
      <c r="AM196" s="24" t="b">
        <v>0</v>
      </c>
      <c r="AN196" s="24" t="b">
        <v>1</v>
      </c>
      <c r="AO196" s="24">
        <v>4</v>
      </c>
      <c r="AP196" s="24">
        <v>1</v>
      </c>
      <c r="AQ196" s="26">
        <v>37287</v>
      </c>
      <c r="AR196" s="26">
        <v>37286</v>
      </c>
      <c r="AS196" s="24">
        <v>1</v>
      </c>
      <c r="AT196" s="23" t="s">
        <v>816</v>
      </c>
      <c r="AU196" s="23" t="str">
        <f t="shared" si="2"/>
        <v/>
      </c>
    </row>
    <row r="197" spans="2:47" ht="13.8" x14ac:dyDescent="0.25">
      <c r="B197" s="20">
        <v>37287</v>
      </c>
      <c r="C197" s="20" t="s">
        <v>45</v>
      </c>
      <c r="D197" s="21" t="s">
        <v>822</v>
      </c>
      <c r="E197" s="21" t="s">
        <v>823</v>
      </c>
      <c r="F197" s="22">
        <v>-500</v>
      </c>
      <c r="G197" s="21" t="s">
        <v>817</v>
      </c>
      <c r="H197" s="21" t="s">
        <v>818</v>
      </c>
      <c r="I197" s="21" t="s">
        <v>818</v>
      </c>
      <c r="J197" s="21" t="s">
        <v>307</v>
      </c>
      <c r="K197" s="21" t="s">
        <v>39</v>
      </c>
      <c r="L197" s="21" t="s">
        <v>52</v>
      </c>
      <c r="M197" s="23" t="s">
        <v>815</v>
      </c>
      <c r="N197" s="24">
        <v>456</v>
      </c>
      <c r="O197" s="21" t="s">
        <v>271</v>
      </c>
      <c r="P197" s="23" t="s">
        <v>55</v>
      </c>
      <c r="Q197" s="23" t="s">
        <v>579</v>
      </c>
      <c r="R197" s="23" t="s">
        <v>57</v>
      </c>
      <c r="S197" s="24" t="b">
        <v>0</v>
      </c>
      <c r="T197" s="25" t="s">
        <v>819</v>
      </c>
      <c r="U197" s="25" t="s">
        <v>819</v>
      </c>
      <c r="V197" s="25"/>
      <c r="W197" s="23" t="s">
        <v>272</v>
      </c>
      <c r="X197" s="26">
        <v>2</v>
      </c>
      <c r="Y197" s="26">
        <v>2</v>
      </c>
      <c r="Z197" s="21"/>
      <c r="AA197" s="25"/>
      <c r="AB197" s="25"/>
      <c r="AC197" s="25"/>
      <c r="AD197" s="25"/>
      <c r="AE197" s="25">
        <v>0</v>
      </c>
      <c r="AF197" s="25" t="s">
        <v>62</v>
      </c>
      <c r="AG197" s="25" t="s">
        <v>62</v>
      </c>
      <c r="AH197" s="25"/>
      <c r="AI197" s="25" t="s">
        <v>63</v>
      </c>
      <c r="AJ197" s="27">
        <v>-500</v>
      </c>
      <c r="AK197" s="24">
        <v>2</v>
      </c>
      <c r="AL197" s="24" t="b">
        <v>0</v>
      </c>
      <c r="AM197" s="24" t="b">
        <v>0</v>
      </c>
      <c r="AN197" s="24" t="b">
        <v>0</v>
      </c>
      <c r="AO197" s="24">
        <v>0</v>
      </c>
      <c r="AP197" s="24">
        <v>1</v>
      </c>
      <c r="AQ197" s="26">
        <v>37287</v>
      </c>
      <c r="AR197" s="26">
        <v>37293</v>
      </c>
      <c r="AS197" s="24">
        <v>1</v>
      </c>
      <c r="AT197" s="23" t="s">
        <v>824</v>
      </c>
      <c r="AU197" s="23" t="str">
        <f t="shared" si="2"/>
        <v/>
      </c>
    </row>
    <row r="198" spans="2:47" ht="13.8" x14ac:dyDescent="0.25">
      <c r="B198" s="20">
        <v>37287</v>
      </c>
      <c r="C198" s="20" t="s">
        <v>45</v>
      </c>
      <c r="D198" s="21" t="s">
        <v>822</v>
      </c>
      <c r="E198" s="21" t="s">
        <v>823</v>
      </c>
      <c r="F198" s="22">
        <v>500</v>
      </c>
      <c r="G198" s="21" t="s">
        <v>746</v>
      </c>
      <c r="H198" s="21" t="s">
        <v>747</v>
      </c>
      <c r="I198" s="21" t="s">
        <v>747</v>
      </c>
      <c r="J198" s="21" t="s">
        <v>51</v>
      </c>
      <c r="K198" s="21" t="s">
        <v>39</v>
      </c>
      <c r="L198" s="21" t="s">
        <v>52</v>
      </c>
      <c r="M198" s="23" t="s">
        <v>815</v>
      </c>
      <c r="N198" s="24">
        <v>456</v>
      </c>
      <c r="O198" s="21" t="s">
        <v>271</v>
      </c>
      <c r="P198" s="23" t="s">
        <v>55</v>
      </c>
      <c r="Q198" s="23" t="s">
        <v>579</v>
      </c>
      <c r="R198" s="23" t="s">
        <v>57</v>
      </c>
      <c r="S198" s="24" t="b">
        <v>0</v>
      </c>
      <c r="T198" s="25" t="s">
        <v>748</v>
      </c>
      <c r="U198" s="25" t="s">
        <v>749</v>
      </c>
      <c r="V198" s="25"/>
      <c r="W198" s="23" t="s">
        <v>272</v>
      </c>
      <c r="X198" s="26">
        <v>2</v>
      </c>
      <c r="Y198" s="26">
        <v>2</v>
      </c>
      <c r="Z198" s="21"/>
      <c r="AA198" s="25"/>
      <c r="AB198" s="25"/>
      <c r="AC198" s="25"/>
      <c r="AD198" s="25"/>
      <c r="AE198" s="25">
        <v>0</v>
      </c>
      <c r="AF198" s="25" t="s">
        <v>62</v>
      </c>
      <c r="AG198" s="25" t="s">
        <v>62</v>
      </c>
      <c r="AH198" s="25"/>
      <c r="AI198" s="25" t="s">
        <v>63</v>
      </c>
      <c r="AJ198" s="27">
        <v>500</v>
      </c>
      <c r="AK198" s="24">
        <v>25</v>
      </c>
      <c r="AL198" s="24" t="b">
        <v>0</v>
      </c>
      <c r="AM198" s="24" t="b">
        <v>0</v>
      </c>
      <c r="AN198" s="24" t="b">
        <v>0</v>
      </c>
      <c r="AO198" s="24">
        <v>4</v>
      </c>
      <c r="AP198" s="24">
        <v>1</v>
      </c>
      <c r="AQ198" s="26">
        <v>37287</v>
      </c>
      <c r="AR198" s="26">
        <v>37293</v>
      </c>
      <c r="AS198" s="24">
        <v>1</v>
      </c>
      <c r="AT198" s="23" t="s">
        <v>824</v>
      </c>
      <c r="AU198" s="23" t="str">
        <f t="shared" ref="AU198:AU261" si="3">IF(LEFT(T198,2)="VO",T198,"")</f>
        <v/>
      </c>
    </row>
    <row r="199" spans="2:47" ht="13.8" x14ac:dyDescent="0.25">
      <c r="B199" s="20">
        <v>37287</v>
      </c>
      <c r="C199" s="20" t="s">
        <v>45</v>
      </c>
      <c r="D199" s="21" t="s">
        <v>825</v>
      </c>
      <c r="E199" s="21" t="s">
        <v>826</v>
      </c>
      <c r="F199" s="22">
        <v>200</v>
      </c>
      <c r="G199" s="21" t="s">
        <v>746</v>
      </c>
      <c r="H199" s="21" t="s">
        <v>747</v>
      </c>
      <c r="I199" s="21" t="s">
        <v>747</v>
      </c>
      <c r="J199" s="21" t="s">
        <v>51</v>
      </c>
      <c r="K199" s="21" t="s">
        <v>39</v>
      </c>
      <c r="L199" s="21" t="s">
        <v>52</v>
      </c>
      <c r="M199" s="23" t="s">
        <v>815</v>
      </c>
      <c r="N199" s="24">
        <v>456</v>
      </c>
      <c r="O199" s="21" t="s">
        <v>271</v>
      </c>
      <c r="P199" s="23" t="s">
        <v>55</v>
      </c>
      <c r="Q199" s="23" t="s">
        <v>710</v>
      </c>
      <c r="R199" s="23" t="s">
        <v>57</v>
      </c>
      <c r="S199" s="24" t="b">
        <v>0</v>
      </c>
      <c r="T199" s="25" t="s">
        <v>748</v>
      </c>
      <c r="U199" s="25" t="s">
        <v>749</v>
      </c>
      <c r="V199" s="25"/>
      <c r="W199" s="23" t="s">
        <v>272</v>
      </c>
      <c r="X199" s="26">
        <v>2</v>
      </c>
      <c r="Y199" s="26">
        <v>2</v>
      </c>
      <c r="Z199" s="21"/>
      <c r="AA199" s="25"/>
      <c r="AB199" s="25"/>
      <c r="AC199" s="25"/>
      <c r="AD199" s="25"/>
      <c r="AE199" s="25">
        <v>0</v>
      </c>
      <c r="AF199" s="25" t="s">
        <v>62</v>
      </c>
      <c r="AG199" s="25" t="s">
        <v>62</v>
      </c>
      <c r="AH199" s="25"/>
      <c r="AI199" s="25" t="s">
        <v>63</v>
      </c>
      <c r="AJ199" s="27">
        <v>200</v>
      </c>
      <c r="AK199" s="24">
        <v>26</v>
      </c>
      <c r="AL199" s="24" t="b">
        <v>0</v>
      </c>
      <c r="AM199" s="24" t="b">
        <v>0</v>
      </c>
      <c r="AN199" s="24" t="b">
        <v>0</v>
      </c>
      <c r="AO199" s="24">
        <v>4</v>
      </c>
      <c r="AP199" s="24">
        <v>1</v>
      </c>
      <c r="AQ199" s="26">
        <v>37287</v>
      </c>
      <c r="AR199" s="26">
        <v>37293</v>
      </c>
      <c r="AS199" s="24">
        <v>1</v>
      </c>
      <c r="AT199" s="23" t="s">
        <v>827</v>
      </c>
      <c r="AU199" s="23" t="str">
        <f t="shared" si="3"/>
        <v/>
      </c>
    </row>
    <row r="200" spans="2:47" ht="13.8" x14ac:dyDescent="0.25">
      <c r="B200" s="20">
        <v>37287</v>
      </c>
      <c r="C200" s="20" t="s">
        <v>45</v>
      </c>
      <c r="D200" s="21" t="s">
        <v>825</v>
      </c>
      <c r="E200" s="21" t="s">
        <v>826</v>
      </c>
      <c r="F200" s="22">
        <v>-200</v>
      </c>
      <c r="G200" s="21" t="s">
        <v>817</v>
      </c>
      <c r="H200" s="21" t="s">
        <v>818</v>
      </c>
      <c r="I200" s="21" t="s">
        <v>818</v>
      </c>
      <c r="J200" s="21" t="s">
        <v>307</v>
      </c>
      <c r="K200" s="21" t="s">
        <v>39</v>
      </c>
      <c r="L200" s="21" t="s">
        <v>52</v>
      </c>
      <c r="M200" s="23" t="s">
        <v>815</v>
      </c>
      <c r="N200" s="24">
        <v>456</v>
      </c>
      <c r="O200" s="21" t="s">
        <v>271</v>
      </c>
      <c r="P200" s="23" t="s">
        <v>55</v>
      </c>
      <c r="Q200" s="23" t="s">
        <v>710</v>
      </c>
      <c r="R200" s="23" t="s">
        <v>57</v>
      </c>
      <c r="S200" s="24" t="b">
        <v>0</v>
      </c>
      <c r="T200" s="25" t="s">
        <v>819</v>
      </c>
      <c r="U200" s="25" t="s">
        <v>819</v>
      </c>
      <c r="V200" s="25"/>
      <c r="W200" s="23" t="s">
        <v>272</v>
      </c>
      <c r="X200" s="26">
        <v>2</v>
      </c>
      <c r="Y200" s="26">
        <v>2</v>
      </c>
      <c r="Z200" s="21"/>
      <c r="AA200" s="25"/>
      <c r="AB200" s="25"/>
      <c r="AC200" s="25"/>
      <c r="AD200" s="25"/>
      <c r="AE200" s="25">
        <v>0</v>
      </c>
      <c r="AF200" s="25" t="s">
        <v>62</v>
      </c>
      <c r="AG200" s="25" t="s">
        <v>62</v>
      </c>
      <c r="AH200" s="25"/>
      <c r="AI200" s="25" t="s">
        <v>63</v>
      </c>
      <c r="AJ200" s="27">
        <v>-200</v>
      </c>
      <c r="AK200" s="24">
        <v>3</v>
      </c>
      <c r="AL200" s="24" t="b">
        <v>0</v>
      </c>
      <c r="AM200" s="24" t="b">
        <v>0</v>
      </c>
      <c r="AN200" s="24" t="b">
        <v>0</v>
      </c>
      <c r="AO200" s="24">
        <v>0</v>
      </c>
      <c r="AP200" s="24">
        <v>1</v>
      </c>
      <c r="AQ200" s="26">
        <v>37287</v>
      </c>
      <c r="AR200" s="26">
        <v>37293</v>
      </c>
      <c r="AS200" s="24">
        <v>1</v>
      </c>
      <c r="AT200" s="23" t="s">
        <v>827</v>
      </c>
      <c r="AU200" s="23" t="str">
        <f t="shared" si="3"/>
        <v/>
      </c>
    </row>
    <row r="201" spans="2:47" ht="13.8" x14ac:dyDescent="0.25">
      <c r="B201" s="20">
        <v>37287</v>
      </c>
      <c r="C201" s="20" t="s">
        <v>45</v>
      </c>
      <c r="D201" s="21" t="s">
        <v>828</v>
      </c>
      <c r="E201" s="21" t="s">
        <v>829</v>
      </c>
      <c r="F201" s="22">
        <v>500</v>
      </c>
      <c r="G201" s="21" t="s">
        <v>746</v>
      </c>
      <c r="H201" s="21" t="s">
        <v>747</v>
      </c>
      <c r="I201" s="21" t="s">
        <v>747</v>
      </c>
      <c r="J201" s="21" t="s">
        <v>51</v>
      </c>
      <c r="K201" s="21" t="s">
        <v>39</v>
      </c>
      <c r="L201" s="21" t="s">
        <v>52</v>
      </c>
      <c r="M201" s="23" t="s">
        <v>815</v>
      </c>
      <c r="N201" s="24">
        <v>456</v>
      </c>
      <c r="O201" s="21" t="s">
        <v>271</v>
      </c>
      <c r="P201" s="23" t="s">
        <v>55</v>
      </c>
      <c r="Q201" s="23" t="s">
        <v>715</v>
      </c>
      <c r="R201" s="23" t="s">
        <v>57</v>
      </c>
      <c r="S201" s="24" t="b">
        <v>0</v>
      </c>
      <c r="T201" s="25" t="s">
        <v>748</v>
      </c>
      <c r="U201" s="25" t="s">
        <v>749</v>
      </c>
      <c r="V201" s="25"/>
      <c r="W201" s="23" t="s">
        <v>272</v>
      </c>
      <c r="X201" s="26">
        <v>2</v>
      </c>
      <c r="Y201" s="26">
        <v>2</v>
      </c>
      <c r="Z201" s="21"/>
      <c r="AA201" s="25"/>
      <c r="AB201" s="25"/>
      <c r="AC201" s="25"/>
      <c r="AD201" s="25"/>
      <c r="AE201" s="25">
        <v>0</v>
      </c>
      <c r="AF201" s="25" t="s">
        <v>62</v>
      </c>
      <c r="AG201" s="25" t="s">
        <v>62</v>
      </c>
      <c r="AH201" s="25"/>
      <c r="AI201" s="25" t="s">
        <v>63</v>
      </c>
      <c r="AJ201" s="27">
        <v>500</v>
      </c>
      <c r="AK201" s="24">
        <v>27</v>
      </c>
      <c r="AL201" s="24" t="b">
        <v>0</v>
      </c>
      <c r="AM201" s="24" t="b">
        <v>0</v>
      </c>
      <c r="AN201" s="24" t="b">
        <v>0</v>
      </c>
      <c r="AO201" s="24">
        <v>4</v>
      </c>
      <c r="AP201" s="24">
        <v>1</v>
      </c>
      <c r="AQ201" s="26">
        <v>37287</v>
      </c>
      <c r="AR201" s="26">
        <v>37293</v>
      </c>
      <c r="AS201" s="24">
        <v>1</v>
      </c>
      <c r="AT201" s="23" t="s">
        <v>830</v>
      </c>
      <c r="AU201" s="23" t="str">
        <f t="shared" si="3"/>
        <v/>
      </c>
    </row>
    <row r="202" spans="2:47" ht="13.8" x14ac:dyDescent="0.25">
      <c r="B202" s="20">
        <v>37287</v>
      </c>
      <c r="C202" s="20" t="s">
        <v>45</v>
      </c>
      <c r="D202" s="21" t="s">
        <v>828</v>
      </c>
      <c r="E202" s="21" t="s">
        <v>829</v>
      </c>
      <c r="F202" s="22">
        <v>-500</v>
      </c>
      <c r="G202" s="21" t="s">
        <v>817</v>
      </c>
      <c r="H202" s="21" t="s">
        <v>818</v>
      </c>
      <c r="I202" s="21" t="s">
        <v>818</v>
      </c>
      <c r="J202" s="21" t="s">
        <v>307</v>
      </c>
      <c r="K202" s="21" t="s">
        <v>39</v>
      </c>
      <c r="L202" s="21" t="s">
        <v>52</v>
      </c>
      <c r="M202" s="23" t="s">
        <v>815</v>
      </c>
      <c r="N202" s="24">
        <v>456</v>
      </c>
      <c r="O202" s="21" t="s">
        <v>271</v>
      </c>
      <c r="P202" s="23" t="s">
        <v>55</v>
      </c>
      <c r="Q202" s="23" t="s">
        <v>715</v>
      </c>
      <c r="R202" s="23" t="s">
        <v>57</v>
      </c>
      <c r="S202" s="24" t="b">
        <v>0</v>
      </c>
      <c r="T202" s="25" t="s">
        <v>819</v>
      </c>
      <c r="U202" s="25" t="s">
        <v>819</v>
      </c>
      <c r="V202" s="25"/>
      <c r="W202" s="23" t="s">
        <v>272</v>
      </c>
      <c r="X202" s="26">
        <v>2</v>
      </c>
      <c r="Y202" s="26">
        <v>2</v>
      </c>
      <c r="Z202" s="21"/>
      <c r="AA202" s="25"/>
      <c r="AB202" s="25"/>
      <c r="AC202" s="25"/>
      <c r="AD202" s="25"/>
      <c r="AE202" s="25">
        <v>0</v>
      </c>
      <c r="AF202" s="25" t="s">
        <v>62</v>
      </c>
      <c r="AG202" s="25" t="s">
        <v>62</v>
      </c>
      <c r="AH202" s="25"/>
      <c r="AI202" s="25" t="s">
        <v>63</v>
      </c>
      <c r="AJ202" s="27">
        <v>-500</v>
      </c>
      <c r="AK202" s="24">
        <v>5</v>
      </c>
      <c r="AL202" s="24" t="b">
        <v>0</v>
      </c>
      <c r="AM202" s="24" t="b">
        <v>0</v>
      </c>
      <c r="AN202" s="24" t="b">
        <v>0</v>
      </c>
      <c r="AO202" s="24">
        <v>0</v>
      </c>
      <c r="AP202" s="24">
        <v>1</v>
      </c>
      <c r="AQ202" s="26">
        <v>37287</v>
      </c>
      <c r="AR202" s="26">
        <v>37293</v>
      </c>
      <c r="AS202" s="24">
        <v>1</v>
      </c>
      <c r="AT202" s="23" t="s">
        <v>830</v>
      </c>
      <c r="AU202" s="23" t="str">
        <f t="shared" si="3"/>
        <v/>
      </c>
    </row>
    <row r="203" spans="2:47" ht="13.8" x14ac:dyDescent="0.25">
      <c r="B203" s="20">
        <v>37287</v>
      </c>
      <c r="C203" s="20" t="s">
        <v>45</v>
      </c>
      <c r="D203" s="21" t="s">
        <v>831</v>
      </c>
      <c r="E203" s="21" t="s">
        <v>732</v>
      </c>
      <c r="F203" s="22">
        <v>200</v>
      </c>
      <c r="G203" s="21" t="s">
        <v>817</v>
      </c>
      <c r="H203" s="21" t="s">
        <v>818</v>
      </c>
      <c r="I203" s="21" t="s">
        <v>818</v>
      </c>
      <c r="J203" s="21" t="s">
        <v>307</v>
      </c>
      <c r="K203" s="21" t="s">
        <v>39</v>
      </c>
      <c r="L203" s="21" t="s">
        <v>52</v>
      </c>
      <c r="M203" s="23" t="s">
        <v>815</v>
      </c>
      <c r="N203" s="24">
        <v>456</v>
      </c>
      <c r="O203" s="21" t="s">
        <v>271</v>
      </c>
      <c r="P203" s="23" t="s">
        <v>130</v>
      </c>
      <c r="Q203" s="23" t="s">
        <v>56</v>
      </c>
      <c r="R203" s="23" t="s">
        <v>57</v>
      </c>
      <c r="S203" s="24" t="b">
        <v>0</v>
      </c>
      <c r="T203" s="25" t="s">
        <v>819</v>
      </c>
      <c r="U203" s="25" t="s">
        <v>819</v>
      </c>
      <c r="V203" s="25"/>
      <c r="W203" s="23" t="s">
        <v>272</v>
      </c>
      <c r="X203" s="26">
        <v>2</v>
      </c>
      <c r="Y203" s="26">
        <v>2</v>
      </c>
      <c r="Z203" s="21"/>
      <c r="AA203" s="25"/>
      <c r="AB203" s="25"/>
      <c r="AC203" s="25"/>
      <c r="AD203" s="25"/>
      <c r="AE203" s="25">
        <v>0</v>
      </c>
      <c r="AF203" s="25" t="s">
        <v>62</v>
      </c>
      <c r="AG203" s="25" t="s">
        <v>62</v>
      </c>
      <c r="AH203" s="25"/>
      <c r="AI203" s="25" t="s">
        <v>63</v>
      </c>
      <c r="AJ203" s="27">
        <v>200</v>
      </c>
      <c r="AK203" s="24">
        <v>4</v>
      </c>
      <c r="AL203" s="24" t="b">
        <v>0</v>
      </c>
      <c r="AM203" s="24" t="b">
        <v>0</v>
      </c>
      <c r="AN203" s="24" t="b">
        <v>0</v>
      </c>
      <c r="AO203" s="24">
        <v>0</v>
      </c>
      <c r="AP203" s="24">
        <v>1</v>
      </c>
      <c r="AQ203" s="26">
        <v>37287</v>
      </c>
      <c r="AR203" s="26">
        <v>37293</v>
      </c>
      <c r="AS203" s="24">
        <v>1</v>
      </c>
      <c r="AT203" s="23" t="s">
        <v>832</v>
      </c>
      <c r="AU203" s="23" t="str">
        <f t="shared" si="3"/>
        <v/>
      </c>
    </row>
    <row r="204" spans="2:47" ht="13.8" x14ac:dyDescent="0.25">
      <c r="B204" s="20">
        <v>37287</v>
      </c>
      <c r="C204" s="20" t="s">
        <v>45</v>
      </c>
      <c r="D204" s="21" t="s">
        <v>833</v>
      </c>
      <c r="E204" s="21" t="s">
        <v>500</v>
      </c>
      <c r="F204" s="22">
        <v>187.38</v>
      </c>
      <c r="G204" s="21" t="s">
        <v>813</v>
      </c>
      <c r="H204" s="21" t="s">
        <v>814</v>
      </c>
      <c r="I204" s="21" t="s">
        <v>814</v>
      </c>
      <c r="J204" s="21" t="s">
        <v>432</v>
      </c>
      <c r="K204" s="21" t="s">
        <v>39</v>
      </c>
      <c r="L204" s="21" t="s">
        <v>269</v>
      </c>
      <c r="M204" s="23" t="s">
        <v>834</v>
      </c>
      <c r="N204" s="24">
        <v>456</v>
      </c>
      <c r="O204" s="21" t="s">
        <v>271</v>
      </c>
      <c r="P204" s="23" t="s">
        <v>55</v>
      </c>
      <c r="Q204" s="23" t="s">
        <v>56</v>
      </c>
      <c r="R204" s="23" t="s">
        <v>57</v>
      </c>
      <c r="S204" s="24" t="b">
        <v>0</v>
      </c>
      <c r="T204" s="25" t="s">
        <v>813</v>
      </c>
      <c r="U204" s="25"/>
      <c r="V204" s="25"/>
      <c r="W204" s="23" t="s">
        <v>272</v>
      </c>
      <c r="X204" s="26">
        <v>2</v>
      </c>
      <c r="Y204" s="26">
        <v>2</v>
      </c>
      <c r="Z204" s="21"/>
      <c r="AA204" s="25"/>
      <c r="AB204" s="25"/>
      <c r="AC204" s="25"/>
      <c r="AD204" s="25"/>
      <c r="AE204" s="25">
        <v>0</v>
      </c>
      <c r="AF204" s="25" t="s">
        <v>62</v>
      </c>
      <c r="AG204" s="25" t="s">
        <v>62</v>
      </c>
      <c r="AH204" s="25"/>
      <c r="AI204" s="25" t="s">
        <v>63</v>
      </c>
      <c r="AJ204" s="27">
        <v>187.38</v>
      </c>
      <c r="AK204" s="24">
        <v>2</v>
      </c>
      <c r="AL204" s="24" t="b">
        <v>0</v>
      </c>
      <c r="AM204" s="24" t="b">
        <v>0</v>
      </c>
      <c r="AN204" s="24" t="b">
        <v>0</v>
      </c>
      <c r="AO204" s="24">
        <v>0</v>
      </c>
      <c r="AP204" s="24">
        <v>1</v>
      </c>
      <c r="AQ204" s="26">
        <v>37287</v>
      </c>
      <c r="AR204" s="26">
        <v>37293</v>
      </c>
      <c r="AS204" s="24">
        <v>1</v>
      </c>
      <c r="AT204" s="23" t="s">
        <v>835</v>
      </c>
      <c r="AU204" s="23" t="str">
        <f t="shared" si="3"/>
        <v/>
      </c>
    </row>
    <row r="205" spans="2:47" ht="13.8" x14ac:dyDescent="0.25">
      <c r="B205" s="20">
        <v>37287</v>
      </c>
      <c r="C205" s="20" t="s">
        <v>45</v>
      </c>
      <c r="D205" s="21" t="s">
        <v>836</v>
      </c>
      <c r="E205" s="21" t="s">
        <v>264</v>
      </c>
      <c r="F205" s="22">
        <v>850</v>
      </c>
      <c r="G205" s="21" t="s">
        <v>837</v>
      </c>
      <c r="H205" s="21" t="s">
        <v>838</v>
      </c>
      <c r="I205" s="21" t="s">
        <v>838</v>
      </c>
      <c r="J205" s="21" t="s">
        <v>307</v>
      </c>
      <c r="K205" s="21" t="s">
        <v>39</v>
      </c>
      <c r="L205" s="21" t="s">
        <v>52</v>
      </c>
      <c r="M205" s="23" t="s">
        <v>834</v>
      </c>
      <c r="N205" s="24">
        <v>456</v>
      </c>
      <c r="O205" s="21" t="s">
        <v>271</v>
      </c>
      <c r="P205" s="23" t="s">
        <v>130</v>
      </c>
      <c r="Q205" s="23" t="s">
        <v>56</v>
      </c>
      <c r="R205" s="23" t="s">
        <v>57</v>
      </c>
      <c r="S205" s="24" t="b">
        <v>0</v>
      </c>
      <c r="T205" s="25" t="s">
        <v>839</v>
      </c>
      <c r="U205" s="25" t="s">
        <v>839</v>
      </c>
      <c r="V205" s="25"/>
      <c r="W205" s="23" t="s">
        <v>272</v>
      </c>
      <c r="X205" s="26">
        <v>2</v>
      </c>
      <c r="Y205" s="26">
        <v>2</v>
      </c>
      <c r="Z205" s="21"/>
      <c r="AA205" s="25"/>
      <c r="AB205" s="25"/>
      <c r="AC205" s="25"/>
      <c r="AD205" s="25"/>
      <c r="AE205" s="25">
        <v>0</v>
      </c>
      <c r="AF205" s="25" t="s">
        <v>62</v>
      </c>
      <c r="AG205" s="25" t="s">
        <v>62</v>
      </c>
      <c r="AH205" s="25"/>
      <c r="AI205" s="25" t="s">
        <v>63</v>
      </c>
      <c r="AJ205" s="27">
        <v>850</v>
      </c>
      <c r="AK205" s="24">
        <v>1</v>
      </c>
      <c r="AL205" s="24" t="b">
        <v>0</v>
      </c>
      <c r="AM205" s="24" t="b">
        <v>0</v>
      </c>
      <c r="AN205" s="24" t="b">
        <v>0</v>
      </c>
      <c r="AO205" s="24">
        <v>0</v>
      </c>
      <c r="AP205" s="24">
        <v>1</v>
      </c>
      <c r="AQ205" s="26">
        <v>37287</v>
      </c>
      <c r="AR205" s="26">
        <v>37294</v>
      </c>
      <c r="AS205" s="24">
        <v>1</v>
      </c>
      <c r="AT205" s="23" t="s">
        <v>840</v>
      </c>
      <c r="AU205" s="23" t="str">
        <f t="shared" si="3"/>
        <v/>
      </c>
    </row>
    <row r="206" spans="2:47" ht="13.8" x14ac:dyDescent="0.25">
      <c r="B206" s="20">
        <v>37287</v>
      </c>
      <c r="C206" s="20" t="s">
        <v>45</v>
      </c>
      <c r="D206" s="21" t="s">
        <v>836</v>
      </c>
      <c r="E206" s="21" t="s">
        <v>264</v>
      </c>
      <c r="F206" s="22">
        <v>336</v>
      </c>
      <c r="G206" s="21" t="s">
        <v>520</v>
      </c>
      <c r="H206" s="21" t="s">
        <v>521</v>
      </c>
      <c r="I206" s="21" t="s">
        <v>841</v>
      </c>
      <c r="J206" s="21" t="s">
        <v>268</v>
      </c>
      <c r="K206" s="21" t="s">
        <v>39</v>
      </c>
      <c r="L206" s="21" t="s">
        <v>269</v>
      </c>
      <c r="M206" s="23" t="s">
        <v>834</v>
      </c>
      <c r="N206" s="24">
        <v>456</v>
      </c>
      <c r="O206" s="21" t="s">
        <v>271</v>
      </c>
      <c r="P206" s="23" t="s">
        <v>130</v>
      </c>
      <c r="Q206" s="23" t="s">
        <v>56</v>
      </c>
      <c r="R206" s="23" t="s">
        <v>57</v>
      </c>
      <c r="S206" s="24" t="b">
        <v>0</v>
      </c>
      <c r="T206" s="25" t="s">
        <v>520</v>
      </c>
      <c r="U206" s="25"/>
      <c r="V206" s="25"/>
      <c r="W206" s="23" t="s">
        <v>272</v>
      </c>
      <c r="X206" s="26">
        <v>2</v>
      </c>
      <c r="Y206" s="26">
        <v>2</v>
      </c>
      <c r="Z206" s="21"/>
      <c r="AA206" s="25"/>
      <c r="AB206" s="25"/>
      <c r="AC206" s="25"/>
      <c r="AD206" s="25"/>
      <c r="AE206" s="25">
        <v>0</v>
      </c>
      <c r="AF206" s="25" t="s">
        <v>62</v>
      </c>
      <c r="AG206" s="25" t="s">
        <v>62</v>
      </c>
      <c r="AH206" s="25"/>
      <c r="AI206" s="25" t="s">
        <v>63</v>
      </c>
      <c r="AJ206" s="27">
        <v>336</v>
      </c>
      <c r="AK206" s="24">
        <v>1</v>
      </c>
      <c r="AL206" s="24" t="b">
        <v>1</v>
      </c>
      <c r="AM206" s="24" t="b">
        <v>0</v>
      </c>
      <c r="AN206" s="24" t="b">
        <v>0</v>
      </c>
      <c r="AO206" s="24">
        <v>0</v>
      </c>
      <c r="AP206" s="24">
        <v>1</v>
      </c>
      <c r="AQ206" s="26">
        <v>37287</v>
      </c>
      <c r="AR206" s="26">
        <v>37293</v>
      </c>
      <c r="AS206" s="24">
        <v>1</v>
      </c>
      <c r="AT206" s="23" t="s">
        <v>840</v>
      </c>
      <c r="AU206" s="23" t="str">
        <f t="shared" si="3"/>
        <v/>
      </c>
    </row>
    <row r="207" spans="2:47" ht="13.8" x14ac:dyDescent="0.25">
      <c r="B207" s="20">
        <v>37287</v>
      </c>
      <c r="C207" s="20" t="s">
        <v>45</v>
      </c>
      <c r="D207" s="21" t="s">
        <v>836</v>
      </c>
      <c r="E207" s="21" t="s">
        <v>264</v>
      </c>
      <c r="F207" s="22">
        <v>840</v>
      </c>
      <c r="G207" s="21" t="s">
        <v>516</v>
      </c>
      <c r="H207" s="21" t="s">
        <v>517</v>
      </c>
      <c r="I207" s="21" t="s">
        <v>842</v>
      </c>
      <c r="J207" s="21" t="s">
        <v>268</v>
      </c>
      <c r="K207" s="21" t="s">
        <v>39</v>
      </c>
      <c r="L207" s="21" t="s">
        <v>269</v>
      </c>
      <c r="M207" s="23" t="s">
        <v>834</v>
      </c>
      <c r="N207" s="24">
        <v>456</v>
      </c>
      <c r="O207" s="21" t="s">
        <v>271</v>
      </c>
      <c r="P207" s="23" t="s">
        <v>130</v>
      </c>
      <c r="Q207" s="23" t="s">
        <v>56</v>
      </c>
      <c r="R207" s="23" t="s">
        <v>57</v>
      </c>
      <c r="S207" s="24" t="b">
        <v>0</v>
      </c>
      <c r="T207" s="25" t="s">
        <v>516</v>
      </c>
      <c r="U207" s="25"/>
      <c r="V207" s="25"/>
      <c r="W207" s="23" t="s">
        <v>272</v>
      </c>
      <c r="X207" s="26">
        <v>2</v>
      </c>
      <c r="Y207" s="26">
        <v>2</v>
      </c>
      <c r="Z207" s="21"/>
      <c r="AA207" s="25"/>
      <c r="AB207" s="25"/>
      <c r="AC207" s="25"/>
      <c r="AD207" s="25"/>
      <c r="AE207" s="25">
        <v>0</v>
      </c>
      <c r="AF207" s="25" t="s">
        <v>62</v>
      </c>
      <c r="AG207" s="25" t="s">
        <v>62</v>
      </c>
      <c r="AH207" s="25"/>
      <c r="AI207" s="25" t="s">
        <v>63</v>
      </c>
      <c r="AJ207" s="27">
        <v>840</v>
      </c>
      <c r="AK207" s="24">
        <v>1</v>
      </c>
      <c r="AL207" s="24" t="b">
        <v>0</v>
      </c>
      <c r="AM207" s="24" t="b">
        <v>0</v>
      </c>
      <c r="AN207" s="24" t="b">
        <v>0</v>
      </c>
      <c r="AO207" s="24">
        <v>0</v>
      </c>
      <c r="AP207" s="24">
        <v>1</v>
      </c>
      <c r="AQ207" s="26">
        <v>37287</v>
      </c>
      <c r="AR207" s="26">
        <v>37292</v>
      </c>
      <c r="AS207" s="24">
        <v>1</v>
      </c>
      <c r="AT207" s="23" t="s">
        <v>840</v>
      </c>
      <c r="AU207" s="23" t="str">
        <f t="shared" si="3"/>
        <v/>
      </c>
    </row>
    <row r="208" spans="2:47" ht="13.8" x14ac:dyDescent="0.25">
      <c r="B208" s="20">
        <v>37287</v>
      </c>
      <c r="C208" s="20" t="s">
        <v>45</v>
      </c>
      <c r="D208" s="21" t="s">
        <v>836</v>
      </c>
      <c r="E208" s="21" t="s">
        <v>264</v>
      </c>
      <c r="F208" s="22">
        <v>-84</v>
      </c>
      <c r="G208" s="21" t="s">
        <v>512</v>
      </c>
      <c r="H208" s="21" t="s">
        <v>513</v>
      </c>
      <c r="I208" s="21" t="s">
        <v>843</v>
      </c>
      <c r="J208" s="21" t="s">
        <v>268</v>
      </c>
      <c r="K208" s="21" t="s">
        <v>39</v>
      </c>
      <c r="L208" s="21" t="s">
        <v>504</v>
      </c>
      <c r="M208" s="23" t="s">
        <v>834</v>
      </c>
      <c r="N208" s="24">
        <v>456</v>
      </c>
      <c r="O208" s="21" t="s">
        <v>271</v>
      </c>
      <c r="P208" s="23" t="s">
        <v>130</v>
      </c>
      <c r="Q208" s="23" t="s">
        <v>56</v>
      </c>
      <c r="R208" s="23" t="s">
        <v>57</v>
      </c>
      <c r="S208" s="24" t="b">
        <v>0</v>
      </c>
      <c r="T208" s="25" t="s">
        <v>515</v>
      </c>
      <c r="U208" s="25"/>
      <c r="V208" s="25"/>
      <c r="W208" s="23" t="s">
        <v>272</v>
      </c>
      <c r="X208" s="26">
        <v>2</v>
      </c>
      <c r="Y208" s="26">
        <v>2</v>
      </c>
      <c r="Z208" s="21"/>
      <c r="AA208" s="25"/>
      <c r="AB208" s="25"/>
      <c r="AC208" s="25"/>
      <c r="AD208" s="25"/>
      <c r="AE208" s="25">
        <v>0</v>
      </c>
      <c r="AF208" s="25" t="s">
        <v>62</v>
      </c>
      <c r="AG208" s="25" t="s">
        <v>62</v>
      </c>
      <c r="AH208" s="25"/>
      <c r="AI208" s="25" t="s">
        <v>63</v>
      </c>
      <c r="AJ208" s="27">
        <v>-84</v>
      </c>
      <c r="AK208" s="24">
        <v>1</v>
      </c>
      <c r="AL208" s="24" t="b">
        <v>0</v>
      </c>
      <c r="AM208" s="24" t="b">
        <v>0</v>
      </c>
      <c r="AN208" s="24" t="b">
        <v>0</v>
      </c>
      <c r="AO208" s="24">
        <v>5</v>
      </c>
      <c r="AP208" s="24">
        <v>1</v>
      </c>
      <c r="AQ208" s="26">
        <v>37287</v>
      </c>
      <c r="AR208" s="26">
        <v>37264</v>
      </c>
      <c r="AS208" s="24">
        <v>1</v>
      </c>
      <c r="AT208" s="23" t="s">
        <v>840</v>
      </c>
      <c r="AU208" s="23" t="str">
        <f t="shared" si="3"/>
        <v/>
      </c>
    </row>
    <row r="209" spans="2:47" ht="13.8" x14ac:dyDescent="0.25">
      <c r="B209" s="20">
        <v>37287</v>
      </c>
      <c r="C209" s="20" t="s">
        <v>45</v>
      </c>
      <c r="D209" s="21" t="s">
        <v>844</v>
      </c>
      <c r="E209" s="21" t="s">
        <v>276</v>
      </c>
      <c r="F209" s="22">
        <v>19.690000000000001</v>
      </c>
      <c r="G209" s="21" t="s">
        <v>516</v>
      </c>
      <c r="H209" s="21" t="s">
        <v>517</v>
      </c>
      <c r="I209" s="21" t="s">
        <v>845</v>
      </c>
      <c r="J209" s="21" t="s">
        <v>268</v>
      </c>
      <c r="K209" s="21" t="s">
        <v>39</v>
      </c>
      <c r="L209" s="21" t="s">
        <v>269</v>
      </c>
      <c r="M209" s="23" t="s">
        <v>846</v>
      </c>
      <c r="N209" s="24">
        <v>456</v>
      </c>
      <c r="O209" s="21" t="s">
        <v>271</v>
      </c>
      <c r="P209" s="23" t="s">
        <v>130</v>
      </c>
      <c r="Q209" s="23" t="s">
        <v>56</v>
      </c>
      <c r="R209" s="23" t="s">
        <v>57</v>
      </c>
      <c r="S209" s="24" t="b">
        <v>0</v>
      </c>
      <c r="T209" s="25" t="s">
        <v>516</v>
      </c>
      <c r="U209" s="25"/>
      <c r="V209" s="25"/>
      <c r="W209" s="23" t="s">
        <v>272</v>
      </c>
      <c r="X209" s="26">
        <v>2</v>
      </c>
      <c r="Y209" s="26">
        <v>2</v>
      </c>
      <c r="Z209" s="21"/>
      <c r="AA209" s="25"/>
      <c r="AB209" s="25"/>
      <c r="AC209" s="25"/>
      <c r="AD209" s="25"/>
      <c r="AE209" s="25">
        <v>0</v>
      </c>
      <c r="AF209" s="25" t="s">
        <v>62</v>
      </c>
      <c r="AG209" s="25" t="s">
        <v>62</v>
      </c>
      <c r="AH209" s="25"/>
      <c r="AI209" s="25" t="s">
        <v>63</v>
      </c>
      <c r="AJ209" s="27">
        <v>19.690000000000001</v>
      </c>
      <c r="AK209" s="24">
        <v>4</v>
      </c>
      <c r="AL209" s="24" t="b">
        <v>0</v>
      </c>
      <c r="AM209" s="24" t="b">
        <v>0</v>
      </c>
      <c r="AN209" s="24" t="b">
        <v>0</v>
      </c>
      <c r="AO209" s="24">
        <v>0</v>
      </c>
      <c r="AP209" s="24">
        <v>1</v>
      </c>
      <c r="AQ209" s="26">
        <v>37287</v>
      </c>
      <c r="AR209" s="26">
        <v>37292</v>
      </c>
      <c r="AS209" s="24">
        <v>1</v>
      </c>
      <c r="AT209" s="23" t="s">
        <v>847</v>
      </c>
      <c r="AU209" s="23" t="str">
        <f t="shared" si="3"/>
        <v/>
      </c>
    </row>
    <row r="210" spans="2:47" ht="13.8" x14ac:dyDescent="0.25">
      <c r="B210" s="20">
        <v>37287</v>
      </c>
      <c r="C210" s="20" t="s">
        <v>45</v>
      </c>
      <c r="D210" s="21" t="s">
        <v>848</v>
      </c>
      <c r="E210" s="21" t="s">
        <v>529</v>
      </c>
      <c r="F210" s="22">
        <v>50</v>
      </c>
      <c r="G210" s="21" t="s">
        <v>482</v>
      </c>
      <c r="H210" s="21" t="s">
        <v>483</v>
      </c>
      <c r="I210" s="21" t="s">
        <v>483</v>
      </c>
      <c r="J210" s="21"/>
      <c r="K210" s="21" t="s">
        <v>39</v>
      </c>
      <c r="L210" s="21" t="s">
        <v>269</v>
      </c>
      <c r="M210" s="23" t="s">
        <v>849</v>
      </c>
      <c r="N210" s="24">
        <v>456</v>
      </c>
      <c r="O210" s="21" t="s">
        <v>271</v>
      </c>
      <c r="P210" s="23" t="s">
        <v>130</v>
      </c>
      <c r="Q210" s="23" t="s">
        <v>56</v>
      </c>
      <c r="R210" s="23" t="s">
        <v>57</v>
      </c>
      <c r="S210" s="24" t="b">
        <v>0</v>
      </c>
      <c r="T210" s="25" t="s">
        <v>482</v>
      </c>
      <c r="U210" s="25"/>
      <c r="V210" s="25"/>
      <c r="W210" s="23" t="s">
        <v>272</v>
      </c>
      <c r="X210" s="26">
        <v>2</v>
      </c>
      <c r="Y210" s="26">
        <v>2</v>
      </c>
      <c r="Z210" s="21"/>
      <c r="AA210" s="25"/>
      <c r="AB210" s="25"/>
      <c r="AC210" s="25"/>
      <c r="AD210" s="25"/>
      <c r="AE210" s="25">
        <v>0</v>
      </c>
      <c r="AF210" s="25" t="s">
        <v>62</v>
      </c>
      <c r="AG210" s="25" t="s">
        <v>62</v>
      </c>
      <c r="AH210" s="25"/>
      <c r="AI210" s="25" t="s">
        <v>63</v>
      </c>
      <c r="AJ210" s="27">
        <v>50</v>
      </c>
      <c r="AK210" s="24">
        <v>18</v>
      </c>
      <c r="AL210" s="24" t="b">
        <v>0</v>
      </c>
      <c r="AM210" s="24" t="b">
        <v>0</v>
      </c>
      <c r="AN210" s="24" t="b">
        <v>0</v>
      </c>
      <c r="AO210" s="24">
        <v>0</v>
      </c>
      <c r="AP210" s="24">
        <v>1</v>
      </c>
      <c r="AQ210" s="26">
        <v>37287</v>
      </c>
      <c r="AR210" s="26">
        <v>37298</v>
      </c>
      <c r="AS210" s="24">
        <v>1</v>
      </c>
      <c r="AT210" s="23" t="s">
        <v>850</v>
      </c>
      <c r="AU210" s="23" t="str">
        <f t="shared" si="3"/>
        <v/>
      </c>
    </row>
    <row r="211" spans="2:47" ht="13.8" x14ac:dyDescent="0.25">
      <c r="B211" s="20">
        <v>37287</v>
      </c>
      <c r="C211" s="20" t="s">
        <v>45</v>
      </c>
      <c r="D211" s="21" t="s">
        <v>851</v>
      </c>
      <c r="E211" s="21" t="s">
        <v>852</v>
      </c>
      <c r="F211" s="22">
        <v>50</v>
      </c>
      <c r="G211" s="21" t="s">
        <v>746</v>
      </c>
      <c r="H211" s="21" t="s">
        <v>747</v>
      </c>
      <c r="I211" s="21" t="s">
        <v>747</v>
      </c>
      <c r="J211" s="21" t="s">
        <v>51</v>
      </c>
      <c r="K211" s="21" t="s">
        <v>39</v>
      </c>
      <c r="L211" s="21" t="s">
        <v>52</v>
      </c>
      <c r="M211" s="23" t="s">
        <v>853</v>
      </c>
      <c r="N211" s="24">
        <v>456</v>
      </c>
      <c r="O211" s="21" t="s">
        <v>271</v>
      </c>
      <c r="P211" s="23" t="s">
        <v>55</v>
      </c>
      <c r="Q211" s="23" t="s">
        <v>579</v>
      </c>
      <c r="R211" s="23" t="s">
        <v>57</v>
      </c>
      <c r="S211" s="24" t="b">
        <v>0</v>
      </c>
      <c r="T211" s="25" t="s">
        <v>748</v>
      </c>
      <c r="U211" s="25" t="s">
        <v>749</v>
      </c>
      <c r="V211" s="25"/>
      <c r="W211" s="23" t="s">
        <v>272</v>
      </c>
      <c r="X211" s="26">
        <v>2</v>
      </c>
      <c r="Y211" s="26">
        <v>2</v>
      </c>
      <c r="Z211" s="21"/>
      <c r="AA211" s="25"/>
      <c r="AB211" s="25"/>
      <c r="AC211" s="25"/>
      <c r="AD211" s="25"/>
      <c r="AE211" s="25">
        <v>0</v>
      </c>
      <c r="AF211" s="25" t="s">
        <v>62</v>
      </c>
      <c r="AG211" s="25" t="s">
        <v>62</v>
      </c>
      <c r="AH211" s="25"/>
      <c r="AI211" s="25" t="s">
        <v>63</v>
      </c>
      <c r="AJ211" s="27">
        <v>50</v>
      </c>
      <c r="AK211" s="24">
        <v>31</v>
      </c>
      <c r="AL211" s="24" t="b">
        <v>0</v>
      </c>
      <c r="AM211" s="24" t="b">
        <v>0</v>
      </c>
      <c r="AN211" s="24" t="b">
        <v>0</v>
      </c>
      <c r="AO211" s="24">
        <v>4</v>
      </c>
      <c r="AP211" s="24">
        <v>1</v>
      </c>
      <c r="AQ211" s="26">
        <v>37287</v>
      </c>
      <c r="AR211" s="26">
        <v>37293</v>
      </c>
      <c r="AS211" s="24">
        <v>1</v>
      </c>
      <c r="AT211" s="23" t="s">
        <v>854</v>
      </c>
      <c r="AU211" s="23" t="str">
        <f t="shared" si="3"/>
        <v/>
      </c>
    </row>
    <row r="212" spans="2:47" ht="13.8" x14ac:dyDescent="0.25">
      <c r="B212" s="20">
        <v>37287</v>
      </c>
      <c r="C212" s="20" t="s">
        <v>45</v>
      </c>
      <c r="D212" s="21" t="s">
        <v>855</v>
      </c>
      <c r="E212" s="21" t="s">
        <v>856</v>
      </c>
      <c r="F212" s="22">
        <v>15</v>
      </c>
      <c r="G212" s="21" t="s">
        <v>746</v>
      </c>
      <c r="H212" s="21" t="s">
        <v>747</v>
      </c>
      <c r="I212" s="21" t="s">
        <v>747</v>
      </c>
      <c r="J212" s="21" t="s">
        <v>51</v>
      </c>
      <c r="K212" s="21" t="s">
        <v>39</v>
      </c>
      <c r="L212" s="21" t="s">
        <v>52</v>
      </c>
      <c r="M212" s="23" t="s">
        <v>853</v>
      </c>
      <c r="N212" s="24">
        <v>456</v>
      </c>
      <c r="O212" s="21" t="s">
        <v>271</v>
      </c>
      <c r="P212" s="23" t="s">
        <v>55</v>
      </c>
      <c r="Q212" s="23" t="s">
        <v>710</v>
      </c>
      <c r="R212" s="23" t="s">
        <v>57</v>
      </c>
      <c r="S212" s="24" t="b">
        <v>0</v>
      </c>
      <c r="T212" s="25" t="s">
        <v>748</v>
      </c>
      <c r="U212" s="25" t="s">
        <v>749</v>
      </c>
      <c r="V212" s="25"/>
      <c r="W212" s="23" t="s">
        <v>272</v>
      </c>
      <c r="X212" s="26">
        <v>2</v>
      </c>
      <c r="Y212" s="26">
        <v>2</v>
      </c>
      <c r="Z212" s="21"/>
      <c r="AA212" s="25"/>
      <c r="AB212" s="25"/>
      <c r="AC212" s="25"/>
      <c r="AD212" s="25"/>
      <c r="AE212" s="25">
        <v>0</v>
      </c>
      <c r="AF212" s="25" t="s">
        <v>62</v>
      </c>
      <c r="AG212" s="25" t="s">
        <v>62</v>
      </c>
      <c r="AH212" s="25"/>
      <c r="AI212" s="25" t="s">
        <v>63</v>
      </c>
      <c r="AJ212" s="27">
        <v>15</v>
      </c>
      <c r="AK212" s="24">
        <v>32</v>
      </c>
      <c r="AL212" s="24" t="b">
        <v>0</v>
      </c>
      <c r="AM212" s="24" t="b">
        <v>0</v>
      </c>
      <c r="AN212" s="24" t="b">
        <v>0</v>
      </c>
      <c r="AO212" s="24">
        <v>4</v>
      </c>
      <c r="AP212" s="24">
        <v>1</v>
      </c>
      <c r="AQ212" s="26">
        <v>37287</v>
      </c>
      <c r="AR212" s="26">
        <v>37293</v>
      </c>
      <c r="AS212" s="24">
        <v>1</v>
      </c>
      <c r="AT212" s="23" t="s">
        <v>857</v>
      </c>
      <c r="AU212" s="23" t="str">
        <f t="shared" si="3"/>
        <v/>
      </c>
    </row>
    <row r="213" spans="2:47" ht="13.8" x14ac:dyDescent="0.25">
      <c r="B213" s="20">
        <v>37287</v>
      </c>
      <c r="C213" s="20" t="s">
        <v>45</v>
      </c>
      <c r="D213" s="21" t="s">
        <v>858</v>
      </c>
      <c r="E213" s="21" t="s">
        <v>759</v>
      </c>
      <c r="F213" s="22">
        <v>50</v>
      </c>
      <c r="G213" s="21" t="s">
        <v>746</v>
      </c>
      <c r="H213" s="21" t="s">
        <v>747</v>
      </c>
      <c r="I213" s="21" t="s">
        <v>747</v>
      </c>
      <c r="J213" s="21" t="s">
        <v>51</v>
      </c>
      <c r="K213" s="21" t="s">
        <v>39</v>
      </c>
      <c r="L213" s="21" t="s">
        <v>52</v>
      </c>
      <c r="M213" s="23" t="s">
        <v>853</v>
      </c>
      <c r="N213" s="24">
        <v>456</v>
      </c>
      <c r="O213" s="21" t="s">
        <v>271</v>
      </c>
      <c r="P213" s="23" t="s">
        <v>55</v>
      </c>
      <c r="Q213" s="23" t="s">
        <v>715</v>
      </c>
      <c r="R213" s="23" t="s">
        <v>57</v>
      </c>
      <c r="S213" s="24" t="b">
        <v>0</v>
      </c>
      <c r="T213" s="25" t="s">
        <v>748</v>
      </c>
      <c r="U213" s="25" t="s">
        <v>749</v>
      </c>
      <c r="V213" s="25"/>
      <c r="W213" s="23" t="s">
        <v>272</v>
      </c>
      <c r="X213" s="26">
        <v>2</v>
      </c>
      <c r="Y213" s="26">
        <v>2</v>
      </c>
      <c r="Z213" s="21"/>
      <c r="AA213" s="25"/>
      <c r="AB213" s="25"/>
      <c r="AC213" s="25"/>
      <c r="AD213" s="25"/>
      <c r="AE213" s="25">
        <v>0</v>
      </c>
      <c r="AF213" s="25" t="s">
        <v>62</v>
      </c>
      <c r="AG213" s="25" t="s">
        <v>62</v>
      </c>
      <c r="AH213" s="25"/>
      <c r="AI213" s="25" t="s">
        <v>63</v>
      </c>
      <c r="AJ213" s="27">
        <v>50</v>
      </c>
      <c r="AK213" s="24">
        <v>33</v>
      </c>
      <c r="AL213" s="24" t="b">
        <v>0</v>
      </c>
      <c r="AM213" s="24" t="b">
        <v>0</v>
      </c>
      <c r="AN213" s="24" t="b">
        <v>0</v>
      </c>
      <c r="AO213" s="24">
        <v>4</v>
      </c>
      <c r="AP213" s="24">
        <v>1</v>
      </c>
      <c r="AQ213" s="26">
        <v>37287</v>
      </c>
      <c r="AR213" s="26">
        <v>37293</v>
      </c>
      <c r="AS213" s="24">
        <v>1</v>
      </c>
      <c r="AT213" s="23" t="s">
        <v>859</v>
      </c>
      <c r="AU213" s="23" t="str">
        <f t="shared" si="3"/>
        <v/>
      </c>
    </row>
    <row r="214" spans="2:47" ht="13.8" x14ac:dyDescent="0.25">
      <c r="B214" s="20">
        <v>37287</v>
      </c>
      <c r="C214" s="20" t="s">
        <v>45</v>
      </c>
      <c r="D214" s="21" t="s">
        <v>860</v>
      </c>
      <c r="E214" s="21" t="s">
        <v>281</v>
      </c>
      <c r="F214" s="22">
        <v>85.18</v>
      </c>
      <c r="G214" s="21" t="s">
        <v>516</v>
      </c>
      <c r="H214" s="21" t="s">
        <v>517</v>
      </c>
      <c r="I214" s="21" t="s">
        <v>861</v>
      </c>
      <c r="J214" s="21" t="s">
        <v>268</v>
      </c>
      <c r="K214" s="21" t="s">
        <v>39</v>
      </c>
      <c r="L214" s="21" t="s">
        <v>269</v>
      </c>
      <c r="M214" s="23" t="s">
        <v>853</v>
      </c>
      <c r="N214" s="24">
        <v>456</v>
      </c>
      <c r="O214" s="21" t="s">
        <v>271</v>
      </c>
      <c r="P214" s="23" t="s">
        <v>130</v>
      </c>
      <c r="Q214" s="23" t="s">
        <v>56</v>
      </c>
      <c r="R214" s="23" t="s">
        <v>57</v>
      </c>
      <c r="S214" s="24" t="b">
        <v>0</v>
      </c>
      <c r="T214" s="25" t="s">
        <v>516</v>
      </c>
      <c r="U214" s="25"/>
      <c r="V214" s="25"/>
      <c r="W214" s="23" t="s">
        <v>272</v>
      </c>
      <c r="X214" s="26">
        <v>2</v>
      </c>
      <c r="Y214" s="26">
        <v>2</v>
      </c>
      <c r="Z214" s="21"/>
      <c r="AA214" s="25"/>
      <c r="AB214" s="25"/>
      <c r="AC214" s="25"/>
      <c r="AD214" s="25"/>
      <c r="AE214" s="25">
        <v>0</v>
      </c>
      <c r="AF214" s="25" t="s">
        <v>62</v>
      </c>
      <c r="AG214" s="25" t="s">
        <v>62</v>
      </c>
      <c r="AH214" s="25"/>
      <c r="AI214" s="25" t="s">
        <v>63</v>
      </c>
      <c r="AJ214" s="27">
        <v>85.18</v>
      </c>
      <c r="AK214" s="24">
        <v>7</v>
      </c>
      <c r="AL214" s="24" t="b">
        <v>0</v>
      </c>
      <c r="AM214" s="24" t="b">
        <v>0</v>
      </c>
      <c r="AN214" s="24" t="b">
        <v>0</v>
      </c>
      <c r="AO214" s="24">
        <v>0</v>
      </c>
      <c r="AP214" s="24">
        <v>1</v>
      </c>
      <c r="AQ214" s="26">
        <v>37287</v>
      </c>
      <c r="AR214" s="26">
        <v>37292</v>
      </c>
      <c r="AS214" s="24">
        <v>1</v>
      </c>
      <c r="AT214" s="23" t="s">
        <v>862</v>
      </c>
      <c r="AU214" s="23" t="str">
        <f t="shared" si="3"/>
        <v/>
      </c>
    </row>
    <row r="215" spans="2:47" ht="13.8" x14ac:dyDescent="0.25">
      <c r="B215" s="20">
        <v>37287</v>
      </c>
      <c r="C215" s="20" t="s">
        <v>45</v>
      </c>
      <c r="D215" s="21" t="s">
        <v>860</v>
      </c>
      <c r="E215" s="21" t="s">
        <v>281</v>
      </c>
      <c r="F215" s="22">
        <v>33.6</v>
      </c>
      <c r="G215" s="21" t="s">
        <v>520</v>
      </c>
      <c r="H215" s="21" t="s">
        <v>521</v>
      </c>
      <c r="I215" s="21" t="s">
        <v>863</v>
      </c>
      <c r="J215" s="21" t="s">
        <v>268</v>
      </c>
      <c r="K215" s="21" t="s">
        <v>39</v>
      </c>
      <c r="L215" s="21" t="s">
        <v>269</v>
      </c>
      <c r="M215" s="23" t="s">
        <v>853</v>
      </c>
      <c r="N215" s="24">
        <v>456</v>
      </c>
      <c r="O215" s="21" t="s">
        <v>271</v>
      </c>
      <c r="P215" s="23" t="s">
        <v>130</v>
      </c>
      <c r="Q215" s="23" t="s">
        <v>56</v>
      </c>
      <c r="R215" s="23" t="s">
        <v>57</v>
      </c>
      <c r="S215" s="24" t="b">
        <v>0</v>
      </c>
      <c r="T215" s="25" t="s">
        <v>520</v>
      </c>
      <c r="U215" s="25"/>
      <c r="V215" s="25"/>
      <c r="W215" s="23" t="s">
        <v>272</v>
      </c>
      <c r="X215" s="26">
        <v>2</v>
      </c>
      <c r="Y215" s="26">
        <v>2</v>
      </c>
      <c r="Z215" s="21"/>
      <c r="AA215" s="25"/>
      <c r="AB215" s="25"/>
      <c r="AC215" s="25"/>
      <c r="AD215" s="25"/>
      <c r="AE215" s="25">
        <v>0</v>
      </c>
      <c r="AF215" s="25" t="s">
        <v>62</v>
      </c>
      <c r="AG215" s="25" t="s">
        <v>62</v>
      </c>
      <c r="AH215" s="25"/>
      <c r="AI215" s="25" t="s">
        <v>63</v>
      </c>
      <c r="AJ215" s="27">
        <v>33.6</v>
      </c>
      <c r="AK215" s="24">
        <v>2</v>
      </c>
      <c r="AL215" s="24" t="b">
        <v>1</v>
      </c>
      <c r="AM215" s="24" t="b">
        <v>0</v>
      </c>
      <c r="AN215" s="24" t="b">
        <v>0</v>
      </c>
      <c r="AO215" s="24">
        <v>0</v>
      </c>
      <c r="AP215" s="24">
        <v>1</v>
      </c>
      <c r="AQ215" s="26">
        <v>37287</v>
      </c>
      <c r="AR215" s="26">
        <v>37293</v>
      </c>
      <c r="AS215" s="24">
        <v>1</v>
      </c>
      <c r="AT215" s="23" t="s">
        <v>862</v>
      </c>
      <c r="AU215" s="23" t="str">
        <f t="shared" si="3"/>
        <v/>
      </c>
    </row>
    <row r="216" spans="2:47" ht="13.8" x14ac:dyDescent="0.25">
      <c r="B216" s="20">
        <v>37287</v>
      </c>
      <c r="C216" s="20" t="s">
        <v>45</v>
      </c>
      <c r="D216" s="21" t="s">
        <v>860</v>
      </c>
      <c r="E216" s="21" t="s">
        <v>281</v>
      </c>
      <c r="F216" s="22">
        <v>-8.4</v>
      </c>
      <c r="G216" s="21" t="s">
        <v>512</v>
      </c>
      <c r="H216" s="21" t="s">
        <v>513</v>
      </c>
      <c r="I216" s="21" t="s">
        <v>864</v>
      </c>
      <c r="J216" s="21" t="s">
        <v>268</v>
      </c>
      <c r="K216" s="21" t="s">
        <v>39</v>
      </c>
      <c r="L216" s="21" t="s">
        <v>504</v>
      </c>
      <c r="M216" s="23" t="s">
        <v>853</v>
      </c>
      <c r="N216" s="24">
        <v>456</v>
      </c>
      <c r="O216" s="21" t="s">
        <v>271</v>
      </c>
      <c r="P216" s="23" t="s">
        <v>130</v>
      </c>
      <c r="Q216" s="23" t="s">
        <v>56</v>
      </c>
      <c r="R216" s="23" t="s">
        <v>57</v>
      </c>
      <c r="S216" s="24" t="b">
        <v>0</v>
      </c>
      <c r="T216" s="25" t="s">
        <v>515</v>
      </c>
      <c r="U216" s="25"/>
      <c r="V216" s="25"/>
      <c r="W216" s="23" t="s">
        <v>272</v>
      </c>
      <c r="X216" s="26">
        <v>2</v>
      </c>
      <c r="Y216" s="26">
        <v>2</v>
      </c>
      <c r="Z216" s="21"/>
      <c r="AA216" s="25"/>
      <c r="AB216" s="25"/>
      <c r="AC216" s="25"/>
      <c r="AD216" s="25"/>
      <c r="AE216" s="25">
        <v>0</v>
      </c>
      <c r="AF216" s="25" t="s">
        <v>62</v>
      </c>
      <c r="AG216" s="25" t="s">
        <v>62</v>
      </c>
      <c r="AH216" s="25"/>
      <c r="AI216" s="25" t="s">
        <v>63</v>
      </c>
      <c r="AJ216" s="27">
        <v>-8.4</v>
      </c>
      <c r="AK216" s="24">
        <v>2</v>
      </c>
      <c r="AL216" s="24" t="b">
        <v>0</v>
      </c>
      <c r="AM216" s="24" t="b">
        <v>0</v>
      </c>
      <c r="AN216" s="24" t="b">
        <v>0</v>
      </c>
      <c r="AO216" s="24">
        <v>5</v>
      </c>
      <c r="AP216" s="24">
        <v>1</v>
      </c>
      <c r="AQ216" s="26">
        <v>37287</v>
      </c>
      <c r="AR216" s="26">
        <v>37264</v>
      </c>
      <c r="AS216" s="24">
        <v>1</v>
      </c>
      <c r="AT216" s="23" t="s">
        <v>862</v>
      </c>
      <c r="AU216" s="23" t="str">
        <f t="shared" si="3"/>
        <v/>
      </c>
    </row>
    <row r="217" spans="2:47" ht="13.8" x14ac:dyDescent="0.25">
      <c r="B217" s="20">
        <v>37287</v>
      </c>
      <c r="C217" s="20" t="s">
        <v>45</v>
      </c>
      <c r="D217" s="21" t="s">
        <v>865</v>
      </c>
      <c r="E217" s="21" t="s">
        <v>866</v>
      </c>
      <c r="F217" s="22">
        <v>2215</v>
      </c>
      <c r="G217" s="21" t="s">
        <v>867</v>
      </c>
      <c r="H217" s="21" t="s">
        <v>868</v>
      </c>
      <c r="I217" s="21" t="s">
        <v>869</v>
      </c>
      <c r="J217" s="21" t="s">
        <v>51</v>
      </c>
      <c r="K217" s="21" t="s">
        <v>39</v>
      </c>
      <c r="L217" s="21" t="s">
        <v>52</v>
      </c>
      <c r="M217" s="23" t="s">
        <v>870</v>
      </c>
      <c r="N217" s="24">
        <v>499</v>
      </c>
      <c r="O217" s="21" t="s">
        <v>139</v>
      </c>
      <c r="P217" s="23" t="s">
        <v>55</v>
      </c>
      <c r="Q217" s="23" t="s">
        <v>56</v>
      </c>
      <c r="R217" s="23" t="s">
        <v>57</v>
      </c>
      <c r="S217" s="24" t="b">
        <v>0</v>
      </c>
      <c r="T217" s="25" t="s">
        <v>871</v>
      </c>
      <c r="U217" s="25" t="s">
        <v>872</v>
      </c>
      <c r="V217" s="25"/>
      <c r="W217" s="23" t="s">
        <v>272</v>
      </c>
      <c r="X217" s="26">
        <v>2</v>
      </c>
      <c r="Y217" s="26">
        <v>2</v>
      </c>
      <c r="Z217" s="21"/>
      <c r="AA217" s="25"/>
      <c r="AB217" s="25"/>
      <c r="AC217" s="25"/>
      <c r="AD217" s="25"/>
      <c r="AE217" s="25">
        <v>0</v>
      </c>
      <c r="AF217" s="25" t="s">
        <v>62</v>
      </c>
      <c r="AG217" s="25" t="s">
        <v>62</v>
      </c>
      <c r="AH217" s="25"/>
      <c r="AI217" s="25" t="s">
        <v>63</v>
      </c>
      <c r="AJ217" s="27">
        <v>2215</v>
      </c>
      <c r="AK217" s="24">
        <v>18</v>
      </c>
      <c r="AL217" s="24" t="b">
        <v>0</v>
      </c>
      <c r="AM217" s="24" t="b">
        <v>0</v>
      </c>
      <c r="AN217" s="24" t="b">
        <v>0</v>
      </c>
      <c r="AO217" s="24">
        <v>4</v>
      </c>
      <c r="AP217" s="24">
        <v>1</v>
      </c>
      <c r="AQ217" s="26">
        <v>37287</v>
      </c>
      <c r="AR217" s="26">
        <v>37292</v>
      </c>
      <c r="AS217" s="24">
        <v>1</v>
      </c>
      <c r="AT217" s="23" t="s">
        <v>873</v>
      </c>
      <c r="AU217" s="23" t="str">
        <f t="shared" si="3"/>
        <v/>
      </c>
    </row>
    <row r="218" spans="2:47" ht="13.8" x14ac:dyDescent="0.25">
      <c r="B218" s="20">
        <v>37287</v>
      </c>
      <c r="C218" s="20" t="s">
        <v>45</v>
      </c>
      <c r="D218" s="21" t="s">
        <v>874</v>
      </c>
      <c r="E218" s="21" t="s">
        <v>875</v>
      </c>
      <c r="F218" s="22">
        <v>1709</v>
      </c>
      <c r="G218" s="21" t="s">
        <v>867</v>
      </c>
      <c r="H218" s="21" t="s">
        <v>868</v>
      </c>
      <c r="I218" s="21" t="s">
        <v>876</v>
      </c>
      <c r="J218" s="21" t="s">
        <v>51</v>
      </c>
      <c r="K218" s="21" t="s">
        <v>39</v>
      </c>
      <c r="L218" s="21" t="s">
        <v>52</v>
      </c>
      <c r="M218" s="23" t="s">
        <v>870</v>
      </c>
      <c r="N218" s="24">
        <v>499</v>
      </c>
      <c r="O218" s="21" t="s">
        <v>139</v>
      </c>
      <c r="P218" s="23" t="s">
        <v>130</v>
      </c>
      <c r="Q218" s="23" t="s">
        <v>56</v>
      </c>
      <c r="R218" s="23" t="s">
        <v>57</v>
      </c>
      <c r="S218" s="24" t="b">
        <v>0</v>
      </c>
      <c r="T218" s="25" t="s">
        <v>871</v>
      </c>
      <c r="U218" s="25" t="s">
        <v>872</v>
      </c>
      <c r="V218" s="25"/>
      <c r="W218" s="23" t="s">
        <v>272</v>
      </c>
      <c r="X218" s="26">
        <v>2</v>
      </c>
      <c r="Y218" s="26">
        <v>2</v>
      </c>
      <c r="Z218" s="21"/>
      <c r="AA218" s="25"/>
      <c r="AB218" s="25"/>
      <c r="AC218" s="25"/>
      <c r="AD218" s="25"/>
      <c r="AE218" s="25">
        <v>0</v>
      </c>
      <c r="AF218" s="25" t="s">
        <v>62</v>
      </c>
      <c r="AG218" s="25" t="s">
        <v>62</v>
      </c>
      <c r="AH218" s="25"/>
      <c r="AI218" s="25" t="s">
        <v>63</v>
      </c>
      <c r="AJ218" s="27">
        <v>1709</v>
      </c>
      <c r="AK218" s="24">
        <v>20</v>
      </c>
      <c r="AL218" s="24" t="b">
        <v>0</v>
      </c>
      <c r="AM218" s="24" t="b">
        <v>0</v>
      </c>
      <c r="AN218" s="24" t="b">
        <v>0</v>
      </c>
      <c r="AO218" s="24">
        <v>4</v>
      </c>
      <c r="AP218" s="24">
        <v>1</v>
      </c>
      <c r="AQ218" s="26">
        <v>37287</v>
      </c>
      <c r="AR218" s="26">
        <v>37292</v>
      </c>
      <c r="AS218" s="24">
        <v>1</v>
      </c>
      <c r="AT218" s="23" t="s">
        <v>877</v>
      </c>
      <c r="AU218" s="23" t="str">
        <f t="shared" si="3"/>
        <v/>
      </c>
    </row>
    <row r="219" spans="2:47" ht="13.8" x14ac:dyDescent="0.25">
      <c r="B219" s="20">
        <v>37287</v>
      </c>
      <c r="C219" s="20" t="s">
        <v>45</v>
      </c>
      <c r="D219" s="21" t="s">
        <v>878</v>
      </c>
      <c r="E219" s="21" t="s">
        <v>194</v>
      </c>
      <c r="F219" s="22">
        <v>185</v>
      </c>
      <c r="G219" s="21" t="s">
        <v>469</v>
      </c>
      <c r="H219" s="21" t="s">
        <v>470</v>
      </c>
      <c r="I219" s="21" t="s">
        <v>470</v>
      </c>
      <c r="J219" s="21" t="s">
        <v>432</v>
      </c>
      <c r="K219" s="21" t="s">
        <v>39</v>
      </c>
      <c r="L219" s="21" t="s">
        <v>269</v>
      </c>
      <c r="M219" s="23" t="s">
        <v>197</v>
      </c>
      <c r="N219" s="24">
        <v>499</v>
      </c>
      <c r="O219" s="21" t="s">
        <v>139</v>
      </c>
      <c r="P219" s="23" t="s">
        <v>55</v>
      </c>
      <c r="Q219" s="23" t="s">
        <v>56</v>
      </c>
      <c r="R219" s="23" t="s">
        <v>57</v>
      </c>
      <c r="S219" s="24" t="b">
        <v>0</v>
      </c>
      <c r="T219" s="25" t="s">
        <v>469</v>
      </c>
      <c r="U219" s="25"/>
      <c r="V219" s="25"/>
      <c r="W219" s="23" t="s">
        <v>272</v>
      </c>
      <c r="X219" s="26">
        <v>2</v>
      </c>
      <c r="Y219" s="26">
        <v>2</v>
      </c>
      <c r="Z219" s="21"/>
      <c r="AA219" s="25"/>
      <c r="AB219" s="25"/>
      <c r="AC219" s="25"/>
      <c r="AD219" s="25"/>
      <c r="AE219" s="25">
        <v>0</v>
      </c>
      <c r="AF219" s="25" t="s">
        <v>62</v>
      </c>
      <c r="AG219" s="25" t="s">
        <v>62</v>
      </c>
      <c r="AH219" s="25"/>
      <c r="AI219" s="25" t="s">
        <v>63</v>
      </c>
      <c r="AJ219" s="27">
        <v>185</v>
      </c>
      <c r="AK219" s="24">
        <v>5</v>
      </c>
      <c r="AL219" s="24" t="b">
        <v>1</v>
      </c>
      <c r="AM219" s="24" t="b">
        <v>0</v>
      </c>
      <c r="AN219" s="24" t="b">
        <v>0</v>
      </c>
      <c r="AO219" s="24">
        <v>0</v>
      </c>
      <c r="AP219" s="24">
        <v>1</v>
      </c>
      <c r="AQ219" s="26">
        <v>37287</v>
      </c>
      <c r="AR219" s="26">
        <v>37293</v>
      </c>
      <c r="AS219" s="24">
        <v>1</v>
      </c>
      <c r="AT219" s="23" t="s">
        <v>879</v>
      </c>
      <c r="AU219" s="23" t="str">
        <f t="shared" si="3"/>
        <v/>
      </c>
    </row>
    <row r="220" spans="2:47" ht="13.8" x14ac:dyDescent="0.25">
      <c r="B220" s="20">
        <v>37287</v>
      </c>
      <c r="C220" s="20" t="s">
        <v>45</v>
      </c>
      <c r="D220" s="21" t="s">
        <v>193</v>
      </c>
      <c r="E220" s="21" t="s">
        <v>194</v>
      </c>
      <c r="F220" s="22">
        <v>320</v>
      </c>
      <c r="G220" s="21" t="s">
        <v>880</v>
      </c>
      <c r="H220" s="21" t="s">
        <v>881</v>
      </c>
      <c r="I220" s="21" t="s">
        <v>882</v>
      </c>
      <c r="J220" s="21" t="s">
        <v>307</v>
      </c>
      <c r="K220" s="21" t="s">
        <v>39</v>
      </c>
      <c r="L220" s="21" t="s">
        <v>52</v>
      </c>
      <c r="M220" s="23" t="s">
        <v>197</v>
      </c>
      <c r="N220" s="24">
        <v>499</v>
      </c>
      <c r="O220" s="21" t="s">
        <v>139</v>
      </c>
      <c r="P220" s="23" t="s">
        <v>130</v>
      </c>
      <c r="Q220" s="23" t="s">
        <v>56</v>
      </c>
      <c r="R220" s="23" t="s">
        <v>57</v>
      </c>
      <c r="S220" s="24" t="b">
        <v>0</v>
      </c>
      <c r="T220" s="25" t="s">
        <v>883</v>
      </c>
      <c r="U220" s="25" t="s">
        <v>883</v>
      </c>
      <c r="V220" s="25"/>
      <c r="W220" s="23" t="s">
        <v>272</v>
      </c>
      <c r="X220" s="26">
        <v>2</v>
      </c>
      <c r="Y220" s="26">
        <v>2</v>
      </c>
      <c r="Z220" s="21"/>
      <c r="AA220" s="25"/>
      <c r="AB220" s="25"/>
      <c r="AC220" s="25"/>
      <c r="AD220" s="25"/>
      <c r="AE220" s="25">
        <v>0</v>
      </c>
      <c r="AF220" s="25" t="s">
        <v>62</v>
      </c>
      <c r="AG220" s="25" t="s">
        <v>62</v>
      </c>
      <c r="AH220" s="25"/>
      <c r="AI220" s="25" t="s">
        <v>63</v>
      </c>
      <c r="AJ220" s="27">
        <v>320</v>
      </c>
      <c r="AK220" s="24">
        <v>11</v>
      </c>
      <c r="AL220" s="24" t="b">
        <v>0</v>
      </c>
      <c r="AM220" s="24" t="b">
        <v>0</v>
      </c>
      <c r="AN220" s="24" t="b">
        <v>0</v>
      </c>
      <c r="AO220" s="24">
        <v>0</v>
      </c>
      <c r="AP220" s="24">
        <v>1</v>
      </c>
      <c r="AQ220" s="26">
        <v>37287</v>
      </c>
      <c r="AR220" s="26">
        <v>37293</v>
      </c>
      <c r="AS220" s="24">
        <v>1</v>
      </c>
      <c r="AT220" s="23" t="s">
        <v>202</v>
      </c>
      <c r="AU220" s="23" t="str">
        <f t="shared" si="3"/>
        <v/>
      </c>
    </row>
    <row r="221" spans="2:47" ht="13.8" x14ac:dyDescent="0.25">
      <c r="B221" s="20">
        <v>37287</v>
      </c>
      <c r="C221" s="20" t="s">
        <v>45</v>
      </c>
      <c r="D221" s="21" t="s">
        <v>193</v>
      </c>
      <c r="E221" s="21" t="s">
        <v>194</v>
      </c>
      <c r="F221" s="22">
        <v>9.7899999999999991</v>
      </c>
      <c r="G221" s="21" t="s">
        <v>884</v>
      </c>
      <c r="H221" s="21" t="s">
        <v>49</v>
      </c>
      <c r="I221" s="21" t="s">
        <v>885</v>
      </c>
      <c r="J221" s="21" t="s">
        <v>51</v>
      </c>
      <c r="K221" s="21" t="s">
        <v>39</v>
      </c>
      <c r="L221" s="21" t="s">
        <v>52</v>
      </c>
      <c r="M221" s="23" t="s">
        <v>197</v>
      </c>
      <c r="N221" s="24">
        <v>499</v>
      </c>
      <c r="O221" s="21" t="s">
        <v>139</v>
      </c>
      <c r="P221" s="23" t="s">
        <v>130</v>
      </c>
      <c r="Q221" s="23" t="s">
        <v>56</v>
      </c>
      <c r="R221" s="23" t="s">
        <v>57</v>
      </c>
      <c r="S221" s="24" t="b">
        <v>0</v>
      </c>
      <c r="T221" s="25" t="s">
        <v>886</v>
      </c>
      <c r="U221" s="25" t="s">
        <v>887</v>
      </c>
      <c r="V221" s="25" t="s">
        <v>200</v>
      </c>
      <c r="W221" s="23" t="s">
        <v>888</v>
      </c>
      <c r="X221" s="26">
        <v>37288</v>
      </c>
      <c r="Y221" s="26">
        <v>37303</v>
      </c>
      <c r="Z221" s="21"/>
      <c r="AA221" s="25"/>
      <c r="AB221" s="25"/>
      <c r="AC221" s="25"/>
      <c r="AD221" s="25">
        <v>7026</v>
      </c>
      <c r="AE221" s="25">
        <v>44.18</v>
      </c>
      <c r="AF221" s="25" t="s">
        <v>62</v>
      </c>
      <c r="AG221" s="25" t="s">
        <v>62</v>
      </c>
      <c r="AH221" s="25"/>
      <c r="AI221" s="25" t="s">
        <v>63</v>
      </c>
      <c r="AJ221" s="27">
        <v>9.7899999999999991</v>
      </c>
      <c r="AK221" s="24">
        <v>25</v>
      </c>
      <c r="AL221" s="24" t="b">
        <v>0</v>
      </c>
      <c r="AM221" s="24" t="b">
        <v>0</v>
      </c>
      <c r="AN221" s="24" t="b">
        <v>0</v>
      </c>
      <c r="AO221" s="24">
        <v>0</v>
      </c>
      <c r="AP221" s="24">
        <v>1</v>
      </c>
      <c r="AQ221" s="26">
        <v>37287</v>
      </c>
      <c r="AR221" s="26">
        <v>37293</v>
      </c>
      <c r="AS221" s="24">
        <v>1</v>
      </c>
      <c r="AT221" s="23" t="s">
        <v>202</v>
      </c>
      <c r="AU221" s="23" t="str">
        <f t="shared" si="3"/>
        <v>VO00469740</v>
      </c>
    </row>
    <row r="222" spans="2:47" ht="13.8" x14ac:dyDescent="0.25">
      <c r="B222" s="20">
        <v>37287</v>
      </c>
      <c r="C222" s="20" t="s">
        <v>45</v>
      </c>
      <c r="D222" s="21" t="s">
        <v>241</v>
      </c>
      <c r="E222" s="21" t="s">
        <v>242</v>
      </c>
      <c r="F222" s="22">
        <v>67.959999999999994</v>
      </c>
      <c r="G222" s="21" t="s">
        <v>625</v>
      </c>
      <c r="H222" s="21" t="s">
        <v>49</v>
      </c>
      <c r="I222" s="21" t="s">
        <v>889</v>
      </c>
      <c r="J222" s="21" t="s">
        <v>307</v>
      </c>
      <c r="K222" s="21" t="s">
        <v>39</v>
      </c>
      <c r="L222" s="21" t="s">
        <v>52</v>
      </c>
      <c r="M222" s="23" t="s">
        <v>244</v>
      </c>
      <c r="N222" s="24">
        <v>499</v>
      </c>
      <c r="O222" s="21" t="s">
        <v>139</v>
      </c>
      <c r="P222" s="23" t="s">
        <v>55</v>
      </c>
      <c r="Q222" s="23" t="s">
        <v>56</v>
      </c>
      <c r="R222" s="23" t="s">
        <v>57</v>
      </c>
      <c r="S222" s="24" t="b">
        <v>0</v>
      </c>
      <c r="T222" s="25" t="s">
        <v>890</v>
      </c>
      <c r="U222" s="25" t="s">
        <v>628</v>
      </c>
      <c r="V222" s="25" t="s">
        <v>251</v>
      </c>
      <c r="W222" s="23" t="s">
        <v>891</v>
      </c>
      <c r="X222" s="26">
        <v>37265</v>
      </c>
      <c r="Y222" s="26">
        <v>37322</v>
      </c>
      <c r="Z222" s="21"/>
      <c r="AA222" s="25"/>
      <c r="AB222" s="25"/>
      <c r="AC222" s="25"/>
      <c r="AD222" s="25">
        <v>7001</v>
      </c>
      <c r="AE222" s="25">
        <v>67.959999999999994</v>
      </c>
      <c r="AF222" s="25" t="s">
        <v>62</v>
      </c>
      <c r="AG222" s="25" t="s">
        <v>62</v>
      </c>
      <c r="AH222" s="25"/>
      <c r="AI222" s="25" t="s">
        <v>63</v>
      </c>
      <c r="AJ222" s="27">
        <v>67.959999999999994</v>
      </c>
      <c r="AK222" s="24">
        <v>1</v>
      </c>
      <c r="AL222" s="24" t="b">
        <v>0</v>
      </c>
      <c r="AM222" s="24" t="b">
        <v>0</v>
      </c>
      <c r="AN222" s="24" t="b">
        <v>0</v>
      </c>
      <c r="AO222" s="24">
        <v>0</v>
      </c>
      <c r="AP222" s="24">
        <v>1</v>
      </c>
      <c r="AQ222" s="26">
        <v>37287</v>
      </c>
      <c r="AR222" s="26">
        <v>37292</v>
      </c>
      <c r="AS222" s="24">
        <v>1</v>
      </c>
      <c r="AT222" s="23" t="s">
        <v>248</v>
      </c>
      <c r="AU222" s="23" t="str">
        <f t="shared" si="3"/>
        <v>VO00467065</v>
      </c>
    </row>
    <row r="223" spans="2:47" ht="13.8" x14ac:dyDescent="0.25">
      <c r="B223" s="20">
        <v>37287</v>
      </c>
      <c r="C223" s="20" t="s">
        <v>45</v>
      </c>
      <c r="D223" s="21" t="s">
        <v>241</v>
      </c>
      <c r="E223" s="21" t="s">
        <v>242</v>
      </c>
      <c r="F223" s="22">
        <v>67.959999999999994</v>
      </c>
      <c r="G223" s="21" t="s">
        <v>625</v>
      </c>
      <c r="H223" s="21" t="s">
        <v>49</v>
      </c>
      <c r="I223" s="21" t="s">
        <v>892</v>
      </c>
      <c r="J223" s="21" t="s">
        <v>307</v>
      </c>
      <c r="K223" s="21" t="s">
        <v>39</v>
      </c>
      <c r="L223" s="21" t="s">
        <v>52</v>
      </c>
      <c r="M223" s="23" t="s">
        <v>244</v>
      </c>
      <c r="N223" s="24">
        <v>499</v>
      </c>
      <c r="O223" s="21" t="s">
        <v>139</v>
      </c>
      <c r="P223" s="23" t="s">
        <v>55</v>
      </c>
      <c r="Q223" s="23" t="s">
        <v>56</v>
      </c>
      <c r="R223" s="23" t="s">
        <v>57</v>
      </c>
      <c r="S223" s="24" t="b">
        <v>0</v>
      </c>
      <c r="T223" s="25" t="s">
        <v>893</v>
      </c>
      <c r="U223" s="25" t="s">
        <v>628</v>
      </c>
      <c r="V223" s="25" t="s">
        <v>251</v>
      </c>
      <c r="W223" s="23" t="s">
        <v>894</v>
      </c>
      <c r="X223" s="26">
        <v>37279</v>
      </c>
      <c r="Y223" s="26">
        <v>37336</v>
      </c>
      <c r="Z223" s="21"/>
      <c r="AA223" s="25"/>
      <c r="AB223" s="25"/>
      <c r="AC223" s="25"/>
      <c r="AD223" s="25">
        <v>7001</v>
      </c>
      <c r="AE223" s="25">
        <v>67.959999999999994</v>
      </c>
      <c r="AF223" s="25" t="s">
        <v>62</v>
      </c>
      <c r="AG223" s="25" t="s">
        <v>62</v>
      </c>
      <c r="AH223" s="25"/>
      <c r="AI223" s="25" t="s">
        <v>63</v>
      </c>
      <c r="AJ223" s="27">
        <v>67.959999999999994</v>
      </c>
      <c r="AK223" s="24">
        <v>9</v>
      </c>
      <c r="AL223" s="24" t="b">
        <v>0</v>
      </c>
      <c r="AM223" s="24" t="b">
        <v>0</v>
      </c>
      <c r="AN223" s="24" t="b">
        <v>0</v>
      </c>
      <c r="AO223" s="24">
        <v>0</v>
      </c>
      <c r="AP223" s="24">
        <v>1</v>
      </c>
      <c r="AQ223" s="26">
        <v>37287</v>
      </c>
      <c r="AR223" s="26">
        <v>37292</v>
      </c>
      <c r="AS223" s="24">
        <v>1</v>
      </c>
      <c r="AT223" s="23" t="s">
        <v>248</v>
      </c>
      <c r="AU223" s="23" t="str">
        <f t="shared" si="3"/>
        <v>VO00467105</v>
      </c>
    </row>
    <row r="224" spans="2:47" ht="13.8" x14ac:dyDescent="0.25">
      <c r="B224" s="20">
        <v>37287</v>
      </c>
      <c r="C224" s="20" t="s">
        <v>45</v>
      </c>
      <c r="D224" s="21" t="s">
        <v>895</v>
      </c>
      <c r="E224" s="21" t="s">
        <v>896</v>
      </c>
      <c r="F224" s="22">
        <v>85</v>
      </c>
      <c r="G224" s="21" t="s">
        <v>897</v>
      </c>
      <c r="H224" s="21" t="s">
        <v>898</v>
      </c>
      <c r="I224" s="21" t="s">
        <v>898</v>
      </c>
      <c r="J224" s="21" t="s">
        <v>51</v>
      </c>
      <c r="K224" s="21" t="s">
        <v>39</v>
      </c>
      <c r="L224" s="21" t="s">
        <v>52</v>
      </c>
      <c r="M224" s="23" t="s">
        <v>244</v>
      </c>
      <c r="N224" s="24">
        <v>499</v>
      </c>
      <c r="O224" s="21" t="s">
        <v>139</v>
      </c>
      <c r="P224" s="23" t="s">
        <v>130</v>
      </c>
      <c r="Q224" s="23" t="s">
        <v>56</v>
      </c>
      <c r="R224" s="23" t="s">
        <v>57</v>
      </c>
      <c r="S224" s="24" t="b">
        <v>0</v>
      </c>
      <c r="T224" s="25" t="s">
        <v>899</v>
      </c>
      <c r="U224" s="25" t="s">
        <v>899</v>
      </c>
      <c r="V224" s="25"/>
      <c r="W224" s="23" t="s">
        <v>272</v>
      </c>
      <c r="X224" s="26">
        <v>2</v>
      </c>
      <c r="Y224" s="26">
        <v>2</v>
      </c>
      <c r="Z224" s="21"/>
      <c r="AA224" s="25"/>
      <c r="AB224" s="25"/>
      <c r="AC224" s="25"/>
      <c r="AD224" s="25"/>
      <c r="AE224" s="25">
        <v>0</v>
      </c>
      <c r="AF224" s="25" t="s">
        <v>62</v>
      </c>
      <c r="AG224" s="25" t="s">
        <v>62</v>
      </c>
      <c r="AH224" s="25"/>
      <c r="AI224" s="25" t="s">
        <v>63</v>
      </c>
      <c r="AJ224" s="27">
        <v>85</v>
      </c>
      <c r="AK224" s="24">
        <v>5</v>
      </c>
      <c r="AL224" s="24" t="b">
        <v>0</v>
      </c>
      <c r="AM224" s="24" t="b">
        <v>0</v>
      </c>
      <c r="AN224" s="24" t="b">
        <v>0</v>
      </c>
      <c r="AO224" s="24">
        <v>0</v>
      </c>
      <c r="AP224" s="24">
        <v>1</v>
      </c>
      <c r="AQ224" s="26">
        <v>37287</v>
      </c>
      <c r="AR224" s="26">
        <v>37294</v>
      </c>
      <c r="AS224" s="24">
        <v>1</v>
      </c>
      <c r="AT224" s="23" t="s">
        <v>900</v>
      </c>
      <c r="AU224" s="23" t="str">
        <f t="shared" si="3"/>
        <v/>
      </c>
    </row>
    <row r="225" spans="2:47" ht="13.8" x14ac:dyDescent="0.25">
      <c r="B225" s="20">
        <v>37287</v>
      </c>
      <c r="C225" s="20" t="s">
        <v>45</v>
      </c>
      <c r="D225" s="21" t="s">
        <v>895</v>
      </c>
      <c r="E225" s="21" t="s">
        <v>896</v>
      </c>
      <c r="F225" s="22">
        <v>26.24</v>
      </c>
      <c r="G225" s="21" t="s">
        <v>622</v>
      </c>
      <c r="H225" s="21" t="s">
        <v>477</v>
      </c>
      <c r="I225" s="21" t="s">
        <v>478</v>
      </c>
      <c r="J225" s="21"/>
      <c r="K225" s="21" t="s">
        <v>39</v>
      </c>
      <c r="L225" s="21" t="s">
        <v>269</v>
      </c>
      <c r="M225" s="23" t="s">
        <v>244</v>
      </c>
      <c r="N225" s="24">
        <v>499</v>
      </c>
      <c r="O225" s="21" t="s">
        <v>139</v>
      </c>
      <c r="P225" s="23" t="s">
        <v>130</v>
      </c>
      <c r="Q225" s="23" t="s">
        <v>56</v>
      </c>
      <c r="R225" s="23" t="s">
        <v>57</v>
      </c>
      <c r="S225" s="24" t="b">
        <v>0</v>
      </c>
      <c r="T225" s="25" t="s">
        <v>622</v>
      </c>
      <c r="U225" s="25"/>
      <c r="V225" s="25"/>
      <c r="W225" s="23" t="s">
        <v>272</v>
      </c>
      <c r="X225" s="26">
        <v>2</v>
      </c>
      <c r="Y225" s="26">
        <v>2</v>
      </c>
      <c r="Z225" s="21"/>
      <c r="AA225" s="25"/>
      <c r="AB225" s="25"/>
      <c r="AC225" s="25"/>
      <c r="AD225" s="25"/>
      <c r="AE225" s="25">
        <v>0</v>
      </c>
      <c r="AF225" s="25" t="s">
        <v>62</v>
      </c>
      <c r="AG225" s="25" t="s">
        <v>62</v>
      </c>
      <c r="AH225" s="25"/>
      <c r="AI225" s="25" t="s">
        <v>63</v>
      </c>
      <c r="AJ225" s="27">
        <v>26.24</v>
      </c>
      <c r="AK225" s="24">
        <v>7</v>
      </c>
      <c r="AL225" s="24" t="b">
        <v>1</v>
      </c>
      <c r="AM225" s="24" t="b">
        <v>0</v>
      </c>
      <c r="AN225" s="24" t="b">
        <v>0</v>
      </c>
      <c r="AO225" s="24">
        <v>0</v>
      </c>
      <c r="AP225" s="24">
        <v>1</v>
      </c>
      <c r="AQ225" s="26">
        <v>37287</v>
      </c>
      <c r="AR225" s="26">
        <v>37298</v>
      </c>
      <c r="AS225" s="24">
        <v>1</v>
      </c>
      <c r="AT225" s="23" t="s">
        <v>900</v>
      </c>
      <c r="AU225" s="23" t="str">
        <f t="shared" si="3"/>
        <v/>
      </c>
    </row>
    <row r="226" spans="2:47" ht="13.8" x14ac:dyDescent="0.25">
      <c r="B226" s="20">
        <v>37287</v>
      </c>
      <c r="C226" s="20" t="s">
        <v>45</v>
      </c>
      <c r="D226" s="21" t="s">
        <v>901</v>
      </c>
      <c r="E226" s="21" t="s">
        <v>902</v>
      </c>
      <c r="F226" s="22">
        <v>960</v>
      </c>
      <c r="G226" s="21" t="s">
        <v>903</v>
      </c>
      <c r="H226" s="21" t="s">
        <v>49</v>
      </c>
      <c r="I226" s="21" t="s">
        <v>904</v>
      </c>
      <c r="J226" s="21" t="s">
        <v>51</v>
      </c>
      <c r="K226" s="21" t="s">
        <v>39</v>
      </c>
      <c r="L226" s="21" t="s">
        <v>52</v>
      </c>
      <c r="M226" s="23" t="s">
        <v>905</v>
      </c>
      <c r="N226" s="24">
        <v>499</v>
      </c>
      <c r="O226" s="21" t="s">
        <v>139</v>
      </c>
      <c r="P226" s="23" t="s">
        <v>130</v>
      </c>
      <c r="Q226" s="23" t="s">
        <v>56</v>
      </c>
      <c r="R226" s="23" t="s">
        <v>57</v>
      </c>
      <c r="S226" s="24" t="b">
        <v>0</v>
      </c>
      <c r="T226" s="25" t="s">
        <v>906</v>
      </c>
      <c r="U226" s="25" t="s">
        <v>907</v>
      </c>
      <c r="V226" s="25" t="s">
        <v>908</v>
      </c>
      <c r="W226" s="23" t="s">
        <v>909</v>
      </c>
      <c r="X226" s="26">
        <v>37287</v>
      </c>
      <c r="Y226" s="26">
        <v>37344</v>
      </c>
      <c r="Z226" s="21"/>
      <c r="AA226" s="25"/>
      <c r="AB226" s="25"/>
      <c r="AC226" s="25"/>
      <c r="AD226" s="25">
        <v>7001</v>
      </c>
      <c r="AE226" s="25">
        <v>960</v>
      </c>
      <c r="AF226" s="25" t="s">
        <v>62</v>
      </c>
      <c r="AG226" s="25" t="s">
        <v>62</v>
      </c>
      <c r="AH226" s="25"/>
      <c r="AI226" s="25" t="s">
        <v>63</v>
      </c>
      <c r="AJ226" s="27">
        <v>960</v>
      </c>
      <c r="AK226" s="24">
        <v>1</v>
      </c>
      <c r="AL226" s="24" t="b">
        <v>0</v>
      </c>
      <c r="AM226" s="24" t="b">
        <v>0</v>
      </c>
      <c r="AN226" s="24" t="b">
        <v>0</v>
      </c>
      <c r="AO226" s="24">
        <v>0</v>
      </c>
      <c r="AP226" s="24">
        <v>1</v>
      </c>
      <c r="AQ226" s="26">
        <v>37287</v>
      </c>
      <c r="AR226" s="26">
        <v>37293</v>
      </c>
      <c r="AS226" s="24">
        <v>1</v>
      </c>
      <c r="AT226" s="23" t="s">
        <v>910</v>
      </c>
      <c r="AU226" s="23" t="str">
        <f t="shared" si="3"/>
        <v>VO00469495</v>
      </c>
    </row>
    <row r="227" spans="2:47" ht="13.8" x14ac:dyDescent="0.25">
      <c r="B227" s="20">
        <v>37287</v>
      </c>
      <c r="C227" s="20" t="s">
        <v>45</v>
      </c>
      <c r="D227" s="21" t="s">
        <v>911</v>
      </c>
      <c r="E227" s="21" t="s">
        <v>769</v>
      </c>
      <c r="F227" s="22">
        <v>97.41</v>
      </c>
      <c r="G227" s="21" t="s">
        <v>573</v>
      </c>
      <c r="H227" s="21" t="s">
        <v>574</v>
      </c>
      <c r="I227" s="21" t="s">
        <v>912</v>
      </c>
      <c r="J227" s="21" t="s">
        <v>576</v>
      </c>
      <c r="K227" s="21" t="s">
        <v>39</v>
      </c>
      <c r="L227" s="21" t="s">
        <v>269</v>
      </c>
      <c r="M227" s="23" t="s">
        <v>913</v>
      </c>
      <c r="N227" s="24">
        <v>530</v>
      </c>
      <c r="O227" s="21" t="s">
        <v>578</v>
      </c>
      <c r="P227" s="23" t="s">
        <v>55</v>
      </c>
      <c r="Q227" s="23" t="s">
        <v>56</v>
      </c>
      <c r="R227" s="23" t="s">
        <v>57</v>
      </c>
      <c r="S227" s="24" t="b">
        <v>0</v>
      </c>
      <c r="T227" s="25" t="s">
        <v>580</v>
      </c>
      <c r="U227" s="25" t="s">
        <v>435</v>
      </c>
      <c r="V227" s="25"/>
      <c r="W227" s="23" t="s">
        <v>272</v>
      </c>
      <c r="X227" s="26">
        <v>2</v>
      </c>
      <c r="Y227" s="26">
        <v>2</v>
      </c>
      <c r="Z227" s="21"/>
      <c r="AA227" s="25"/>
      <c r="AB227" s="25"/>
      <c r="AC227" s="25"/>
      <c r="AD227" s="25"/>
      <c r="AE227" s="25">
        <v>0</v>
      </c>
      <c r="AF227" s="25" t="s">
        <v>62</v>
      </c>
      <c r="AG227" s="25" t="s">
        <v>62</v>
      </c>
      <c r="AH227" s="25"/>
      <c r="AI227" s="25" t="s">
        <v>63</v>
      </c>
      <c r="AJ227" s="27">
        <v>97.41</v>
      </c>
      <c r="AK227" s="24">
        <v>13</v>
      </c>
      <c r="AL227" s="24" t="b">
        <v>0</v>
      </c>
      <c r="AM227" s="24" t="b">
        <v>0</v>
      </c>
      <c r="AN227" s="24" t="b">
        <v>1</v>
      </c>
      <c r="AO227" s="24">
        <v>4</v>
      </c>
      <c r="AP227" s="24">
        <v>1</v>
      </c>
      <c r="AQ227" s="26">
        <v>37287</v>
      </c>
      <c r="AR227" s="26">
        <v>37293</v>
      </c>
      <c r="AS227" s="24">
        <v>1</v>
      </c>
      <c r="AT227" s="23" t="s">
        <v>914</v>
      </c>
      <c r="AU227" s="23" t="str">
        <f t="shared" si="3"/>
        <v/>
      </c>
    </row>
    <row r="228" spans="2:47" ht="13.8" x14ac:dyDescent="0.25">
      <c r="B228" s="20">
        <v>37287</v>
      </c>
      <c r="C228" s="20" t="s">
        <v>45</v>
      </c>
      <c r="D228" s="21" t="s">
        <v>915</v>
      </c>
      <c r="E228" s="21" t="s">
        <v>916</v>
      </c>
      <c r="F228" s="22">
        <v>416.67</v>
      </c>
      <c r="G228" s="21" t="s">
        <v>573</v>
      </c>
      <c r="H228" s="21" t="s">
        <v>574</v>
      </c>
      <c r="I228" s="21" t="s">
        <v>575</v>
      </c>
      <c r="J228" s="21" t="s">
        <v>576</v>
      </c>
      <c r="K228" s="21" t="s">
        <v>39</v>
      </c>
      <c r="L228" s="21" t="s">
        <v>269</v>
      </c>
      <c r="M228" s="23" t="s">
        <v>917</v>
      </c>
      <c r="N228" s="24">
        <v>532</v>
      </c>
      <c r="O228" s="21" t="s">
        <v>918</v>
      </c>
      <c r="P228" s="23" t="s">
        <v>55</v>
      </c>
      <c r="Q228" s="23" t="s">
        <v>56</v>
      </c>
      <c r="R228" s="23" t="s">
        <v>57</v>
      </c>
      <c r="S228" s="24" t="b">
        <v>0</v>
      </c>
      <c r="T228" s="25" t="s">
        <v>580</v>
      </c>
      <c r="U228" s="25" t="s">
        <v>435</v>
      </c>
      <c r="V228" s="25"/>
      <c r="W228" s="23" t="s">
        <v>272</v>
      </c>
      <c r="X228" s="26">
        <v>2</v>
      </c>
      <c r="Y228" s="26">
        <v>2</v>
      </c>
      <c r="Z228" s="21"/>
      <c r="AA228" s="25"/>
      <c r="AB228" s="25"/>
      <c r="AC228" s="25"/>
      <c r="AD228" s="25"/>
      <c r="AE228" s="25">
        <v>0</v>
      </c>
      <c r="AF228" s="25" t="s">
        <v>62</v>
      </c>
      <c r="AG228" s="25" t="s">
        <v>62</v>
      </c>
      <c r="AH228" s="25"/>
      <c r="AI228" s="25" t="s">
        <v>63</v>
      </c>
      <c r="AJ228" s="27">
        <v>416.67</v>
      </c>
      <c r="AK228" s="24">
        <v>15</v>
      </c>
      <c r="AL228" s="24" t="b">
        <v>0</v>
      </c>
      <c r="AM228" s="24" t="b">
        <v>0</v>
      </c>
      <c r="AN228" s="24" t="b">
        <v>1</v>
      </c>
      <c r="AO228" s="24">
        <v>4</v>
      </c>
      <c r="AP228" s="24">
        <v>1</v>
      </c>
      <c r="AQ228" s="26">
        <v>37287</v>
      </c>
      <c r="AR228" s="26">
        <v>37293</v>
      </c>
      <c r="AS228" s="24">
        <v>1</v>
      </c>
      <c r="AT228" s="23" t="s">
        <v>919</v>
      </c>
      <c r="AU228" s="23" t="str">
        <f t="shared" si="3"/>
        <v/>
      </c>
    </row>
    <row r="229" spans="2:47" ht="13.8" x14ac:dyDescent="0.25">
      <c r="B229" s="20">
        <v>37287</v>
      </c>
      <c r="C229" s="20" t="s">
        <v>45</v>
      </c>
      <c r="D229" s="21" t="s">
        <v>920</v>
      </c>
      <c r="E229" s="21" t="s">
        <v>921</v>
      </c>
      <c r="F229" s="22">
        <v>256.41000000000003</v>
      </c>
      <c r="G229" s="21" t="s">
        <v>573</v>
      </c>
      <c r="H229" s="21" t="s">
        <v>574</v>
      </c>
      <c r="I229" s="21" t="s">
        <v>575</v>
      </c>
      <c r="J229" s="21" t="s">
        <v>576</v>
      </c>
      <c r="K229" s="21" t="s">
        <v>39</v>
      </c>
      <c r="L229" s="21" t="s">
        <v>269</v>
      </c>
      <c r="M229" s="23" t="s">
        <v>922</v>
      </c>
      <c r="N229" s="24">
        <v>530</v>
      </c>
      <c r="O229" s="21" t="s">
        <v>578</v>
      </c>
      <c r="P229" s="23" t="s">
        <v>55</v>
      </c>
      <c r="Q229" s="23" t="s">
        <v>56</v>
      </c>
      <c r="R229" s="23" t="s">
        <v>57</v>
      </c>
      <c r="S229" s="24" t="b">
        <v>0</v>
      </c>
      <c r="T229" s="25" t="s">
        <v>580</v>
      </c>
      <c r="U229" s="25" t="s">
        <v>435</v>
      </c>
      <c r="V229" s="25"/>
      <c r="W229" s="23" t="s">
        <v>272</v>
      </c>
      <c r="X229" s="26">
        <v>2</v>
      </c>
      <c r="Y229" s="26">
        <v>2</v>
      </c>
      <c r="Z229" s="21"/>
      <c r="AA229" s="25"/>
      <c r="AB229" s="25"/>
      <c r="AC229" s="25"/>
      <c r="AD229" s="25"/>
      <c r="AE229" s="25">
        <v>0</v>
      </c>
      <c r="AF229" s="25" t="s">
        <v>62</v>
      </c>
      <c r="AG229" s="25" t="s">
        <v>62</v>
      </c>
      <c r="AH229" s="25"/>
      <c r="AI229" s="25" t="s">
        <v>63</v>
      </c>
      <c r="AJ229" s="27">
        <v>256.41000000000003</v>
      </c>
      <c r="AK229" s="24">
        <v>17</v>
      </c>
      <c r="AL229" s="24" t="b">
        <v>0</v>
      </c>
      <c r="AM229" s="24" t="b">
        <v>0</v>
      </c>
      <c r="AN229" s="24" t="b">
        <v>1</v>
      </c>
      <c r="AO229" s="24">
        <v>4</v>
      </c>
      <c r="AP229" s="24">
        <v>1</v>
      </c>
      <c r="AQ229" s="26">
        <v>37287</v>
      </c>
      <c r="AR229" s="26">
        <v>37293</v>
      </c>
      <c r="AS229" s="24">
        <v>1</v>
      </c>
      <c r="AT229" s="23" t="s">
        <v>923</v>
      </c>
      <c r="AU229" s="23" t="str">
        <f t="shared" si="3"/>
        <v/>
      </c>
    </row>
    <row r="230" spans="2:47" ht="13.8" x14ac:dyDescent="0.25">
      <c r="B230" s="20">
        <v>37287</v>
      </c>
      <c r="C230" s="20" t="s">
        <v>45</v>
      </c>
      <c r="D230" s="21" t="s">
        <v>924</v>
      </c>
      <c r="E230" s="21" t="s">
        <v>925</v>
      </c>
      <c r="F230" s="22">
        <v>121.42</v>
      </c>
      <c r="G230" s="21" t="s">
        <v>482</v>
      </c>
      <c r="H230" s="21" t="s">
        <v>483</v>
      </c>
      <c r="I230" s="21" t="s">
        <v>926</v>
      </c>
      <c r="J230" s="21"/>
      <c r="K230" s="21" t="s">
        <v>39</v>
      </c>
      <c r="L230" s="21" t="s">
        <v>269</v>
      </c>
      <c r="M230" s="23" t="s">
        <v>927</v>
      </c>
      <c r="N230" s="24">
        <v>520</v>
      </c>
      <c r="O230" s="21" t="s">
        <v>928</v>
      </c>
      <c r="P230" s="23" t="s">
        <v>130</v>
      </c>
      <c r="Q230" s="23" t="s">
        <v>56</v>
      </c>
      <c r="R230" s="23" t="s">
        <v>57</v>
      </c>
      <c r="S230" s="24" t="b">
        <v>0</v>
      </c>
      <c r="T230" s="25" t="s">
        <v>482</v>
      </c>
      <c r="U230" s="25"/>
      <c r="V230" s="25"/>
      <c r="W230" s="23" t="s">
        <v>272</v>
      </c>
      <c r="X230" s="26">
        <v>2</v>
      </c>
      <c r="Y230" s="26">
        <v>2</v>
      </c>
      <c r="Z230" s="21"/>
      <c r="AA230" s="25"/>
      <c r="AB230" s="25"/>
      <c r="AC230" s="25"/>
      <c r="AD230" s="25"/>
      <c r="AE230" s="25">
        <v>0</v>
      </c>
      <c r="AF230" s="25" t="s">
        <v>62</v>
      </c>
      <c r="AG230" s="25" t="s">
        <v>62</v>
      </c>
      <c r="AH230" s="25"/>
      <c r="AI230" s="25" t="s">
        <v>63</v>
      </c>
      <c r="AJ230" s="27">
        <v>121.42</v>
      </c>
      <c r="AK230" s="24">
        <v>5</v>
      </c>
      <c r="AL230" s="24" t="b">
        <v>0</v>
      </c>
      <c r="AM230" s="24" t="b">
        <v>0</v>
      </c>
      <c r="AN230" s="24" t="b">
        <v>0</v>
      </c>
      <c r="AO230" s="24">
        <v>0</v>
      </c>
      <c r="AP230" s="24">
        <v>1</v>
      </c>
      <c r="AQ230" s="26">
        <v>37287</v>
      </c>
      <c r="AR230" s="26">
        <v>37298</v>
      </c>
      <c r="AS230" s="24">
        <v>1</v>
      </c>
      <c r="AT230" s="23" t="s">
        <v>929</v>
      </c>
      <c r="AU230" s="23" t="str">
        <f t="shared" si="3"/>
        <v/>
      </c>
    </row>
    <row r="231" spans="2:47" ht="13.8" x14ac:dyDescent="0.25">
      <c r="B231" s="20">
        <v>37294</v>
      </c>
      <c r="C231" s="20" t="s">
        <v>930</v>
      </c>
      <c r="D231" s="21" t="s">
        <v>467</v>
      </c>
      <c r="E231" s="21" t="s">
        <v>468</v>
      </c>
      <c r="F231" s="22">
        <v>34437.879999999997</v>
      </c>
      <c r="G231" s="21" t="s">
        <v>931</v>
      </c>
      <c r="H231" s="21" t="s">
        <v>49</v>
      </c>
      <c r="I231" s="21" t="s">
        <v>932</v>
      </c>
      <c r="J231" s="21" t="s">
        <v>51</v>
      </c>
      <c r="K231" s="21" t="s">
        <v>39</v>
      </c>
      <c r="L231" s="21" t="s">
        <v>52</v>
      </c>
      <c r="M231" s="23" t="s">
        <v>471</v>
      </c>
      <c r="N231" s="24">
        <v>451</v>
      </c>
      <c r="O231" s="21" t="s">
        <v>472</v>
      </c>
      <c r="P231" s="23" t="s">
        <v>55</v>
      </c>
      <c r="Q231" s="23" t="s">
        <v>56</v>
      </c>
      <c r="R231" s="23" t="s">
        <v>57</v>
      </c>
      <c r="S231" s="24" t="b">
        <v>0</v>
      </c>
      <c r="T231" s="25" t="s">
        <v>933</v>
      </c>
      <c r="U231" s="25" t="s">
        <v>934</v>
      </c>
      <c r="V231" s="25" t="s">
        <v>935</v>
      </c>
      <c r="W231" s="23" t="s">
        <v>936</v>
      </c>
      <c r="X231" s="26">
        <v>37287</v>
      </c>
      <c r="Y231" s="26">
        <v>37317</v>
      </c>
      <c r="Z231" s="21"/>
      <c r="AA231" s="25"/>
      <c r="AB231" s="25"/>
      <c r="AC231" s="25"/>
      <c r="AD231" s="25">
        <v>7001</v>
      </c>
      <c r="AE231" s="25">
        <v>34437.9</v>
      </c>
      <c r="AF231" s="25" t="s">
        <v>62</v>
      </c>
      <c r="AG231" s="25" t="s">
        <v>62</v>
      </c>
      <c r="AH231" s="25"/>
      <c r="AI231" s="25" t="s">
        <v>63</v>
      </c>
      <c r="AJ231" s="27">
        <v>34437.879999999997</v>
      </c>
      <c r="AK231" s="24">
        <v>1</v>
      </c>
      <c r="AL231" s="24" t="b">
        <v>0</v>
      </c>
      <c r="AM231" s="24" t="b">
        <v>0</v>
      </c>
      <c r="AN231" s="24" t="b">
        <v>0</v>
      </c>
      <c r="AO231" s="24">
        <v>0</v>
      </c>
      <c r="AP231" s="24">
        <v>1</v>
      </c>
      <c r="AQ231" s="26">
        <v>37294</v>
      </c>
      <c r="AR231" s="26">
        <v>37295</v>
      </c>
      <c r="AS231" s="24">
        <v>1</v>
      </c>
      <c r="AT231" s="23" t="s">
        <v>473</v>
      </c>
      <c r="AU231" s="23" t="str">
        <f t="shared" si="3"/>
        <v>VO00470919</v>
      </c>
    </row>
    <row r="232" spans="2:47" ht="13.8" x14ac:dyDescent="0.25">
      <c r="B232" s="20">
        <v>37298</v>
      </c>
      <c r="C232" s="20" t="s">
        <v>930</v>
      </c>
      <c r="D232" s="21" t="s">
        <v>765</v>
      </c>
      <c r="E232" s="21" t="s">
        <v>99</v>
      </c>
      <c r="F232" s="22">
        <v>364.19</v>
      </c>
      <c r="G232" s="21" t="s">
        <v>937</v>
      </c>
      <c r="H232" s="21" t="s">
        <v>49</v>
      </c>
      <c r="I232" s="21" t="s">
        <v>938</v>
      </c>
      <c r="J232" s="21" t="s">
        <v>51</v>
      </c>
      <c r="K232" s="21" t="s">
        <v>39</v>
      </c>
      <c r="L232" s="21" t="s">
        <v>52</v>
      </c>
      <c r="M232" s="23" t="s">
        <v>766</v>
      </c>
      <c r="N232" s="24">
        <v>499</v>
      </c>
      <c r="O232" s="21" t="s">
        <v>139</v>
      </c>
      <c r="P232" s="23" t="s">
        <v>130</v>
      </c>
      <c r="Q232" s="23" t="s">
        <v>56</v>
      </c>
      <c r="R232" s="23" t="s">
        <v>57</v>
      </c>
      <c r="S232" s="24" t="b">
        <v>0</v>
      </c>
      <c r="T232" s="25" t="s">
        <v>939</v>
      </c>
      <c r="U232" s="25" t="s">
        <v>940</v>
      </c>
      <c r="V232" s="25" t="s">
        <v>941</v>
      </c>
      <c r="W232" s="23" t="s">
        <v>942</v>
      </c>
      <c r="X232" s="26">
        <v>37287</v>
      </c>
      <c r="Y232" s="26">
        <v>37297</v>
      </c>
      <c r="Z232" s="21"/>
      <c r="AA232" s="25"/>
      <c r="AB232" s="25"/>
      <c r="AC232" s="25"/>
      <c r="AD232" s="25">
        <v>7002</v>
      </c>
      <c r="AE232" s="25">
        <v>364.19</v>
      </c>
      <c r="AF232" s="25" t="s">
        <v>62</v>
      </c>
      <c r="AG232" s="25" t="s">
        <v>62</v>
      </c>
      <c r="AH232" s="25"/>
      <c r="AI232" s="25" t="s">
        <v>63</v>
      </c>
      <c r="AJ232" s="27">
        <v>364.19</v>
      </c>
      <c r="AK232" s="24">
        <v>1</v>
      </c>
      <c r="AL232" s="24" t="b">
        <v>0</v>
      </c>
      <c r="AM232" s="24" t="b">
        <v>0</v>
      </c>
      <c r="AN232" s="24" t="b">
        <v>0</v>
      </c>
      <c r="AO232" s="24">
        <v>0</v>
      </c>
      <c r="AP232" s="24">
        <v>1</v>
      </c>
      <c r="AQ232" s="26">
        <v>37298</v>
      </c>
      <c r="AR232" s="26">
        <v>37298</v>
      </c>
      <c r="AS232" s="24">
        <v>1</v>
      </c>
      <c r="AT232" s="23" t="s">
        <v>767</v>
      </c>
      <c r="AU232" s="23" t="str">
        <f t="shared" si="3"/>
        <v>VO00471469</v>
      </c>
    </row>
    <row r="233" spans="2:47" ht="13.8" x14ac:dyDescent="0.25">
      <c r="B233" s="20">
        <v>37299</v>
      </c>
      <c r="C233" s="20" t="s">
        <v>930</v>
      </c>
      <c r="D233" s="21" t="s">
        <v>620</v>
      </c>
      <c r="E233" s="21" t="s">
        <v>621</v>
      </c>
      <c r="F233" s="22">
        <v>47.65</v>
      </c>
      <c r="G233" s="21" t="s">
        <v>943</v>
      </c>
      <c r="H233" s="21" t="s">
        <v>49</v>
      </c>
      <c r="I233" s="21" t="s">
        <v>944</v>
      </c>
      <c r="J233" s="21" t="s">
        <v>51</v>
      </c>
      <c r="K233" s="21" t="s">
        <v>39</v>
      </c>
      <c r="L233" s="21" t="s">
        <v>52</v>
      </c>
      <c r="M233" s="23" t="s">
        <v>623</v>
      </c>
      <c r="N233" s="24">
        <v>457</v>
      </c>
      <c r="O233" s="21" t="s">
        <v>290</v>
      </c>
      <c r="P233" s="23" t="s">
        <v>130</v>
      </c>
      <c r="Q233" s="23" t="s">
        <v>56</v>
      </c>
      <c r="R233" s="23" t="s">
        <v>57</v>
      </c>
      <c r="S233" s="24" t="b">
        <v>0</v>
      </c>
      <c r="T233" s="25" t="s">
        <v>945</v>
      </c>
      <c r="U233" s="25" t="s">
        <v>946</v>
      </c>
      <c r="V233" s="25" t="s">
        <v>947</v>
      </c>
      <c r="W233" s="23" t="s">
        <v>948</v>
      </c>
      <c r="X233" s="26">
        <v>37258</v>
      </c>
      <c r="Y233" s="26">
        <v>37315</v>
      </c>
      <c r="Z233" s="21"/>
      <c r="AA233" s="25"/>
      <c r="AB233" s="25"/>
      <c r="AC233" s="25"/>
      <c r="AD233" s="25">
        <v>7002</v>
      </c>
      <c r="AE233" s="25">
        <v>47.65</v>
      </c>
      <c r="AF233" s="25" t="s">
        <v>62</v>
      </c>
      <c r="AG233" s="25" t="s">
        <v>62</v>
      </c>
      <c r="AH233" s="25"/>
      <c r="AI233" s="25" t="s">
        <v>63</v>
      </c>
      <c r="AJ233" s="27">
        <v>47.65</v>
      </c>
      <c r="AK233" s="24">
        <v>5</v>
      </c>
      <c r="AL233" s="24" t="b">
        <v>0</v>
      </c>
      <c r="AM233" s="24" t="b">
        <v>0</v>
      </c>
      <c r="AN233" s="24" t="b">
        <v>0</v>
      </c>
      <c r="AO233" s="24">
        <v>0</v>
      </c>
      <c r="AP233" s="24">
        <v>1</v>
      </c>
      <c r="AQ233" s="26">
        <v>37299</v>
      </c>
      <c r="AR233" s="26">
        <v>37300</v>
      </c>
      <c r="AS233" s="24">
        <v>1</v>
      </c>
      <c r="AT233" s="23" t="s">
        <v>624</v>
      </c>
      <c r="AU233" s="23" t="str">
        <f t="shared" si="3"/>
        <v>VO00472155</v>
      </c>
    </row>
    <row r="234" spans="2:47" ht="13.8" x14ac:dyDescent="0.25">
      <c r="B234" s="20">
        <v>37299</v>
      </c>
      <c r="C234" s="20" t="s">
        <v>930</v>
      </c>
      <c r="D234" s="21" t="s">
        <v>620</v>
      </c>
      <c r="E234" s="21" t="s">
        <v>621</v>
      </c>
      <c r="F234" s="22">
        <v>51.09</v>
      </c>
      <c r="G234" s="21" t="s">
        <v>943</v>
      </c>
      <c r="H234" s="21" t="s">
        <v>49</v>
      </c>
      <c r="I234" s="21" t="s">
        <v>949</v>
      </c>
      <c r="J234" s="21" t="s">
        <v>51</v>
      </c>
      <c r="K234" s="21" t="s">
        <v>39</v>
      </c>
      <c r="L234" s="21" t="s">
        <v>52</v>
      </c>
      <c r="M234" s="23" t="s">
        <v>623</v>
      </c>
      <c r="N234" s="24">
        <v>457</v>
      </c>
      <c r="O234" s="21" t="s">
        <v>290</v>
      </c>
      <c r="P234" s="23" t="s">
        <v>130</v>
      </c>
      <c r="Q234" s="23" t="s">
        <v>56</v>
      </c>
      <c r="R234" s="23" t="s">
        <v>57</v>
      </c>
      <c r="S234" s="24" t="b">
        <v>0</v>
      </c>
      <c r="T234" s="25" t="s">
        <v>950</v>
      </c>
      <c r="U234" s="25" t="s">
        <v>946</v>
      </c>
      <c r="V234" s="25" t="s">
        <v>947</v>
      </c>
      <c r="W234" s="23" t="s">
        <v>951</v>
      </c>
      <c r="X234" s="26">
        <v>37265</v>
      </c>
      <c r="Y234" s="26">
        <v>37322</v>
      </c>
      <c r="Z234" s="21"/>
      <c r="AA234" s="25"/>
      <c r="AB234" s="25"/>
      <c r="AC234" s="25"/>
      <c r="AD234" s="25">
        <v>7002</v>
      </c>
      <c r="AE234" s="25">
        <v>51.09</v>
      </c>
      <c r="AF234" s="25" t="s">
        <v>62</v>
      </c>
      <c r="AG234" s="25" t="s">
        <v>62</v>
      </c>
      <c r="AH234" s="25"/>
      <c r="AI234" s="25" t="s">
        <v>63</v>
      </c>
      <c r="AJ234" s="27">
        <v>51.09</v>
      </c>
      <c r="AK234" s="24">
        <v>6</v>
      </c>
      <c r="AL234" s="24" t="b">
        <v>0</v>
      </c>
      <c r="AM234" s="24" t="b">
        <v>0</v>
      </c>
      <c r="AN234" s="24" t="b">
        <v>0</v>
      </c>
      <c r="AO234" s="24">
        <v>0</v>
      </c>
      <c r="AP234" s="24">
        <v>1</v>
      </c>
      <c r="AQ234" s="26">
        <v>37299</v>
      </c>
      <c r="AR234" s="26">
        <v>37300</v>
      </c>
      <c r="AS234" s="24">
        <v>1</v>
      </c>
      <c r="AT234" s="23" t="s">
        <v>624</v>
      </c>
      <c r="AU234" s="23" t="str">
        <f t="shared" si="3"/>
        <v>VO00472156</v>
      </c>
    </row>
    <row r="235" spans="2:47" ht="13.8" x14ac:dyDescent="0.25">
      <c r="B235" s="20">
        <v>37299</v>
      </c>
      <c r="C235" s="20" t="s">
        <v>930</v>
      </c>
      <c r="D235" s="21" t="s">
        <v>620</v>
      </c>
      <c r="E235" s="21" t="s">
        <v>621</v>
      </c>
      <c r="F235" s="22">
        <v>51.14</v>
      </c>
      <c r="G235" s="21" t="s">
        <v>943</v>
      </c>
      <c r="H235" s="21" t="s">
        <v>49</v>
      </c>
      <c r="I235" s="21" t="s">
        <v>952</v>
      </c>
      <c r="J235" s="21" t="s">
        <v>51</v>
      </c>
      <c r="K235" s="21" t="s">
        <v>39</v>
      </c>
      <c r="L235" s="21" t="s">
        <v>52</v>
      </c>
      <c r="M235" s="23" t="s">
        <v>623</v>
      </c>
      <c r="N235" s="24">
        <v>457</v>
      </c>
      <c r="O235" s="21" t="s">
        <v>290</v>
      </c>
      <c r="P235" s="23" t="s">
        <v>130</v>
      </c>
      <c r="Q235" s="23" t="s">
        <v>56</v>
      </c>
      <c r="R235" s="23" t="s">
        <v>57</v>
      </c>
      <c r="S235" s="24" t="b">
        <v>0</v>
      </c>
      <c r="T235" s="25" t="s">
        <v>953</v>
      </c>
      <c r="U235" s="25" t="s">
        <v>946</v>
      </c>
      <c r="V235" s="25" t="s">
        <v>947</v>
      </c>
      <c r="W235" s="23" t="s">
        <v>954</v>
      </c>
      <c r="X235" s="26">
        <v>37272</v>
      </c>
      <c r="Y235" s="26">
        <v>37329</v>
      </c>
      <c r="Z235" s="21"/>
      <c r="AA235" s="25"/>
      <c r="AB235" s="25"/>
      <c r="AC235" s="25"/>
      <c r="AD235" s="25">
        <v>7002</v>
      </c>
      <c r="AE235" s="25">
        <v>51.14</v>
      </c>
      <c r="AF235" s="25" t="s">
        <v>62</v>
      </c>
      <c r="AG235" s="25" t="s">
        <v>62</v>
      </c>
      <c r="AH235" s="25"/>
      <c r="AI235" s="25" t="s">
        <v>63</v>
      </c>
      <c r="AJ235" s="27">
        <v>51.14</v>
      </c>
      <c r="AK235" s="24">
        <v>7</v>
      </c>
      <c r="AL235" s="24" t="b">
        <v>0</v>
      </c>
      <c r="AM235" s="24" t="b">
        <v>0</v>
      </c>
      <c r="AN235" s="24" t="b">
        <v>0</v>
      </c>
      <c r="AO235" s="24">
        <v>0</v>
      </c>
      <c r="AP235" s="24">
        <v>1</v>
      </c>
      <c r="AQ235" s="26">
        <v>37299</v>
      </c>
      <c r="AR235" s="26">
        <v>37300</v>
      </c>
      <c r="AS235" s="24">
        <v>1</v>
      </c>
      <c r="AT235" s="23" t="s">
        <v>624</v>
      </c>
      <c r="AU235" s="23" t="str">
        <f t="shared" si="3"/>
        <v>VO00472158</v>
      </c>
    </row>
    <row r="236" spans="2:47" ht="13.8" x14ac:dyDescent="0.25">
      <c r="B236" s="20">
        <v>37299</v>
      </c>
      <c r="C236" s="20" t="s">
        <v>930</v>
      </c>
      <c r="D236" s="21" t="s">
        <v>620</v>
      </c>
      <c r="E236" s="21" t="s">
        <v>621</v>
      </c>
      <c r="F236" s="22">
        <v>51.14</v>
      </c>
      <c r="G236" s="21" t="s">
        <v>943</v>
      </c>
      <c r="H236" s="21" t="s">
        <v>49</v>
      </c>
      <c r="I236" s="21" t="s">
        <v>955</v>
      </c>
      <c r="J236" s="21" t="s">
        <v>51</v>
      </c>
      <c r="K236" s="21" t="s">
        <v>39</v>
      </c>
      <c r="L236" s="21" t="s">
        <v>52</v>
      </c>
      <c r="M236" s="23" t="s">
        <v>623</v>
      </c>
      <c r="N236" s="24">
        <v>457</v>
      </c>
      <c r="O236" s="21" t="s">
        <v>290</v>
      </c>
      <c r="P236" s="23" t="s">
        <v>130</v>
      </c>
      <c r="Q236" s="23" t="s">
        <v>56</v>
      </c>
      <c r="R236" s="23" t="s">
        <v>57</v>
      </c>
      <c r="S236" s="24" t="b">
        <v>0</v>
      </c>
      <c r="T236" s="25" t="s">
        <v>956</v>
      </c>
      <c r="U236" s="25" t="s">
        <v>946</v>
      </c>
      <c r="V236" s="25" t="s">
        <v>947</v>
      </c>
      <c r="W236" s="23" t="s">
        <v>957</v>
      </c>
      <c r="X236" s="26">
        <v>37279</v>
      </c>
      <c r="Y236" s="26">
        <v>37336</v>
      </c>
      <c r="Z236" s="21"/>
      <c r="AA236" s="25"/>
      <c r="AB236" s="25"/>
      <c r="AC236" s="25"/>
      <c r="AD236" s="25">
        <v>7002</v>
      </c>
      <c r="AE236" s="25">
        <v>51.14</v>
      </c>
      <c r="AF236" s="25" t="s">
        <v>62</v>
      </c>
      <c r="AG236" s="25" t="s">
        <v>62</v>
      </c>
      <c r="AH236" s="25"/>
      <c r="AI236" s="25" t="s">
        <v>63</v>
      </c>
      <c r="AJ236" s="27">
        <v>51.14</v>
      </c>
      <c r="AK236" s="24">
        <v>8</v>
      </c>
      <c r="AL236" s="24" t="b">
        <v>0</v>
      </c>
      <c r="AM236" s="24" t="b">
        <v>0</v>
      </c>
      <c r="AN236" s="24" t="b">
        <v>0</v>
      </c>
      <c r="AO236" s="24">
        <v>0</v>
      </c>
      <c r="AP236" s="24">
        <v>1</v>
      </c>
      <c r="AQ236" s="26">
        <v>37299</v>
      </c>
      <c r="AR236" s="26">
        <v>37300</v>
      </c>
      <c r="AS236" s="24">
        <v>1</v>
      </c>
      <c r="AT236" s="23" t="s">
        <v>624</v>
      </c>
      <c r="AU236" s="23" t="str">
        <f t="shared" si="3"/>
        <v>VO00472159</v>
      </c>
    </row>
    <row r="237" spans="2:47" ht="13.8" x14ac:dyDescent="0.25">
      <c r="B237" s="20">
        <v>37299</v>
      </c>
      <c r="C237" s="20" t="s">
        <v>930</v>
      </c>
      <c r="D237" s="21" t="s">
        <v>620</v>
      </c>
      <c r="E237" s="21" t="s">
        <v>621</v>
      </c>
      <c r="F237" s="22">
        <v>51.14</v>
      </c>
      <c r="G237" s="21" t="s">
        <v>943</v>
      </c>
      <c r="H237" s="21" t="s">
        <v>49</v>
      </c>
      <c r="I237" s="21" t="s">
        <v>958</v>
      </c>
      <c r="J237" s="21" t="s">
        <v>51</v>
      </c>
      <c r="K237" s="21" t="s">
        <v>39</v>
      </c>
      <c r="L237" s="21" t="s">
        <v>52</v>
      </c>
      <c r="M237" s="23" t="s">
        <v>623</v>
      </c>
      <c r="N237" s="24">
        <v>457</v>
      </c>
      <c r="O237" s="21" t="s">
        <v>290</v>
      </c>
      <c r="P237" s="23" t="s">
        <v>130</v>
      </c>
      <c r="Q237" s="23" t="s">
        <v>56</v>
      </c>
      <c r="R237" s="23" t="s">
        <v>57</v>
      </c>
      <c r="S237" s="24" t="b">
        <v>0</v>
      </c>
      <c r="T237" s="25" t="s">
        <v>959</v>
      </c>
      <c r="U237" s="25" t="s">
        <v>946</v>
      </c>
      <c r="V237" s="25" t="s">
        <v>947</v>
      </c>
      <c r="W237" s="23" t="s">
        <v>960</v>
      </c>
      <c r="X237" s="26">
        <v>37286</v>
      </c>
      <c r="Y237" s="26">
        <v>37343</v>
      </c>
      <c r="Z237" s="21"/>
      <c r="AA237" s="25"/>
      <c r="AB237" s="25"/>
      <c r="AC237" s="25"/>
      <c r="AD237" s="25">
        <v>7002</v>
      </c>
      <c r="AE237" s="25">
        <v>51.14</v>
      </c>
      <c r="AF237" s="25" t="s">
        <v>62</v>
      </c>
      <c r="AG237" s="25" t="s">
        <v>62</v>
      </c>
      <c r="AH237" s="25"/>
      <c r="AI237" s="25" t="s">
        <v>63</v>
      </c>
      <c r="AJ237" s="27">
        <v>51.14</v>
      </c>
      <c r="AK237" s="24">
        <v>9</v>
      </c>
      <c r="AL237" s="24" t="b">
        <v>0</v>
      </c>
      <c r="AM237" s="24" t="b">
        <v>0</v>
      </c>
      <c r="AN237" s="24" t="b">
        <v>0</v>
      </c>
      <c r="AO237" s="24">
        <v>0</v>
      </c>
      <c r="AP237" s="24">
        <v>1</v>
      </c>
      <c r="AQ237" s="26">
        <v>37299</v>
      </c>
      <c r="AR237" s="26">
        <v>37300</v>
      </c>
      <c r="AS237" s="24">
        <v>1</v>
      </c>
      <c r="AT237" s="23" t="s">
        <v>624</v>
      </c>
      <c r="AU237" s="23" t="str">
        <f t="shared" si="3"/>
        <v>VO00472160</v>
      </c>
    </row>
    <row r="238" spans="2:47" ht="13.8" x14ac:dyDescent="0.25">
      <c r="B238" s="20">
        <v>37299</v>
      </c>
      <c r="C238" s="20" t="s">
        <v>930</v>
      </c>
      <c r="D238" s="21" t="s">
        <v>400</v>
      </c>
      <c r="E238" s="21" t="s">
        <v>401</v>
      </c>
      <c r="F238" s="22">
        <v>17.079999999999998</v>
      </c>
      <c r="G238" s="21" t="s">
        <v>943</v>
      </c>
      <c r="H238" s="21" t="s">
        <v>49</v>
      </c>
      <c r="I238" s="21" t="s">
        <v>961</v>
      </c>
      <c r="J238" s="21" t="s">
        <v>51</v>
      </c>
      <c r="K238" s="21" t="s">
        <v>39</v>
      </c>
      <c r="L238" s="21" t="s">
        <v>52</v>
      </c>
      <c r="M238" s="23" t="s">
        <v>53</v>
      </c>
      <c r="N238" s="24">
        <v>458</v>
      </c>
      <c r="O238" s="21" t="s">
        <v>54</v>
      </c>
      <c r="P238" s="23" t="s">
        <v>130</v>
      </c>
      <c r="Q238" s="23" t="s">
        <v>56</v>
      </c>
      <c r="R238" s="23" t="s">
        <v>57</v>
      </c>
      <c r="S238" s="24" t="b">
        <v>0</v>
      </c>
      <c r="T238" s="25" t="s">
        <v>962</v>
      </c>
      <c r="U238" s="25" t="s">
        <v>946</v>
      </c>
      <c r="V238" s="25" t="s">
        <v>963</v>
      </c>
      <c r="W238" s="23" t="s">
        <v>964</v>
      </c>
      <c r="X238" s="26">
        <v>37263</v>
      </c>
      <c r="Y238" s="26">
        <v>37320</v>
      </c>
      <c r="Z238" s="21"/>
      <c r="AA238" s="25"/>
      <c r="AB238" s="25"/>
      <c r="AC238" s="25"/>
      <c r="AD238" s="25">
        <v>7002</v>
      </c>
      <c r="AE238" s="25">
        <v>17.079999999999998</v>
      </c>
      <c r="AF238" s="25" t="s">
        <v>62</v>
      </c>
      <c r="AG238" s="25" t="s">
        <v>62</v>
      </c>
      <c r="AH238" s="25"/>
      <c r="AI238" s="25" t="s">
        <v>63</v>
      </c>
      <c r="AJ238" s="27">
        <v>17.079999999999998</v>
      </c>
      <c r="AK238" s="24">
        <v>3</v>
      </c>
      <c r="AL238" s="24" t="b">
        <v>0</v>
      </c>
      <c r="AM238" s="24" t="b">
        <v>0</v>
      </c>
      <c r="AN238" s="24" t="b">
        <v>0</v>
      </c>
      <c r="AO238" s="24">
        <v>0</v>
      </c>
      <c r="AP238" s="24">
        <v>1</v>
      </c>
      <c r="AQ238" s="26">
        <v>37299</v>
      </c>
      <c r="AR238" s="26">
        <v>37300</v>
      </c>
      <c r="AS238" s="24">
        <v>1</v>
      </c>
      <c r="AT238" s="23" t="s">
        <v>408</v>
      </c>
      <c r="AU238" s="23" t="str">
        <f t="shared" si="3"/>
        <v>VO00472152</v>
      </c>
    </row>
    <row r="239" spans="2:47" ht="13.8" x14ac:dyDescent="0.25">
      <c r="B239" s="20">
        <v>37299</v>
      </c>
      <c r="C239" s="20" t="s">
        <v>930</v>
      </c>
      <c r="D239" s="21" t="s">
        <v>649</v>
      </c>
      <c r="E239" s="21" t="s">
        <v>650</v>
      </c>
      <c r="F239" s="22">
        <v>21.5</v>
      </c>
      <c r="G239" s="21" t="s">
        <v>943</v>
      </c>
      <c r="H239" s="21" t="s">
        <v>49</v>
      </c>
      <c r="I239" s="21" t="s">
        <v>965</v>
      </c>
      <c r="J239" s="21" t="s">
        <v>51</v>
      </c>
      <c r="K239" s="21" t="s">
        <v>39</v>
      </c>
      <c r="L239" s="21" t="s">
        <v>52</v>
      </c>
      <c r="M239" s="23" t="s">
        <v>78</v>
      </c>
      <c r="N239" s="24">
        <v>458</v>
      </c>
      <c r="O239" s="21" t="s">
        <v>54</v>
      </c>
      <c r="P239" s="23" t="s">
        <v>130</v>
      </c>
      <c r="Q239" s="23" t="s">
        <v>56</v>
      </c>
      <c r="R239" s="23" t="s">
        <v>57</v>
      </c>
      <c r="S239" s="24" t="b">
        <v>0</v>
      </c>
      <c r="T239" s="25" t="s">
        <v>966</v>
      </c>
      <c r="U239" s="25" t="s">
        <v>946</v>
      </c>
      <c r="V239" s="25" t="s">
        <v>967</v>
      </c>
      <c r="W239" s="23" t="s">
        <v>968</v>
      </c>
      <c r="X239" s="26">
        <v>37271</v>
      </c>
      <c r="Y239" s="26">
        <v>37328</v>
      </c>
      <c r="Z239" s="21"/>
      <c r="AA239" s="25"/>
      <c r="AB239" s="25"/>
      <c r="AC239" s="25"/>
      <c r="AD239" s="25">
        <v>7002</v>
      </c>
      <c r="AE239" s="25">
        <v>21.5</v>
      </c>
      <c r="AF239" s="25" t="s">
        <v>62</v>
      </c>
      <c r="AG239" s="25" t="s">
        <v>62</v>
      </c>
      <c r="AH239" s="25"/>
      <c r="AI239" s="25" t="s">
        <v>63</v>
      </c>
      <c r="AJ239" s="27">
        <v>21.5</v>
      </c>
      <c r="AK239" s="24">
        <v>4</v>
      </c>
      <c r="AL239" s="24" t="b">
        <v>0</v>
      </c>
      <c r="AM239" s="24" t="b">
        <v>0</v>
      </c>
      <c r="AN239" s="24" t="b">
        <v>0</v>
      </c>
      <c r="AO239" s="24">
        <v>0</v>
      </c>
      <c r="AP239" s="24">
        <v>1</v>
      </c>
      <c r="AQ239" s="26">
        <v>37299</v>
      </c>
      <c r="AR239" s="26">
        <v>37300</v>
      </c>
      <c r="AS239" s="24">
        <v>1</v>
      </c>
      <c r="AT239" s="23" t="s">
        <v>657</v>
      </c>
      <c r="AU239" s="23" t="str">
        <f t="shared" si="3"/>
        <v>VO00472154</v>
      </c>
    </row>
    <row r="240" spans="2:47" ht="13.8" x14ac:dyDescent="0.25">
      <c r="B240" s="20">
        <v>37299</v>
      </c>
      <c r="C240" s="20" t="s">
        <v>930</v>
      </c>
      <c r="D240" s="21" t="s">
        <v>665</v>
      </c>
      <c r="E240" s="21" t="s">
        <v>662</v>
      </c>
      <c r="F240" s="22">
        <v>29.11</v>
      </c>
      <c r="G240" s="21" t="s">
        <v>943</v>
      </c>
      <c r="H240" s="21" t="s">
        <v>49</v>
      </c>
      <c r="I240" s="21" t="s">
        <v>969</v>
      </c>
      <c r="J240" s="21" t="s">
        <v>51</v>
      </c>
      <c r="K240" s="21" t="s">
        <v>39</v>
      </c>
      <c r="L240" s="21" t="s">
        <v>52</v>
      </c>
      <c r="M240" s="23" t="s">
        <v>663</v>
      </c>
      <c r="N240" s="24">
        <v>458</v>
      </c>
      <c r="O240" s="21" t="s">
        <v>54</v>
      </c>
      <c r="P240" s="23" t="s">
        <v>130</v>
      </c>
      <c r="Q240" s="23" t="s">
        <v>56</v>
      </c>
      <c r="R240" s="23" t="s">
        <v>57</v>
      </c>
      <c r="S240" s="24" t="b">
        <v>0</v>
      </c>
      <c r="T240" s="25" t="s">
        <v>970</v>
      </c>
      <c r="U240" s="25" t="s">
        <v>946</v>
      </c>
      <c r="V240" s="25" t="s">
        <v>971</v>
      </c>
      <c r="W240" s="23" t="s">
        <v>972</v>
      </c>
      <c r="X240" s="26">
        <v>37279</v>
      </c>
      <c r="Y240" s="26">
        <v>37309</v>
      </c>
      <c r="Z240" s="21"/>
      <c r="AA240" s="25"/>
      <c r="AB240" s="25"/>
      <c r="AC240" s="25"/>
      <c r="AD240" s="25">
        <v>7002</v>
      </c>
      <c r="AE240" s="25">
        <v>29.11</v>
      </c>
      <c r="AF240" s="25" t="s">
        <v>62</v>
      </c>
      <c r="AG240" s="25" t="s">
        <v>62</v>
      </c>
      <c r="AH240" s="25"/>
      <c r="AI240" s="25" t="s">
        <v>63</v>
      </c>
      <c r="AJ240" s="27">
        <v>29.11</v>
      </c>
      <c r="AK240" s="24">
        <v>11</v>
      </c>
      <c r="AL240" s="24" t="b">
        <v>0</v>
      </c>
      <c r="AM240" s="24" t="b">
        <v>0</v>
      </c>
      <c r="AN240" s="24" t="b">
        <v>0</v>
      </c>
      <c r="AO240" s="24">
        <v>0</v>
      </c>
      <c r="AP240" s="24">
        <v>1</v>
      </c>
      <c r="AQ240" s="26">
        <v>37299</v>
      </c>
      <c r="AR240" s="26">
        <v>37300</v>
      </c>
      <c r="AS240" s="24">
        <v>1</v>
      </c>
      <c r="AT240" s="23" t="s">
        <v>666</v>
      </c>
      <c r="AU240" s="23" t="str">
        <f t="shared" si="3"/>
        <v>VO00472166</v>
      </c>
    </row>
    <row r="241" spans="2:47" ht="13.8" x14ac:dyDescent="0.25">
      <c r="B241" s="20">
        <v>37299</v>
      </c>
      <c r="C241" s="20" t="s">
        <v>930</v>
      </c>
      <c r="D241" s="21" t="s">
        <v>673</v>
      </c>
      <c r="E241" s="21" t="s">
        <v>674</v>
      </c>
      <c r="F241" s="22">
        <v>1722.18</v>
      </c>
      <c r="G241" s="21" t="s">
        <v>943</v>
      </c>
      <c r="H241" s="21" t="s">
        <v>49</v>
      </c>
      <c r="I241" s="21" t="s">
        <v>973</v>
      </c>
      <c r="J241" s="21" t="s">
        <v>51</v>
      </c>
      <c r="K241" s="21" t="s">
        <v>39</v>
      </c>
      <c r="L241" s="21" t="s">
        <v>52</v>
      </c>
      <c r="M241" s="23" t="s">
        <v>93</v>
      </c>
      <c r="N241" s="24">
        <v>458</v>
      </c>
      <c r="O241" s="21" t="s">
        <v>54</v>
      </c>
      <c r="P241" s="23" t="s">
        <v>130</v>
      </c>
      <c r="Q241" s="23" t="s">
        <v>56</v>
      </c>
      <c r="R241" s="23" t="s">
        <v>57</v>
      </c>
      <c r="S241" s="24" t="b">
        <v>0</v>
      </c>
      <c r="T241" s="25" t="s">
        <v>974</v>
      </c>
      <c r="U241" s="25" t="s">
        <v>946</v>
      </c>
      <c r="V241" s="25" t="s">
        <v>975</v>
      </c>
      <c r="W241" s="23" t="s">
        <v>976</v>
      </c>
      <c r="X241" s="26">
        <v>37281</v>
      </c>
      <c r="Y241" s="26">
        <v>37301</v>
      </c>
      <c r="Z241" s="21"/>
      <c r="AA241" s="25"/>
      <c r="AB241" s="25"/>
      <c r="AC241" s="25"/>
      <c r="AD241" s="25">
        <v>7002</v>
      </c>
      <c r="AE241" s="25">
        <v>1722.18</v>
      </c>
      <c r="AF241" s="25" t="s">
        <v>62</v>
      </c>
      <c r="AG241" s="25" t="s">
        <v>62</v>
      </c>
      <c r="AH241" s="25"/>
      <c r="AI241" s="25" t="s">
        <v>63</v>
      </c>
      <c r="AJ241" s="27">
        <v>1722.18</v>
      </c>
      <c r="AK241" s="24">
        <v>10</v>
      </c>
      <c r="AL241" s="24" t="b">
        <v>0</v>
      </c>
      <c r="AM241" s="24" t="b">
        <v>0</v>
      </c>
      <c r="AN241" s="24" t="b">
        <v>0</v>
      </c>
      <c r="AO241" s="24">
        <v>0</v>
      </c>
      <c r="AP241" s="24">
        <v>1</v>
      </c>
      <c r="AQ241" s="26">
        <v>37299</v>
      </c>
      <c r="AR241" s="26">
        <v>37300</v>
      </c>
      <c r="AS241" s="24">
        <v>1</v>
      </c>
      <c r="AT241" s="23" t="s">
        <v>675</v>
      </c>
      <c r="AU241" s="23" t="str">
        <f t="shared" si="3"/>
        <v>VO00472162</v>
      </c>
    </row>
    <row r="242" spans="2:47" ht="13.8" x14ac:dyDescent="0.25">
      <c r="B242" s="20">
        <v>37299</v>
      </c>
      <c r="C242" s="20" t="s">
        <v>930</v>
      </c>
      <c r="D242" s="21" t="s">
        <v>373</v>
      </c>
      <c r="E242" s="21" t="s">
        <v>374</v>
      </c>
      <c r="F242" s="22">
        <v>50</v>
      </c>
      <c r="G242" s="21" t="s">
        <v>943</v>
      </c>
      <c r="H242" s="21" t="s">
        <v>49</v>
      </c>
      <c r="I242" s="21" t="s">
        <v>977</v>
      </c>
      <c r="J242" s="21" t="s">
        <v>51</v>
      </c>
      <c r="K242" s="21" t="s">
        <v>39</v>
      </c>
      <c r="L242" s="21" t="s">
        <v>52</v>
      </c>
      <c r="M242" s="23" t="s">
        <v>113</v>
      </c>
      <c r="N242" s="24">
        <v>459</v>
      </c>
      <c r="O242" s="21" t="s">
        <v>102</v>
      </c>
      <c r="P242" s="23" t="s">
        <v>130</v>
      </c>
      <c r="Q242" s="23" t="s">
        <v>56</v>
      </c>
      <c r="R242" s="23" t="s">
        <v>57</v>
      </c>
      <c r="S242" s="24" t="b">
        <v>0</v>
      </c>
      <c r="T242" s="25" t="s">
        <v>978</v>
      </c>
      <c r="U242" s="25" t="s">
        <v>946</v>
      </c>
      <c r="V242" s="25" t="s">
        <v>979</v>
      </c>
      <c r="W242" s="23" t="s">
        <v>980</v>
      </c>
      <c r="X242" s="26">
        <v>37278</v>
      </c>
      <c r="Y242" s="26">
        <v>37288</v>
      </c>
      <c r="Z242" s="21"/>
      <c r="AA242" s="25"/>
      <c r="AB242" s="25"/>
      <c r="AC242" s="25"/>
      <c r="AD242" s="25">
        <v>7002</v>
      </c>
      <c r="AE242" s="25">
        <v>150</v>
      </c>
      <c r="AF242" s="25" t="s">
        <v>62</v>
      </c>
      <c r="AG242" s="25" t="s">
        <v>62</v>
      </c>
      <c r="AH242" s="25"/>
      <c r="AI242" s="25" t="s">
        <v>63</v>
      </c>
      <c r="AJ242" s="27">
        <v>50</v>
      </c>
      <c r="AK242" s="24">
        <v>13</v>
      </c>
      <c r="AL242" s="24" t="b">
        <v>0</v>
      </c>
      <c r="AM242" s="24" t="b">
        <v>0</v>
      </c>
      <c r="AN242" s="24" t="b">
        <v>0</v>
      </c>
      <c r="AO242" s="24">
        <v>0</v>
      </c>
      <c r="AP242" s="24">
        <v>1</v>
      </c>
      <c r="AQ242" s="26">
        <v>37299</v>
      </c>
      <c r="AR242" s="26">
        <v>37300</v>
      </c>
      <c r="AS242" s="24">
        <v>1</v>
      </c>
      <c r="AT242" s="23" t="s">
        <v>380</v>
      </c>
      <c r="AU242" s="23" t="str">
        <f t="shared" si="3"/>
        <v>VO00472167</v>
      </c>
    </row>
    <row r="243" spans="2:47" ht="13.8" x14ac:dyDescent="0.25">
      <c r="B243" s="20">
        <v>37299</v>
      </c>
      <c r="C243" s="20" t="s">
        <v>930</v>
      </c>
      <c r="D243" s="21" t="s">
        <v>895</v>
      </c>
      <c r="E243" s="21" t="s">
        <v>896</v>
      </c>
      <c r="F243" s="22">
        <v>4.82</v>
      </c>
      <c r="G243" s="21" t="s">
        <v>943</v>
      </c>
      <c r="H243" s="21" t="s">
        <v>49</v>
      </c>
      <c r="I243" s="21" t="s">
        <v>981</v>
      </c>
      <c r="J243" s="21" t="s">
        <v>51</v>
      </c>
      <c r="K243" s="21" t="s">
        <v>39</v>
      </c>
      <c r="L243" s="21" t="s">
        <v>52</v>
      </c>
      <c r="M243" s="23" t="s">
        <v>244</v>
      </c>
      <c r="N243" s="24">
        <v>499</v>
      </c>
      <c r="O243" s="21" t="s">
        <v>139</v>
      </c>
      <c r="P243" s="23" t="s">
        <v>130</v>
      </c>
      <c r="Q243" s="23" t="s">
        <v>56</v>
      </c>
      <c r="R243" s="23" t="s">
        <v>57</v>
      </c>
      <c r="S243" s="24" t="b">
        <v>0</v>
      </c>
      <c r="T243" s="25" t="s">
        <v>982</v>
      </c>
      <c r="U243" s="25" t="s">
        <v>946</v>
      </c>
      <c r="V243" s="25" t="s">
        <v>983</v>
      </c>
      <c r="W243" s="23" t="s">
        <v>984</v>
      </c>
      <c r="X243" s="26">
        <v>37264</v>
      </c>
      <c r="Y243" s="26">
        <v>37321</v>
      </c>
      <c r="Z243" s="21"/>
      <c r="AA243" s="25"/>
      <c r="AB243" s="25"/>
      <c r="AC243" s="25"/>
      <c r="AD243" s="25">
        <v>7002</v>
      </c>
      <c r="AE243" s="25">
        <v>4.82</v>
      </c>
      <c r="AF243" s="25" t="s">
        <v>62</v>
      </c>
      <c r="AG243" s="25" t="s">
        <v>62</v>
      </c>
      <c r="AH243" s="25"/>
      <c r="AI243" s="25" t="s">
        <v>63</v>
      </c>
      <c r="AJ243" s="27">
        <v>4.82</v>
      </c>
      <c r="AK243" s="24">
        <v>1</v>
      </c>
      <c r="AL243" s="24" t="b">
        <v>0</v>
      </c>
      <c r="AM243" s="24" t="b">
        <v>0</v>
      </c>
      <c r="AN243" s="24" t="b">
        <v>0</v>
      </c>
      <c r="AO243" s="24">
        <v>0</v>
      </c>
      <c r="AP243" s="24">
        <v>1</v>
      </c>
      <c r="AQ243" s="26">
        <v>37299</v>
      </c>
      <c r="AR243" s="26">
        <v>37300</v>
      </c>
      <c r="AS243" s="24">
        <v>1</v>
      </c>
      <c r="AT243" s="23" t="s">
        <v>900</v>
      </c>
      <c r="AU243" s="23" t="str">
        <f t="shared" si="3"/>
        <v>VO00472150</v>
      </c>
    </row>
    <row r="244" spans="2:47" ht="13.8" x14ac:dyDescent="0.25">
      <c r="B244" s="20">
        <v>37299</v>
      </c>
      <c r="C244" s="20" t="s">
        <v>930</v>
      </c>
      <c r="D244" s="21" t="s">
        <v>895</v>
      </c>
      <c r="E244" s="21" t="s">
        <v>896</v>
      </c>
      <c r="F244" s="22">
        <v>21.42</v>
      </c>
      <c r="G244" s="21" t="s">
        <v>943</v>
      </c>
      <c r="H244" s="21" t="s">
        <v>49</v>
      </c>
      <c r="I244" s="21" t="s">
        <v>985</v>
      </c>
      <c r="J244" s="21" t="s">
        <v>51</v>
      </c>
      <c r="K244" s="21" t="s">
        <v>39</v>
      </c>
      <c r="L244" s="21" t="s">
        <v>52</v>
      </c>
      <c r="M244" s="23" t="s">
        <v>244</v>
      </c>
      <c r="N244" s="24">
        <v>499</v>
      </c>
      <c r="O244" s="21" t="s">
        <v>139</v>
      </c>
      <c r="P244" s="23" t="s">
        <v>130</v>
      </c>
      <c r="Q244" s="23" t="s">
        <v>56</v>
      </c>
      <c r="R244" s="23" t="s">
        <v>57</v>
      </c>
      <c r="S244" s="24" t="b">
        <v>0</v>
      </c>
      <c r="T244" s="25" t="s">
        <v>986</v>
      </c>
      <c r="U244" s="25" t="s">
        <v>946</v>
      </c>
      <c r="V244" s="25" t="s">
        <v>983</v>
      </c>
      <c r="W244" s="23" t="s">
        <v>987</v>
      </c>
      <c r="X244" s="26">
        <v>37279</v>
      </c>
      <c r="Y244" s="26">
        <v>37336</v>
      </c>
      <c r="Z244" s="21"/>
      <c r="AA244" s="25"/>
      <c r="AB244" s="25"/>
      <c r="AC244" s="25"/>
      <c r="AD244" s="25">
        <v>7002</v>
      </c>
      <c r="AE244" s="25">
        <v>21.42</v>
      </c>
      <c r="AF244" s="25" t="s">
        <v>62</v>
      </c>
      <c r="AG244" s="25" t="s">
        <v>62</v>
      </c>
      <c r="AH244" s="25"/>
      <c r="AI244" s="25" t="s">
        <v>63</v>
      </c>
      <c r="AJ244" s="27">
        <v>21.42</v>
      </c>
      <c r="AK244" s="24">
        <v>2</v>
      </c>
      <c r="AL244" s="24" t="b">
        <v>0</v>
      </c>
      <c r="AM244" s="24" t="b">
        <v>0</v>
      </c>
      <c r="AN244" s="24" t="b">
        <v>0</v>
      </c>
      <c r="AO244" s="24">
        <v>0</v>
      </c>
      <c r="AP244" s="24">
        <v>1</v>
      </c>
      <c r="AQ244" s="26">
        <v>37299</v>
      </c>
      <c r="AR244" s="26">
        <v>37300</v>
      </c>
      <c r="AS244" s="24">
        <v>1</v>
      </c>
      <c r="AT244" s="23" t="s">
        <v>900</v>
      </c>
      <c r="AU244" s="23" t="str">
        <f t="shared" si="3"/>
        <v>VO00472151</v>
      </c>
    </row>
    <row r="245" spans="2:47" ht="13.8" x14ac:dyDescent="0.25">
      <c r="B245" s="20">
        <v>37300</v>
      </c>
      <c r="C245" s="20" t="s">
        <v>930</v>
      </c>
      <c r="D245" s="21" t="s">
        <v>193</v>
      </c>
      <c r="E245" s="21" t="s">
        <v>194</v>
      </c>
      <c r="F245" s="22">
        <v>365</v>
      </c>
      <c r="G245" s="21" t="s">
        <v>988</v>
      </c>
      <c r="H245" s="21" t="s">
        <v>49</v>
      </c>
      <c r="I245" s="21" t="s">
        <v>989</v>
      </c>
      <c r="J245" s="21" t="s">
        <v>51</v>
      </c>
      <c r="K245" s="21" t="s">
        <v>39</v>
      </c>
      <c r="L245" s="21" t="s">
        <v>52</v>
      </c>
      <c r="M245" s="23" t="s">
        <v>197</v>
      </c>
      <c r="N245" s="24">
        <v>499</v>
      </c>
      <c r="O245" s="21" t="s">
        <v>139</v>
      </c>
      <c r="P245" s="23" t="s">
        <v>130</v>
      </c>
      <c r="Q245" s="23" t="s">
        <v>56</v>
      </c>
      <c r="R245" s="23" t="s">
        <v>57</v>
      </c>
      <c r="S245" s="24" t="b">
        <v>0</v>
      </c>
      <c r="T245" s="25" t="s">
        <v>990</v>
      </c>
      <c r="U245" s="25" t="s">
        <v>991</v>
      </c>
      <c r="V245" s="25" t="s">
        <v>992</v>
      </c>
      <c r="W245" s="23" t="s">
        <v>993</v>
      </c>
      <c r="X245" s="26">
        <v>37295</v>
      </c>
      <c r="Y245" s="26">
        <v>37305</v>
      </c>
      <c r="Z245" s="21"/>
      <c r="AA245" s="25"/>
      <c r="AB245" s="25"/>
      <c r="AC245" s="25"/>
      <c r="AD245" s="25">
        <v>7015</v>
      </c>
      <c r="AE245" s="25">
        <v>12165</v>
      </c>
      <c r="AF245" s="25" t="s">
        <v>62</v>
      </c>
      <c r="AG245" s="25" t="s">
        <v>62</v>
      </c>
      <c r="AH245" s="25"/>
      <c r="AI245" s="25" t="s">
        <v>63</v>
      </c>
      <c r="AJ245" s="27">
        <v>365</v>
      </c>
      <c r="AK245" s="24">
        <v>49</v>
      </c>
      <c r="AL245" s="24" t="b">
        <v>0</v>
      </c>
      <c r="AM245" s="24" t="b">
        <v>0</v>
      </c>
      <c r="AN245" s="24" t="b">
        <v>0</v>
      </c>
      <c r="AO245" s="24">
        <v>0</v>
      </c>
      <c r="AP245" s="24">
        <v>1</v>
      </c>
      <c r="AQ245" s="26">
        <v>37300</v>
      </c>
      <c r="AR245" s="26">
        <v>37305</v>
      </c>
      <c r="AS245" s="24">
        <v>1</v>
      </c>
      <c r="AT245" s="23" t="s">
        <v>202</v>
      </c>
      <c r="AU245" s="23" t="str">
        <f t="shared" si="3"/>
        <v>VO00473595</v>
      </c>
    </row>
    <row r="246" spans="2:47" ht="13.8" x14ac:dyDescent="0.25">
      <c r="B246" s="20">
        <v>37300</v>
      </c>
      <c r="C246" s="20" t="s">
        <v>930</v>
      </c>
      <c r="D246" s="21" t="s">
        <v>193</v>
      </c>
      <c r="E246" s="21" t="s">
        <v>194</v>
      </c>
      <c r="F246" s="22">
        <v>13.16</v>
      </c>
      <c r="G246" s="21" t="s">
        <v>994</v>
      </c>
      <c r="H246" s="21" t="s">
        <v>49</v>
      </c>
      <c r="I246" s="21" t="s">
        <v>995</v>
      </c>
      <c r="J246" s="21" t="s">
        <v>51</v>
      </c>
      <c r="K246" s="21" t="s">
        <v>39</v>
      </c>
      <c r="L246" s="21" t="s">
        <v>52</v>
      </c>
      <c r="M246" s="23" t="s">
        <v>197</v>
      </c>
      <c r="N246" s="24">
        <v>499</v>
      </c>
      <c r="O246" s="21" t="s">
        <v>139</v>
      </c>
      <c r="P246" s="23" t="s">
        <v>130</v>
      </c>
      <c r="Q246" s="23" t="s">
        <v>56</v>
      </c>
      <c r="R246" s="23" t="s">
        <v>57</v>
      </c>
      <c r="S246" s="24" t="b">
        <v>0</v>
      </c>
      <c r="T246" s="25" t="s">
        <v>996</v>
      </c>
      <c r="U246" s="25" t="s">
        <v>997</v>
      </c>
      <c r="V246" s="25" t="s">
        <v>200</v>
      </c>
      <c r="W246" s="23" t="s">
        <v>998</v>
      </c>
      <c r="X246" s="26">
        <v>37295</v>
      </c>
      <c r="Y246" s="26">
        <v>37310</v>
      </c>
      <c r="Z246" s="21"/>
      <c r="AA246" s="25"/>
      <c r="AB246" s="25"/>
      <c r="AC246" s="25"/>
      <c r="AD246" s="25">
        <v>7026</v>
      </c>
      <c r="AE246" s="25">
        <v>97.82</v>
      </c>
      <c r="AF246" s="25" t="s">
        <v>62</v>
      </c>
      <c r="AG246" s="25" t="s">
        <v>62</v>
      </c>
      <c r="AH246" s="25"/>
      <c r="AI246" s="25" t="s">
        <v>63</v>
      </c>
      <c r="AJ246" s="27">
        <v>13.16</v>
      </c>
      <c r="AK246" s="24">
        <v>8</v>
      </c>
      <c r="AL246" s="24" t="b">
        <v>0</v>
      </c>
      <c r="AM246" s="24" t="b">
        <v>0</v>
      </c>
      <c r="AN246" s="24" t="b">
        <v>0</v>
      </c>
      <c r="AO246" s="24">
        <v>0</v>
      </c>
      <c r="AP246" s="24">
        <v>1</v>
      </c>
      <c r="AQ246" s="26">
        <v>37300</v>
      </c>
      <c r="AR246" s="26">
        <v>37301</v>
      </c>
      <c r="AS246" s="24">
        <v>1</v>
      </c>
      <c r="AT246" s="23" t="s">
        <v>202</v>
      </c>
      <c r="AU246" s="23" t="str">
        <f t="shared" si="3"/>
        <v>VO00473104</v>
      </c>
    </row>
    <row r="247" spans="2:47" ht="13.8" x14ac:dyDescent="0.25">
      <c r="B247" s="20">
        <v>37300</v>
      </c>
      <c r="C247" s="20" t="s">
        <v>930</v>
      </c>
      <c r="D247" s="21" t="s">
        <v>901</v>
      </c>
      <c r="E247" s="21" t="s">
        <v>902</v>
      </c>
      <c r="F247" s="22">
        <v>-960</v>
      </c>
      <c r="G247" s="21" t="s">
        <v>999</v>
      </c>
      <c r="H247" s="21" t="s">
        <v>1000</v>
      </c>
      <c r="I247" s="21" t="s">
        <v>1001</v>
      </c>
      <c r="J247" s="21" t="s">
        <v>51</v>
      </c>
      <c r="K247" s="21" t="s">
        <v>39</v>
      </c>
      <c r="L247" s="21" t="s">
        <v>52</v>
      </c>
      <c r="M247" s="23" t="s">
        <v>905</v>
      </c>
      <c r="N247" s="24">
        <v>499</v>
      </c>
      <c r="O247" s="21" t="s">
        <v>139</v>
      </c>
      <c r="P247" s="23" t="s">
        <v>130</v>
      </c>
      <c r="Q247" s="23" t="s">
        <v>56</v>
      </c>
      <c r="R247" s="23" t="s">
        <v>57</v>
      </c>
      <c r="S247" s="24" t="b">
        <v>0</v>
      </c>
      <c r="T247" s="25" t="s">
        <v>1002</v>
      </c>
      <c r="U247" s="25" t="s">
        <v>1003</v>
      </c>
      <c r="V247" s="25"/>
      <c r="W247" s="23" t="s">
        <v>272</v>
      </c>
      <c r="X247" s="26">
        <v>2</v>
      </c>
      <c r="Y247" s="26">
        <v>2</v>
      </c>
      <c r="Z247" s="21"/>
      <c r="AA247" s="25"/>
      <c r="AB247" s="25"/>
      <c r="AC247" s="25"/>
      <c r="AD247" s="25"/>
      <c r="AE247" s="25">
        <v>0</v>
      </c>
      <c r="AF247" s="25" t="s">
        <v>62</v>
      </c>
      <c r="AG247" s="25" t="s">
        <v>62</v>
      </c>
      <c r="AH247" s="25"/>
      <c r="AI247" s="25" t="s">
        <v>63</v>
      </c>
      <c r="AJ247" s="27">
        <v>-960</v>
      </c>
      <c r="AK247" s="24">
        <v>1</v>
      </c>
      <c r="AL247" s="24" t="b">
        <v>0</v>
      </c>
      <c r="AM247" s="24" t="b">
        <v>0</v>
      </c>
      <c r="AN247" s="24" t="b">
        <v>0</v>
      </c>
      <c r="AO247" s="24">
        <v>0</v>
      </c>
      <c r="AP247" s="24">
        <v>1</v>
      </c>
      <c r="AQ247" s="26">
        <v>37300</v>
      </c>
      <c r="AR247" s="26">
        <v>37301</v>
      </c>
      <c r="AS247" s="24">
        <v>1</v>
      </c>
      <c r="AT247" s="23" t="s">
        <v>910</v>
      </c>
      <c r="AU247" s="23" t="str">
        <f t="shared" si="3"/>
        <v/>
      </c>
    </row>
    <row r="248" spans="2:47" ht="13.8" x14ac:dyDescent="0.25">
      <c r="B248" s="20">
        <v>37301</v>
      </c>
      <c r="C248" s="20" t="s">
        <v>930</v>
      </c>
      <c r="D248" s="21" t="s">
        <v>1004</v>
      </c>
      <c r="E248" s="21" t="s">
        <v>1005</v>
      </c>
      <c r="F248" s="22">
        <v>135</v>
      </c>
      <c r="G248" s="21" t="s">
        <v>1006</v>
      </c>
      <c r="H248" s="21" t="s">
        <v>49</v>
      </c>
      <c r="I248" s="21" t="s">
        <v>1007</v>
      </c>
      <c r="J248" s="21" t="s">
        <v>51</v>
      </c>
      <c r="K248" s="21" t="s">
        <v>39</v>
      </c>
      <c r="L248" s="21" t="s">
        <v>52</v>
      </c>
      <c r="M248" s="23" t="s">
        <v>1008</v>
      </c>
      <c r="N248" s="24">
        <v>451</v>
      </c>
      <c r="O248" s="21" t="s">
        <v>472</v>
      </c>
      <c r="P248" s="23" t="s">
        <v>55</v>
      </c>
      <c r="Q248" s="23" t="s">
        <v>579</v>
      </c>
      <c r="R248" s="23" t="s">
        <v>57</v>
      </c>
      <c r="S248" s="24" t="b">
        <v>0</v>
      </c>
      <c r="T248" s="25" t="s">
        <v>1009</v>
      </c>
      <c r="U248" s="25" t="s">
        <v>1010</v>
      </c>
      <c r="V248" s="25" t="s">
        <v>1011</v>
      </c>
      <c r="W248" s="23" t="s">
        <v>1012</v>
      </c>
      <c r="X248" s="26">
        <v>37301</v>
      </c>
      <c r="Y248" s="26">
        <v>37311</v>
      </c>
      <c r="Z248" s="21"/>
      <c r="AA248" s="25"/>
      <c r="AB248" s="25"/>
      <c r="AC248" s="25"/>
      <c r="AD248" s="25">
        <v>1000</v>
      </c>
      <c r="AE248" s="25">
        <v>135</v>
      </c>
      <c r="AF248" s="25" t="s">
        <v>62</v>
      </c>
      <c r="AG248" s="25" t="s">
        <v>62</v>
      </c>
      <c r="AH248" s="25"/>
      <c r="AI248" s="25" t="s">
        <v>63</v>
      </c>
      <c r="AJ248" s="27">
        <v>135</v>
      </c>
      <c r="AK248" s="24">
        <v>1</v>
      </c>
      <c r="AL248" s="24" t="b">
        <v>0</v>
      </c>
      <c r="AM248" s="24" t="b">
        <v>0</v>
      </c>
      <c r="AN248" s="24" t="b">
        <v>0</v>
      </c>
      <c r="AO248" s="24">
        <v>0</v>
      </c>
      <c r="AP248" s="24">
        <v>1</v>
      </c>
      <c r="AQ248" s="26">
        <v>37301</v>
      </c>
      <c r="AR248" s="26">
        <v>37305</v>
      </c>
      <c r="AS248" s="24">
        <v>1</v>
      </c>
      <c r="AT248" s="23" t="s">
        <v>1013</v>
      </c>
      <c r="AU248" s="23" t="str">
        <f t="shared" si="3"/>
        <v>VO00474221</v>
      </c>
    </row>
    <row r="249" spans="2:47" ht="13.8" x14ac:dyDescent="0.25">
      <c r="B249" s="20">
        <v>37301</v>
      </c>
      <c r="C249" s="20" t="s">
        <v>930</v>
      </c>
      <c r="D249" s="21" t="s">
        <v>46</v>
      </c>
      <c r="E249" s="21" t="s">
        <v>47</v>
      </c>
      <c r="F249" s="22">
        <v>5.29</v>
      </c>
      <c r="G249" s="21" t="s">
        <v>1014</v>
      </c>
      <c r="H249" s="21" t="s">
        <v>49</v>
      </c>
      <c r="I249" s="21" t="s">
        <v>1015</v>
      </c>
      <c r="J249" s="21" t="s">
        <v>51</v>
      </c>
      <c r="K249" s="21" t="s">
        <v>39</v>
      </c>
      <c r="L249" s="21" t="s">
        <v>52</v>
      </c>
      <c r="M249" s="23" t="s">
        <v>53</v>
      </c>
      <c r="N249" s="24">
        <v>458</v>
      </c>
      <c r="O249" s="21" t="s">
        <v>54</v>
      </c>
      <c r="P249" s="23" t="s">
        <v>55</v>
      </c>
      <c r="Q249" s="23" t="s">
        <v>56</v>
      </c>
      <c r="R249" s="23" t="s">
        <v>57</v>
      </c>
      <c r="S249" s="24" t="b">
        <v>0</v>
      </c>
      <c r="T249" s="25" t="s">
        <v>1016</v>
      </c>
      <c r="U249" s="25" t="s">
        <v>1017</v>
      </c>
      <c r="V249" s="25" t="s">
        <v>60</v>
      </c>
      <c r="W249" s="23" t="s">
        <v>1018</v>
      </c>
      <c r="X249" s="26">
        <v>37285</v>
      </c>
      <c r="Y249" s="26">
        <v>37342</v>
      </c>
      <c r="Z249" s="21"/>
      <c r="AA249" s="25"/>
      <c r="AB249" s="25"/>
      <c r="AC249" s="25"/>
      <c r="AD249" s="25">
        <v>7001</v>
      </c>
      <c r="AE249" s="25">
        <v>5.29</v>
      </c>
      <c r="AF249" s="25" t="s">
        <v>62</v>
      </c>
      <c r="AG249" s="25" t="s">
        <v>62</v>
      </c>
      <c r="AH249" s="25"/>
      <c r="AI249" s="25" t="s">
        <v>63</v>
      </c>
      <c r="AJ249" s="27">
        <v>5.29</v>
      </c>
      <c r="AK249" s="24">
        <v>4</v>
      </c>
      <c r="AL249" s="24" t="b">
        <v>0</v>
      </c>
      <c r="AM249" s="24" t="b">
        <v>0</v>
      </c>
      <c r="AN249" s="24" t="b">
        <v>0</v>
      </c>
      <c r="AO249" s="24">
        <v>0</v>
      </c>
      <c r="AP249" s="24">
        <v>1</v>
      </c>
      <c r="AQ249" s="26">
        <v>37301</v>
      </c>
      <c r="AR249" s="26">
        <v>37305</v>
      </c>
      <c r="AS249" s="24">
        <v>1</v>
      </c>
      <c r="AT249" s="23" t="s">
        <v>64</v>
      </c>
      <c r="AU249" s="23" t="str">
        <f t="shared" si="3"/>
        <v>VO00474045</v>
      </c>
    </row>
    <row r="250" spans="2:47" ht="13.8" x14ac:dyDescent="0.25">
      <c r="B250" s="20">
        <v>37301</v>
      </c>
      <c r="C250" s="20" t="s">
        <v>930</v>
      </c>
      <c r="D250" s="21" t="s">
        <v>649</v>
      </c>
      <c r="E250" s="21" t="s">
        <v>650</v>
      </c>
      <c r="F250" s="22">
        <v>-111.68</v>
      </c>
      <c r="G250" s="21" t="s">
        <v>1019</v>
      </c>
      <c r="H250" s="21" t="s">
        <v>1020</v>
      </c>
      <c r="I250" s="21" t="s">
        <v>1021</v>
      </c>
      <c r="J250" s="21" t="s">
        <v>51</v>
      </c>
      <c r="K250" s="21" t="s">
        <v>39</v>
      </c>
      <c r="L250" s="21" t="s">
        <v>52</v>
      </c>
      <c r="M250" s="23" t="s">
        <v>78</v>
      </c>
      <c r="N250" s="24">
        <v>458</v>
      </c>
      <c r="O250" s="21" t="s">
        <v>54</v>
      </c>
      <c r="P250" s="23" t="s">
        <v>130</v>
      </c>
      <c r="Q250" s="23" t="s">
        <v>56</v>
      </c>
      <c r="R250" s="23" t="s">
        <v>57</v>
      </c>
      <c r="S250" s="24" t="b">
        <v>0</v>
      </c>
      <c r="T250" s="25" t="s">
        <v>1022</v>
      </c>
      <c r="U250" s="25" t="s">
        <v>1023</v>
      </c>
      <c r="V250" s="25"/>
      <c r="W250" s="23" t="s">
        <v>272</v>
      </c>
      <c r="X250" s="26">
        <v>2</v>
      </c>
      <c r="Y250" s="26">
        <v>2</v>
      </c>
      <c r="Z250" s="21"/>
      <c r="AA250" s="25"/>
      <c r="AB250" s="25"/>
      <c r="AC250" s="25"/>
      <c r="AD250" s="25"/>
      <c r="AE250" s="25">
        <v>0</v>
      </c>
      <c r="AF250" s="25" t="s">
        <v>62</v>
      </c>
      <c r="AG250" s="25" t="s">
        <v>62</v>
      </c>
      <c r="AH250" s="25"/>
      <c r="AI250" s="25" t="s">
        <v>63</v>
      </c>
      <c r="AJ250" s="27">
        <v>-111.68</v>
      </c>
      <c r="AK250" s="24">
        <v>1</v>
      </c>
      <c r="AL250" s="24" t="b">
        <v>0</v>
      </c>
      <c r="AM250" s="24" t="b">
        <v>0</v>
      </c>
      <c r="AN250" s="24" t="b">
        <v>0</v>
      </c>
      <c r="AO250" s="24">
        <v>0</v>
      </c>
      <c r="AP250" s="24">
        <v>1</v>
      </c>
      <c r="AQ250" s="26">
        <v>37301</v>
      </c>
      <c r="AR250" s="26">
        <v>37305</v>
      </c>
      <c r="AS250" s="24">
        <v>1</v>
      </c>
      <c r="AT250" s="23" t="s">
        <v>657</v>
      </c>
      <c r="AU250" s="23" t="str">
        <f t="shared" si="3"/>
        <v/>
      </c>
    </row>
    <row r="251" spans="2:47" ht="13.8" x14ac:dyDescent="0.25">
      <c r="B251" s="20">
        <v>37301</v>
      </c>
      <c r="C251" s="20" t="s">
        <v>930</v>
      </c>
      <c r="D251" s="21" t="s">
        <v>649</v>
      </c>
      <c r="E251" s="21" t="s">
        <v>650</v>
      </c>
      <c r="F251" s="22">
        <v>6.04</v>
      </c>
      <c r="G251" s="21" t="s">
        <v>1024</v>
      </c>
      <c r="H251" s="21" t="s">
        <v>49</v>
      </c>
      <c r="I251" s="21" t="s">
        <v>1025</v>
      </c>
      <c r="J251" s="21" t="s">
        <v>51</v>
      </c>
      <c r="K251" s="21" t="s">
        <v>39</v>
      </c>
      <c r="L251" s="21" t="s">
        <v>52</v>
      </c>
      <c r="M251" s="23" t="s">
        <v>78</v>
      </c>
      <c r="N251" s="24">
        <v>458</v>
      </c>
      <c r="O251" s="21" t="s">
        <v>54</v>
      </c>
      <c r="P251" s="23" t="s">
        <v>130</v>
      </c>
      <c r="Q251" s="23" t="s">
        <v>56</v>
      </c>
      <c r="R251" s="23" t="s">
        <v>57</v>
      </c>
      <c r="S251" s="24" t="b">
        <v>0</v>
      </c>
      <c r="T251" s="25" t="s">
        <v>1026</v>
      </c>
      <c r="U251" s="25" t="s">
        <v>1027</v>
      </c>
      <c r="V251" s="25" t="s">
        <v>1028</v>
      </c>
      <c r="W251" s="23" t="s">
        <v>1029</v>
      </c>
      <c r="X251" s="26">
        <v>37287</v>
      </c>
      <c r="Y251" s="26">
        <v>37344</v>
      </c>
      <c r="Z251" s="21"/>
      <c r="AA251" s="25"/>
      <c r="AB251" s="25"/>
      <c r="AC251" s="25"/>
      <c r="AD251" s="25">
        <v>7001</v>
      </c>
      <c r="AE251" s="25">
        <v>6.04</v>
      </c>
      <c r="AF251" s="25" t="s">
        <v>62</v>
      </c>
      <c r="AG251" s="25" t="s">
        <v>62</v>
      </c>
      <c r="AH251" s="25"/>
      <c r="AI251" s="25" t="s">
        <v>63</v>
      </c>
      <c r="AJ251" s="27">
        <v>6.04</v>
      </c>
      <c r="AK251" s="24">
        <v>1</v>
      </c>
      <c r="AL251" s="24" t="b">
        <v>0</v>
      </c>
      <c r="AM251" s="24" t="b">
        <v>0</v>
      </c>
      <c r="AN251" s="24" t="b">
        <v>0</v>
      </c>
      <c r="AO251" s="24">
        <v>0</v>
      </c>
      <c r="AP251" s="24">
        <v>1</v>
      </c>
      <c r="AQ251" s="26">
        <v>37301</v>
      </c>
      <c r="AR251" s="26">
        <v>37305</v>
      </c>
      <c r="AS251" s="24">
        <v>1</v>
      </c>
      <c r="AT251" s="23" t="s">
        <v>657</v>
      </c>
      <c r="AU251" s="23" t="str">
        <f t="shared" si="3"/>
        <v>VO00473605</v>
      </c>
    </row>
    <row r="252" spans="2:47" ht="13.8" x14ac:dyDescent="0.25">
      <c r="B252" s="20">
        <v>37301</v>
      </c>
      <c r="C252" s="20" t="s">
        <v>930</v>
      </c>
      <c r="D252" s="21" t="s">
        <v>649</v>
      </c>
      <c r="E252" s="21" t="s">
        <v>650</v>
      </c>
      <c r="F252" s="22">
        <v>1.5</v>
      </c>
      <c r="G252" s="21" t="s">
        <v>1024</v>
      </c>
      <c r="H252" s="21" t="s">
        <v>49</v>
      </c>
      <c r="I252" s="21" t="s">
        <v>1030</v>
      </c>
      <c r="J252" s="21" t="s">
        <v>51</v>
      </c>
      <c r="K252" s="21" t="s">
        <v>39</v>
      </c>
      <c r="L252" s="21" t="s">
        <v>52</v>
      </c>
      <c r="M252" s="23" t="s">
        <v>78</v>
      </c>
      <c r="N252" s="24">
        <v>458</v>
      </c>
      <c r="O252" s="21" t="s">
        <v>54</v>
      </c>
      <c r="P252" s="23" t="s">
        <v>130</v>
      </c>
      <c r="Q252" s="23" t="s">
        <v>56</v>
      </c>
      <c r="R252" s="23" t="s">
        <v>57</v>
      </c>
      <c r="S252" s="24" t="b">
        <v>0</v>
      </c>
      <c r="T252" s="25" t="s">
        <v>1031</v>
      </c>
      <c r="U252" s="25" t="s">
        <v>1027</v>
      </c>
      <c r="V252" s="25" t="s">
        <v>1028</v>
      </c>
      <c r="W252" s="23" t="s">
        <v>1032</v>
      </c>
      <c r="X252" s="26">
        <v>37256</v>
      </c>
      <c r="Y252" s="26">
        <v>37313</v>
      </c>
      <c r="Z252" s="21"/>
      <c r="AA252" s="25"/>
      <c r="AB252" s="25"/>
      <c r="AC252" s="25"/>
      <c r="AD252" s="25">
        <v>7001</v>
      </c>
      <c r="AE252" s="25">
        <v>1.5</v>
      </c>
      <c r="AF252" s="25" t="s">
        <v>62</v>
      </c>
      <c r="AG252" s="25" t="s">
        <v>62</v>
      </c>
      <c r="AH252" s="25"/>
      <c r="AI252" s="25" t="s">
        <v>63</v>
      </c>
      <c r="AJ252" s="27">
        <v>1.5</v>
      </c>
      <c r="AK252" s="24">
        <v>2</v>
      </c>
      <c r="AL252" s="24" t="b">
        <v>0</v>
      </c>
      <c r="AM252" s="24" t="b">
        <v>0</v>
      </c>
      <c r="AN252" s="24" t="b">
        <v>0</v>
      </c>
      <c r="AO252" s="24">
        <v>0</v>
      </c>
      <c r="AP252" s="24">
        <v>1</v>
      </c>
      <c r="AQ252" s="26">
        <v>37301</v>
      </c>
      <c r="AR252" s="26">
        <v>37305</v>
      </c>
      <c r="AS252" s="24">
        <v>1</v>
      </c>
      <c r="AT252" s="23" t="s">
        <v>657</v>
      </c>
      <c r="AU252" s="23" t="str">
        <f t="shared" si="3"/>
        <v>VO00473617</v>
      </c>
    </row>
    <row r="253" spans="2:47" ht="13.8" x14ac:dyDescent="0.25">
      <c r="B253" s="20">
        <v>37301</v>
      </c>
      <c r="C253" s="20" t="s">
        <v>930</v>
      </c>
      <c r="D253" s="21" t="s">
        <v>110</v>
      </c>
      <c r="E253" s="21" t="s">
        <v>111</v>
      </c>
      <c r="F253" s="22">
        <v>52.75</v>
      </c>
      <c r="G253" s="21" t="s">
        <v>1014</v>
      </c>
      <c r="H253" s="21" t="s">
        <v>49</v>
      </c>
      <c r="I253" s="21" t="s">
        <v>1033</v>
      </c>
      <c r="J253" s="21" t="s">
        <v>51</v>
      </c>
      <c r="K253" s="21" t="s">
        <v>39</v>
      </c>
      <c r="L253" s="21" t="s">
        <v>52</v>
      </c>
      <c r="M253" s="23" t="s">
        <v>113</v>
      </c>
      <c r="N253" s="24">
        <v>459</v>
      </c>
      <c r="O253" s="21" t="s">
        <v>102</v>
      </c>
      <c r="P253" s="23" t="s">
        <v>55</v>
      </c>
      <c r="Q253" s="23" t="s">
        <v>56</v>
      </c>
      <c r="R253" s="23" t="s">
        <v>57</v>
      </c>
      <c r="S253" s="24" t="b">
        <v>0</v>
      </c>
      <c r="T253" s="25" t="s">
        <v>1034</v>
      </c>
      <c r="U253" s="25" t="s">
        <v>1017</v>
      </c>
      <c r="V253" s="25" t="s">
        <v>159</v>
      </c>
      <c r="W253" s="23" t="s">
        <v>1035</v>
      </c>
      <c r="X253" s="26">
        <v>37288</v>
      </c>
      <c r="Y253" s="26">
        <v>37298</v>
      </c>
      <c r="Z253" s="21"/>
      <c r="AA253" s="25"/>
      <c r="AB253" s="25"/>
      <c r="AC253" s="25"/>
      <c r="AD253" s="25">
        <v>7001</v>
      </c>
      <c r="AE253" s="25">
        <v>52.75</v>
      </c>
      <c r="AF253" s="25" t="s">
        <v>62</v>
      </c>
      <c r="AG253" s="25" t="s">
        <v>62</v>
      </c>
      <c r="AH253" s="25"/>
      <c r="AI253" s="25" t="s">
        <v>63</v>
      </c>
      <c r="AJ253" s="27">
        <v>52.75</v>
      </c>
      <c r="AK253" s="24">
        <v>2</v>
      </c>
      <c r="AL253" s="24" t="b">
        <v>0</v>
      </c>
      <c r="AM253" s="24" t="b">
        <v>0</v>
      </c>
      <c r="AN253" s="24" t="b">
        <v>0</v>
      </c>
      <c r="AO253" s="24">
        <v>0</v>
      </c>
      <c r="AP253" s="24">
        <v>1</v>
      </c>
      <c r="AQ253" s="26">
        <v>37301</v>
      </c>
      <c r="AR253" s="26">
        <v>37305</v>
      </c>
      <c r="AS253" s="24">
        <v>1</v>
      </c>
      <c r="AT253" s="23" t="s">
        <v>117</v>
      </c>
      <c r="AU253" s="23" t="str">
        <f t="shared" si="3"/>
        <v>VO00474033</v>
      </c>
    </row>
    <row r="254" spans="2:47" ht="13.8" x14ac:dyDescent="0.25">
      <c r="B254" s="20">
        <v>37301</v>
      </c>
      <c r="C254" s="20" t="s">
        <v>930</v>
      </c>
      <c r="D254" s="21" t="s">
        <v>118</v>
      </c>
      <c r="E254" s="21" t="s">
        <v>119</v>
      </c>
      <c r="F254" s="22">
        <v>27.92</v>
      </c>
      <c r="G254" s="21" t="s">
        <v>1036</v>
      </c>
      <c r="H254" s="21" t="s">
        <v>49</v>
      </c>
      <c r="I254" s="21" t="s">
        <v>1037</v>
      </c>
      <c r="J254" s="21" t="s">
        <v>51</v>
      </c>
      <c r="K254" s="21" t="s">
        <v>39</v>
      </c>
      <c r="L254" s="21" t="s">
        <v>52</v>
      </c>
      <c r="M254" s="23" t="s">
        <v>121</v>
      </c>
      <c r="N254" s="24">
        <v>459</v>
      </c>
      <c r="O254" s="21" t="s">
        <v>102</v>
      </c>
      <c r="P254" s="23" t="s">
        <v>55</v>
      </c>
      <c r="Q254" s="23" t="s">
        <v>56</v>
      </c>
      <c r="R254" s="23" t="s">
        <v>57</v>
      </c>
      <c r="S254" s="24" t="b">
        <v>0</v>
      </c>
      <c r="T254" s="25" t="s">
        <v>1038</v>
      </c>
      <c r="U254" s="25" t="s">
        <v>1039</v>
      </c>
      <c r="V254" s="25" t="s">
        <v>123</v>
      </c>
      <c r="W254" s="23" t="s">
        <v>1040</v>
      </c>
      <c r="X254" s="26">
        <v>37288</v>
      </c>
      <c r="Y254" s="26">
        <v>37298</v>
      </c>
      <c r="Z254" s="21"/>
      <c r="AA254" s="25"/>
      <c r="AB254" s="25"/>
      <c r="AC254" s="25"/>
      <c r="AD254" s="25">
        <v>7001</v>
      </c>
      <c r="AE254" s="25">
        <v>27.92</v>
      </c>
      <c r="AF254" s="25" t="s">
        <v>62</v>
      </c>
      <c r="AG254" s="25" t="s">
        <v>62</v>
      </c>
      <c r="AH254" s="25"/>
      <c r="AI254" s="25" t="s">
        <v>63</v>
      </c>
      <c r="AJ254" s="27">
        <v>27.92</v>
      </c>
      <c r="AK254" s="24">
        <v>1</v>
      </c>
      <c r="AL254" s="24" t="b">
        <v>0</v>
      </c>
      <c r="AM254" s="24" t="b">
        <v>0</v>
      </c>
      <c r="AN254" s="24" t="b">
        <v>0</v>
      </c>
      <c r="AO254" s="24">
        <v>0</v>
      </c>
      <c r="AP254" s="24">
        <v>1</v>
      </c>
      <c r="AQ254" s="26">
        <v>37301</v>
      </c>
      <c r="AR254" s="26">
        <v>37305</v>
      </c>
      <c r="AS254" s="24">
        <v>1</v>
      </c>
      <c r="AT254" s="23" t="s">
        <v>125</v>
      </c>
      <c r="AU254" s="23" t="str">
        <f t="shared" si="3"/>
        <v>VO00474457</v>
      </c>
    </row>
    <row r="255" spans="2:47" ht="13.8" x14ac:dyDescent="0.25">
      <c r="B255" s="20">
        <v>37301</v>
      </c>
      <c r="C255" s="20" t="s">
        <v>930</v>
      </c>
      <c r="D255" s="21" t="s">
        <v>1041</v>
      </c>
      <c r="E255" s="21" t="s">
        <v>76</v>
      </c>
      <c r="F255" s="22">
        <v>717.9</v>
      </c>
      <c r="G255" s="21" t="s">
        <v>1014</v>
      </c>
      <c r="H255" s="21" t="s">
        <v>49</v>
      </c>
      <c r="I255" s="21" t="s">
        <v>1042</v>
      </c>
      <c r="J255" s="21" t="s">
        <v>51</v>
      </c>
      <c r="K255" s="21" t="s">
        <v>39</v>
      </c>
      <c r="L255" s="21" t="s">
        <v>52</v>
      </c>
      <c r="M255" s="23" t="s">
        <v>1043</v>
      </c>
      <c r="N255" s="24">
        <v>459</v>
      </c>
      <c r="O255" s="21" t="s">
        <v>102</v>
      </c>
      <c r="P255" s="23" t="s">
        <v>55</v>
      </c>
      <c r="Q255" s="23" t="s">
        <v>56</v>
      </c>
      <c r="R255" s="23" t="s">
        <v>57</v>
      </c>
      <c r="S255" s="24" t="b">
        <v>0</v>
      </c>
      <c r="T255" s="25" t="s">
        <v>1044</v>
      </c>
      <c r="U255" s="25" t="s">
        <v>1017</v>
      </c>
      <c r="V255" s="25" t="s">
        <v>1045</v>
      </c>
      <c r="W255" s="23" t="s">
        <v>1046</v>
      </c>
      <c r="X255" s="26">
        <v>37272</v>
      </c>
      <c r="Y255" s="26">
        <v>37329</v>
      </c>
      <c r="Z255" s="21"/>
      <c r="AA255" s="25"/>
      <c r="AB255" s="25"/>
      <c r="AC255" s="25"/>
      <c r="AD255" s="25">
        <v>7001</v>
      </c>
      <c r="AE255" s="25">
        <v>717.9</v>
      </c>
      <c r="AF255" s="25" t="s">
        <v>62</v>
      </c>
      <c r="AG255" s="25" t="s">
        <v>62</v>
      </c>
      <c r="AH255" s="25"/>
      <c r="AI255" s="25" t="s">
        <v>63</v>
      </c>
      <c r="AJ255" s="27">
        <v>717.9</v>
      </c>
      <c r="AK255" s="24">
        <v>3</v>
      </c>
      <c r="AL255" s="24" t="b">
        <v>0</v>
      </c>
      <c r="AM255" s="24" t="b">
        <v>0</v>
      </c>
      <c r="AN255" s="24" t="b">
        <v>0</v>
      </c>
      <c r="AO255" s="24">
        <v>0</v>
      </c>
      <c r="AP255" s="24">
        <v>1</v>
      </c>
      <c r="AQ255" s="26">
        <v>37301</v>
      </c>
      <c r="AR255" s="26">
        <v>37305</v>
      </c>
      <c r="AS255" s="24">
        <v>1</v>
      </c>
      <c r="AT255" s="23" t="s">
        <v>1047</v>
      </c>
      <c r="AU255" s="23" t="str">
        <f t="shared" si="3"/>
        <v>VO00474040</v>
      </c>
    </row>
    <row r="256" spans="2:47" ht="13.8" x14ac:dyDescent="0.25">
      <c r="B256" s="20">
        <v>37301</v>
      </c>
      <c r="C256" s="20" t="s">
        <v>930</v>
      </c>
      <c r="D256" s="21" t="s">
        <v>765</v>
      </c>
      <c r="E256" s="21" t="s">
        <v>99</v>
      </c>
      <c r="F256" s="22">
        <v>58.2</v>
      </c>
      <c r="G256" s="21" t="s">
        <v>1048</v>
      </c>
      <c r="H256" s="21" t="s">
        <v>49</v>
      </c>
      <c r="I256" s="21" t="s">
        <v>1049</v>
      </c>
      <c r="J256" s="21" t="s">
        <v>51</v>
      </c>
      <c r="K256" s="21" t="s">
        <v>39</v>
      </c>
      <c r="L256" s="21" t="s">
        <v>52</v>
      </c>
      <c r="M256" s="23" t="s">
        <v>766</v>
      </c>
      <c r="N256" s="24">
        <v>499</v>
      </c>
      <c r="O256" s="21" t="s">
        <v>139</v>
      </c>
      <c r="P256" s="23" t="s">
        <v>130</v>
      </c>
      <c r="Q256" s="23" t="s">
        <v>56</v>
      </c>
      <c r="R256" s="23" t="s">
        <v>57</v>
      </c>
      <c r="S256" s="24" t="b">
        <v>0</v>
      </c>
      <c r="T256" s="25" t="s">
        <v>1050</v>
      </c>
      <c r="U256" s="25" t="s">
        <v>1051</v>
      </c>
      <c r="V256" s="25" t="s">
        <v>1052</v>
      </c>
      <c r="W256" s="23" t="s">
        <v>1053</v>
      </c>
      <c r="X256" s="26">
        <v>37259</v>
      </c>
      <c r="Y256" s="26">
        <v>37269</v>
      </c>
      <c r="Z256" s="21"/>
      <c r="AA256" s="25"/>
      <c r="AB256" s="25"/>
      <c r="AC256" s="25"/>
      <c r="AD256" s="25">
        <v>7002</v>
      </c>
      <c r="AE256" s="25">
        <v>58.2</v>
      </c>
      <c r="AF256" s="25" t="s">
        <v>62</v>
      </c>
      <c r="AG256" s="25" t="s">
        <v>62</v>
      </c>
      <c r="AH256" s="25"/>
      <c r="AI256" s="25" t="s">
        <v>63</v>
      </c>
      <c r="AJ256" s="27">
        <v>58.2</v>
      </c>
      <c r="AK256" s="24">
        <v>1</v>
      </c>
      <c r="AL256" s="24" t="b">
        <v>0</v>
      </c>
      <c r="AM256" s="24" t="b">
        <v>0</v>
      </c>
      <c r="AN256" s="24" t="b">
        <v>0</v>
      </c>
      <c r="AO256" s="24">
        <v>0</v>
      </c>
      <c r="AP256" s="24">
        <v>1</v>
      </c>
      <c r="AQ256" s="26">
        <v>37301</v>
      </c>
      <c r="AR256" s="26">
        <v>37305</v>
      </c>
      <c r="AS256" s="24">
        <v>1</v>
      </c>
      <c r="AT256" s="23" t="s">
        <v>767</v>
      </c>
      <c r="AU256" s="23" t="str">
        <f t="shared" si="3"/>
        <v>VO00474516</v>
      </c>
    </row>
    <row r="257" spans="2:47" ht="13.8" x14ac:dyDescent="0.25">
      <c r="B257" s="20">
        <v>37301</v>
      </c>
      <c r="C257" s="20" t="s">
        <v>930</v>
      </c>
      <c r="D257" s="21" t="s">
        <v>1054</v>
      </c>
      <c r="E257" s="21" t="s">
        <v>1055</v>
      </c>
      <c r="F257" s="22">
        <v>50</v>
      </c>
      <c r="G257" s="21" t="s">
        <v>1014</v>
      </c>
      <c r="H257" s="21" t="s">
        <v>49</v>
      </c>
      <c r="I257" s="21" t="s">
        <v>169</v>
      </c>
      <c r="J257" s="21" t="s">
        <v>51</v>
      </c>
      <c r="K257" s="21" t="s">
        <v>39</v>
      </c>
      <c r="L257" s="21" t="s">
        <v>52</v>
      </c>
      <c r="M257" s="23" t="s">
        <v>1056</v>
      </c>
      <c r="N257" s="24">
        <v>499</v>
      </c>
      <c r="O257" s="21" t="s">
        <v>139</v>
      </c>
      <c r="P257" s="23" t="s">
        <v>55</v>
      </c>
      <c r="Q257" s="23" t="s">
        <v>56</v>
      </c>
      <c r="R257" s="23" t="s">
        <v>57</v>
      </c>
      <c r="S257" s="24" t="b">
        <v>0</v>
      </c>
      <c r="T257" s="25" t="s">
        <v>1057</v>
      </c>
      <c r="U257" s="25" t="s">
        <v>1017</v>
      </c>
      <c r="V257" s="25" t="s">
        <v>173</v>
      </c>
      <c r="W257" s="23" t="s">
        <v>1058</v>
      </c>
      <c r="X257" s="26">
        <v>37281</v>
      </c>
      <c r="Y257" s="26">
        <v>37291</v>
      </c>
      <c r="Z257" s="21"/>
      <c r="AA257" s="25"/>
      <c r="AB257" s="25"/>
      <c r="AC257" s="25"/>
      <c r="AD257" s="25">
        <v>7015</v>
      </c>
      <c r="AE257" s="25">
        <v>50</v>
      </c>
      <c r="AF257" s="25" t="s">
        <v>62</v>
      </c>
      <c r="AG257" s="25" t="s">
        <v>62</v>
      </c>
      <c r="AH257" s="25"/>
      <c r="AI257" s="25" t="s">
        <v>63</v>
      </c>
      <c r="AJ257" s="27">
        <v>50</v>
      </c>
      <c r="AK257" s="24">
        <v>1</v>
      </c>
      <c r="AL257" s="24" t="b">
        <v>0</v>
      </c>
      <c r="AM257" s="24" t="b">
        <v>0</v>
      </c>
      <c r="AN257" s="24" t="b">
        <v>0</v>
      </c>
      <c r="AO257" s="24">
        <v>0</v>
      </c>
      <c r="AP257" s="24">
        <v>1</v>
      </c>
      <c r="AQ257" s="26">
        <v>37301</v>
      </c>
      <c r="AR257" s="26">
        <v>37305</v>
      </c>
      <c r="AS257" s="24">
        <v>1</v>
      </c>
      <c r="AT257" s="23" t="s">
        <v>1059</v>
      </c>
      <c r="AU257" s="23" t="str">
        <f t="shared" si="3"/>
        <v>VO00474009</v>
      </c>
    </row>
    <row r="258" spans="2:47" ht="13.8" x14ac:dyDescent="0.25">
      <c r="B258" s="20">
        <v>37302</v>
      </c>
      <c r="C258" s="20" t="s">
        <v>930</v>
      </c>
      <c r="D258" s="21" t="s">
        <v>90</v>
      </c>
      <c r="E258" s="21" t="s">
        <v>91</v>
      </c>
      <c r="F258" s="22">
        <v>37.200000000000003</v>
      </c>
      <c r="G258" s="21" t="s">
        <v>1060</v>
      </c>
      <c r="H258" s="21" t="s">
        <v>49</v>
      </c>
      <c r="I258" s="21" t="s">
        <v>1061</v>
      </c>
      <c r="J258" s="21" t="s">
        <v>51</v>
      </c>
      <c r="K258" s="21" t="s">
        <v>39</v>
      </c>
      <c r="L258" s="21" t="s">
        <v>52</v>
      </c>
      <c r="M258" s="23" t="s">
        <v>93</v>
      </c>
      <c r="N258" s="24">
        <v>458</v>
      </c>
      <c r="O258" s="21" t="s">
        <v>54</v>
      </c>
      <c r="P258" s="23" t="s">
        <v>55</v>
      </c>
      <c r="Q258" s="23" t="s">
        <v>56</v>
      </c>
      <c r="R258" s="23" t="s">
        <v>57</v>
      </c>
      <c r="S258" s="24" t="b">
        <v>0</v>
      </c>
      <c r="T258" s="25" t="s">
        <v>1062</v>
      </c>
      <c r="U258" s="25" t="s">
        <v>1063</v>
      </c>
      <c r="V258" s="25" t="s">
        <v>225</v>
      </c>
      <c r="W258" s="23" t="s">
        <v>1064</v>
      </c>
      <c r="X258" s="26">
        <v>37252</v>
      </c>
      <c r="Y258" s="26">
        <v>37272</v>
      </c>
      <c r="Z258" s="21"/>
      <c r="AA258" s="25"/>
      <c r="AB258" s="25"/>
      <c r="AC258" s="25"/>
      <c r="AD258" s="25">
        <v>7001</v>
      </c>
      <c r="AE258" s="25">
        <v>37.200000000000003</v>
      </c>
      <c r="AF258" s="25" t="s">
        <v>62</v>
      </c>
      <c r="AG258" s="25" t="s">
        <v>62</v>
      </c>
      <c r="AH258" s="25"/>
      <c r="AI258" s="25" t="s">
        <v>63</v>
      </c>
      <c r="AJ258" s="27">
        <v>37.200000000000003</v>
      </c>
      <c r="AK258" s="24">
        <v>1</v>
      </c>
      <c r="AL258" s="24" t="b">
        <v>0</v>
      </c>
      <c r="AM258" s="24" t="b">
        <v>0</v>
      </c>
      <c r="AN258" s="24" t="b">
        <v>0</v>
      </c>
      <c r="AO258" s="24">
        <v>0</v>
      </c>
      <c r="AP258" s="24">
        <v>1</v>
      </c>
      <c r="AQ258" s="26">
        <v>37302</v>
      </c>
      <c r="AR258" s="26">
        <v>37305</v>
      </c>
      <c r="AS258" s="24">
        <v>1</v>
      </c>
      <c r="AT258" s="23" t="s">
        <v>97</v>
      </c>
      <c r="AU258" s="23" t="str">
        <f t="shared" si="3"/>
        <v>VO00474943</v>
      </c>
    </row>
    <row r="259" spans="2:47" ht="13.8" x14ac:dyDescent="0.25">
      <c r="B259" s="20">
        <v>37302</v>
      </c>
      <c r="C259" s="20" t="s">
        <v>930</v>
      </c>
      <c r="D259" s="21" t="s">
        <v>1065</v>
      </c>
      <c r="E259" s="21" t="s">
        <v>1066</v>
      </c>
      <c r="F259" s="22">
        <v>168.17</v>
      </c>
      <c r="G259" s="21" t="s">
        <v>1067</v>
      </c>
      <c r="H259" s="21" t="s">
        <v>49</v>
      </c>
      <c r="I259" s="21" t="s">
        <v>1068</v>
      </c>
      <c r="J259" s="21" t="s">
        <v>51</v>
      </c>
      <c r="K259" s="21" t="s">
        <v>39</v>
      </c>
      <c r="L259" s="21" t="s">
        <v>52</v>
      </c>
      <c r="M259" s="23" t="s">
        <v>1069</v>
      </c>
      <c r="N259" s="24">
        <v>459</v>
      </c>
      <c r="O259" s="21" t="s">
        <v>102</v>
      </c>
      <c r="P259" s="23" t="s">
        <v>55</v>
      </c>
      <c r="Q259" s="23" t="s">
        <v>56</v>
      </c>
      <c r="R259" s="23" t="s">
        <v>57</v>
      </c>
      <c r="S259" s="24" t="b">
        <v>0</v>
      </c>
      <c r="T259" s="25" t="s">
        <v>1070</v>
      </c>
      <c r="U259" s="25" t="s">
        <v>1071</v>
      </c>
      <c r="V259" s="25" t="s">
        <v>1072</v>
      </c>
      <c r="W259" s="23" t="s">
        <v>1073</v>
      </c>
      <c r="X259" s="26">
        <v>37263</v>
      </c>
      <c r="Y259" s="26">
        <v>37278</v>
      </c>
      <c r="Z259" s="21"/>
      <c r="AA259" s="25"/>
      <c r="AB259" s="25"/>
      <c r="AC259" s="25"/>
      <c r="AD259" s="25">
        <v>1000</v>
      </c>
      <c r="AE259" s="25">
        <v>23240.5</v>
      </c>
      <c r="AF259" s="25" t="s">
        <v>62</v>
      </c>
      <c r="AG259" s="25" t="s">
        <v>62</v>
      </c>
      <c r="AH259" s="25"/>
      <c r="AI259" s="25" t="s">
        <v>63</v>
      </c>
      <c r="AJ259" s="27">
        <v>168.17</v>
      </c>
      <c r="AK259" s="24">
        <v>10</v>
      </c>
      <c r="AL259" s="24" t="b">
        <v>0</v>
      </c>
      <c r="AM259" s="24" t="b">
        <v>0</v>
      </c>
      <c r="AN259" s="24" t="b">
        <v>0</v>
      </c>
      <c r="AO259" s="24">
        <v>0</v>
      </c>
      <c r="AP259" s="24">
        <v>1</v>
      </c>
      <c r="AQ259" s="26">
        <v>37302</v>
      </c>
      <c r="AR259" s="26">
        <v>37305</v>
      </c>
      <c r="AS259" s="24">
        <v>1</v>
      </c>
      <c r="AT259" s="23" t="s">
        <v>1074</v>
      </c>
      <c r="AU259" s="23" t="str">
        <f t="shared" si="3"/>
        <v>VO00474829</v>
      </c>
    </row>
    <row r="260" spans="2:47" ht="13.8" x14ac:dyDescent="0.25">
      <c r="B260" s="20">
        <v>37305</v>
      </c>
      <c r="C260" s="20" t="s">
        <v>930</v>
      </c>
      <c r="D260" s="21" t="s">
        <v>373</v>
      </c>
      <c r="E260" s="21" t="s">
        <v>374</v>
      </c>
      <c r="F260" s="22">
        <v>107.4</v>
      </c>
      <c r="G260" s="21" t="s">
        <v>1075</v>
      </c>
      <c r="H260" s="21" t="s">
        <v>49</v>
      </c>
      <c r="I260" s="21" t="s">
        <v>1076</v>
      </c>
      <c r="J260" s="21" t="s">
        <v>51</v>
      </c>
      <c r="K260" s="21" t="s">
        <v>39</v>
      </c>
      <c r="L260" s="21" t="s">
        <v>52</v>
      </c>
      <c r="M260" s="23" t="s">
        <v>113</v>
      </c>
      <c r="N260" s="24">
        <v>459</v>
      </c>
      <c r="O260" s="21" t="s">
        <v>102</v>
      </c>
      <c r="P260" s="23" t="s">
        <v>130</v>
      </c>
      <c r="Q260" s="23" t="s">
        <v>56</v>
      </c>
      <c r="R260" s="23" t="s">
        <v>57</v>
      </c>
      <c r="S260" s="24" t="b">
        <v>0</v>
      </c>
      <c r="T260" s="25" t="s">
        <v>1077</v>
      </c>
      <c r="U260" s="25" t="s">
        <v>1078</v>
      </c>
      <c r="V260" s="25" t="s">
        <v>1079</v>
      </c>
      <c r="W260" s="23" t="s">
        <v>1080</v>
      </c>
      <c r="X260" s="26">
        <v>37291</v>
      </c>
      <c r="Y260" s="26">
        <v>37301</v>
      </c>
      <c r="Z260" s="21" t="s">
        <v>1081</v>
      </c>
      <c r="AA260" s="25"/>
      <c r="AB260" s="25"/>
      <c r="AC260" s="25"/>
      <c r="AD260" s="25">
        <v>7002</v>
      </c>
      <c r="AE260" s="25">
        <v>107.4</v>
      </c>
      <c r="AF260" s="25" t="s">
        <v>62</v>
      </c>
      <c r="AG260" s="25" t="s">
        <v>62</v>
      </c>
      <c r="AH260" s="25"/>
      <c r="AI260" s="25" t="s">
        <v>63</v>
      </c>
      <c r="AJ260" s="27">
        <v>107.4</v>
      </c>
      <c r="AK260" s="24">
        <v>1</v>
      </c>
      <c r="AL260" s="24" t="b">
        <v>0</v>
      </c>
      <c r="AM260" s="24" t="b">
        <v>0</v>
      </c>
      <c r="AN260" s="24" t="b">
        <v>0</v>
      </c>
      <c r="AO260" s="24">
        <v>0</v>
      </c>
      <c r="AP260" s="24">
        <v>1</v>
      </c>
      <c r="AQ260" s="26">
        <v>37305</v>
      </c>
      <c r="AR260" s="26">
        <v>37306</v>
      </c>
      <c r="AS260" s="24">
        <v>1</v>
      </c>
      <c r="AT260" s="23" t="s">
        <v>380</v>
      </c>
      <c r="AU260" s="23" t="str">
        <f t="shared" si="3"/>
        <v>VO00475517</v>
      </c>
    </row>
    <row r="261" spans="2:47" ht="13.8" x14ac:dyDescent="0.25">
      <c r="B261" s="20">
        <v>37305</v>
      </c>
      <c r="C261" s="20" t="s">
        <v>930</v>
      </c>
      <c r="D261" s="21" t="s">
        <v>694</v>
      </c>
      <c r="E261" s="21" t="s">
        <v>695</v>
      </c>
      <c r="F261" s="22">
        <v>15.49</v>
      </c>
      <c r="G261" s="21" t="s">
        <v>1075</v>
      </c>
      <c r="H261" s="21" t="s">
        <v>49</v>
      </c>
      <c r="I261" s="21" t="s">
        <v>1082</v>
      </c>
      <c r="J261" s="21" t="s">
        <v>51</v>
      </c>
      <c r="K261" s="21" t="s">
        <v>39</v>
      </c>
      <c r="L261" s="21" t="s">
        <v>52</v>
      </c>
      <c r="M261" s="23" t="s">
        <v>697</v>
      </c>
      <c r="N261" s="24">
        <v>458</v>
      </c>
      <c r="O261" s="21" t="s">
        <v>54</v>
      </c>
      <c r="P261" s="23" t="s">
        <v>130</v>
      </c>
      <c r="Q261" s="23" t="s">
        <v>56</v>
      </c>
      <c r="R261" s="23" t="s">
        <v>57</v>
      </c>
      <c r="S261" s="24" t="b">
        <v>0</v>
      </c>
      <c r="T261" s="25" t="s">
        <v>1083</v>
      </c>
      <c r="U261" s="25" t="s">
        <v>1078</v>
      </c>
      <c r="V261" s="25" t="s">
        <v>1084</v>
      </c>
      <c r="W261" s="23" t="s">
        <v>1085</v>
      </c>
      <c r="X261" s="26">
        <v>37287</v>
      </c>
      <c r="Y261" s="26">
        <v>37344</v>
      </c>
      <c r="Z261" s="21"/>
      <c r="AA261" s="25"/>
      <c r="AB261" s="25"/>
      <c r="AC261" s="25"/>
      <c r="AD261" s="25">
        <v>7002</v>
      </c>
      <c r="AE261" s="25">
        <v>15.49</v>
      </c>
      <c r="AF261" s="25" t="s">
        <v>62</v>
      </c>
      <c r="AG261" s="25" t="s">
        <v>62</v>
      </c>
      <c r="AH261" s="25"/>
      <c r="AI261" s="25" t="s">
        <v>63</v>
      </c>
      <c r="AJ261" s="27">
        <v>15.49</v>
      </c>
      <c r="AK261" s="24">
        <v>2</v>
      </c>
      <c r="AL261" s="24" t="b">
        <v>0</v>
      </c>
      <c r="AM261" s="24" t="b">
        <v>0</v>
      </c>
      <c r="AN261" s="24" t="b">
        <v>0</v>
      </c>
      <c r="AO261" s="24">
        <v>0</v>
      </c>
      <c r="AP261" s="24">
        <v>1</v>
      </c>
      <c r="AQ261" s="26">
        <v>37305</v>
      </c>
      <c r="AR261" s="26">
        <v>37306</v>
      </c>
      <c r="AS261" s="24">
        <v>1</v>
      </c>
      <c r="AT261" s="23" t="s">
        <v>700</v>
      </c>
      <c r="AU261" s="23" t="str">
        <f t="shared" si="3"/>
        <v>VO00475519</v>
      </c>
    </row>
    <row r="262" spans="2:47" ht="13.8" x14ac:dyDescent="0.25">
      <c r="B262" s="20">
        <v>37305</v>
      </c>
      <c r="C262" s="20" t="s">
        <v>930</v>
      </c>
      <c r="D262" s="21" t="s">
        <v>1086</v>
      </c>
      <c r="E262" s="21" t="s">
        <v>1087</v>
      </c>
      <c r="F262" s="22">
        <v>-720</v>
      </c>
      <c r="G262" s="21" t="s">
        <v>1088</v>
      </c>
      <c r="H262" s="21" t="s">
        <v>1089</v>
      </c>
      <c r="I262" s="21" t="s">
        <v>1090</v>
      </c>
      <c r="J262" s="21" t="s">
        <v>51</v>
      </c>
      <c r="K262" s="21" t="s">
        <v>39</v>
      </c>
      <c r="L262" s="21" t="s">
        <v>52</v>
      </c>
      <c r="M262" s="23" t="s">
        <v>1091</v>
      </c>
      <c r="N262" s="24">
        <v>499</v>
      </c>
      <c r="O262" s="21" t="s">
        <v>1092</v>
      </c>
      <c r="P262" s="23" t="s">
        <v>55</v>
      </c>
      <c r="Q262" s="23" t="s">
        <v>56</v>
      </c>
      <c r="R262" s="23" t="s">
        <v>57</v>
      </c>
      <c r="S262" s="24" t="b">
        <v>0</v>
      </c>
      <c r="T262" s="25" t="s">
        <v>1093</v>
      </c>
      <c r="U262" s="25" t="s">
        <v>1094</v>
      </c>
      <c r="V262" s="25"/>
      <c r="W262" s="23" t="s">
        <v>272</v>
      </c>
      <c r="X262" s="26">
        <v>2</v>
      </c>
      <c r="Y262" s="26">
        <v>2</v>
      </c>
      <c r="Z262" s="21"/>
      <c r="AA262" s="25"/>
      <c r="AB262" s="25"/>
      <c r="AC262" s="25"/>
      <c r="AD262" s="25"/>
      <c r="AE262" s="25">
        <v>0</v>
      </c>
      <c r="AF262" s="25" t="s">
        <v>62</v>
      </c>
      <c r="AG262" s="25" t="s">
        <v>62</v>
      </c>
      <c r="AH262" s="25"/>
      <c r="AI262" s="25" t="s">
        <v>63</v>
      </c>
      <c r="AJ262" s="27">
        <v>-720</v>
      </c>
      <c r="AK262" s="24">
        <v>1</v>
      </c>
      <c r="AL262" s="24" t="b">
        <v>0</v>
      </c>
      <c r="AM262" s="24" t="b">
        <v>0</v>
      </c>
      <c r="AN262" s="24" t="b">
        <v>0</v>
      </c>
      <c r="AO262" s="24">
        <v>0</v>
      </c>
      <c r="AP262" s="24">
        <v>1</v>
      </c>
      <c r="AQ262" s="26">
        <v>37305</v>
      </c>
      <c r="AR262" s="26">
        <v>37306</v>
      </c>
      <c r="AS262" s="24">
        <v>1</v>
      </c>
      <c r="AT262" s="23" t="s">
        <v>1095</v>
      </c>
      <c r="AU262" s="23" t="str">
        <f t="shared" ref="AU262:AU325" si="4">IF(LEFT(T262,2)="VO",T262,"")</f>
        <v/>
      </c>
    </row>
    <row r="263" spans="2:47" ht="13.8" x14ac:dyDescent="0.25">
      <c r="B263" s="20">
        <v>37306</v>
      </c>
      <c r="C263" s="20" t="s">
        <v>930</v>
      </c>
      <c r="D263" s="21" t="s">
        <v>1096</v>
      </c>
      <c r="E263" s="21" t="s">
        <v>1097</v>
      </c>
      <c r="F263" s="22">
        <v>60</v>
      </c>
      <c r="G263" s="21" t="s">
        <v>1098</v>
      </c>
      <c r="H263" s="21" t="s">
        <v>49</v>
      </c>
      <c r="I263" s="21" t="s">
        <v>1099</v>
      </c>
      <c r="J263" s="21" t="s">
        <v>51</v>
      </c>
      <c r="K263" s="21" t="s">
        <v>39</v>
      </c>
      <c r="L263" s="21" t="s">
        <v>52</v>
      </c>
      <c r="M263" s="23" t="s">
        <v>1100</v>
      </c>
      <c r="N263" s="24">
        <v>457</v>
      </c>
      <c r="O263" s="21" t="s">
        <v>290</v>
      </c>
      <c r="P263" s="23" t="s">
        <v>55</v>
      </c>
      <c r="Q263" s="23" t="s">
        <v>56</v>
      </c>
      <c r="R263" s="23" t="s">
        <v>57</v>
      </c>
      <c r="S263" s="24" t="b">
        <v>0</v>
      </c>
      <c r="T263" s="25" t="s">
        <v>1101</v>
      </c>
      <c r="U263" s="25" t="s">
        <v>1102</v>
      </c>
      <c r="V263" s="25" t="s">
        <v>1103</v>
      </c>
      <c r="W263" s="23" t="s">
        <v>1104</v>
      </c>
      <c r="X263" s="26">
        <v>37169</v>
      </c>
      <c r="Y263" s="26">
        <v>37226</v>
      </c>
      <c r="Z263" s="21"/>
      <c r="AA263" s="25"/>
      <c r="AB263" s="25"/>
      <c r="AC263" s="25"/>
      <c r="AD263" s="25">
        <v>7001</v>
      </c>
      <c r="AE263" s="25">
        <v>60</v>
      </c>
      <c r="AF263" s="25" t="s">
        <v>62</v>
      </c>
      <c r="AG263" s="25" t="s">
        <v>62</v>
      </c>
      <c r="AH263" s="25"/>
      <c r="AI263" s="25" t="s">
        <v>63</v>
      </c>
      <c r="AJ263" s="27">
        <v>60</v>
      </c>
      <c r="AK263" s="24">
        <v>17</v>
      </c>
      <c r="AL263" s="24" t="b">
        <v>0</v>
      </c>
      <c r="AM263" s="24" t="b">
        <v>0</v>
      </c>
      <c r="AN263" s="24" t="b">
        <v>0</v>
      </c>
      <c r="AO263" s="24">
        <v>0</v>
      </c>
      <c r="AP263" s="24">
        <v>1</v>
      </c>
      <c r="AQ263" s="26">
        <v>37306</v>
      </c>
      <c r="AR263" s="26">
        <v>37312</v>
      </c>
      <c r="AS263" s="24">
        <v>1</v>
      </c>
      <c r="AT263" s="23" t="s">
        <v>1105</v>
      </c>
      <c r="AU263" s="23" t="str">
        <f t="shared" si="4"/>
        <v>VO00476330</v>
      </c>
    </row>
    <row r="264" spans="2:47" ht="13.8" x14ac:dyDescent="0.25">
      <c r="B264" s="20">
        <v>37306</v>
      </c>
      <c r="C264" s="20" t="s">
        <v>930</v>
      </c>
      <c r="D264" s="21" t="s">
        <v>46</v>
      </c>
      <c r="E264" s="21" t="s">
        <v>47</v>
      </c>
      <c r="F264" s="22">
        <v>81.73</v>
      </c>
      <c r="G264" s="21" t="s">
        <v>1098</v>
      </c>
      <c r="H264" s="21" t="s">
        <v>49</v>
      </c>
      <c r="I264" s="21" t="s">
        <v>1106</v>
      </c>
      <c r="J264" s="21" t="s">
        <v>51</v>
      </c>
      <c r="K264" s="21" t="s">
        <v>39</v>
      </c>
      <c r="L264" s="21" t="s">
        <v>52</v>
      </c>
      <c r="M264" s="23" t="s">
        <v>53</v>
      </c>
      <c r="N264" s="24">
        <v>458</v>
      </c>
      <c r="O264" s="21" t="s">
        <v>54</v>
      </c>
      <c r="P264" s="23" t="s">
        <v>55</v>
      </c>
      <c r="Q264" s="23" t="s">
        <v>56</v>
      </c>
      <c r="R264" s="23" t="s">
        <v>57</v>
      </c>
      <c r="S264" s="24" t="b">
        <v>0</v>
      </c>
      <c r="T264" s="25" t="s">
        <v>1107</v>
      </c>
      <c r="U264" s="25" t="s">
        <v>1102</v>
      </c>
      <c r="V264" s="25" t="s">
        <v>638</v>
      </c>
      <c r="W264" s="23" t="s">
        <v>1108</v>
      </c>
      <c r="X264" s="26">
        <v>37287</v>
      </c>
      <c r="Y264" s="26">
        <v>37344</v>
      </c>
      <c r="Z264" s="21"/>
      <c r="AA264" s="25"/>
      <c r="AB264" s="25"/>
      <c r="AC264" s="25"/>
      <c r="AD264" s="25">
        <v>7001</v>
      </c>
      <c r="AE264" s="25">
        <v>81.73</v>
      </c>
      <c r="AF264" s="25" t="s">
        <v>62</v>
      </c>
      <c r="AG264" s="25" t="s">
        <v>62</v>
      </c>
      <c r="AH264" s="25"/>
      <c r="AI264" s="25" t="s">
        <v>63</v>
      </c>
      <c r="AJ264" s="27">
        <v>81.73</v>
      </c>
      <c r="AK264" s="24">
        <v>4</v>
      </c>
      <c r="AL264" s="24" t="b">
        <v>0</v>
      </c>
      <c r="AM264" s="24" t="b">
        <v>0</v>
      </c>
      <c r="AN264" s="24" t="b">
        <v>0</v>
      </c>
      <c r="AO264" s="24">
        <v>0</v>
      </c>
      <c r="AP264" s="24">
        <v>1</v>
      </c>
      <c r="AQ264" s="26">
        <v>37306</v>
      </c>
      <c r="AR264" s="26">
        <v>37312</v>
      </c>
      <c r="AS264" s="24">
        <v>1</v>
      </c>
      <c r="AT264" s="23" t="s">
        <v>64</v>
      </c>
      <c r="AU264" s="23" t="str">
        <f t="shared" si="4"/>
        <v>VO00476310</v>
      </c>
    </row>
    <row r="265" spans="2:47" ht="13.8" x14ac:dyDescent="0.25">
      <c r="B265" s="20">
        <v>37306</v>
      </c>
      <c r="C265" s="20" t="s">
        <v>930</v>
      </c>
      <c r="D265" s="21" t="s">
        <v>46</v>
      </c>
      <c r="E265" s="21" t="s">
        <v>47</v>
      </c>
      <c r="F265" s="22">
        <v>152.68</v>
      </c>
      <c r="G265" s="21" t="s">
        <v>1098</v>
      </c>
      <c r="H265" s="21" t="s">
        <v>49</v>
      </c>
      <c r="I265" s="21" t="s">
        <v>1109</v>
      </c>
      <c r="J265" s="21" t="s">
        <v>51</v>
      </c>
      <c r="K265" s="21" t="s">
        <v>39</v>
      </c>
      <c r="L265" s="21" t="s">
        <v>52</v>
      </c>
      <c r="M265" s="23" t="s">
        <v>53</v>
      </c>
      <c r="N265" s="24">
        <v>458</v>
      </c>
      <c r="O265" s="21" t="s">
        <v>54</v>
      </c>
      <c r="P265" s="23" t="s">
        <v>55</v>
      </c>
      <c r="Q265" s="23" t="s">
        <v>56</v>
      </c>
      <c r="R265" s="23" t="s">
        <v>57</v>
      </c>
      <c r="S265" s="24" t="b">
        <v>0</v>
      </c>
      <c r="T265" s="25" t="s">
        <v>1110</v>
      </c>
      <c r="U265" s="25" t="s">
        <v>1102</v>
      </c>
      <c r="V265" s="25" t="s">
        <v>1111</v>
      </c>
      <c r="W265" s="23" t="s">
        <v>1112</v>
      </c>
      <c r="X265" s="26">
        <v>37284</v>
      </c>
      <c r="Y265" s="26">
        <v>37341</v>
      </c>
      <c r="Z265" s="21"/>
      <c r="AA265" s="25"/>
      <c r="AB265" s="25"/>
      <c r="AC265" s="25"/>
      <c r="AD265" s="25">
        <v>7001</v>
      </c>
      <c r="AE265" s="25">
        <v>152.68</v>
      </c>
      <c r="AF265" s="25" t="s">
        <v>62</v>
      </c>
      <c r="AG265" s="25" t="s">
        <v>62</v>
      </c>
      <c r="AH265" s="25"/>
      <c r="AI265" s="25" t="s">
        <v>63</v>
      </c>
      <c r="AJ265" s="27">
        <v>152.68</v>
      </c>
      <c r="AK265" s="24">
        <v>5</v>
      </c>
      <c r="AL265" s="24" t="b">
        <v>0</v>
      </c>
      <c r="AM265" s="24" t="b">
        <v>0</v>
      </c>
      <c r="AN265" s="24" t="b">
        <v>0</v>
      </c>
      <c r="AO265" s="24">
        <v>0</v>
      </c>
      <c r="AP265" s="24">
        <v>1</v>
      </c>
      <c r="AQ265" s="26">
        <v>37306</v>
      </c>
      <c r="AR265" s="26">
        <v>37312</v>
      </c>
      <c r="AS265" s="24">
        <v>1</v>
      </c>
      <c r="AT265" s="23" t="s">
        <v>64</v>
      </c>
      <c r="AU265" s="23" t="str">
        <f t="shared" si="4"/>
        <v>VO00476311</v>
      </c>
    </row>
    <row r="266" spans="2:47" ht="13.8" x14ac:dyDescent="0.25">
      <c r="B266" s="20">
        <v>37306</v>
      </c>
      <c r="C266" s="20" t="s">
        <v>930</v>
      </c>
      <c r="D266" s="21" t="s">
        <v>46</v>
      </c>
      <c r="E266" s="21" t="s">
        <v>47</v>
      </c>
      <c r="F266" s="22">
        <v>251.69</v>
      </c>
      <c r="G266" s="21" t="s">
        <v>1098</v>
      </c>
      <c r="H266" s="21" t="s">
        <v>49</v>
      </c>
      <c r="I266" s="21" t="s">
        <v>1113</v>
      </c>
      <c r="J266" s="21" t="s">
        <v>51</v>
      </c>
      <c r="K266" s="21" t="s">
        <v>39</v>
      </c>
      <c r="L266" s="21" t="s">
        <v>52</v>
      </c>
      <c r="M266" s="23" t="s">
        <v>53</v>
      </c>
      <c r="N266" s="24">
        <v>458</v>
      </c>
      <c r="O266" s="21" t="s">
        <v>54</v>
      </c>
      <c r="P266" s="23" t="s">
        <v>55</v>
      </c>
      <c r="Q266" s="23" t="s">
        <v>56</v>
      </c>
      <c r="R266" s="23" t="s">
        <v>57</v>
      </c>
      <c r="S266" s="24" t="b">
        <v>0</v>
      </c>
      <c r="T266" s="25" t="s">
        <v>1114</v>
      </c>
      <c r="U266" s="25" t="s">
        <v>1102</v>
      </c>
      <c r="V266" s="25" t="s">
        <v>329</v>
      </c>
      <c r="W266" s="23" t="s">
        <v>1115</v>
      </c>
      <c r="X266" s="26">
        <v>37292</v>
      </c>
      <c r="Y266" s="26">
        <v>37349</v>
      </c>
      <c r="Z266" s="21"/>
      <c r="AA266" s="25"/>
      <c r="AB266" s="25"/>
      <c r="AC266" s="25"/>
      <c r="AD266" s="25">
        <v>7001</v>
      </c>
      <c r="AE266" s="25">
        <v>251.69</v>
      </c>
      <c r="AF266" s="25" t="s">
        <v>62</v>
      </c>
      <c r="AG266" s="25" t="s">
        <v>62</v>
      </c>
      <c r="AH266" s="25"/>
      <c r="AI266" s="25" t="s">
        <v>63</v>
      </c>
      <c r="AJ266" s="27">
        <v>251.69</v>
      </c>
      <c r="AK266" s="24">
        <v>22</v>
      </c>
      <c r="AL266" s="24" t="b">
        <v>0</v>
      </c>
      <c r="AM266" s="24" t="b">
        <v>0</v>
      </c>
      <c r="AN266" s="24" t="b">
        <v>0</v>
      </c>
      <c r="AO266" s="24">
        <v>0</v>
      </c>
      <c r="AP266" s="24">
        <v>1</v>
      </c>
      <c r="AQ266" s="26">
        <v>37306</v>
      </c>
      <c r="AR266" s="26">
        <v>37312</v>
      </c>
      <c r="AS266" s="24">
        <v>1</v>
      </c>
      <c r="AT266" s="23" t="s">
        <v>64</v>
      </c>
      <c r="AU266" s="23" t="str">
        <f t="shared" si="4"/>
        <v>VO00476349</v>
      </c>
    </row>
    <row r="267" spans="2:47" ht="13.8" x14ac:dyDescent="0.25">
      <c r="B267" s="20">
        <v>37306</v>
      </c>
      <c r="C267" s="20" t="s">
        <v>930</v>
      </c>
      <c r="D267" s="21" t="s">
        <v>46</v>
      </c>
      <c r="E267" s="21" t="s">
        <v>47</v>
      </c>
      <c r="F267" s="22">
        <v>102.17</v>
      </c>
      <c r="G267" s="21" t="s">
        <v>1098</v>
      </c>
      <c r="H267" s="21" t="s">
        <v>49</v>
      </c>
      <c r="I267" s="21" t="s">
        <v>1116</v>
      </c>
      <c r="J267" s="21" t="s">
        <v>51</v>
      </c>
      <c r="K267" s="21" t="s">
        <v>39</v>
      </c>
      <c r="L267" s="21" t="s">
        <v>52</v>
      </c>
      <c r="M267" s="23" t="s">
        <v>53</v>
      </c>
      <c r="N267" s="24">
        <v>458</v>
      </c>
      <c r="O267" s="21" t="s">
        <v>54</v>
      </c>
      <c r="P267" s="23" t="s">
        <v>55</v>
      </c>
      <c r="Q267" s="23" t="s">
        <v>56</v>
      </c>
      <c r="R267" s="23" t="s">
        <v>57</v>
      </c>
      <c r="S267" s="24" t="b">
        <v>0</v>
      </c>
      <c r="T267" s="25" t="s">
        <v>1117</v>
      </c>
      <c r="U267" s="25" t="s">
        <v>1102</v>
      </c>
      <c r="V267" s="25" t="s">
        <v>329</v>
      </c>
      <c r="W267" s="23" t="s">
        <v>1118</v>
      </c>
      <c r="X267" s="26">
        <v>37293</v>
      </c>
      <c r="Y267" s="26">
        <v>37350</v>
      </c>
      <c r="Z267" s="21"/>
      <c r="AA267" s="25"/>
      <c r="AB267" s="25"/>
      <c r="AC267" s="25"/>
      <c r="AD267" s="25">
        <v>7001</v>
      </c>
      <c r="AE267" s="25">
        <v>102.17</v>
      </c>
      <c r="AF267" s="25" t="s">
        <v>62</v>
      </c>
      <c r="AG267" s="25" t="s">
        <v>62</v>
      </c>
      <c r="AH267" s="25"/>
      <c r="AI267" s="25" t="s">
        <v>63</v>
      </c>
      <c r="AJ267" s="27">
        <v>102.17</v>
      </c>
      <c r="AK267" s="24">
        <v>23</v>
      </c>
      <c r="AL267" s="24" t="b">
        <v>0</v>
      </c>
      <c r="AM267" s="24" t="b">
        <v>0</v>
      </c>
      <c r="AN267" s="24" t="b">
        <v>0</v>
      </c>
      <c r="AO267" s="24">
        <v>0</v>
      </c>
      <c r="AP267" s="24">
        <v>1</v>
      </c>
      <c r="AQ267" s="26">
        <v>37306</v>
      </c>
      <c r="AR267" s="26">
        <v>37312</v>
      </c>
      <c r="AS267" s="24">
        <v>1</v>
      </c>
      <c r="AT267" s="23" t="s">
        <v>64</v>
      </c>
      <c r="AU267" s="23" t="str">
        <f t="shared" si="4"/>
        <v>VO00476352</v>
      </c>
    </row>
    <row r="268" spans="2:47" ht="13.8" x14ac:dyDescent="0.25">
      <c r="B268" s="20">
        <v>37306</v>
      </c>
      <c r="C268" s="20" t="s">
        <v>930</v>
      </c>
      <c r="D268" s="21" t="s">
        <v>75</v>
      </c>
      <c r="E268" s="21" t="s">
        <v>76</v>
      </c>
      <c r="F268" s="22">
        <v>180.18</v>
      </c>
      <c r="G268" s="21" t="s">
        <v>1098</v>
      </c>
      <c r="H268" s="21" t="s">
        <v>49</v>
      </c>
      <c r="I268" s="21" t="s">
        <v>1119</v>
      </c>
      <c r="J268" s="21" t="s">
        <v>51</v>
      </c>
      <c r="K268" s="21" t="s">
        <v>39</v>
      </c>
      <c r="L268" s="21" t="s">
        <v>52</v>
      </c>
      <c r="M268" s="23" t="s">
        <v>78</v>
      </c>
      <c r="N268" s="24">
        <v>458</v>
      </c>
      <c r="O268" s="21" t="s">
        <v>54</v>
      </c>
      <c r="P268" s="23" t="s">
        <v>55</v>
      </c>
      <c r="Q268" s="23" t="s">
        <v>56</v>
      </c>
      <c r="R268" s="23" t="s">
        <v>57</v>
      </c>
      <c r="S268" s="24" t="b">
        <v>0</v>
      </c>
      <c r="T268" s="25" t="s">
        <v>1120</v>
      </c>
      <c r="U268" s="25" t="s">
        <v>1102</v>
      </c>
      <c r="V268" s="25" t="s">
        <v>238</v>
      </c>
      <c r="W268" s="23" t="s">
        <v>1121</v>
      </c>
      <c r="X268" s="26">
        <v>37292</v>
      </c>
      <c r="Y268" s="26">
        <v>37349</v>
      </c>
      <c r="Z268" s="21"/>
      <c r="AA268" s="25"/>
      <c r="AB268" s="25"/>
      <c r="AC268" s="25"/>
      <c r="AD268" s="25">
        <v>7001</v>
      </c>
      <c r="AE268" s="25">
        <v>180.18</v>
      </c>
      <c r="AF268" s="25" t="s">
        <v>62</v>
      </c>
      <c r="AG268" s="25" t="s">
        <v>62</v>
      </c>
      <c r="AH268" s="25"/>
      <c r="AI268" s="25" t="s">
        <v>63</v>
      </c>
      <c r="AJ268" s="27">
        <v>180.18</v>
      </c>
      <c r="AK268" s="24">
        <v>14</v>
      </c>
      <c r="AL268" s="24" t="b">
        <v>0</v>
      </c>
      <c r="AM268" s="24" t="b">
        <v>0</v>
      </c>
      <c r="AN268" s="24" t="b">
        <v>0</v>
      </c>
      <c r="AO268" s="24">
        <v>0</v>
      </c>
      <c r="AP268" s="24">
        <v>1</v>
      </c>
      <c r="AQ268" s="26">
        <v>37306</v>
      </c>
      <c r="AR268" s="26">
        <v>37312</v>
      </c>
      <c r="AS268" s="24">
        <v>1</v>
      </c>
      <c r="AT268" s="23" t="s">
        <v>82</v>
      </c>
      <c r="AU268" s="23" t="str">
        <f t="shared" si="4"/>
        <v>VO00476322</v>
      </c>
    </row>
    <row r="269" spans="2:47" ht="13.8" x14ac:dyDescent="0.25">
      <c r="B269" s="20">
        <v>37306</v>
      </c>
      <c r="C269" s="20" t="s">
        <v>930</v>
      </c>
      <c r="D269" s="21" t="s">
        <v>75</v>
      </c>
      <c r="E269" s="21" t="s">
        <v>76</v>
      </c>
      <c r="F269" s="22">
        <v>20.88</v>
      </c>
      <c r="G269" s="21" t="s">
        <v>1098</v>
      </c>
      <c r="H269" s="21" t="s">
        <v>49</v>
      </c>
      <c r="I269" s="21" t="s">
        <v>1122</v>
      </c>
      <c r="J269" s="21" t="s">
        <v>51</v>
      </c>
      <c r="K269" s="21" t="s">
        <v>39</v>
      </c>
      <c r="L269" s="21" t="s">
        <v>52</v>
      </c>
      <c r="M269" s="23" t="s">
        <v>78</v>
      </c>
      <c r="N269" s="24">
        <v>458</v>
      </c>
      <c r="O269" s="21" t="s">
        <v>54</v>
      </c>
      <c r="P269" s="23" t="s">
        <v>55</v>
      </c>
      <c r="Q269" s="23" t="s">
        <v>56</v>
      </c>
      <c r="R269" s="23" t="s">
        <v>57</v>
      </c>
      <c r="S269" s="24" t="b">
        <v>0</v>
      </c>
      <c r="T269" s="25" t="s">
        <v>1123</v>
      </c>
      <c r="U269" s="25" t="s">
        <v>1102</v>
      </c>
      <c r="V269" s="25" t="s">
        <v>88</v>
      </c>
      <c r="W269" s="23" t="s">
        <v>1124</v>
      </c>
      <c r="X269" s="26">
        <v>37288</v>
      </c>
      <c r="Y269" s="26">
        <v>37345</v>
      </c>
      <c r="Z269" s="21"/>
      <c r="AA269" s="25"/>
      <c r="AB269" s="25"/>
      <c r="AC269" s="25"/>
      <c r="AD269" s="25">
        <v>7001</v>
      </c>
      <c r="AE269" s="25">
        <v>20.88</v>
      </c>
      <c r="AF269" s="25" t="s">
        <v>62</v>
      </c>
      <c r="AG269" s="25" t="s">
        <v>62</v>
      </c>
      <c r="AH269" s="25"/>
      <c r="AI269" s="25" t="s">
        <v>63</v>
      </c>
      <c r="AJ269" s="27">
        <v>20.88</v>
      </c>
      <c r="AK269" s="24">
        <v>15</v>
      </c>
      <c r="AL269" s="24" t="b">
        <v>0</v>
      </c>
      <c r="AM269" s="24" t="b">
        <v>0</v>
      </c>
      <c r="AN269" s="24" t="b">
        <v>0</v>
      </c>
      <c r="AO269" s="24">
        <v>0</v>
      </c>
      <c r="AP269" s="24">
        <v>1</v>
      </c>
      <c r="AQ269" s="26">
        <v>37306</v>
      </c>
      <c r="AR269" s="26">
        <v>37312</v>
      </c>
      <c r="AS269" s="24">
        <v>1</v>
      </c>
      <c r="AT269" s="23" t="s">
        <v>82</v>
      </c>
      <c r="AU269" s="23" t="str">
        <f t="shared" si="4"/>
        <v>VO00476325</v>
      </c>
    </row>
    <row r="270" spans="2:47" ht="13.8" x14ac:dyDescent="0.25">
      <c r="B270" s="20">
        <v>37306</v>
      </c>
      <c r="C270" s="20" t="s">
        <v>930</v>
      </c>
      <c r="D270" s="21" t="s">
        <v>75</v>
      </c>
      <c r="E270" s="21" t="s">
        <v>76</v>
      </c>
      <c r="F270" s="22">
        <v>30.07</v>
      </c>
      <c r="G270" s="21" t="s">
        <v>1098</v>
      </c>
      <c r="H270" s="21" t="s">
        <v>49</v>
      </c>
      <c r="I270" s="21" t="s">
        <v>1125</v>
      </c>
      <c r="J270" s="21" t="s">
        <v>51</v>
      </c>
      <c r="K270" s="21" t="s">
        <v>39</v>
      </c>
      <c r="L270" s="21" t="s">
        <v>52</v>
      </c>
      <c r="M270" s="23" t="s">
        <v>78</v>
      </c>
      <c r="N270" s="24">
        <v>458</v>
      </c>
      <c r="O270" s="21" t="s">
        <v>54</v>
      </c>
      <c r="P270" s="23" t="s">
        <v>55</v>
      </c>
      <c r="Q270" s="23" t="s">
        <v>56</v>
      </c>
      <c r="R270" s="23" t="s">
        <v>57</v>
      </c>
      <c r="S270" s="24" t="b">
        <v>0</v>
      </c>
      <c r="T270" s="25" t="s">
        <v>1126</v>
      </c>
      <c r="U270" s="25" t="s">
        <v>1102</v>
      </c>
      <c r="V270" s="25" t="s">
        <v>80</v>
      </c>
      <c r="W270" s="23" t="s">
        <v>1127</v>
      </c>
      <c r="X270" s="26">
        <v>37285</v>
      </c>
      <c r="Y270" s="26">
        <v>37342</v>
      </c>
      <c r="Z270" s="21"/>
      <c r="AA270" s="25"/>
      <c r="AB270" s="25"/>
      <c r="AC270" s="25"/>
      <c r="AD270" s="25">
        <v>7001</v>
      </c>
      <c r="AE270" s="25">
        <v>30.07</v>
      </c>
      <c r="AF270" s="25" t="s">
        <v>62</v>
      </c>
      <c r="AG270" s="25" t="s">
        <v>62</v>
      </c>
      <c r="AH270" s="25"/>
      <c r="AI270" s="25" t="s">
        <v>63</v>
      </c>
      <c r="AJ270" s="27">
        <v>30.07</v>
      </c>
      <c r="AK270" s="24">
        <v>7</v>
      </c>
      <c r="AL270" s="24" t="b">
        <v>0</v>
      </c>
      <c r="AM270" s="24" t="b">
        <v>0</v>
      </c>
      <c r="AN270" s="24" t="b">
        <v>0</v>
      </c>
      <c r="AO270" s="24">
        <v>0</v>
      </c>
      <c r="AP270" s="24">
        <v>1</v>
      </c>
      <c r="AQ270" s="26">
        <v>37306</v>
      </c>
      <c r="AR270" s="26">
        <v>37312</v>
      </c>
      <c r="AS270" s="24">
        <v>1</v>
      </c>
      <c r="AT270" s="23" t="s">
        <v>82</v>
      </c>
      <c r="AU270" s="23" t="str">
        <f t="shared" si="4"/>
        <v>VO00476313</v>
      </c>
    </row>
    <row r="271" spans="2:47" ht="13.8" x14ac:dyDescent="0.25">
      <c r="B271" s="20">
        <v>37306</v>
      </c>
      <c r="C271" s="20" t="s">
        <v>930</v>
      </c>
      <c r="D271" s="21" t="s">
        <v>75</v>
      </c>
      <c r="E271" s="21" t="s">
        <v>76</v>
      </c>
      <c r="F271" s="22">
        <v>29.37</v>
      </c>
      <c r="G271" s="21" t="s">
        <v>1098</v>
      </c>
      <c r="H271" s="21" t="s">
        <v>49</v>
      </c>
      <c r="I271" s="21" t="s">
        <v>1128</v>
      </c>
      <c r="J271" s="21" t="s">
        <v>51</v>
      </c>
      <c r="K271" s="21" t="s">
        <v>39</v>
      </c>
      <c r="L271" s="21" t="s">
        <v>52</v>
      </c>
      <c r="M271" s="23" t="s">
        <v>78</v>
      </c>
      <c r="N271" s="24">
        <v>458</v>
      </c>
      <c r="O271" s="21" t="s">
        <v>54</v>
      </c>
      <c r="P271" s="23" t="s">
        <v>55</v>
      </c>
      <c r="Q271" s="23" t="s">
        <v>56</v>
      </c>
      <c r="R271" s="23" t="s">
        <v>57</v>
      </c>
      <c r="S271" s="24" t="b">
        <v>0</v>
      </c>
      <c r="T271" s="25" t="s">
        <v>1129</v>
      </c>
      <c r="U271" s="25" t="s">
        <v>1102</v>
      </c>
      <c r="V271" s="25" t="s">
        <v>80</v>
      </c>
      <c r="W271" s="23" t="s">
        <v>1130</v>
      </c>
      <c r="X271" s="26">
        <v>37263</v>
      </c>
      <c r="Y271" s="26">
        <v>37320</v>
      </c>
      <c r="Z271" s="21"/>
      <c r="AA271" s="25"/>
      <c r="AB271" s="25"/>
      <c r="AC271" s="25"/>
      <c r="AD271" s="25">
        <v>7001</v>
      </c>
      <c r="AE271" s="25">
        <v>29.37</v>
      </c>
      <c r="AF271" s="25" t="s">
        <v>62</v>
      </c>
      <c r="AG271" s="25" t="s">
        <v>62</v>
      </c>
      <c r="AH271" s="25"/>
      <c r="AI271" s="25" t="s">
        <v>63</v>
      </c>
      <c r="AJ271" s="27">
        <v>29.37</v>
      </c>
      <c r="AK271" s="24">
        <v>8</v>
      </c>
      <c r="AL271" s="24" t="b">
        <v>0</v>
      </c>
      <c r="AM271" s="24" t="b">
        <v>0</v>
      </c>
      <c r="AN271" s="24" t="b">
        <v>0</v>
      </c>
      <c r="AO271" s="24">
        <v>0</v>
      </c>
      <c r="AP271" s="24">
        <v>1</v>
      </c>
      <c r="AQ271" s="26">
        <v>37306</v>
      </c>
      <c r="AR271" s="26">
        <v>37312</v>
      </c>
      <c r="AS271" s="24">
        <v>1</v>
      </c>
      <c r="AT271" s="23" t="s">
        <v>82</v>
      </c>
      <c r="AU271" s="23" t="str">
        <f t="shared" si="4"/>
        <v>VO00476314</v>
      </c>
    </row>
    <row r="272" spans="2:47" ht="13.8" x14ac:dyDescent="0.25">
      <c r="B272" s="20">
        <v>37306</v>
      </c>
      <c r="C272" s="20" t="s">
        <v>930</v>
      </c>
      <c r="D272" s="21" t="s">
        <v>75</v>
      </c>
      <c r="E272" s="21" t="s">
        <v>76</v>
      </c>
      <c r="F272" s="22">
        <v>53.13</v>
      </c>
      <c r="G272" s="21" t="s">
        <v>1098</v>
      </c>
      <c r="H272" s="21" t="s">
        <v>49</v>
      </c>
      <c r="I272" s="21" t="s">
        <v>1131</v>
      </c>
      <c r="J272" s="21" t="s">
        <v>51</v>
      </c>
      <c r="K272" s="21" t="s">
        <v>39</v>
      </c>
      <c r="L272" s="21" t="s">
        <v>52</v>
      </c>
      <c r="M272" s="23" t="s">
        <v>78</v>
      </c>
      <c r="N272" s="24">
        <v>458</v>
      </c>
      <c r="O272" s="21" t="s">
        <v>54</v>
      </c>
      <c r="P272" s="23" t="s">
        <v>55</v>
      </c>
      <c r="Q272" s="23" t="s">
        <v>56</v>
      </c>
      <c r="R272" s="23" t="s">
        <v>57</v>
      </c>
      <c r="S272" s="24" t="b">
        <v>0</v>
      </c>
      <c r="T272" s="25" t="s">
        <v>1132</v>
      </c>
      <c r="U272" s="25" t="s">
        <v>1102</v>
      </c>
      <c r="V272" s="25" t="s">
        <v>80</v>
      </c>
      <c r="W272" s="23" t="s">
        <v>1133</v>
      </c>
      <c r="X272" s="26">
        <v>37278</v>
      </c>
      <c r="Y272" s="26">
        <v>37335</v>
      </c>
      <c r="Z272" s="21"/>
      <c r="AA272" s="25"/>
      <c r="AB272" s="25"/>
      <c r="AC272" s="25"/>
      <c r="AD272" s="25">
        <v>7001</v>
      </c>
      <c r="AE272" s="25">
        <v>53.13</v>
      </c>
      <c r="AF272" s="25" t="s">
        <v>62</v>
      </c>
      <c r="AG272" s="25" t="s">
        <v>62</v>
      </c>
      <c r="AH272" s="25"/>
      <c r="AI272" s="25" t="s">
        <v>63</v>
      </c>
      <c r="AJ272" s="27">
        <v>53.13</v>
      </c>
      <c r="AK272" s="24">
        <v>9</v>
      </c>
      <c r="AL272" s="24" t="b">
        <v>0</v>
      </c>
      <c r="AM272" s="24" t="b">
        <v>0</v>
      </c>
      <c r="AN272" s="24" t="b">
        <v>0</v>
      </c>
      <c r="AO272" s="24">
        <v>0</v>
      </c>
      <c r="AP272" s="24">
        <v>1</v>
      </c>
      <c r="AQ272" s="26">
        <v>37306</v>
      </c>
      <c r="AR272" s="26">
        <v>37312</v>
      </c>
      <c r="AS272" s="24">
        <v>1</v>
      </c>
      <c r="AT272" s="23" t="s">
        <v>82</v>
      </c>
      <c r="AU272" s="23" t="str">
        <f t="shared" si="4"/>
        <v>VO00476315</v>
      </c>
    </row>
    <row r="273" spans="2:47" ht="13.8" x14ac:dyDescent="0.25">
      <c r="B273" s="20">
        <v>37306</v>
      </c>
      <c r="C273" s="20" t="s">
        <v>930</v>
      </c>
      <c r="D273" s="21" t="s">
        <v>75</v>
      </c>
      <c r="E273" s="21" t="s">
        <v>76</v>
      </c>
      <c r="F273" s="22">
        <v>49.12</v>
      </c>
      <c r="G273" s="21" t="s">
        <v>1098</v>
      </c>
      <c r="H273" s="21" t="s">
        <v>49</v>
      </c>
      <c r="I273" s="21" t="s">
        <v>1134</v>
      </c>
      <c r="J273" s="21" t="s">
        <v>51</v>
      </c>
      <c r="K273" s="21" t="s">
        <v>39</v>
      </c>
      <c r="L273" s="21" t="s">
        <v>52</v>
      </c>
      <c r="M273" s="23" t="s">
        <v>78</v>
      </c>
      <c r="N273" s="24">
        <v>458</v>
      </c>
      <c r="O273" s="21" t="s">
        <v>54</v>
      </c>
      <c r="P273" s="23" t="s">
        <v>55</v>
      </c>
      <c r="Q273" s="23" t="s">
        <v>56</v>
      </c>
      <c r="R273" s="23" t="s">
        <v>57</v>
      </c>
      <c r="S273" s="24" t="b">
        <v>0</v>
      </c>
      <c r="T273" s="25" t="s">
        <v>1135</v>
      </c>
      <c r="U273" s="25" t="s">
        <v>1102</v>
      </c>
      <c r="V273" s="25" t="s">
        <v>218</v>
      </c>
      <c r="W273" s="23" t="s">
        <v>1136</v>
      </c>
      <c r="X273" s="26">
        <v>37293</v>
      </c>
      <c r="Y273" s="26">
        <v>37350</v>
      </c>
      <c r="Z273" s="21"/>
      <c r="AA273" s="25"/>
      <c r="AB273" s="25"/>
      <c r="AC273" s="25"/>
      <c r="AD273" s="25">
        <v>7001</v>
      </c>
      <c r="AE273" s="25">
        <v>49.12</v>
      </c>
      <c r="AF273" s="25" t="s">
        <v>62</v>
      </c>
      <c r="AG273" s="25" t="s">
        <v>62</v>
      </c>
      <c r="AH273" s="25"/>
      <c r="AI273" s="25" t="s">
        <v>63</v>
      </c>
      <c r="AJ273" s="27">
        <v>49.12</v>
      </c>
      <c r="AK273" s="24">
        <v>19</v>
      </c>
      <c r="AL273" s="24" t="b">
        <v>0</v>
      </c>
      <c r="AM273" s="24" t="b">
        <v>0</v>
      </c>
      <c r="AN273" s="24" t="b">
        <v>0</v>
      </c>
      <c r="AO273" s="24">
        <v>0</v>
      </c>
      <c r="AP273" s="24">
        <v>1</v>
      </c>
      <c r="AQ273" s="26">
        <v>37306</v>
      </c>
      <c r="AR273" s="26">
        <v>37312</v>
      </c>
      <c r="AS273" s="24">
        <v>1</v>
      </c>
      <c r="AT273" s="23" t="s">
        <v>82</v>
      </c>
      <c r="AU273" s="23" t="str">
        <f t="shared" si="4"/>
        <v>VO00476332</v>
      </c>
    </row>
    <row r="274" spans="2:47" ht="13.8" x14ac:dyDescent="0.25">
      <c r="B274" s="20">
        <v>37306</v>
      </c>
      <c r="C274" s="20" t="s">
        <v>930</v>
      </c>
      <c r="D274" s="21" t="s">
        <v>75</v>
      </c>
      <c r="E274" s="21" t="s">
        <v>76</v>
      </c>
      <c r="F274" s="22">
        <v>527.11</v>
      </c>
      <c r="G274" s="21" t="s">
        <v>1098</v>
      </c>
      <c r="H274" s="21" t="s">
        <v>49</v>
      </c>
      <c r="I274" s="21" t="s">
        <v>1137</v>
      </c>
      <c r="J274" s="21" t="s">
        <v>51</v>
      </c>
      <c r="K274" s="21" t="s">
        <v>39</v>
      </c>
      <c r="L274" s="21" t="s">
        <v>52</v>
      </c>
      <c r="M274" s="23" t="s">
        <v>78</v>
      </c>
      <c r="N274" s="24">
        <v>458</v>
      </c>
      <c r="O274" s="21" t="s">
        <v>54</v>
      </c>
      <c r="P274" s="23" t="s">
        <v>55</v>
      </c>
      <c r="Q274" s="23" t="s">
        <v>56</v>
      </c>
      <c r="R274" s="23" t="s">
        <v>57</v>
      </c>
      <c r="S274" s="24" t="b">
        <v>0</v>
      </c>
      <c r="T274" s="25" t="s">
        <v>1138</v>
      </c>
      <c r="U274" s="25" t="s">
        <v>1102</v>
      </c>
      <c r="V274" s="25" t="s">
        <v>1139</v>
      </c>
      <c r="W274" s="23" t="s">
        <v>1140</v>
      </c>
      <c r="X274" s="26">
        <v>37291</v>
      </c>
      <c r="Y274" s="26">
        <v>37348</v>
      </c>
      <c r="Z274" s="21"/>
      <c r="AA274" s="25"/>
      <c r="AB274" s="25"/>
      <c r="AC274" s="25"/>
      <c r="AD274" s="25">
        <v>7001</v>
      </c>
      <c r="AE274" s="25">
        <v>527.11</v>
      </c>
      <c r="AF274" s="25" t="s">
        <v>62</v>
      </c>
      <c r="AG274" s="25" t="s">
        <v>62</v>
      </c>
      <c r="AH274" s="25"/>
      <c r="AI274" s="25" t="s">
        <v>63</v>
      </c>
      <c r="AJ274" s="27">
        <v>527.11</v>
      </c>
      <c r="AK274" s="24">
        <v>20</v>
      </c>
      <c r="AL274" s="24" t="b">
        <v>0</v>
      </c>
      <c r="AM274" s="24" t="b">
        <v>0</v>
      </c>
      <c r="AN274" s="24" t="b">
        <v>0</v>
      </c>
      <c r="AO274" s="24">
        <v>0</v>
      </c>
      <c r="AP274" s="24">
        <v>1</v>
      </c>
      <c r="AQ274" s="26">
        <v>37306</v>
      </c>
      <c r="AR274" s="26">
        <v>37312</v>
      </c>
      <c r="AS274" s="24">
        <v>1</v>
      </c>
      <c r="AT274" s="23" t="s">
        <v>82</v>
      </c>
      <c r="AU274" s="23" t="str">
        <f t="shared" si="4"/>
        <v>VO00476333</v>
      </c>
    </row>
    <row r="275" spans="2:47" ht="13.8" x14ac:dyDescent="0.25">
      <c r="B275" s="20">
        <v>37306</v>
      </c>
      <c r="C275" s="20" t="s">
        <v>930</v>
      </c>
      <c r="D275" s="21" t="s">
        <v>661</v>
      </c>
      <c r="E275" s="21" t="s">
        <v>662</v>
      </c>
      <c r="F275" s="22">
        <v>944.13</v>
      </c>
      <c r="G275" s="21" t="s">
        <v>1098</v>
      </c>
      <c r="H275" s="21" t="s">
        <v>49</v>
      </c>
      <c r="I275" s="21" t="s">
        <v>1141</v>
      </c>
      <c r="J275" s="21" t="s">
        <v>51</v>
      </c>
      <c r="K275" s="21" t="s">
        <v>39</v>
      </c>
      <c r="L275" s="21" t="s">
        <v>52</v>
      </c>
      <c r="M275" s="23" t="s">
        <v>663</v>
      </c>
      <c r="N275" s="24">
        <v>458</v>
      </c>
      <c r="O275" s="21" t="s">
        <v>54</v>
      </c>
      <c r="P275" s="23" t="s">
        <v>55</v>
      </c>
      <c r="Q275" s="23" t="s">
        <v>56</v>
      </c>
      <c r="R275" s="23" t="s">
        <v>57</v>
      </c>
      <c r="S275" s="24" t="b">
        <v>0</v>
      </c>
      <c r="T275" s="25" t="s">
        <v>1142</v>
      </c>
      <c r="U275" s="25" t="s">
        <v>1102</v>
      </c>
      <c r="V275" s="25" t="s">
        <v>1143</v>
      </c>
      <c r="W275" s="23" t="s">
        <v>1144</v>
      </c>
      <c r="X275" s="26">
        <v>37260</v>
      </c>
      <c r="Y275" s="26">
        <v>37290</v>
      </c>
      <c r="Z275" s="21"/>
      <c r="AA275" s="25"/>
      <c r="AB275" s="25"/>
      <c r="AC275" s="25"/>
      <c r="AD275" s="25">
        <v>7001</v>
      </c>
      <c r="AE275" s="25">
        <v>944.13</v>
      </c>
      <c r="AF275" s="25" t="s">
        <v>62</v>
      </c>
      <c r="AG275" s="25" t="s">
        <v>62</v>
      </c>
      <c r="AH275" s="25"/>
      <c r="AI275" s="25" t="s">
        <v>63</v>
      </c>
      <c r="AJ275" s="27">
        <v>944.13</v>
      </c>
      <c r="AK275" s="24">
        <v>3</v>
      </c>
      <c r="AL275" s="24" t="b">
        <v>0</v>
      </c>
      <c r="AM275" s="24" t="b">
        <v>0</v>
      </c>
      <c r="AN275" s="24" t="b">
        <v>0</v>
      </c>
      <c r="AO275" s="24">
        <v>0</v>
      </c>
      <c r="AP275" s="24">
        <v>1</v>
      </c>
      <c r="AQ275" s="26">
        <v>37306</v>
      </c>
      <c r="AR275" s="26">
        <v>37312</v>
      </c>
      <c r="AS275" s="24">
        <v>1</v>
      </c>
      <c r="AT275" s="23" t="s">
        <v>664</v>
      </c>
      <c r="AU275" s="23" t="str">
        <f t="shared" si="4"/>
        <v>VO00476308</v>
      </c>
    </row>
    <row r="276" spans="2:47" ht="13.8" x14ac:dyDescent="0.25">
      <c r="B276" s="20">
        <v>37306</v>
      </c>
      <c r="C276" s="20" t="s">
        <v>930</v>
      </c>
      <c r="D276" s="21" t="s">
        <v>90</v>
      </c>
      <c r="E276" s="21" t="s">
        <v>91</v>
      </c>
      <c r="F276" s="22">
        <v>846.3</v>
      </c>
      <c r="G276" s="21" t="s">
        <v>1098</v>
      </c>
      <c r="H276" s="21" t="s">
        <v>49</v>
      </c>
      <c r="I276" s="21" t="s">
        <v>1145</v>
      </c>
      <c r="J276" s="21" t="s">
        <v>51</v>
      </c>
      <c r="K276" s="21" t="s">
        <v>39</v>
      </c>
      <c r="L276" s="21" t="s">
        <v>52</v>
      </c>
      <c r="M276" s="23" t="s">
        <v>93</v>
      </c>
      <c r="N276" s="24">
        <v>458</v>
      </c>
      <c r="O276" s="21" t="s">
        <v>54</v>
      </c>
      <c r="P276" s="23" t="s">
        <v>55</v>
      </c>
      <c r="Q276" s="23" t="s">
        <v>56</v>
      </c>
      <c r="R276" s="23" t="s">
        <v>57</v>
      </c>
      <c r="S276" s="24" t="b">
        <v>0</v>
      </c>
      <c r="T276" s="25" t="s">
        <v>1146</v>
      </c>
      <c r="U276" s="25" t="s">
        <v>1102</v>
      </c>
      <c r="V276" s="25" t="s">
        <v>225</v>
      </c>
      <c r="W276" s="23" t="s">
        <v>1147</v>
      </c>
      <c r="X276" s="26">
        <v>37286</v>
      </c>
      <c r="Y276" s="26">
        <v>37306</v>
      </c>
      <c r="Z276" s="21"/>
      <c r="AA276" s="25"/>
      <c r="AB276" s="25"/>
      <c r="AC276" s="25"/>
      <c r="AD276" s="25">
        <v>7001</v>
      </c>
      <c r="AE276" s="25">
        <v>846.3</v>
      </c>
      <c r="AF276" s="25" t="s">
        <v>62</v>
      </c>
      <c r="AG276" s="25" t="s">
        <v>62</v>
      </c>
      <c r="AH276" s="25"/>
      <c r="AI276" s="25" t="s">
        <v>63</v>
      </c>
      <c r="AJ276" s="27">
        <v>846.3</v>
      </c>
      <c r="AK276" s="24">
        <v>2</v>
      </c>
      <c r="AL276" s="24" t="b">
        <v>0</v>
      </c>
      <c r="AM276" s="24" t="b">
        <v>0</v>
      </c>
      <c r="AN276" s="24" t="b">
        <v>0</v>
      </c>
      <c r="AO276" s="24">
        <v>0</v>
      </c>
      <c r="AP276" s="24">
        <v>1</v>
      </c>
      <c r="AQ276" s="26">
        <v>37306</v>
      </c>
      <c r="AR276" s="26">
        <v>37312</v>
      </c>
      <c r="AS276" s="24">
        <v>1</v>
      </c>
      <c r="AT276" s="23" t="s">
        <v>97</v>
      </c>
      <c r="AU276" s="23" t="str">
        <f t="shared" si="4"/>
        <v>VO00476307</v>
      </c>
    </row>
    <row r="277" spans="2:47" ht="13.8" x14ac:dyDescent="0.25">
      <c r="B277" s="20">
        <v>37306</v>
      </c>
      <c r="C277" s="20" t="s">
        <v>930</v>
      </c>
      <c r="D277" s="21" t="s">
        <v>90</v>
      </c>
      <c r="E277" s="21" t="s">
        <v>91</v>
      </c>
      <c r="F277" s="22">
        <v>38.49</v>
      </c>
      <c r="G277" s="21" t="s">
        <v>1098</v>
      </c>
      <c r="H277" s="21" t="s">
        <v>49</v>
      </c>
      <c r="I277" s="21" t="s">
        <v>1148</v>
      </c>
      <c r="J277" s="21" t="s">
        <v>51</v>
      </c>
      <c r="K277" s="21" t="s">
        <v>39</v>
      </c>
      <c r="L277" s="21" t="s">
        <v>52</v>
      </c>
      <c r="M277" s="23" t="s">
        <v>93</v>
      </c>
      <c r="N277" s="24">
        <v>458</v>
      </c>
      <c r="O277" s="21" t="s">
        <v>54</v>
      </c>
      <c r="P277" s="23" t="s">
        <v>55</v>
      </c>
      <c r="Q277" s="23" t="s">
        <v>56</v>
      </c>
      <c r="R277" s="23" t="s">
        <v>57</v>
      </c>
      <c r="S277" s="24" t="b">
        <v>0</v>
      </c>
      <c r="T277" s="25" t="s">
        <v>1149</v>
      </c>
      <c r="U277" s="25" t="s">
        <v>1102</v>
      </c>
      <c r="V277" s="25" t="s">
        <v>95</v>
      </c>
      <c r="W277" s="23" t="s">
        <v>1150</v>
      </c>
      <c r="X277" s="26">
        <v>37295</v>
      </c>
      <c r="Y277" s="26">
        <v>37352</v>
      </c>
      <c r="Z277" s="21"/>
      <c r="AA277" s="25"/>
      <c r="AB277" s="25"/>
      <c r="AC277" s="25"/>
      <c r="AD277" s="25">
        <v>7001</v>
      </c>
      <c r="AE277" s="25">
        <v>38.49</v>
      </c>
      <c r="AF277" s="25" t="s">
        <v>62</v>
      </c>
      <c r="AG277" s="25" t="s">
        <v>62</v>
      </c>
      <c r="AH277" s="25"/>
      <c r="AI277" s="25" t="s">
        <v>63</v>
      </c>
      <c r="AJ277" s="27">
        <v>38.49</v>
      </c>
      <c r="AK277" s="24">
        <v>10</v>
      </c>
      <c r="AL277" s="24" t="b">
        <v>0</v>
      </c>
      <c r="AM277" s="24" t="b">
        <v>0</v>
      </c>
      <c r="AN277" s="24" t="b">
        <v>0</v>
      </c>
      <c r="AO277" s="24">
        <v>0</v>
      </c>
      <c r="AP277" s="24">
        <v>1</v>
      </c>
      <c r="AQ277" s="26">
        <v>37306</v>
      </c>
      <c r="AR277" s="26">
        <v>37312</v>
      </c>
      <c r="AS277" s="24">
        <v>1</v>
      </c>
      <c r="AT277" s="23" t="s">
        <v>97</v>
      </c>
      <c r="AU277" s="23" t="str">
        <f t="shared" si="4"/>
        <v>VO00476317</v>
      </c>
    </row>
    <row r="278" spans="2:47" ht="13.8" x14ac:dyDescent="0.25">
      <c r="B278" s="20">
        <v>37306</v>
      </c>
      <c r="C278" s="20" t="s">
        <v>930</v>
      </c>
      <c r="D278" s="21" t="s">
        <v>110</v>
      </c>
      <c r="E278" s="21" t="s">
        <v>111</v>
      </c>
      <c r="F278" s="22">
        <v>97.2</v>
      </c>
      <c r="G278" s="21" t="s">
        <v>1098</v>
      </c>
      <c r="H278" s="21" t="s">
        <v>49</v>
      </c>
      <c r="I278" s="21" t="s">
        <v>1151</v>
      </c>
      <c r="J278" s="21" t="s">
        <v>51</v>
      </c>
      <c r="K278" s="21" t="s">
        <v>39</v>
      </c>
      <c r="L278" s="21" t="s">
        <v>52</v>
      </c>
      <c r="M278" s="23" t="s">
        <v>113</v>
      </c>
      <c r="N278" s="24">
        <v>459</v>
      </c>
      <c r="O278" s="21" t="s">
        <v>102</v>
      </c>
      <c r="P278" s="23" t="s">
        <v>55</v>
      </c>
      <c r="Q278" s="23" t="s">
        <v>56</v>
      </c>
      <c r="R278" s="23" t="s">
        <v>57</v>
      </c>
      <c r="S278" s="24" t="b">
        <v>0</v>
      </c>
      <c r="T278" s="25" t="s">
        <v>1152</v>
      </c>
      <c r="U278" s="25" t="s">
        <v>1102</v>
      </c>
      <c r="V278" s="25" t="s">
        <v>115</v>
      </c>
      <c r="W278" s="23" t="s">
        <v>1153</v>
      </c>
      <c r="X278" s="26">
        <v>37287</v>
      </c>
      <c r="Y278" s="26">
        <v>37317</v>
      </c>
      <c r="Z278" s="21"/>
      <c r="AA278" s="25"/>
      <c r="AB278" s="25"/>
      <c r="AC278" s="25"/>
      <c r="AD278" s="25">
        <v>7001</v>
      </c>
      <c r="AE278" s="25">
        <v>97.2</v>
      </c>
      <c r="AF278" s="25" t="s">
        <v>62</v>
      </c>
      <c r="AG278" s="25" t="s">
        <v>62</v>
      </c>
      <c r="AH278" s="25"/>
      <c r="AI278" s="25" t="s">
        <v>63</v>
      </c>
      <c r="AJ278" s="27">
        <v>97.2</v>
      </c>
      <c r="AK278" s="24">
        <v>18</v>
      </c>
      <c r="AL278" s="24" t="b">
        <v>0</v>
      </c>
      <c r="AM278" s="24" t="b">
        <v>0</v>
      </c>
      <c r="AN278" s="24" t="b">
        <v>0</v>
      </c>
      <c r="AO278" s="24">
        <v>0</v>
      </c>
      <c r="AP278" s="24">
        <v>1</v>
      </c>
      <c r="AQ278" s="26">
        <v>37306</v>
      </c>
      <c r="AR278" s="26">
        <v>37312</v>
      </c>
      <c r="AS278" s="24">
        <v>1</v>
      </c>
      <c r="AT278" s="23" t="s">
        <v>117</v>
      </c>
      <c r="AU278" s="23" t="str">
        <f t="shared" si="4"/>
        <v>VO00476331</v>
      </c>
    </row>
    <row r="279" spans="2:47" ht="13.8" x14ac:dyDescent="0.25">
      <c r="B279" s="20">
        <v>37306</v>
      </c>
      <c r="C279" s="20" t="s">
        <v>930</v>
      </c>
      <c r="D279" s="21" t="s">
        <v>110</v>
      </c>
      <c r="E279" s="21" t="s">
        <v>111</v>
      </c>
      <c r="F279" s="22">
        <v>45.17</v>
      </c>
      <c r="G279" s="21" t="s">
        <v>1098</v>
      </c>
      <c r="H279" s="21" t="s">
        <v>49</v>
      </c>
      <c r="I279" s="21" t="s">
        <v>1154</v>
      </c>
      <c r="J279" s="21" t="s">
        <v>51</v>
      </c>
      <c r="K279" s="21" t="s">
        <v>39</v>
      </c>
      <c r="L279" s="21" t="s">
        <v>52</v>
      </c>
      <c r="M279" s="23" t="s">
        <v>113</v>
      </c>
      <c r="N279" s="24">
        <v>459</v>
      </c>
      <c r="O279" s="21" t="s">
        <v>102</v>
      </c>
      <c r="P279" s="23" t="s">
        <v>55</v>
      </c>
      <c r="Q279" s="23" t="s">
        <v>56</v>
      </c>
      <c r="R279" s="23" t="s">
        <v>57</v>
      </c>
      <c r="S279" s="24" t="b">
        <v>0</v>
      </c>
      <c r="T279" s="25" t="s">
        <v>1155</v>
      </c>
      <c r="U279" s="25" t="s">
        <v>1102</v>
      </c>
      <c r="V279" s="25" t="s">
        <v>316</v>
      </c>
      <c r="W279" s="23" t="s">
        <v>1156</v>
      </c>
      <c r="X279" s="26">
        <v>37293</v>
      </c>
      <c r="Y279" s="26">
        <v>37303</v>
      </c>
      <c r="Z279" s="21"/>
      <c r="AA279" s="25"/>
      <c r="AB279" s="25"/>
      <c r="AC279" s="25"/>
      <c r="AD279" s="25">
        <v>7001</v>
      </c>
      <c r="AE279" s="25">
        <v>45.17</v>
      </c>
      <c r="AF279" s="25" t="s">
        <v>62</v>
      </c>
      <c r="AG279" s="25" t="s">
        <v>62</v>
      </c>
      <c r="AH279" s="25"/>
      <c r="AI279" s="25" t="s">
        <v>63</v>
      </c>
      <c r="AJ279" s="27">
        <v>45.17</v>
      </c>
      <c r="AK279" s="24">
        <v>1</v>
      </c>
      <c r="AL279" s="24" t="b">
        <v>0</v>
      </c>
      <c r="AM279" s="24" t="b">
        <v>0</v>
      </c>
      <c r="AN279" s="24" t="b">
        <v>0</v>
      </c>
      <c r="AO279" s="24">
        <v>0</v>
      </c>
      <c r="AP279" s="24">
        <v>1</v>
      </c>
      <c r="AQ279" s="26">
        <v>37306</v>
      </c>
      <c r="AR279" s="26">
        <v>37312</v>
      </c>
      <c r="AS279" s="24">
        <v>1</v>
      </c>
      <c r="AT279" s="23" t="s">
        <v>117</v>
      </c>
      <c r="AU279" s="23" t="str">
        <f t="shared" si="4"/>
        <v>VO00476303</v>
      </c>
    </row>
    <row r="280" spans="2:47" ht="13.8" x14ac:dyDescent="0.25">
      <c r="B280" s="20">
        <v>37306</v>
      </c>
      <c r="C280" s="20" t="s">
        <v>930</v>
      </c>
      <c r="D280" s="21" t="s">
        <v>118</v>
      </c>
      <c r="E280" s="21" t="s">
        <v>119</v>
      </c>
      <c r="F280" s="22">
        <v>17.760000000000002</v>
      </c>
      <c r="G280" s="21" t="s">
        <v>1098</v>
      </c>
      <c r="H280" s="21" t="s">
        <v>49</v>
      </c>
      <c r="I280" s="21" t="s">
        <v>1157</v>
      </c>
      <c r="J280" s="21" t="s">
        <v>51</v>
      </c>
      <c r="K280" s="21" t="s">
        <v>39</v>
      </c>
      <c r="L280" s="21" t="s">
        <v>52</v>
      </c>
      <c r="M280" s="23" t="s">
        <v>121</v>
      </c>
      <c r="N280" s="24">
        <v>459</v>
      </c>
      <c r="O280" s="21" t="s">
        <v>102</v>
      </c>
      <c r="P280" s="23" t="s">
        <v>55</v>
      </c>
      <c r="Q280" s="23" t="s">
        <v>56</v>
      </c>
      <c r="R280" s="23" t="s">
        <v>57</v>
      </c>
      <c r="S280" s="24" t="b">
        <v>0</v>
      </c>
      <c r="T280" s="25" t="s">
        <v>1158</v>
      </c>
      <c r="U280" s="25" t="s">
        <v>1102</v>
      </c>
      <c r="V280" s="25" t="s">
        <v>123</v>
      </c>
      <c r="W280" s="23" t="s">
        <v>1159</v>
      </c>
      <c r="X280" s="26">
        <v>37298</v>
      </c>
      <c r="Y280" s="26">
        <v>37355</v>
      </c>
      <c r="Z280" s="21"/>
      <c r="AA280" s="25"/>
      <c r="AB280" s="25"/>
      <c r="AC280" s="25"/>
      <c r="AD280" s="25">
        <v>7001</v>
      </c>
      <c r="AE280" s="25">
        <v>17.760000000000002</v>
      </c>
      <c r="AF280" s="25" t="s">
        <v>62</v>
      </c>
      <c r="AG280" s="25" t="s">
        <v>62</v>
      </c>
      <c r="AH280" s="25"/>
      <c r="AI280" s="25" t="s">
        <v>63</v>
      </c>
      <c r="AJ280" s="27">
        <v>17.760000000000002</v>
      </c>
      <c r="AK280" s="24">
        <v>11</v>
      </c>
      <c r="AL280" s="24" t="b">
        <v>0</v>
      </c>
      <c r="AM280" s="24" t="b">
        <v>0</v>
      </c>
      <c r="AN280" s="24" t="b">
        <v>0</v>
      </c>
      <c r="AO280" s="24">
        <v>0</v>
      </c>
      <c r="AP280" s="24">
        <v>1</v>
      </c>
      <c r="AQ280" s="26">
        <v>37306</v>
      </c>
      <c r="AR280" s="26">
        <v>37312</v>
      </c>
      <c r="AS280" s="24">
        <v>1</v>
      </c>
      <c r="AT280" s="23" t="s">
        <v>125</v>
      </c>
      <c r="AU280" s="23" t="str">
        <f t="shared" si="4"/>
        <v>VO00476318</v>
      </c>
    </row>
    <row r="281" spans="2:47" ht="13.8" x14ac:dyDescent="0.25">
      <c r="B281" s="20">
        <v>37306</v>
      </c>
      <c r="C281" s="20" t="s">
        <v>930</v>
      </c>
      <c r="D281" s="21" t="s">
        <v>118</v>
      </c>
      <c r="E281" s="21" t="s">
        <v>119</v>
      </c>
      <c r="F281" s="22">
        <v>5.38</v>
      </c>
      <c r="G281" s="21" t="s">
        <v>1098</v>
      </c>
      <c r="H281" s="21" t="s">
        <v>49</v>
      </c>
      <c r="I281" s="21" t="s">
        <v>1160</v>
      </c>
      <c r="J281" s="21" t="s">
        <v>51</v>
      </c>
      <c r="K281" s="21" t="s">
        <v>39</v>
      </c>
      <c r="L281" s="21" t="s">
        <v>52</v>
      </c>
      <c r="M281" s="23" t="s">
        <v>121</v>
      </c>
      <c r="N281" s="24">
        <v>459</v>
      </c>
      <c r="O281" s="21" t="s">
        <v>102</v>
      </c>
      <c r="P281" s="23" t="s">
        <v>55</v>
      </c>
      <c r="Q281" s="23" t="s">
        <v>56</v>
      </c>
      <c r="R281" s="23" t="s">
        <v>57</v>
      </c>
      <c r="S281" s="24" t="b">
        <v>0</v>
      </c>
      <c r="T281" s="25" t="s">
        <v>1161</v>
      </c>
      <c r="U281" s="25" t="s">
        <v>1102</v>
      </c>
      <c r="V281" s="25" t="s">
        <v>123</v>
      </c>
      <c r="W281" s="23" t="s">
        <v>1162</v>
      </c>
      <c r="X281" s="26">
        <v>37288</v>
      </c>
      <c r="Y281" s="26">
        <v>37345</v>
      </c>
      <c r="Z281" s="21"/>
      <c r="AA281" s="25"/>
      <c r="AB281" s="25"/>
      <c r="AC281" s="25"/>
      <c r="AD281" s="25">
        <v>7001</v>
      </c>
      <c r="AE281" s="25">
        <v>5.38</v>
      </c>
      <c r="AF281" s="25" t="s">
        <v>62</v>
      </c>
      <c r="AG281" s="25" t="s">
        <v>62</v>
      </c>
      <c r="AH281" s="25"/>
      <c r="AI281" s="25" t="s">
        <v>63</v>
      </c>
      <c r="AJ281" s="27">
        <v>5.38</v>
      </c>
      <c r="AK281" s="24">
        <v>12</v>
      </c>
      <c r="AL281" s="24" t="b">
        <v>0</v>
      </c>
      <c r="AM281" s="24" t="b">
        <v>0</v>
      </c>
      <c r="AN281" s="24" t="b">
        <v>0</v>
      </c>
      <c r="AO281" s="24">
        <v>0</v>
      </c>
      <c r="AP281" s="24">
        <v>1</v>
      </c>
      <c r="AQ281" s="26">
        <v>37306</v>
      </c>
      <c r="AR281" s="26">
        <v>37312</v>
      </c>
      <c r="AS281" s="24">
        <v>1</v>
      </c>
      <c r="AT281" s="23" t="s">
        <v>125</v>
      </c>
      <c r="AU281" s="23" t="str">
        <f t="shared" si="4"/>
        <v>VO00476319</v>
      </c>
    </row>
    <row r="282" spans="2:47" ht="13.8" x14ac:dyDescent="0.25">
      <c r="B282" s="20">
        <v>37306</v>
      </c>
      <c r="C282" s="20" t="s">
        <v>930</v>
      </c>
      <c r="D282" s="21" t="s">
        <v>1163</v>
      </c>
      <c r="E282" s="21" t="s">
        <v>1164</v>
      </c>
      <c r="F282" s="22">
        <v>123.2</v>
      </c>
      <c r="G282" s="21" t="s">
        <v>1098</v>
      </c>
      <c r="H282" s="21" t="s">
        <v>49</v>
      </c>
      <c r="I282" s="21" t="s">
        <v>1165</v>
      </c>
      <c r="J282" s="21" t="s">
        <v>51</v>
      </c>
      <c r="K282" s="21" t="s">
        <v>39</v>
      </c>
      <c r="L282" s="21" t="s">
        <v>52</v>
      </c>
      <c r="M282" s="23" t="s">
        <v>1166</v>
      </c>
      <c r="N282" s="24">
        <v>499</v>
      </c>
      <c r="O282" s="21" t="s">
        <v>1092</v>
      </c>
      <c r="P282" s="23" t="s">
        <v>55</v>
      </c>
      <c r="Q282" s="23" t="s">
        <v>56</v>
      </c>
      <c r="R282" s="23" t="s">
        <v>57</v>
      </c>
      <c r="S282" s="24" t="b">
        <v>0</v>
      </c>
      <c r="T282" s="25" t="s">
        <v>1167</v>
      </c>
      <c r="U282" s="25" t="s">
        <v>1102</v>
      </c>
      <c r="V282" s="25" t="s">
        <v>1168</v>
      </c>
      <c r="W282" s="23" t="s">
        <v>1169</v>
      </c>
      <c r="X282" s="26">
        <v>37294</v>
      </c>
      <c r="Y282" s="26">
        <v>37351</v>
      </c>
      <c r="Z282" s="21"/>
      <c r="AA282" s="25"/>
      <c r="AB282" s="25"/>
      <c r="AC282" s="25"/>
      <c r="AD282" s="25">
        <v>7001</v>
      </c>
      <c r="AE282" s="25">
        <v>123.2</v>
      </c>
      <c r="AF282" s="25" t="s">
        <v>62</v>
      </c>
      <c r="AG282" s="25" t="s">
        <v>62</v>
      </c>
      <c r="AH282" s="25"/>
      <c r="AI282" s="25" t="s">
        <v>63</v>
      </c>
      <c r="AJ282" s="27">
        <v>123.2</v>
      </c>
      <c r="AK282" s="24">
        <v>16</v>
      </c>
      <c r="AL282" s="24" t="b">
        <v>0</v>
      </c>
      <c r="AM282" s="24" t="b">
        <v>0</v>
      </c>
      <c r="AN282" s="24" t="b">
        <v>0</v>
      </c>
      <c r="AO282" s="24">
        <v>0</v>
      </c>
      <c r="AP282" s="24">
        <v>1</v>
      </c>
      <c r="AQ282" s="26">
        <v>37306</v>
      </c>
      <c r="AR282" s="26">
        <v>37312</v>
      </c>
      <c r="AS282" s="24">
        <v>1</v>
      </c>
      <c r="AT282" s="23" t="s">
        <v>1170</v>
      </c>
      <c r="AU282" s="23" t="str">
        <f t="shared" si="4"/>
        <v>VO00476327</v>
      </c>
    </row>
    <row r="283" spans="2:47" ht="13.8" x14ac:dyDescent="0.25">
      <c r="B283" s="20">
        <v>37306</v>
      </c>
      <c r="C283" s="20" t="s">
        <v>930</v>
      </c>
      <c r="D283" s="21" t="s">
        <v>1171</v>
      </c>
      <c r="E283" s="21" t="s">
        <v>99</v>
      </c>
      <c r="F283" s="22">
        <v>50.03</v>
      </c>
      <c r="G283" s="21" t="s">
        <v>1098</v>
      </c>
      <c r="H283" s="21" t="s">
        <v>49</v>
      </c>
      <c r="I283" s="21" t="s">
        <v>71</v>
      </c>
      <c r="J283" s="21" t="s">
        <v>51</v>
      </c>
      <c r="K283" s="21" t="s">
        <v>39</v>
      </c>
      <c r="L283" s="21" t="s">
        <v>52</v>
      </c>
      <c r="M283" s="23" t="s">
        <v>1172</v>
      </c>
      <c r="N283" s="24">
        <v>459</v>
      </c>
      <c r="O283" s="21" t="s">
        <v>102</v>
      </c>
      <c r="P283" s="23" t="s">
        <v>55</v>
      </c>
      <c r="Q283" s="23" t="s">
        <v>56</v>
      </c>
      <c r="R283" s="23" t="s">
        <v>57</v>
      </c>
      <c r="S283" s="24" t="b">
        <v>0</v>
      </c>
      <c r="T283" s="25" t="s">
        <v>1173</v>
      </c>
      <c r="U283" s="25" t="s">
        <v>1102</v>
      </c>
      <c r="V283" s="25" t="s">
        <v>73</v>
      </c>
      <c r="W283" s="23" t="s">
        <v>1174</v>
      </c>
      <c r="X283" s="26">
        <v>37276</v>
      </c>
      <c r="Y283" s="26">
        <v>37286</v>
      </c>
      <c r="Z283" s="21"/>
      <c r="AA283" s="25"/>
      <c r="AB283" s="25"/>
      <c r="AC283" s="25"/>
      <c r="AD283" s="25">
        <v>7001</v>
      </c>
      <c r="AE283" s="25">
        <v>50.03</v>
      </c>
      <c r="AF283" s="25" t="s">
        <v>62</v>
      </c>
      <c r="AG283" s="25" t="s">
        <v>62</v>
      </c>
      <c r="AH283" s="25"/>
      <c r="AI283" s="25" t="s">
        <v>63</v>
      </c>
      <c r="AJ283" s="27">
        <v>50.03</v>
      </c>
      <c r="AK283" s="24">
        <v>13</v>
      </c>
      <c r="AL283" s="24" t="b">
        <v>0</v>
      </c>
      <c r="AM283" s="24" t="b">
        <v>0</v>
      </c>
      <c r="AN283" s="24" t="b">
        <v>0</v>
      </c>
      <c r="AO283" s="24">
        <v>0</v>
      </c>
      <c r="AP283" s="24">
        <v>1</v>
      </c>
      <c r="AQ283" s="26">
        <v>37306</v>
      </c>
      <c r="AR283" s="26">
        <v>37312</v>
      </c>
      <c r="AS283" s="24">
        <v>1</v>
      </c>
      <c r="AT283" s="23" t="s">
        <v>1175</v>
      </c>
      <c r="AU283" s="23" t="str">
        <f t="shared" si="4"/>
        <v>VO00476320</v>
      </c>
    </row>
    <row r="284" spans="2:47" ht="13.8" x14ac:dyDescent="0.25">
      <c r="B284" s="20">
        <v>37306</v>
      </c>
      <c r="C284" s="20" t="s">
        <v>930</v>
      </c>
      <c r="D284" s="21" t="s">
        <v>155</v>
      </c>
      <c r="E284" s="21" t="s">
        <v>111</v>
      </c>
      <c r="F284" s="22">
        <v>64.48</v>
      </c>
      <c r="G284" s="21" t="s">
        <v>1098</v>
      </c>
      <c r="H284" s="21" t="s">
        <v>49</v>
      </c>
      <c r="I284" s="21" t="s">
        <v>1176</v>
      </c>
      <c r="J284" s="21" t="s">
        <v>51</v>
      </c>
      <c r="K284" s="21" t="s">
        <v>39</v>
      </c>
      <c r="L284" s="21" t="s">
        <v>52</v>
      </c>
      <c r="M284" s="23" t="s">
        <v>157</v>
      </c>
      <c r="N284" s="24">
        <v>459</v>
      </c>
      <c r="O284" s="21" t="s">
        <v>102</v>
      </c>
      <c r="P284" s="23" t="s">
        <v>55</v>
      </c>
      <c r="Q284" s="23" t="s">
        <v>56</v>
      </c>
      <c r="R284" s="23" t="s">
        <v>57</v>
      </c>
      <c r="S284" s="24" t="b">
        <v>0</v>
      </c>
      <c r="T284" s="25" t="s">
        <v>1177</v>
      </c>
      <c r="U284" s="25" t="s">
        <v>1102</v>
      </c>
      <c r="V284" s="25" t="s">
        <v>159</v>
      </c>
      <c r="W284" s="23" t="s">
        <v>1178</v>
      </c>
      <c r="X284" s="26">
        <v>37288</v>
      </c>
      <c r="Y284" s="26">
        <v>37298</v>
      </c>
      <c r="Z284" s="21"/>
      <c r="AA284" s="25"/>
      <c r="AB284" s="25"/>
      <c r="AC284" s="25"/>
      <c r="AD284" s="25">
        <v>7001</v>
      </c>
      <c r="AE284" s="25">
        <v>64.48</v>
      </c>
      <c r="AF284" s="25" t="s">
        <v>62</v>
      </c>
      <c r="AG284" s="25" t="s">
        <v>62</v>
      </c>
      <c r="AH284" s="25"/>
      <c r="AI284" s="25" t="s">
        <v>63</v>
      </c>
      <c r="AJ284" s="27">
        <v>64.48</v>
      </c>
      <c r="AK284" s="24">
        <v>24</v>
      </c>
      <c r="AL284" s="24" t="b">
        <v>0</v>
      </c>
      <c r="AM284" s="24" t="b">
        <v>0</v>
      </c>
      <c r="AN284" s="24" t="b">
        <v>0</v>
      </c>
      <c r="AO284" s="24">
        <v>0</v>
      </c>
      <c r="AP284" s="24">
        <v>1</v>
      </c>
      <c r="AQ284" s="26">
        <v>37306</v>
      </c>
      <c r="AR284" s="26">
        <v>37312</v>
      </c>
      <c r="AS284" s="24">
        <v>1</v>
      </c>
      <c r="AT284" s="23" t="s">
        <v>161</v>
      </c>
      <c r="AU284" s="23" t="str">
        <f t="shared" si="4"/>
        <v>VO00476354</v>
      </c>
    </row>
    <row r="285" spans="2:47" ht="13.8" x14ac:dyDescent="0.25">
      <c r="B285" s="20">
        <v>37306</v>
      </c>
      <c r="C285" s="20" t="s">
        <v>930</v>
      </c>
      <c r="D285" s="21" t="s">
        <v>155</v>
      </c>
      <c r="E285" s="21" t="s">
        <v>111</v>
      </c>
      <c r="F285" s="22">
        <v>26.62</v>
      </c>
      <c r="G285" s="21" t="s">
        <v>1098</v>
      </c>
      <c r="H285" s="21" t="s">
        <v>49</v>
      </c>
      <c r="I285" s="21" t="s">
        <v>1179</v>
      </c>
      <c r="J285" s="21" t="s">
        <v>51</v>
      </c>
      <c r="K285" s="21" t="s">
        <v>39</v>
      </c>
      <c r="L285" s="21" t="s">
        <v>52</v>
      </c>
      <c r="M285" s="23" t="s">
        <v>157</v>
      </c>
      <c r="N285" s="24">
        <v>459</v>
      </c>
      <c r="O285" s="21" t="s">
        <v>102</v>
      </c>
      <c r="P285" s="23" t="s">
        <v>55</v>
      </c>
      <c r="Q285" s="23" t="s">
        <v>56</v>
      </c>
      <c r="R285" s="23" t="s">
        <v>57</v>
      </c>
      <c r="S285" s="24" t="b">
        <v>0</v>
      </c>
      <c r="T285" s="25" t="s">
        <v>1180</v>
      </c>
      <c r="U285" s="25" t="s">
        <v>1102</v>
      </c>
      <c r="V285" s="25" t="s">
        <v>1181</v>
      </c>
      <c r="W285" s="23" t="s">
        <v>1182</v>
      </c>
      <c r="X285" s="26">
        <v>37278</v>
      </c>
      <c r="Y285" s="26">
        <v>37288</v>
      </c>
      <c r="Z285" s="21"/>
      <c r="AA285" s="25"/>
      <c r="AB285" s="25"/>
      <c r="AC285" s="25"/>
      <c r="AD285" s="25">
        <v>7001</v>
      </c>
      <c r="AE285" s="25">
        <v>26.62</v>
      </c>
      <c r="AF285" s="25" t="s">
        <v>62</v>
      </c>
      <c r="AG285" s="25" t="s">
        <v>62</v>
      </c>
      <c r="AH285" s="25"/>
      <c r="AI285" s="25" t="s">
        <v>63</v>
      </c>
      <c r="AJ285" s="27">
        <v>26.62</v>
      </c>
      <c r="AK285" s="24">
        <v>25</v>
      </c>
      <c r="AL285" s="24" t="b">
        <v>0</v>
      </c>
      <c r="AM285" s="24" t="b">
        <v>0</v>
      </c>
      <c r="AN285" s="24" t="b">
        <v>0</v>
      </c>
      <c r="AO285" s="24">
        <v>0</v>
      </c>
      <c r="AP285" s="24">
        <v>1</v>
      </c>
      <c r="AQ285" s="26">
        <v>37306</v>
      </c>
      <c r="AR285" s="26">
        <v>37312</v>
      </c>
      <c r="AS285" s="24">
        <v>1</v>
      </c>
      <c r="AT285" s="23" t="s">
        <v>161</v>
      </c>
      <c r="AU285" s="23" t="str">
        <f t="shared" si="4"/>
        <v>VO00476396</v>
      </c>
    </row>
    <row r="286" spans="2:47" ht="13.8" x14ac:dyDescent="0.25">
      <c r="B286" s="20">
        <v>37306</v>
      </c>
      <c r="C286" s="20" t="s">
        <v>930</v>
      </c>
      <c r="D286" s="21" t="s">
        <v>155</v>
      </c>
      <c r="E286" s="21" t="s">
        <v>111</v>
      </c>
      <c r="F286" s="22">
        <v>43.2</v>
      </c>
      <c r="G286" s="21" t="s">
        <v>1098</v>
      </c>
      <c r="H286" s="21" t="s">
        <v>49</v>
      </c>
      <c r="I286" s="21" t="s">
        <v>1183</v>
      </c>
      <c r="J286" s="21" t="s">
        <v>51</v>
      </c>
      <c r="K286" s="21" t="s">
        <v>39</v>
      </c>
      <c r="L286" s="21" t="s">
        <v>52</v>
      </c>
      <c r="M286" s="23" t="s">
        <v>157</v>
      </c>
      <c r="N286" s="24">
        <v>459</v>
      </c>
      <c r="O286" s="21" t="s">
        <v>102</v>
      </c>
      <c r="P286" s="23" t="s">
        <v>55</v>
      </c>
      <c r="Q286" s="23" t="s">
        <v>56</v>
      </c>
      <c r="R286" s="23" t="s">
        <v>57</v>
      </c>
      <c r="S286" s="24" t="b">
        <v>0</v>
      </c>
      <c r="T286" s="25" t="s">
        <v>1184</v>
      </c>
      <c r="U286" s="25" t="s">
        <v>1102</v>
      </c>
      <c r="V286" s="25" t="s">
        <v>164</v>
      </c>
      <c r="W286" s="23" t="s">
        <v>1185</v>
      </c>
      <c r="X286" s="26">
        <v>37288</v>
      </c>
      <c r="Y286" s="26">
        <v>37298</v>
      </c>
      <c r="Z286" s="21"/>
      <c r="AA286" s="25"/>
      <c r="AB286" s="25"/>
      <c r="AC286" s="25"/>
      <c r="AD286" s="25">
        <v>7001</v>
      </c>
      <c r="AE286" s="25">
        <v>43.2</v>
      </c>
      <c r="AF286" s="25" t="s">
        <v>62</v>
      </c>
      <c r="AG286" s="25" t="s">
        <v>62</v>
      </c>
      <c r="AH286" s="25"/>
      <c r="AI286" s="25" t="s">
        <v>63</v>
      </c>
      <c r="AJ286" s="27">
        <v>43.2</v>
      </c>
      <c r="AK286" s="24">
        <v>21</v>
      </c>
      <c r="AL286" s="24" t="b">
        <v>0</v>
      </c>
      <c r="AM286" s="24" t="b">
        <v>0</v>
      </c>
      <c r="AN286" s="24" t="b">
        <v>0</v>
      </c>
      <c r="AO286" s="24">
        <v>0</v>
      </c>
      <c r="AP286" s="24">
        <v>1</v>
      </c>
      <c r="AQ286" s="26">
        <v>37306</v>
      </c>
      <c r="AR286" s="26">
        <v>37312</v>
      </c>
      <c r="AS286" s="24">
        <v>1</v>
      </c>
      <c r="AT286" s="23" t="s">
        <v>161</v>
      </c>
      <c r="AU286" s="23" t="str">
        <f t="shared" si="4"/>
        <v>VO00476334</v>
      </c>
    </row>
    <row r="287" spans="2:47" ht="13.8" x14ac:dyDescent="0.25">
      <c r="B287" s="20">
        <v>37306</v>
      </c>
      <c r="C287" s="20" t="s">
        <v>930</v>
      </c>
      <c r="D287" s="21" t="s">
        <v>241</v>
      </c>
      <c r="E287" s="21" t="s">
        <v>242</v>
      </c>
      <c r="F287" s="22">
        <v>67.959999999999994</v>
      </c>
      <c r="G287" s="21" t="s">
        <v>1098</v>
      </c>
      <c r="H287" s="21" t="s">
        <v>49</v>
      </c>
      <c r="I287" s="21" t="s">
        <v>1186</v>
      </c>
      <c r="J287" s="21" t="s">
        <v>51</v>
      </c>
      <c r="K287" s="21" t="s">
        <v>39</v>
      </c>
      <c r="L287" s="21" t="s">
        <v>52</v>
      </c>
      <c r="M287" s="23" t="s">
        <v>244</v>
      </c>
      <c r="N287" s="24">
        <v>499</v>
      </c>
      <c r="O287" s="21" t="s">
        <v>139</v>
      </c>
      <c r="P287" s="23" t="s">
        <v>55</v>
      </c>
      <c r="Q287" s="23" t="s">
        <v>56</v>
      </c>
      <c r="R287" s="23" t="s">
        <v>57</v>
      </c>
      <c r="S287" s="24" t="b">
        <v>0</v>
      </c>
      <c r="T287" s="25" t="s">
        <v>1187</v>
      </c>
      <c r="U287" s="25" t="s">
        <v>1102</v>
      </c>
      <c r="V287" s="25" t="s">
        <v>251</v>
      </c>
      <c r="W287" s="23" t="s">
        <v>1188</v>
      </c>
      <c r="X287" s="26">
        <v>37286</v>
      </c>
      <c r="Y287" s="26">
        <v>37343</v>
      </c>
      <c r="Z287" s="21"/>
      <c r="AA287" s="25"/>
      <c r="AB287" s="25"/>
      <c r="AC287" s="25"/>
      <c r="AD287" s="25">
        <v>7001</v>
      </c>
      <c r="AE287" s="25">
        <v>67.959999999999994</v>
      </c>
      <c r="AF287" s="25" t="s">
        <v>62</v>
      </c>
      <c r="AG287" s="25" t="s">
        <v>62</v>
      </c>
      <c r="AH287" s="25"/>
      <c r="AI287" s="25" t="s">
        <v>63</v>
      </c>
      <c r="AJ287" s="27">
        <v>67.959999999999994</v>
      </c>
      <c r="AK287" s="24">
        <v>6</v>
      </c>
      <c r="AL287" s="24" t="b">
        <v>0</v>
      </c>
      <c r="AM287" s="24" t="b">
        <v>0</v>
      </c>
      <c r="AN287" s="24" t="b">
        <v>0</v>
      </c>
      <c r="AO287" s="24">
        <v>0</v>
      </c>
      <c r="AP287" s="24">
        <v>1</v>
      </c>
      <c r="AQ287" s="26">
        <v>37306</v>
      </c>
      <c r="AR287" s="26">
        <v>37312</v>
      </c>
      <c r="AS287" s="24">
        <v>1</v>
      </c>
      <c r="AT287" s="23" t="s">
        <v>248</v>
      </c>
      <c r="AU287" s="23" t="str">
        <f t="shared" si="4"/>
        <v>VO00476312</v>
      </c>
    </row>
    <row r="288" spans="2:47" ht="13.8" x14ac:dyDescent="0.25">
      <c r="B288" s="20">
        <v>37308</v>
      </c>
      <c r="C288" s="20" t="s">
        <v>930</v>
      </c>
      <c r="D288" s="21" t="s">
        <v>193</v>
      </c>
      <c r="E288" s="21" t="s">
        <v>194</v>
      </c>
      <c r="F288" s="22">
        <v>9.69</v>
      </c>
      <c r="G288" s="21" t="s">
        <v>1189</v>
      </c>
      <c r="H288" s="21" t="s">
        <v>49</v>
      </c>
      <c r="I288" s="21" t="s">
        <v>1190</v>
      </c>
      <c r="J288" s="21" t="s">
        <v>307</v>
      </c>
      <c r="K288" s="21" t="s">
        <v>39</v>
      </c>
      <c r="L288" s="21" t="s">
        <v>52</v>
      </c>
      <c r="M288" s="23" t="s">
        <v>197</v>
      </c>
      <c r="N288" s="24">
        <v>499</v>
      </c>
      <c r="O288" s="21" t="s">
        <v>139</v>
      </c>
      <c r="P288" s="23" t="s">
        <v>130</v>
      </c>
      <c r="Q288" s="23" t="s">
        <v>56</v>
      </c>
      <c r="R288" s="23" t="s">
        <v>57</v>
      </c>
      <c r="S288" s="24" t="b">
        <v>0</v>
      </c>
      <c r="T288" s="25" t="s">
        <v>1191</v>
      </c>
      <c r="U288" s="25" t="s">
        <v>1192</v>
      </c>
      <c r="V288" s="25" t="s">
        <v>200</v>
      </c>
      <c r="W288" s="23" t="s">
        <v>1193</v>
      </c>
      <c r="X288" s="26">
        <v>37302</v>
      </c>
      <c r="Y288" s="26">
        <v>37317</v>
      </c>
      <c r="Z288" s="21"/>
      <c r="AA288" s="25"/>
      <c r="AB288" s="25"/>
      <c r="AC288" s="25"/>
      <c r="AD288" s="25">
        <v>7026</v>
      </c>
      <c r="AE288" s="25">
        <v>86.09</v>
      </c>
      <c r="AF288" s="25" t="s">
        <v>62</v>
      </c>
      <c r="AG288" s="25" t="s">
        <v>62</v>
      </c>
      <c r="AH288" s="25"/>
      <c r="AI288" s="25" t="s">
        <v>63</v>
      </c>
      <c r="AJ288" s="27">
        <v>9.69</v>
      </c>
      <c r="AK288" s="24">
        <v>14</v>
      </c>
      <c r="AL288" s="24" t="b">
        <v>0</v>
      </c>
      <c r="AM288" s="24" t="b">
        <v>0</v>
      </c>
      <c r="AN288" s="24" t="b">
        <v>0</v>
      </c>
      <c r="AO288" s="24">
        <v>0</v>
      </c>
      <c r="AP288" s="24">
        <v>1</v>
      </c>
      <c r="AQ288" s="26">
        <v>37308</v>
      </c>
      <c r="AR288" s="26">
        <v>37312</v>
      </c>
      <c r="AS288" s="24">
        <v>1</v>
      </c>
      <c r="AT288" s="23" t="s">
        <v>202</v>
      </c>
      <c r="AU288" s="23" t="str">
        <f t="shared" si="4"/>
        <v>VO00478222</v>
      </c>
    </row>
    <row r="289" spans="2:47" ht="13.8" x14ac:dyDescent="0.25">
      <c r="B289" s="20">
        <v>37309</v>
      </c>
      <c r="C289" s="20" t="s">
        <v>930</v>
      </c>
      <c r="D289" s="21" t="s">
        <v>110</v>
      </c>
      <c r="E289" s="21" t="s">
        <v>111</v>
      </c>
      <c r="F289" s="22">
        <v>110.36</v>
      </c>
      <c r="G289" s="21" t="s">
        <v>1194</v>
      </c>
      <c r="H289" s="21" t="s">
        <v>49</v>
      </c>
      <c r="I289" s="21" t="s">
        <v>1195</v>
      </c>
      <c r="J289" s="21" t="s">
        <v>307</v>
      </c>
      <c r="K289" s="21" t="s">
        <v>39</v>
      </c>
      <c r="L289" s="21" t="s">
        <v>52</v>
      </c>
      <c r="M289" s="23" t="s">
        <v>113</v>
      </c>
      <c r="N289" s="24">
        <v>459</v>
      </c>
      <c r="O289" s="21" t="s">
        <v>102</v>
      </c>
      <c r="P289" s="23" t="s">
        <v>55</v>
      </c>
      <c r="Q289" s="23" t="s">
        <v>56</v>
      </c>
      <c r="R289" s="23" t="s">
        <v>57</v>
      </c>
      <c r="S289" s="24" t="b">
        <v>0</v>
      </c>
      <c r="T289" s="25" t="s">
        <v>1196</v>
      </c>
      <c r="U289" s="25" t="s">
        <v>1197</v>
      </c>
      <c r="V289" s="25" t="s">
        <v>159</v>
      </c>
      <c r="W289" s="23" t="s">
        <v>1198</v>
      </c>
      <c r="X289" s="26">
        <v>37298</v>
      </c>
      <c r="Y289" s="26">
        <v>37308</v>
      </c>
      <c r="Z289" s="21"/>
      <c r="AA289" s="25"/>
      <c r="AB289" s="25"/>
      <c r="AC289" s="25"/>
      <c r="AD289" s="25">
        <v>7001</v>
      </c>
      <c r="AE289" s="25">
        <v>110.36</v>
      </c>
      <c r="AF289" s="25" t="s">
        <v>62</v>
      </c>
      <c r="AG289" s="25" t="s">
        <v>62</v>
      </c>
      <c r="AH289" s="25"/>
      <c r="AI289" s="25" t="s">
        <v>63</v>
      </c>
      <c r="AJ289" s="27">
        <v>110.36</v>
      </c>
      <c r="AK289" s="24">
        <v>1</v>
      </c>
      <c r="AL289" s="24" t="b">
        <v>0</v>
      </c>
      <c r="AM289" s="24" t="b">
        <v>0</v>
      </c>
      <c r="AN289" s="24" t="b">
        <v>0</v>
      </c>
      <c r="AO289" s="24">
        <v>0</v>
      </c>
      <c r="AP289" s="24">
        <v>1</v>
      </c>
      <c r="AQ289" s="26">
        <v>37309</v>
      </c>
      <c r="AR289" s="26">
        <v>37315</v>
      </c>
      <c r="AS289" s="24">
        <v>1</v>
      </c>
      <c r="AT289" s="23" t="s">
        <v>117</v>
      </c>
      <c r="AU289" s="23" t="str">
        <f t="shared" si="4"/>
        <v>VO00478947</v>
      </c>
    </row>
    <row r="290" spans="2:47" ht="13.8" x14ac:dyDescent="0.25">
      <c r="B290" s="20">
        <v>37309</v>
      </c>
      <c r="C290" s="20" t="s">
        <v>930</v>
      </c>
      <c r="D290" s="21" t="s">
        <v>118</v>
      </c>
      <c r="E290" s="21" t="s">
        <v>119</v>
      </c>
      <c r="F290" s="22">
        <v>15.25</v>
      </c>
      <c r="G290" s="21" t="s">
        <v>1199</v>
      </c>
      <c r="H290" s="21" t="s">
        <v>49</v>
      </c>
      <c r="I290" s="21" t="s">
        <v>1200</v>
      </c>
      <c r="J290" s="21" t="s">
        <v>1201</v>
      </c>
      <c r="K290" s="21" t="s">
        <v>39</v>
      </c>
      <c r="L290" s="21" t="s">
        <v>52</v>
      </c>
      <c r="M290" s="23" t="s">
        <v>121</v>
      </c>
      <c r="N290" s="24">
        <v>459</v>
      </c>
      <c r="O290" s="21" t="s">
        <v>102</v>
      </c>
      <c r="P290" s="23" t="s">
        <v>55</v>
      </c>
      <c r="Q290" s="23" t="s">
        <v>56</v>
      </c>
      <c r="R290" s="23" t="s">
        <v>57</v>
      </c>
      <c r="S290" s="24" t="b">
        <v>0</v>
      </c>
      <c r="T290" s="25" t="s">
        <v>1202</v>
      </c>
      <c r="U290" s="25" t="s">
        <v>1203</v>
      </c>
      <c r="V290" s="25" t="s">
        <v>413</v>
      </c>
      <c r="W290" s="23" t="s">
        <v>1204</v>
      </c>
      <c r="X290" s="26">
        <v>37302</v>
      </c>
      <c r="Y290" s="26">
        <v>37312</v>
      </c>
      <c r="Z290" s="21"/>
      <c r="AA290" s="25"/>
      <c r="AB290" s="25"/>
      <c r="AC290" s="25"/>
      <c r="AD290" s="25">
        <v>7015</v>
      </c>
      <c r="AE290" s="25">
        <v>109.16</v>
      </c>
      <c r="AF290" s="25" t="s">
        <v>62</v>
      </c>
      <c r="AG290" s="25" t="s">
        <v>62</v>
      </c>
      <c r="AH290" s="25"/>
      <c r="AI290" s="25" t="s">
        <v>63</v>
      </c>
      <c r="AJ290" s="27">
        <v>15.25</v>
      </c>
      <c r="AK290" s="24">
        <v>4</v>
      </c>
      <c r="AL290" s="24" t="b">
        <v>0</v>
      </c>
      <c r="AM290" s="24" t="b">
        <v>0</v>
      </c>
      <c r="AN290" s="24" t="b">
        <v>0</v>
      </c>
      <c r="AO290" s="24">
        <v>0</v>
      </c>
      <c r="AP290" s="24">
        <v>1</v>
      </c>
      <c r="AQ290" s="26">
        <v>37309</v>
      </c>
      <c r="AR290" s="26">
        <v>37315</v>
      </c>
      <c r="AS290" s="24">
        <v>1</v>
      </c>
      <c r="AT290" s="23" t="s">
        <v>125</v>
      </c>
      <c r="AU290" s="23" t="str">
        <f t="shared" si="4"/>
        <v>VO00478905</v>
      </c>
    </row>
    <row r="291" spans="2:47" ht="13.8" x14ac:dyDescent="0.25">
      <c r="B291" s="20">
        <v>37310</v>
      </c>
      <c r="C291" s="20" t="s">
        <v>930</v>
      </c>
      <c r="D291" s="21" t="s">
        <v>253</v>
      </c>
      <c r="E291" s="21" t="s">
        <v>254</v>
      </c>
      <c r="F291" s="22">
        <v>1090</v>
      </c>
      <c r="G291" s="21" t="s">
        <v>1205</v>
      </c>
      <c r="H291" s="21" t="s">
        <v>49</v>
      </c>
      <c r="I291" s="21" t="s">
        <v>1206</v>
      </c>
      <c r="J291" s="21" t="s">
        <v>51</v>
      </c>
      <c r="K291" s="21" t="s">
        <v>39</v>
      </c>
      <c r="L291" s="21" t="s">
        <v>52</v>
      </c>
      <c r="M291" s="23" t="s">
        <v>257</v>
      </c>
      <c r="N291" s="24">
        <v>459</v>
      </c>
      <c r="O291" s="21" t="s">
        <v>102</v>
      </c>
      <c r="P291" s="23" t="s">
        <v>130</v>
      </c>
      <c r="Q291" s="23" t="s">
        <v>56</v>
      </c>
      <c r="R291" s="23" t="s">
        <v>57</v>
      </c>
      <c r="S291" s="24" t="b">
        <v>0</v>
      </c>
      <c r="T291" s="25" t="s">
        <v>1207</v>
      </c>
      <c r="U291" s="25" t="s">
        <v>1208</v>
      </c>
      <c r="V291" s="25" t="s">
        <v>260</v>
      </c>
      <c r="W291" s="23" t="s">
        <v>1209</v>
      </c>
      <c r="X291" s="26">
        <v>37307</v>
      </c>
      <c r="Y291" s="26">
        <v>37317</v>
      </c>
      <c r="Z291" s="21"/>
      <c r="AA291" s="25"/>
      <c r="AB291" s="25"/>
      <c r="AC291" s="25"/>
      <c r="AD291" s="25">
        <v>1000</v>
      </c>
      <c r="AE291" s="25">
        <v>1090</v>
      </c>
      <c r="AF291" s="25" t="s">
        <v>62</v>
      </c>
      <c r="AG291" s="25" t="s">
        <v>62</v>
      </c>
      <c r="AH291" s="25"/>
      <c r="AI291" s="25" t="s">
        <v>63</v>
      </c>
      <c r="AJ291" s="27">
        <v>1090</v>
      </c>
      <c r="AK291" s="24">
        <v>24</v>
      </c>
      <c r="AL291" s="24" t="b">
        <v>0</v>
      </c>
      <c r="AM291" s="24" t="b">
        <v>0</v>
      </c>
      <c r="AN291" s="24" t="b">
        <v>0</v>
      </c>
      <c r="AO291" s="24">
        <v>0</v>
      </c>
      <c r="AP291" s="24">
        <v>1</v>
      </c>
      <c r="AQ291" s="26">
        <v>37310</v>
      </c>
      <c r="AR291" s="26">
        <v>37305</v>
      </c>
      <c r="AS291" s="24">
        <v>1</v>
      </c>
      <c r="AT291" s="23" t="s">
        <v>262</v>
      </c>
      <c r="AU291" s="23" t="str">
        <f t="shared" si="4"/>
        <v>VO00462314</v>
      </c>
    </row>
    <row r="292" spans="2:47" ht="13.8" x14ac:dyDescent="0.25">
      <c r="B292" s="20">
        <v>37312</v>
      </c>
      <c r="C292" s="20" t="s">
        <v>930</v>
      </c>
      <c r="D292" s="21" t="s">
        <v>610</v>
      </c>
      <c r="E292" s="21" t="s">
        <v>611</v>
      </c>
      <c r="F292" s="22">
        <v>13.99</v>
      </c>
      <c r="G292" s="21" t="s">
        <v>1210</v>
      </c>
      <c r="H292" s="21" t="s">
        <v>49</v>
      </c>
      <c r="I292" s="21" t="s">
        <v>1211</v>
      </c>
      <c r="J292" s="21" t="s">
        <v>307</v>
      </c>
      <c r="K292" s="21" t="s">
        <v>39</v>
      </c>
      <c r="L292" s="21" t="s">
        <v>52</v>
      </c>
      <c r="M292" s="23" t="s">
        <v>614</v>
      </c>
      <c r="N292" s="24">
        <v>457</v>
      </c>
      <c r="O292" s="21" t="s">
        <v>290</v>
      </c>
      <c r="P292" s="23" t="s">
        <v>55</v>
      </c>
      <c r="Q292" s="23" t="s">
        <v>56</v>
      </c>
      <c r="R292" s="23" t="s">
        <v>57</v>
      </c>
      <c r="S292" s="24" t="b">
        <v>0</v>
      </c>
      <c r="T292" s="25" t="s">
        <v>1212</v>
      </c>
      <c r="U292" s="25" t="s">
        <v>1213</v>
      </c>
      <c r="V292" s="25" t="s">
        <v>1214</v>
      </c>
      <c r="W292" s="23" t="s">
        <v>1215</v>
      </c>
      <c r="X292" s="26">
        <v>37312</v>
      </c>
      <c r="Y292" s="26">
        <v>37313</v>
      </c>
      <c r="Z292" s="21"/>
      <c r="AA292" s="25"/>
      <c r="AB292" s="25"/>
      <c r="AC292" s="25"/>
      <c r="AD292" s="25">
        <v>7001</v>
      </c>
      <c r="AE292" s="25">
        <v>173.18</v>
      </c>
      <c r="AF292" s="25" t="s">
        <v>62</v>
      </c>
      <c r="AG292" s="25" t="s">
        <v>62</v>
      </c>
      <c r="AH292" s="25"/>
      <c r="AI292" s="25" t="s">
        <v>63</v>
      </c>
      <c r="AJ292" s="27">
        <v>13.99</v>
      </c>
      <c r="AK292" s="24">
        <v>5</v>
      </c>
      <c r="AL292" s="24" t="b">
        <v>0</v>
      </c>
      <c r="AM292" s="24" t="b">
        <v>0</v>
      </c>
      <c r="AN292" s="24" t="b">
        <v>0</v>
      </c>
      <c r="AO292" s="24">
        <v>0</v>
      </c>
      <c r="AP292" s="24">
        <v>1</v>
      </c>
      <c r="AQ292" s="26">
        <v>37312</v>
      </c>
      <c r="AR292" s="26">
        <v>37315</v>
      </c>
      <c r="AS292" s="24">
        <v>1</v>
      </c>
      <c r="AT292" s="23" t="s">
        <v>619</v>
      </c>
      <c r="AU292" s="23" t="str">
        <f t="shared" si="4"/>
        <v>VO00479566</v>
      </c>
    </row>
    <row r="293" spans="2:47" ht="13.8" x14ac:dyDescent="0.25">
      <c r="B293" s="20">
        <v>37312</v>
      </c>
      <c r="C293" s="20" t="s">
        <v>930</v>
      </c>
      <c r="D293" s="21" t="s">
        <v>46</v>
      </c>
      <c r="E293" s="21" t="s">
        <v>47</v>
      </c>
      <c r="F293" s="22">
        <v>0.89</v>
      </c>
      <c r="G293" s="21" t="s">
        <v>1210</v>
      </c>
      <c r="H293" s="21" t="s">
        <v>49</v>
      </c>
      <c r="I293" s="21" t="s">
        <v>1216</v>
      </c>
      <c r="J293" s="21" t="s">
        <v>307</v>
      </c>
      <c r="K293" s="21" t="s">
        <v>39</v>
      </c>
      <c r="L293" s="21" t="s">
        <v>52</v>
      </c>
      <c r="M293" s="23" t="s">
        <v>53</v>
      </c>
      <c r="N293" s="24">
        <v>458</v>
      </c>
      <c r="O293" s="21" t="s">
        <v>54</v>
      </c>
      <c r="P293" s="23" t="s">
        <v>55</v>
      </c>
      <c r="Q293" s="23" t="s">
        <v>56</v>
      </c>
      <c r="R293" s="23" t="s">
        <v>57</v>
      </c>
      <c r="S293" s="24" t="b">
        <v>0</v>
      </c>
      <c r="T293" s="25" t="s">
        <v>1212</v>
      </c>
      <c r="U293" s="25" t="s">
        <v>1213</v>
      </c>
      <c r="V293" s="25" t="s">
        <v>1214</v>
      </c>
      <c r="W293" s="23" t="s">
        <v>1215</v>
      </c>
      <c r="X293" s="26">
        <v>37312</v>
      </c>
      <c r="Y293" s="26">
        <v>37313</v>
      </c>
      <c r="Z293" s="21"/>
      <c r="AA293" s="25"/>
      <c r="AB293" s="25"/>
      <c r="AC293" s="25"/>
      <c r="AD293" s="25">
        <v>7001</v>
      </c>
      <c r="AE293" s="25">
        <v>173.18</v>
      </c>
      <c r="AF293" s="25" t="s">
        <v>62</v>
      </c>
      <c r="AG293" s="25" t="s">
        <v>62</v>
      </c>
      <c r="AH293" s="25"/>
      <c r="AI293" s="25" t="s">
        <v>63</v>
      </c>
      <c r="AJ293" s="27">
        <v>0.89</v>
      </c>
      <c r="AK293" s="24">
        <v>4</v>
      </c>
      <c r="AL293" s="24" t="b">
        <v>0</v>
      </c>
      <c r="AM293" s="24" t="b">
        <v>0</v>
      </c>
      <c r="AN293" s="24" t="b">
        <v>0</v>
      </c>
      <c r="AO293" s="24">
        <v>0</v>
      </c>
      <c r="AP293" s="24">
        <v>1</v>
      </c>
      <c r="AQ293" s="26">
        <v>37312</v>
      </c>
      <c r="AR293" s="26">
        <v>37315</v>
      </c>
      <c r="AS293" s="24">
        <v>1</v>
      </c>
      <c r="AT293" s="23" t="s">
        <v>64</v>
      </c>
      <c r="AU293" s="23" t="str">
        <f t="shared" si="4"/>
        <v>VO00479566</v>
      </c>
    </row>
    <row r="294" spans="2:47" ht="13.8" x14ac:dyDescent="0.25">
      <c r="B294" s="20">
        <v>37312</v>
      </c>
      <c r="C294" s="20" t="s">
        <v>930</v>
      </c>
      <c r="D294" s="21" t="s">
        <v>46</v>
      </c>
      <c r="E294" s="21" t="s">
        <v>47</v>
      </c>
      <c r="F294" s="22">
        <v>17.04</v>
      </c>
      <c r="G294" s="21" t="s">
        <v>1210</v>
      </c>
      <c r="H294" s="21" t="s">
        <v>49</v>
      </c>
      <c r="I294" s="21" t="s">
        <v>1217</v>
      </c>
      <c r="J294" s="21" t="s">
        <v>307</v>
      </c>
      <c r="K294" s="21" t="s">
        <v>39</v>
      </c>
      <c r="L294" s="21" t="s">
        <v>52</v>
      </c>
      <c r="M294" s="23" t="s">
        <v>53</v>
      </c>
      <c r="N294" s="24">
        <v>458</v>
      </c>
      <c r="O294" s="21" t="s">
        <v>54</v>
      </c>
      <c r="P294" s="23" t="s">
        <v>55</v>
      </c>
      <c r="Q294" s="23" t="s">
        <v>56</v>
      </c>
      <c r="R294" s="23" t="s">
        <v>57</v>
      </c>
      <c r="S294" s="24" t="b">
        <v>0</v>
      </c>
      <c r="T294" s="25" t="s">
        <v>1218</v>
      </c>
      <c r="U294" s="25" t="s">
        <v>1213</v>
      </c>
      <c r="V294" s="25" t="s">
        <v>210</v>
      </c>
      <c r="W294" s="23" t="s">
        <v>1219</v>
      </c>
      <c r="X294" s="26">
        <v>37298</v>
      </c>
      <c r="Y294" s="26">
        <v>37355</v>
      </c>
      <c r="Z294" s="21"/>
      <c r="AA294" s="25"/>
      <c r="AB294" s="25"/>
      <c r="AC294" s="25"/>
      <c r="AD294" s="25">
        <v>7001</v>
      </c>
      <c r="AE294" s="25">
        <v>17.04</v>
      </c>
      <c r="AF294" s="25" t="s">
        <v>62</v>
      </c>
      <c r="AG294" s="25" t="s">
        <v>62</v>
      </c>
      <c r="AH294" s="25"/>
      <c r="AI294" s="25" t="s">
        <v>63</v>
      </c>
      <c r="AJ294" s="27">
        <v>17.04</v>
      </c>
      <c r="AK294" s="24">
        <v>11</v>
      </c>
      <c r="AL294" s="24" t="b">
        <v>0</v>
      </c>
      <c r="AM294" s="24" t="b">
        <v>0</v>
      </c>
      <c r="AN294" s="24" t="b">
        <v>0</v>
      </c>
      <c r="AO294" s="24">
        <v>0</v>
      </c>
      <c r="AP294" s="24">
        <v>1</v>
      </c>
      <c r="AQ294" s="26">
        <v>37312</v>
      </c>
      <c r="AR294" s="26">
        <v>37315</v>
      </c>
      <c r="AS294" s="24">
        <v>1</v>
      </c>
      <c r="AT294" s="23" t="s">
        <v>64</v>
      </c>
      <c r="AU294" s="23" t="str">
        <f t="shared" si="4"/>
        <v>VO00479594</v>
      </c>
    </row>
    <row r="295" spans="2:47" ht="13.8" x14ac:dyDescent="0.25">
      <c r="B295" s="20">
        <v>37312</v>
      </c>
      <c r="C295" s="20" t="s">
        <v>930</v>
      </c>
      <c r="D295" s="21" t="s">
        <v>75</v>
      </c>
      <c r="E295" s="21" t="s">
        <v>76</v>
      </c>
      <c r="F295" s="22">
        <v>107.7</v>
      </c>
      <c r="G295" s="21" t="s">
        <v>1210</v>
      </c>
      <c r="H295" s="21" t="s">
        <v>49</v>
      </c>
      <c r="I295" s="21" t="s">
        <v>1220</v>
      </c>
      <c r="J295" s="21" t="s">
        <v>307</v>
      </c>
      <c r="K295" s="21" t="s">
        <v>39</v>
      </c>
      <c r="L295" s="21" t="s">
        <v>52</v>
      </c>
      <c r="M295" s="23" t="s">
        <v>78</v>
      </c>
      <c r="N295" s="24">
        <v>458</v>
      </c>
      <c r="O295" s="21" t="s">
        <v>54</v>
      </c>
      <c r="P295" s="23" t="s">
        <v>55</v>
      </c>
      <c r="Q295" s="23" t="s">
        <v>56</v>
      </c>
      <c r="R295" s="23" t="s">
        <v>57</v>
      </c>
      <c r="S295" s="24" t="b">
        <v>0</v>
      </c>
      <c r="T295" s="25" t="s">
        <v>1221</v>
      </c>
      <c r="U295" s="25" t="s">
        <v>1213</v>
      </c>
      <c r="V295" s="25" t="s">
        <v>246</v>
      </c>
      <c r="W295" s="23" t="s">
        <v>1222</v>
      </c>
      <c r="X295" s="26">
        <v>37300</v>
      </c>
      <c r="Y295" s="26">
        <v>37357</v>
      </c>
      <c r="Z295" s="21"/>
      <c r="AA295" s="25"/>
      <c r="AB295" s="25"/>
      <c r="AC295" s="25"/>
      <c r="AD295" s="25">
        <v>7001</v>
      </c>
      <c r="AE295" s="25">
        <v>107.7</v>
      </c>
      <c r="AF295" s="25" t="s">
        <v>62</v>
      </c>
      <c r="AG295" s="25" t="s">
        <v>62</v>
      </c>
      <c r="AH295" s="25"/>
      <c r="AI295" s="25" t="s">
        <v>63</v>
      </c>
      <c r="AJ295" s="27">
        <v>107.7</v>
      </c>
      <c r="AK295" s="24">
        <v>12</v>
      </c>
      <c r="AL295" s="24" t="b">
        <v>0</v>
      </c>
      <c r="AM295" s="24" t="b">
        <v>0</v>
      </c>
      <c r="AN295" s="24" t="b">
        <v>0</v>
      </c>
      <c r="AO295" s="24">
        <v>0</v>
      </c>
      <c r="AP295" s="24">
        <v>1</v>
      </c>
      <c r="AQ295" s="26">
        <v>37312</v>
      </c>
      <c r="AR295" s="26">
        <v>37315</v>
      </c>
      <c r="AS295" s="24">
        <v>1</v>
      </c>
      <c r="AT295" s="23" t="s">
        <v>82</v>
      </c>
      <c r="AU295" s="23" t="str">
        <f t="shared" si="4"/>
        <v>VO00479595</v>
      </c>
    </row>
    <row r="296" spans="2:47" ht="13.8" x14ac:dyDescent="0.25">
      <c r="B296" s="20">
        <v>37312</v>
      </c>
      <c r="C296" s="20" t="s">
        <v>930</v>
      </c>
      <c r="D296" s="21" t="s">
        <v>90</v>
      </c>
      <c r="E296" s="21" t="s">
        <v>91</v>
      </c>
      <c r="F296" s="22">
        <v>951.2</v>
      </c>
      <c r="G296" s="21" t="s">
        <v>1210</v>
      </c>
      <c r="H296" s="21" t="s">
        <v>49</v>
      </c>
      <c r="I296" s="21" t="s">
        <v>1223</v>
      </c>
      <c r="J296" s="21" t="s">
        <v>307</v>
      </c>
      <c r="K296" s="21" t="s">
        <v>39</v>
      </c>
      <c r="L296" s="21" t="s">
        <v>52</v>
      </c>
      <c r="M296" s="23" t="s">
        <v>93</v>
      </c>
      <c r="N296" s="24">
        <v>458</v>
      </c>
      <c r="O296" s="21" t="s">
        <v>54</v>
      </c>
      <c r="P296" s="23" t="s">
        <v>55</v>
      </c>
      <c r="Q296" s="23" t="s">
        <v>56</v>
      </c>
      <c r="R296" s="23" t="s">
        <v>57</v>
      </c>
      <c r="S296" s="24" t="b">
        <v>0</v>
      </c>
      <c r="T296" s="25" t="s">
        <v>1224</v>
      </c>
      <c r="U296" s="25" t="s">
        <v>1213</v>
      </c>
      <c r="V296" s="25" t="s">
        <v>225</v>
      </c>
      <c r="W296" s="23" t="s">
        <v>1225</v>
      </c>
      <c r="X296" s="26">
        <v>37293</v>
      </c>
      <c r="Y296" s="26">
        <v>37313</v>
      </c>
      <c r="Z296" s="21"/>
      <c r="AA296" s="25"/>
      <c r="AB296" s="25"/>
      <c r="AC296" s="25"/>
      <c r="AD296" s="25">
        <v>7001</v>
      </c>
      <c r="AE296" s="25">
        <v>951.2</v>
      </c>
      <c r="AF296" s="25" t="s">
        <v>62</v>
      </c>
      <c r="AG296" s="25" t="s">
        <v>62</v>
      </c>
      <c r="AH296" s="25"/>
      <c r="AI296" s="25" t="s">
        <v>63</v>
      </c>
      <c r="AJ296" s="27">
        <v>951.2</v>
      </c>
      <c r="AK296" s="24">
        <v>7</v>
      </c>
      <c r="AL296" s="24" t="b">
        <v>0</v>
      </c>
      <c r="AM296" s="24" t="b">
        <v>0</v>
      </c>
      <c r="AN296" s="24" t="b">
        <v>0</v>
      </c>
      <c r="AO296" s="24">
        <v>0</v>
      </c>
      <c r="AP296" s="24">
        <v>1</v>
      </c>
      <c r="AQ296" s="26">
        <v>37312</v>
      </c>
      <c r="AR296" s="26">
        <v>37315</v>
      </c>
      <c r="AS296" s="24">
        <v>1</v>
      </c>
      <c r="AT296" s="23" t="s">
        <v>97</v>
      </c>
      <c r="AU296" s="23" t="str">
        <f t="shared" si="4"/>
        <v>VO00479581</v>
      </c>
    </row>
    <row r="297" spans="2:47" ht="13.8" x14ac:dyDescent="0.25">
      <c r="B297" s="20">
        <v>37312</v>
      </c>
      <c r="C297" s="20" t="s">
        <v>930</v>
      </c>
      <c r="D297" s="21" t="s">
        <v>98</v>
      </c>
      <c r="E297" s="21" t="s">
        <v>99</v>
      </c>
      <c r="F297" s="22">
        <v>203.95</v>
      </c>
      <c r="G297" s="21" t="s">
        <v>1210</v>
      </c>
      <c r="H297" s="21" t="s">
        <v>49</v>
      </c>
      <c r="I297" s="21" t="s">
        <v>1226</v>
      </c>
      <c r="J297" s="21" t="s">
        <v>307</v>
      </c>
      <c r="K297" s="21" t="s">
        <v>39</v>
      </c>
      <c r="L297" s="21" t="s">
        <v>52</v>
      </c>
      <c r="M297" s="23" t="s">
        <v>101</v>
      </c>
      <c r="N297" s="24">
        <v>459</v>
      </c>
      <c r="O297" s="21" t="s">
        <v>102</v>
      </c>
      <c r="P297" s="23" t="s">
        <v>55</v>
      </c>
      <c r="Q297" s="23" t="s">
        <v>56</v>
      </c>
      <c r="R297" s="23" t="s">
        <v>57</v>
      </c>
      <c r="S297" s="24" t="b">
        <v>0</v>
      </c>
      <c r="T297" s="25" t="s">
        <v>1227</v>
      </c>
      <c r="U297" s="25" t="s">
        <v>1213</v>
      </c>
      <c r="V297" s="25" t="s">
        <v>371</v>
      </c>
      <c r="W297" s="23" t="s">
        <v>1228</v>
      </c>
      <c r="X297" s="26">
        <v>37302</v>
      </c>
      <c r="Y297" s="26">
        <v>37312</v>
      </c>
      <c r="Z297" s="21"/>
      <c r="AA297" s="25"/>
      <c r="AB297" s="25"/>
      <c r="AC297" s="25"/>
      <c r="AD297" s="25">
        <v>7001</v>
      </c>
      <c r="AE297" s="25">
        <v>203.95</v>
      </c>
      <c r="AF297" s="25" t="s">
        <v>62</v>
      </c>
      <c r="AG297" s="25" t="s">
        <v>62</v>
      </c>
      <c r="AH297" s="25"/>
      <c r="AI297" s="25" t="s">
        <v>63</v>
      </c>
      <c r="AJ297" s="27">
        <v>203.95</v>
      </c>
      <c r="AK297" s="24">
        <v>1</v>
      </c>
      <c r="AL297" s="24" t="b">
        <v>0</v>
      </c>
      <c r="AM297" s="24" t="b">
        <v>0</v>
      </c>
      <c r="AN297" s="24" t="b">
        <v>0</v>
      </c>
      <c r="AO297" s="24">
        <v>0</v>
      </c>
      <c r="AP297" s="24">
        <v>1</v>
      </c>
      <c r="AQ297" s="26">
        <v>37312</v>
      </c>
      <c r="AR297" s="26">
        <v>37315</v>
      </c>
      <c r="AS297" s="24">
        <v>1</v>
      </c>
      <c r="AT297" s="23" t="s">
        <v>106</v>
      </c>
      <c r="AU297" s="23" t="str">
        <f t="shared" si="4"/>
        <v>VO00479560</v>
      </c>
    </row>
    <row r="298" spans="2:47" ht="13.8" x14ac:dyDescent="0.25">
      <c r="B298" s="20">
        <v>37312</v>
      </c>
      <c r="C298" s="20" t="s">
        <v>930</v>
      </c>
      <c r="D298" s="21" t="s">
        <v>118</v>
      </c>
      <c r="E298" s="21" t="s">
        <v>119</v>
      </c>
      <c r="F298" s="22">
        <v>108.3</v>
      </c>
      <c r="G298" s="21" t="s">
        <v>1210</v>
      </c>
      <c r="H298" s="21" t="s">
        <v>49</v>
      </c>
      <c r="I298" s="21" t="s">
        <v>1229</v>
      </c>
      <c r="J298" s="21" t="s">
        <v>307</v>
      </c>
      <c r="K298" s="21" t="s">
        <v>39</v>
      </c>
      <c r="L298" s="21" t="s">
        <v>52</v>
      </c>
      <c r="M298" s="23" t="s">
        <v>121</v>
      </c>
      <c r="N298" s="24">
        <v>459</v>
      </c>
      <c r="O298" s="21" t="s">
        <v>102</v>
      </c>
      <c r="P298" s="23" t="s">
        <v>55</v>
      </c>
      <c r="Q298" s="23" t="s">
        <v>56</v>
      </c>
      <c r="R298" s="23" t="s">
        <v>57</v>
      </c>
      <c r="S298" s="24" t="b">
        <v>0</v>
      </c>
      <c r="T298" s="25" t="s">
        <v>1212</v>
      </c>
      <c r="U298" s="25" t="s">
        <v>1213</v>
      </c>
      <c r="V298" s="25" t="s">
        <v>1214</v>
      </c>
      <c r="W298" s="23" t="s">
        <v>1215</v>
      </c>
      <c r="X298" s="26">
        <v>37312</v>
      </c>
      <c r="Y298" s="26">
        <v>37313</v>
      </c>
      <c r="Z298" s="21"/>
      <c r="AA298" s="25"/>
      <c r="AB298" s="25"/>
      <c r="AC298" s="25"/>
      <c r="AD298" s="25">
        <v>7001</v>
      </c>
      <c r="AE298" s="25">
        <v>173.18</v>
      </c>
      <c r="AF298" s="25" t="s">
        <v>62</v>
      </c>
      <c r="AG298" s="25" t="s">
        <v>62</v>
      </c>
      <c r="AH298" s="25"/>
      <c r="AI298" s="25" t="s">
        <v>63</v>
      </c>
      <c r="AJ298" s="27">
        <v>108.3</v>
      </c>
      <c r="AK298" s="24">
        <v>3</v>
      </c>
      <c r="AL298" s="24" t="b">
        <v>0</v>
      </c>
      <c r="AM298" s="24" t="b">
        <v>0</v>
      </c>
      <c r="AN298" s="24" t="b">
        <v>0</v>
      </c>
      <c r="AO298" s="24">
        <v>0</v>
      </c>
      <c r="AP298" s="24">
        <v>1</v>
      </c>
      <c r="AQ298" s="26">
        <v>37312</v>
      </c>
      <c r="AR298" s="26">
        <v>37315</v>
      </c>
      <c r="AS298" s="24">
        <v>1</v>
      </c>
      <c r="AT298" s="23" t="s">
        <v>125</v>
      </c>
      <c r="AU298" s="23" t="str">
        <f t="shared" si="4"/>
        <v>VO00479566</v>
      </c>
    </row>
    <row r="299" spans="2:47" ht="13.8" x14ac:dyDescent="0.25">
      <c r="B299" s="20">
        <v>37312</v>
      </c>
      <c r="C299" s="20" t="s">
        <v>930</v>
      </c>
      <c r="D299" s="21" t="s">
        <v>118</v>
      </c>
      <c r="E299" s="21" t="s">
        <v>119</v>
      </c>
      <c r="F299" s="22">
        <v>15.25</v>
      </c>
      <c r="G299" s="21" t="s">
        <v>1230</v>
      </c>
      <c r="H299" s="21" t="s">
        <v>49</v>
      </c>
      <c r="I299" s="21" t="s">
        <v>1231</v>
      </c>
      <c r="J299" s="21" t="s">
        <v>307</v>
      </c>
      <c r="K299" s="21" t="s">
        <v>39</v>
      </c>
      <c r="L299" s="21" t="s">
        <v>52</v>
      </c>
      <c r="M299" s="23" t="s">
        <v>121</v>
      </c>
      <c r="N299" s="24">
        <v>459</v>
      </c>
      <c r="O299" s="21" t="s">
        <v>102</v>
      </c>
      <c r="P299" s="23" t="s">
        <v>55</v>
      </c>
      <c r="Q299" s="23" t="s">
        <v>56</v>
      </c>
      <c r="R299" s="23" t="s">
        <v>57</v>
      </c>
      <c r="S299" s="24" t="b">
        <v>0</v>
      </c>
      <c r="T299" s="25" t="s">
        <v>1232</v>
      </c>
      <c r="U299" s="25" t="s">
        <v>1233</v>
      </c>
      <c r="V299" s="25" t="s">
        <v>413</v>
      </c>
      <c r="W299" s="23" t="s">
        <v>1234</v>
      </c>
      <c r="X299" s="26">
        <v>37309</v>
      </c>
      <c r="Y299" s="26">
        <v>37319</v>
      </c>
      <c r="Z299" s="21"/>
      <c r="AA299" s="25"/>
      <c r="AB299" s="25"/>
      <c r="AC299" s="25"/>
      <c r="AD299" s="25">
        <v>7015</v>
      </c>
      <c r="AE299" s="25">
        <v>169.05</v>
      </c>
      <c r="AF299" s="25" t="s">
        <v>62</v>
      </c>
      <c r="AG299" s="25" t="s">
        <v>62</v>
      </c>
      <c r="AH299" s="25"/>
      <c r="AI299" s="25" t="s">
        <v>63</v>
      </c>
      <c r="AJ299" s="27">
        <v>15.25</v>
      </c>
      <c r="AK299" s="24">
        <v>4</v>
      </c>
      <c r="AL299" s="24" t="b">
        <v>0</v>
      </c>
      <c r="AM299" s="24" t="b">
        <v>0</v>
      </c>
      <c r="AN299" s="24" t="b">
        <v>0</v>
      </c>
      <c r="AO299" s="24">
        <v>0</v>
      </c>
      <c r="AP299" s="24">
        <v>1</v>
      </c>
      <c r="AQ299" s="26">
        <v>37312</v>
      </c>
      <c r="AR299" s="26">
        <v>37315</v>
      </c>
      <c r="AS299" s="24">
        <v>1</v>
      </c>
      <c r="AT299" s="23" t="s">
        <v>125</v>
      </c>
      <c r="AU299" s="23" t="str">
        <f t="shared" si="4"/>
        <v>VO00479605</v>
      </c>
    </row>
    <row r="300" spans="2:47" ht="13.8" x14ac:dyDescent="0.25">
      <c r="B300" s="20">
        <v>37312</v>
      </c>
      <c r="C300" s="20" t="s">
        <v>930</v>
      </c>
      <c r="D300" s="21" t="s">
        <v>136</v>
      </c>
      <c r="E300" s="21" t="s">
        <v>91</v>
      </c>
      <c r="F300" s="22">
        <v>53.5</v>
      </c>
      <c r="G300" s="21" t="s">
        <v>1210</v>
      </c>
      <c r="H300" s="21" t="s">
        <v>49</v>
      </c>
      <c r="I300" s="21" t="s">
        <v>1235</v>
      </c>
      <c r="J300" s="21" t="s">
        <v>307</v>
      </c>
      <c r="K300" s="21" t="s">
        <v>39</v>
      </c>
      <c r="L300" s="21" t="s">
        <v>52</v>
      </c>
      <c r="M300" s="23" t="s">
        <v>138</v>
      </c>
      <c r="N300" s="24">
        <v>499</v>
      </c>
      <c r="O300" s="21" t="s">
        <v>139</v>
      </c>
      <c r="P300" s="23" t="s">
        <v>55</v>
      </c>
      <c r="Q300" s="23" t="s">
        <v>56</v>
      </c>
      <c r="R300" s="23" t="s">
        <v>57</v>
      </c>
      <c r="S300" s="24" t="b">
        <v>0</v>
      </c>
      <c r="T300" s="25" t="s">
        <v>1236</v>
      </c>
      <c r="U300" s="25" t="s">
        <v>1213</v>
      </c>
      <c r="V300" s="25" t="s">
        <v>141</v>
      </c>
      <c r="W300" s="23" t="s">
        <v>1237</v>
      </c>
      <c r="X300" s="26">
        <v>37305</v>
      </c>
      <c r="Y300" s="26">
        <v>37315</v>
      </c>
      <c r="Z300" s="21"/>
      <c r="AA300" s="25"/>
      <c r="AB300" s="25"/>
      <c r="AC300" s="25"/>
      <c r="AD300" s="25">
        <v>7001</v>
      </c>
      <c r="AE300" s="25">
        <v>53.5</v>
      </c>
      <c r="AF300" s="25" t="s">
        <v>62</v>
      </c>
      <c r="AG300" s="25" t="s">
        <v>62</v>
      </c>
      <c r="AH300" s="25"/>
      <c r="AI300" s="25" t="s">
        <v>63</v>
      </c>
      <c r="AJ300" s="27">
        <v>53.5</v>
      </c>
      <c r="AK300" s="24">
        <v>9</v>
      </c>
      <c r="AL300" s="24" t="b">
        <v>0</v>
      </c>
      <c r="AM300" s="24" t="b">
        <v>0</v>
      </c>
      <c r="AN300" s="24" t="b">
        <v>0</v>
      </c>
      <c r="AO300" s="24">
        <v>0</v>
      </c>
      <c r="AP300" s="24">
        <v>1</v>
      </c>
      <c r="AQ300" s="26">
        <v>37312</v>
      </c>
      <c r="AR300" s="26">
        <v>37315</v>
      </c>
      <c r="AS300" s="24">
        <v>1</v>
      </c>
      <c r="AT300" s="23" t="s">
        <v>143</v>
      </c>
      <c r="AU300" s="23" t="str">
        <f t="shared" si="4"/>
        <v>VO00479589</v>
      </c>
    </row>
    <row r="301" spans="2:47" ht="13.8" x14ac:dyDescent="0.25">
      <c r="B301" s="20">
        <v>37312</v>
      </c>
      <c r="C301" s="20" t="s">
        <v>930</v>
      </c>
      <c r="D301" s="21" t="s">
        <v>188</v>
      </c>
      <c r="E301" s="21" t="s">
        <v>189</v>
      </c>
      <c r="F301" s="22">
        <v>50</v>
      </c>
      <c r="G301" s="21" t="s">
        <v>1210</v>
      </c>
      <c r="H301" s="21" t="s">
        <v>49</v>
      </c>
      <c r="I301" s="21" t="s">
        <v>1238</v>
      </c>
      <c r="J301" s="21" t="s">
        <v>307</v>
      </c>
      <c r="K301" s="21" t="s">
        <v>39</v>
      </c>
      <c r="L301" s="21" t="s">
        <v>52</v>
      </c>
      <c r="M301" s="23" t="s">
        <v>191</v>
      </c>
      <c r="N301" s="24">
        <v>499</v>
      </c>
      <c r="O301" s="21" t="s">
        <v>139</v>
      </c>
      <c r="P301" s="23" t="s">
        <v>55</v>
      </c>
      <c r="Q301" s="23" t="s">
        <v>56</v>
      </c>
      <c r="R301" s="23" t="s">
        <v>57</v>
      </c>
      <c r="S301" s="24" t="b">
        <v>0</v>
      </c>
      <c r="T301" s="25" t="s">
        <v>1212</v>
      </c>
      <c r="U301" s="25" t="s">
        <v>1213</v>
      </c>
      <c r="V301" s="25" t="s">
        <v>1214</v>
      </c>
      <c r="W301" s="23" t="s">
        <v>1215</v>
      </c>
      <c r="X301" s="26">
        <v>37312</v>
      </c>
      <c r="Y301" s="26">
        <v>37313</v>
      </c>
      <c r="Z301" s="21"/>
      <c r="AA301" s="25"/>
      <c r="AB301" s="25"/>
      <c r="AC301" s="25"/>
      <c r="AD301" s="25">
        <v>7001</v>
      </c>
      <c r="AE301" s="25">
        <v>173.18</v>
      </c>
      <c r="AF301" s="25" t="s">
        <v>62</v>
      </c>
      <c r="AG301" s="25" t="s">
        <v>62</v>
      </c>
      <c r="AH301" s="25"/>
      <c r="AI301" s="25" t="s">
        <v>63</v>
      </c>
      <c r="AJ301" s="27">
        <v>50</v>
      </c>
      <c r="AK301" s="24">
        <v>2</v>
      </c>
      <c r="AL301" s="24" t="b">
        <v>0</v>
      </c>
      <c r="AM301" s="24" t="b">
        <v>0</v>
      </c>
      <c r="AN301" s="24" t="b">
        <v>0</v>
      </c>
      <c r="AO301" s="24">
        <v>0</v>
      </c>
      <c r="AP301" s="24">
        <v>1</v>
      </c>
      <c r="AQ301" s="26">
        <v>37312</v>
      </c>
      <c r="AR301" s="26">
        <v>37315</v>
      </c>
      <c r="AS301" s="24">
        <v>1</v>
      </c>
      <c r="AT301" s="23" t="s">
        <v>192</v>
      </c>
      <c r="AU301" s="23" t="str">
        <f t="shared" si="4"/>
        <v>VO00479566</v>
      </c>
    </row>
    <row r="302" spans="2:47" ht="13.8" x14ac:dyDescent="0.25">
      <c r="B302" s="20">
        <v>37312</v>
      </c>
      <c r="C302" s="20" t="s">
        <v>930</v>
      </c>
      <c r="D302" s="21" t="s">
        <v>147</v>
      </c>
      <c r="E302" s="21" t="s">
        <v>148</v>
      </c>
      <c r="F302" s="22">
        <v>40</v>
      </c>
      <c r="G302" s="21" t="s">
        <v>1210</v>
      </c>
      <c r="H302" s="21" t="s">
        <v>49</v>
      </c>
      <c r="I302" s="21" t="s">
        <v>1239</v>
      </c>
      <c r="J302" s="21" t="s">
        <v>307</v>
      </c>
      <c r="K302" s="21" t="s">
        <v>39</v>
      </c>
      <c r="L302" s="21" t="s">
        <v>52</v>
      </c>
      <c r="M302" s="23" t="s">
        <v>150</v>
      </c>
      <c r="N302" s="24">
        <v>459</v>
      </c>
      <c r="O302" s="21" t="s">
        <v>102</v>
      </c>
      <c r="P302" s="23" t="s">
        <v>55</v>
      </c>
      <c r="Q302" s="23" t="s">
        <v>56</v>
      </c>
      <c r="R302" s="23" t="s">
        <v>57</v>
      </c>
      <c r="S302" s="24" t="b">
        <v>0</v>
      </c>
      <c r="T302" s="25" t="s">
        <v>1240</v>
      </c>
      <c r="U302" s="25" t="s">
        <v>1213</v>
      </c>
      <c r="V302" s="25" t="s">
        <v>152</v>
      </c>
      <c r="W302" s="23" t="s">
        <v>1241</v>
      </c>
      <c r="X302" s="26">
        <v>37299</v>
      </c>
      <c r="Y302" s="26">
        <v>37356</v>
      </c>
      <c r="Z302" s="21"/>
      <c r="AA302" s="25"/>
      <c r="AB302" s="25"/>
      <c r="AC302" s="25"/>
      <c r="AD302" s="25">
        <v>7001</v>
      </c>
      <c r="AE302" s="25">
        <v>40</v>
      </c>
      <c r="AF302" s="25" t="s">
        <v>62</v>
      </c>
      <c r="AG302" s="25" t="s">
        <v>62</v>
      </c>
      <c r="AH302" s="25"/>
      <c r="AI302" s="25" t="s">
        <v>63</v>
      </c>
      <c r="AJ302" s="27">
        <v>40</v>
      </c>
      <c r="AK302" s="24">
        <v>8</v>
      </c>
      <c r="AL302" s="24" t="b">
        <v>0</v>
      </c>
      <c r="AM302" s="24" t="b">
        <v>0</v>
      </c>
      <c r="AN302" s="24" t="b">
        <v>0</v>
      </c>
      <c r="AO302" s="24">
        <v>0</v>
      </c>
      <c r="AP302" s="24">
        <v>1</v>
      </c>
      <c r="AQ302" s="26">
        <v>37312</v>
      </c>
      <c r="AR302" s="26">
        <v>37315</v>
      </c>
      <c r="AS302" s="24">
        <v>1</v>
      </c>
      <c r="AT302" s="23" t="s">
        <v>154</v>
      </c>
      <c r="AU302" s="23" t="str">
        <f t="shared" si="4"/>
        <v>VO00479582</v>
      </c>
    </row>
    <row r="303" spans="2:47" ht="13.8" x14ac:dyDescent="0.25">
      <c r="B303" s="20">
        <v>37312</v>
      </c>
      <c r="C303" s="20" t="s">
        <v>930</v>
      </c>
      <c r="D303" s="21" t="s">
        <v>241</v>
      </c>
      <c r="E303" s="21" t="s">
        <v>242</v>
      </c>
      <c r="F303" s="22">
        <v>21.52</v>
      </c>
      <c r="G303" s="21" t="s">
        <v>1210</v>
      </c>
      <c r="H303" s="21" t="s">
        <v>49</v>
      </c>
      <c r="I303" s="21" t="s">
        <v>1242</v>
      </c>
      <c r="J303" s="21" t="s">
        <v>307</v>
      </c>
      <c r="K303" s="21" t="s">
        <v>39</v>
      </c>
      <c r="L303" s="21" t="s">
        <v>52</v>
      </c>
      <c r="M303" s="23" t="s">
        <v>244</v>
      </c>
      <c r="N303" s="24">
        <v>499</v>
      </c>
      <c r="O303" s="21" t="s">
        <v>139</v>
      </c>
      <c r="P303" s="23" t="s">
        <v>55</v>
      </c>
      <c r="Q303" s="23" t="s">
        <v>56</v>
      </c>
      <c r="R303" s="23" t="s">
        <v>57</v>
      </c>
      <c r="S303" s="24" t="b">
        <v>0</v>
      </c>
      <c r="T303" s="25" t="s">
        <v>1243</v>
      </c>
      <c r="U303" s="25" t="s">
        <v>1213</v>
      </c>
      <c r="V303" s="25" t="s">
        <v>123</v>
      </c>
      <c r="W303" s="23" t="s">
        <v>1244</v>
      </c>
      <c r="X303" s="26">
        <v>37302</v>
      </c>
      <c r="Y303" s="26">
        <v>37359</v>
      </c>
      <c r="Z303" s="21"/>
      <c r="AA303" s="25"/>
      <c r="AB303" s="25"/>
      <c r="AC303" s="25"/>
      <c r="AD303" s="25">
        <v>7001</v>
      </c>
      <c r="AE303" s="25">
        <v>21.52</v>
      </c>
      <c r="AF303" s="25" t="s">
        <v>62</v>
      </c>
      <c r="AG303" s="25" t="s">
        <v>62</v>
      </c>
      <c r="AH303" s="25"/>
      <c r="AI303" s="25" t="s">
        <v>63</v>
      </c>
      <c r="AJ303" s="27">
        <v>21.52</v>
      </c>
      <c r="AK303" s="24">
        <v>10</v>
      </c>
      <c r="AL303" s="24" t="b">
        <v>0</v>
      </c>
      <c r="AM303" s="24" t="b">
        <v>0</v>
      </c>
      <c r="AN303" s="24" t="b">
        <v>0</v>
      </c>
      <c r="AO303" s="24">
        <v>0</v>
      </c>
      <c r="AP303" s="24">
        <v>1</v>
      </c>
      <c r="AQ303" s="26">
        <v>37312</v>
      </c>
      <c r="AR303" s="26">
        <v>37315</v>
      </c>
      <c r="AS303" s="24">
        <v>1</v>
      </c>
      <c r="AT303" s="23" t="s">
        <v>248</v>
      </c>
      <c r="AU303" s="23" t="str">
        <f t="shared" si="4"/>
        <v>VO00479592</v>
      </c>
    </row>
    <row r="304" spans="2:47" ht="13.8" x14ac:dyDescent="0.25">
      <c r="B304" s="20">
        <v>37312</v>
      </c>
      <c r="C304" s="20" t="s">
        <v>930</v>
      </c>
      <c r="D304" s="21" t="s">
        <v>241</v>
      </c>
      <c r="E304" s="21" t="s">
        <v>242</v>
      </c>
      <c r="F304" s="22">
        <v>67.959999999999994</v>
      </c>
      <c r="G304" s="21" t="s">
        <v>1210</v>
      </c>
      <c r="H304" s="21" t="s">
        <v>49</v>
      </c>
      <c r="I304" s="21" t="s">
        <v>1245</v>
      </c>
      <c r="J304" s="21" t="s">
        <v>307</v>
      </c>
      <c r="K304" s="21" t="s">
        <v>39</v>
      </c>
      <c r="L304" s="21" t="s">
        <v>52</v>
      </c>
      <c r="M304" s="23" t="s">
        <v>244</v>
      </c>
      <c r="N304" s="24">
        <v>499</v>
      </c>
      <c r="O304" s="21" t="s">
        <v>139</v>
      </c>
      <c r="P304" s="23" t="s">
        <v>55</v>
      </c>
      <c r="Q304" s="23" t="s">
        <v>56</v>
      </c>
      <c r="R304" s="23" t="s">
        <v>57</v>
      </c>
      <c r="S304" s="24" t="b">
        <v>0</v>
      </c>
      <c r="T304" s="25" t="s">
        <v>1246</v>
      </c>
      <c r="U304" s="25" t="s">
        <v>1213</v>
      </c>
      <c r="V304" s="25" t="s">
        <v>251</v>
      </c>
      <c r="W304" s="23" t="s">
        <v>1247</v>
      </c>
      <c r="X304" s="26">
        <v>37305</v>
      </c>
      <c r="Y304" s="26">
        <v>37362</v>
      </c>
      <c r="Z304" s="21"/>
      <c r="AA304" s="25"/>
      <c r="AB304" s="25"/>
      <c r="AC304" s="25"/>
      <c r="AD304" s="25">
        <v>7001</v>
      </c>
      <c r="AE304" s="25">
        <v>67.959999999999994</v>
      </c>
      <c r="AF304" s="25" t="s">
        <v>62</v>
      </c>
      <c r="AG304" s="25" t="s">
        <v>62</v>
      </c>
      <c r="AH304" s="25"/>
      <c r="AI304" s="25" t="s">
        <v>63</v>
      </c>
      <c r="AJ304" s="27">
        <v>67.959999999999994</v>
      </c>
      <c r="AK304" s="24">
        <v>6</v>
      </c>
      <c r="AL304" s="24" t="b">
        <v>0</v>
      </c>
      <c r="AM304" s="24" t="b">
        <v>0</v>
      </c>
      <c r="AN304" s="24" t="b">
        <v>0</v>
      </c>
      <c r="AO304" s="24">
        <v>0</v>
      </c>
      <c r="AP304" s="24">
        <v>1</v>
      </c>
      <c r="AQ304" s="26">
        <v>37312</v>
      </c>
      <c r="AR304" s="26">
        <v>37315</v>
      </c>
      <c r="AS304" s="24">
        <v>1</v>
      </c>
      <c r="AT304" s="23" t="s">
        <v>248</v>
      </c>
      <c r="AU304" s="23" t="str">
        <f t="shared" si="4"/>
        <v>VO00479576</v>
      </c>
    </row>
    <row r="305" spans="2:47" ht="13.8" x14ac:dyDescent="0.25">
      <c r="B305" s="20">
        <v>37313</v>
      </c>
      <c r="C305" s="20" t="s">
        <v>930</v>
      </c>
      <c r="D305" s="21" t="s">
        <v>589</v>
      </c>
      <c r="E305" s="21" t="s">
        <v>590</v>
      </c>
      <c r="F305" s="22">
        <v>450</v>
      </c>
      <c r="G305" s="21" t="s">
        <v>1248</v>
      </c>
      <c r="H305" s="21" t="s">
        <v>49</v>
      </c>
      <c r="I305" s="21" t="s">
        <v>1249</v>
      </c>
      <c r="J305" s="21" t="s">
        <v>1201</v>
      </c>
      <c r="K305" s="21" t="s">
        <v>39</v>
      </c>
      <c r="L305" s="21" t="s">
        <v>52</v>
      </c>
      <c r="M305" s="23" t="s">
        <v>594</v>
      </c>
      <c r="N305" s="24">
        <v>458</v>
      </c>
      <c r="O305" s="21" t="s">
        <v>54</v>
      </c>
      <c r="P305" s="23" t="s">
        <v>55</v>
      </c>
      <c r="Q305" s="23" t="s">
        <v>56</v>
      </c>
      <c r="R305" s="23" t="s">
        <v>57</v>
      </c>
      <c r="S305" s="24" t="b">
        <v>0</v>
      </c>
      <c r="T305" s="25" t="s">
        <v>1250</v>
      </c>
      <c r="U305" s="25" t="s">
        <v>1251</v>
      </c>
      <c r="V305" s="25" t="s">
        <v>1252</v>
      </c>
      <c r="W305" s="23" t="s">
        <v>1253</v>
      </c>
      <c r="X305" s="26">
        <v>37312</v>
      </c>
      <c r="Y305" s="26">
        <v>37313</v>
      </c>
      <c r="Z305" s="21"/>
      <c r="AA305" s="25"/>
      <c r="AB305" s="25"/>
      <c r="AC305" s="25"/>
      <c r="AD305" s="25">
        <v>7015</v>
      </c>
      <c r="AE305" s="25">
        <v>450</v>
      </c>
      <c r="AF305" s="25" t="s">
        <v>62</v>
      </c>
      <c r="AG305" s="25" t="s">
        <v>62</v>
      </c>
      <c r="AH305" s="25"/>
      <c r="AI305" s="25" t="s">
        <v>63</v>
      </c>
      <c r="AJ305" s="27">
        <v>450</v>
      </c>
      <c r="AK305" s="24">
        <v>1</v>
      </c>
      <c r="AL305" s="24" t="b">
        <v>0</v>
      </c>
      <c r="AM305" s="24" t="b">
        <v>0</v>
      </c>
      <c r="AN305" s="24" t="b">
        <v>0</v>
      </c>
      <c r="AO305" s="24">
        <v>0</v>
      </c>
      <c r="AP305" s="24">
        <v>1</v>
      </c>
      <c r="AQ305" s="26">
        <v>37313</v>
      </c>
      <c r="AR305" s="26">
        <v>37315</v>
      </c>
      <c r="AS305" s="24">
        <v>1</v>
      </c>
      <c r="AT305" s="23" t="s">
        <v>596</v>
      </c>
      <c r="AU305" s="23" t="str">
        <f t="shared" si="4"/>
        <v>VO00480036</v>
      </c>
    </row>
    <row r="306" spans="2:47" ht="13.8" x14ac:dyDescent="0.25">
      <c r="B306" s="20">
        <v>37313</v>
      </c>
      <c r="C306" s="20" t="s">
        <v>930</v>
      </c>
      <c r="D306" s="21" t="s">
        <v>765</v>
      </c>
      <c r="E306" s="21" t="s">
        <v>99</v>
      </c>
      <c r="F306" s="22">
        <v>404.65</v>
      </c>
      <c r="G306" s="21" t="s">
        <v>1254</v>
      </c>
      <c r="H306" s="21" t="s">
        <v>49</v>
      </c>
      <c r="I306" s="21" t="s">
        <v>1255</v>
      </c>
      <c r="J306" s="21" t="s">
        <v>1201</v>
      </c>
      <c r="K306" s="21" t="s">
        <v>39</v>
      </c>
      <c r="L306" s="21" t="s">
        <v>52</v>
      </c>
      <c r="M306" s="23" t="s">
        <v>766</v>
      </c>
      <c r="N306" s="24">
        <v>499</v>
      </c>
      <c r="O306" s="21" t="s">
        <v>139</v>
      </c>
      <c r="P306" s="23" t="s">
        <v>130</v>
      </c>
      <c r="Q306" s="23" t="s">
        <v>56</v>
      </c>
      <c r="R306" s="23" t="s">
        <v>57</v>
      </c>
      <c r="S306" s="24" t="b">
        <v>0</v>
      </c>
      <c r="T306" s="25" t="s">
        <v>1256</v>
      </c>
      <c r="U306" s="25" t="s">
        <v>1257</v>
      </c>
      <c r="V306" s="25" t="s">
        <v>941</v>
      </c>
      <c r="W306" s="23" t="s">
        <v>1258</v>
      </c>
      <c r="X306" s="26">
        <v>37309</v>
      </c>
      <c r="Y306" s="26">
        <v>37319</v>
      </c>
      <c r="Z306" s="21"/>
      <c r="AA306" s="25"/>
      <c r="AB306" s="25"/>
      <c r="AC306" s="25"/>
      <c r="AD306" s="25">
        <v>7002</v>
      </c>
      <c r="AE306" s="25">
        <v>404.65</v>
      </c>
      <c r="AF306" s="25" t="s">
        <v>62</v>
      </c>
      <c r="AG306" s="25" t="s">
        <v>62</v>
      </c>
      <c r="AH306" s="25"/>
      <c r="AI306" s="25" t="s">
        <v>63</v>
      </c>
      <c r="AJ306" s="27">
        <v>404.65</v>
      </c>
      <c r="AK306" s="24">
        <v>1</v>
      </c>
      <c r="AL306" s="24" t="b">
        <v>0</v>
      </c>
      <c r="AM306" s="24" t="b">
        <v>0</v>
      </c>
      <c r="AN306" s="24" t="b">
        <v>0</v>
      </c>
      <c r="AO306" s="24">
        <v>0</v>
      </c>
      <c r="AP306" s="24">
        <v>1</v>
      </c>
      <c r="AQ306" s="26">
        <v>37313</v>
      </c>
      <c r="AR306" s="26">
        <v>37315</v>
      </c>
      <c r="AS306" s="24">
        <v>1</v>
      </c>
      <c r="AT306" s="23" t="s">
        <v>767</v>
      </c>
      <c r="AU306" s="23" t="str">
        <f t="shared" si="4"/>
        <v>VO00479788</v>
      </c>
    </row>
    <row r="307" spans="2:47" ht="13.8" x14ac:dyDescent="0.25">
      <c r="B307" s="20">
        <v>37314</v>
      </c>
      <c r="C307" s="20" t="s">
        <v>930</v>
      </c>
      <c r="D307" s="21" t="s">
        <v>1259</v>
      </c>
      <c r="E307" s="21" t="s">
        <v>621</v>
      </c>
      <c r="F307" s="22">
        <v>242.01</v>
      </c>
      <c r="G307" s="21" t="s">
        <v>1260</v>
      </c>
      <c r="H307" s="21" t="s">
        <v>49</v>
      </c>
      <c r="I307" s="21" t="s">
        <v>1261</v>
      </c>
      <c r="J307" s="21" t="s">
        <v>51</v>
      </c>
      <c r="K307" s="21" t="s">
        <v>39</v>
      </c>
      <c r="L307" s="21" t="s">
        <v>52</v>
      </c>
      <c r="M307" s="23" t="s">
        <v>1262</v>
      </c>
      <c r="N307" s="24">
        <v>457</v>
      </c>
      <c r="O307" s="21" t="s">
        <v>290</v>
      </c>
      <c r="P307" s="23" t="s">
        <v>130</v>
      </c>
      <c r="Q307" s="23" t="s">
        <v>56</v>
      </c>
      <c r="R307" s="23" t="s">
        <v>57</v>
      </c>
      <c r="S307" s="24" t="b">
        <v>0</v>
      </c>
      <c r="T307" s="25" t="s">
        <v>1263</v>
      </c>
      <c r="U307" s="25" t="s">
        <v>1264</v>
      </c>
      <c r="V307" s="25" t="s">
        <v>1265</v>
      </c>
      <c r="W307" s="23" t="s">
        <v>1266</v>
      </c>
      <c r="X307" s="26">
        <v>37312</v>
      </c>
      <c r="Y307" s="26">
        <v>37342</v>
      </c>
      <c r="Z307" s="21"/>
      <c r="AA307" s="25"/>
      <c r="AB307" s="25"/>
      <c r="AC307" s="25"/>
      <c r="AD307" s="25">
        <v>7002</v>
      </c>
      <c r="AE307" s="25">
        <v>242.01</v>
      </c>
      <c r="AF307" s="25" t="s">
        <v>62</v>
      </c>
      <c r="AG307" s="25" t="s">
        <v>62</v>
      </c>
      <c r="AH307" s="25"/>
      <c r="AI307" s="25" t="s">
        <v>63</v>
      </c>
      <c r="AJ307" s="27">
        <v>242.01</v>
      </c>
      <c r="AK307" s="24">
        <v>2</v>
      </c>
      <c r="AL307" s="24" t="b">
        <v>0</v>
      </c>
      <c r="AM307" s="24" t="b">
        <v>0</v>
      </c>
      <c r="AN307" s="24" t="b">
        <v>0</v>
      </c>
      <c r="AO307" s="24">
        <v>0</v>
      </c>
      <c r="AP307" s="24">
        <v>1</v>
      </c>
      <c r="AQ307" s="26">
        <v>37314</v>
      </c>
      <c r="AR307" s="26">
        <v>37316</v>
      </c>
      <c r="AS307" s="24">
        <v>1</v>
      </c>
      <c r="AT307" s="23" t="s">
        <v>1267</v>
      </c>
      <c r="AU307" s="23" t="str">
        <f t="shared" si="4"/>
        <v>VO00480875</v>
      </c>
    </row>
    <row r="308" spans="2:47" ht="13.8" x14ac:dyDescent="0.25">
      <c r="B308" s="20">
        <v>37314</v>
      </c>
      <c r="C308" s="20" t="s">
        <v>930</v>
      </c>
      <c r="D308" s="21" t="s">
        <v>765</v>
      </c>
      <c r="E308" s="21" t="s">
        <v>99</v>
      </c>
      <c r="F308" s="22">
        <v>61.46</v>
      </c>
      <c r="G308" s="21" t="s">
        <v>1260</v>
      </c>
      <c r="H308" s="21" t="s">
        <v>49</v>
      </c>
      <c r="I308" s="21" t="s">
        <v>1268</v>
      </c>
      <c r="J308" s="21" t="s">
        <v>51</v>
      </c>
      <c r="K308" s="21" t="s">
        <v>39</v>
      </c>
      <c r="L308" s="21" t="s">
        <v>52</v>
      </c>
      <c r="M308" s="23" t="s">
        <v>766</v>
      </c>
      <c r="N308" s="24">
        <v>499</v>
      </c>
      <c r="O308" s="21" t="s">
        <v>139</v>
      </c>
      <c r="P308" s="23" t="s">
        <v>130</v>
      </c>
      <c r="Q308" s="23" t="s">
        <v>56</v>
      </c>
      <c r="R308" s="23" t="s">
        <v>57</v>
      </c>
      <c r="S308" s="24" t="b">
        <v>0</v>
      </c>
      <c r="T308" s="25" t="s">
        <v>1269</v>
      </c>
      <c r="U308" s="25" t="s">
        <v>1264</v>
      </c>
      <c r="V308" s="25" t="s">
        <v>1052</v>
      </c>
      <c r="W308" s="23" t="s">
        <v>1270</v>
      </c>
      <c r="X308" s="26">
        <v>37288</v>
      </c>
      <c r="Y308" s="26">
        <v>37298</v>
      </c>
      <c r="Z308" s="21"/>
      <c r="AA308" s="25"/>
      <c r="AB308" s="25"/>
      <c r="AC308" s="25"/>
      <c r="AD308" s="25">
        <v>7002</v>
      </c>
      <c r="AE308" s="25">
        <v>61.46</v>
      </c>
      <c r="AF308" s="25" t="s">
        <v>62</v>
      </c>
      <c r="AG308" s="25" t="s">
        <v>62</v>
      </c>
      <c r="AH308" s="25"/>
      <c r="AI308" s="25" t="s">
        <v>63</v>
      </c>
      <c r="AJ308" s="27">
        <v>61.46</v>
      </c>
      <c r="AK308" s="24">
        <v>1</v>
      </c>
      <c r="AL308" s="24" t="b">
        <v>0</v>
      </c>
      <c r="AM308" s="24" t="b">
        <v>0</v>
      </c>
      <c r="AN308" s="24" t="b">
        <v>0</v>
      </c>
      <c r="AO308" s="24">
        <v>0</v>
      </c>
      <c r="AP308" s="24">
        <v>1</v>
      </c>
      <c r="AQ308" s="26">
        <v>37314</v>
      </c>
      <c r="AR308" s="26">
        <v>37316</v>
      </c>
      <c r="AS308" s="24">
        <v>1</v>
      </c>
      <c r="AT308" s="23" t="s">
        <v>767</v>
      </c>
      <c r="AU308" s="23" t="str">
        <f t="shared" si="4"/>
        <v>VO00480869</v>
      </c>
    </row>
    <row r="309" spans="2:47" ht="13.8" x14ac:dyDescent="0.25">
      <c r="B309" s="20">
        <v>37315</v>
      </c>
      <c r="C309" s="20" t="s">
        <v>930</v>
      </c>
      <c r="D309" s="21" t="s">
        <v>415</v>
      </c>
      <c r="E309" s="21" t="s">
        <v>416</v>
      </c>
      <c r="F309" s="22">
        <v>-5500</v>
      </c>
      <c r="G309" s="21" t="s">
        <v>1271</v>
      </c>
      <c r="H309" s="21" t="s">
        <v>1272</v>
      </c>
      <c r="I309" s="21" t="s">
        <v>1272</v>
      </c>
      <c r="J309" s="21"/>
      <c r="K309" s="21" t="s">
        <v>39</v>
      </c>
      <c r="L309" s="21" t="s">
        <v>269</v>
      </c>
      <c r="M309" s="23" t="s">
        <v>419</v>
      </c>
      <c r="N309" s="24">
        <v>400</v>
      </c>
      <c r="O309" s="21" t="s">
        <v>420</v>
      </c>
      <c r="P309" s="23" t="s">
        <v>130</v>
      </c>
      <c r="Q309" s="23" t="s">
        <v>56</v>
      </c>
      <c r="R309" s="23" t="s">
        <v>57</v>
      </c>
      <c r="S309" s="24" t="b">
        <v>0</v>
      </c>
      <c r="T309" s="25" t="s">
        <v>1271</v>
      </c>
      <c r="U309" s="25"/>
      <c r="V309" s="25"/>
      <c r="W309" s="23" t="s">
        <v>272</v>
      </c>
      <c r="X309" s="26">
        <v>2</v>
      </c>
      <c r="Y309" s="26">
        <v>2</v>
      </c>
      <c r="Z309" s="21"/>
      <c r="AA309" s="25"/>
      <c r="AB309" s="25"/>
      <c r="AC309" s="25"/>
      <c r="AD309" s="25"/>
      <c r="AE309" s="25">
        <v>0</v>
      </c>
      <c r="AF309" s="25" t="s">
        <v>62</v>
      </c>
      <c r="AG309" s="25" t="s">
        <v>62</v>
      </c>
      <c r="AH309" s="25"/>
      <c r="AI309" s="25" t="s">
        <v>63</v>
      </c>
      <c r="AJ309" s="27">
        <v>-5500</v>
      </c>
      <c r="AK309" s="24">
        <v>1</v>
      </c>
      <c r="AL309" s="24" t="b">
        <v>1</v>
      </c>
      <c r="AM309" s="24" t="b">
        <v>0</v>
      </c>
      <c r="AN309" s="24" t="b">
        <v>0</v>
      </c>
      <c r="AO309" s="24">
        <v>0</v>
      </c>
      <c r="AP309" s="24">
        <v>1</v>
      </c>
      <c r="AQ309" s="26">
        <v>37315</v>
      </c>
      <c r="AR309" s="26">
        <v>37321</v>
      </c>
      <c r="AS309" s="24">
        <v>1</v>
      </c>
      <c r="AT309" s="23" t="s">
        <v>421</v>
      </c>
      <c r="AU309" s="23" t="str">
        <f t="shared" si="4"/>
        <v/>
      </c>
    </row>
    <row r="310" spans="2:47" ht="13.8" x14ac:dyDescent="0.25">
      <c r="B310" s="20">
        <v>37315</v>
      </c>
      <c r="C310" s="20" t="s">
        <v>930</v>
      </c>
      <c r="D310" s="21" t="s">
        <v>415</v>
      </c>
      <c r="E310" s="21" t="s">
        <v>416</v>
      </c>
      <c r="F310" s="22">
        <v>5500</v>
      </c>
      <c r="G310" s="21" t="s">
        <v>1273</v>
      </c>
      <c r="H310" s="21" t="s">
        <v>1272</v>
      </c>
      <c r="I310" s="21" t="s">
        <v>1272</v>
      </c>
      <c r="J310" s="21"/>
      <c r="K310" s="21" t="s">
        <v>39</v>
      </c>
      <c r="L310" s="21" t="s">
        <v>269</v>
      </c>
      <c r="M310" s="23" t="s">
        <v>419</v>
      </c>
      <c r="N310" s="24">
        <v>400</v>
      </c>
      <c r="O310" s="21" t="s">
        <v>420</v>
      </c>
      <c r="P310" s="23" t="s">
        <v>130</v>
      </c>
      <c r="Q310" s="23" t="s">
        <v>56</v>
      </c>
      <c r="R310" s="23" t="s">
        <v>57</v>
      </c>
      <c r="S310" s="24" t="b">
        <v>0</v>
      </c>
      <c r="T310" s="25" t="s">
        <v>1273</v>
      </c>
      <c r="U310" s="25"/>
      <c r="V310" s="25"/>
      <c r="W310" s="23" t="s">
        <v>272</v>
      </c>
      <c r="X310" s="26">
        <v>2</v>
      </c>
      <c r="Y310" s="26">
        <v>2</v>
      </c>
      <c r="Z310" s="21"/>
      <c r="AA310" s="25"/>
      <c r="AB310" s="25"/>
      <c r="AC310" s="25"/>
      <c r="AD310" s="25"/>
      <c r="AE310" s="25">
        <v>0</v>
      </c>
      <c r="AF310" s="25" t="s">
        <v>62</v>
      </c>
      <c r="AG310" s="25" t="s">
        <v>62</v>
      </c>
      <c r="AH310" s="25"/>
      <c r="AI310" s="25" t="s">
        <v>63</v>
      </c>
      <c r="AJ310" s="27">
        <v>5500</v>
      </c>
      <c r="AK310" s="24">
        <v>1</v>
      </c>
      <c r="AL310" s="24" t="b">
        <v>1</v>
      </c>
      <c r="AM310" s="24" t="b">
        <v>0</v>
      </c>
      <c r="AN310" s="24" t="b">
        <v>0</v>
      </c>
      <c r="AO310" s="24">
        <v>0</v>
      </c>
      <c r="AP310" s="24">
        <v>1</v>
      </c>
      <c r="AQ310" s="26">
        <v>37315</v>
      </c>
      <c r="AR310" s="26">
        <v>37323</v>
      </c>
      <c r="AS310" s="24">
        <v>1</v>
      </c>
      <c r="AT310" s="23" t="s">
        <v>421</v>
      </c>
      <c r="AU310" s="23" t="str">
        <f t="shared" si="4"/>
        <v/>
      </c>
    </row>
    <row r="311" spans="2:47" ht="13.8" x14ac:dyDescent="0.25">
      <c r="B311" s="20">
        <v>37315</v>
      </c>
      <c r="C311" s="20" t="s">
        <v>930</v>
      </c>
      <c r="D311" s="21" t="s">
        <v>415</v>
      </c>
      <c r="E311" s="21" t="s">
        <v>416</v>
      </c>
      <c r="F311" s="22">
        <v>-5708.2</v>
      </c>
      <c r="G311" s="21" t="s">
        <v>1274</v>
      </c>
      <c r="H311" s="21" t="s">
        <v>1275</v>
      </c>
      <c r="I311" s="21" t="s">
        <v>1275</v>
      </c>
      <c r="J311" s="21"/>
      <c r="K311" s="21" t="s">
        <v>39</v>
      </c>
      <c r="L311" s="21" t="s">
        <v>269</v>
      </c>
      <c r="M311" s="23" t="s">
        <v>419</v>
      </c>
      <c r="N311" s="24">
        <v>400</v>
      </c>
      <c r="O311" s="21" t="s">
        <v>420</v>
      </c>
      <c r="P311" s="23" t="s">
        <v>130</v>
      </c>
      <c r="Q311" s="23" t="s">
        <v>56</v>
      </c>
      <c r="R311" s="23" t="s">
        <v>57</v>
      </c>
      <c r="S311" s="24" t="b">
        <v>0</v>
      </c>
      <c r="T311" s="25" t="s">
        <v>1274</v>
      </c>
      <c r="U311" s="25"/>
      <c r="V311" s="25"/>
      <c r="W311" s="23" t="s">
        <v>272</v>
      </c>
      <c r="X311" s="26">
        <v>2</v>
      </c>
      <c r="Y311" s="26">
        <v>2</v>
      </c>
      <c r="Z311" s="21"/>
      <c r="AA311" s="25"/>
      <c r="AB311" s="25"/>
      <c r="AC311" s="25"/>
      <c r="AD311" s="25"/>
      <c r="AE311" s="25">
        <v>0</v>
      </c>
      <c r="AF311" s="25" t="s">
        <v>62</v>
      </c>
      <c r="AG311" s="25" t="s">
        <v>62</v>
      </c>
      <c r="AH311" s="25"/>
      <c r="AI311" s="25" t="s">
        <v>63</v>
      </c>
      <c r="AJ311" s="27">
        <v>-5708.2</v>
      </c>
      <c r="AK311" s="24">
        <v>3</v>
      </c>
      <c r="AL311" s="24" t="b">
        <v>0</v>
      </c>
      <c r="AM311" s="24" t="b">
        <v>0</v>
      </c>
      <c r="AN311" s="24" t="b">
        <v>0</v>
      </c>
      <c r="AO311" s="24">
        <v>0</v>
      </c>
      <c r="AP311" s="24">
        <v>1</v>
      </c>
      <c r="AQ311" s="26">
        <v>37315</v>
      </c>
      <c r="AR311" s="26">
        <v>37323</v>
      </c>
      <c r="AS311" s="24">
        <v>1</v>
      </c>
      <c r="AT311" s="23" t="s">
        <v>421</v>
      </c>
      <c r="AU311" s="23" t="str">
        <f t="shared" si="4"/>
        <v/>
      </c>
    </row>
    <row r="312" spans="2:47" ht="13.8" x14ac:dyDescent="0.25">
      <c r="B312" s="20">
        <v>37315</v>
      </c>
      <c r="C312" s="20" t="s">
        <v>930</v>
      </c>
      <c r="D312" s="21" t="s">
        <v>422</v>
      </c>
      <c r="E312" s="21" t="s">
        <v>423</v>
      </c>
      <c r="F312" s="22">
        <v>-9863.7800000000007</v>
      </c>
      <c r="G312" s="21" t="s">
        <v>1274</v>
      </c>
      <c r="H312" s="21" t="s">
        <v>1275</v>
      </c>
      <c r="I312" s="21" t="s">
        <v>1275</v>
      </c>
      <c r="J312" s="21"/>
      <c r="K312" s="21" t="s">
        <v>39</v>
      </c>
      <c r="L312" s="21" t="s">
        <v>269</v>
      </c>
      <c r="M312" s="23" t="s">
        <v>424</v>
      </c>
      <c r="N312" s="24">
        <v>420</v>
      </c>
      <c r="O312" s="21" t="s">
        <v>425</v>
      </c>
      <c r="P312" s="23" t="s">
        <v>130</v>
      </c>
      <c r="Q312" s="23" t="s">
        <v>56</v>
      </c>
      <c r="R312" s="23" t="s">
        <v>57</v>
      </c>
      <c r="S312" s="24" t="b">
        <v>0</v>
      </c>
      <c r="T312" s="25" t="s">
        <v>1274</v>
      </c>
      <c r="U312" s="25"/>
      <c r="V312" s="25"/>
      <c r="W312" s="23" t="s">
        <v>272</v>
      </c>
      <c r="X312" s="26">
        <v>2</v>
      </c>
      <c r="Y312" s="26">
        <v>2</v>
      </c>
      <c r="Z312" s="21"/>
      <c r="AA312" s="25"/>
      <c r="AB312" s="25"/>
      <c r="AC312" s="25"/>
      <c r="AD312" s="25"/>
      <c r="AE312" s="25">
        <v>0</v>
      </c>
      <c r="AF312" s="25" t="s">
        <v>62</v>
      </c>
      <c r="AG312" s="25" t="s">
        <v>62</v>
      </c>
      <c r="AH312" s="25"/>
      <c r="AI312" s="25" t="s">
        <v>63</v>
      </c>
      <c r="AJ312" s="27">
        <v>-9863.7800000000007</v>
      </c>
      <c r="AK312" s="24">
        <v>4</v>
      </c>
      <c r="AL312" s="24" t="b">
        <v>0</v>
      </c>
      <c r="AM312" s="24" t="b">
        <v>0</v>
      </c>
      <c r="AN312" s="24" t="b">
        <v>0</v>
      </c>
      <c r="AO312" s="24">
        <v>0</v>
      </c>
      <c r="AP312" s="24">
        <v>1</v>
      </c>
      <c r="AQ312" s="26">
        <v>37315</v>
      </c>
      <c r="AR312" s="26">
        <v>37323</v>
      </c>
      <c r="AS312" s="24">
        <v>1</v>
      </c>
      <c r="AT312" s="23" t="s">
        <v>426</v>
      </c>
      <c r="AU312" s="23" t="str">
        <f t="shared" si="4"/>
        <v/>
      </c>
    </row>
    <row r="313" spans="2:47" ht="13.8" x14ac:dyDescent="0.25">
      <c r="B313" s="20">
        <v>37315</v>
      </c>
      <c r="C313" s="20" t="s">
        <v>930</v>
      </c>
      <c r="D313" s="21" t="s">
        <v>422</v>
      </c>
      <c r="E313" s="21" t="s">
        <v>423</v>
      </c>
      <c r="F313" s="22">
        <v>12400</v>
      </c>
      <c r="G313" s="21" t="s">
        <v>1273</v>
      </c>
      <c r="H313" s="21" t="s">
        <v>1272</v>
      </c>
      <c r="I313" s="21" t="s">
        <v>1272</v>
      </c>
      <c r="J313" s="21"/>
      <c r="K313" s="21" t="s">
        <v>39</v>
      </c>
      <c r="L313" s="21" t="s">
        <v>269</v>
      </c>
      <c r="M313" s="23" t="s">
        <v>424</v>
      </c>
      <c r="N313" s="24">
        <v>420</v>
      </c>
      <c r="O313" s="21" t="s">
        <v>425</v>
      </c>
      <c r="P313" s="23" t="s">
        <v>130</v>
      </c>
      <c r="Q313" s="23" t="s">
        <v>56</v>
      </c>
      <c r="R313" s="23" t="s">
        <v>57</v>
      </c>
      <c r="S313" s="24" t="b">
        <v>0</v>
      </c>
      <c r="T313" s="25" t="s">
        <v>1273</v>
      </c>
      <c r="U313" s="25"/>
      <c r="V313" s="25"/>
      <c r="W313" s="23" t="s">
        <v>272</v>
      </c>
      <c r="X313" s="26">
        <v>2</v>
      </c>
      <c r="Y313" s="26">
        <v>2</v>
      </c>
      <c r="Z313" s="21"/>
      <c r="AA313" s="25"/>
      <c r="AB313" s="25"/>
      <c r="AC313" s="25"/>
      <c r="AD313" s="25"/>
      <c r="AE313" s="25">
        <v>0</v>
      </c>
      <c r="AF313" s="25" t="s">
        <v>62</v>
      </c>
      <c r="AG313" s="25" t="s">
        <v>62</v>
      </c>
      <c r="AH313" s="25"/>
      <c r="AI313" s="25" t="s">
        <v>63</v>
      </c>
      <c r="AJ313" s="27">
        <v>12400</v>
      </c>
      <c r="AK313" s="24">
        <v>2</v>
      </c>
      <c r="AL313" s="24" t="b">
        <v>1</v>
      </c>
      <c r="AM313" s="24" t="b">
        <v>0</v>
      </c>
      <c r="AN313" s="24" t="b">
        <v>0</v>
      </c>
      <c r="AO313" s="24">
        <v>0</v>
      </c>
      <c r="AP313" s="24">
        <v>1</v>
      </c>
      <c r="AQ313" s="26">
        <v>37315</v>
      </c>
      <c r="AR313" s="26">
        <v>37323</v>
      </c>
      <c r="AS313" s="24">
        <v>1</v>
      </c>
      <c r="AT313" s="23" t="s">
        <v>426</v>
      </c>
      <c r="AU313" s="23" t="str">
        <f t="shared" si="4"/>
        <v/>
      </c>
    </row>
    <row r="314" spans="2:47" ht="13.8" x14ac:dyDescent="0.25">
      <c r="B314" s="20">
        <v>37315</v>
      </c>
      <c r="C314" s="20" t="s">
        <v>930</v>
      </c>
      <c r="D314" s="21" t="s">
        <v>422</v>
      </c>
      <c r="E314" s="21" t="s">
        <v>423</v>
      </c>
      <c r="F314" s="22">
        <v>-12400</v>
      </c>
      <c r="G314" s="21" t="s">
        <v>1271</v>
      </c>
      <c r="H314" s="21" t="s">
        <v>1272</v>
      </c>
      <c r="I314" s="21" t="s">
        <v>1272</v>
      </c>
      <c r="J314" s="21"/>
      <c r="K314" s="21" t="s">
        <v>39</v>
      </c>
      <c r="L314" s="21" t="s">
        <v>269</v>
      </c>
      <c r="M314" s="23" t="s">
        <v>424</v>
      </c>
      <c r="N314" s="24">
        <v>420</v>
      </c>
      <c r="O314" s="21" t="s">
        <v>425</v>
      </c>
      <c r="P314" s="23" t="s">
        <v>130</v>
      </c>
      <c r="Q314" s="23" t="s">
        <v>56</v>
      </c>
      <c r="R314" s="23" t="s">
        <v>57</v>
      </c>
      <c r="S314" s="24" t="b">
        <v>0</v>
      </c>
      <c r="T314" s="25" t="s">
        <v>1271</v>
      </c>
      <c r="U314" s="25"/>
      <c r="V314" s="25"/>
      <c r="W314" s="23" t="s">
        <v>272</v>
      </c>
      <c r="X314" s="26">
        <v>2</v>
      </c>
      <c r="Y314" s="26">
        <v>2</v>
      </c>
      <c r="Z314" s="21"/>
      <c r="AA314" s="25"/>
      <c r="AB314" s="25"/>
      <c r="AC314" s="25"/>
      <c r="AD314" s="25"/>
      <c r="AE314" s="25">
        <v>0</v>
      </c>
      <c r="AF314" s="25" t="s">
        <v>62</v>
      </c>
      <c r="AG314" s="25" t="s">
        <v>62</v>
      </c>
      <c r="AH314" s="25"/>
      <c r="AI314" s="25" t="s">
        <v>63</v>
      </c>
      <c r="AJ314" s="27">
        <v>-12400</v>
      </c>
      <c r="AK314" s="24">
        <v>2</v>
      </c>
      <c r="AL314" s="24" t="b">
        <v>1</v>
      </c>
      <c r="AM314" s="24" t="b">
        <v>0</v>
      </c>
      <c r="AN314" s="24" t="b">
        <v>0</v>
      </c>
      <c r="AO314" s="24">
        <v>0</v>
      </c>
      <c r="AP314" s="24">
        <v>1</v>
      </c>
      <c r="AQ314" s="26">
        <v>37315</v>
      </c>
      <c r="AR314" s="26">
        <v>37321</v>
      </c>
      <c r="AS314" s="24">
        <v>1</v>
      </c>
      <c r="AT314" s="23" t="s">
        <v>426</v>
      </c>
      <c r="AU314" s="23" t="str">
        <f t="shared" si="4"/>
        <v/>
      </c>
    </row>
    <row r="315" spans="2:47" ht="13.8" x14ac:dyDescent="0.25">
      <c r="B315" s="20">
        <v>37315</v>
      </c>
      <c r="C315" s="20" t="s">
        <v>930</v>
      </c>
      <c r="D315" s="21" t="s">
        <v>427</v>
      </c>
      <c r="E315" s="21" t="s">
        <v>428</v>
      </c>
      <c r="F315" s="22">
        <v>-25500</v>
      </c>
      <c r="G315" s="21" t="s">
        <v>1276</v>
      </c>
      <c r="H315" s="21" t="s">
        <v>1277</v>
      </c>
      <c r="I315" s="21" t="s">
        <v>1278</v>
      </c>
      <c r="J315" s="21" t="s">
        <v>432</v>
      </c>
      <c r="K315" s="21" t="s">
        <v>39</v>
      </c>
      <c r="L315" s="21" t="s">
        <v>269</v>
      </c>
      <c r="M315" s="23" t="s">
        <v>433</v>
      </c>
      <c r="N315" s="24">
        <v>400</v>
      </c>
      <c r="O315" s="21" t="s">
        <v>420</v>
      </c>
      <c r="P315" s="23" t="s">
        <v>55</v>
      </c>
      <c r="Q315" s="23" t="s">
        <v>56</v>
      </c>
      <c r="R315" s="23" t="s">
        <v>57</v>
      </c>
      <c r="S315" s="24" t="b">
        <v>0</v>
      </c>
      <c r="T315" s="25" t="s">
        <v>429</v>
      </c>
      <c r="U315" s="25" t="s">
        <v>435</v>
      </c>
      <c r="V315" s="25"/>
      <c r="W315" s="23" t="s">
        <v>272</v>
      </c>
      <c r="X315" s="26">
        <v>2</v>
      </c>
      <c r="Y315" s="26">
        <v>2</v>
      </c>
      <c r="Z315" s="21"/>
      <c r="AA315" s="25"/>
      <c r="AB315" s="25"/>
      <c r="AC315" s="25"/>
      <c r="AD315" s="25"/>
      <c r="AE315" s="25">
        <v>0</v>
      </c>
      <c r="AF315" s="25" t="s">
        <v>62</v>
      </c>
      <c r="AG315" s="25" t="s">
        <v>62</v>
      </c>
      <c r="AH315" s="25"/>
      <c r="AI315" s="25" t="s">
        <v>63</v>
      </c>
      <c r="AJ315" s="27">
        <v>-25500</v>
      </c>
      <c r="AK315" s="24">
        <v>2</v>
      </c>
      <c r="AL315" s="24" t="b">
        <v>0</v>
      </c>
      <c r="AM315" s="24" t="b">
        <v>0</v>
      </c>
      <c r="AN315" s="24" t="b">
        <v>1</v>
      </c>
      <c r="AO315" s="24">
        <v>4</v>
      </c>
      <c r="AP315" s="24">
        <v>1</v>
      </c>
      <c r="AQ315" s="26">
        <v>37315</v>
      </c>
      <c r="AR315" s="26">
        <v>37318</v>
      </c>
      <c r="AS315" s="24">
        <v>1</v>
      </c>
      <c r="AT315" s="23" t="s">
        <v>436</v>
      </c>
      <c r="AU315" s="23" t="str">
        <f t="shared" si="4"/>
        <v/>
      </c>
    </row>
    <row r="316" spans="2:47" ht="13.8" x14ac:dyDescent="0.25">
      <c r="B316" s="20">
        <v>37315</v>
      </c>
      <c r="C316" s="20" t="s">
        <v>930</v>
      </c>
      <c r="D316" s="21" t="s">
        <v>427</v>
      </c>
      <c r="E316" s="21" t="s">
        <v>428</v>
      </c>
      <c r="F316" s="22">
        <v>-31782.44</v>
      </c>
      <c r="G316" s="21" t="s">
        <v>1276</v>
      </c>
      <c r="H316" s="21" t="s">
        <v>1277</v>
      </c>
      <c r="I316" s="21" t="s">
        <v>437</v>
      </c>
      <c r="J316" s="21" t="s">
        <v>432</v>
      </c>
      <c r="K316" s="21" t="s">
        <v>39</v>
      </c>
      <c r="L316" s="21" t="s">
        <v>269</v>
      </c>
      <c r="M316" s="23" t="s">
        <v>433</v>
      </c>
      <c r="N316" s="24">
        <v>400</v>
      </c>
      <c r="O316" s="21" t="s">
        <v>420</v>
      </c>
      <c r="P316" s="23" t="s">
        <v>55</v>
      </c>
      <c r="Q316" s="23" t="s">
        <v>56</v>
      </c>
      <c r="R316" s="23" t="s">
        <v>57</v>
      </c>
      <c r="S316" s="24" t="b">
        <v>0</v>
      </c>
      <c r="T316" s="25" t="s">
        <v>429</v>
      </c>
      <c r="U316" s="25" t="s">
        <v>435</v>
      </c>
      <c r="V316" s="25"/>
      <c r="W316" s="23" t="s">
        <v>272</v>
      </c>
      <c r="X316" s="26">
        <v>2</v>
      </c>
      <c r="Y316" s="26">
        <v>2</v>
      </c>
      <c r="Z316" s="21"/>
      <c r="AA316" s="25"/>
      <c r="AB316" s="25"/>
      <c r="AC316" s="25"/>
      <c r="AD316" s="25"/>
      <c r="AE316" s="25">
        <v>0</v>
      </c>
      <c r="AF316" s="25" t="s">
        <v>62</v>
      </c>
      <c r="AG316" s="25" t="s">
        <v>62</v>
      </c>
      <c r="AH316" s="25"/>
      <c r="AI316" s="25" t="s">
        <v>63</v>
      </c>
      <c r="AJ316" s="27">
        <v>-31782.44</v>
      </c>
      <c r="AK316" s="24">
        <v>3</v>
      </c>
      <c r="AL316" s="24" t="b">
        <v>0</v>
      </c>
      <c r="AM316" s="24" t="b">
        <v>0</v>
      </c>
      <c r="AN316" s="24" t="b">
        <v>1</v>
      </c>
      <c r="AO316" s="24">
        <v>4</v>
      </c>
      <c r="AP316" s="24">
        <v>1</v>
      </c>
      <c r="AQ316" s="26">
        <v>37315</v>
      </c>
      <c r="AR316" s="26">
        <v>37318</v>
      </c>
      <c r="AS316" s="24">
        <v>1</v>
      </c>
      <c r="AT316" s="23" t="s">
        <v>436</v>
      </c>
      <c r="AU316" s="23" t="str">
        <f t="shared" si="4"/>
        <v/>
      </c>
    </row>
    <row r="317" spans="2:47" ht="13.8" x14ac:dyDescent="0.25">
      <c r="B317" s="20">
        <v>37315</v>
      </c>
      <c r="C317" s="20" t="s">
        <v>930</v>
      </c>
      <c r="D317" s="21" t="s">
        <v>427</v>
      </c>
      <c r="E317" s="21" t="s">
        <v>428</v>
      </c>
      <c r="F317" s="22">
        <v>-49500</v>
      </c>
      <c r="G317" s="21" t="s">
        <v>1276</v>
      </c>
      <c r="H317" s="21" t="s">
        <v>1277</v>
      </c>
      <c r="I317" s="21" t="s">
        <v>1279</v>
      </c>
      <c r="J317" s="21" t="s">
        <v>432</v>
      </c>
      <c r="K317" s="21" t="s">
        <v>39</v>
      </c>
      <c r="L317" s="21" t="s">
        <v>269</v>
      </c>
      <c r="M317" s="23" t="s">
        <v>433</v>
      </c>
      <c r="N317" s="24">
        <v>400</v>
      </c>
      <c r="O317" s="21" t="s">
        <v>420</v>
      </c>
      <c r="P317" s="23" t="s">
        <v>55</v>
      </c>
      <c r="Q317" s="23" t="s">
        <v>56</v>
      </c>
      <c r="R317" s="23" t="s">
        <v>57</v>
      </c>
      <c r="S317" s="24" t="b">
        <v>0</v>
      </c>
      <c r="T317" s="25" t="s">
        <v>429</v>
      </c>
      <c r="U317" s="25" t="s">
        <v>435</v>
      </c>
      <c r="V317" s="25"/>
      <c r="W317" s="23" t="s">
        <v>272</v>
      </c>
      <c r="X317" s="26">
        <v>2</v>
      </c>
      <c r="Y317" s="26">
        <v>2</v>
      </c>
      <c r="Z317" s="21"/>
      <c r="AA317" s="25"/>
      <c r="AB317" s="25"/>
      <c r="AC317" s="25"/>
      <c r="AD317" s="25"/>
      <c r="AE317" s="25">
        <v>0</v>
      </c>
      <c r="AF317" s="25" t="s">
        <v>62</v>
      </c>
      <c r="AG317" s="25" t="s">
        <v>62</v>
      </c>
      <c r="AH317" s="25"/>
      <c r="AI317" s="25" t="s">
        <v>63</v>
      </c>
      <c r="AJ317" s="27">
        <v>-49500</v>
      </c>
      <c r="AK317" s="24">
        <v>4</v>
      </c>
      <c r="AL317" s="24" t="b">
        <v>0</v>
      </c>
      <c r="AM317" s="24" t="b">
        <v>0</v>
      </c>
      <c r="AN317" s="24" t="b">
        <v>1</v>
      </c>
      <c r="AO317" s="24">
        <v>4</v>
      </c>
      <c r="AP317" s="24">
        <v>1</v>
      </c>
      <c r="AQ317" s="26">
        <v>37315</v>
      </c>
      <c r="AR317" s="26">
        <v>37318</v>
      </c>
      <c r="AS317" s="24">
        <v>1</v>
      </c>
      <c r="AT317" s="23" t="s">
        <v>436</v>
      </c>
      <c r="AU317" s="23" t="str">
        <f t="shared" si="4"/>
        <v/>
      </c>
    </row>
    <row r="318" spans="2:47" ht="13.8" x14ac:dyDescent="0.25">
      <c r="B318" s="20">
        <v>37315</v>
      </c>
      <c r="C318" s="20" t="s">
        <v>930</v>
      </c>
      <c r="D318" s="21" t="s">
        <v>427</v>
      </c>
      <c r="E318" s="21" t="s">
        <v>428</v>
      </c>
      <c r="F318" s="22">
        <v>-5700</v>
      </c>
      <c r="G318" s="21" t="s">
        <v>1276</v>
      </c>
      <c r="H318" s="21" t="s">
        <v>1277</v>
      </c>
      <c r="I318" s="21" t="s">
        <v>1280</v>
      </c>
      <c r="J318" s="21" t="s">
        <v>432</v>
      </c>
      <c r="K318" s="21" t="s">
        <v>39</v>
      </c>
      <c r="L318" s="21" t="s">
        <v>269</v>
      </c>
      <c r="M318" s="23" t="s">
        <v>433</v>
      </c>
      <c r="N318" s="24">
        <v>400</v>
      </c>
      <c r="O318" s="21" t="s">
        <v>420</v>
      </c>
      <c r="P318" s="23" t="s">
        <v>55</v>
      </c>
      <c r="Q318" s="23" t="s">
        <v>56</v>
      </c>
      <c r="R318" s="23" t="s">
        <v>57</v>
      </c>
      <c r="S318" s="24" t="b">
        <v>0</v>
      </c>
      <c r="T318" s="25" t="s">
        <v>429</v>
      </c>
      <c r="U318" s="25" t="s">
        <v>435</v>
      </c>
      <c r="V318" s="25"/>
      <c r="W318" s="23" t="s">
        <v>272</v>
      </c>
      <c r="X318" s="26">
        <v>2</v>
      </c>
      <c r="Y318" s="26">
        <v>2</v>
      </c>
      <c r="Z318" s="21"/>
      <c r="AA318" s="25"/>
      <c r="AB318" s="25"/>
      <c r="AC318" s="25"/>
      <c r="AD318" s="25"/>
      <c r="AE318" s="25">
        <v>0</v>
      </c>
      <c r="AF318" s="25" t="s">
        <v>62</v>
      </c>
      <c r="AG318" s="25" t="s">
        <v>62</v>
      </c>
      <c r="AH318" s="25"/>
      <c r="AI318" s="25" t="s">
        <v>63</v>
      </c>
      <c r="AJ318" s="27">
        <v>-5700</v>
      </c>
      <c r="AK318" s="24">
        <v>5</v>
      </c>
      <c r="AL318" s="24" t="b">
        <v>0</v>
      </c>
      <c r="AM318" s="24" t="b">
        <v>0</v>
      </c>
      <c r="AN318" s="24" t="b">
        <v>1</v>
      </c>
      <c r="AO318" s="24">
        <v>4</v>
      </c>
      <c r="AP318" s="24">
        <v>1</v>
      </c>
      <c r="AQ318" s="26">
        <v>37315</v>
      </c>
      <c r="AR318" s="26">
        <v>37318</v>
      </c>
      <c r="AS318" s="24">
        <v>1</v>
      </c>
      <c r="AT318" s="23" t="s">
        <v>436</v>
      </c>
      <c r="AU318" s="23" t="str">
        <f t="shared" si="4"/>
        <v/>
      </c>
    </row>
    <row r="319" spans="2:47" ht="13.8" x14ac:dyDescent="0.25">
      <c r="B319" s="20">
        <v>37315</v>
      </c>
      <c r="C319" s="20" t="s">
        <v>930</v>
      </c>
      <c r="D319" s="21" t="s">
        <v>427</v>
      </c>
      <c r="E319" s="21" t="s">
        <v>428</v>
      </c>
      <c r="F319" s="22">
        <v>807.82</v>
      </c>
      <c r="G319" s="21" t="s">
        <v>1276</v>
      </c>
      <c r="H319" s="21" t="s">
        <v>1277</v>
      </c>
      <c r="I319" s="21" t="s">
        <v>440</v>
      </c>
      <c r="J319" s="21" t="s">
        <v>432</v>
      </c>
      <c r="K319" s="21" t="s">
        <v>39</v>
      </c>
      <c r="L319" s="21" t="s">
        <v>269</v>
      </c>
      <c r="M319" s="23" t="s">
        <v>433</v>
      </c>
      <c r="N319" s="24">
        <v>400</v>
      </c>
      <c r="O319" s="21" t="s">
        <v>420</v>
      </c>
      <c r="P319" s="23" t="s">
        <v>55</v>
      </c>
      <c r="Q319" s="23" t="s">
        <v>56</v>
      </c>
      <c r="R319" s="23" t="s">
        <v>57</v>
      </c>
      <c r="S319" s="24" t="b">
        <v>0</v>
      </c>
      <c r="T319" s="25" t="s">
        <v>429</v>
      </c>
      <c r="U319" s="25" t="s">
        <v>435</v>
      </c>
      <c r="V319" s="25"/>
      <c r="W319" s="23" t="s">
        <v>272</v>
      </c>
      <c r="X319" s="26">
        <v>2</v>
      </c>
      <c r="Y319" s="26">
        <v>2</v>
      </c>
      <c r="Z319" s="21"/>
      <c r="AA319" s="25"/>
      <c r="AB319" s="25"/>
      <c r="AC319" s="25"/>
      <c r="AD319" s="25"/>
      <c r="AE319" s="25">
        <v>0</v>
      </c>
      <c r="AF319" s="25" t="s">
        <v>62</v>
      </c>
      <c r="AG319" s="25" t="s">
        <v>62</v>
      </c>
      <c r="AH319" s="25"/>
      <c r="AI319" s="25" t="s">
        <v>63</v>
      </c>
      <c r="AJ319" s="27">
        <v>807.82</v>
      </c>
      <c r="AK319" s="24">
        <v>6</v>
      </c>
      <c r="AL319" s="24" t="b">
        <v>0</v>
      </c>
      <c r="AM319" s="24" t="b">
        <v>0</v>
      </c>
      <c r="AN319" s="24" t="b">
        <v>1</v>
      </c>
      <c r="AO319" s="24">
        <v>4</v>
      </c>
      <c r="AP319" s="24">
        <v>1</v>
      </c>
      <c r="AQ319" s="26">
        <v>37315</v>
      </c>
      <c r="AR319" s="26">
        <v>37318</v>
      </c>
      <c r="AS319" s="24">
        <v>1</v>
      </c>
      <c r="AT319" s="23" t="s">
        <v>436</v>
      </c>
      <c r="AU319" s="23" t="str">
        <f t="shared" si="4"/>
        <v/>
      </c>
    </row>
    <row r="320" spans="2:47" ht="13.8" x14ac:dyDescent="0.25">
      <c r="B320" s="20">
        <v>37315</v>
      </c>
      <c r="C320" s="20" t="s">
        <v>930</v>
      </c>
      <c r="D320" s="21" t="s">
        <v>441</v>
      </c>
      <c r="E320" s="21" t="s">
        <v>442</v>
      </c>
      <c r="F320" s="22">
        <v>-20900</v>
      </c>
      <c r="G320" s="21" t="s">
        <v>1271</v>
      </c>
      <c r="H320" s="21" t="s">
        <v>1272</v>
      </c>
      <c r="I320" s="21" t="s">
        <v>1272</v>
      </c>
      <c r="J320" s="21"/>
      <c r="K320" s="21" t="s">
        <v>39</v>
      </c>
      <c r="L320" s="21" t="s">
        <v>269</v>
      </c>
      <c r="M320" s="23" t="s">
        <v>433</v>
      </c>
      <c r="N320" s="24">
        <v>400</v>
      </c>
      <c r="O320" s="21" t="s">
        <v>420</v>
      </c>
      <c r="P320" s="23" t="s">
        <v>130</v>
      </c>
      <c r="Q320" s="23" t="s">
        <v>56</v>
      </c>
      <c r="R320" s="23" t="s">
        <v>57</v>
      </c>
      <c r="S320" s="24" t="b">
        <v>0</v>
      </c>
      <c r="T320" s="25" t="s">
        <v>1271</v>
      </c>
      <c r="U320" s="25"/>
      <c r="V320" s="25"/>
      <c r="W320" s="23" t="s">
        <v>272</v>
      </c>
      <c r="X320" s="26">
        <v>2</v>
      </c>
      <c r="Y320" s="26">
        <v>2</v>
      </c>
      <c r="Z320" s="21"/>
      <c r="AA320" s="25"/>
      <c r="AB320" s="25"/>
      <c r="AC320" s="25"/>
      <c r="AD320" s="25"/>
      <c r="AE320" s="25">
        <v>0</v>
      </c>
      <c r="AF320" s="25" t="s">
        <v>62</v>
      </c>
      <c r="AG320" s="25" t="s">
        <v>62</v>
      </c>
      <c r="AH320" s="25"/>
      <c r="AI320" s="25" t="s">
        <v>63</v>
      </c>
      <c r="AJ320" s="27">
        <v>-20900</v>
      </c>
      <c r="AK320" s="24">
        <v>3</v>
      </c>
      <c r="AL320" s="24" t="b">
        <v>1</v>
      </c>
      <c r="AM320" s="24" t="b">
        <v>0</v>
      </c>
      <c r="AN320" s="24" t="b">
        <v>0</v>
      </c>
      <c r="AO320" s="24">
        <v>0</v>
      </c>
      <c r="AP320" s="24">
        <v>1</v>
      </c>
      <c r="AQ320" s="26">
        <v>37315</v>
      </c>
      <c r="AR320" s="26">
        <v>37321</v>
      </c>
      <c r="AS320" s="24">
        <v>1</v>
      </c>
      <c r="AT320" s="23" t="s">
        <v>443</v>
      </c>
      <c r="AU320" s="23" t="str">
        <f t="shared" si="4"/>
        <v/>
      </c>
    </row>
    <row r="321" spans="2:47" ht="13.8" x14ac:dyDescent="0.25">
      <c r="B321" s="20">
        <v>37315</v>
      </c>
      <c r="C321" s="20" t="s">
        <v>930</v>
      </c>
      <c r="D321" s="21" t="s">
        <v>441</v>
      </c>
      <c r="E321" s="21" t="s">
        <v>442</v>
      </c>
      <c r="F321" s="22">
        <v>20900</v>
      </c>
      <c r="G321" s="21" t="s">
        <v>1273</v>
      </c>
      <c r="H321" s="21" t="s">
        <v>1272</v>
      </c>
      <c r="I321" s="21" t="s">
        <v>1272</v>
      </c>
      <c r="J321" s="21"/>
      <c r="K321" s="21" t="s">
        <v>39</v>
      </c>
      <c r="L321" s="21" t="s">
        <v>269</v>
      </c>
      <c r="M321" s="23" t="s">
        <v>433</v>
      </c>
      <c r="N321" s="24">
        <v>400</v>
      </c>
      <c r="O321" s="21" t="s">
        <v>420</v>
      </c>
      <c r="P321" s="23" t="s">
        <v>130</v>
      </c>
      <c r="Q321" s="23" t="s">
        <v>56</v>
      </c>
      <c r="R321" s="23" t="s">
        <v>57</v>
      </c>
      <c r="S321" s="24" t="b">
        <v>0</v>
      </c>
      <c r="T321" s="25" t="s">
        <v>1273</v>
      </c>
      <c r="U321" s="25"/>
      <c r="V321" s="25"/>
      <c r="W321" s="23" t="s">
        <v>272</v>
      </c>
      <c r="X321" s="26">
        <v>2</v>
      </c>
      <c r="Y321" s="26">
        <v>2</v>
      </c>
      <c r="Z321" s="21"/>
      <c r="AA321" s="25"/>
      <c r="AB321" s="25"/>
      <c r="AC321" s="25"/>
      <c r="AD321" s="25"/>
      <c r="AE321" s="25">
        <v>0</v>
      </c>
      <c r="AF321" s="25" t="s">
        <v>62</v>
      </c>
      <c r="AG321" s="25" t="s">
        <v>62</v>
      </c>
      <c r="AH321" s="25"/>
      <c r="AI321" s="25" t="s">
        <v>63</v>
      </c>
      <c r="AJ321" s="27">
        <v>20900</v>
      </c>
      <c r="AK321" s="24">
        <v>3</v>
      </c>
      <c r="AL321" s="24" t="b">
        <v>1</v>
      </c>
      <c r="AM321" s="24" t="b">
        <v>0</v>
      </c>
      <c r="AN321" s="24" t="b">
        <v>0</v>
      </c>
      <c r="AO321" s="24">
        <v>0</v>
      </c>
      <c r="AP321" s="24">
        <v>1</v>
      </c>
      <c r="AQ321" s="26">
        <v>37315</v>
      </c>
      <c r="AR321" s="26">
        <v>37323</v>
      </c>
      <c r="AS321" s="24">
        <v>1</v>
      </c>
      <c r="AT321" s="23" t="s">
        <v>443</v>
      </c>
      <c r="AU321" s="23" t="str">
        <f t="shared" si="4"/>
        <v/>
      </c>
    </row>
    <row r="322" spans="2:47" ht="13.8" x14ac:dyDescent="0.25">
      <c r="B322" s="20">
        <v>37315</v>
      </c>
      <c r="C322" s="20" t="s">
        <v>930</v>
      </c>
      <c r="D322" s="21" t="s">
        <v>441</v>
      </c>
      <c r="E322" s="21" t="s">
        <v>442</v>
      </c>
      <c r="F322" s="22">
        <v>-20700</v>
      </c>
      <c r="G322" s="21" t="s">
        <v>1274</v>
      </c>
      <c r="H322" s="21" t="s">
        <v>1275</v>
      </c>
      <c r="I322" s="21" t="s">
        <v>1281</v>
      </c>
      <c r="J322" s="21"/>
      <c r="K322" s="21" t="s">
        <v>39</v>
      </c>
      <c r="L322" s="21" t="s">
        <v>269</v>
      </c>
      <c r="M322" s="23" t="s">
        <v>433</v>
      </c>
      <c r="N322" s="24">
        <v>400</v>
      </c>
      <c r="O322" s="21" t="s">
        <v>420</v>
      </c>
      <c r="P322" s="23" t="s">
        <v>130</v>
      </c>
      <c r="Q322" s="23" t="s">
        <v>56</v>
      </c>
      <c r="R322" s="23" t="s">
        <v>57</v>
      </c>
      <c r="S322" s="24" t="b">
        <v>0</v>
      </c>
      <c r="T322" s="25" t="s">
        <v>1274</v>
      </c>
      <c r="U322" s="25"/>
      <c r="V322" s="25"/>
      <c r="W322" s="23" t="s">
        <v>272</v>
      </c>
      <c r="X322" s="26">
        <v>2</v>
      </c>
      <c r="Y322" s="26">
        <v>2</v>
      </c>
      <c r="Z322" s="21"/>
      <c r="AA322" s="25"/>
      <c r="AB322" s="25"/>
      <c r="AC322" s="25"/>
      <c r="AD322" s="25"/>
      <c r="AE322" s="25">
        <v>0</v>
      </c>
      <c r="AF322" s="25" t="s">
        <v>62</v>
      </c>
      <c r="AG322" s="25" t="s">
        <v>62</v>
      </c>
      <c r="AH322" s="25"/>
      <c r="AI322" s="25" t="s">
        <v>63</v>
      </c>
      <c r="AJ322" s="27">
        <v>-20700</v>
      </c>
      <c r="AK322" s="24">
        <v>11</v>
      </c>
      <c r="AL322" s="24" t="b">
        <v>0</v>
      </c>
      <c r="AM322" s="24" t="b">
        <v>0</v>
      </c>
      <c r="AN322" s="24" t="b">
        <v>0</v>
      </c>
      <c r="AO322" s="24">
        <v>0</v>
      </c>
      <c r="AP322" s="24">
        <v>1</v>
      </c>
      <c r="AQ322" s="26">
        <v>37315</v>
      </c>
      <c r="AR322" s="26">
        <v>37323</v>
      </c>
      <c r="AS322" s="24">
        <v>1</v>
      </c>
      <c r="AT322" s="23" t="s">
        <v>443</v>
      </c>
      <c r="AU322" s="23" t="str">
        <f t="shared" si="4"/>
        <v/>
      </c>
    </row>
    <row r="323" spans="2:47" ht="13.8" x14ac:dyDescent="0.25">
      <c r="B323" s="20">
        <v>37315</v>
      </c>
      <c r="C323" s="20" t="s">
        <v>930</v>
      </c>
      <c r="D323" s="21" t="s">
        <v>441</v>
      </c>
      <c r="E323" s="21" t="s">
        <v>442</v>
      </c>
      <c r="F323" s="22">
        <v>-924.54</v>
      </c>
      <c r="G323" s="21" t="s">
        <v>1274</v>
      </c>
      <c r="H323" s="21" t="s">
        <v>1275</v>
      </c>
      <c r="I323" s="21" t="s">
        <v>1282</v>
      </c>
      <c r="J323" s="21"/>
      <c r="K323" s="21" t="s">
        <v>39</v>
      </c>
      <c r="L323" s="21" t="s">
        <v>269</v>
      </c>
      <c r="M323" s="23" t="s">
        <v>433</v>
      </c>
      <c r="N323" s="24">
        <v>400</v>
      </c>
      <c r="O323" s="21" t="s">
        <v>420</v>
      </c>
      <c r="P323" s="23" t="s">
        <v>130</v>
      </c>
      <c r="Q323" s="23" t="s">
        <v>56</v>
      </c>
      <c r="R323" s="23" t="s">
        <v>57</v>
      </c>
      <c r="S323" s="24" t="b">
        <v>0</v>
      </c>
      <c r="T323" s="25" t="s">
        <v>1274</v>
      </c>
      <c r="U323" s="25"/>
      <c r="V323" s="25"/>
      <c r="W323" s="23" t="s">
        <v>272</v>
      </c>
      <c r="X323" s="26">
        <v>2</v>
      </c>
      <c r="Y323" s="26">
        <v>2</v>
      </c>
      <c r="Z323" s="21"/>
      <c r="AA323" s="25"/>
      <c r="AB323" s="25"/>
      <c r="AC323" s="25"/>
      <c r="AD323" s="25"/>
      <c r="AE323" s="25">
        <v>0</v>
      </c>
      <c r="AF323" s="25" t="s">
        <v>62</v>
      </c>
      <c r="AG323" s="25" t="s">
        <v>62</v>
      </c>
      <c r="AH323" s="25"/>
      <c r="AI323" s="25" t="s">
        <v>63</v>
      </c>
      <c r="AJ323" s="27">
        <v>-924.54</v>
      </c>
      <c r="AK323" s="24">
        <v>12</v>
      </c>
      <c r="AL323" s="24" t="b">
        <v>0</v>
      </c>
      <c r="AM323" s="24" t="b">
        <v>0</v>
      </c>
      <c r="AN323" s="24" t="b">
        <v>0</v>
      </c>
      <c r="AO323" s="24">
        <v>0</v>
      </c>
      <c r="AP323" s="24">
        <v>1</v>
      </c>
      <c r="AQ323" s="26">
        <v>37315</v>
      </c>
      <c r="AR323" s="26">
        <v>37323</v>
      </c>
      <c r="AS323" s="24">
        <v>1</v>
      </c>
      <c r="AT323" s="23" t="s">
        <v>443</v>
      </c>
      <c r="AU323" s="23" t="str">
        <f t="shared" si="4"/>
        <v/>
      </c>
    </row>
    <row r="324" spans="2:47" ht="13.8" x14ac:dyDescent="0.25">
      <c r="B324" s="20">
        <v>37315</v>
      </c>
      <c r="C324" s="20" t="s">
        <v>930</v>
      </c>
      <c r="D324" s="21" t="s">
        <v>447</v>
      </c>
      <c r="E324" s="21" t="s">
        <v>448</v>
      </c>
      <c r="F324" s="22">
        <v>-2396</v>
      </c>
      <c r="G324" s="21" t="s">
        <v>1274</v>
      </c>
      <c r="H324" s="21" t="s">
        <v>1275</v>
      </c>
      <c r="I324" s="21" t="s">
        <v>1283</v>
      </c>
      <c r="J324" s="21"/>
      <c r="K324" s="21" t="s">
        <v>39</v>
      </c>
      <c r="L324" s="21" t="s">
        <v>269</v>
      </c>
      <c r="M324" s="23" t="s">
        <v>449</v>
      </c>
      <c r="N324" s="24">
        <v>400</v>
      </c>
      <c r="O324" s="21" t="s">
        <v>420</v>
      </c>
      <c r="P324" s="23" t="s">
        <v>130</v>
      </c>
      <c r="Q324" s="23" t="s">
        <v>56</v>
      </c>
      <c r="R324" s="23" t="s">
        <v>57</v>
      </c>
      <c r="S324" s="24" t="b">
        <v>0</v>
      </c>
      <c r="T324" s="25" t="s">
        <v>1274</v>
      </c>
      <c r="U324" s="25"/>
      <c r="V324" s="25"/>
      <c r="W324" s="23" t="s">
        <v>272</v>
      </c>
      <c r="X324" s="26">
        <v>2</v>
      </c>
      <c r="Y324" s="26">
        <v>2</v>
      </c>
      <c r="Z324" s="21"/>
      <c r="AA324" s="25"/>
      <c r="AB324" s="25"/>
      <c r="AC324" s="25"/>
      <c r="AD324" s="25"/>
      <c r="AE324" s="25">
        <v>0</v>
      </c>
      <c r="AF324" s="25" t="s">
        <v>62</v>
      </c>
      <c r="AG324" s="25" t="s">
        <v>62</v>
      </c>
      <c r="AH324" s="25"/>
      <c r="AI324" s="25" t="s">
        <v>63</v>
      </c>
      <c r="AJ324" s="27">
        <v>-2396</v>
      </c>
      <c r="AK324" s="24">
        <v>16</v>
      </c>
      <c r="AL324" s="24" t="b">
        <v>0</v>
      </c>
      <c r="AM324" s="24" t="b">
        <v>0</v>
      </c>
      <c r="AN324" s="24" t="b">
        <v>0</v>
      </c>
      <c r="AO324" s="24">
        <v>0</v>
      </c>
      <c r="AP324" s="24">
        <v>1</v>
      </c>
      <c r="AQ324" s="26">
        <v>37315</v>
      </c>
      <c r="AR324" s="26">
        <v>37323</v>
      </c>
      <c r="AS324" s="24">
        <v>1</v>
      </c>
      <c r="AT324" s="23" t="s">
        <v>450</v>
      </c>
      <c r="AU324" s="23" t="str">
        <f t="shared" si="4"/>
        <v/>
      </c>
    </row>
    <row r="325" spans="2:47" ht="13.8" x14ac:dyDescent="0.25">
      <c r="B325" s="20">
        <v>37315</v>
      </c>
      <c r="C325" s="20" t="s">
        <v>930</v>
      </c>
      <c r="D325" s="21" t="s">
        <v>447</v>
      </c>
      <c r="E325" s="21" t="s">
        <v>448</v>
      </c>
      <c r="F325" s="22">
        <v>2375</v>
      </c>
      <c r="G325" s="21" t="s">
        <v>1274</v>
      </c>
      <c r="H325" s="21" t="s">
        <v>1275</v>
      </c>
      <c r="I325" s="21" t="s">
        <v>1284</v>
      </c>
      <c r="J325" s="21"/>
      <c r="K325" s="21" t="s">
        <v>39</v>
      </c>
      <c r="L325" s="21" t="s">
        <v>269</v>
      </c>
      <c r="M325" s="23" t="s">
        <v>449</v>
      </c>
      <c r="N325" s="24">
        <v>400</v>
      </c>
      <c r="O325" s="21" t="s">
        <v>420</v>
      </c>
      <c r="P325" s="23" t="s">
        <v>130</v>
      </c>
      <c r="Q325" s="23" t="s">
        <v>56</v>
      </c>
      <c r="R325" s="23" t="s">
        <v>57</v>
      </c>
      <c r="S325" s="24" t="b">
        <v>0</v>
      </c>
      <c r="T325" s="25" t="s">
        <v>1274</v>
      </c>
      <c r="U325" s="25"/>
      <c r="V325" s="25"/>
      <c r="W325" s="23" t="s">
        <v>272</v>
      </c>
      <c r="X325" s="26">
        <v>2</v>
      </c>
      <c r="Y325" s="26">
        <v>2</v>
      </c>
      <c r="Z325" s="21"/>
      <c r="AA325" s="25"/>
      <c r="AB325" s="25"/>
      <c r="AC325" s="25"/>
      <c r="AD325" s="25"/>
      <c r="AE325" s="25">
        <v>0</v>
      </c>
      <c r="AF325" s="25" t="s">
        <v>62</v>
      </c>
      <c r="AG325" s="25" t="s">
        <v>62</v>
      </c>
      <c r="AH325" s="25"/>
      <c r="AI325" s="25" t="s">
        <v>63</v>
      </c>
      <c r="AJ325" s="27">
        <v>2375</v>
      </c>
      <c r="AK325" s="24">
        <v>8</v>
      </c>
      <c r="AL325" s="24" t="b">
        <v>0</v>
      </c>
      <c r="AM325" s="24" t="b">
        <v>0</v>
      </c>
      <c r="AN325" s="24" t="b">
        <v>0</v>
      </c>
      <c r="AO325" s="24">
        <v>0</v>
      </c>
      <c r="AP325" s="24">
        <v>1</v>
      </c>
      <c r="AQ325" s="26">
        <v>37315</v>
      </c>
      <c r="AR325" s="26">
        <v>37323</v>
      </c>
      <c r="AS325" s="24">
        <v>1</v>
      </c>
      <c r="AT325" s="23" t="s">
        <v>450</v>
      </c>
      <c r="AU325" s="23" t="str">
        <f t="shared" si="4"/>
        <v/>
      </c>
    </row>
    <row r="326" spans="2:47" ht="13.8" x14ac:dyDescent="0.25">
      <c r="B326" s="20">
        <v>37315</v>
      </c>
      <c r="C326" s="20" t="s">
        <v>930</v>
      </c>
      <c r="D326" s="21" t="s">
        <v>447</v>
      </c>
      <c r="E326" s="21" t="s">
        <v>448</v>
      </c>
      <c r="F326" s="22">
        <v>43900</v>
      </c>
      <c r="G326" s="21" t="s">
        <v>1273</v>
      </c>
      <c r="H326" s="21" t="s">
        <v>1272</v>
      </c>
      <c r="I326" s="21" t="s">
        <v>1272</v>
      </c>
      <c r="J326" s="21"/>
      <c r="K326" s="21" t="s">
        <v>39</v>
      </c>
      <c r="L326" s="21" t="s">
        <v>269</v>
      </c>
      <c r="M326" s="23" t="s">
        <v>449</v>
      </c>
      <c r="N326" s="24">
        <v>400</v>
      </c>
      <c r="O326" s="21" t="s">
        <v>420</v>
      </c>
      <c r="P326" s="23" t="s">
        <v>130</v>
      </c>
      <c r="Q326" s="23" t="s">
        <v>56</v>
      </c>
      <c r="R326" s="23" t="s">
        <v>57</v>
      </c>
      <c r="S326" s="24" t="b">
        <v>0</v>
      </c>
      <c r="T326" s="25" t="s">
        <v>1273</v>
      </c>
      <c r="U326" s="25"/>
      <c r="V326" s="25"/>
      <c r="W326" s="23" t="s">
        <v>272</v>
      </c>
      <c r="X326" s="26">
        <v>2</v>
      </c>
      <c r="Y326" s="26">
        <v>2</v>
      </c>
      <c r="Z326" s="21"/>
      <c r="AA326" s="25"/>
      <c r="AB326" s="25"/>
      <c r="AC326" s="25"/>
      <c r="AD326" s="25"/>
      <c r="AE326" s="25">
        <v>0</v>
      </c>
      <c r="AF326" s="25" t="s">
        <v>62</v>
      </c>
      <c r="AG326" s="25" t="s">
        <v>62</v>
      </c>
      <c r="AH326" s="25"/>
      <c r="AI326" s="25" t="s">
        <v>63</v>
      </c>
      <c r="AJ326" s="27">
        <v>43900</v>
      </c>
      <c r="AK326" s="24">
        <v>4</v>
      </c>
      <c r="AL326" s="24" t="b">
        <v>1</v>
      </c>
      <c r="AM326" s="24" t="b">
        <v>0</v>
      </c>
      <c r="AN326" s="24" t="b">
        <v>0</v>
      </c>
      <c r="AO326" s="24">
        <v>0</v>
      </c>
      <c r="AP326" s="24">
        <v>1</v>
      </c>
      <c r="AQ326" s="26">
        <v>37315</v>
      </c>
      <c r="AR326" s="26">
        <v>37323</v>
      </c>
      <c r="AS326" s="24">
        <v>1</v>
      </c>
      <c r="AT326" s="23" t="s">
        <v>450</v>
      </c>
      <c r="AU326" s="23" t="str">
        <f t="shared" ref="AU326:AU389" si="5">IF(LEFT(T326,2)="VO",T326,"")</f>
        <v/>
      </c>
    </row>
    <row r="327" spans="2:47" ht="13.8" x14ac:dyDescent="0.25">
      <c r="B327" s="20">
        <v>37315</v>
      </c>
      <c r="C327" s="20" t="s">
        <v>930</v>
      </c>
      <c r="D327" s="21" t="s">
        <v>447</v>
      </c>
      <c r="E327" s="21" t="s">
        <v>448</v>
      </c>
      <c r="F327" s="22">
        <v>-5746.81</v>
      </c>
      <c r="G327" s="21" t="s">
        <v>1274</v>
      </c>
      <c r="H327" s="21" t="s">
        <v>1275</v>
      </c>
      <c r="I327" s="21" t="s">
        <v>1275</v>
      </c>
      <c r="J327" s="21"/>
      <c r="K327" s="21" t="s">
        <v>39</v>
      </c>
      <c r="L327" s="21" t="s">
        <v>269</v>
      </c>
      <c r="M327" s="23" t="s">
        <v>449</v>
      </c>
      <c r="N327" s="24">
        <v>400</v>
      </c>
      <c r="O327" s="21" t="s">
        <v>420</v>
      </c>
      <c r="P327" s="23" t="s">
        <v>130</v>
      </c>
      <c r="Q327" s="23" t="s">
        <v>56</v>
      </c>
      <c r="R327" s="23" t="s">
        <v>57</v>
      </c>
      <c r="S327" s="24" t="b">
        <v>0</v>
      </c>
      <c r="T327" s="25" t="s">
        <v>1274</v>
      </c>
      <c r="U327" s="25"/>
      <c r="V327" s="25"/>
      <c r="W327" s="23" t="s">
        <v>272</v>
      </c>
      <c r="X327" s="26">
        <v>2</v>
      </c>
      <c r="Y327" s="26">
        <v>2</v>
      </c>
      <c r="Z327" s="21"/>
      <c r="AA327" s="25"/>
      <c r="AB327" s="25"/>
      <c r="AC327" s="25"/>
      <c r="AD327" s="25"/>
      <c r="AE327" s="25">
        <v>0</v>
      </c>
      <c r="AF327" s="25" t="s">
        <v>62</v>
      </c>
      <c r="AG327" s="25" t="s">
        <v>62</v>
      </c>
      <c r="AH327" s="25"/>
      <c r="AI327" s="25" t="s">
        <v>63</v>
      </c>
      <c r="AJ327" s="27">
        <v>-5746.81</v>
      </c>
      <c r="AK327" s="24">
        <v>5</v>
      </c>
      <c r="AL327" s="24" t="b">
        <v>0</v>
      </c>
      <c r="AM327" s="24" t="b">
        <v>0</v>
      </c>
      <c r="AN327" s="24" t="b">
        <v>0</v>
      </c>
      <c r="AO327" s="24">
        <v>0</v>
      </c>
      <c r="AP327" s="24">
        <v>1</v>
      </c>
      <c r="AQ327" s="26">
        <v>37315</v>
      </c>
      <c r="AR327" s="26">
        <v>37323</v>
      </c>
      <c r="AS327" s="24">
        <v>1</v>
      </c>
      <c r="AT327" s="23" t="s">
        <v>450</v>
      </c>
      <c r="AU327" s="23" t="str">
        <f t="shared" si="5"/>
        <v/>
      </c>
    </row>
    <row r="328" spans="2:47" ht="13.8" x14ac:dyDescent="0.25">
      <c r="B328" s="20">
        <v>37315</v>
      </c>
      <c r="C328" s="20" t="s">
        <v>930</v>
      </c>
      <c r="D328" s="21" t="s">
        <v>447</v>
      </c>
      <c r="E328" s="21" t="s">
        <v>448</v>
      </c>
      <c r="F328" s="22">
        <v>-40048.18</v>
      </c>
      <c r="G328" s="21" t="s">
        <v>1274</v>
      </c>
      <c r="H328" s="21" t="s">
        <v>1275</v>
      </c>
      <c r="I328" s="21" t="s">
        <v>1275</v>
      </c>
      <c r="J328" s="21"/>
      <c r="K328" s="21" t="s">
        <v>39</v>
      </c>
      <c r="L328" s="21" t="s">
        <v>269</v>
      </c>
      <c r="M328" s="23" t="s">
        <v>449</v>
      </c>
      <c r="N328" s="24">
        <v>400</v>
      </c>
      <c r="O328" s="21" t="s">
        <v>420</v>
      </c>
      <c r="P328" s="23" t="s">
        <v>130</v>
      </c>
      <c r="Q328" s="23" t="s">
        <v>56</v>
      </c>
      <c r="R328" s="23" t="s">
        <v>57</v>
      </c>
      <c r="S328" s="24" t="b">
        <v>0</v>
      </c>
      <c r="T328" s="25" t="s">
        <v>1274</v>
      </c>
      <c r="U328" s="25"/>
      <c r="V328" s="25"/>
      <c r="W328" s="23" t="s">
        <v>272</v>
      </c>
      <c r="X328" s="26">
        <v>2</v>
      </c>
      <c r="Y328" s="26">
        <v>2</v>
      </c>
      <c r="Z328" s="21"/>
      <c r="AA328" s="25"/>
      <c r="AB328" s="25"/>
      <c r="AC328" s="25"/>
      <c r="AD328" s="25"/>
      <c r="AE328" s="25">
        <v>0</v>
      </c>
      <c r="AF328" s="25" t="s">
        <v>62</v>
      </c>
      <c r="AG328" s="25" t="s">
        <v>62</v>
      </c>
      <c r="AH328" s="25"/>
      <c r="AI328" s="25" t="s">
        <v>63</v>
      </c>
      <c r="AJ328" s="27">
        <v>-40048.18</v>
      </c>
      <c r="AK328" s="24">
        <v>6</v>
      </c>
      <c r="AL328" s="24" t="b">
        <v>0</v>
      </c>
      <c r="AM328" s="24" t="b">
        <v>0</v>
      </c>
      <c r="AN328" s="24" t="b">
        <v>0</v>
      </c>
      <c r="AO328" s="24">
        <v>0</v>
      </c>
      <c r="AP328" s="24">
        <v>1</v>
      </c>
      <c r="AQ328" s="26">
        <v>37315</v>
      </c>
      <c r="AR328" s="26">
        <v>37323</v>
      </c>
      <c r="AS328" s="24">
        <v>1</v>
      </c>
      <c r="AT328" s="23" t="s">
        <v>450</v>
      </c>
      <c r="AU328" s="23" t="str">
        <f t="shared" si="5"/>
        <v/>
      </c>
    </row>
    <row r="329" spans="2:47" ht="13.8" x14ac:dyDescent="0.25">
      <c r="B329" s="20">
        <v>37315</v>
      </c>
      <c r="C329" s="20" t="s">
        <v>930</v>
      </c>
      <c r="D329" s="21" t="s">
        <v>447</v>
      </c>
      <c r="E329" s="21" t="s">
        <v>448</v>
      </c>
      <c r="F329" s="22">
        <v>-43900</v>
      </c>
      <c r="G329" s="21" t="s">
        <v>1271</v>
      </c>
      <c r="H329" s="21" t="s">
        <v>1272</v>
      </c>
      <c r="I329" s="21" t="s">
        <v>1272</v>
      </c>
      <c r="J329" s="21"/>
      <c r="K329" s="21" t="s">
        <v>39</v>
      </c>
      <c r="L329" s="21" t="s">
        <v>269</v>
      </c>
      <c r="M329" s="23" t="s">
        <v>449</v>
      </c>
      <c r="N329" s="24">
        <v>400</v>
      </c>
      <c r="O329" s="21" t="s">
        <v>420</v>
      </c>
      <c r="P329" s="23" t="s">
        <v>130</v>
      </c>
      <c r="Q329" s="23" t="s">
        <v>56</v>
      </c>
      <c r="R329" s="23" t="s">
        <v>57</v>
      </c>
      <c r="S329" s="24" t="b">
        <v>0</v>
      </c>
      <c r="T329" s="25" t="s">
        <v>1271</v>
      </c>
      <c r="U329" s="25"/>
      <c r="V329" s="25"/>
      <c r="W329" s="23" t="s">
        <v>272</v>
      </c>
      <c r="X329" s="26">
        <v>2</v>
      </c>
      <c r="Y329" s="26">
        <v>2</v>
      </c>
      <c r="Z329" s="21"/>
      <c r="AA329" s="25"/>
      <c r="AB329" s="25"/>
      <c r="AC329" s="25"/>
      <c r="AD329" s="25"/>
      <c r="AE329" s="25">
        <v>0</v>
      </c>
      <c r="AF329" s="25" t="s">
        <v>62</v>
      </c>
      <c r="AG329" s="25" t="s">
        <v>62</v>
      </c>
      <c r="AH329" s="25"/>
      <c r="AI329" s="25" t="s">
        <v>63</v>
      </c>
      <c r="AJ329" s="27">
        <v>-43900</v>
      </c>
      <c r="AK329" s="24">
        <v>4</v>
      </c>
      <c r="AL329" s="24" t="b">
        <v>1</v>
      </c>
      <c r="AM329" s="24" t="b">
        <v>0</v>
      </c>
      <c r="AN329" s="24" t="b">
        <v>0</v>
      </c>
      <c r="AO329" s="24">
        <v>0</v>
      </c>
      <c r="AP329" s="24">
        <v>1</v>
      </c>
      <c r="AQ329" s="26">
        <v>37315</v>
      </c>
      <c r="AR329" s="26">
        <v>37321</v>
      </c>
      <c r="AS329" s="24">
        <v>1</v>
      </c>
      <c r="AT329" s="23" t="s">
        <v>450</v>
      </c>
      <c r="AU329" s="23" t="str">
        <f t="shared" si="5"/>
        <v/>
      </c>
    </row>
    <row r="330" spans="2:47" ht="13.8" x14ac:dyDescent="0.25">
      <c r="B330" s="20">
        <v>37315</v>
      </c>
      <c r="C330" s="20" t="s">
        <v>930</v>
      </c>
      <c r="D330" s="21" t="s">
        <v>451</v>
      </c>
      <c r="E330" s="21" t="s">
        <v>452</v>
      </c>
      <c r="F330" s="22">
        <v>-421.75</v>
      </c>
      <c r="G330" s="21" t="s">
        <v>1285</v>
      </c>
      <c r="H330" s="21" t="s">
        <v>1286</v>
      </c>
      <c r="I330" s="21" t="s">
        <v>1287</v>
      </c>
      <c r="J330" s="21" t="s">
        <v>432</v>
      </c>
      <c r="K330" s="21" t="s">
        <v>39</v>
      </c>
      <c r="L330" s="21" t="s">
        <v>269</v>
      </c>
      <c r="M330" s="23" t="s">
        <v>454</v>
      </c>
      <c r="N330" s="24">
        <v>400</v>
      </c>
      <c r="O330" s="21" t="s">
        <v>420</v>
      </c>
      <c r="P330" s="23" t="s">
        <v>55</v>
      </c>
      <c r="Q330" s="23" t="s">
        <v>56</v>
      </c>
      <c r="R330" s="23" t="s">
        <v>57</v>
      </c>
      <c r="S330" s="24" t="b">
        <v>0</v>
      </c>
      <c r="T330" s="25" t="s">
        <v>1285</v>
      </c>
      <c r="U330" s="25"/>
      <c r="V330" s="25"/>
      <c r="W330" s="23" t="s">
        <v>272</v>
      </c>
      <c r="X330" s="26">
        <v>2</v>
      </c>
      <c r="Y330" s="26">
        <v>2</v>
      </c>
      <c r="Z330" s="21"/>
      <c r="AA330" s="25"/>
      <c r="AB330" s="25"/>
      <c r="AC330" s="25"/>
      <c r="AD330" s="25"/>
      <c r="AE330" s="25">
        <v>0</v>
      </c>
      <c r="AF330" s="25" t="s">
        <v>62</v>
      </c>
      <c r="AG330" s="25" t="s">
        <v>62</v>
      </c>
      <c r="AH330" s="25"/>
      <c r="AI330" s="25" t="s">
        <v>63</v>
      </c>
      <c r="AJ330" s="27">
        <v>-421.75</v>
      </c>
      <c r="AK330" s="24">
        <v>1</v>
      </c>
      <c r="AL330" s="24" t="b">
        <v>0</v>
      </c>
      <c r="AM330" s="24" t="b">
        <v>0</v>
      </c>
      <c r="AN330" s="24" t="b">
        <v>0</v>
      </c>
      <c r="AO330" s="24">
        <v>0</v>
      </c>
      <c r="AP330" s="24">
        <v>1</v>
      </c>
      <c r="AQ330" s="26">
        <v>37315</v>
      </c>
      <c r="AR330" s="26">
        <v>37319</v>
      </c>
      <c r="AS330" s="24">
        <v>1</v>
      </c>
      <c r="AT330" s="23" t="s">
        <v>455</v>
      </c>
      <c r="AU330" s="23" t="str">
        <f t="shared" si="5"/>
        <v/>
      </c>
    </row>
    <row r="331" spans="2:47" ht="13.8" x14ac:dyDescent="0.25">
      <c r="B331" s="20">
        <v>37315</v>
      </c>
      <c r="C331" s="20" t="s">
        <v>930</v>
      </c>
      <c r="D331" s="21" t="s">
        <v>451</v>
      </c>
      <c r="E331" s="21" t="s">
        <v>452</v>
      </c>
      <c r="F331" s="22">
        <v>-1552.6</v>
      </c>
      <c r="G331" s="21" t="s">
        <v>1276</v>
      </c>
      <c r="H331" s="21" t="s">
        <v>1277</v>
      </c>
      <c r="I331" s="21" t="s">
        <v>1288</v>
      </c>
      <c r="J331" s="21" t="s">
        <v>432</v>
      </c>
      <c r="K331" s="21" t="s">
        <v>39</v>
      </c>
      <c r="L331" s="21" t="s">
        <v>269</v>
      </c>
      <c r="M331" s="23" t="s">
        <v>454</v>
      </c>
      <c r="N331" s="24">
        <v>400</v>
      </c>
      <c r="O331" s="21" t="s">
        <v>420</v>
      </c>
      <c r="P331" s="23" t="s">
        <v>55</v>
      </c>
      <c r="Q331" s="23" t="s">
        <v>56</v>
      </c>
      <c r="R331" s="23" t="s">
        <v>57</v>
      </c>
      <c r="S331" s="24" t="b">
        <v>0</v>
      </c>
      <c r="T331" s="25" t="s">
        <v>429</v>
      </c>
      <c r="U331" s="25" t="s">
        <v>435</v>
      </c>
      <c r="V331" s="25"/>
      <c r="W331" s="23" t="s">
        <v>272</v>
      </c>
      <c r="X331" s="26">
        <v>2</v>
      </c>
      <c r="Y331" s="26">
        <v>2</v>
      </c>
      <c r="Z331" s="21"/>
      <c r="AA331" s="25"/>
      <c r="AB331" s="25"/>
      <c r="AC331" s="25"/>
      <c r="AD331" s="25"/>
      <c r="AE331" s="25">
        <v>0</v>
      </c>
      <c r="AF331" s="25" t="s">
        <v>62</v>
      </c>
      <c r="AG331" s="25" t="s">
        <v>62</v>
      </c>
      <c r="AH331" s="25"/>
      <c r="AI331" s="25" t="s">
        <v>63</v>
      </c>
      <c r="AJ331" s="27">
        <v>-1552.6</v>
      </c>
      <c r="AK331" s="24">
        <v>7</v>
      </c>
      <c r="AL331" s="24" t="b">
        <v>0</v>
      </c>
      <c r="AM331" s="24" t="b">
        <v>0</v>
      </c>
      <c r="AN331" s="24" t="b">
        <v>1</v>
      </c>
      <c r="AO331" s="24">
        <v>4</v>
      </c>
      <c r="AP331" s="24">
        <v>1</v>
      </c>
      <c r="AQ331" s="26">
        <v>37315</v>
      </c>
      <c r="AR331" s="26">
        <v>37318</v>
      </c>
      <c r="AS331" s="24">
        <v>1</v>
      </c>
      <c r="AT331" s="23" t="s">
        <v>455</v>
      </c>
      <c r="AU331" s="23" t="str">
        <f t="shared" si="5"/>
        <v/>
      </c>
    </row>
    <row r="332" spans="2:47" ht="13.8" x14ac:dyDescent="0.25">
      <c r="B332" s="20">
        <v>37315</v>
      </c>
      <c r="C332" s="20" t="s">
        <v>930</v>
      </c>
      <c r="D332" s="21" t="s">
        <v>456</v>
      </c>
      <c r="E332" s="21" t="s">
        <v>457</v>
      </c>
      <c r="F332" s="22">
        <v>-6</v>
      </c>
      <c r="G332" s="21" t="s">
        <v>1289</v>
      </c>
      <c r="H332" s="21" t="s">
        <v>1290</v>
      </c>
      <c r="I332" s="21" t="s">
        <v>1291</v>
      </c>
      <c r="J332" s="21" t="s">
        <v>432</v>
      </c>
      <c r="K332" s="21" t="s">
        <v>39</v>
      </c>
      <c r="L332" s="21" t="s">
        <v>269</v>
      </c>
      <c r="M332" s="23" t="s">
        <v>461</v>
      </c>
      <c r="N332" s="24">
        <v>420</v>
      </c>
      <c r="O332" s="21" t="s">
        <v>425</v>
      </c>
      <c r="P332" s="23" t="s">
        <v>55</v>
      </c>
      <c r="Q332" s="23" t="s">
        <v>56</v>
      </c>
      <c r="R332" s="23" t="s">
        <v>57</v>
      </c>
      <c r="S332" s="24" t="b">
        <v>0</v>
      </c>
      <c r="T332" s="25" t="s">
        <v>458</v>
      </c>
      <c r="U332" s="25" t="s">
        <v>435</v>
      </c>
      <c r="V332" s="25"/>
      <c r="W332" s="23" t="s">
        <v>272</v>
      </c>
      <c r="X332" s="26">
        <v>2</v>
      </c>
      <c r="Y332" s="26">
        <v>2</v>
      </c>
      <c r="Z332" s="21"/>
      <c r="AA332" s="25"/>
      <c r="AB332" s="25"/>
      <c r="AC332" s="25"/>
      <c r="AD332" s="25"/>
      <c r="AE332" s="25">
        <v>0</v>
      </c>
      <c r="AF332" s="25" t="s">
        <v>62</v>
      </c>
      <c r="AG332" s="25" t="s">
        <v>62</v>
      </c>
      <c r="AH332" s="25"/>
      <c r="AI332" s="25" t="s">
        <v>63</v>
      </c>
      <c r="AJ332" s="27">
        <v>-6</v>
      </c>
      <c r="AK332" s="24">
        <v>16</v>
      </c>
      <c r="AL332" s="24" t="b">
        <v>0</v>
      </c>
      <c r="AM332" s="24" t="b">
        <v>0</v>
      </c>
      <c r="AN332" s="24" t="b">
        <v>1</v>
      </c>
      <c r="AO332" s="24">
        <v>4</v>
      </c>
      <c r="AP332" s="24">
        <v>1</v>
      </c>
      <c r="AQ332" s="26">
        <v>37315</v>
      </c>
      <c r="AR332" s="26">
        <v>37315</v>
      </c>
      <c r="AS332" s="24">
        <v>1</v>
      </c>
      <c r="AT332" s="23" t="s">
        <v>463</v>
      </c>
      <c r="AU332" s="23" t="str">
        <f t="shared" si="5"/>
        <v/>
      </c>
    </row>
    <row r="333" spans="2:47" ht="13.8" x14ac:dyDescent="0.25">
      <c r="B333" s="20">
        <v>37315</v>
      </c>
      <c r="C333" s="20" t="s">
        <v>930</v>
      </c>
      <c r="D333" s="21" t="s">
        <v>464</v>
      </c>
      <c r="E333" s="21" t="s">
        <v>465</v>
      </c>
      <c r="F333" s="22">
        <v>-75</v>
      </c>
      <c r="G333" s="21" t="s">
        <v>1271</v>
      </c>
      <c r="H333" s="21" t="s">
        <v>1272</v>
      </c>
      <c r="I333" s="21" t="s">
        <v>1272</v>
      </c>
      <c r="J333" s="21"/>
      <c r="K333" s="21" t="s">
        <v>39</v>
      </c>
      <c r="L333" s="21" t="s">
        <v>269</v>
      </c>
      <c r="M333" s="23" t="s">
        <v>461</v>
      </c>
      <c r="N333" s="24">
        <v>420</v>
      </c>
      <c r="O333" s="21" t="s">
        <v>425</v>
      </c>
      <c r="P333" s="23" t="s">
        <v>130</v>
      </c>
      <c r="Q333" s="23" t="s">
        <v>56</v>
      </c>
      <c r="R333" s="23" t="s">
        <v>57</v>
      </c>
      <c r="S333" s="24" t="b">
        <v>0</v>
      </c>
      <c r="T333" s="25" t="s">
        <v>1271</v>
      </c>
      <c r="U333" s="25"/>
      <c r="V333" s="25"/>
      <c r="W333" s="23" t="s">
        <v>272</v>
      </c>
      <c r="X333" s="26">
        <v>2</v>
      </c>
      <c r="Y333" s="26">
        <v>2</v>
      </c>
      <c r="Z333" s="21"/>
      <c r="AA333" s="25"/>
      <c r="AB333" s="25"/>
      <c r="AC333" s="25"/>
      <c r="AD333" s="25"/>
      <c r="AE333" s="25">
        <v>0</v>
      </c>
      <c r="AF333" s="25" t="s">
        <v>62</v>
      </c>
      <c r="AG333" s="25" t="s">
        <v>62</v>
      </c>
      <c r="AH333" s="25"/>
      <c r="AI333" s="25" t="s">
        <v>63</v>
      </c>
      <c r="AJ333" s="27">
        <v>-75</v>
      </c>
      <c r="AK333" s="24">
        <v>5</v>
      </c>
      <c r="AL333" s="24" t="b">
        <v>1</v>
      </c>
      <c r="AM333" s="24" t="b">
        <v>0</v>
      </c>
      <c r="AN333" s="24" t="b">
        <v>0</v>
      </c>
      <c r="AO333" s="24">
        <v>0</v>
      </c>
      <c r="AP333" s="24">
        <v>1</v>
      </c>
      <c r="AQ333" s="26">
        <v>37315</v>
      </c>
      <c r="AR333" s="26">
        <v>37321</v>
      </c>
      <c r="AS333" s="24">
        <v>1</v>
      </c>
      <c r="AT333" s="23" t="s">
        <v>466</v>
      </c>
      <c r="AU333" s="23" t="str">
        <f t="shared" si="5"/>
        <v/>
      </c>
    </row>
    <row r="334" spans="2:47" ht="13.8" x14ac:dyDescent="0.25">
      <c r="B334" s="20">
        <v>37315</v>
      </c>
      <c r="C334" s="20" t="s">
        <v>930</v>
      </c>
      <c r="D334" s="21" t="s">
        <v>464</v>
      </c>
      <c r="E334" s="21" t="s">
        <v>465</v>
      </c>
      <c r="F334" s="22">
        <v>-96.93</v>
      </c>
      <c r="G334" s="21" t="s">
        <v>1274</v>
      </c>
      <c r="H334" s="21" t="s">
        <v>1275</v>
      </c>
      <c r="I334" s="21" t="s">
        <v>1292</v>
      </c>
      <c r="J334" s="21"/>
      <c r="K334" s="21" t="s">
        <v>39</v>
      </c>
      <c r="L334" s="21" t="s">
        <v>269</v>
      </c>
      <c r="M334" s="23" t="s">
        <v>461</v>
      </c>
      <c r="N334" s="24">
        <v>420</v>
      </c>
      <c r="O334" s="21" t="s">
        <v>425</v>
      </c>
      <c r="P334" s="23" t="s">
        <v>130</v>
      </c>
      <c r="Q334" s="23" t="s">
        <v>56</v>
      </c>
      <c r="R334" s="23" t="s">
        <v>57</v>
      </c>
      <c r="S334" s="24" t="b">
        <v>0</v>
      </c>
      <c r="T334" s="25" t="s">
        <v>1274</v>
      </c>
      <c r="U334" s="25"/>
      <c r="V334" s="25"/>
      <c r="W334" s="23" t="s">
        <v>272</v>
      </c>
      <c r="X334" s="26">
        <v>2</v>
      </c>
      <c r="Y334" s="26">
        <v>2</v>
      </c>
      <c r="Z334" s="21"/>
      <c r="AA334" s="25"/>
      <c r="AB334" s="25"/>
      <c r="AC334" s="25"/>
      <c r="AD334" s="25"/>
      <c r="AE334" s="25">
        <v>0</v>
      </c>
      <c r="AF334" s="25" t="s">
        <v>62</v>
      </c>
      <c r="AG334" s="25" t="s">
        <v>62</v>
      </c>
      <c r="AH334" s="25"/>
      <c r="AI334" s="25" t="s">
        <v>63</v>
      </c>
      <c r="AJ334" s="27">
        <v>-96.93</v>
      </c>
      <c r="AK334" s="24">
        <v>7</v>
      </c>
      <c r="AL334" s="24" t="b">
        <v>0</v>
      </c>
      <c r="AM334" s="24" t="b">
        <v>0</v>
      </c>
      <c r="AN334" s="24" t="b">
        <v>0</v>
      </c>
      <c r="AO334" s="24">
        <v>0</v>
      </c>
      <c r="AP334" s="24">
        <v>1</v>
      </c>
      <c r="AQ334" s="26">
        <v>37315</v>
      </c>
      <c r="AR334" s="26">
        <v>37323</v>
      </c>
      <c r="AS334" s="24">
        <v>1</v>
      </c>
      <c r="AT334" s="23" t="s">
        <v>466</v>
      </c>
      <c r="AU334" s="23" t="str">
        <f t="shared" si="5"/>
        <v/>
      </c>
    </row>
    <row r="335" spans="2:47" ht="13.8" x14ac:dyDescent="0.25">
      <c r="B335" s="20">
        <v>37315</v>
      </c>
      <c r="C335" s="20" t="s">
        <v>930</v>
      </c>
      <c r="D335" s="21" t="s">
        <v>464</v>
      </c>
      <c r="E335" s="21" t="s">
        <v>465</v>
      </c>
      <c r="F335" s="22">
        <v>75</v>
      </c>
      <c r="G335" s="21" t="s">
        <v>1273</v>
      </c>
      <c r="H335" s="21" t="s">
        <v>1272</v>
      </c>
      <c r="I335" s="21" t="s">
        <v>1272</v>
      </c>
      <c r="J335" s="21"/>
      <c r="K335" s="21" t="s">
        <v>39</v>
      </c>
      <c r="L335" s="21" t="s">
        <v>269</v>
      </c>
      <c r="M335" s="23" t="s">
        <v>461</v>
      </c>
      <c r="N335" s="24">
        <v>420</v>
      </c>
      <c r="O335" s="21" t="s">
        <v>425</v>
      </c>
      <c r="P335" s="23" t="s">
        <v>130</v>
      </c>
      <c r="Q335" s="23" t="s">
        <v>56</v>
      </c>
      <c r="R335" s="23" t="s">
        <v>57</v>
      </c>
      <c r="S335" s="24" t="b">
        <v>0</v>
      </c>
      <c r="T335" s="25" t="s">
        <v>1273</v>
      </c>
      <c r="U335" s="25"/>
      <c r="V335" s="25"/>
      <c r="W335" s="23" t="s">
        <v>272</v>
      </c>
      <c r="X335" s="26">
        <v>2</v>
      </c>
      <c r="Y335" s="26">
        <v>2</v>
      </c>
      <c r="Z335" s="21"/>
      <c r="AA335" s="25"/>
      <c r="AB335" s="25"/>
      <c r="AC335" s="25"/>
      <c r="AD335" s="25"/>
      <c r="AE335" s="25">
        <v>0</v>
      </c>
      <c r="AF335" s="25" t="s">
        <v>62</v>
      </c>
      <c r="AG335" s="25" t="s">
        <v>62</v>
      </c>
      <c r="AH335" s="25"/>
      <c r="AI335" s="25" t="s">
        <v>63</v>
      </c>
      <c r="AJ335" s="27">
        <v>75</v>
      </c>
      <c r="AK335" s="24">
        <v>5</v>
      </c>
      <c r="AL335" s="24" t="b">
        <v>1</v>
      </c>
      <c r="AM335" s="24" t="b">
        <v>0</v>
      </c>
      <c r="AN335" s="24" t="b">
        <v>0</v>
      </c>
      <c r="AO335" s="24">
        <v>0</v>
      </c>
      <c r="AP335" s="24">
        <v>1</v>
      </c>
      <c r="AQ335" s="26">
        <v>37315</v>
      </c>
      <c r="AR335" s="26">
        <v>37323</v>
      </c>
      <c r="AS335" s="24">
        <v>1</v>
      </c>
      <c r="AT335" s="23" t="s">
        <v>466</v>
      </c>
      <c r="AU335" s="23" t="str">
        <f t="shared" si="5"/>
        <v/>
      </c>
    </row>
    <row r="336" spans="2:47" ht="13.8" x14ac:dyDescent="0.25">
      <c r="B336" s="20">
        <v>37315</v>
      </c>
      <c r="C336" s="20" t="s">
        <v>930</v>
      </c>
      <c r="D336" s="21" t="s">
        <v>467</v>
      </c>
      <c r="E336" s="21" t="s">
        <v>468</v>
      </c>
      <c r="F336" s="22">
        <v>35965.61</v>
      </c>
      <c r="G336" s="21" t="s">
        <v>1293</v>
      </c>
      <c r="H336" s="21" t="s">
        <v>49</v>
      </c>
      <c r="I336" s="21" t="s">
        <v>1294</v>
      </c>
      <c r="J336" s="21" t="s">
        <v>307</v>
      </c>
      <c r="K336" s="21" t="s">
        <v>39</v>
      </c>
      <c r="L336" s="21" t="s">
        <v>52</v>
      </c>
      <c r="M336" s="23" t="s">
        <v>471</v>
      </c>
      <c r="N336" s="24">
        <v>451</v>
      </c>
      <c r="O336" s="21" t="s">
        <v>472</v>
      </c>
      <c r="P336" s="23" t="s">
        <v>55</v>
      </c>
      <c r="Q336" s="23" t="s">
        <v>56</v>
      </c>
      <c r="R336" s="23" t="s">
        <v>57</v>
      </c>
      <c r="S336" s="24" t="b">
        <v>0</v>
      </c>
      <c r="T336" s="25" t="s">
        <v>1295</v>
      </c>
      <c r="U336" s="25" t="s">
        <v>1296</v>
      </c>
      <c r="V336" s="25" t="s">
        <v>935</v>
      </c>
      <c r="W336" s="23" t="s">
        <v>1297</v>
      </c>
      <c r="X336" s="26">
        <v>37315</v>
      </c>
      <c r="Y336" s="26">
        <v>37335</v>
      </c>
      <c r="Z336" s="21"/>
      <c r="AA336" s="25"/>
      <c r="AB336" s="25"/>
      <c r="AC336" s="25"/>
      <c r="AD336" s="25">
        <v>7001</v>
      </c>
      <c r="AE336" s="25">
        <v>35965.599999999999</v>
      </c>
      <c r="AF336" s="25" t="s">
        <v>62</v>
      </c>
      <c r="AG336" s="25" t="s">
        <v>62</v>
      </c>
      <c r="AH336" s="25"/>
      <c r="AI336" s="25" t="s">
        <v>63</v>
      </c>
      <c r="AJ336" s="27">
        <v>35965.61</v>
      </c>
      <c r="AK336" s="24">
        <v>1</v>
      </c>
      <c r="AL336" s="24" t="b">
        <v>0</v>
      </c>
      <c r="AM336" s="24" t="b">
        <v>0</v>
      </c>
      <c r="AN336" s="24" t="b">
        <v>0</v>
      </c>
      <c r="AO336" s="24">
        <v>0</v>
      </c>
      <c r="AP336" s="24">
        <v>1</v>
      </c>
      <c r="AQ336" s="26">
        <v>37315</v>
      </c>
      <c r="AR336" s="26">
        <v>37320</v>
      </c>
      <c r="AS336" s="24">
        <v>1</v>
      </c>
      <c r="AT336" s="23" t="s">
        <v>473</v>
      </c>
      <c r="AU336" s="23" t="str">
        <f t="shared" si="5"/>
        <v>VO00485517</v>
      </c>
    </row>
    <row r="337" spans="2:47" ht="13.8" x14ac:dyDescent="0.25">
      <c r="B337" s="20">
        <v>37315</v>
      </c>
      <c r="C337" s="20" t="s">
        <v>930</v>
      </c>
      <c r="D337" s="21" t="s">
        <v>467</v>
      </c>
      <c r="E337" s="21" t="s">
        <v>468</v>
      </c>
      <c r="F337" s="22">
        <v>-34437.879999999997</v>
      </c>
      <c r="G337" s="21" t="s">
        <v>1298</v>
      </c>
      <c r="H337" s="21" t="s">
        <v>470</v>
      </c>
      <c r="I337" s="21" t="s">
        <v>470</v>
      </c>
      <c r="J337" s="21" t="s">
        <v>432</v>
      </c>
      <c r="K337" s="21" t="s">
        <v>39</v>
      </c>
      <c r="L337" s="21" t="s">
        <v>504</v>
      </c>
      <c r="M337" s="23" t="s">
        <v>471</v>
      </c>
      <c r="N337" s="24">
        <v>451</v>
      </c>
      <c r="O337" s="21" t="s">
        <v>472</v>
      </c>
      <c r="P337" s="23" t="s">
        <v>55</v>
      </c>
      <c r="Q337" s="23" t="s">
        <v>56</v>
      </c>
      <c r="R337" s="23" t="s">
        <v>57</v>
      </c>
      <c r="S337" s="24" t="b">
        <v>0</v>
      </c>
      <c r="T337" s="25" t="s">
        <v>469</v>
      </c>
      <c r="U337" s="25"/>
      <c r="V337" s="25"/>
      <c r="W337" s="23" t="s">
        <v>272</v>
      </c>
      <c r="X337" s="26">
        <v>2</v>
      </c>
      <c r="Y337" s="26">
        <v>2</v>
      </c>
      <c r="Z337" s="21"/>
      <c r="AA337" s="25"/>
      <c r="AB337" s="25"/>
      <c r="AC337" s="25"/>
      <c r="AD337" s="25"/>
      <c r="AE337" s="25">
        <v>0</v>
      </c>
      <c r="AF337" s="25" t="s">
        <v>62</v>
      </c>
      <c r="AG337" s="25" t="s">
        <v>62</v>
      </c>
      <c r="AH337" s="25"/>
      <c r="AI337" s="25" t="s">
        <v>63</v>
      </c>
      <c r="AJ337" s="27">
        <v>-34437.879999999997</v>
      </c>
      <c r="AK337" s="24">
        <v>4</v>
      </c>
      <c r="AL337" s="24" t="b">
        <v>0</v>
      </c>
      <c r="AM337" s="24" t="b">
        <v>0</v>
      </c>
      <c r="AN337" s="24" t="b">
        <v>0</v>
      </c>
      <c r="AO337" s="24">
        <v>5</v>
      </c>
      <c r="AP337" s="24">
        <v>1</v>
      </c>
      <c r="AQ337" s="26">
        <v>37315</v>
      </c>
      <c r="AR337" s="26">
        <v>37293</v>
      </c>
      <c r="AS337" s="24">
        <v>1</v>
      </c>
      <c r="AT337" s="23" t="s">
        <v>473</v>
      </c>
      <c r="AU337" s="23" t="str">
        <f t="shared" si="5"/>
        <v/>
      </c>
    </row>
    <row r="338" spans="2:47" ht="13.8" x14ac:dyDescent="0.25">
      <c r="B338" s="20">
        <v>37315</v>
      </c>
      <c r="C338" s="20" t="s">
        <v>930</v>
      </c>
      <c r="D338" s="21" t="s">
        <v>474</v>
      </c>
      <c r="E338" s="21" t="s">
        <v>475</v>
      </c>
      <c r="F338" s="22">
        <v>-41709.300000000003</v>
      </c>
      <c r="G338" s="21" t="s">
        <v>1299</v>
      </c>
      <c r="H338" s="21" t="s">
        <v>477</v>
      </c>
      <c r="I338" s="21" t="s">
        <v>478</v>
      </c>
      <c r="J338" s="21"/>
      <c r="K338" s="21" t="s">
        <v>39</v>
      </c>
      <c r="L338" s="21" t="s">
        <v>504</v>
      </c>
      <c r="M338" s="23" t="s">
        <v>471</v>
      </c>
      <c r="N338" s="24">
        <v>451</v>
      </c>
      <c r="O338" s="21" t="s">
        <v>472</v>
      </c>
      <c r="P338" s="23" t="s">
        <v>130</v>
      </c>
      <c r="Q338" s="23" t="s">
        <v>56</v>
      </c>
      <c r="R338" s="23" t="s">
        <v>57</v>
      </c>
      <c r="S338" s="24" t="b">
        <v>0</v>
      </c>
      <c r="T338" s="25" t="s">
        <v>476</v>
      </c>
      <c r="U338" s="25"/>
      <c r="V338" s="25"/>
      <c r="W338" s="23" t="s">
        <v>272</v>
      </c>
      <c r="X338" s="26">
        <v>2</v>
      </c>
      <c r="Y338" s="26">
        <v>2</v>
      </c>
      <c r="Z338" s="21"/>
      <c r="AA338" s="25"/>
      <c r="AB338" s="25"/>
      <c r="AC338" s="25"/>
      <c r="AD338" s="25"/>
      <c r="AE338" s="25">
        <v>0</v>
      </c>
      <c r="AF338" s="25" t="s">
        <v>62</v>
      </c>
      <c r="AG338" s="25" t="s">
        <v>62</v>
      </c>
      <c r="AH338" s="25"/>
      <c r="AI338" s="25" t="s">
        <v>63</v>
      </c>
      <c r="AJ338" s="27">
        <v>-41709.300000000003</v>
      </c>
      <c r="AK338" s="24">
        <v>1</v>
      </c>
      <c r="AL338" s="24" t="b">
        <v>0</v>
      </c>
      <c r="AM338" s="24" t="b">
        <v>0</v>
      </c>
      <c r="AN338" s="24" t="b">
        <v>0</v>
      </c>
      <c r="AO338" s="24">
        <v>5</v>
      </c>
      <c r="AP338" s="24">
        <v>1</v>
      </c>
      <c r="AQ338" s="26">
        <v>37315</v>
      </c>
      <c r="AR338" s="26">
        <v>37298</v>
      </c>
      <c r="AS338" s="24">
        <v>1</v>
      </c>
      <c r="AT338" s="23" t="s">
        <v>479</v>
      </c>
      <c r="AU338" s="23" t="str">
        <f t="shared" si="5"/>
        <v/>
      </c>
    </row>
    <row r="339" spans="2:47" ht="13.8" x14ac:dyDescent="0.25">
      <c r="B339" s="20">
        <v>37315</v>
      </c>
      <c r="C339" s="20" t="s">
        <v>930</v>
      </c>
      <c r="D339" s="21" t="s">
        <v>474</v>
      </c>
      <c r="E339" s="21" t="s">
        <v>475</v>
      </c>
      <c r="F339" s="22">
        <v>41709.300000000003</v>
      </c>
      <c r="G339" s="21" t="s">
        <v>1300</v>
      </c>
      <c r="H339" s="21" t="s">
        <v>477</v>
      </c>
      <c r="I339" s="21" t="s">
        <v>418</v>
      </c>
      <c r="J339" s="21"/>
      <c r="K339" s="21" t="s">
        <v>39</v>
      </c>
      <c r="L339" s="21" t="s">
        <v>269</v>
      </c>
      <c r="M339" s="23" t="s">
        <v>471</v>
      </c>
      <c r="N339" s="24">
        <v>451</v>
      </c>
      <c r="O339" s="21" t="s">
        <v>472</v>
      </c>
      <c r="P339" s="23" t="s">
        <v>130</v>
      </c>
      <c r="Q339" s="23" t="s">
        <v>56</v>
      </c>
      <c r="R339" s="23" t="s">
        <v>57</v>
      </c>
      <c r="S339" s="24" t="b">
        <v>0</v>
      </c>
      <c r="T339" s="25" t="s">
        <v>1300</v>
      </c>
      <c r="U339" s="25"/>
      <c r="V339" s="25"/>
      <c r="W339" s="23" t="s">
        <v>272</v>
      </c>
      <c r="X339" s="26">
        <v>2</v>
      </c>
      <c r="Y339" s="26">
        <v>2</v>
      </c>
      <c r="Z339" s="21"/>
      <c r="AA339" s="25"/>
      <c r="AB339" s="25"/>
      <c r="AC339" s="25"/>
      <c r="AD339" s="25"/>
      <c r="AE339" s="25">
        <v>0</v>
      </c>
      <c r="AF339" s="25" t="s">
        <v>62</v>
      </c>
      <c r="AG339" s="25" t="s">
        <v>62</v>
      </c>
      <c r="AH339" s="25"/>
      <c r="AI339" s="25" t="s">
        <v>63</v>
      </c>
      <c r="AJ339" s="27">
        <v>41709.300000000003</v>
      </c>
      <c r="AK339" s="24">
        <v>1</v>
      </c>
      <c r="AL339" s="24" t="b">
        <v>1</v>
      </c>
      <c r="AM339" s="24" t="b">
        <v>0</v>
      </c>
      <c r="AN339" s="24" t="b">
        <v>0</v>
      </c>
      <c r="AO339" s="24">
        <v>0</v>
      </c>
      <c r="AP339" s="24">
        <v>1</v>
      </c>
      <c r="AQ339" s="26">
        <v>37315</v>
      </c>
      <c r="AR339" s="26">
        <v>37323</v>
      </c>
      <c r="AS339" s="24">
        <v>1</v>
      </c>
      <c r="AT339" s="23" t="s">
        <v>479</v>
      </c>
      <c r="AU339" s="23" t="str">
        <f t="shared" si="5"/>
        <v/>
      </c>
    </row>
    <row r="340" spans="2:47" ht="13.8" x14ac:dyDescent="0.25">
      <c r="B340" s="20">
        <v>37315</v>
      </c>
      <c r="C340" s="20" t="s">
        <v>930</v>
      </c>
      <c r="D340" s="21" t="s">
        <v>474</v>
      </c>
      <c r="E340" s="21" t="s">
        <v>475</v>
      </c>
      <c r="F340" s="22">
        <v>36409.800000000003</v>
      </c>
      <c r="G340" s="21" t="s">
        <v>1300</v>
      </c>
      <c r="H340" s="21" t="s">
        <v>477</v>
      </c>
      <c r="I340" s="21" t="s">
        <v>1275</v>
      </c>
      <c r="J340" s="21"/>
      <c r="K340" s="21" t="s">
        <v>39</v>
      </c>
      <c r="L340" s="21" t="s">
        <v>269</v>
      </c>
      <c r="M340" s="23" t="s">
        <v>471</v>
      </c>
      <c r="N340" s="24">
        <v>451</v>
      </c>
      <c r="O340" s="21" t="s">
        <v>472</v>
      </c>
      <c r="P340" s="23" t="s">
        <v>130</v>
      </c>
      <c r="Q340" s="23" t="s">
        <v>56</v>
      </c>
      <c r="R340" s="23" t="s">
        <v>57</v>
      </c>
      <c r="S340" s="24" t="b">
        <v>0</v>
      </c>
      <c r="T340" s="25" t="s">
        <v>1300</v>
      </c>
      <c r="U340" s="25"/>
      <c r="V340" s="25"/>
      <c r="W340" s="23" t="s">
        <v>272</v>
      </c>
      <c r="X340" s="26">
        <v>2</v>
      </c>
      <c r="Y340" s="26">
        <v>2</v>
      </c>
      <c r="Z340" s="21"/>
      <c r="AA340" s="25"/>
      <c r="AB340" s="25"/>
      <c r="AC340" s="25"/>
      <c r="AD340" s="25"/>
      <c r="AE340" s="25">
        <v>0</v>
      </c>
      <c r="AF340" s="25" t="s">
        <v>62</v>
      </c>
      <c r="AG340" s="25" t="s">
        <v>62</v>
      </c>
      <c r="AH340" s="25"/>
      <c r="AI340" s="25" t="s">
        <v>63</v>
      </c>
      <c r="AJ340" s="27">
        <v>36409.800000000003</v>
      </c>
      <c r="AK340" s="24">
        <v>2</v>
      </c>
      <c r="AL340" s="24" t="b">
        <v>1</v>
      </c>
      <c r="AM340" s="24" t="b">
        <v>0</v>
      </c>
      <c r="AN340" s="24" t="b">
        <v>0</v>
      </c>
      <c r="AO340" s="24">
        <v>0</v>
      </c>
      <c r="AP340" s="24">
        <v>1</v>
      </c>
      <c r="AQ340" s="26">
        <v>37315</v>
      </c>
      <c r="AR340" s="26">
        <v>37323</v>
      </c>
      <c r="AS340" s="24">
        <v>1</v>
      </c>
      <c r="AT340" s="23" t="s">
        <v>479</v>
      </c>
      <c r="AU340" s="23" t="str">
        <f t="shared" si="5"/>
        <v/>
      </c>
    </row>
    <row r="341" spans="2:47" ht="13.8" x14ac:dyDescent="0.25">
      <c r="B341" s="20">
        <v>37315</v>
      </c>
      <c r="C341" s="20" t="s">
        <v>930</v>
      </c>
      <c r="D341" s="21" t="s">
        <v>480</v>
      </c>
      <c r="E341" s="21" t="s">
        <v>481</v>
      </c>
      <c r="F341" s="22">
        <v>5194.34</v>
      </c>
      <c r="G341" s="21" t="s">
        <v>1301</v>
      </c>
      <c r="H341" s="21" t="s">
        <v>1302</v>
      </c>
      <c r="I341" s="21" t="s">
        <v>484</v>
      </c>
      <c r="J341" s="21"/>
      <c r="K341" s="21" t="s">
        <v>39</v>
      </c>
      <c r="L341" s="21" t="s">
        <v>269</v>
      </c>
      <c r="M341" s="23" t="s">
        <v>485</v>
      </c>
      <c r="N341" s="24">
        <v>451</v>
      </c>
      <c r="O341" s="21" t="s">
        <v>472</v>
      </c>
      <c r="P341" s="23" t="s">
        <v>130</v>
      </c>
      <c r="Q341" s="23" t="s">
        <v>56</v>
      </c>
      <c r="R341" s="23" t="s">
        <v>57</v>
      </c>
      <c r="S341" s="24" t="b">
        <v>0</v>
      </c>
      <c r="T341" s="25" t="s">
        <v>1301</v>
      </c>
      <c r="U341" s="25"/>
      <c r="V341" s="25"/>
      <c r="W341" s="23" t="s">
        <v>272</v>
      </c>
      <c r="X341" s="26">
        <v>2</v>
      </c>
      <c r="Y341" s="26">
        <v>2</v>
      </c>
      <c r="Z341" s="21"/>
      <c r="AA341" s="25"/>
      <c r="AB341" s="25"/>
      <c r="AC341" s="25"/>
      <c r="AD341" s="25"/>
      <c r="AE341" s="25">
        <v>0</v>
      </c>
      <c r="AF341" s="25" t="s">
        <v>62</v>
      </c>
      <c r="AG341" s="25" t="s">
        <v>62</v>
      </c>
      <c r="AH341" s="25"/>
      <c r="AI341" s="25" t="s">
        <v>63</v>
      </c>
      <c r="AJ341" s="27">
        <v>5194.34</v>
      </c>
      <c r="AK341" s="24">
        <v>1</v>
      </c>
      <c r="AL341" s="24" t="b">
        <v>0</v>
      </c>
      <c r="AM341" s="24" t="b">
        <v>0</v>
      </c>
      <c r="AN341" s="24" t="b">
        <v>0</v>
      </c>
      <c r="AO341" s="24">
        <v>0</v>
      </c>
      <c r="AP341" s="24">
        <v>1</v>
      </c>
      <c r="AQ341" s="26">
        <v>37315</v>
      </c>
      <c r="AR341" s="26">
        <v>37323</v>
      </c>
      <c r="AS341" s="24">
        <v>1</v>
      </c>
      <c r="AT341" s="23" t="s">
        <v>486</v>
      </c>
      <c r="AU341" s="23" t="str">
        <f t="shared" si="5"/>
        <v/>
      </c>
    </row>
    <row r="342" spans="2:47" ht="13.8" x14ac:dyDescent="0.25">
      <c r="B342" s="20">
        <v>37315</v>
      </c>
      <c r="C342" s="20" t="s">
        <v>930</v>
      </c>
      <c r="D342" s="21" t="s">
        <v>487</v>
      </c>
      <c r="E342" s="21" t="s">
        <v>488</v>
      </c>
      <c r="F342" s="22">
        <v>1170.44</v>
      </c>
      <c r="G342" s="21" t="s">
        <v>1303</v>
      </c>
      <c r="H342" s="21" t="s">
        <v>1304</v>
      </c>
      <c r="I342" s="21" t="s">
        <v>1305</v>
      </c>
      <c r="J342" s="21" t="s">
        <v>432</v>
      </c>
      <c r="K342" s="21" t="s">
        <v>39</v>
      </c>
      <c r="L342" s="21" t="s">
        <v>269</v>
      </c>
      <c r="M342" s="23" t="s">
        <v>492</v>
      </c>
      <c r="N342" s="24">
        <v>451</v>
      </c>
      <c r="O342" s="21" t="s">
        <v>472</v>
      </c>
      <c r="P342" s="23" t="s">
        <v>55</v>
      </c>
      <c r="Q342" s="23" t="s">
        <v>56</v>
      </c>
      <c r="R342" s="23" t="s">
        <v>57</v>
      </c>
      <c r="S342" s="24" t="b">
        <v>0</v>
      </c>
      <c r="T342" s="25" t="s">
        <v>489</v>
      </c>
      <c r="U342" s="25" t="s">
        <v>435</v>
      </c>
      <c r="V342" s="25"/>
      <c r="W342" s="23" t="s">
        <v>272</v>
      </c>
      <c r="X342" s="26">
        <v>2</v>
      </c>
      <c r="Y342" s="26">
        <v>2</v>
      </c>
      <c r="Z342" s="21"/>
      <c r="AA342" s="25"/>
      <c r="AB342" s="25"/>
      <c r="AC342" s="25"/>
      <c r="AD342" s="25"/>
      <c r="AE342" s="25">
        <v>0</v>
      </c>
      <c r="AF342" s="25" t="s">
        <v>62</v>
      </c>
      <c r="AG342" s="25" t="s">
        <v>62</v>
      </c>
      <c r="AH342" s="25"/>
      <c r="AI342" s="25" t="s">
        <v>63</v>
      </c>
      <c r="AJ342" s="27">
        <v>1170.44</v>
      </c>
      <c r="AK342" s="24">
        <v>1</v>
      </c>
      <c r="AL342" s="24" t="b">
        <v>0</v>
      </c>
      <c r="AM342" s="24" t="b">
        <v>0</v>
      </c>
      <c r="AN342" s="24" t="b">
        <v>1</v>
      </c>
      <c r="AO342" s="24">
        <v>4</v>
      </c>
      <c r="AP342" s="24">
        <v>1</v>
      </c>
      <c r="AQ342" s="26">
        <v>37315</v>
      </c>
      <c r="AR342" s="26">
        <v>37320</v>
      </c>
      <c r="AS342" s="24">
        <v>1</v>
      </c>
      <c r="AT342" s="23" t="s">
        <v>494</v>
      </c>
      <c r="AU342" s="23" t="str">
        <f t="shared" si="5"/>
        <v/>
      </c>
    </row>
    <row r="343" spans="2:47" ht="13.8" x14ac:dyDescent="0.25">
      <c r="B343" s="20">
        <v>37315</v>
      </c>
      <c r="C343" s="20" t="s">
        <v>930</v>
      </c>
      <c r="D343" s="21" t="s">
        <v>495</v>
      </c>
      <c r="E343" s="21" t="s">
        <v>496</v>
      </c>
      <c r="F343" s="22">
        <v>1246.6400000000001</v>
      </c>
      <c r="G343" s="21" t="s">
        <v>1301</v>
      </c>
      <c r="H343" s="21" t="s">
        <v>1302</v>
      </c>
      <c r="I343" s="21" t="s">
        <v>1306</v>
      </c>
      <c r="J343" s="21"/>
      <c r="K343" s="21" t="s">
        <v>39</v>
      </c>
      <c r="L343" s="21" t="s">
        <v>269</v>
      </c>
      <c r="M343" s="23" t="s">
        <v>492</v>
      </c>
      <c r="N343" s="24">
        <v>451</v>
      </c>
      <c r="O343" s="21" t="s">
        <v>472</v>
      </c>
      <c r="P343" s="23" t="s">
        <v>130</v>
      </c>
      <c r="Q343" s="23" t="s">
        <v>56</v>
      </c>
      <c r="R343" s="23" t="s">
        <v>57</v>
      </c>
      <c r="S343" s="24" t="b">
        <v>0</v>
      </c>
      <c r="T343" s="25" t="s">
        <v>1301</v>
      </c>
      <c r="U343" s="25"/>
      <c r="V343" s="25"/>
      <c r="W343" s="23" t="s">
        <v>272</v>
      </c>
      <c r="X343" s="26">
        <v>2</v>
      </c>
      <c r="Y343" s="26">
        <v>2</v>
      </c>
      <c r="Z343" s="21"/>
      <c r="AA343" s="25"/>
      <c r="AB343" s="25"/>
      <c r="AC343" s="25"/>
      <c r="AD343" s="25"/>
      <c r="AE343" s="25">
        <v>0</v>
      </c>
      <c r="AF343" s="25" t="s">
        <v>62</v>
      </c>
      <c r="AG343" s="25" t="s">
        <v>62</v>
      </c>
      <c r="AH343" s="25"/>
      <c r="AI343" s="25" t="s">
        <v>63</v>
      </c>
      <c r="AJ343" s="27">
        <v>1246.6400000000001</v>
      </c>
      <c r="AK343" s="24">
        <v>9</v>
      </c>
      <c r="AL343" s="24" t="b">
        <v>0</v>
      </c>
      <c r="AM343" s="24" t="b">
        <v>0</v>
      </c>
      <c r="AN343" s="24" t="b">
        <v>0</v>
      </c>
      <c r="AO343" s="24">
        <v>0</v>
      </c>
      <c r="AP343" s="24">
        <v>1</v>
      </c>
      <c r="AQ343" s="26">
        <v>37315</v>
      </c>
      <c r="AR343" s="26">
        <v>37323</v>
      </c>
      <c r="AS343" s="24">
        <v>1</v>
      </c>
      <c r="AT343" s="23" t="s">
        <v>498</v>
      </c>
      <c r="AU343" s="23" t="str">
        <f t="shared" si="5"/>
        <v/>
      </c>
    </row>
    <row r="344" spans="2:47" ht="13.8" x14ac:dyDescent="0.25">
      <c r="B344" s="20">
        <v>37315</v>
      </c>
      <c r="C344" s="20" t="s">
        <v>930</v>
      </c>
      <c r="D344" s="21" t="s">
        <v>1307</v>
      </c>
      <c r="E344" s="21" t="s">
        <v>1005</v>
      </c>
      <c r="F344" s="22">
        <v>135</v>
      </c>
      <c r="G344" s="21" t="s">
        <v>1308</v>
      </c>
      <c r="H344" s="21" t="s">
        <v>1309</v>
      </c>
      <c r="I344" s="21" t="s">
        <v>1309</v>
      </c>
      <c r="J344" s="21" t="s">
        <v>432</v>
      </c>
      <c r="K344" s="21" t="s">
        <v>39</v>
      </c>
      <c r="L344" s="21" t="s">
        <v>269</v>
      </c>
      <c r="M344" s="23" t="s">
        <v>1008</v>
      </c>
      <c r="N344" s="24">
        <v>451</v>
      </c>
      <c r="O344" s="21" t="s">
        <v>472</v>
      </c>
      <c r="P344" s="23" t="s">
        <v>55</v>
      </c>
      <c r="Q344" s="23" t="s">
        <v>56</v>
      </c>
      <c r="R344" s="23" t="s">
        <v>57</v>
      </c>
      <c r="S344" s="24" t="b">
        <v>0</v>
      </c>
      <c r="T344" s="25" t="s">
        <v>1308</v>
      </c>
      <c r="U344" s="25"/>
      <c r="V344" s="25"/>
      <c r="W344" s="23" t="s">
        <v>272</v>
      </c>
      <c r="X344" s="26">
        <v>2</v>
      </c>
      <c r="Y344" s="26">
        <v>2</v>
      </c>
      <c r="Z344" s="21"/>
      <c r="AA344" s="25"/>
      <c r="AB344" s="25"/>
      <c r="AC344" s="25"/>
      <c r="AD344" s="25"/>
      <c r="AE344" s="25">
        <v>0</v>
      </c>
      <c r="AF344" s="25" t="s">
        <v>62</v>
      </c>
      <c r="AG344" s="25" t="s">
        <v>62</v>
      </c>
      <c r="AH344" s="25"/>
      <c r="AI344" s="25" t="s">
        <v>63</v>
      </c>
      <c r="AJ344" s="27">
        <v>135</v>
      </c>
      <c r="AK344" s="24">
        <v>1</v>
      </c>
      <c r="AL344" s="24" t="b">
        <v>0</v>
      </c>
      <c r="AM344" s="24" t="b">
        <v>0</v>
      </c>
      <c r="AN344" s="24" t="b">
        <v>0</v>
      </c>
      <c r="AO344" s="24">
        <v>0</v>
      </c>
      <c r="AP344" s="24">
        <v>1</v>
      </c>
      <c r="AQ344" s="26">
        <v>37315</v>
      </c>
      <c r="AR344" s="26">
        <v>37322</v>
      </c>
      <c r="AS344" s="24">
        <v>1</v>
      </c>
      <c r="AT344" s="23" t="s">
        <v>1310</v>
      </c>
      <c r="AU344" s="23" t="str">
        <f t="shared" si="5"/>
        <v/>
      </c>
    </row>
    <row r="345" spans="2:47" ht="13.8" x14ac:dyDescent="0.25">
      <c r="B345" s="20">
        <v>37315</v>
      </c>
      <c r="C345" s="20" t="s">
        <v>930</v>
      </c>
      <c r="D345" s="21" t="s">
        <v>1307</v>
      </c>
      <c r="E345" s="21" t="s">
        <v>1005</v>
      </c>
      <c r="F345" s="22">
        <v>-135</v>
      </c>
      <c r="G345" s="21" t="s">
        <v>1311</v>
      </c>
      <c r="H345" s="21" t="s">
        <v>1309</v>
      </c>
      <c r="I345" s="21" t="s">
        <v>1309</v>
      </c>
      <c r="J345" s="21" t="s">
        <v>432</v>
      </c>
      <c r="K345" s="21" t="s">
        <v>39</v>
      </c>
      <c r="L345" s="21" t="s">
        <v>269</v>
      </c>
      <c r="M345" s="23" t="s">
        <v>1008</v>
      </c>
      <c r="N345" s="24">
        <v>451</v>
      </c>
      <c r="O345" s="21" t="s">
        <v>472</v>
      </c>
      <c r="P345" s="23" t="s">
        <v>55</v>
      </c>
      <c r="Q345" s="23" t="s">
        <v>56</v>
      </c>
      <c r="R345" s="23" t="s">
        <v>57</v>
      </c>
      <c r="S345" s="24" t="b">
        <v>0</v>
      </c>
      <c r="T345" s="25" t="s">
        <v>1311</v>
      </c>
      <c r="U345" s="25"/>
      <c r="V345" s="25"/>
      <c r="W345" s="23" t="s">
        <v>272</v>
      </c>
      <c r="X345" s="26">
        <v>2</v>
      </c>
      <c r="Y345" s="26">
        <v>2</v>
      </c>
      <c r="Z345" s="21"/>
      <c r="AA345" s="25"/>
      <c r="AB345" s="25"/>
      <c r="AC345" s="25"/>
      <c r="AD345" s="25"/>
      <c r="AE345" s="25">
        <v>0</v>
      </c>
      <c r="AF345" s="25" t="s">
        <v>62</v>
      </c>
      <c r="AG345" s="25" t="s">
        <v>62</v>
      </c>
      <c r="AH345" s="25"/>
      <c r="AI345" s="25" t="s">
        <v>63</v>
      </c>
      <c r="AJ345" s="27">
        <v>-135</v>
      </c>
      <c r="AK345" s="24">
        <v>11</v>
      </c>
      <c r="AL345" s="24" t="b">
        <v>0</v>
      </c>
      <c r="AM345" s="24" t="b">
        <v>0</v>
      </c>
      <c r="AN345" s="24" t="b">
        <v>0</v>
      </c>
      <c r="AO345" s="24">
        <v>0</v>
      </c>
      <c r="AP345" s="24">
        <v>1</v>
      </c>
      <c r="AQ345" s="26">
        <v>37315</v>
      </c>
      <c r="AR345" s="26">
        <v>37321</v>
      </c>
      <c r="AS345" s="24">
        <v>1</v>
      </c>
      <c r="AT345" s="23" t="s">
        <v>1310</v>
      </c>
      <c r="AU345" s="23" t="str">
        <f t="shared" si="5"/>
        <v/>
      </c>
    </row>
    <row r="346" spans="2:47" ht="13.8" x14ac:dyDescent="0.25">
      <c r="B346" s="20">
        <v>37315</v>
      </c>
      <c r="C346" s="20" t="s">
        <v>930</v>
      </c>
      <c r="D346" s="21" t="s">
        <v>1004</v>
      </c>
      <c r="E346" s="21" t="s">
        <v>1005</v>
      </c>
      <c r="F346" s="22">
        <v>-135</v>
      </c>
      <c r="G346" s="21" t="s">
        <v>1308</v>
      </c>
      <c r="H346" s="21" t="s">
        <v>1309</v>
      </c>
      <c r="I346" s="21" t="s">
        <v>1309</v>
      </c>
      <c r="J346" s="21" t="s">
        <v>432</v>
      </c>
      <c r="K346" s="21" t="s">
        <v>39</v>
      </c>
      <c r="L346" s="21" t="s">
        <v>269</v>
      </c>
      <c r="M346" s="23" t="s">
        <v>1008</v>
      </c>
      <c r="N346" s="24">
        <v>451</v>
      </c>
      <c r="O346" s="21" t="s">
        <v>472</v>
      </c>
      <c r="P346" s="23" t="s">
        <v>55</v>
      </c>
      <c r="Q346" s="23" t="s">
        <v>579</v>
      </c>
      <c r="R346" s="23" t="s">
        <v>57</v>
      </c>
      <c r="S346" s="24" t="b">
        <v>0</v>
      </c>
      <c r="T346" s="25" t="s">
        <v>1308</v>
      </c>
      <c r="U346" s="25"/>
      <c r="V346" s="25"/>
      <c r="W346" s="23" t="s">
        <v>272</v>
      </c>
      <c r="X346" s="26">
        <v>2</v>
      </c>
      <c r="Y346" s="26">
        <v>2</v>
      </c>
      <c r="Z346" s="21"/>
      <c r="AA346" s="25"/>
      <c r="AB346" s="25"/>
      <c r="AC346" s="25"/>
      <c r="AD346" s="25"/>
      <c r="AE346" s="25">
        <v>0</v>
      </c>
      <c r="AF346" s="25" t="s">
        <v>62</v>
      </c>
      <c r="AG346" s="25" t="s">
        <v>62</v>
      </c>
      <c r="AH346" s="25"/>
      <c r="AI346" s="25" t="s">
        <v>63</v>
      </c>
      <c r="AJ346" s="27">
        <v>-135</v>
      </c>
      <c r="AK346" s="24">
        <v>2</v>
      </c>
      <c r="AL346" s="24" t="b">
        <v>0</v>
      </c>
      <c r="AM346" s="24" t="b">
        <v>0</v>
      </c>
      <c r="AN346" s="24" t="b">
        <v>0</v>
      </c>
      <c r="AO346" s="24">
        <v>0</v>
      </c>
      <c r="AP346" s="24">
        <v>1</v>
      </c>
      <c r="AQ346" s="26">
        <v>37315</v>
      </c>
      <c r="AR346" s="26">
        <v>37322</v>
      </c>
      <c r="AS346" s="24">
        <v>1</v>
      </c>
      <c r="AT346" s="23" t="s">
        <v>1013</v>
      </c>
      <c r="AU346" s="23" t="str">
        <f t="shared" si="5"/>
        <v/>
      </c>
    </row>
    <row r="347" spans="2:47" ht="13.8" x14ac:dyDescent="0.25">
      <c r="B347" s="20">
        <v>37315</v>
      </c>
      <c r="C347" s="20" t="s">
        <v>930</v>
      </c>
      <c r="D347" s="21" t="s">
        <v>499</v>
      </c>
      <c r="E347" s="21" t="s">
        <v>500</v>
      </c>
      <c r="F347" s="22">
        <v>6129</v>
      </c>
      <c r="G347" s="21" t="s">
        <v>1312</v>
      </c>
      <c r="H347" s="21" t="s">
        <v>1313</v>
      </c>
      <c r="I347" s="21" t="s">
        <v>1314</v>
      </c>
      <c r="J347" s="21" t="s">
        <v>432</v>
      </c>
      <c r="K347" s="21" t="s">
        <v>39</v>
      </c>
      <c r="L347" s="21" t="s">
        <v>269</v>
      </c>
      <c r="M347" s="23" t="s">
        <v>270</v>
      </c>
      <c r="N347" s="24">
        <v>456</v>
      </c>
      <c r="O347" s="21" t="s">
        <v>271</v>
      </c>
      <c r="P347" s="23" t="s">
        <v>55</v>
      </c>
      <c r="Q347" s="23" t="s">
        <v>56</v>
      </c>
      <c r="R347" s="23" t="s">
        <v>57</v>
      </c>
      <c r="S347" s="24" t="b">
        <v>0</v>
      </c>
      <c r="T347" s="25" t="s">
        <v>507</v>
      </c>
      <c r="U347" s="25" t="s">
        <v>435</v>
      </c>
      <c r="V347" s="25"/>
      <c r="W347" s="23" t="s">
        <v>272</v>
      </c>
      <c r="X347" s="26">
        <v>2</v>
      </c>
      <c r="Y347" s="26">
        <v>2</v>
      </c>
      <c r="Z347" s="21"/>
      <c r="AA347" s="25"/>
      <c r="AB347" s="25"/>
      <c r="AC347" s="25"/>
      <c r="AD347" s="25"/>
      <c r="AE347" s="25">
        <v>0</v>
      </c>
      <c r="AF347" s="25" t="s">
        <v>62</v>
      </c>
      <c r="AG347" s="25" t="s">
        <v>62</v>
      </c>
      <c r="AH347" s="25"/>
      <c r="AI347" s="25" t="s">
        <v>63</v>
      </c>
      <c r="AJ347" s="27">
        <v>6129</v>
      </c>
      <c r="AK347" s="24">
        <v>2</v>
      </c>
      <c r="AL347" s="24" t="b">
        <v>1</v>
      </c>
      <c r="AM347" s="24" t="b">
        <v>0</v>
      </c>
      <c r="AN347" s="24" t="b">
        <v>1</v>
      </c>
      <c r="AO347" s="24">
        <v>4</v>
      </c>
      <c r="AP347" s="24">
        <v>1</v>
      </c>
      <c r="AQ347" s="26">
        <v>37315</v>
      </c>
      <c r="AR347" s="26">
        <v>37315</v>
      </c>
      <c r="AS347" s="24">
        <v>1</v>
      </c>
      <c r="AT347" s="23" t="s">
        <v>506</v>
      </c>
      <c r="AU347" s="23" t="str">
        <f t="shared" si="5"/>
        <v/>
      </c>
    </row>
    <row r="348" spans="2:47" ht="13.8" x14ac:dyDescent="0.25">
      <c r="B348" s="20">
        <v>37315</v>
      </c>
      <c r="C348" s="20" t="s">
        <v>930</v>
      </c>
      <c r="D348" s="21" t="s">
        <v>499</v>
      </c>
      <c r="E348" s="21" t="s">
        <v>500</v>
      </c>
      <c r="F348" s="22">
        <v>-5638</v>
      </c>
      <c r="G348" s="21" t="s">
        <v>1315</v>
      </c>
      <c r="H348" s="21" t="s">
        <v>1316</v>
      </c>
      <c r="I348" s="21" t="s">
        <v>1317</v>
      </c>
      <c r="J348" s="21" t="s">
        <v>432</v>
      </c>
      <c r="K348" s="21" t="s">
        <v>39</v>
      </c>
      <c r="L348" s="21" t="s">
        <v>504</v>
      </c>
      <c r="M348" s="23" t="s">
        <v>270</v>
      </c>
      <c r="N348" s="24">
        <v>456</v>
      </c>
      <c r="O348" s="21" t="s">
        <v>271</v>
      </c>
      <c r="P348" s="23" t="s">
        <v>55</v>
      </c>
      <c r="Q348" s="23" t="s">
        <v>56</v>
      </c>
      <c r="R348" s="23" t="s">
        <v>57</v>
      </c>
      <c r="S348" s="24" t="b">
        <v>0</v>
      </c>
      <c r="T348" s="25" t="s">
        <v>507</v>
      </c>
      <c r="U348" s="25" t="s">
        <v>435</v>
      </c>
      <c r="V348" s="25"/>
      <c r="W348" s="23" t="s">
        <v>272</v>
      </c>
      <c r="X348" s="26">
        <v>2</v>
      </c>
      <c r="Y348" s="26">
        <v>2</v>
      </c>
      <c r="Z348" s="21"/>
      <c r="AA348" s="25"/>
      <c r="AB348" s="25"/>
      <c r="AC348" s="25"/>
      <c r="AD348" s="25"/>
      <c r="AE348" s="25">
        <v>0</v>
      </c>
      <c r="AF348" s="25" t="s">
        <v>62</v>
      </c>
      <c r="AG348" s="25" t="s">
        <v>62</v>
      </c>
      <c r="AH348" s="25"/>
      <c r="AI348" s="25" t="s">
        <v>63</v>
      </c>
      <c r="AJ348" s="27">
        <v>-5638</v>
      </c>
      <c r="AK348" s="24">
        <v>2</v>
      </c>
      <c r="AL348" s="24" t="b">
        <v>0</v>
      </c>
      <c r="AM348" s="24" t="b">
        <v>0</v>
      </c>
      <c r="AN348" s="24" t="b">
        <v>0</v>
      </c>
      <c r="AO348" s="24">
        <v>5</v>
      </c>
      <c r="AP348" s="24">
        <v>1</v>
      </c>
      <c r="AQ348" s="26">
        <v>37315</v>
      </c>
      <c r="AR348" s="26">
        <v>37292</v>
      </c>
      <c r="AS348" s="24">
        <v>1</v>
      </c>
      <c r="AT348" s="23" t="s">
        <v>506</v>
      </c>
      <c r="AU348" s="23" t="str">
        <f t="shared" si="5"/>
        <v/>
      </c>
    </row>
    <row r="349" spans="2:47" ht="13.8" x14ac:dyDescent="0.25">
      <c r="B349" s="20">
        <v>37315</v>
      </c>
      <c r="C349" s="20" t="s">
        <v>930</v>
      </c>
      <c r="D349" s="21" t="s">
        <v>499</v>
      </c>
      <c r="E349" s="21" t="s">
        <v>500</v>
      </c>
      <c r="F349" s="22">
        <v>12453.22</v>
      </c>
      <c r="G349" s="21" t="s">
        <v>1289</v>
      </c>
      <c r="H349" s="21" t="s">
        <v>1290</v>
      </c>
      <c r="I349" s="21" t="s">
        <v>1318</v>
      </c>
      <c r="J349" s="21" t="s">
        <v>432</v>
      </c>
      <c r="K349" s="21" t="s">
        <v>39</v>
      </c>
      <c r="L349" s="21" t="s">
        <v>269</v>
      </c>
      <c r="M349" s="23" t="s">
        <v>270</v>
      </c>
      <c r="N349" s="24">
        <v>456</v>
      </c>
      <c r="O349" s="21" t="s">
        <v>271</v>
      </c>
      <c r="P349" s="23" t="s">
        <v>55</v>
      </c>
      <c r="Q349" s="23" t="s">
        <v>56</v>
      </c>
      <c r="R349" s="23" t="s">
        <v>57</v>
      </c>
      <c r="S349" s="24" t="b">
        <v>0</v>
      </c>
      <c r="T349" s="25" t="s">
        <v>458</v>
      </c>
      <c r="U349" s="25" t="s">
        <v>435</v>
      </c>
      <c r="V349" s="25"/>
      <c r="W349" s="23" t="s">
        <v>272</v>
      </c>
      <c r="X349" s="26">
        <v>2</v>
      </c>
      <c r="Y349" s="26">
        <v>2</v>
      </c>
      <c r="Z349" s="21"/>
      <c r="AA349" s="25"/>
      <c r="AB349" s="25"/>
      <c r="AC349" s="25"/>
      <c r="AD349" s="25"/>
      <c r="AE349" s="25">
        <v>0</v>
      </c>
      <c r="AF349" s="25" t="s">
        <v>62</v>
      </c>
      <c r="AG349" s="25" t="s">
        <v>62</v>
      </c>
      <c r="AH349" s="25"/>
      <c r="AI349" s="25" t="s">
        <v>63</v>
      </c>
      <c r="AJ349" s="27">
        <v>12453.22</v>
      </c>
      <c r="AK349" s="24">
        <v>3</v>
      </c>
      <c r="AL349" s="24" t="b">
        <v>0</v>
      </c>
      <c r="AM349" s="24" t="b">
        <v>0</v>
      </c>
      <c r="AN349" s="24" t="b">
        <v>1</v>
      </c>
      <c r="AO349" s="24">
        <v>4</v>
      </c>
      <c r="AP349" s="24">
        <v>1</v>
      </c>
      <c r="AQ349" s="26">
        <v>37315</v>
      </c>
      <c r="AR349" s="26">
        <v>37315</v>
      </c>
      <c r="AS349" s="24">
        <v>1</v>
      </c>
      <c r="AT349" s="23" t="s">
        <v>506</v>
      </c>
      <c r="AU349" s="23" t="str">
        <f t="shared" si="5"/>
        <v/>
      </c>
    </row>
    <row r="350" spans="2:47" ht="13.8" x14ac:dyDescent="0.25">
      <c r="B350" s="20">
        <v>37315</v>
      </c>
      <c r="C350" s="20" t="s">
        <v>930</v>
      </c>
      <c r="D350" s="21" t="s">
        <v>263</v>
      </c>
      <c r="E350" s="21" t="s">
        <v>264</v>
      </c>
      <c r="F350" s="22">
        <v>-1557.76</v>
      </c>
      <c r="G350" s="21" t="s">
        <v>1319</v>
      </c>
      <c r="H350" s="21" t="s">
        <v>1320</v>
      </c>
      <c r="I350" s="21" t="s">
        <v>1320</v>
      </c>
      <c r="J350" s="21" t="s">
        <v>268</v>
      </c>
      <c r="K350" s="21" t="s">
        <v>39</v>
      </c>
      <c r="L350" s="21" t="s">
        <v>504</v>
      </c>
      <c r="M350" s="23" t="s">
        <v>270</v>
      </c>
      <c r="N350" s="24">
        <v>456</v>
      </c>
      <c r="O350" s="21" t="s">
        <v>271</v>
      </c>
      <c r="P350" s="23" t="s">
        <v>130</v>
      </c>
      <c r="Q350" s="23" t="s">
        <v>56</v>
      </c>
      <c r="R350" s="23" t="s">
        <v>57</v>
      </c>
      <c r="S350" s="24" t="b">
        <v>0</v>
      </c>
      <c r="T350" s="25" t="s">
        <v>520</v>
      </c>
      <c r="U350" s="25"/>
      <c r="V350" s="25"/>
      <c r="W350" s="23" t="s">
        <v>272</v>
      </c>
      <c r="X350" s="26">
        <v>2</v>
      </c>
      <c r="Y350" s="26">
        <v>2</v>
      </c>
      <c r="Z350" s="21"/>
      <c r="AA350" s="25"/>
      <c r="AB350" s="25"/>
      <c r="AC350" s="25"/>
      <c r="AD350" s="25"/>
      <c r="AE350" s="25">
        <v>0</v>
      </c>
      <c r="AF350" s="25" t="s">
        <v>62</v>
      </c>
      <c r="AG350" s="25" t="s">
        <v>62</v>
      </c>
      <c r="AH350" s="25"/>
      <c r="AI350" s="25" t="s">
        <v>63</v>
      </c>
      <c r="AJ350" s="27">
        <v>-1557.76</v>
      </c>
      <c r="AK350" s="24">
        <v>3</v>
      </c>
      <c r="AL350" s="24" t="b">
        <v>0</v>
      </c>
      <c r="AM350" s="24" t="b">
        <v>0</v>
      </c>
      <c r="AN350" s="24" t="b">
        <v>0</v>
      </c>
      <c r="AO350" s="24">
        <v>5</v>
      </c>
      <c r="AP350" s="24">
        <v>1</v>
      </c>
      <c r="AQ350" s="26">
        <v>37315</v>
      </c>
      <c r="AR350" s="26">
        <v>37293</v>
      </c>
      <c r="AS350" s="24">
        <v>1</v>
      </c>
      <c r="AT350" s="23" t="s">
        <v>273</v>
      </c>
      <c r="AU350" s="23" t="str">
        <f t="shared" si="5"/>
        <v/>
      </c>
    </row>
    <row r="351" spans="2:47" ht="13.8" x14ac:dyDescent="0.25">
      <c r="B351" s="20">
        <v>37315</v>
      </c>
      <c r="C351" s="20" t="s">
        <v>930</v>
      </c>
      <c r="D351" s="21" t="s">
        <v>263</v>
      </c>
      <c r="E351" s="21" t="s">
        <v>264</v>
      </c>
      <c r="F351" s="22">
        <v>2774.72</v>
      </c>
      <c r="G351" s="21" t="s">
        <v>1321</v>
      </c>
      <c r="H351" s="21" t="s">
        <v>1322</v>
      </c>
      <c r="I351" s="21" t="s">
        <v>1323</v>
      </c>
      <c r="J351" s="21" t="s">
        <v>268</v>
      </c>
      <c r="K351" s="21" t="s">
        <v>39</v>
      </c>
      <c r="L351" s="21" t="s">
        <v>269</v>
      </c>
      <c r="M351" s="23" t="s">
        <v>270</v>
      </c>
      <c r="N351" s="24">
        <v>456</v>
      </c>
      <c r="O351" s="21" t="s">
        <v>271</v>
      </c>
      <c r="P351" s="23" t="s">
        <v>130</v>
      </c>
      <c r="Q351" s="23" t="s">
        <v>56</v>
      </c>
      <c r="R351" s="23" t="s">
        <v>57</v>
      </c>
      <c r="S351" s="24" t="b">
        <v>0</v>
      </c>
      <c r="T351" s="25" t="s">
        <v>1321</v>
      </c>
      <c r="U351" s="25"/>
      <c r="V351" s="25"/>
      <c r="W351" s="23" t="s">
        <v>272</v>
      </c>
      <c r="X351" s="26">
        <v>2</v>
      </c>
      <c r="Y351" s="26">
        <v>2</v>
      </c>
      <c r="Z351" s="21"/>
      <c r="AA351" s="25"/>
      <c r="AB351" s="25"/>
      <c r="AC351" s="25"/>
      <c r="AD351" s="25"/>
      <c r="AE351" s="25">
        <v>0</v>
      </c>
      <c r="AF351" s="25" t="s">
        <v>62</v>
      </c>
      <c r="AG351" s="25" t="s">
        <v>62</v>
      </c>
      <c r="AH351" s="25"/>
      <c r="AI351" s="25" t="s">
        <v>63</v>
      </c>
      <c r="AJ351" s="27">
        <v>2774.72</v>
      </c>
      <c r="AK351" s="24">
        <v>2</v>
      </c>
      <c r="AL351" s="24" t="b">
        <v>0</v>
      </c>
      <c r="AM351" s="24" t="b">
        <v>0</v>
      </c>
      <c r="AN351" s="24" t="b">
        <v>0</v>
      </c>
      <c r="AO351" s="24">
        <v>0</v>
      </c>
      <c r="AP351" s="24">
        <v>1</v>
      </c>
      <c r="AQ351" s="26">
        <v>37315</v>
      </c>
      <c r="AR351" s="26">
        <v>37321</v>
      </c>
      <c r="AS351" s="24">
        <v>1</v>
      </c>
      <c r="AT351" s="23" t="s">
        <v>273</v>
      </c>
      <c r="AU351" s="23" t="str">
        <f t="shared" si="5"/>
        <v/>
      </c>
    </row>
    <row r="352" spans="2:47" ht="13.8" x14ac:dyDescent="0.25">
      <c r="B352" s="20">
        <v>37315</v>
      </c>
      <c r="C352" s="20" t="s">
        <v>930</v>
      </c>
      <c r="D352" s="21" t="s">
        <v>263</v>
      </c>
      <c r="E352" s="21" t="s">
        <v>264</v>
      </c>
      <c r="F352" s="22">
        <v>990.04</v>
      </c>
      <c r="G352" s="21" t="s">
        <v>1321</v>
      </c>
      <c r="H352" s="21" t="s">
        <v>1322</v>
      </c>
      <c r="I352" s="21" t="s">
        <v>1324</v>
      </c>
      <c r="J352" s="21" t="s">
        <v>268</v>
      </c>
      <c r="K352" s="21" t="s">
        <v>39</v>
      </c>
      <c r="L352" s="21" t="s">
        <v>269</v>
      </c>
      <c r="M352" s="23" t="s">
        <v>270</v>
      </c>
      <c r="N352" s="24">
        <v>456</v>
      </c>
      <c r="O352" s="21" t="s">
        <v>271</v>
      </c>
      <c r="P352" s="23" t="s">
        <v>130</v>
      </c>
      <c r="Q352" s="23" t="s">
        <v>56</v>
      </c>
      <c r="R352" s="23" t="s">
        <v>57</v>
      </c>
      <c r="S352" s="24" t="b">
        <v>0</v>
      </c>
      <c r="T352" s="25" t="s">
        <v>1321</v>
      </c>
      <c r="U352" s="25"/>
      <c r="V352" s="25"/>
      <c r="W352" s="23" t="s">
        <v>272</v>
      </c>
      <c r="X352" s="26">
        <v>2</v>
      </c>
      <c r="Y352" s="26">
        <v>2</v>
      </c>
      <c r="Z352" s="21"/>
      <c r="AA352" s="25"/>
      <c r="AB352" s="25"/>
      <c r="AC352" s="25"/>
      <c r="AD352" s="25"/>
      <c r="AE352" s="25">
        <v>0</v>
      </c>
      <c r="AF352" s="25" t="s">
        <v>62</v>
      </c>
      <c r="AG352" s="25" t="s">
        <v>62</v>
      </c>
      <c r="AH352" s="25"/>
      <c r="AI352" s="25" t="s">
        <v>63</v>
      </c>
      <c r="AJ352" s="27">
        <v>990.04</v>
      </c>
      <c r="AK352" s="24">
        <v>3</v>
      </c>
      <c r="AL352" s="24" t="b">
        <v>0</v>
      </c>
      <c r="AM352" s="24" t="b">
        <v>0</v>
      </c>
      <c r="AN352" s="24" t="b">
        <v>0</v>
      </c>
      <c r="AO352" s="24">
        <v>0</v>
      </c>
      <c r="AP352" s="24">
        <v>1</v>
      </c>
      <c r="AQ352" s="26">
        <v>37315</v>
      </c>
      <c r="AR352" s="26">
        <v>37321</v>
      </c>
      <c r="AS352" s="24">
        <v>1</v>
      </c>
      <c r="AT352" s="23" t="s">
        <v>273</v>
      </c>
      <c r="AU352" s="23" t="str">
        <f t="shared" si="5"/>
        <v/>
      </c>
    </row>
    <row r="353" spans="2:47" ht="13.8" x14ac:dyDescent="0.25">
      <c r="B353" s="20">
        <v>37315</v>
      </c>
      <c r="C353" s="20" t="s">
        <v>930</v>
      </c>
      <c r="D353" s="21" t="s">
        <v>263</v>
      </c>
      <c r="E353" s="21" t="s">
        <v>264</v>
      </c>
      <c r="F353" s="22">
        <v>1610.9</v>
      </c>
      <c r="G353" s="21" t="s">
        <v>1325</v>
      </c>
      <c r="H353" s="21" t="s">
        <v>1326</v>
      </c>
      <c r="I353" s="21" t="s">
        <v>1327</v>
      </c>
      <c r="J353" s="21" t="s">
        <v>268</v>
      </c>
      <c r="K353" s="21" t="s">
        <v>39</v>
      </c>
      <c r="L353" s="21" t="s">
        <v>269</v>
      </c>
      <c r="M353" s="23" t="s">
        <v>270</v>
      </c>
      <c r="N353" s="24">
        <v>456</v>
      </c>
      <c r="O353" s="21" t="s">
        <v>271</v>
      </c>
      <c r="P353" s="23" t="s">
        <v>130</v>
      </c>
      <c r="Q353" s="23" t="s">
        <v>56</v>
      </c>
      <c r="R353" s="23" t="s">
        <v>57</v>
      </c>
      <c r="S353" s="24" t="b">
        <v>0</v>
      </c>
      <c r="T353" s="25" t="s">
        <v>1325</v>
      </c>
      <c r="U353" s="25"/>
      <c r="V353" s="25"/>
      <c r="W353" s="23" t="s">
        <v>272</v>
      </c>
      <c r="X353" s="26">
        <v>2</v>
      </c>
      <c r="Y353" s="26">
        <v>2</v>
      </c>
      <c r="Z353" s="21"/>
      <c r="AA353" s="25"/>
      <c r="AB353" s="25"/>
      <c r="AC353" s="25"/>
      <c r="AD353" s="25"/>
      <c r="AE353" s="25">
        <v>0</v>
      </c>
      <c r="AF353" s="25" t="s">
        <v>62</v>
      </c>
      <c r="AG353" s="25" t="s">
        <v>62</v>
      </c>
      <c r="AH353" s="25"/>
      <c r="AI353" s="25" t="s">
        <v>63</v>
      </c>
      <c r="AJ353" s="27">
        <v>1610.9</v>
      </c>
      <c r="AK353" s="24">
        <v>3</v>
      </c>
      <c r="AL353" s="24" t="b">
        <v>1</v>
      </c>
      <c r="AM353" s="24" t="b">
        <v>0</v>
      </c>
      <c r="AN353" s="24" t="b">
        <v>0</v>
      </c>
      <c r="AO353" s="24">
        <v>0</v>
      </c>
      <c r="AP353" s="24">
        <v>1</v>
      </c>
      <c r="AQ353" s="26">
        <v>37315</v>
      </c>
      <c r="AR353" s="26">
        <v>37321</v>
      </c>
      <c r="AS353" s="24">
        <v>1</v>
      </c>
      <c r="AT353" s="23" t="s">
        <v>273</v>
      </c>
      <c r="AU353" s="23" t="str">
        <f t="shared" si="5"/>
        <v/>
      </c>
    </row>
    <row r="354" spans="2:47" ht="13.8" x14ac:dyDescent="0.25">
      <c r="B354" s="20">
        <v>37315</v>
      </c>
      <c r="C354" s="20" t="s">
        <v>930</v>
      </c>
      <c r="D354" s="21" t="s">
        <v>263</v>
      </c>
      <c r="E354" s="21" t="s">
        <v>264</v>
      </c>
      <c r="F354" s="22">
        <v>2730.38</v>
      </c>
      <c r="G354" s="21" t="s">
        <v>1328</v>
      </c>
      <c r="H354" s="21" t="s">
        <v>1329</v>
      </c>
      <c r="I354" s="21" t="s">
        <v>1330</v>
      </c>
      <c r="J354" s="21" t="s">
        <v>268</v>
      </c>
      <c r="K354" s="21" t="s">
        <v>39</v>
      </c>
      <c r="L354" s="21" t="s">
        <v>269</v>
      </c>
      <c r="M354" s="23" t="s">
        <v>270</v>
      </c>
      <c r="N354" s="24">
        <v>456</v>
      </c>
      <c r="O354" s="21" t="s">
        <v>271</v>
      </c>
      <c r="P354" s="23" t="s">
        <v>130</v>
      </c>
      <c r="Q354" s="23" t="s">
        <v>56</v>
      </c>
      <c r="R354" s="23" t="s">
        <v>57</v>
      </c>
      <c r="S354" s="24" t="b">
        <v>0</v>
      </c>
      <c r="T354" s="25" t="s">
        <v>1328</v>
      </c>
      <c r="U354" s="25"/>
      <c r="V354" s="25"/>
      <c r="W354" s="23" t="s">
        <v>272</v>
      </c>
      <c r="X354" s="26">
        <v>2</v>
      </c>
      <c r="Y354" s="26">
        <v>2</v>
      </c>
      <c r="Z354" s="21"/>
      <c r="AA354" s="25"/>
      <c r="AB354" s="25"/>
      <c r="AC354" s="25"/>
      <c r="AD354" s="25"/>
      <c r="AE354" s="25">
        <v>0</v>
      </c>
      <c r="AF354" s="25" t="s">
        <v>62</v>
      </c>
      <c r="AG354" s="25" t="s">
        <v>62</v>
      </c>
      <c r="AH354" s="25"/>
      <c r="AI354" s="25" t="s">
        <v>63</v>
      </c>
      <c r="AJ354" s="27">
        <v>2730.38</v>
      </c>
      <c r="AK354" s="24">
        <v>2</v>
      </c>
      <c r="AL354" s="24" t="b">
        <v>0</v>
      </c>
      <c r="AM354" s="24" t="b">
        <v>0</v>
      </c>
      <c r="AN354" s="24" t="b">
        <v>0</v>
      </c>
      <c r="AO354" s="24">
        <v>0</v>
      </c>
      <c r="AP354" s="24">
        <v>1</v>
      </c>
      <c r="AQ354" s="26">
        <v>37315</v>
      </c>
      <c r="AR354" s="26">
        <v>37315</v>
      </c>
      <c r="AS354" s="24">
        <v>1</v>
      </c>
      <c r="AT354" s="23" t="s">
        <v>273</v>
      </c>
      <c r="AU354" s="23" t="str">
        <f t="shared" si="5"/>
        <v/>
      </c>
    </row>
    <row r="355" spans="2:47" ht="13.8" x14ac:dyDescent="0.25">
      <c r="B355" s="20">
        <v>37315</v>
      </c>
      <c r="C355" s="20" t="s">
        <v>930</v>
      </c>
      <c r="D355" s="21" t="s">
        <v>263</v>
      </c>
      <c r="E355" s="21" t="s">
        <v>264</v>
      </c>
      <c r="F355" s="22">
        <v>1234.6400000000001</v>
      </c>
      <c r="G355" s="21" t="s">
        <v>1328</v>
      </c>
      <c r="H355" s="21" t="s">
        <v>1329</v>
      </c>
      <c r="I355" s="21" t="s">
        <v>1331</v>
      </c>
      <c r="J355" s="21" t="s">
        <v>268</v>
      </c>
      <c r="K355" s="21" t="s">
        <v>39</v>
      </c>
      <c r="L355" s="21" t="s">
        <v>269</v>
      </c>
      <c r="M355" s="23" t="s">
        <v>270</v>
      </c>
      <c r="N355" s="24">
        <v>456</v>
      </c>
      <c r="O355" s="21" t="s">
        <v>271</v>
      </c>
      <c r="P355" s="23" t="s">
        <v>130</v>
      </c>
      <c r="Q355" s="23" t="s">
        <v>56</v>
      </c>
      <c r="R355" s="23" t="s">
        <v>57</v>
      </c>
      <c r="S355" s="24" t="b">
        <v>0</v>
      </c>
      <c r="T355" s="25" t="s">
        <v>1328</v>
      </c>
      <c r="U355" s="25"/>
      <c r="V355" s="25"/>
      <c r="W355" s="23" t="s">
        <v>272</v>
      </c>
      <c r="X355" s="26">
        <v>2</v>
      </c>
      <c r="Y355" s="26">
        <v>2</v>
      </c>
      <c r="Z355" s="21"/>
      <c r="AA355" s="25"/>
      <c r="AB355" s="25"/>
      <c r="AC355" s="25"/>
      <c r="AD355" s="25"/>
      <c r="AE355" s="25">
        <v>0</v>
      </c>
      <c r="AF355" s="25" t="s">
        <v>62</v>
      </c>
      <c r="AG355" s="25" t="s">
        <v>62</v>
      </c>
      <c r="AH355" s="25"/>
      <c r="AI355" s="25" t="s">
        <v>63</v>
      </c>
      <c r="AJ355" s="27">
        <v>1234.6400000000001</v>
      </c>
      <c r="AK355" s="24">
        <v>3</v>
      </c>
      <c r="AL355" s="24" t="b">
        <v>0</v>
      </c>
      <c r="AM355" s="24" t="b">
        <v>0</v>
      </c>
      <c r="AN355" s="24" t="b">
        <v>0</v>
      </c>
      <c r="AO355" s="24">
        <v>0</v>
      </c>
      <c r="AP355" s="24">
        <v>1</v>
      </c>
      <c r="AQ355" s="26">
        <v>37315</v>
      </c>
      <c r="AR355" s="26">
        <v>37315</v>
      </c>
      <c r="AS355" s="24">
        <v>1</v>
      </c>
      <c r="AT355" s="23" t="s">
        <v>273</v>
      </c>
      <c r="AU355" s="23" t="str">
        <f t="shared" si="5"/>
        <v/>
      </c>
    </row>
    <row r="356" spans="2:47" ht="13.8" x14ac:dyDescent="0.25">
      <c r="B356" s="20">
        <v>37315</v>
      </c>
      <c r="C356" s="20" t="s">
        <v>930</v>
      </c>
      <c r="D356" s="21" t="s">
        <v>523</v>
      </c>
      <c r="E356" s="21" t="s">
        <v>276</v>
      </c>
      <c r="F356" s="22">
        <v>257.11</v>
      </c>
      <c r="G356" s="21" t="s">
        <v>1289</v>
      </c>
      <c r="H356" s="21" t="s">
        <v>1290</v>
      </c>
      <c r="I356" s="21" t="s">
        <v>1332</v>
      </c>
      <c r="J356" s="21" t="s">
        <v>432</v>
      </c>
      <c r="K356" s="21" t="s">
        <v>39</v>
      </c>
      <c r="L356" s="21" t="s">
        <v>269</v>
      </c>
      <c r="M356" s="23" t="s">
        <v>278</v>
      </c>
      <c r="N356" s="24">
        <v>456</v>
      </c>
      <c r="O356" s="21" t="s">
        <v>271</v>
      </c>
      <c r="P356" s="23" t="s">
        <v>55</v>
      </c>
      <c r="Q356" s="23" t="s">
        <v>56</v>
      </c>
      <c r="R356" s="23" t="s">
        <v>57</v>
      </c>
      <c r="S356" s="24" t="b">
        <v>0</v>
      </c>
      <c r="T356" s="25" t="s">
        <v>458</v>
      </c>
      <c r="U356" s="25" t="s">
        <v>435</v>
      </c>
      <c r="V356" s="25"/>
      <c r="W356" s="23" t="s">
        <v>272</v>
      </c>
      <c r="X356" s="26">
        <v>2</v>
      </c>
      <c r="Y356" s="26">
        <v>2</v>
      </c>
      <c r="Z356" s="21"/>
      <c r="AA356" s="25"/>
      <c r="AB356" s="25"/>
      <c r="AC356" s="25"/>
      <c r="AD356" s="25"/>
      <c r="AE356" s="25">
        <v>0</v>
      </c>
      <c r="AF356" s="25" t="s">
        <v>62</v>
      </c>
      <c r="AG356" s="25" t="s">
        <v>62</v>
      </c>
      <c r="AH356" s="25"/>
      <c r="AI356" s="25" t="s">
        <v>63</v>
      </c>
      <c r="AJ356" s="27">
        <v>257.11</v>
      </c>
      <c r="AK356" s="24">
        <v>4</v>
      </c>
      <c r="AL356" s="24" t="b">
        <v>0</v>
      </c>
      <c r="AM356" s="24" t="b">
        <v>0</v>
      </c>
      <c r="AN356" s="24" t="b">
        <v>1</v>
      </c>
      <c r="AO356" s="24">
        <v>4</v>
      </c>
      <c r="AP356" s="24">
        <v>1</v>
      </c>
      <c r="AQ356" s="26">
        <v>37315</v>
      </c>
      <c r="AR356" s="26">
        <v>37315</v>
      </c>
      <c r="AS356" s="24">
        <v>1</v>
      </c>
      <c r="AT356" s="23" t="s">
        <v>525</v>
      </c>
      <c r="AU356" s="23" t="str">
        <f t="shared" si="5"/>
        <v/>
      </c>
    </row>
    <row r="357" spans="2:47" ht="13.8" x14ac:dyDescent="0.25">
      <c r="B357" s="20">
        <v>37315</v>
      </c>
      <c r="C357" s="20" t="s">
        <v>930</v>
      </c>
      <c r="D357" s="21" t="s">
        <v>275</v>
      </c>
      <c r="E357" s="21" t="s">
        <v>276</v>
      </c>
      <c r="F357" s="22">
        <v>81</v>
      </c>
      <c r="G357" s="21" t="s">
        <v>1328</v>
      </c>
      <c r="H357" s="21" t="s">
        <v>1329</v>
      </c>
      <c r="I357" s="21" t="s">
        <v>1333</v>
      </c>
      <c r="J357" s="21" t="s">
        <v>268</v>
      </c>
      <c r="K357" s="21" t="s">
        <v>39</v>
      </c>
      <c r="L357" s="21" t="s">
        <v>269</v>
      </c>
      <c r="M357" s="23" t="s">
        <v>278</v>
      </c>
      <c r="N357" s="24">
        <v>456</v>
      </c>
      <c r="O357" s="21" t="s">
        <v>271</v>
      </c>
      <c r="P357" s="23" t="s">
        <v>130</v>
      </c>
      <c r="Q357" s="23" t="s">
        <v>56</v>
      </c>
      <c r="R357" s="23" t="s">
        <v>57</v>
      </c>
      <c r="S357" s="24" t="b">
        <v>0</v>
      </c>
      <c r="T357" s="25" t="s">
        <v>1328</v>
      </c>
      <c r="U357" s="25"/>
      <c r="V357" s="25"/>
      <c r="W357" s="23" t="s">
        <v>272</v>
      </c>
      <c r="X357" s="26">
        <v>2</v>
      </c>
      <c r="Y357" s="26">
        <v>2</v>
      </c>
      <c r="Z357" s="21"/>
      <c r="AA357" s="25"/>
      <c r="AB357" s="25"/>
      <c r="AC357" s="25"/>
      <c r="AD357" s="25"/>
      <c r="AE357" s="25">
        <v>0</v>
      </c>
      <c r="AF357" s="25" t="s">
        <v>62</v>
      </c>
      <c r="AG357" s="25" t="s">
        <v>62</v>
      </c>
      <c r="AH357" s="25"/>
      <c r="AI357" s="25" t="s">
        <v>63</v>
      </c>
      <c r="AJ357" s="27">
        <v>81</v>
      </c>
      <c r="AK357" s="24">
        <v>6</v>
      </c>
      <c r="AL357" s="24" t="b">
        <v>0</v>
      </c>
      <c r="AM357" s="24" t="b">
        <v>0</v>
      </c>
      <c r="AN357" s="24" t="b">
        <v>0</v>
      </c>
      <c r="AO357" s="24">
        <v>0</v>
      </c>
      <c r="AP357" s="24">
        <v>1</v>
      </c>
      <c r="AQ357" s="26">
        <v>37315</v>
      </c>
      <c r="AR357" s="26">
        <v>37315</v>
      </c>
      <c r="AS357" s="24">
        <v>1</v>
      </c>
      <c r="AT357" s="23" t="s">
        <v>279</v>
      </c>
      <c r="AU357" s="23" t="str">
        <f t="shared" si="5"/>
        <v/>
      </c>
    </row>
    <row r="358" spans="2:47" ht="13.8" x14ac:dyDescent="0.25">
      <c r="B358" s="20">
        <v>37315</v>
      </c>
      <c r="C358" s="20" t="s">
        <v>930</v>
      </c>
      <c r="D358" s="21" t="s">
        <v>275</v>
      </c>
      <c r="E358" s="21" t="s">
        <v>276</v>
      </c>
      <c r="F358" s="22">
        <v>55.69</v>
      </c>
      <c r="G358" s="21" t="s">
        <v>1321</v>
      </c>
      <c r="H358" s="21" t="s">
        <v>1322</v>
      </c>
      <c r="I358" s="21" t="s">
        <v>1334</v>
      </c>
      <c r="J358" s="21" t="s">
        <v>268</v>
      </c>
      <c r="K358" s="21" t="s">
        <v>39</v>
      </c>
      <c r="L358" s="21" t="s">
        <v>269</v>
      </c>
      <c r="M358" s="23" t="s">
        <v>278</v>
      </c>
      <c r="N358" s="24">
        <v>456</v>
      </c>
      <c r="O358" s="21" t="s">
        <v>271</v>
      </c>
      <c r="P358" s="23" t="s">
        <v>130</v>
      </c>
      <c r="Q358" s="23" t="s">
        <v>56</v>
      </c>
      <c r="R358" s="23" t="s">
        <v>57</v>
      </c>
      <c r="S358" s="24" t="b">
        <v>0</v>
      </c>
      <c r="T358" s="25" t="s">
        <v>1321</v>
      </c>
      <c r="U358" s="25"/>
      <c r="V358" s="25"/>
      <c r="W358" s="23" t="s">
        <v>272</v>
      </c>
      <c r="X358" s="26">
        <v>2</v>
      </c>
      <c r="Y358" s="26">
        <v>2</v>
      </c>
      <c r="Z358" s="21"/>
      <c r="AA358" s="25"/>
      <c r="AB358" s="25"/>
      <c r="AC358" s="25"/>
      <c r="AD358" s="25"/>
      <c r="AE358" s="25">
        <v>0</v>
      </c>
      <c r="AF358" s="25" t="s">
        <v>62</v>
      </c>
      <c r="AG358" s="25" t="s">
        <v>62</v>
      </c>
      <c r="AH358" s="25"/>
      <c r="AI358" s="25" t="s">
        <v>63</v>
      </c>
      <c r="AJ358" s="27">
        <v>55.69</v>
      </c>
      <c r="AK358" s="24">
        <v>6</v>
      </c>
      <c r="AL358" s="24" t="b">
        <v>0</v>
      </c>
      <c r="AM358" s="24" t="b">
        <v>0</v>
      </c>
      <c r="AN358" s="24" t="b">
        <v>0</v>
      </c>
      <c r="AO358" s="24">
        <v>0</v>
      </c>
      <c r="AP358" s="24">
        <v>1</v>
      </c>
      <c r="AQ358" s="26">
        <v>37315</v>
      </c>
      <c r="AR358" s="26">
        <v>37321</v>
      </c>
      <c r="AS358" s="24">
        <v>1</v>
      </c>
      <c r="AT358" s="23" t="s">
        <v>279</v>
      </c>
      <c r="AU358" s="23" t="str">
        <f t="shared" si="5"/>
        <v/>
      </c>
    </row>
    <row r="359" spans="2:47" ht="13.8" x14ac:dyDescent="0.25">
      <c r="B359" s="20">
        <v>37315</v>
      </c>
      <c r="C359" s="20" t="s">
        <v>930</v>
      </c>
      <c r="D359" s="21" t="s">
        <v>275</v>
      </c>
      <c r="E359" s="21" t="s">
        <v>276</v>
      </c>
      <c r="F359" s="22">
        <v>5.82</v>
      </c>
      <c r="G359" s="21" t="s">
        <v>1321</v>
      </c>
      <c r="H359" s="21" t="s">
        <v>1322</v>
      </c>
      <c r="I359" s="21" t="s">
        <v>1335</v>
      </c>
      <c r="J359" s="21" t="s">
        <v>268</v>
      </c>
      <c r="K359" s="21" t="s">
        <v>39</v>
      </c>
      <c r="L359" s="21" t="s">
        <v>269</v>
      </c>
      <c r="M359" s="23" t="s">
        <v>278</v>
      </c>
      <c r="N359" s="24">
        <v>456</v>
      </c>
      <c r="O359" s="21" t="s">
        <v>271</v>
      </c>
      <c r="P359" s="23" t="s">
        <v>130</v>
      </c>
      <c r="Q359" s="23" t="s">
        <v>56</v>
      </c>
      <c r="R359" s="23" t="s">
        <v>57</v>
      </c>
      <c r="S359" s="24" t="b">
        <v>0</v>
      </c>
      <c r="T359" s="25" t="s">
        <v>1321</v>
      </c>
      <c r="U359" s="25"/>
      <c r="V359" s="25"/>
      <c r="W359" s="23" t="s">
        <v>272</v>
      </c>
      <c r="X359" s="26">
        <v>2</v>
      </c>
      <c r="Y359" s="26">
        <v>2</v>
      </c>
      <c r="Z359" s="21"/>
      <c r="AA359" s="25"/>
      <c r="AB359" s="25"/>
      <c r="AC359" s="25"/>
      <c r="AD359" s="25"/>
      <c r="AE359" s="25">
        <v>0</v>
      </c>
      <c r="AF359" s="25" t="s">
        <v>62</v>
      </c>
      <c r="AG359" s="25" t="s">
        <v>62</v>
      </c>
      <c r="AH359" s="25"/>
      <c r="AI359" s="25" t="s">
        <v>63</v>
      </c>
      <c r="AJ359" s="27">
        <v>5.82</v>
      </c>
      <c r="AK359" s="24">
        <v>7</v>
      </c>
      <c r="AL359" s="24" t="b">
        <v>0</v>
      </c>
      <c r="AM359" s="24" t="b">
        <v>0</v>
      </c>
      <c r="AN359" s="24" t="b">
        <v>0</v>
      </c>
      <c r="AO359" s="24">
        <v>0</v>
      </c>
      <c r="AP359" s="24">
        <v>1</v>
      </c>
      <c r="AQ359" s="26">
        <v>37315</v>
      </c>
      <c r="AR359" s="26">
        <v>37321</v>
      </c>
      <c r="AS359" s="24">
        <v>1</v>
      </c>
      <c r="AT359" s="23" t="s">
        <v>279</v>
      </c>
      <c r="AU359" s="23" t="str">
        <f t="shared" si="5"/>
        <v/>
      </c>
    </row>
    <row r="360" spans="2:47" ht="13.8" x14ac:dyDescent="0.25">
      <c r="B360" s="20">
        <v>37315</v>
      </c>
      <c r="C360" s="20" t="s">
        <v>930</v>
      </c>
      <c r="D360" s="21" t="s">
        <v>528</v>
      </c>
      <c r="E360" s="21" t="s">
        <v>529</v>
      </c>
      <c r="F360" s="22">
        <v>380</v>
      </c>
      <c r="G360" s="21" t="s">
        <v>1301</v>
      </c>
      <c r="H360" s="21" t="s">
        <v>1302</v>
      </c>
      <c r="I360" s="21" t="s">
        <v>1302</v>
      </c>
      <c r="J360" s="21"/>
      <c r="K360" s="21" t="s">
        <v>39</v>
      </c>
      <c r="L360" s="21" t="s">
        <v>269</v>
      </c>
      <c r="M360" s="23" t="s">
        <v>530</v>
      </c>
      <c r="N360" s="24">
        <v>456</v>
      </c>
      <c r="O360" s="21" t="s">
        <v>271</v>
      </c>
      <c r="P360" s="23" t="s">
        <v>130</v>
      </c>
      <c r="Q360" s="23" t="s">
        <v>56</v>
      </c>
      <c r="R360" s="23" t="s">
        <v>57</v>
      </c>
      <c r="S360" s="24" t="b">
        <v>0</v>
      </c>
      <c r="T360" s="25" t="s">
        <v>1301</v>
      </c>
      <c r="U360" s="25"/>
      <c r="V360" s="25"/>
      <c r="W360" s="23" t="s">
        <v>272</v>
      </c>
      <c r="X360" s="26">
        <v>2</v>
      </c>
      <c r="Y360" s="26">
        <v>2</v>
      </c>
      <c r="Z360" s="21"/>
      <c r="AA360" s="25"/>
      <c r="AB360" s="25"/>
      <c r="AC360" s="25"/>
      <c r="AD360" s="25"/>
      <c r="AE360" s="25">
        <v>0</v>
      </c>
      <c r="AF360" s="25" t="s">
        <v>62</v>
      </c>
      <c r="AG360" s="25" t="s">
        <v>62</v>
      </c>
      <c r="AH360" s="25"/>
      <c r="AI360" s="25" t="s">
        <v>63</v>
      </c>
      <c r="AJ360" s="27">
        <v>380</v>
      </c>
      <c r="AK360" s="24">
        <v>15</v>
      </c>
      <c r="AL360" s="24" t="b">
        <v>0</v>
      </c>
      <c r="AM360" s="24" t="b">
        <v>0</v>
      </c>
      <c r="AN360" s="24" t="b">
        <v>0</v>
      </c>
      <c r="AO360" s="24">
        <v>0</v>
      </c>
      <c r="AP360" s="24">
        <v>1</v>
      </c>
      <c r="AQ360" s="26">
        <v>37315</v>
      </c>
      <c r="AR360" s="26">
        <v>37323</v>
      </c>
      <c r="AS360" s="24">
        <v>1</v>
      </c>
      <c r="AT360" s="23" t="s">
        <v>531</v>
      </c>
      <c r="AU360" s="23" t="str">
        <f t="shared" si="5"/>
        <v/>
      </c>
    </row>
    <row r="361" spans="2:47" ht="13.8" x14ac:dyDescent="0.25">
      <c r="B361" s="20">
        <v>37315</v>
      </c>
      <c r="C361" s="20" t="s">
        <v>930</v>
      </c>
      <c r="D361" s="21" t="s">
        <v>532</v>
      </c>
      <c r="E361" s="21" t="s">
        <v>533</v>
      </c>
      <c r="F361" s="22">
        <v>41</v>
      </c>
      <c r="G361" s="21" t="s">
        <v>1336</v>
      </c>
      <c r="H361" s="21" t="s">
        <v>747</v>
      </c>
      <c r="I361" s="21" t="s">
        <v>747</v>
      </c>
      <c r="J361" s="21" t="s">
        <v>51</v>
      </c>
      <c r="K361" s="21" t="s">
        <v>39</v>
      </c>
      <c r="L361" s="21" t="s">
        <v>52</v>
      </c>
      <c r="M361" s="23" t="s">
        <v>283</v>
      </c>
      <c r="N361" s="24">
        <v>456</v>
      </c>
      <c r="O361" s="21" t="s">
        <v>271</v>
      </c>
      <c r="P361" s="23" t="s">
        <v>55</v>
      </c>
      <c r="Q361" s="23" t="s">
        <v>56</v>
      </c>
      <c r="R361" s="23" t="s">
        <v>57</v>
      </c>
      <c r="S361" s="24" t="b">
        <v>0</v>
      </c>
      <c r="T361" s="25" t="s">
        <v>749</v>
      </c>
      <c r="U361" s="25" t="s">
        <v>1337</v>
      </c>
      <c r="V361" s="25"/>
      <c r="W361" s="23" t="s">
        <v>272</v>
      </c>
      <c r="X361" s="26">
        <v>2</v>
      </c>
      <c r="Y361" s="26">
        <v>2</v>
      </c>
      <c r="Z361" s="21"/>
      <c r="AA361" s="25"/>
      <c r="AB361" s="25"/>
      <c r="AC361" s="25"/>
      <c r="AD361" s="25"/>
      <c r="AE361" s="25">
        <v>0</v>
      </c>
      <c r="AF361" s="25" t="s">
        <v>62</v>
      </c>
      <c r="AG361" s="25" t="s">
        <v>62</v>
      </c>
      <c r="AH361" s="25"/>
      <c r="AI361" s="25" t="s">
        <v>63</v>
      </c>
      <c r="AJ361" s="27">
        <v>41</v>
      </c>
      <c r="AK361" s="24">
        <v>35</v>
      </c>
      <c r="AL361" s="24" t="b">
        <v>0</v>
      </c>
      <c r="AM361" s="24" t="b">
        <v>0</v>
      </c>
      <c r="AN361" s="24" t="b">
        <v>0</v>
      </c>
      <c r="AO361" s="24">
        <v>4</v>
      </c>
      <c r="AP361" s="24">
        <v>1</v>
      </c>
      <c r="AQ361" s="26">
        <v>37315</v>
      </c>
      <c r="AR361" s="26">
        <v>37316</v>
      </c>
      <c r="AS361" s="24">
        <v>1</v>
      </c>
      <c r="AT361" s="23" t="s">
        <v>535</v>
      </c>
      <c r="AU361" s="23" t="str">
        <f t="shared" si="5"/>
        <v/>
      </c>
    </row>
    <row r="362" spans="2:47" ht="13.8" x14ac:dyDescent="0.25">
      <c r="B362" s="20">
        <v>37315</v>
      </c>
      <c r="C362" s="20" t="s">
        <v>930</v>
      </c>
      <c r="D362" s="21" t="s">
        <v>532</v>
      </c>
      <c r="E362" s="21" t="s">
        <v>533</v>
      </c>
      <c r="F362" s="22">
        <v>2354.21</v>
      </c>
      <c r="G362" s="21" t="s">
        <v>1289</v>
      </c>
      <c r="H362" s="21" t="s">
        <v>1290</v>
      </c>
      <c r="I362" s="21" t="s">
        <v>1338</v>
      </c>
      <c r="J362" s="21" t="s">
        <v>432</v>
      </c>
      <c r="K362" s="21" t="s">
        <v>39</v>
      </c>
      <c r="L362" s="21" t="s">
        <v>269</v>
      </c>
      <c r="M362" s="23" t="s">
        <v>283</v>
      </c>
      <c r="N362" s="24">
        <v>456</v>
      </c>
      <c r="O362" s="21" t="s">
        <v>271</v>
      </c>
      <c r="P362" s="23" t="s">
        <v>55</v>
      </c>
      <c r="Q362" s="23" t="s">
        <v>56</v>
      </c>
      <c r="R362" s="23" t="s">
        <v>57</v>
      </c>
      <c r="S362" s="24" t="b">
        <v>0</v>
      </c>
      <c r="T362" s="25" t="s">
        <v>458</v>
      </c>
      <c r="U362" s="25" t="s">
        <v>435</v>
      </c>
      <c r="V362" s="25"/>
      <c r="W362" s="23" t="s">
        <v>272</v>
      </c>
      <c r="X362" s="26">
        <v>2</v>
      </c>
      <c r="Y362" s="26">
        <v>2</v>
      </c>
      <c r="Z362" s="21"/>
      <c r="AA362" s="25"/>
      <c r="AB362" s="25"/>
      <c r="AC362" s="25"/>
      <c r="AD362" s="25"/>
      <c r="AE362" s="25">
        <v>0</v>
      </c>
      <c r="AF362" s="25" t="s">
        <v>62</v>
      </c>
      <c r="AG362" s="25" t="s">
        <v>62</v>
      </c>
      <c r="AH362" s="25"/>
      <c r="AI362" s="25" t="s">
        <v>63</v>
      </c>
      <c r="AJ362" s="27">
        <v>2354.21</v>
      </c>
      <c r="AK362" s="24">
        <v>10</v>
      </c>
      <c r="AL362" s="24" t="b">
        <v>0</v>
      </c>
      <c r="AM362" s="24" t="b">
        <v>0</v>
      </c>
      <c r="AN362" s="24" t="b">
        <v>1</v>
      </c>
      <c r="AO362" s="24">
        <v>4</v>
      </c>
      <c r="AP362" s="24">
        <v>1</v>
      </c>
      <c r="AQ362" s="26">
        <v>37315</v>
      </c>
      <c r="AR362" s="26">
        <v>37315</v>
      </c>
      <c r="AS362" s="24">
        <v>1</v>
      </c>
      <c r="AT362" s="23" t="s">
        <v>535</v>
      </c>
      <c r="AU362" s="23" t="str">
        <f t="shared" si="5"/>
        <v/>
      </c>
    </row>
    <row r="363" spans="2:47" ht="13.8" x14ac:dyDescent="0.25">
      <c r="B363" s="20">
        <v>37315</v>
      </c>
      <c r="C363" s="20" t="s">
        <v>930</v>
      </c>
      <c r="D363" s="21" t="s">
        <v>532</v>
      </c>
      <c r="E363" s="21" t="s">
        <v>533</v>
      </c>
      <c r="F363" s="22">
        <v>524.45000000000005</v>
      </c>
      <c r="G363" s="21" t="s">
        <v>1289</v>
      </c>
      <c r="H363" s="21" t="s">
        <v>1290</v>
      </c>
      <c r="I363" s="21" t="s">
        <v>1339</v>
      </c>
      <c r="J363" s="21" t="s">
        <v>432</v>
      </c>
      <c r="K363" s="21" t="s">
        <v>39</v>
      </c>
      <c r="L363" s="21" t="s">
        <v>269</v>
      </c>
      <c r="M363" s="23" t="s">
        <v>283</v>
      </c>
      <c r="N363" s="24">
        <v>456</v>
      </c>
      <c r="O363" s="21" t="s">
        <v>271</v>
      </c>
      <c r="P363" s="23" t="s">
        <v>55</v>
      </c>
      <c r="Q363" s="23" t="s">
        <v>56</v>
      </c>
      <c r="R363" s="23" t="s">
        <v>57</v>
      </c>
      <c r="S363" s="24" t="b">
        <v>0</v>
      </c>
      <c r="T363" s="25" t="s">
        <v>458</v>
      </c>
      <c r="U363" s="25" t="s">
        <v>435</v>
      </c>
      <c r="V363" s="25"/>
      <c r="W363" s="23" t="s">
        <v>272</v>
      </c>
      <c r="X363" s="26">
        <v>2</v>
      </c>
      <c r="Y363" s="26">
        <v>2</v>
      </c>
      <c r="Z363" s="21"/>
      <c r="AA363" s="25"/>
      <c r="AB363" s="25"/>
      <c r="AC363" s="25"/>
      <c r="AD363" s="25"/>
      <c r="AE363" s="25">
        <v>0</v>
      </c>
      <c r="AF363" s="25" t="s">
        <v>62</v>
      </c>
      <c r="AG363" s="25" t="s">
        <v>62</v>
      </c>
      <c r="AH363" s="25"/>
      <c r="AI363" s="25" t="s">
        <v>63</v>
      </c>
      <c r="AJ363" s="27">
        <v>524.45000000000005</v>
      </c>
      <c r="AK363" s="24">
        <v>11</v>
      </c>
      <c r="AL363" s="24" t="b">
        <v>0</v>
      </c>
      <c r="AM363" s="24" t="b">
        <v>0</v>
      </c>
      <c r="AN363" s="24" t="b">
        <v>1</v>
      </c>
      <c r="AO363" s="24">
        <v>4</v>
      </c>
      <c r="AP363" s="24">
        <v>1</v>
      </c>
      <c r="AQ363" s="26">
        <v>37315</v>
      </c>
      <c r="AR363" s="26">
        <v>37315</v>
      </c>
      <c r="AS363" s="24">
        <v>1</v>
      </c>
      <c r="AT363" s="23" t="s">
        <v>535</v>
      </c>
      <c r="AU363" s="23" t="str">
        <f t="shared" si="5"/>
        <v/>
      </c>
    </row>
    <row r="364" spans="2:47" ht="13.8" x14ac:dyDescent="0.25">
      <c r="B364" s="20">
        <v>37315</v>
      </c>
      <c r="C364" s="20" t="s">
        <v>930</v>
      </c>
      <c r="D364" s="21" t="s">
        <v>532</v>
      </c>
      <c r="E364" s="21" t="s">
        <v>533</v>
      </c>
      <c r="F364" s="22">
        <v>209.7</v>
      </c>
      <c r="G364" s="21" t="s">
        <v>1289</v>
      </c>
      <c r="H364" s="21" t="s">
        <v>1290</v>
      </c>
      <c r="I364" s="21" t="s">
        <v>1340</v>
      </c>
      <c r="J364" s="21" t="s">
        <v>432</v>
      </c>
      <c r="K364" s="21" t="s">
        <v>39</v>
      </c>
      <c r="L364" s="21" t="s">
        <v>269</v>
      </c>
      <c r="M364" s="23" t="s">
        <v>283</v>
      </c>
      <c r="N364" s="24">
        <v>456</v>
      </c>
      <c r="O364" s="21" t="s">
        <v>271</v>
      </c>
      <c r="P364" s="23" t="s">
        <v>55</v>
      </c>
      <c r="Q364" s="23" t="s">
        <v>56</v>
      </c>
      <c r="R364" s="23" t="s">
        <v>57</v>
      </c>
      <c r="S364" s="24" t="b">
        <v>0</v>
      </c>
      <c r="T364" s="25" t="s">
        <v>458</v>
      </c>
      <c r="U364" s="25" t="s">
        <v>435</v>
      </c>
      <c r="V364" s="25"/>
      <c r="W364" s="23" t="s">
        <v>272</v>
      </c>
      <c r="X364" s="26">
        <v>2</v>
      </c>
      <c r="Y364" s="26">
        <v>2</v>
      </c>
      <c r="Z364" s="21"/>
      <c r="AA364" s="25"/>
      <c r="AB364" s="25"/>
      <c r="AC364" s="25"/>
      <c r="AD364" s="25"/>
      <c r="AE364" s="25">
        <v>0</v>
      </c>
      <c r="AF364" s="25" t="s">
        <v>62</v>
      </c>
      <c r="AG364" s="25" t="s">
        <v>62</v>
      </c>
      <c r="AH364" s="25"/>
      <c r="AI364" s="25" t="s">
        <v>63</v>
      </c>
      <c r="AJ364" s="27">
        <v>209.7</v>
      </c>
      <c r="AK364" s="24">
        <v>12</v>
      </c>
      <c r="AL364" s="24" t="b">
        <v>0</v>
      </c>
      <c r="AM364" s="24" t="b">
        <v>0</v>
      </c>
      <c r="AN364" s="24" t="b">
        <v>1</v>
      </c>
      <c r="AO364" s="24">
        <v>4</v>
      </c>
      <c r="AP364" s="24">
        <v>1</v>
      </c>
      <c r="AQ364" s="26">
        <v>37315</v>
      </c>
      <c r="AR364" s="26">
        <v>37315</v>
      </c>
      <c r="AS364" s="24">
        <v>1</v>
      </c>
      <c r="AT364" s="23" t="s">
        <v>535</v>
      </c>
      <c r="AU364" s="23" t="str">
        <f t="shared" si="5"/>
        <v/>
      </c>
    </row>
    <row r="365" spans="2:47" ht="13.8" x14ac:dyDescent="0.25">
      <c r="B365" s="20">
        <v>37315</v>
      </c>
      <c r="C365" s="20" t="s">
        <v>930</v>
      </c>
      <c r="D365" s="21" t="s">
        <v>532</v>
      </c>
      <c r="E365" s="21" t="s">
        <v>533</v>
      </c>
      <c r="F365" s="22">
        <v>1062</v>
      </c>
      <c r="G365" s="21" t="s">
        <v>1312</v>
      </c>
      <c r="H365" s="21" t="s">
        <v>1313</v>
      </c>
      <c r="I365" s="21" t="s">
        <v>1341</v>
      </c>
      <c r="J365" s="21" t="s">
        <v>432</v>
      </c>
      <c r="K365" s="21" t="s">
        <v>39</v>
      </c>
      <c r="L365" s="21" t="s">
        <v>269</v>
      </c>
      <c r="M365" s="23" t="s">
        <v>283</v>
      </c>
      <c r="N365" s="24">
        <v>456</v>
      </c>
      <c r="O365" s="21" t="s">
        <v>271</v>
      </c>
      <c r="P365" s="23" t="s">
        <v>55</v>
      </c>
      <c r="Q365" s="23" t="s">
        <v>56</v>
      </c>
      <c r="R365" s="23" t="s">
        <v>57</v>
      </c>
      <c r="S365" s="24" t="b">
        <v>0</v>
      </c>
      <c r="T365" s="25" t="s">
        <v>507</v>
      </c>
      <c r="U365" s="25" t="s">
        <v>435</v>
      </c>
      <c r="V365" s="25"/>
      <c r="W365" s="23" t="s">
        <v>272</v>
      </c>
      <c r="X365" s="26">
        <v>2</v>
      </c>
      <c r="Y365" s="26">
        <v>2</v>
      </c>
      <c r="Z365" s="21"/>
      <c r="AA365" s="25"/>
      <c r="AB365" s="25"/>
      <c r="AC365" s="25"/>
      <c r="AD365" s="25"/>
      <c r="AE365" s="25">
        <v>0</v>
      </c>
      <c r="AF365" s="25" t="s">
        <v>62</v>
      </c>
      <c r="AG365" s="25" t="s">
        <v>62</v>
      </c>
      <c r="AH365" s="25"/>
      <c r="AI365" s="25" t="s">
        <v>63</v>
      </c>
      <c r="AJ365" s="27">
        <v>1062</v>
      </c>
      <c r="AK365" s="24">
        <v>7</v>
      </c>
      <c r="AL365" s="24" t="b">
        <v>1</v>
      </c>
      <c r="AM365" s="24" t="b">
        <v>0</v>
      </c>
      <c r="AN365" s="24" t="b">
        <v>1</v>
      </c>
      <c r="AO365" s="24">
        <v>4</v>
      </c>
      <c r="AP365" s="24">
        <v>1</v>
      </c>
      <c r="AQ365" s="26">
        <v>37315</v>
      </c>
      <c r="AR365" s="26">
        <v>37315</v>
      </c>
      <c r="AS365" s="24">
        <v>1</v>
      </c>
      <c r="AT365" s="23" t="s">
        <v>535</v>
      </c>
      <c r="AU365" s="23" t="str">
        <f t="shared" si="5"/>
        <v/>
      </c>
    </row>
    <row r="366" spans="2:47" ht="13.8" x14ac:dyDescent="0.25">
      <c r="B366" s="20">
        <v>37315</v>
      </c>
      <c r="C366" s="20" t="s">
        <v>930</v>
      </c>
      <c r="D366" s="21" t="s">
        <v>532</v>
      </c>
      <c r="E366" s="21" t="s">
        <v>533</v>
      </c>
      <c r="F366" s="22">
        <v>236</v>
      </c>
      <c r="G366" s="21" t="s">
        <v>1312</v>
      </c>
      <c r="H366" s="21" t="s">
        <v>1313</v>
      </c>
      <c r="I366" s="21" t="s">
        <v>1342</v>
      </c>
      <c r="J366" s="21" t="s">
        <v>432</v>
      </c>
      <c r="K366" s="21" t="s">
        <v>39</v>
      </c>
      <c r="L366" s="21" t="s">
        <v>269</v>
      </c>
      <c r="M366" s="23" t="s">
        <v>283</v>
      </c>
      <c r="N366" s="24">
        <v>456</v>
      </c>
      <c r="O366" s="21" t="s">
        <v>271</v>
      </c>
      <c r="P366" s="23" t="s">
        <v>55</v>
      </c>
      <c r="Q366" s="23" t="s">
        <v>56</v>
      </c>
      <c r="R366" s="23" t="s">
        <v>57</v>
      </c>
      <c r="S366" s="24" t="b">
        <v>0</v>
      </c>
      <c r="T366" s="25" t="s">
        <v>507</v>
      </c>
      <c r="U366" s="25" t="s">
        <v>435</v>
      </c>
      <c r="V366" s="25"/>
      <c r="W366" s="23" t="s">
        <v>272</v>
      </c>
      <c r="X366" s="26">
        <v>2</v>
      </c>
      <c r="Y366" s="26">
        <v>2</v>
      </c>
      <c r="Z366" s="21"/>
      <c r="AA366" s="25"/>
      <c r="AB366" s="25"/>
      <c r="AC366" s="25"/>
      <c r="AD366" s="25"/>
      <c r="AE366" s="25">
        <v>0</v>
      </c>
      <c r="AF366" s="25" t="s">
        <v>62</v>
      </c>
      <c r="AG366" s="25" t="s">
        <v>62</v>
      </c>
      <c r="AH366" s="25"/>
      <c r="AI366" s="25" t="s">
        <v>63</v>
      </c>
      <c r="AJ366" s="27">
        <v>236</v>
      </c>
      <c r="AK366" s="24">
        <v>8</v>
      </c>
      <c r="AL366" s="24" t="b">
        <v>1</v>
      </c>
      <c r="AM366" s="24" t="b">
        <v>0</v>
      </c>
      <c r="AN366" s="24" t="b">
        <v>1</v>
      </c>
      <c r="AO366" s="24">
        <v>4</v>
      </c>
      <c r="AP366" s="24">
        <v>1</v>
      </c>
      <c r="AQ366" s="26">
        <v>37315</v>
      </c>
      <c r="AR366" s="26">
        <v>37315</v>
      </c>
      <c r="AS366" s="24">
        <v>1</v>
      </c>
      <c r="AT366" s="23" t="s">
        <v>535</v>
      </c>
      <c r="AU366" s="23" t="str">
        <f t="shared" si="5"/>
        <v/>
      </c>
    </row>
    <row r="367" spans="2:47" ht="13.8" x14ac:dyDescent="0.25">
      <c r="B367" s="20">
        <v>37315</v>
      </c>
      <c r="C367" s="20" t="s">
        <v>930</v>
      </c>
      <c r="D367" s="21" t="s">
        <v>532</v>
      </c>
      <c r="E367" s="21" t="s">
        <v>533</v>
      </c>
      <c r="F367" s="22">
        <v>111</v>
      </c>
      <c r="G367" s="21" t="s">
        <v>1312</v>
      </c>
      <c r="H367" s="21" t="s">
        <v>1313</v>
      </c>
      <c r="I367" s="21" t="s">
        <v>1343</v>
      </c>
      <c r="J367" s="21" t="s">
        <v>432</v>
      </c>
      <c r="K367" s="21" t="s">
        <v>39</v>
      </c>
      <c r="L367" s="21" t="s">
        <v>269</v>
      </c>
      <c r="M367" s="23" t="s">
        <v>283</v>
      </c>
      <c r="N367" s="24">
        <v>456</v>
      </c>
      <c r="O367" s="21" t="s">
        <v>271</v>
      </c>
      <c r="P367" s="23" t="s">
        <v>55</v>
      </c>
      <c r="Q367" s="23" t="s">
        <v>56</v>
      </c>
      <c r="R367" s="23" t="s">
        <v>57</v>
      </c>
      <c r="S367" s="24" t="b">
        <v>0</v>
      </c>
      <c r="T367" s="25" t="s">
        <v>507</v>
      </c>
      <c r="U367" s="25"/>
      <c r="V367" s="25"/>
      <c r="W367" s="23" t="s">
        <v>272</v>
      </c>
      <c r="X367" s="26">
        <v>2</v>
      </c>
      <c r="Y367" s="26">
        <v>2</v>
      </c>
      <c r="Z367" s="21"/>
      <c r="AA367" s="25"/>
      <c r="AB367" s="25"/>
      <c r="AC367" s="25"/>
      <c r="AD367" s="25"/>
      <c r="AE367" s="25">
        <v>0</v>
      </c>
      <c r="AF367" s="25" t="s">
        <v>62</v>
      </c>
      <c r="AG367" s="25" t="s">
        <v>62</v>
      </c>
      <c r="AH367" s="25"/>
      <c r="AI367" s="25" t="s">
        <v>63</v>
      </c>
      <c r="AJ367" s="27">
        <v>111</v>
      </c>
      <c r="AK367" s="24">
        <v>9</v>
      </c>
      <c r="AL367" s="24" t="b">
        <v>1</v>
      </c>
      <c r="AM367" s="24" t="b">
        <v>0</v>
      </c>
      <c r="AN367" s="24" t="b">
        <v>1</v>
      </c>
      <c r="AO367" s="24">
        <v>4</v>
      </c>
      <c r="AP367" s="24">
        <v>1</v>
      </c>
      <c r="AQ367" s="26">
        <v>37315</v>
      </c>
      <c r="AR367" s="26">
        <v>37315</v>
      </c>
      <c r="AS367" s="24">
        <v>1</v>
      </c>
      <c r="AT367" s="23" t="s">
        <v>535</v>
      </c>
      <c r="AU367" s="23" t="str">
        <f t="shared" si="5"/>
        <v/>
      </c>
    </row>
    <row r="368" spans="2:47" ht="13.8" x14ac:dyDescent="0.25">
      <c r="B368" s="20">
        <v>37315</v>
      </c>
      <c r="C368" s="20" t="s">
        <v>930</v>
      </c>
      <c r="D368" s="21" t="s">
        <v>532</v>
      </c>
      <c r="E368" s="21" t="s">
        <v>533</v>
      </c>
      <c r="F368" s="22">
        <v>-1010</v>
      </c>
      <c r="G368" s="21" t="s">
        <v>1315</v>
      </c>
      <c r="H368" s="21" t="s">
        <v>1316</v>
      </c>
      <c r="I368" s="21" t="s">
        <v>1344</v>
      </c>
      <c r="J368" s="21" t="s">
        <v>432</v>
      </c>
      <c r="K368" s="21" t="s">
        <v>39</v>
      </c>
      <c r="L368" s="21" t="s">
        <v>504</v>
      </c>
      <c r="M368" s="23" t="s">
        <v>283</v>
      </c>
      <c r="N368" s="24">
        <v>456</v>
      </c>
      <c r="O368" s="21" t="s">
        <v>271</v>
      </c>
      <c r="P368" s="23" t="s">
        <v>55</v>
      </c>
      <c r="Q368" s="23" t="s">
        <v>56</v>
      </c>
      <c r="R368" s="23" t="s">
        <v>57</v>
      </c>
      <c r="S368" s="24" t="b">
        <v>0</v>
      </c>
      <c r="T368" s="25" t="s">
        <v>507</v>
      </c>
      <c r="U368" s="25" t="s">
        <v>435</v>
      </c>
      <c r="V368" s="25"/>
      <c r="W368" s="23" t="s">
        <v>272</v>
      </c>
      <c r="X368" s="26">
        <v>2</v>
      </c>
      <c r="Y368" s="26">
        <v>2</v>
      </c>
      <c r="Z368" s="21"/>
      <c r="AA368" s="25"/>
      <c r="AB368" s="25"/>
      <c r="AC368" s="25"/>
      <c r="AD368" s="25"/>
      <c r="AE368" s="25">
        <v>0</v>
      </c>
      <c r="AF368" s="25" t="s">
        <v>62</v>
      </c>
      <c r="AG368" s="25" t="s">
        <v>62</v>
      </c>
      <c r="AH368" s="25"/>
      <c r="AI368" s="25" t="s">
        <v>63</v>
      </c>
      <c r="AJ368" s="27">
        <v>-1010</v>
      </c>
      <c r="AK368" s="24">
        <v>7</v>
      </c>
      <c r="AL368" s="24" t="b">
        <v>0</v>
      </c>
      <c r="AM368" s="24" t="b">
        <v>0</v>
      </c>
      <c r="AN368" s="24" t="b">
        <v>0</v>
      </c>
      <c r="AO368" s="24">
        <v>5</v>
      </c>
      <c r="AP368" s="24">
        <v>1</v>
      </c>
      <c r="AQ368" s="26">
        <v>37315</v>
      </c>
      <c r="AR368" s="26">
        <v>37292</v>
      </c>
      <c r="AS368" s="24">
        <v>1</v>
      </c>
      <c r="AT368" s="23" t="s">
        <v>535</v>
      </c>
      <c r="AU368" s="23" t="str">
        <f t="shared" si="5"/>
        <v/>
      </c>
    </row>
    <row r="369" spans="2:47" ht="13.8" x14ac:dyDescent="0.25">
      <c r="B369" s="20">
        <v>37315</v>
      </c>
      <c r="C369" s="20" t="s">
        <v>930</v>
      </c>
      <c r="D369" s="21" t="s">
        <v>532</v>
      </c>
      <c r="E369" s="21" t="s">
        <v>533</v>
      </c>
      <c r="F369" s="22">
        <v>-224</v>
      </c>
      <c r="G369" s="21" t="s">
        <v>1315</v>
      </c>
      <c r="H369" s="21" t="s">
        <v>1316</v>
      </c>
      <c r="I369" s="21" t="s">
        <v>1345</v>
      </c>
      <c r="J369" s="21" t="s">
        <v>432</v>
      </c>
      <c r="K369" s="21" t="s">
        <v>39</v>
      </c>
      <c r="L369" s="21" t="s">
        <v>504</v>
      </c>
      <c r="M369" s="23" t="s">
        <v>283</v>
      </c>
      <c r="N369" s="24">
        <v>456</v>
      </c>
      <c r="O369" s="21" t="s">
        <v>271</v>
      </c>
      <c r="P369" s="23" t="s">
        <v>55</v>
      </c>
      <c r="Q369" s="23" t="s">
        <v>56</v>
      </c>
      <c r="R369" s="23" t="s">
        <v>57</v>
      </c>
      <c r="S369" s="24" t="b">
        <v>0</v>
      </c>
      <c r="T369" s="25" t="s">
        <v>507</v>
      </c>
      <c r="U369" s="25" t="s">
        <v>435</v>
      </c>
      <c r="V369" s="25"/>
      <c r="W369" s="23" t="s">
        <v>272</v>
      </c>
      <c r="X369" s="26">
        <v>2</v>
      </c>
      <c r="Y369" s="26">
        <v>2</v>
      </c>
      <c r="Z369" s="21"/>
      <c r="AA369" s="25"/>
      <c r="AB369" s="25"/>
      <c r="AC369" s="25"/>
      <c r="AD369" s="25"/>
      <c r="AE369" s="25">
        <v>0</v>
      </c>
      <c r="AF369" s="25" t="s">
        <v>62</v>
      </c>
      <c r="AG369" s="25" t="s">
        <v>62</v>
      </c>
      <c r="AH369" s="25"/>
      <c r="AI369" s="25" t="s">
        <v>63</v>
      </c>
      <c r="AJ369" s="27">
        <v>-224</v>
      </c>
      <c r="AK369" s="24">
        <v>8</v>
      </c>
      <c r="AL369" s="24" t="b">
        <v>0</v>
      </c>
      <c r="AM369" s="24" t="b">
        <v>0</v>
      </c>
      <c r="AN369" s="24" t="b">
        <v>0</v>
      </c>
      <c r="AO369" s="24">
        <v>5</v>
      </c>
      <c r="AP369" s="24">
        <v>1</v>
      </c>
      <c r="AQ369" s="26">
        <v>37315</v>
      </c>
      <c r="AR369" s="26">
        <v>37292</v>
      </c>
      <c r="AS369" s="24">
        <v>1</v>
      </c>
      <c r="AT369" s="23" t="s">
        <v>535</v>
      </c>
      <c r="AU369" s="23" t="str">
        <f t="shared" si="5"/>
        <v/>
      </c>
    </row>
    <row r="370" spans="2:47" ht="13.8" x14ac:dyDescent="0.25">
      <c r="B370" s="20">
        <v>37315</v>
      </c>
      <c r="C370" s="20" t="s">
        <v>930</v>
      </c>
      <c r="D370" s="21" t="s">
        <v>532</v>
      </c>
      <c r="E370" s="21" t="s">
        <v>533</v>
      </c>
      <c r="F370" s="22">
        <v>-106</v>
      </c>
      <c r="G370" s="21" t="s">
        <v>1315</v>
      </c>
      <c r="H370" s="21" t="s">
        <v>1316</v>
      </c>
      <c r="I370" s="21" t="s">
        <v>1346</v>
      </c>
      <c r="J370" s="21" t="s">
        <v>432</v>
      </c>
      <c r="K370" s="21" t="s">
        <v>39</v>
      </c>
      <c r="L370" s="21" t="s">
        <v>504</v>
      </c>
      <c r="M370" s="23" t="s">
        <v>283</v>
      </c>
      <c r="N370" s="24">
        <v>456</v>
      </c>
      <c r="O370" s="21" t="s">
        <v>271</v>
      </c>
      <c r="P370" s="23" t="s">
        <v>55</v>
      </c>
      <c r="Q370" s="23" t="s">
        <v>56</v>
      </c>
      <c r="R370" s="23" t="s">
        <v>57</v>
      </c>
      <c r="S370" s="24" t="b">
        <v>0</v>
      </c>
      <c r="T370" s="25" t="s">
        <v>507</v>
      </c>
      <c r="U370" s="25"/>
      <c r="V370" s="25"/>
      <c r="W370" s="23" t="s">
        <v>272</v>
      </c>
      <c r="X370" s="26">
        <v>2</v>
      </c>
      <c r="Y370" s="26">
        <v>2</v>
      </c>
      <c r="Z370" s="21"/>
      <c r="AA370" s="25"/>
      <c r="AB370" s="25"/>
      <c r="AC370" s="25"/>
      <c r="AD370" s="25"/>
      <c r="AE370" s="25">
        <v>0</v>
      </c>
      <c r="AF370" s="25" t="s">
        <v>62</v>
      </c>
      <c r="AG370" s="25" t="s">
        <v>62</v>
      </c>
      <c r="AH370" s="25"/>
      <c r="AI370" s="25" t="s">
        <v>63</v>
      </c>
      <c r="AJ370" s="27">
        <v>-106</v>
      </c>
      <c r="AK370" s="24">
        <v>9</v>
      </c>
      <c r="AL370" s="24" t="b">
        <v>0</v>
      </c>
      <c r="AM370" s="24" t="b">
        <v>0</v>
      </c>
      <c r="AN370" s="24" t="b">
        <v>0</v>
      </c>
      <c r="AO370" s="24">
        <v>5</v>
      </c>
      <c r="AP370" s="24">
        <v>1</v>
      </c>
      <c r="AQ370" s="26">
        <v>37315</v>
      </c>
      <c r="AR370" s="26">
        <v>37292</v>
      </c>
      <c r="AS370" s="24">
        <v>1</v>
      </c>
      <c r="AT370" s="23" t="s">
        <v>535</v>
      </c>
      <c r="AU370" s="23" t="str">
        <f t="shared" si="5"/>
        <v/>
      </c>
    </row>
    <row r="371" spans="2:47" ht="13.8" x14ac:dyDescent="0.25">
      <c r="B371" s="20">
        <v>37315</v>
      </c>
      <c r="C371" s="20" t="s">
        <v>930</v>
      </c>
      <c r="D371" s="21" t="s">
        <v>280</v>
      </c>
      <c r="E371" s="21" t="s">
        <v>281</v>
      </c>
      <c r="F371" s="22">
        <v>-155.78</v>
      </c>
      <c r="G371" s="21" t="s">
        <v>1319</v>
      </c>
      <c r="H371" s="21" t="s">
        <v>1320</v>
      </c>
      <c r="I371" s="21" t="s">
        <v>1347</v>
      </c>
      <c r="J371" s="21" t="s">
        <v>268</v>
      </c>
      <c r="K371" s="21" t="s">
        <v>39</v>
      </c>
      <c r="L371" s="21" t="s">
        <v>504</v>
      </c>
      <c r="M371" s="23" t="s">
        <v>283</v>
      </c>
      <c r="N371" s="24">
        <v>456</v>
      </c>
      <c r="O371" s="21" t="s">
        <v>271</v>
      </c>
      <c r="P371" s="23" t="s">
        <v>130</v>
      </c>
      <c r="Q371" s="23" t="s">
        <v>56</v>
      </c>
      <c r="R371" s="23" t="s">
        <v>57</v>
      </c>
      <c r="S371" s="24" t="b">
        <v>0</v>
      </c>
      <c r="T371" s="25" t="s">
        <v>520</v>
      </c>
      <c r="U371" s="25"/>
      <c r="V371" s="25"/>
      <c r="W371" s="23" t="s">
        <v>272</v>
      </c>
      <c r="X371" s="26">
        <v>2</v>
      </c>
      <c r="Y371" s="26">
        <v>2</v>
      </c>
      <c r="Z371" s="21"/>
      <c r="AA371" s="25"/>
      <c r="AB371" s="25"/>
      <c r="AC371" s="25"/>
      <c r="AD371" s="25"/>
      <c r="AE371" s="25">
        <v>0</v>
      </c>
      <c r="AF371" s="25" t="s">
        <v>62</v>
      </c>
      <c r="AG371" s="25" t="s">
        <v>62</v>
      </c>
      <c r="AH371" s="25"/>
      <c r="AI371" s="25" t="s">
        <v>63</v>
      </c>
      <c r="AJ371" s="27">
        <v>-155.78</v>
      </c>
      <c r="AK371" s="24">
        <v>4</v>
      </c>
      <c r="AL371" s="24" t="b">
        <v>0</v>
      </c>
      <c r="AM371" s="24" t="b">
        <v>0</v>
      </c>
      <c r="AN371" s="24" t="b">
        <v>0</v>
      </c>
      <c r="AO371" s="24">
        <v>5</v>
      </c>
      <c r="AP371" s="24">
        <v>1</v>
      </c>
      <c r="AQ371" s="26">
        <v>37315</v>
      </c>
      <c r="AR371" s="26">
        <v>37293</v>
      </c>
      <c r="AS371" s="24">
        <v>1</v>
      </c>
      <c r="AT371" s="23" t="s">
        <v>284</v>
      </c>
      <c r="AU371" s="23" t="str">
        <f t="shared" si="5"/>
        <v/>
      </c>
    </row>
    <row r="372" spans="2:47" ht="13.8" x14ac:dyDescent="0.25">
      <c r="B372" s="20">
        <v>37315</v>
      </c>
      <c r="C372" s="20" t="s">
        <v>930</v>
      </c>
      <c r="D372" s="21" t="s">
        <v>280</v>
      </c>
      <c r="E372" s="21" t="s">
        <v>281</v>
      </c>
      <c r="F372" s="22">
        <v>280.49</v>
      </c>
      <c r="G372" s="21" t="s">
        <v>1328</v>
      </c>
      <c r="H372" s="21" t="s">
        <v>1329</v>
      </c>
      <c r="I372" s="21" t="s">
        <v>1348</v>
      </c>
      <c r="J372" s="21" t="s">
        <v>268</v>
      </c>
      <c r="K372" s="21" t="s">
        <v>39</v>
      </c>
      <c r="L372" s="21" t="s">
        <v>269</v>
      </c>
      <c r="M372" s="23" t="s">
        <v>283</v>
      </c>
      <c r="N372" s="24">
        <v>456</v>
      </c>
      <c r="O372" s="21" t="s">
        <v>271</v>
      </c>
      <c r="P372" s="23" t="s">
        <v>130</v>
      </c>
      <c r="Q372" s="23" t="s">
        <v>56</v>
      </c>
      <c r="R372" s="23" t="s">
        <v>57</v>
      </c>
      <c r="S372" s="24" t="b">
        <v>0</v>
      </c>
      <c r="T372" s="25" t="s">
        <v>1328</v>
      </c>
      <c r="U372" s="25"/>
      <c r="V372" s="25"/>
      <c r="W372" s="23" t="s">
        <v>272</v>
      </c>
      <c r="X372" s="26">
        <v>2</v>
      </c>
      <c r="Y372" s="26">
        <v>2</v>
      </c>
      <c r="Z372" s="21"/>
      <c r="AA372" s="25"/>
      <c r="AB372" s="25"/>
      <c r="AC372" s="25"/>
      <c r="AD372" s="25"/>
      <c r="AE372" s="25">
        <v>0</v>
      </c>
      <c r="AF372" s="25" t="s">
        <v>62</v>
      </c>
      <c r="AG372" s="25" t="s">
        <v>62</v>
      </c>
      <c r="AH372" s="25"/>
      <c r="AI372" s="25" t="s">
        <v>63</v>
      </c>
      <c r="AJ372" s="27">
        <v>280.49</v>
      </c>
      <c r="AK372" s="24">
        <v>8</v>
      </c>
      <c r="AL372" s="24" t="b">
        <v>0</v>
      </c>
      <c r="AM372" s="24" t="b">
        <v>0</v>
      </c>
      <c r="AN372" s="24" t="b">
        <v>0</v>
      </c>
      <c r="AO372" s="24">
        <v>0</v>
      </c>
      <c r="AP372" s="24">
        <v>1</v>
      </c>
      <c r="AQ372" s="26">
        <v>37315</v>
      </c>
      <c r="AR372" s="26">
        <v>37315</v>
      </c>
      <c r="AS372" s="24">
        <v>1</v>
      </c>
      <c r="AT372" s="23" t="s">
        <v>284</v>
      </c>
      <c r="AU372" s="23" t="str">
        <f t="shared" si="5"/>
        <v/>
      </c>
    </row>
    <row r="373" spans="2:47" ht="13.8" x14ac:dyDescent="0.25">
      <c r="B373" s="20">
        <v>37315</v>
      </c>
      <c r="C373" s="20" t="s">
        <v>930</v>
      </c>
      <c r="D373" s="21" t="s">
        <v>280</v>
      </c>
      <c r="E373" s="21" t="s">
        <v>281</v>
      </c>
      <c r="F373" s="22">
        <v>123.92</v>
      </c>
      <c r="G373" s="21" t="s">
        <v>1328</v>
      </c>
      <c r="H373" s="21" t="s">
        <v>1329</v>
      </c>
      <c r="I373" s="21" t="s">
        <v>1349</v>
      </c>
      <c r="J373" s="21" t="s">
        <v>268</v>
      </c>
      <c r="K373" s="21" t="s">
        <v>39</v>
      </c>
      <c r="L373" s="21" t="s">
        <v>269</v>
      </c>
      <c r="M373" s="23" t="s">
        <v>283</v>
      </c>
      <c r="N373" s="24">
        <v>456</v>
      </c>
      <c r="O373" s="21" t="s">
        <v>271</v>
      </c>
      <c r="P373" s="23" t="s">
        <v>130</v>
      </c>
      <c r="Q373" s="23" t="s">
        <v>56</v>
      </c>
      <c r="R373" s="23" t="s">
        <v>57</v>
      </c>
      <c r="S373" s="24" t="b">
        <v>0</v>
      </c>
      <c r="T373" s="25" t="s">
        <v>1328</v>
      </c>
      <c r="U373" s="25"/>
      <c r="V373" s="25"/>
      <c r="W373" s="23" t="s">
        <v>272</v>
      </c>
      <c r="X373" s="26">
        <v>2</v>
      </c>
      <c r="Y373" s="26">
        <v>2</v>
      </c>
      <c r="Z373" s="21"/>
      <c r="AA373" s="25"/>
      <c r="AB373" s="25"/>
      <c r="AC373" s="25"/>
      <c r="AD373" s="25"/>
      <c r="AE373" s="25">
        <v>0</v>
      </c>
      <c r="AF373" s="25" t="s">
        <v>62</v>
      </c>
      <c r="AG373" s="25" t="s">
        <v>62</v>
      </c>
      <c r="AH373" s="25"/>
      <c r="AI373" s="25" t="s">
        <v>63</v>
      </c>
      <c r="AJ373" s="27">
        <v>123.92</v>
      </c>
      <c r="AK373" s="24">
        <v>9</v>
      </c>
      <c r="AL373" s="24" t="b">
        <v>0</v>
      </c>
      <c r="AM373" s="24" t="b">
        <v>0</v>
      </c>
      <c r="AN373" s="24" t="b">
        <v>0</v>
      </c>
      <c r="AO373" s="24">
        <v>0</v>
      </c>
      <c r="AP373" s="24">
        <v>1</v>
      </c>
      <c r="AQ373" s="26">
        <v>37315</v>
      </c>
      <c r="AR373" s="26">
        <v>37315</v>
      </c>
      <c r="AS373" s="24">
        <v>1</v>
      </c>
      <c r="AT373" s="23" t="s">
        <v>284</v>
      </c>
      <c r="AU373" s="23" t="str">
        <f t="shared" si="5"/>
        <v/>
      </c>
    </row>
    <row r="374" spans="2:47" ht="13.8" x14ac:dyDescent="0.25">
      <c r="B374" s="20">
        <v>37315</v>
      </c>
      <c r="C374" s="20" t="s">
        <v>930</v>
      </c>
      <c r="D374" s="21" t="s">
        <v>280</v>
      </c>
      <c r="E374" s="21" t="s">
        <v>281</v>
      </c>
      <c r="F374" s="22">
        <v>161.09</v>
      </c>
      <c r="G374" s="21" t="s">
        <v>1325</v>
      </c>
      <c r="H374" s="21" t="s">
        <v>1326</v>
      </c>
      <c r="I374" s="21" t="s">
        <v>1350</v>
      </c>
      <c r="J374" s="21" t="s">
        <v>268</v>
      </c>
      <c r="K374" s="21" t="s">
        <v>39</v>
      </c>
      <c r="L374" s="21" t="s">
        <v>269</v>
      </c>
      <c r="M374" s="23" t="s">
        <v>283</v>
      </c>
      <c r="N374" s="24">
        <v>456</v>
      </c>
      <c r="O374" s="21" t="s">
        <v>271</v>
      </c>
      <c r="P374" s="23" t="s">
        <v>130</v>
      </c>
      <c r="Q374" s="23" t="s">
        <v>56</v>
      </c>
      <c r="R374" s="23" t="s">
        <v>57</v>
      </c>
      <c r="S374" s="24" t="b">
        <v>0</v>
      </c>
      <c r="T374" s="25" t="s">
        <v>1325</v>
      </c>
      <c r="U374" s="25"/>
      <c r="V374" s="25"/>
      <c r="W374" s="23" t="s">
        <v>272</v>
      </c>
      <c r="X374" s="26">
        <v>2</v>
      </c>
      <c r="Y374" s="26">
        <v>2</v>
      </c>
      <c r="Z374" s="21"/>
      <c r="AA374" s="25"/>
      <c r="AB374" s="25"/>
      <c r="AC374" s="25"/>
      <c r="AD374" s="25"/>
      <c r="AE374" s="25">
        <v>0</v>
      </c>
      <c r="AF374" s="25" t="s">
        <v>62</v>
      </c>
      <c r="AG374" s="25" t="s">
        <v>62</v>
      </c>
      <c r="AH374" s="25"/>
      <c r="AI374" s="25" t="s">
        <v>63</v>
      </c>
      <c r="AJ374" s="27">
        <v>161.09</v>
      </c>
      <c r="AK374" s="24">
        <v>4</v>
      </c>
      <c r="AL374" s="24" t="b">
        <v>1</v>
      </c>
      <c r="AM374" s="24" t="b">
        <v>0</v>
      </c>
      <c r="AN374" s="24" t="b">
        <v>0</v>
      </c>
      <c r="AO374" s="24">
        <v>0</v>
      </c>
      <c r="AP374" s="24">
        <v>1</v>
      </c>
      <c r="AQ374" s="26">
        <v>37315</v>
      </c>
      <c r="AR374" s="26">
        <v>37321</v>
      </c>
      <c r="AS374" s="24">
        <v>1</v>
      </c>
      <c r="AT374" s="23" t="s">
        <v>284</v>
      </c>
      <c r="AU374" s="23" t="str">
        <f t="shared" si="5"/>
        <v/>
      </c>
    </row>
    <row r="375" spans="2:47" ht="13.8" x14ac:dyDescent="0.25">
      <c r="B375" s="20">
        <v>37315</v>
      </c>
      <c r="C375" s="20" t="s">
        <v>930</v>
      </c>
      <c r="D375" s="21" t="s">
        <v>280</v>
      </c>
      <c r="E375" s="21" t="s">
        <v>281</v>
      </c>
      <c r="F375" s="22">
        <v>282.43</v>
      </c>
      <c r="G375" s="21" t="s">
        <v>1321</v>
      </c>
      <c r="H375" s="21" t="s">
        <v>1322</v>
      </c>
      <c r="I375" s="21" t="s">
        <v>1351</v>
      </c>
      <c r="J375" s="21" t="s">
        <v>268</v>
      </c>
      <c r="K375" s="21" t="s">
        <v>39</v>
      </c>
      <c r="L375" s="21" t="s">
        <v>269</v>
      </c>
      <c r="M375" s="23" t="s">
        <v>283</v>
      </c>
      <c r="N375" s="24">
        <v>456</v>
      </c>
      <c r="O375" s="21" t="s">
        <v>271</v>
      </c>
      <c r="P375" s="23" t="s">
        <v>130</v>
      </c>
      <c r="Q375" s="23" t="s">
        <v>56</v>
      </c>
      <c r="R375" s="23" t="s">
        <v>57</v>
      </c>
      <c r="S375" s="24" t="b">
        <v>0</v>
      </c>
      <c r="T375" s="25" t="s">
        <v>1321</v>
      </c>
      <c r="U375" s="25"/>
      <c r="V375" s="25"/>
      <c r="W375" s="23" t="s">
        <v>272</v>
      </c>
      <c r="X375" s="26">
        <v>2</v>
      </c>
      <c r="Y375" s="26">
        <v>2</v>
      </c>
      <c r="Z375" s="21"/>
      <c r="AA375" s="25"/>
      <c r="AB375" s="25"/>
      <c r="AC375" s="25"/>
      <c r="AD375" s="25"/>
      <c r="AE375" s="25">
        <v>0</v>
      </c>
      <c r="AF375" s="25" t="s">
        <v>62</v>
      </c>
      <c r="AG375" s="25" t="s">
        <v>62</v>
      </c>
      <c r="AH375" s="25"/>
      <c r="AI375" s="25" t="s">
        <v>63</v>
      </c>
      <c r="AJ375" s="27">
        <v>282.43</v>
      </c>
      <c r="AK375" s="24">
        <v>9</v>
      </c>
      <c r="AL375" s="24" t="b">
        <v>0</v>
      </c>
      <c r="AM375" s="24" t="b">
        <v>0</v>
      </c>
      <c r="AN375" s="24" t="b">
        <v>0</v>
      </c>
      <c r="AO375" s="24">
        <v>0</v>
      </c>
      <c r="AP375" s="24">
        <v>1</v>
      </c>
      <c r="AQ375" s="26">
        <v>37315</v>
      </c>
      <c r="AR375" s="26">
        <v>37321</v>
      </c>
      <c r="AS375" s="24">
        <v>1</v>
      </c>
      <c r="AT375" s="23" t="s">
        <v>284</v>
      </c>
      <c r="AU375" s="23" t="str">
        <f t="shared" si="5"/>
        <v/>
      </c>
    </row>
    <row r="376" spans="2:47" ht="13.8" x14ac:dyDescent="0.25">
      <c r="B376" s="20">
        <v>37315</v>
      </c>
      <c r="C376" s="20" t="s">
        <v>930</v>
      </c>
      <c r="D376" s="21" t="s">
        <v>280</v>
      </c>
      <c r="E376" s="21" t="s">
        <v>281</v>
      </c>
      <c r="F376" s="22">
        <v>124.9</v>
      </c>
      <c r="G376" s="21" t="s">
        <v>1321</v>
      </c>
      <c r="H376" s="21" t="s">
        <v>1322</v>
      </c>
      <c r="I376" s="21" t="s">
        <v>1352</v>
      </c>
      <c r="J376" s="21" t="s">
        <v>268</v>
      </c>
      <c r="K376" s="21" t="s">
        <v>39</v>
      </c>
      <c r="L376" s="21" t="s">
        <v>269</v>
      </c>
      <c r="M376" s="23" t="s">
        <v>283</v>
      </c>
      <c r="N376" s="24">
        <v>456</v>
      </c>
      <c r="O376" s="21" t="s">
        <v>271</v>
      </c>
      <c r="P376" s="23" t="s">
        <v>130</v>
      </c>
      <c r="Q376" s="23" t="s">
        <v>56</v>
      </c>
      <c r="R376" s="23" t="s">
        <v>57</v>
      </c>
      <c r="S376" s="24" t="b">
        <v>0</v>
      </c>
      <c r="T376" s="25" t="s">
        <v>1321</v>
      </c>
      <c r="U376" s="25"/>
      <c r="V376" s="25"/>
      <c r="W376" s="23" t="s">
        <v>272</v>
      </c>
      <c r="X376" s="26">
        <v>2</v>
      </c>
      <c r="Y376" s="26">
        <v>2</v>
      </c>
      <c r="Z376" s="21"/>
      <c r="AA376" s="25"/>
      <c r="AB376" s="25"/>
      <c r="AC376" s="25"/>
      <c r="AD376" s="25"/>
      <c r="AE376" s="25">
        <v>0</v>
      </c>
      <c r="AF376" s="25" t="s">
        <v>62</v>
      </c>
      <c r="AG376" s="25" t="s">
        <v>62</v>
      </c>
      <c r="AH376" s="25"/>
      <c r="AI376" s="25" t="s">
        <v>63</v>
      </c>
      <c r="AJ376" s="27">
        <v>124.9</v>
      </c>
      <c r="AK376" s="24">
        <v>10</v>
      </c>
      <c r="AL376" s="24" t="b">
        <v>0</v>
      </c>
      <c r="AM376" s="24" t="b">
        <v>0</v>
      </c>
      <c r="AN376" s="24" t="b">
        <v>0</v>
      </c>
      <c r="AO376" s="24">
        <v>0</v>
      </c>
      <c r="AP376" s="24">
        <v>1</v>
      </c>
      <c r="AQ376" s="26">
        <v>37315</v>
      </c>
      <c r="AR376" s="26">
        <v>37321</v>
      </c>
      <c r="AS376" s="24">
        <v>1</v>
      </c>
      <c r="AT376" s="23" t="s">
        <v>284</v>
      </c>
      <c r="AU376" s="23" t="str">
        <f t="shared" si="5"/>
        <v/>
      </c>
    </row>
    <row r="377" spans="2:47" ht="13.8" x14ac:dyDescent="0.25">
      <c r="B377" s="20">
        <v>37315</v>
      </c>
      <c r="C377" s="20" t="s">
        <v>930</v>
      </c>
      <c r="D377" s="21" t="s">
        <v>548</v>
      </c>
      <c r="E377" s="21" t="s">
        <v>549</v>
      </c>
      <c r="F377" s="22">
        <v>5405</v>
      </c>
      <c r="G377" s="21" t="s">
        <v>1353</v>
      </c>
      <c r="H377" s="21" t="s">
        <v>1354</v>
      </c>
      <c r="I377" s="21" t="s">
        <v>1355</v>
      </c>
      <c r="J377" s="21" t="s">
        <v>51</v>
      </c>
      <c r="K377" s="21" t="s">
        <v>39</v>
      </c>
      <c r="L377" s="21" t="s">
        <v>52</v>
      </c>
      <c r="M377" s="23" t="s">
        <v>289</v>
      </c>
      <c r="N377" s="24">
        <v>457</v>
      </c>
      <c r="O377" s="21" t="s">
        <v>290</v>
      </c>
      <c r="P377" s="23" t="s">
        <v>55</v>
      </c>
      <c r="Q377" s="23" t="s">
        <v>56</v>
      </c>
      <c r="R377" s="23" t="s">
        <v>57</v>
      </c>
      <c r="S377" s="24" t="b">
        <v>0</v>
      </c>
      <c r="T377" s="25" t="s">
        <v>554</v>
      </c>
      <c r="U377" s="25" t="s">
        <v>1356</v>
      </c>
      <c r="V377" s="25"/>
      <c r="W377" s="23" t="s">
        <v>272</v>
      </c>
      <c r="X377" s="26">
        <v>2</v>
      </c>
      <c r="Y377" s="26">
        <v>2</v>
      </c>
      <c r="Z377" s="21"/>
      <c r="AA377" s="25"/>
      <c r="AB377" s="25"/>
      <c r="AC377" s="25"/>
      <c r="AD377" s="25"/>
      <c r="AE377" s="25">
        <v>0</v>
      </c>
      <c r="AF377" s="25" t="s">
        <v>62</v>
      </c>
      <c r="AG377" s="25" t="s">
        <v>62</v>
      </c>
      <c r="AH377" s="25"/>
      <c r="AI377" s="25" t="s">
        <v>63</v>
      </c>
      <c r="AJ377" s="27">
        <v>5405</v>
      </c>
      <c r="AK377" s="24">
        <v>16</v>
      </c>
      <c r="AL377" s="24" t="b">
        <v>0</v>
      </c>
      <c r="AM377" s="24" t="b">
        <v>0</v>
      </c>
      <c r="AN377" s="24" t="b">
        <v>0</v>
      </c>
      <c r="AO377" s="24">
        <v>4</v>
      </c>
      <c r="AP377" s="24">
        <v>1</v>
      </c>
      <c r="AQ377" s="26">
        <v>37315</v>
      </c>
      <c r="AR377" s="26">
        <v>37316</v>
      </c>
      <c r="AS377" s="24">
        <v>1</v>
      </c>
      <c r="AT377" s="23" t="s">
        <v>555</v>
      </c>
      <c r="AU377" s="23" t="str">
        <f t="shared" si="5"/>
        <v/>
      </c>
    </row>
    <row r="378" spans="2:47" ht="13.8" x14ac:dyDescent="0.25">
      <c r="B378" s="20">
        <v>37315</v>
      </c>
      <c r="C378" s="20" t="s">
        <v>930</v>
      </c>
      <c r="D378" s="21" t="s">
        <v>548</v>
      </c>
      <c r="E378" s="21" t="s">
        <v>549</v>
      </c>
      <c r="F378" s="22">
        <v>-643</v>
      </c>
      <c r="G378" s="21" t="s">
        <v>1289</v>
      </c>
      <c r="H378" s="21" t="s">
        <v>1290</v>
      </c>
      <c r="I378" s="21" t="s">
        <v>1357</v>
      </c>
      <c r="J378" s="21" t="s">
        <v>432</v>
      </c>
      <c r="K378" s="21" t="s">
        <v>39</v>
      </c>
      <c r="L378" s="21" t="s">
        <v>269</v>
      </c>
      <c r="M378" s="23" t="s">
        <v>289</v>
      </c>
      <c r="N378" s="24">
        <v>457</v>
      </c>
      <c r="O378" s="21" t="s">
        <v>290</v>
      </c>
      <c r="P378" s="23" t="s">
        <v>55</v>
      </c>
      <c r="Q378" s="23" t="s">
        <v>56</v>
      </c>
      <c r="R378" s="23" t="s">
        <v>57</v>
      </c>
      <c r="S378" s="24" t="b">
        <v>0</v>
      </c>
      <c r="T378" s="25" t="s">
        <v>458</v>
      </c>
      <c r="U378" s="25" t="s">
        <v>435</v>
      </c>
      <c r="V378" s="25"/>
      <c r="W378" s="23" t="s">
        <v>272</v>
      </c>
      <c r="X378" s="26">
        <v>2</v>
      </c>
      <c r="Y378" s="26">
        <v>2</v>
      </c>
      <c r="Z378" s="21"/>
      <c r="AA378" s="25"/>
      <c r="AB378" s="25"/>
      <c r="AC378" s="25"/>
      <c r="AD378" s="25"/>
      <c r="AE378" s="25">
        <v>0</v>
      </c>
      <c r="AF378" s="25" t="s">
        <v>62</v>
      </c>
      <c r="AG378" s="25" t="s">
        <v>62</v>
      </c>
      <c r="AH378" s="25"/>
      <c r="AI378" s="25" t="s">
        <v>63</v>
      </c>
      <c r="AJ378" s="27">
        <v>-643</v>
      </c>
      <c r="AK378" s="24">
        <v>19</v>
      </c>
      <c r="AL378" s="24" t="b">
        <v>0</v>
      </c>
      <c r="AM378" s="24" t="b">
        <v>0</v>
      </c>
      <c r="AN378" s="24" t="b">
        <v>1</v>
      </c>
      <c r="AO378" s="24">
        <v>4</v>
      </c>
      <c r="AP378" s="24">
        <v>1</v>
      </c>
      <c r="AQ378" s="26">
        <v>37315</v>
      </c>
      <c r="AR378" s="26">
        <v>37315</v>
      </c>
      <c r="AS378" s="24">
        <v>1</v>
      </c>
      <c r="AT378" s="23" t="s">
        <v>555</v>
      </c>
      <c r="AU378" s="23" t="str">
        <f t="shared" si="5"/>
        <v/>
      </c>
    </row>
    <row r="379" spans="2:47" ht="13.8" x14ac:dyDescent="0.25">
      <c r="B379" s="20">
        <v>37315</v>
      </c>
      <c r="C379" s="20" t="s">
        <v>930</v>
      </c>
      <c r="D379" s="21" t="s">
        <v>286</v>
      </c>
      <c r="E379" s="21" t="s">
        <v>287</v>
      </c>
      <c r="F379" s="22">
        <v>1365</v>
      </c>
      <c r="G379" s="21" t="s">
        <v>1353</v>
      </c>
      <c r="H379" s="21" t="s">
        <v>1354</v>
      </c>
      <c r="I379" s="21" t="s">
        <v>552</v>
      </c>
      <c r="J379" s="21" t="s">
        <v>51</v>
      </c>
      <c r="K379" s="21" t="s">
        <v>39</v>
      </c>
      <c r="L379" s="21" t="s">
        <v>52</v>
      </c>
      <c r="M379" s="23" t="s">
        <v>289</v>
      </c>
      <c r="N379" s="24">
        <v>457</v>
      </c>
      <c r="O379" s="21" t="s">
        <v>290</v>
      </c>
      <c r="P379" s="23" t="s">
        <v>130</v>
      </c>
      <c r="Q379" s="23" t="s">
        <v>56</v>
      </c>
      <c r="R379" s="23" t="s">
        <v>57</v>
      </c>
      <c r="S379" s="24" t="b">
        <v>0</v>
      </c>
      <c r="T379" s="25" t="s">
        <v>554</v>
      </c>
      <c r="U379" s="25" t="s">
        <v>1356</v>
      </c>
      <c r="V379" s="25"/>
      <c r="W379" s="23" t="s">
        <v>272</v>
      </c>
      <c r="X379" s="26">
        <v>2</v>
      </c>
      <c r="Y379" s="26">
        <v>2</v>
      </c>
      <c r="Z379" s="21"/>
      <c r="AA379" s="25"/>
      <c r="AB379" s="25"/>
      <c r="AC379" s="25"/>
      <c r="AD379" s="25"/>
      <c r="AE379" s="25">
        <v>0</v>
      </c>
      <c r="AF379" s="25" t="s">
        <v>62</v>
      </c>
      <c r="AG379" s="25" t="s">
        <v>62</v>
      </c>
      <c r="AH379" s="25"/>
      <c r="AI379" s="25" t="s">
        <v>63</v>
      </c>
      <c r="AJ379" s="27">
        <v>1365</v>
      </c>
      <c r="AK379" s="24">
        <v>18</v>
      </c>
      <c r="AL379" s="24" t="b">
        <v>0</v>
      </c>
      <c r="AM379" s="24" t="b">
        <v>0</v>
      </c>
      <c r="AN379" s="24" t="b">
        <v>0</v>
      </c>
      <c r="AO379" s="24">
        <v>4</v>
      </c>
      <c r="AP379" s="24">
        <v>1</v>
      </c>
      <c r="AQ379" s="26">
        <v>37315</v>
      </c>
      <c r="AR379" s="26">
        <v>37316</v>
      </c>
      <c r="AS379" s="24">
        <v>1</v>
      </c>
      <c r="AT379" s="23" t="s">
        <v>291</v>
      </c>
      <c r="AU379" s="23" t="str">
        <f t="shared" si="5"/>
        <v/>
      </c>
    </row>
    <row r="380" spans="2:47" ht="13.8" x14ac:dyDescent="0.25">
      <c r="B380" s="20">
        <v>37315</v>
      </c>
      <c r="C380" s="20" t="s">
        <v>930</v>
      </c>
      <c r="D380" s="21" t="s">
        <v>286</v>
      </c>
      <c r="E380" s="21" t="s">
        <v>287</v>
      </c>
      <c r="F380" s="22">
        <v>-98.5</v>
      </c>
      <c r="G380" s="21" t="s">
        <v>1328</v>
      </c>
      <c r="H380" s="21" t="s">
        <v>1329</v>
      </c>
      <c r="I380" s="21" t="s">
        <v>1358</v>
      </c>
      <c r="J380" s="21" t="s">
        <v>268</v>
      </c>
      <c r="K380" s="21" t="s">
        <v>39</v>
      </c>
      <c r="L380" s="21" t="s">
        <v>269</v>
      </c>
      <c r="M380" s="23" t="s">
        <v>289</v>
      </c>
      <c r="N380" s="24">
        <v>457</v>
      </c>
      <c r="O380" s="21" t="s">
        <v>290</v>
      </c>
      <c r="P380" s="23" t="s">
        <v>130</v>
      </c>
      <c r="Q380" s="23" t="s">
        <v>56</v>
      </c>
      <c r="R380" s="23" t="s">
        <v>57</v>
      </c>
      <c r="S380" s="24" t="b">
        <v>0</v>
      </c>
      <c r="T380" s="25" t="s">
        <v>1328</v>
      </c>
      <c r="U380" s="25"/>
      <c r="V380" s="25"/>
      <c r="W380" s="23" t="s">
        <v>272</v>
      </c>
      <c r="X380" s="26">
        <v>2</v>
      </c>
      <c r="Y380" s="26">
        <v>2</v>
      </c>
      <c r="Z380" s="21"/>
      <c r="AA380" s="25"/>
      <c r="AB380" s="25"/>
      <c r="AC380" s="25"/>
      <c r="AD380" s="25"/>
      <c r="AE380" s="25">
        <v>0</v>
      </c>
      <c r="AF380" s="25" t="s">
        <v>62</v>
      </c>
      <c r="AG380" s="25" t="s">
        <v>62</v>
      </c>
      <c r="AH380" s="25"/>
      <c r="AI380" s="25" t="s">
        <v>63</v>
      </c>
      <c r="AJ380" s="27">
        <v>-98.5</v>
      </c>
      <c r="AK380" s="24">
        <v>11</v>
      </c>
      <c r="AL380" s="24" t="b">
        <v>0</v>
      </c>
      <c r="AM380" s="24" t="b">
        <v>0</v>
      </c>
      <c r="AN380" s="24" t="b">
        <v>0</v>
      </c>
      <c r="AO380" s="24">
        <v>0</v>
      </c>
      <c r="AP380" s="24">
        <v>1</v>
      </c>
      <c r="AQ380" s="26">
        <v>37315</v>
      </c>
      <c r="AR380" s="26">
        <v>37315</v>
      </c>
      <c r="AS380" s="24">
        <v>1</v>
      </c>
      <c r="AT380" s="23" t="s">
        <v>291</v>
      </c>
      <c r="AU380" s="23" t="str">
        <f t="shared" si="5"/>
        <v/>
      </c>
    </row>
    <row r="381" spans="2:47" ht="13.8" x14ac:dyDescent="0.25">
      <c r="B381" s="20">
        <v>37315</v>
      </c>
      <c r="C381" s="20" t="s">
        <v>930</v>
      </c>
      <c r="D381" s="21" t="s">
        <v>286</v>
      </c>
      <c r="E381" s="21" t="s">
        <v>287</v>
      </c>
      <c r="F381" s="22">
        <v>-98.5</v>
      </c>
      <c r="G381" s="21" t="s">
        <v>1321</v>
      </c>
      <c r="H381" s="21" t="s">
        <v>1322</v>
      </c>
      <c r="I381" s="21" t="s">
        <v>1359</v>
      </c>
      <c r="J381" s="21" t="s">
        <v>268</v>
      </c>
      <c r="K381" s="21" t="s">
        <v>39</v>
      </c>
      <c r="L381" s="21" t="s">
        <v>269</v>
      </c>
      <c r="M381" s="23" t="s">
        <v>289</v>
      </c>
      <c r="N381" s="24">
        <v>457</v>
      </c>
      <c r="O381" s="21" t="s">
        <v>290</v>
      </c>
      <c r="P381" s="23" t="s">
        <v>130</v>
      </c>
      <c r="Q381" s="23" t="s">
        <v>56</v>
      </c>
      <c r="R381" s="23" t="s">
        <v>57</v>
      </c>
      <c r="S381" s="24" t="b">
        <v>0</v>
      </c>
      <c r="T381" s="25" t="s">
        <v>1321</v>
      </c>
      <c r="U381" s="25"/>
      <c r="V381" s="25"/>
      <c r="W381" s="23" t="s">
        <v>272</v>
      </c>
      <c r="X381" s="26">
        <v>2</v>
      </c>
      <c r="Y381" s="26">
        <v>2</v>
      </c>
      <c r="Z381" s="21"/>
      <c r="AA381" s="25"/>
      <c r="AB381" s="25"/>
      <c r="AC381" s="25"/>
      <c r="AD381" s="25"/>
      <c r="AE381" s="25">
        <v>0</v>
      </c>
      <c r="AF381" s="25" t="s">
        <v>62</v>
      </c>
      <c r="AG381" s="25" t="s">
        <v>62</v>
      </c>
      <c r="AH381" s="25"/>
      <c r="AI381" s="25" t="s">
        <v>63</v>
      </c>
      <c r="AJ381" s="27">
        <v>-98.5</v>
      </c>
      <c r="AK381" s="24">
        <v>12</v>
      </c>
      <c r="AL381" s="24" t="b">
        <v>0</v>
      </c>
      <c r="AM381" s="24" t="b">
        <v>0</v>
      </c>
      <c r="AN381" s="24" t="b">
        <v>0</v>
      </c>
      <c r="AO381" s="24">
        <v>0</v>
      </c>
      <c r="AP381" s="24">
        <v>1</v>
      </c>
      <c r="AQ381" s="26">
        <v>37315</v>
      </c>
      <c r="AR381" s="26">
        <v>37321</v>
      </c>
      <c r="AS381" s="24">
        <v>1</v>
      </c>
      <c r="AT381" s="23" t="s">
        <v>291</v>
      </c>
      <c r="AU381" s="23" t="str">
        <f t="shared" si="5"/>
        <v/>
      </c>
    </row>
    <row r="382" spans="2:47" ht="13.8" x14ac:dyDescent="0.25">
      <c r="B382" s="20">
        <v>37315</v>
      </c>
      <c r="C382" s="20" t="s">
        <v>930</v>
      </c>
      <c r="D382" s="21" t="s">
        <v>559</v>
      </c>
      <c r="E382" s="21" t="s">
        <v>560</v>
      </c>
      <c r="F382" s="22">
        <v>682</v>
      </c>
      <c r="G382" s="21" t="s">
        <v>1289</v>
      </c>
      <c r="H382" s="21" t="s">
        <v>1290</v>
      </c>
      <c r="I382" s="21" t="s">
        <v>1360</v>
      </c>
      <c r="J382" s="21" t="s">
        <v>432</v>
      </c>
      <c r="K382" s="21" t="s">
        <v>39</v>
      </c>
      <c r="L382" s="21" t="s">
        <v>269</v>
      </c>
      <c r="M382" s="23" t="s">
        <v>295</v>
      </c>
      <c r="N382" s="24">
        <v>457</v>
      </c>
      <c r="O382" s="21" t="s">
        <v>290</v>
      </c>
      <c r="P382" s="23" t="s">
        <v>55</v>
      </c>
      <c r="Q382" s="23" t="s">
        <v>56</v>
      </c>
      <c r="R382" s="23" t="s">
        <v>57</v>
      </c>
      <c r="S382" s="24" t="b">
        <v>0</v>
      </c>
      <c r="T382" s="25" t="s">
        <v>458</v>
      </c>
      <c r="U382" s="25" t="s">
        <v>435</v>
      </c>
      <c r="V382" s="25"/>
      <c r="W382" s="23" t="s">
        <v>272</v>
      </c>
      <c r="X382" s="26">
        <v>2</v>
      </c>
      <c r="Y382" s="26">
        <v>2</v>
      </c>
      <c r="Z382" s="21"/>
      <c r="AA382" s="25"/>
      <c r="AB382" s="25"/>
      <c r="AC382" s="25"/>
      <c r="AD382" s="25"/>
      <c r="AE382" s="25">
        <v>0</v>
      </c>
      <c r="AF382" s="25" t="s">
        <v>62</v>
      </c>
      <c r="AG382" s="25" t="s">
        <v>62</v>
      </c>
      <c r="AH382" s="25"/>
      <c r="AI382" s="25" t="s">
        <v>63</v>
      </c>
      <c r="AJ382" s="27">
        <v>682</v>
      </c>
      <c r="AK382" s="24">
        <v>5</v>
      </c>
      <c r="AL382" s="24" t="b">
        <v>0</v>
      </c>
      <c r="AM382" s="24" t="b">
        <v>0</v>
      </c>
      <c r="AN382" s="24" t="b">
        <v>1</v>
      </c>
      <c r="AO382" s="24">
        <v>4</v>
      </c>
      <c r="AP382" s="24">
        <v>1</v>
      </c>
      <c r="AQ382" s="26">
        <v>37315</v>
      </c>
      <c r="AR382" s="26">
        <v>37315</v>
      </c>
      <c r="AS382" s="24">
        <v>1</v>
      </c>
      <c r="AT382" s="23" t="s">
        <v>562</v>
      </c>
      <c r="AU382" s="23" t="str">
        <f t="shared" si="5"/>
        <v/>
      </c>
    </row>
    <row r="383" spans="2:47" ht="13.8" x14ac:dyDescent="0.25">
      <c r="B383" s="20">
        <v>37315</v>
      </c>
      <c r="C383" s="20" t="s">
        <v>930</v>
      </c>
      <c r="D383" s="21" t="s">
        <v>292</v>
      </c>
      <c r="E383" s="21" t="s">
        <v>293</v>
      </c>
      <c r="F383" s="22">
        <v>248.48</v>
      </c>
      <c r="G383" s="21" t="s">
        <v>1321</v>
      </c>
      <c r="H383" s="21" t="s">
        <v>1322</v>
      </c>
      <c r="I383" s="21" t="s">
        <v>1361</v>
      </c>
      <c r="J383" s="21" t="s">
        <v>268</v>
      </c>
      <c r="K383" s="21" t="s">
        <v>39</v>
      </c>
      <c r="L383" s="21" t="s">
        <v>269</v>
      </c>
      <c r="M383" s="23" t="s">
        <v>295</v>
      </c>
      <c r="N383" s="24">
        <v>457</v>
      </c>
      <c r="O383" s="21" t="s">
        <v>290</v>
      </c>
      <c r="P383" s="23" t="s">
        <v>130</v>
      </c>
      <c r="Q383" s="23" t="s">
        <v>56</v>
      </c>
      <c r="R383" s="23" t="s">
        <v>57</v>
      </c>
      <c r="S383" s="24" t="b">
        <v>0</v>
      </c>
      <c r="T383" s="25" t="s">
        <v>1321</v>
      </c>
      <c r="U383" s="25"/>
      <c r="V383" s="25"/>
      <c r="W383" s="23" t="s">
        <v>272</v>
      </c>
      <c r="X383" s="26">
        <v>2</v>
      </c>
      <c r="Y383" s="26">
        <v>2</v>
      </c>
      <c r="Z383" s="21"/>
      <c r="AA383" s="25"/>
      <c r="AB383" s="25"/>
      <c r="AC383" s="25"/>
      <c r="AD383" s="25"/>
      <c r="AE383" s="25">
        <v>0</v>
      </c>
      <c r="AF383" s="25" t="s">
        <v>62</v>
      </c>
      <c r="AG383" s="25" t="s">
        <v>62</v>
      </c>
      <c r="AH383" s="25"/>
      <c r="AI383" s="25" t="s">
        <v>63</v>
      </c>
      <c r="AJ383" s="27">
        <v>248.48</v>
      </c>
      <c r="AK383" s="24">
        <v>4</v>
      </c>
      <c r="AL383" s="24" t="b">
        <v>0</v>
      </c>
      <c r="AM383" s="24" t="b">
        <v>0</v>
      </c>
      <c r="AN383" s="24" t="b">
        <v>0</v>
      </c>
      <c r="AO383" s="24">
        <v>0</v>
      </c>
      <c r="AP383" s="24">
        <v>1</v>
      </c>
      <c r="AQ383" s="26">
        <v>37315</v>
      </c>
      <c r="AR383" s="26">
        <v>37321</v>
      </c>
      <c r="AS383" s="24">
        <v>1</v>
      </c>
      <c r="AT383" s="23" t="s">
        <v>296</v>
      </c>
      <c r="AU383" s="23" t="str">
        <f t="shared" si="5"/>
        <v/>
      </c>
    </row>
    <row r="384" spans="2:47" ht="13.8" x14ac:dyDescent="0.25">
      <c r="B384" s="20">
        <v>37315</v>
      </c>
      <c r="C384" s="20" t="s">
        <v>930</v>
      </c>
      <c r="D384" s="21" t="s">
        <v>1362</v>
      </c>
      <c r="E384" s="21" t="s">
        <v>1363</v>
      </c>
      <c r="F384" s="22">
        <v>226.56</v>
      </c>
      <c r="G384" s="21" t="s">
        <v>1289</v>
      </c>
      <c r="H384" s="21" t="s">
        <v>1290</v>
      </c>
      <c r="I384" s="21" t="s">
        <v>1364</v>
      </c>
      <c r="J384" s="21" t="s">
        <v>432</v>
      </c>
      <c r="K384" s="21" t="s">
        <v>39</v>
      </c>
      <c r="L384" s="21" t="s">
        <v>269</v>
      </c>
      <c r="M384" s="23" t="s">
        <v>1365</v>
      </c>
      <c r="N384" s="24">
        <v>457</v>
      </c>
      <c r="O384" s="21" t="s">
        <v>290</v>
      </c>
      <c r="P384" s="23" t="s">
        <v>55</v>
      </c>
      <c r="Q384" s="23" t="s">
        <v>56</v>
      </c>
      <c r="R384" s="23" t="s">
        <v>57</v>
      </c>
      <c r="S384" s="24" t="b">
        <v>0</v>
      </c>
      <c r="T384" s="25" t="s">
        <v>1289</v>
      </c>
      <c r="U384" s="25"/>
      <c r="V384" s="25"/>
      <c r="W384" s="23" t="s">
        <v>272</v>
      </c>
      <c r="X384" s="26">
        <v>2</v>
      </c>
      <c r="Y384" s="26">
        <v>2</v>
      </c>
      <c r="Z384" s="21"/>
      <c r="AA384" s="25"/>
      <c r="AB384" s="25"/>
      <c r="AC384" s="25"/>
      <c r="AD384" s="25"/>
      <c r="AE384" s="25">
        <v>0</v>
      </c>
      <c r="AF384" s="25" t="s">
        <v>62</v>
      </c>
      <c r="AG384" s="25" t="s">
        <v>62</v>
      </c>
      <c r="AH384" s="25"/>
      <c r="AI384" s="25" t="s">
        <v>63</v>
      </c>
      <c r="AJ384" s="27">
        <v>226.56</v>
      </c>
      <c r="AK384" s="24">
        <v>6</v>
      </c>
      <c r="AL384" s="24" t="b">
        <v>0</v>
      </c>
      <c r="AM384" s="24" t="b">
        <v>0</v>
      </c>
      <c r="AN384" s="24" t="b">
        <v>1</v>
      </c>
      <c r="AO384" s="24">
        <v>4</v>
      </c>
      <c r="AP384" s="24">
        <v>1</v>
      </c>
      <c r="AQ384" s="26">
        <v>37315</v>
      </c>
      <c r="AR384" s="26">
        <v>37315</v>
      </c>
      <c r="AS384" s="24">
        <v>1</v>
      </c>
      <c r="AT384" s="23" t="s">
        <v>1366</v>
      </c>
      <c r="AU384" s="23" t="str">
        <f t="shared" si="5"/>
        <v/>
      </c>
    </row>
    <row r="385" spans="2:47" ht="13.8" x14ac:dyDescent="0.25">
      <c r="B385" s="20">
        <v>37315</v>
      </c>
      <c r="C385" s="20" t="s">
        <v>930</v>
      </c>
      <c r="D385" s="21" t="s">
        <v>1367</v>
      </c>
      <c r="E385" s="21" t="s">
        <v>1368</v>
      </c>
      <c r="F385" s="22">
        <v>18.28</v>
      </c>
      <c r="G385" s="21" t="s">
        <v>1369</v>
      </c>
      <c r="H385" s="21" t="s">
        <v>49</v>
      </c>
      <c r="I385" s="21" t="s">
        <v>1370</v>
      </c>
      <c r="J385" s="21" t="s">
        <v>307</v>
      </c>
      <c r="K385" s="21" t="s">
        <v>39</v>
      </c>
      <c r="L385" s="21" t="s">
        <v>52</v>
      </c>
      <c r="M385" s="23" t="s">
        <v>1371</v>
      </c>
      <c r="N385" s="24">
        <v>457</v>
      </c>
      <c r="O385" s="21" t="s">
        <v>290</v>
      </c>
      <c r="P385" s="23" t="s">
        <v>130</v>
      </c>
      <c r="Q385" s="23" t="s">
        <v>56</v>
      </c>
      <c r="R385" s="23" t="s">
        <v>57</v>
      </c>
      <c r="S385" s="24" t="b">
        <v>0</v>
      </c>
      <c r="T385" s="25" t="s">
        <v>1372</v>
      </c>
      <c r="U385" s="25" t="s">
        <v>1373</v>
      </c>
      <c r="V385" s="25" t="s">
        <v>1374</v>
      </c>
      <c r="W385" s="23" t="s">
        <v>1375</v>
      </c>
      <c r="X385" s="26">
        <v>37229</v>
      </c>
      <c r="Y385" s="26">
        <v>37286</v>
      </c>
      <c r="Z385" s="21"/>
      <c r="AA385" s="25"/>
      <c r="AB385" s="25"/>
      <c r="AC385" s="25"/>
      <c r="AD385" s="25">
        <v>7002</v>
      </c>
      <c r="AE385" s="25">
        <v>18.28</v>
      </c>
      <c r="AF385" s="25" t="s">
        <v>62</v>
      </c>
      <c r="AG385" s="25" t="s">
        <v>62</v>
      </c>
      <c r="AH385" s="25"/>
      <c r="AI385" s="25" t="s">
        <v>63</v>
      </c>
      <c r="AJ385" s="27">
        <v>18.28</v>
      </c>
      <c r="AK385" s="24">
        <v>21</v>
      </c>
      <c r="AL385" s="24" t="b">
        <v>0</v>
      </c>
      <c r="AM385" s="24" t="b">
        <v>0</v>
      </c>
      <c r="AN385" s="24" t="b">
        <v>0</v>
      </c>
      <c r="AO385" s="24">
        <v>0</v>
      </c>
      <c r="AP385" s="24">
        <v>1</v>
      </c>
      <c r="AQ385" s="26">
        <v>37315</v>
      </c>
      <c r="AR385" s="26">
        <v>37320</v>
      </c>
      <c r="AS385" s="24">
        <v>1</v>
      </c>
      <c r="AT385" s="23" t="s">
        <v>1376</v>
      </c>
      <c r="AU385" s="23" t="str">
        <f t="shared" si="5"/>
        <v>VO00485297</v>
      </c>
    </row>
    <row r="386" spans="2:47" ht="13.8" x14ac:dyDescent="0.25">
      <c r="B386" s="20">
        <v>37315</v>
      </c>
      <c r="C386" s="20" t="s">
        <v>930</v>
      </c>
      <c r="D386" s="21" t="s">
        <v>1259</v>
      </c>
      <c r="E386" s="21" t="s">
        <v>621</v>
      </c>
      <c r="F386" s="22">
        <v>51.14</v>
      </c>
      <c r="G386" s="21" t="s">
        <v>1369</v>
      </c>
      <c r="H386" s="21" t="s">
        <v>49</v>
      </c>
      <c r="I386" s="21" t="s">
        <v>1377</v>
      </c>
      <c r="J386" s="21" t="s">
        <v>307</v>
      </c>
      <c r="K386" s="21" t="s">
        <v>39</v>
      </c>
      <c r="L386" s="21" t="s">
        <v>52</v>
      </c>
      <c r="M386" s="23" t="s">
        <v>1262</v>
      </c>
      <c r="N386" s="24">
        <v>457</v>
      </c>
      <c r="O386" s="21" t="s">
        <v>290</v>
      </c>
      <c r="P386" s="23" t="s">
        <v>130</v>
      </c>
      <c r="Q386" s="23" t="s">
        <v>56</v>
      </c>
      <c r="R386" s="23" t="s">
        <v>57</v>
      </c>
      <c r="S386" s="24" t="b">
        <v>0</v>
      </c>
      <c r="T386" s="25" t="s">
        <v>1378</v>
      </c>
      <c r="U386" s="25" t="s">
        <v>1373</v>
      </c>
      <c r="V386" s="25" t="s">
        <v>947</v>
      </c>
      <c r="W386" s="23" t="s">
        <v>1379</v>
      </c>
      <c r="X386" s="26">
        <v>37293</v>
      </c>
      <c r="Y386" s="26">
        <v>37350</v>
      </c>
      <c r="Z386" s="21"/>
      <c r="AA386" s="25"/>
      <c r="AB386" s="25"/>
      <c r="AC386" s="25"/>
      <c r="AD386" s="25">
        <v>7002</v>
      </c>
      <c r="AE386" s="25">
        <v>51.14</v>
      </c>
      <c r="AF386" s="25" t="s">
        <v>62</v>
      </c>
      <c r="AG386" s="25" t="s">
        <v>62</v>
      </c>
      <c r="AH386" s="25"/>
      <c r="AI386" s="25" t="s">
        <v>63</v>
      </c>
      <c r="AJ386" s="27">
        <v>51.14</v>
      </c>
      <c r="AK386" s="24">
        <v>17</v>
      </c>
      <c r="AL386" s="24" t="b">
        <v>0</v>
      </c>
      <c r="AM386" s="24" t="b">
        <v>0</v>
      </c>
      <c r="AN386" s="24" t="b">
        <v>0</v>
      </c>
      <c r="AO386" s="24">
        <v>0</v>
      </c>
      <c r="AP386" s="24">
        <v>1</v>
      </c>
      <c r="AQ386" s="26">
        <v>37315</v>
      </c>
      <c r="AR386" s="26">
        <v>37320</v>
      </c>
      <c r="AS386" s="24">
        <v>1</v>
      </c>
      <c r="AT386" s="23" t="s">
        <v>1267</v>
      </c>
      <c r="AU386" s="23" t="str">
        <f t="shared" si="5"/>
        <v>VO00485256</v>
      </c>
    </row>
    <row r="387" spans="2:47" ht="13.8" x14ac:dyDescent="0.25">
      <c r="B387" s="20">
        <v>37315</v>
      </c>
      <c r="C387" s="20" t="s">
        <v>930</v>
      </c>
      <c r="D387" s="21" t="s">
        <v>1259</v>
      </c>
      <c r="E387" s="21" t="s">
        <v>621</v>
      </c>
      <c r="F387" s="22">
        <v>51.14</v>
      </c>
      <c r="G387" s="21" t="s">
        <v>1369</v>
      </c>
      <c r="H387" s="21" t="s">
        <v>49</v>
      </c>
      <c r="I387" s="21" t="s">
        <v>1380</v>
      </c>
      <c r="J387" s="21" t="s">
        <v>307</v>
      </c>
      <c r="K387" s="21" t="s">
        <v>39</v>
      </c>
      <c r="L387" s="21" t="s">
        <v>52</v>
      </c>
      <c r="M387" s="23" t="s">
        <v>1262</v>
      </c>
      <c r="N387" s="24">
        <v>457</v>
      </c>
      <c r="O387" s="21" t="s">
        <v>290</v>
      </c>
      <c r="P387" s="23" t="s">
        <v>130</v>
      </c>
      <c r="Q387" s="23" t="s">
        <v>56</v>
      </c>
      <c r="R387" s="23" t="s">
        <v>57</v>
      </c>
      <c r="S387" s="24" t="b">
        <v>0</v>
      </c>
      <c r="T387" s="25" t="s">
        <v>1381</v>
      </c>
      <c r="U387" s="25" t="s">
        <v>1373</v>
      </c>
      <c r="V387" s="25" t="s">
        <v>947</v>
      </c>
      <c r="W387" s="23" t="s">
        <v>1382</v>
      </c>
      <c r="X387" s="26">
        <v>37300</v>
      </c>
      <c r="Y387" s="26">
        <v>37357</v>
      </c>
      <c r="Z387" s="21"/>
      <c r="AA387" s="25"/>
      <c r="AB387" s="25"/>
      <c r="AC387" s="25"/>
      <c r="AD387" s="25">
        <v>7002</v>
      </c>
      <c r="AE387" s="25">
        <v>51.14</v>
      </c>
      <c r="AF387" s="25" t="s">
        <v>62</v>
      </c>
      <c r="AG387" s="25" t="s">
        <v>62</v>
      </c>
      <c r="AH387" s="25"/>
      <c r="AI387" s="25" t="s">
        <v>63</v>
      </c>
      <c r="AJ387" s="27">
        <v>51.14</v>
      </c>
      <c r="AK387" s="24">
        <v>18</v>
      </c>
      <c r="AL387" s="24" t="b">
        <v>0</v>
      </c>
      <c r="AM387" s="24" t="b">
        <v>0</v>
      </c>
      <c r="AN387" s="24" t="b">
        <v>0</v>
      </c>
      <c r="AO387" s="24">
        <v>0</v>
      </c>
      <c r="AP387" s="24">
        <v>1</v>
      </c>
      <c r="AQ387" s="26">
        <v>37315</v>
      </c>
      <c r="AR387" s="26">
        <v>37320</v>
      </c>
      <c r="AS387" s="24">
        <v>1</v>
      </c>
      <c r="AT387" s="23" t="s">
        <v>1267</v>
      </c>
      <c r="AU387" s="23" t="str">
        <f t="shared" si="5"/>
        <v>VO00485262</v>
      </c>
    </row>
    <row r="388" spans="2:47" ht="13.8" x14ac:dyDescent="0.25">
      <c r="B388" s="20">
        <v>37315</v>
      </c>
      <c r="C388" s="20" t="s">
        <v>930</v>
      </c>
      <c r="D388" s="21" t="s">
        <v>1259</v>
      </c>
      <c r="E388" s="21" t="s">
        <v>621</v>
      </c>
      <c r="F388" s="22">
        <v>51.14</v>
      </c>
      <c r="G388" s="21" t="s">
        <v>1369</v>
      </c>
      <c r="H388" s="21" t="s">
        <v>49</v>
      </c>
      <c r="I388" s="21" t="s">
        <v>1383</v>
      </c>
      <c r="J388" s="21" t="s">
        <v>307</v>
      </c>
      <c r="K388" s="21" t="s">
        <v>39</v>
      </c>
      <c r="L388" s="21" t="s">
        <v>52</v>
      </c>
      <c r="M388" s="23" t="s">
        <v>1262</v>
      </c>
      <c r="N388" s="24">
        <v>457</v>
      </c>
      <c r="O388" s="21" t="s">
        <v>290</v>
      </c>
      <c r="P388" s="23" t="s">
        <v>130</v>
      </c>
      <c r="Q388" s="23" t="s">
        <v>56</v>
      </c>
      <c r="R388" s="23" t="s">
        <v>57</v>
      </c>
      <c r="S388" s="24" t="b">
        <v>0</v>
      </c>
      <c r="T388" s="25" t="s">
        <v>1384</v>
      </c>
      <c r="U388" s="25" t="s">
        <v>1373</v>
      </c>
      <c r="V388" s="25" t="s">
        <v>947</v>
      </c>
      <c r="W388" s="23" t="s">
        <v>1385</v>
      </c>
      <c r="X388" s="26">
        <v>37307</v>
      </c>
      <c r="Y388" s="26">
        <v>37364</v>
      </c>
      <c r="Z388" s="21"/>
      <c r="AA388" s="25"/>
      <c r="AB388" s="25"/>
      <c r="AC388" s="25"/>
      <c r="AD388" s="25">
        <v>7002</v>
      </c>
      <c r="AE388" s="25">
        <v>51.14</v>
      </c>
      <c r="AF388" s="25" t="s">
        <v>62</v>
      </c>
      <c r="AG388" s="25" t="s">
        <v>62</v>
      </c>
      <c r="AH388" s="25"/>
      <c r="AI388" s="25" t="s">
        <v>63</v>
      </c>
      <c r="AJ388" s="27">
        <v>51.14</v>
      </c>
      <c r="AK388" s="24">
        <v>19</v>
      </c>
      <c r="AL388" s="24" t="b">
        <v>0</v>
      </c>
      <c r="AM388" s="24" t="b">
        <v>0</v>
      </c>
      <c r="AN388" s="24" t="b">
        <v>0</v>
      </c>
      <c r="AO388" s="24">
        <v>0</v>
      </c>
      <c r="AP388" s="24">
        <v>1</v>
      </c>
      <c r="AQ388" s="26">
        <v>37315</v>
      </c>
      <c r="AR388" s="26">
        <v>37320</v>
      </c>
      <c r="AS388" s="24">
        <v>1</v>
      </c>
      <c r="AT388" s="23" t="s">
        <v>1267</v>
      </c>
      <c r="AU388" s="23" t="str">
        <f t="shared" si="5"/>
        <v>VO00485293</v>
      </c>
    </row>
    <row r="389" spans="2:47" ht="13.8" x14ac:dyDescent="0.25">
      <c r="B389" s="20">
        <v>37315</v>
      </c>
      <c r="C389" s="20" t="s">
        <v>930</v>
      </c>
      <c r="D389" s="21" t="s">
        <v>1259</v>
      </c>
      <c r="E389" s="21" t="s">
        <v>621</v>
      </c>
      <c r="F389" s="22">
        <v>173.61</v>
      </c>
      <c r="G389" s="21" t="s">
        <v>1369</v>
      </c>
      <c r="H389" s="21" t="s">
        <v>49</v>
      </c>
      <c r="I389" s="21" t="s">
        <v>1386</v>
      </c>
      <c r="J389" s="21" t="s">
        <v>307</v>
      </c>
      <c r="K389" s="21" t="s">
        <v>39</v>
      </c>
      <c r="L389" s="21" t="s">
        <v>52</v>
      </c>
      <c r="M389" s="23" t="s">
        <v>1262</v>
      </c>
      <c r="N389" s="24">
        <v>457</v>
      </c>
      <c r="O389" s="21" t="s">
        <v>290</v>
      </c>
      <c r="P389" s="23" t="s">
        <v>130</v>
      </c>
      <c r="Q389" s="23" t="s">
        <v>56</v>
      </c>
      <c r="R389" s="23" t="s">
        <v>57</v>
      </c>
      <c r="S389" s="24" t="b">
        <v>0</v>
      </c>
      <c r="T389" s="25" t="s">
        <v>1387</v>
      </c>
      <c r="U389" s="25" t="s">
        <v>1373</v>
      </c>
      <c r="V389" s="25" t="s">
        <v>1388</v>
      </c>
      <c r="W389" s="23" t="s">
        <v>1389</v>
      </c>
      <c r="X389" s="26">
        <v>37314</v>
      </c>
      <c r="Y389" s="26">
        <v>37344</v>
      </c>
      <c r="Z389" s="21"/>
      <c r="AA389" s="25"/>
      <c r="AB389" s="25"/>
      <c r="AC389" s="25"/>
      <c r="AD389" s="25">
        <v>7002</v>
      </c>
      <c r="AE389" s="25">
        <v>173.61</v>
      </c>
      <c r="AF389" s="25" t="s">
        <v>62</v>
      </c>
      <c r="AG389" s="25" t="s">
        <v>62</v>
      </c>
      <c r="AH389" s="25"/>
      <c r="AI389" s="25" t="s">
        <v>63</v>
      </c>
      <c r="AJ389" s="27">
        <v>173.61</v>
      </c>
      <c r="AK389" s="24">
        <v>26</v>
      </c>
      <c r="AL389" s="24" t="b">
        <v>0</v>
      </c>
      <c r="AM389" s="24" t="b">
        <v>0</v>
      </c>
      <c r="AN389" s="24" t="b">
        <v>0</v>
      </c>
      <c r="AO389" s="24">
        <v>0</v>
      </c>
      <c r="AP389" s="24">
        <v>1</v>
      </c>
      <c r="AQ389" s="26">
        <v>37315</v>
      </c>
      <c r="AR389" s="26">
        <v>37320</v>
      </c>
      <c r="AS389" s="24">
        <v>1</v>
      </c>
      <c r="AT389" s="23" t="s">
        <v>1267</v>
      </c>
      <c r="AU389" s="23" t="str">
        <f t="shared" si="5"/>
        <v>VO00485339</v>
      </c>
    </row>
    <row r="390" spans="2:47" ht="13.8" x14ac:dyDescent="0.25">
      <c r="B390" s="20">
        <v>37315</v>
      </c>
      <c r="C390" s="20" t="s">
        <v>930</v>
      </c>
      <c r="D390" s="21" t="s">
        <v>1259</v>
      </c>
      <c r="E390" s="21" t="s">
        <v>621</v>
      </c>
      <c r="F390" s="22">
        <v>138.08000000000001</v>
      </c>
      <c r="G390" s="21" t="s">
        <v>1301</v>
      </c>
      <c r="H390" s="21" t="s">
        <v>1302</v>
      </c>
      <c r="I390" s="21" t="s">
        <v>1302</v>
      </c>
      <c r="J390" s="21"/>
      <c r="K390" s="21" t="s">
        <v>39</v>
      </c>
      <c r="L390" s="21" t="s">
        <v>269</v>
      </c>
      <c r="M390" s="23" t="s">
        <v>1262</v>
      </c>
      <c r="N390" s="24">
        <v>457</v>
      </c>
      <c r="O390" s="21" t="s">
        <v>290</v>
      </c>
      <c r="P390" s="23" t="s">
        <v>130</v>
      </c>
      <c r="Q390" s="23" t="s">
        <v>56</v>
      </c>
      <c r="R390" s="23" t="s">
        <v>57</v>
      </c>
      <c r="S390" s="24" t="b">
        <v>0</v>
      </c>
      <c r="T390" s="25" t="s">
        <v>1301</v>
      </c>
      <c r="U390" s="25"/>
      <c r="V390" s="25"/>
      <c r="W390" s="23" t="s">
        <v>272</v>
      </c>
      <c r="X390" s="26">
        <v>2</v>
      </c>
      <c r="Y390" s="26">
        <v>2</v>
      </c>
      <c r="Z390" s="21"/>
      <c r="AA390" s="25"/>
      <c r="AB390" s="25"/>
      <c r="AC390" s="25"/>
      <c r="AD390" s="25"/>
      <c r="AE390" s="25">
        <v>0</v>
      </c>
      <c r="AF390" s="25" t="s">
        <v>62</v>
      </c>
      <c r="AG390" s="25" t="s">
        <v>62</v>
      </c>
      <c r="AH390" s="25"/>
      <c r="AI390" s="25" t="s">
        <v>63</v>
      </c>
      <c r="AJ390" s="27">
        <v>138.08000000000001</v>
      </c>
      <c r="AK390" s="24">
        <v>7</v>
      </c>
      <c r="AL390" s="24" t="b">
        <v>0</v>
      </c>
      <c r="AM390" s="24" t="b">
        <v>0</v>
      </c>
      <c r="AN390" s="24" t="b">
        <v>0</v>
      </c>
      <c r="AO390" s="24">
        <v>0</v>
      </c>
      <c r="AP390" s="24">
        <v>1</v>
      </c>
      <c r="AQ390" s="26">
        <v>37315</v>
      </c>
      <c r="AR390" s="26">
        <v>37323</v>
      </c>
      <c r="AS390" s="24">
        <v>1</v>
      </c>
      <c r="AT390" s="23" t="s">
        <v>1267</v>
      </c>
      <c r="AU390" s="23" t="str">
        <f t="shared" ref="AU390:AU453" si="6">IF(LEFT(T390,2)="VO",T390,"")</f>
        <v/>
      </c>
    </row>
    <row r="391" spans="2:47" ht="13.8" x14ac:dyDescent="0.25">
      <c r="B391" s="20">
        <v>37315</v>
      </c>
      <c r="C391" s="20" t="s">
        <v>930</v>
      </c>
      <c r="D391" s="21" t="s">
        <v>563</v>
      </c>
      <c r="E391" s="21" t="s">
        <v>564</v>
      </c>
      <c r="F391" s="22">
        <v>334.38</v>
      </c>
      <c r="G391" s="21" t="s">
        <v>1390</v>
      </c>
      <c r="H391" s="21" t="s">
        <v>1391</v>
      </c>
      <c r="I391" s="21" t="s">
        <v>1392</v>
      </c>
      <c r="J391" s="21" t="s">
        <v>432</v>
      </c>
      <c r="K391" s="21" t="s">
        <v>39</v>
      </c>
      <c r="L391" s="21" t="s">
        <v>269</v>
      </c>
      <c r="M391" s="23" t="s">
        <v>568</v>
      </c>
      <c r="N391" s="24">
        <v>457</v>
      </c>
      <c r="O391" s="21" t="s">
        <v>290</v>
      </c>
      <c r="P391" s="23" t="s">
        <v>55</v>
      </c>
      <c r="Q391" s="23" t="s">
        <v>56</v>
      </c>
      <c r="R391" s="23" t="s">
        <v>57</v>
      </c>
      <c r="S391" s="24" t="b">
        <v>0</v>
      </c>
      <c r="T391" s="25" t="s">
        <v>565</v>
      </c>
      <c r="U391" s="25" t="s">
        <v>435</v>
      </c>
      <c r="V391" s="25"/>
      <c r="W391" s="23" t="s">
        <v>272</v>
      </c>
      <c r="X391" s="26">
        <v>2</v>
      </c>
      <c r="Y391" s="26">
        <v>2</v>
      </c>
      <c r="Z391" s="21"/>
      <c r="AA391" s="25"/>
      <c r="AB391" s="25"/>
      <c r="AC391" s="25"/>
      <c r="AD391" s="25"/>
      <c r="AE391" s="25">
        <v>0</v>
      </c>
      <c r="AF391" s="25" t="s">
        <v>62</v>
      </c>
      <c r="AG391" s="25" t="s">
        <v>62</v>
      </c>
      <c r="AH391" s="25"/>
      <c r="AI391" s="25" t="s">
        <v>63</v>
      </c>
      <c r="AJ391" s="27">
        <v>334.38</v>
      </c>
      <c r="AK391" s="24">
        <v>1</v>
      </c>
      <c r="AL391" s="24" t="b">
        <v>0</v>
      </c>
      <c r="AM391" s="24" t="b">
        <v>0</v>
      </c>
      <c r="AN391" s="24" t="b">
        <v>1</v>
      </c>
      <c r="AO391" s="24">
        <v>4</v>
      </c>
      <c r="AP391" s="24">
        <v>1</v>
      </c>
      <c r="AQ391" s="26">
        <v>37315</v>
      </c>
      <c r="AR391" s="26">
        <v>37315</v>
      </c>
      <c r="AS391" s="24">
        <v>1</v>
      </c>
      <c r="AT391" s="23" t="s">
        <v>570</v>
      </c>
      <c r="AU391" s="23" t="str">
        <f t="shared" si="6"/>
        <v/>
      </c>
    </row>
    <row r="392" spans="2:47" ht="13.8" x14ac:dyDescent="0.25">
      <c r="B392" s="20">
        <v>37315</v>
      </c>
      <c r="C392" s="20" t="s">
        <v>930</v>
      </c>
      <c r="D392" s="21" t="s">
        <v>571</v>
      </c>
      <c r="E392" s="21" t="s">
        <v>572</v>
      </c>
      <c r="F392" s="22">
        <v>3624.99</v>
      </c>
      <c r="G392" s="21" t="s">
        <v>1393</v>
      </c>
      <c r="H392" s="21" t="s">
        <v>1394</v>
      </c>
      <c r="I392" s="21" t="s">
        <v>575</v>
      </c>
      <c r="J392" s="21" t="s">
        <v>576</v>
      </c>
      <c r="K392" s="21" t="s">
        <v>39</v>
      </c>
      <c r="L392" s="21" t="s">
        <v>269</v>
      </c>
      <c r="M392" s="23" t="s">
        <v>577</v>
      </c>
      <c r="N392" s="24">
        <v>530</v>
      </c>
      <c r="O392" s="21" t="s">
        <v>578</v>
      </c>
      <c r="P392" s="23" t="s">
        <v>55</v>
      </c>
      <c r="Q392" s="23" t="s">
        <v>579</v>
      </c>
      <c r="R392" s="23" t="s">
        <v>57</v>
      </c>
      <c r="S392" s="24" t="b">
        <v>0</v>
      </c>
      <c r="T392" s="25" t="s">
        <v>573</v>
      </c>
      <c r="U392" s="25" t="s">
        <v>435</v>
      </c>
      <c r="V392" s="25"/>
      <c r="W392" s="23" t="s">
        <v>272</v>
      </c>
      <c r="X392" s="26">
        <v>2</v>
      </c>
      <c r="Y392" s="26">
        <v>2</v>
      </c>
      <c r="Z392" s="21"/>
      <c r="AA392" s="25"/>
      <c r="AB392" s="25"/>
      <c r="AC392" s="25"/>
      <c r="AD392" s="25"/>
      <c r="AE392" s="25">
        <v>0</v>
      </c>
      <c r="AF392" s="25" t="s">
        <v>62</v>
      </c>
      <c r="AG392" s="25" t="s">
        <v>62</v>
      </c>
      <c r="AH392" s="25"/>
      <c r="AI392" s="25" t="s">
        <v>63</v>
      </c>
      <c r="AJ392" s="27">
        <v>3624.99</v>
      </c>
      <c r="AK392" s="24">
        <v>1</v>
      </c>
      <c r="AL392" s="24" t="b">
        <v>0</v>
      </c>
      <c r="AM392" s="24" t="b">
        <v>0</v>
      </c>
      <c r="AN392" s="24" t="b">
        <v>1</v>
      </c>
      <c r="AO392" s="24">
        <v>4</v>
      </c>
      <c r="AP392" s="24">
        <v>1</v>
      </c>
      <c r="AQ392" s="26">
        <v>37315</v>
      </c>
      <c r="AR392" s="26">
        <v>37320</v>
      </c>
      <c r="AS392" s="24">
        <v>1</v>
      </c>
      <c r="AT392" s="23" t="s">
        <v>581</v>
      </c>
      <c r="AU392" s="23" t="str">
        <f t="shared" si="6"/>
        <v/>
      </c>
    </row>
    <row r="393" spans="2:47" ht="13.8" x14ac:dyDescent="0.25">
      <c r="B393" s="20">
        <v>37315</v>
      </c>
      <c r="C393" s="20" t="s">
        <v>930</v>
      </c>
      <c r="D393" s="21" t="s">
        <v>571</v>
      </c>
      <c r="E393" s="21" t="s">
        <v>572</v>
      </c>
      <c r="F393" s="22">
        <v>166.68</v>
      </c>
      <c r="G393" s="21" t="s">
        <v>1393</v>
      </c>
      <c r="H393" s="21" t="s">
        <v>1394</v>
      </c>
      <c r="I393" s="21" t="s">
        <v>575</v>
      </c>
      <c r="J393" s="21" t="s">
        <v>576</v>
      </c>
      <c r="K393" s="21" t="s">
        <v>39</v>
      </c>
      <c r="L393" s="21" t="s">
        <v>269</v>
      </c>
      <c r="M393" s="23" t="s">
        <v>577</v>
      </c>
      <c r="N393" s="24">
        <v>530</v>
      </c>
      <c r="O393" s="21" t="s">
        <v>578</v>
      </c>
      <c r="P393" s="23" t="s">
        <v>55</v>
      </c>
      <c r="Q393" s="23" t="s">
        <v>579</v>
      </c>
      <c r="R393" s="23" t="s">
        <v>57</v>
      </c>
      <c r="S393" s="24" t="b">
        <v>0</v>
      </c>
      <c r="T393" s="25" t="s">
        <v>573</v>
      </c>
      <c r="U393" s="25" t="s">
        <v>435</v>
      </c>
      <c r="V393" s="25"/>
      <c r="W393" s="23" t="s">
        <v>272</v>
      </c>
      <c r="X393" s="26">
        <v>2</v>
      </c>
      <c r="Y393" s="26">
        <v>2</v>
      </c>
      <c r="Z393" s="21"/>
      <c r="AA393" s="25"/>
      <c r="AB393" s="25"/>
      <c r="AC393" s="25"/>
      <c r="AD393" s="25"/>
      <c r="AE393" s="25">
        <v>0</v>
      </c>
      <c r="AF393" s="25" t="s">
        <v>62</v>
      </c>
      <c r="AG393" s="25" t="s">
        <v>62</v>
      </c>
      <c r="AH393" s="25"/>
      <c r="AI393" s="25" t="s">
        <v>63</v>
      </c>
      <c r="AJ393" s="27">
        <v>166.68</v>
      </c>
      <c r="AK393" s="24">
        <v>9</v>
      </c>
      <c r="AL393" s="24" t="b">
        <v>0</v>
      </c>
      <c r="AM393" s="24" t="b">
        <v>0</v>
      </c>
      <c r="AN393" s="24" t="b">
        <v>1</v>
      </c>
      <c r="AO393" s="24">
        <v>4</v>
      </c>
      <c r="AP393" s="24">
        <v>1</v>
      </c>
      <c r="AQ393" s="26">
        <v>37315</v>
      </c>
      <c r="AR393" s="26">
        <v>37320</v>
      </c>
      <c r="AS393" s="24">
        <v>1</v>
      </c>
      <c r="AT393" s="23" t="s">
        <v>581</v>
      </c>
      <c r="AU393" s="23" t="str">
        <f t="shared" si="6"/>
        <v/>
      </c>
    </row>
    <row r="394" spans="2:47" ht="13.8" x14ac:dyDescent="0.25">
      <c r="B394" s="20">
        <v>37315</v>
      </c>
      <c r="C394" s="20" t="s">
        <v>930</v>
      </c>
      <c r="D394" s="21" t="s">
        <v>582</v>
      </c>
      <c r="E394" s="21" t="s">
        <v>583</v>
      </c>
      <c r="F394" s="22">
        <v>666.66</v>
      </c>
      <c r="G394" s="21" t="s">
        <v>1395</v>
      </c>
      <c r="H394" s="21" t="s">
        <v>1396</v>
      </c>
      <c r="I394" s="21" t="s">
        <v>1397</v>
      </c>
      <c r="J394" s="21" t="s">
        <v>307</v>
      </c>
      <c r="K394" s="21" t="s">
        <v>39</v>
      </c>
      <c r="L394" s="21" t="s">
        <v>269</v>
      </c>
      <c r="M394" s="23" t="s">
        <v>577</v>
      </c>
      <c r="N394" s="24">
        <v>530</v>
      </c>
      <c r="O394" s="21" t="s">
        <v>578</v>
      </c>
      <c r="P394" s="23" t="s">
        <v>130</v>
      </c>
      <c r="Q394" s="23" t="s">
        <v>56</v>
      </c>
      <c r="R394" s="23" t="s">
        <v>57</v>
      </c>
      <c r="S394" s="24" t="b">
        <v>0</v>
      </c>
      <c r="T394" s="25" t="s">
        <v>584</v>
      </c>
      <c r="U394" s="25"/>
      <c r="V394" s="25"/>
      <c r="W394" s="23" t="s">
        <v>272</v>
      </c>
      <c r="X394" s="26">
        <v>2</v>
      </c>
      <c r="Y394" s="26">
        <v>2</v>
      </c>
      <c r="Z394" s="21"/>
      <c r="AA394" s="25"/>
      <c r="AB394" s="25"/>
      <c r="AC394" s="25"/>
      <c r="AD394" s="25"/>
      <c r="AE394" s="25">
        <v>0</v>
      </c>
      <c r="AF394" s="25" t="s">
        <v>62</v>
      </c>
      <c r="AG394" s="25" t="s">
        <v>62</v>
      </c>
      <c r="AH394" s="25"/>
      <c r="AI394" s="25" t="s">
        <v>63</v>
      </c>
      <c r="AJ394" s="27">
        <v>666.66</v>
      </c>
      <c r="AK394" s="24">
        <v>1</v>
      </c>
      <c r="AL394" s="24" t="b">
        <v>0</v>
      </c>
      <c r="AM394" s="24" t="b">
        <v>0</v>
      </c>
      <c r="AN394" s="24" t="b">
        <v>1</v>
      </c>
      <c r="AO394" s="24">
        <v>4</v>
      </c>
      <c r="AP394" s="24">
        <v>1</v>
      </c>
      <c r="AQ394" s="26">
        <v>37315</v>
      </c>
      <c r="AR394" s="26">
        <v>37320</v>
      </c>
      <c r="AS394" s="24">
        <v>1</v>
      </c>
      <c r="AT394" s="23" t="s">
        <v>588</v>
      </c>
      <c r="AU394" s="23" t="str">
        <f t="shared" si="6"/>
        <v/>
      </c>
    </row>
    <row r="395" spans="2:47" ht="13.8" x14ac:dyDescent="0.25">
      <c r="B395" s="20">
        <v>37315</v>
      </c>
      <c r="C395" s="20" t="s">
        <v>930</v>
      </c>
      <c r="D395" s="21" t="s">
        <v>589</v>
      </c>
      <c r="E395" s="21" t="s">
        <v>590</v>
      </c>
      <c r="F395" s="22">
        <v>363</v>
      </c>
      <c r="G395" s="21" t="s">
        <v>1398</v>
      </c>
      <c r="H395" s="21" t="s">
        <v>1399</v>
      </c>
      <c r="I395" s="21" t="s">
        <v>593</v>
      </c>
      <c r="J395" s="21" t="s">
        <v>432</v>
      </c>
      <c r="K395" s="21" t="s">
        <v>39</v>
      </c>
      <c r="L395" s="21" t="s">
        <v>269</v>
      </c>
      <c r="M395" s="23" t="s">
        <v>594</v>
      </c>
      <c r="N395" s="24">
        <v>458</v>
      </c>
      <c r="O395" s="21" t="s">
        <v>54</v>
      </c>
      <c r="P395" s="23" t="s">
        <v>55</v>
      </c>
      <c r="Q395" s="23" t="s">
        <v>56</v>
      </c>
      <c r="R395" s="23" t="s">
        <v>57</v>
      </c>
      <c r="S395" s="24" t="b">
        <v>0</v>
      </c>
      <c r="T395" s="25" t="s">
        <v>591</v>
      </c>
      <c r="U395" s="25" t="s">
        <v>435</v>
      </c>
      <c r="V395" s="25"/>
      <c r="W395" s="23" t="s">
        <v>272</v>
      </c>
      <c r="X395" s="26">
        <v>2</v>
      </c>
      <c r="Y395" s="26">
        <v>2</v>
      </c>
      <c r="Z395" s="21"/>
      <c r="AA395" s="25"/>
      <c r="AB395" s="25"/>
      <c r="AC395" s="25"/>
      <c r="AD395" s="25"/>
      <c r="AE395" s="25">
        <v>0</v>
      </c>
      <c r="AF395" s="25" t="s">
        <v>62</v>
      </c>
      <c r="AG395" s="25" t="s">
        <v>62</v>
      </c>
      <c r="AH395" s="25"/>
      <c r="AI395" s="25" t="s">
        <v>63</v>
      </c>
      <c r="AJ395" s="27">
        <v>363</v>
      </c>
      <c r="AK395" s="24">
        <v>1</v>
      </c>
      <c r="AL395" s="24" t="b">
        <v>0</v>
      </c>
      <c r="AM395" s="24" t="b">
        <v>0</v>
      </c>
      <c r="AN395" s="24" t="b">
        <v>1</v>
      </c>
      <c r="AO395" s="24">
        <v>4</v>
      </c>
      <c r="AP395" s="24">
        <v>1</v>
      </c>
      <c r="AQ395" s="26">
        <v>37315</v>
      </c>
      <c r="AR395" s="26">
        <v>37305</v>
      </c>
      <c r="AS395" s="24">
        <v>1</v>
      </c>
      <c r="AT395" s="23" t="s">
        <v>596</v>
      </c>
      <c r="AU395" s="23" t="str">
        <f t="shared" si="6"/>
        <v/>
      </c>
    </row>
    <row r="396" spans="2:47" ht="13.8" x14ac:dyDescent="0.25">
      <c r="B396" s="20">
        <v>37315</v>
      </c>
      <c r="C396" s="20" t="s">
        <v>930</v>
      </c>
      <c r="D396" s="21" t="s">
        <v>589</v>
      </c>
      <c r="E396" s="21" t="s">
        <v>590</v>
      </c>
      <c r="F396" s="22">
        <v>45.83</v>
      </c>
      <c r="G396" s="21" t="s">
        <v>1398</v>
      </c>
      <c r="H396" s="21" t="s">
        <v>1399</v>
      </c>
      <c r="I396" s="21" t="s">
        <v>1400</v>
      </c>
      <c r="J396" s="21" t="s">
        <v>432</v>
      </c>
      <c r="K396" s="21" t="s">
        <v>39</v>
      </c>
      <c r="L396" s="21" t="s">
        <v>269</v>
      </c>
      <c r="M396" s="23" t="s">
        <v>594</v>
      </c>
      <c r="N396" s="24">
        <v>458</v>
      </c>
      <c r="O396" s="21" t="s">
        <v>54</v>
      </c>
      <c r="P396" s="23" t="s">
        <v>55</v>
      </c>
      <c r="Q396" s="23" t="s">
        <v>56</v>
      </c>
      <c r="R396" s="23" t="s">
        <v>57</v>
      </c>
      <c r="S396" s="24" t="b">
        <v>0</v>
      </c>
      <c r="T396" s="25" t="s">
        <v>591</v>
      </c>
      <c r="U396" s="25" t="s">
        <v>435</v>
      </c>
      <c r="V396" s="25"/>
      <c r="W396" s="23" t="s">
        <v>272</v>
      </c>
      <c r="X396" s="26">
        <v>2</v>
      </c>
      <c r="Y396" s="26">
        <v>2</v>
      </c>
      <c r="Z396" s="21"/>
      <c r="AA396" s="25"/>
      <c r="AB396" s="25"/>
      <c r="AC396" s="25"/>
      <c r="AD396" s="25"/>
      <c r="AE396" s="25">
        <v>0</v>
      </c>
      <c r="AF396" s="25" t="s">
        <v>62</v>
      </c>
      <c r="AG396" s="25" t="s">
        <v>62</v>
      </c>
      <c r="AH396" s="25"/>
      <c r="AI396" s="25" t="s">
        <v>63</v>
      </c>
      <c r="AJ396" s="27">
        <v>45.83</v>
      </c>
      <c r="AK396" s="24">
        <v>3</v>
      </c>
      <c r="AL396" s="24" t="b">
        <v>0</v>
      </c>
      <c r="AM396" s="24" t="b">
        <v>0</v>
      </c>
      <c r="AN396" s="24" t="b">
        <v>1</v>
      </c>
      <c r="AO396" s="24">
        <v>4</v>
      </c>
      <c r="AP396" s="24">
        <v>1</v>
      </c>
      <c r="AQ396" s="26">
        <v>37315</v>
      </c>
      <c r="AR396" s="26">
        <v>37305</v>
      </c>
      <c r="AS396" s="24">
        <v>1</v>
      </c>
      <c r="AT396" s="23" t="s">
        <v>596</v>
      </c>
      <c r="AU396" s="23" t="str">
        <f t="shared" si="6"/>
        <v/>
      </c>
    </row>
    <row r="397" spans="2:47" ht="13.8" x14ac:dyDescent="0.25">
      <c r="B397" s="20">
        <v>37315</v>
      </c>
      <c r="C397" s="20" t="s">
        <v>930</v>
      </c>
      <c r="D397" s="21" t="s">
        <v>589</v>
      </c>
      <c r="E397" s="21" t="s">
        <v>590</v>
      </c>
      <c r="F397" s="22">
        <v>-450</v>
      </c>
      <c r="G397" s="21" t="s">
        <v>1401</v>
      </c>
      <c r="H397" s="21" t="s">
        <v>1309</v>
      </c>
      <c r="I397" s="21" t="s">
        <v>1309</v>
      </c>
      <c r="J397" s="21" t="s">
        <v>432</v>
      </c>
      <c r="K397" s="21" t="s">
        <v>39</v>
      </c>
      <c r="L397" s="21" t="s">
        <v>269</v>
      </c>
      <c r="M397" s="23" t="s">
        <v>594</v>
      </c>
      <c r="N397" s="24">
        <v>458</v>
      </c>
      <c r="O397" s="21" t="s">
        <v>54</v>
      </c>
      <c r="P397" s="23" t="s">
        <v>55</v>
      </c>
      <c r="Q397" s="23" t="s">
        <v>56</v>
      </c>
      <c r="R397" s="23" t="s">
        <v>57</v>
      </c>
      <c r="S397" s="24" t="b">
        <v>0</v>
      </c>
      <c r="T397" s="25" t="s">
        <v>1401</v>
      </c>
      <c r="U397" s="25"/>
      <c r="V397" s="25"/>
      <c r="W397" s="23" t="s">
        <v>272</v>
      </c>
      <c r="X397" s="26">
        <v>2</v>
      </c>
      <c r="Y397" s="26">
        <v>2</v>
      </c>
      <c r="Z397" s="21"/>
      <c r="AA397" s="25"/>
      <c r="AB397" s="25"/>
      <c r="AC397" s="25"/>
      <c r="AD397" s="25"/>
      <c r="AE397" s="25">
        <v>0</v>
      </c>
      <c r="AF397" s="25" t="s">
        <v>62</v>
      </c>
      <c r="AG397" s="25" t="s">
        <v>62</v>
      </c>
      <c r="AH397" s="25"/>
      <c r="AI397" s="25" t="s">
        <v>63</v>
      </c>
      <c r="AJ397" s="27">
        <v>-450</v>
      </c>
      <c r="AK397" s="24">
        <v>2</v>
      </c>
      <c r="AL397" s="24" t="b">
        <v>0</v>
      </c>
      <c r="AM397" s="24" t="b">
        <v>0</v>
      </c>
      <c r="AN397" s="24" t="b">
        <v>0</v>
      </c>
      <c r="AO397" s="24">
        <v>0</v>
      </c>
      <c r="AP397" s="24">
        <v>1</v>
      </c>
      <c r="AQ397" s="26">
        <v>37315</v>
      </c>
      <c r="AR397" s="26">
        <v>37321</v>
      </c>
      <c r="AS397" s="24">
        <v>1</v>
      </c>
      <c r="AT397" s="23" t="s">
        <v>596</v>
      </c>
      <c r="AU397" s="23" t="str">
        <f t="shared" si="6"/>
        <v/>
      </c>
    </row>
    <row r="398" spans="2:47" ht="13.8" x14ac:dyDescent="0.25">
      <c r="B398" s="20">
        <v>37315</v>
      </c>
      <c r="C398" s="20" t="s">
        <v>930</v>
      </c>
      <c r="D398" s="21" t="s">
        <v>598</v>
      </c>
      <c r="E398" s="21" t="s">
        <v>590</v>
      </c>
      <c r="F398" s="22">
        <v>614</v>
      </c>
      <c r="G398" s="21" t="s">
        <v>1301</v>
      </c>
      <c r="H398" s="21" t="s">
        <v>1302</v>
      </c>
      <c r="I398" s="21" t="s">
        <v>1302</v>
      </c>
      <c r="J398" s="21"/>
      <c r="K398" s="21" t="s">
        <v>39</v>
      </c>
      <c r="L398" s="21" t="s">
        <v>269</v>
      </c>
      <c r="M398" s="23" t="s">
        <v>594</v>
      </c>
      <c r="N398" s="24">
        <v>458</v>
      </c>
      <c r="O398" s="21" t="s">
        <v>54</v>
      </c>
      <c r="P398" s="23" t="s">
        <v>130</v>
      </c>
      <c r="Q398" s="23" t="s">
        <v>56</v>
      </c>
      <c r="R398" s="23" t="s">
        <v>57</v>
      </c>
      <c r="S398" s="24" t="b">
        <v>0</v>
      </c>
      <c r="T398" s="25" t="s">
        <v>1301</v>
      </c>
      <c r="U398" s="25"/>
      <c r="V398" s="25"/>
      <c r="W398" s="23" t="s">
        <v>272</v>
      </c>
      <c r="X398" s="26">
        <v>2</v>
      </c>
      <c r="Y398" s="26">
        <v>2</v>
      </c>
      <c r="Z398" s="21"/>
      <c r="AA398" s="25"/>
      <c r="AB398" s="25"/>
      <c r="AC398" s="25"/>
      <c r="AD398" s="25"/>
      <c r="AE398" s="25">
        <v>0</v>
      </c>
      <c r="AF398" s="25" t="s">
        <v>62</v>
      </c>
      <c r="AG398" s="25" t="s">
        <v>62</v>
      </c>
      <c r="AH398" s="25"/>
      <c r="AI398" s="25" t="s">
        <v>63</v>
      </c>
      <c r="AJ398" s="27">
        <v>614</v>
      </c>
      <c r="AK398" s="24">
        <v>3</v>
      </c>
      <c r="AL398" s="24" t="b">
        <v>0</v>
      </c>
      <c r="AM398" s="24" t="b">
        <v>0</v>
      </c>
      <c r="AN398" s="24" t="b">
        <v>0</v>
      </c>
      <c r="AO398" s="24">
        <v>0</v>
      </c>
      <c r="AP398" s="24">
        <v>1</v>
      </c>
      <c r="AQ398" s="26">
        <v>37315</v>
      </c>
      <c r="AR398" s="26">
        <v>37323</v>
      </c>
      <c r="AS398" s="24">
        <v>1</v>
      </c>
      <c r="AT398" s="23" t="s">
        <v>599</v>
      </c>
      <c r="AU398" s="23" t="str">
        <f t="shared" si="6"/>
        <v/>
      </c>
    </row>
    <row r="399" spans="2:47" ht="13.8" x14ac:dyDescent="0.25">
      <c r="B399" s="20">
        <v>37315</v>
      </c>
      <c r="C399" s="20" t="s">
        <v>930</v>
      </c>
      <c r="D399" s="21" t="s">
        <v>600</v>
      </c>
      <c r="E399" s="21" t="s">
        <v>500</v>
      </c>
      <c r="F399" s="22">
        <v>7964.75</v>
      </c>
      <c r="G399" s="21" t="s">
        <v>1289</v>
      </c>
      <c r="H399" s="21" t="s">
        <v>1290</v>
      </c>
      <c r="I399" s="21" t="s">
        <v>1402</v>
      </c>
      <c r="J399" s="21" t="s">
        <v>432</v>
      </c>
      <c r="K399" s="21" t="s">
        <v>39</v>
      </c>
      <c r="L399" s="21" t="s">
        <v>269</v>
      </c>
      <c r="M399" s="23" t="s">
        <v>299</v>
      </c>
      <c r="N399" s="24">
        <v>456</v>
      </c>
      <c r="O399" s="21" t="s">
        <v>271</v>
      </c>
      <c r="P399" s="23" t="s">
        <v>55</v>
      </c>
      <c r="Q399" s="23" t="s">
        <v>56</v>
      </c>
      <c r="R399" s="23" t="s">
        <v>57</v>
      </c>
      <c r="S399" s="24" t="b">
        <v>0</v>
      </c>
      <c r="T399" s="25" t="s">
        <v>458</v>
      </c>
      <c r="U399" s="25" t="s">
        <v>435</v>
      </c>
      <c r="V399" s="25"/>
      <c r="W399" s="23" t="s">
        <v>272</v>
      </c>
      <c r="X399" s="26">
        <v>2</v>
      </c>
      <c r="Y399" s="26">
        <v>2</v>
      </c>
      <c r="Z399" s="21"/>
      <c r="AA399" s="25"/>
      <c r="AB399" s="25"/>
      <c r="AC399" s="25"/>
      <c r="AD399" s="25"/>
      <c r="AE399" s="25">
        <v>0</v>
      </c>
      <c r="AF399" s="25" t="s">
        <v>62</v>
      </c>
      <c r="AG399" s="25" t="s">
        <v>62</v>
      </c>
      <c r="AH399" s="25"/>
      <c r="AI399" s="25" t="s">
        <v>63</v>
      </c>
      <c r="AJ399" s="27">
        <v>7964.75</v>
      </c>
      <c r="AK399" s="24">
        <v>1</v>
      </c>
      <c r="AL399" s="24" t="b">
        <v>0</v>
      </c>
      <c r="AM399" s="24" t="b">
        <v>0</v>
      </c>
      <c r="AN399" s="24" t="b">
        <v>1</v>
      </c>
      <c r="AO399" s="24">
        <v>4</v>
      </c>
      <c r="AP399" s="24">
        <v>1</v>
      </c>
      <c r="AQ399" s="26">
        <v>37315</v>
      </c>
      <c r="AR399" s="26">
        <v>37315</v>
      </c>
      <c r="AS399" s="24">
        <v>1</v>
      </c>
      <c r="AT399" s="23" t="s">
        <v>602</v>
      </c>
      <c r="AU399" s="23" t="str">
        <f t="shared" si="6"/>
        <v/>
      </c>
    </row>
    <row r="400" spans="2:47" ht="13.8" x14ac:dyDescent="0.25">
      <c r="B400" s="20">
        <v>37315</v>
      </c>
      <c r="C400" s="20" t="s">
        <v>930</v>
      </c>
      <c r="D400" s="21" t="s">
        <v>600</v>
      </c>
      <c r="E400" s="21" t="s">
        <v>500</v>
      </c>
      <c r="F400" s="22">
        <v>3667</v>
      </c>
      <c r="G400" s="21" t="s">
        <v>1312</v>
      </c>
      <c r="H400" s="21" t="s">
        <v>1313</v>
      </c>
      <c r="I400" s="21" t="s">
        <v>1403</v>
      </c>
      <c r="J400" s="21" t="s">
        <v>432</v>
      </c>
      <c r="K400" s="21" t="s">
        <v>39</v>
      </c>
      <c r="L400" s="21" t="s">
        <v>269</v>
      </c>
      <c r="M400" s="23" t="s">
        <v>299</v>
      </c>
      <c r="N400" s="24">
        <v>456</v>
      </c>
      <c r="O400" s="21" t="s">
        <v>271</v>
      </c>
      <c r="P400" s="23" t="s">
        <v>55</v>
      </c>
      <c r="Q400" s="23" t="s">
        <v>56</v>
      </c>
      <c r="R400" s="23" t="s">
        <v>57</v>
      </c>
      <c r="S400" s="24" t="b">
        <v>0</v>
      </c>
      <c r="T400" s="25" t="s">
        <v>507</v>
      </c>
      <c r="U400" s="25" t="s">
        <v>435</v>
      </c>
      <c r="V400" s="25"/>
      <c r="W400" s="23" t="s">
        <v>272</v>
      </c>
      <c r="X400" s="26">
        <v>2</v>
      </c>
      <c r="Y400" s="26">
        <v>2</v>
      </c>
      <c r="Z400" s="21"/>
      <c r="AA400" s="25"/>
      <c r="AB400" s="25"/>
      <c r="AC400" s="25"/>
      <c r="AD400" s="25"/>
      <c r="AE400" s="25">
        <v>0</v>
      </c>
      <c r="AF400" s="25" t="s">
        <v>62</v>
      </c>
      <c r="AG400" s="25" t="s">
        <v>62</v>
      </c>
      <c r="AH400" s="25"/>
      <c r="AI400" s="25" t="s">
        <v>63</v>
      </c>
      <c r="AJ400" s="27">
        <v>3667</v>
      </c>
      <c r="AK400" s="24">
        <v>1</v>
      </c>
      <c r="AL400" s="24" t="b">
        <v>1</v>
      </c>
      <c r="AM400" s="24" t="b">
        <v>0</v>
      </c>
      <c r="AN400" s="24" t="b">
        <v>1</v>
      </c>
      <c r="AO400" s="24">
        <v>4</v>
      </c>
      <c r="AP400" s="24">
        <v>1</v>
      </c>
      <c r="AQ400" s="26">
        <v>37315</v>
      </c>
      <c r="AR400" s="26">
        <v>37315</v>
      </c>
      <c r="AS400" s="24">
        <v>1</v>
      </c>
      <c r="AT400" s="23" t="s">
        <v>602</v>
      </c>
      <c r="AU400" s="23" t="str">
        <f t="shared" si="6"/>
        <v/>
      </c>
    </row>
    <row r="401" spans="2:47" ht="13.8" x14ac:dyDescent="0.25">
      <c r="B401" s="20">
        <v>37315</v>
      </c>
      <c r="C401" s="20" t="s">
        <v>930</v>
      </c>
      <c r="D401" s="21" t="s">
        <v>600</v>
      </c>
      <c r="E401" s="21" t="s">
        <v>500</v>
      </c>
      <c r="F401" s="22">
        <v>-3456</v>
      </c>
      <c r="G401" s="21" t="s">
        <v>1315</v>
      </c>
      <c r="H401" s="21" t="s">
        <v>1316</v>
      </c>
      <c r="I401" s="21" t="s">
        <v>1404</v>
      </c>
      <c r="J401" s="21" t="s">
        <v>432</v>
      </c>
      <c r="K401" s="21" t="s">
        <v>39</v>
      </c>
      <c r="L401" s="21" t="s">
        <v>504</v>
      </c>
      <c r="M401" s="23" t="s">
        <v>299</v>
      </c>
      <c r="N401" s="24">
        <v>456</v>
      </c>
      <c r="O401" s="21" t="s">
        <v>271</v>
      </c>
      <c r="P401" s="23" t="s">
        <v>55</v>
      </c>
      <c r="Q401" s="23" t="s">
        <v>56</v>
      </c>
      <c r="R401" s="23" t="s">
        <v>57</v>
      </c>
      <c r="S401" s="24" t="b">
        <v>0</v>
      </c>
      <c r="T401" s="25" t="s">
        <v>507</v>
      </c>
      <c r="U401" s="25" t="s">
        <v>435</v>
      </c>
      <c r="V401" s="25"/>
      <c r="W401" s="23" t="s">
        <v>272</v>
      </c>
      <c r="X401" s="26">
        <v>2</v>
      </c>
      <c r="Y401" s="26">
        <v>2</v>
      </c>
      <c r="Z401" s="21"/>
      <c r="AA401" s="25"/>
      <c r="AB401" s="25"/>
      <c r="AC401" s="25"/>
      <c r="AD401" s="25"/>
      <c r="AE401" s="25">
        <v>0</v>
      </c>
      <c r="AF401" s="25" t="s">
        <v>62</v>
      </c>
      <c r="AG401" s="25" t="s">
        <v>62</v>
      </c>
      <c r="AH401" s="25"/>
      <c r="AI401" s="25" t="s">
        <v>63</v>
      </c>
      <c r="AJ401" s="27">
        <v>-3456</v>
      </c>
      <c r="AK401" s="24">
        <v>1</v>
      </c>
      <c r="AL401" s="24" t="b">
        <v>0</v>
      </c>
      <c r="AM401" s="24" t="b">
        <v>0</v>
      </c>
      <c r="AN401" s="24" t="b">
        <v>0</v>
      </c>
      <c r="AO401" s="24">
        <v>5</v>
      </c>
      <c r="AP401" s="24">
        <v>1</v>
      </c>
      <c r="AQ401" s="26">
        <v>37315</v>
      </c>
      <c r="AR401" s="26">
        <v>37292</v>
      </c>
      <c r="AS401" s="24">
        <v>1</v>
      </c>
      <c r="AT401" s="23" t="s">
        <v>602</v>
      </c>
      <c r="AU401" s="23" t="str">
        <f t="shared" si="6"/>
        <v/>
      </c>
    </row>
    <row r="402" spans="2:47" ht="13.8" x14ac:dyDescent="0.25">
      <c r="B402" s="20">
        <v>37315</v>
      </c>
      <c r="C402" s="20" t="s">
        <v>930</v>
      </c>
      <c r="D402" s="21" t="s">
        <v>606</v>
      </c>
      <c r="E402" s="21" t="s">
        <v>276</v>
      </c>
      <c r="F402" s="22">
        <v>183.28</v>
      </c>
      <c r="G402" s="21" t="s">
        <v>1289</v>
      </c>
      <c r="H402" s="21" t="s">
        <v>1290</v>
      </c>
      <c r="I402" s="21" t="s">
        <v>1405</v>
      </c>
      <c r="J402" s="21" t="s">
        <v>432</v>
      </c>
      <c r="K402" s="21" t="s">
        <v>39</v>
      </c>
      <c r="L402" s="21" t="s">
        <v>269</v>
      </c>
      <c r="M402" s="23" t="s">
        <v>608</v>
      </c>
      <c r="N402" s="24">
        <v>456</v>
      </c>
      <c r="O402" s="21" t="s">
        <v>271</v>
      </c>
      <c r="P402" s="23" t="s">
        <v>55</v>
      </c>
      <c r="Q402" s="23" t="s">
        <v>56</v>
      </c>
      <c r="R402" s="23" t="s">
        <v>57</v>
      </c>
      <c r="S402" s="24" t="b">
        <v>0</v>
      </c>
      <c r="T402" s="25" t="s">
        <v>458</v>
      </c>
      <c r="U402" s="25" t="s">
        <v>435</v>
      </c>
      <c r="V402" s="25"/>
      <c r="W402" s="23" t="s">
        <v>272</v>
      </c>
      <c r="X402" s="26">
        <v>2</v>
      </c>
      <c r="Y402" s="26">
        <v>2</v>
      </c>
      <c r="Z402" s="21"/>
      <c r="AA402" s="25"/>
      <c r="AB402" s="25"/>
      <c r="AC402" s="25"/>
      <c r="AD402" s="25"/>
      <c r="AE402" s="25">
        <v>0</v>
      </c>
      <c r="AF402" s="25" t="s">
        <v>62</v>
      </c>
      <c r="AG402" s="25" t="s">
        <v>62</v>
      </c>
      <c r="AH402" s="25"/>
      <c r="AI402" s="25" t="s">
        <v>63</v>
      </c>
      <c r="AJ402" s="27">
        <v>183.28</v>
      </c>
      <c r="AK402" s="24">
        <v>2</v>
      </c>
      <c r="AL402" s="24" t="b">
        <v>0</v>
      </c>
      <c r="AM402" s="24" t="b">
        <v>0</v>
      </c>
      <c r="AN402" s="24" t="b">
        <v>1</v>
      </c>
      <c r="AO402" s="24">
        <v>4</v>
      </c>
      <c r="AP402" s="24">
        <v>1</v>
      </c>
      <c r="AQ402" s="26">
        <v>37315</v>
      </c>
      <c r="AR402" s="26">
        <v>37315</v>
      </c>
      <c r="AS402" s="24">
        <v>1</v>
      </c>
      <c r="AT402" s="23" t="s">
        <v>609</v>
      </c>
      <c r="AU402" s="23" t="str">
        <f t="shared" si="6"/>
        <v/>
      </c>
    </row>
    <row r="403" spans="2:47" ht="13.8" x14ac:dyDescent="0.25">
      <c r="B403" s="20">
        <v>37315</v>
      </c>
      <c r="C403" s="20" t="s">
        <v>930</v>
      </c>
      <c r="D403" s="21" t="s">
        <v>620</v>
      </c>
      <c r="E403" s="21" t="s">
        <v>621</v>
      </c>
      <c r="F403" s="22">
        <v>-252.16</v>
      </c>
      <c r="G403" s="21" t="s">
        <v>1406</v>
      </c>
      <c r="H403" s="21" t="s">
        <v>477</v>
      </c>
      <c r="I403" s="21" t="s">
        <v>478</v>
      </c>
      <c r="J403" s="21"/>
      <c r="K403" s="21" t="s">
        <v>39</v>
      </c>
      <c r="L403" s="21" t="s">
        <v>504</v>
      </c>
      <c r="M403" s="23" t="s">
        <v>623</v>
      </c>
      <c r="N403" s="24">
        <v>457</v>
      </c>
      <c r="O403" s="21" t="s">
        <v>290</v>
      </c>
      <c r="P403" s="23" t="s">
        <v>130</v>
      </c>
      <c r="Q403" s="23" t="s">
        <v>56</v>
      </c>
      <c r="R403" s="23" t="s">
        <v>57</v>
      </c>
      <c r="S403" s="24" t="b">
        <v>0</v>
      </c>
      <c r="T403" s="25" t="s">
        <v>622</v>
      </c>
      <c r="U403" s="25"/>
      <c r="V403" s="25"/>
      <c r="W403" s="23" t="s">
        <v>272</v>
      </c>
      <c r="X403" s="26">
        <v>2</v>
      </c>
      <c r="Y403" s="26">
        <v>2</v>
      </c>
      <c r="Z403" s="21"/>
      <c r="AA403" s="25"/>
      <c r="AB403" s="25"/>
      <c r="AC403" s="25"/>
      <c r="AD403" s="25"/>
      <c r="AE403" s="25">
        <v>0</v>
      </c>
      <c r="AF403" s="25" t="s">
        <v>62</v>
      </c>
      <c r="AG403" s="25" t="s">
        <v>62</v>
      </c>
      <c r="AH403" s="25"/>
      <c r="AI403" s="25" t="s">
        <v>63</v>
      </c>
      <c r="AJ403" s="27">
        <v>-252.16</v>
      </c>
      <c r="AK403" s="24">
        <v>1</v>
      </c>
      <c r="AL403" s="24" t="b">
        <v>0</v>
      </c>
      <c r="AM403" s="24" t="b">
        <v>0</v>
      </c>
      <c r="AN403" s="24" t="b">
        <v>0</v>
      </c>
      <c r="AO403" s="24">
        <v>5</v>
      </c>
      <c r="AP403" s="24">
        <v>1</v>
      </c>
      <c r="AQ403" s="26">
        <v>37315</v>
      </c>
      <c r="AR403" s="26">
        <v>37298</v>
      </c>
      <c r="AS403" s="24">
        <v>1</v>
      </c>
      <c r="AT403" s="23" t="s">
        <v>624</v>
      </c>
      <c r="AU403" s="23" t="str">
        <f t="shared" si="6"/>
        <v/>
      </c>
    </row>
    <row r="404" spans="2:47" ht="13.8" x14ac:dyDescent="0.25">
      <c r="B404" s="20">
        <v>37315</v>
      </c>
      <c r="C404" s="20" t="s">
        <v>930</v>
      </c>
      <c r="D404" s="21" t="s">
        <v>620</v>
      </c>
      <c r="E404" s="21" t="s">
        <v>621</v>
      </c>
      <c r="F404" s="22">
        <v>47.17</v>
      </c>
      <c r="G404" s="21" t="s">
        <v>1369</v>
      </c>
      <c r="H404" s="21" t="s">
        <v>49</v>
      </c>
      <c r="I404" s="21" t="s">
        <v>1407</v>
      </c>
      <c r="J404" s="21" t="s">
        <v>307</v>
      </c>
      <c r="K404" s="21" t="s">
        <v>39</v>
      </c>
      <c r="L404" s="21" t="s">
        <v>52</v>
      </c>
      <c r="M404" s="23" t="s">
        <v>623</v>
      </c>
      <c r="N404" s="24">
        <v>457</v>
      </c>
      <c r="O404" s="21" t="s">
        <v>290</v>
      </c>
      <c r="P404" s="23" t="s">
        <v>130</v>
      </c>
      <c r="Q404" s="23" t="s">
        <v>56</v>
      </c>
      <c r="R404" s="23" t="s">
        <v>57</v>
      </c>
      <c r="S404" s="24" t="b">
        <v>0</v>
      </c>
      <c r="T404" s="25" t="s">
        <v>1408</v>
      </c>
      <c r="U404" s="25" t="s">
        <v>1373</v>
      </c>
      <c r="V404" s="25" t="s">
        <v>947</v>
      </c>
      <c r="W404" s="23" t="s">
        <v>1409</v>
      </c>
      <c r="X404" s="26">
        <v>37230</v>
      </c>
      <c r="Y404" s="26">
        <v>37287</v>
      </c>
      <c r="Z404" s="21"/>
      <c r="AA404" s="25"/>
      <c r="AB404" s="25"/>
      <c r="AC404" s="25"/>
      <c r="AD404" s="25">
        <v>7002</v>
      </c>
      <c r="AE404" s="25">
        <v>47.17</v>
      </c>
      <c r="AF404" s="25" t="s">
        <v>62</v>
      </c>
      <c r="AG404" s="25" t="s">
        <v>62</v>
      </c>
      <c r="AH404" s="25"/>
      <c r="AI404" s="25" t="s">
        <v>63</v>
      </c>
      <c r="AJ404" s="27">
        <v>47.17</v>
      </c>
      <c r="AK404" s="24">
        <v>13</v>
      </c>
      <c r="AL404" s="24" t="b">
        <v>0</v>
      </c>
      <c r="AM404" s="24" t="b">
        <v>0</v>
      </c>
      <c r="AN404" s="24" t="b">
        <v>0</v>
      </c>
      <c r="AO404" s="24">
        <v>0</v>
      </c>
      <c r="AP404" s="24">
        <v>1</v>
      </c>
      <c r="AQ404" s="26">
        <v>37315</v>
      </c>
      <c r="AR404" s="26">
        <v>37320</v>
      </c>
      <c r="AS404" s="24">
        <v>1</v>
      </c>
      <c r="AT404" s="23" t="s">
        <v>624</v>
      </c>
      <c r="AU404" s="23" t="str">
        <f t="shared" si="6"/>
        <v>VO00485252</v>
      </c>
    </row>
    <row r="405" spans="2:47" ht="13.8" x14ac:dyDescent="0.25">
      <c r="B405" s="20">
        <v>37315</v>
      </c>
      <c r="C405" s="20" t="s">
        <v>930</v>
      </c>
      <c r="D405" s="21" t="s">
        <v>620</v>
      </c>
      <c r="E405" s="21" t="s">
        <v>621</v>
      </c>
      <c r="F405" s="22">
        <v>47.65</v>
      </c>
      <c r="G405" s="21" t="s">
        <v>1369</v>
      </c>
      <c r="H405" s="21" t="s">
        <v>49</v>
      </c>
      <c r="I405" s="21" t="s">
        <v>1410</v>
      </c>
      <c r="J405" s="21" t="s">
        <v>307</v>
      </c>
      <c r="K405" s="21" t="s">
        <v>39</v>
      </c>
      <c r="L405" s="21" t="s">
        <v>52</v>
      </c>
      <c r="M405" s="23" t="s">
        <v>623</v>
      </c>
      <c r="N405" s="24">
        <v>457</v>
      </c>
      <c r="O405" s="21" t="s">
        <v>290</v>
      </c>
      <c r="P405" s="23" t="s">
        <v>130</v>
      </c>
      <c r="Q405" s="23" t="s">
        <v>56</v>
      </c>
      <c r="R405" s="23" t="s">
        <v>57</v>
      </c>
      <c r="S405" s="24" t="b">
        <v>0</v>
      </c>
      <c r="T405" s="25" t="s">
        <v>1411</v>
      </c>
      <c r="U405" s="25" t="s">
        <v>1373</v>
      </c>
      <c r="V405" s="25" t="s">
        <v>947</v>
      </c>
      <c r="W405" s="23" t="s">
        <v>1412</v>
      </c>
      <c r="X405" s="26">
        <v>37237</v>
      </c>
      <c r="Y405" s="26">
        <v>37294</v>
      </c>
      <c r="Z405" s="21"/>
      <c r="AA405" s="25"/>
      <c r="AB405" s="25"/>
      <c r="AC405" s="25"/>
      <c r="AD405" s="25">
        <v>7002</v>
      </c>
      <c r="AE405" s="25">
        <v>47.65</v>
      </c>
      <c r="AF405" s="25" t="s">
        <v>62</v>
      </c>
      <c r="AG405" s="25" t="s">
        <v>62</v>
      </c>
      <c r="AH405" s="25"/>
      <c r="AI405" s="25" t="s">
        <v>63</v>
      </c>
      <c r="AJ405" s="27">
        <v>47.65</v>
      </c>
      <c r="AK405" s="24">
        <v>14</v>
      </c>
      <c r="AL405" s="24" t="b">
        <v>0</v>
      </c>
      <c r="AM405" s="24" t="b">
        <v>0</v>
      </c>
      <c r="AN405" s="24" t="b">
        <v>0</v>
      </c>
      <c r="AO405" s="24">
        <v>0</v>
      </c>
      <c r="AP405" s="24">
        <v>1</v>
      </c>
      <c r="AQ405" s="26">
        <v>37315</v>
      </c>
      <c r="AR405" s="26">
        <v>37320</v>
      </c>
      <c r="AS405" s="24">
        <v>1</v>
      </c>
      <c r="AT405" s="23" t="s">
        <v>624</v>
      </c>
      <c r="AU405" s="23" t="str">
        <f t="shared" si="6"/>
        <v>VO00485253</v>
      </c>
    </row>
    <row r="406" spans="2:47" ht="13.8" x14ac:dyDescent="0.25">
      <c r="B406" s="20">
        <v>37315</v>
      </c>
      <c r="C406" s="20" t="s">
        <v>930</v>
      </c>
      <c r="D406" s="21" t="s">
        <v>620</v>
      </c>
      <c r="E406" s="21" t="s">
        <v>621</v>
      </c>
      <c r="F406" s="22">
        <v>47.65</v>
      </c>
      <c r="G406" s="21" t="s">
        <v>1369</v>
      </c>
      <c r="H406" s="21" t="s">
        <v>49</v>
      </c>
      <c r="I406" s="21" t="s">
        <v>1413</v>
      </c>
      <c r="J406" s="21" t="s">
        <v>307</v>
      </c>
      <c r="K406" s="21" t="s">
        <v>39</v>
      </c>
      <c r="L406" s="21" t="s">
        <v>52</v>
      </c>
      <c r="M406" s="23" t="s">
        <v>623</v>
      </c>
      <c r="N406" s="24">
        <v>457</v>
      </c>
      <c r="O406" s="21" t="s">
        <v>290</v>
      </c>
      <c r="P406" s="23" t="s">
        <v>130</v>
      </c>
      <c r="Q406" s="23" t="s">
        <v>56</v>
      </c>
      <c r="R406" s="23" t="s">
        <v>57</v>
      </c>
      <c r="S406" s="24" t="b">
        <v>0</v>
      </c>
      <c r="T406" s="25" t="s">
        <v>1414</v>
      </c>
      <c r="U406" s="25" t="s">
        <v>1373</v>
      </c>
      <c r="V406" s="25" t="s">
        <v>947</v>
      </c>
      <c r="W406" s="23" t="s">
        <v>1415</v>
      </c>
      <c r="X406" s="26">
        <v>37244</v>
      </c>
      <c r="Y406" s="26">
        <v>37301</v>
      </c>
      <c r="Z406" s="21"/>
      <c r="AA406" s="25"/>
      <c r="AB406" s="25"/>
      <c r="AC406" s="25"/>
      <c r="AD406" s="25">
        <v>7002</v>
      </c>
      <c r="AE406" s="25">
        <v>47.65</v>
      </c>
      <c r="AF406" s="25" t="s">
        <v>62</v>
      </c>
      <c r="AG406" s="25" t="s">
        <v>62</v>
      </c>
      <c r="AH406" s="25"/>
      <c r="AI406" s="25" t="s">
        <v>63</v>
      </c>
      <c r="AJ406" s="27">
        <v>47.65</v>
      </c>
      <c r="AK406" s="24">
        <v>15</v>
      </c>
      <c r="AL406" s="24" t="b">
        <v>0</v>
      </c>
      <c r="AM406" s="24" t="b">
        <v>0</v>
      </c>
      <c r="AN406" s="24" t="b">
        <v>0</v>
      </c>
      <c r="AO406" s="24">
        <v>0</v>
      </c>
      <c r="AP406" s="24">
        <v>1</v>
      </c>
      <c r="AQ406" s="26">
        <v>37315</v>
      </c>
      <c r="AR406" s="26">
        <v>37320</v>
      </c>
      <c r="AS406" s="24">
        <v>1</v>
      </c>
      <c r="AT406" s="23" t="s">
        <v>624</v>
      </c>
      <c r="AU406" s="23" t="str">
        <f t="shared" si="6"/>
        <v>VO00485254</v>
      </c>
    </row>
    <row r="407" spans="2:47" ht="13.8" x14ac:dyDescent="0.25">
      <c r="B407" s="20">
        <v>37315</v>
      </c>
      <c r="C407" s="20" t="s">
        <v>930</v>
      </c>
      <c r="D407" s="21" t="s">
        <v>620</v>
      </c>
      <c r="E407" s="21" t="s">
        <v>621</v>
      </c>
      <c r="F407" s="22">
        <v>47.65</v>
      </c>
      <c r="G407" s="21" t="s">
        <v>1369</v>
      </c>
      <c r="H407" s="21" t="s">
        <v>49</v>
      </c>
      <c r="I407" s="21" t="s">
        <v>1416</v>
      </c>
      <c r="J407" s="21" t="s">
        <v>307</v>
      </c>
      <c r="K407" s="21" t="s">
        <v>39</v>
      </c>
      <c r="L407" s="21" t="s">
        <v>52</v>
      </c>
      <c r="M407" s="23" t="s">
        <v>623</v>
      </c>
      <c r="N407" s="24">
        <v>457</v>
      </c>
      <c r="O407" s="21" t="s">
        <v>290</v>
      </c>
      <c r="P407" s="23" t="s">
        <v>130</v>
      </c>
      <c r="Q407" s="23" t="s">
        <v>56</v>
      </c>
      <c r="R407" s="23" t="s">
        <v>57</v>
      </c>
      <c r="S407" s="24" t="b">
        <v>0</v>
      </c>
      <c r="T407" s="25" t="s">
        <v>1417</v>
      </c>
      <c r="U407" s="25" t="s">
        <v>1373</v>
      </c>
      <c r="V407" s="25" t="s">
        <v>947</v>
      </c>
      <c r="W407" s="23" t="s">
        <v>1418</v>
      </c>
      <c r="X407" s="26">
        <v>37251</v>
      </c>
      <c r="Y407" s="26">
        <v>37308</v>
      </c>
      <c r="Z407" s="21"/>
      <c r="AA407" s="25"/>
      <c r="AB407" s="25"/>
      <c r="AC407" s="25"/>
      <c r="AD407" s="25">
        <v>7002</v>
      </c>
      <c r="AE407" s="25">
        <v>47.65</v>
      </c>
      <c r="AF407" s="25" t="s">
        <v>62</v>
      </c>
      <c r="AG407" s="25" t="s">
        <v>62</v>
      </c>
      <c r="AH407" s="25"/>
      <c r="AI407" s="25" t="s">
        <v>63</v>
      </c>
      <c r="AJ407" s="27">
        <v>47.65</v>
      </c>
      <c r="AK407" s="24">
        <v>16</v>
      </c>
      <c r="AL407" s="24" t="b">
        <v>0</v>
      </c>
      <c r="AM407" s="24" t="b">
        <v>0</v>
      </c>
      <c r="AN407" s="24" t="b">
        <v>0</v>
      </c>
      <c r="AO407" s="24">
        <v>0</v>
      </c>
      <c r="AP407" s="24">
        <v>1</v>
      </c>
      <c r="AQ407" s="26">
        <v>37315</v>
      </c>
      <c r="AR407" s="26">
        <v>37320</v>
      </c>
      <c r="AS407" s="24">
        <v>1</v>
      </c>
      <c r="AT407" s="23" t="s">
        <v>624</v>
      </c>
      <c r="AU407" s="23" t="str">
        <f t="shared" si="6"/>
        <v>VO00485255</v>
      </c>
    </row>
    <row r="408" spans="2:47" ht="13.8" x14ac:dyDescent="0.25">
      <c r="B408" s="20">
        <v>37315</v>
      </c>
      <c r="C408" s="20" t="s">
        <v>930</v>
      </c>
      <c r="D408" s="21" t="s">
        <v>46</v>
      </c>
      <c r="E408" s="21" t="s">
        <v>47</v>
      </c>
      <c r="F408" s="22">
        <v>143.24</v>
      </c>
      <c r="G408" s="21" t="s">
        <v>1419</v>
      </c>
      <c r="H408" s="21" t="s">
        <v>49</v>
      </c>
      <c r="I408" s="21" t="s">
        <v>1420</v>
      </c>
      <c r="J408" s="21" t="s">
        <v>307</v>
      </c>
      <c r="K408" s="21" t="s">
        <v>39</v>
      </c>
      <c r="L408" s="21" t="s">
        <v>52</v>
      </c>
      <c r="M408" s="23" t="s">
        <v>53</v>
      </c>
      <c r="N408" s="24">
        <v>458</v>
      </c>
      <c r="O408" s="21" t="s">
        <v>54</v>
      </c>
      <c r="P408" s="23" t="s">
        <v>55</v>
      </c>
      <c r="Q408" s="23" t="s">
        <v>56</v>
      </c>
      <c r="R408" s="23" t="s">
        <v>57</v>
      </c>
      <c r="S408" s="24" t="b">
        <v>0</v>
      </c>
      <c r="T408" s="25" t="s">
        <v>1421</v>
      </c>
      <c r="U408" s="25" t="s">
        <v>1422</v>
      </c>
      <c r="V408" s="25" t="s">
        <v>104</v>
      </c>
      <c r="W408" s="23" t="s">
        <v>1423</v>
      </c>
      <c r="X408" s="26">
        <v>37314</v>
      </c>
      <c r="Y408" s="26">
        <v>37324</v>
      </c>
      <c r="Z408" s="21"/>
      <c r="AA408" s="25"/>
      <c r="AB408" s="25"/>
      <c r="AC408" s="25"/>
      <c r="AD408" s="25">
        <v>7001</v>
      </c>
      <c r="AE408" s="25">
        <v>143.24</v>
      </c>
      <c r="AF408" s="25" t="s">
        <v>62</v>
      </c>
      <c r="AG408" s="25" t="s">
        <v>62</v>
      </c>
      <c r="AH408" s="25"/>
      <c r="AI408" s="25" t="s">
        <v>63</v>
      </c>
      <c r="AJ408" s="27">
        <v>143.24</v>
      </c>
      <c r="AK408" s="24">
        <v>1</v>
      </c>
      <c r="AL408" s="24" t="b">
        <v>0</v>
      </c>
      <c r="AM408" s="24" t="b">
        <v>0</v>
      </c>
      <c r="AN408" s="24" t="b">
        <v>0</v>
      </c>
      <c r="AO408" s="24">
        <v>0</v>
      </c>
      <c r="AP408" s="24">
        <v>1</v>
      </c>
      <c r="AQ408" s="26">
        <v>37315</v>
      </c>
      <c r="AR408" s="26">
        <v>37320</v>
      </c>
      <c r="AS408" s="24">
        <v>1</v>
      </c>
      <c r="AT408" s="23" t="s">
        <v>64</v>
      </c>
      <c r="AU408" s="23" t="str">
        <f t="shared" si="6"/>
        <v>VO00484793</v>
      </c>
    </row>
    <row r="409" spans="2:47" ht="13.8" x14ac:dyDescent="0.25">
      <c r="B409" s="20">
        <v>37315</v>
      </c>
      <c r="C409" s="20" t="s">
        <v>930</v>
      </c>
      <c r="D409" s="21" t="s">
        <v>46</v>
      </c>
      <c r="E409" s="21" t="s">
        <v>47</v>
      </c>
      <c r="F409" s="22">
        <v>198.41</v>
      </c>
      <c r="G409" s="21" t="s">
        <v>1419</v>
      </c>
      <c r="H409" s="21" t="s">
        <v>49</v>
      </c>
      <c r="I409" s="21" t="s">
        <v>1424</v>
      </c>
      <c r="J409" s="21" t="s">
        <v>307</v>
      </c>
      <c r="K409" s="21" t="s">
        <v>39</v>
      </c>
      <c r="L409" s="21" t="s">
        <v>52</v>
      </c>
      <c r="M409" s="23" t="s">
        <v>53</v>
      </c>
      <c r="N409" s="24">
        <v>458</v>
      </c>
      <c r="O409" s="21" t="s">
        <v>54</v>
      </c>
      <c r="P409" s="23" t="s">
        <v>55</v>
      </c>
      <c r="Q409" s="23" t="s">
        <v>56</v>
      </c>
      <c r="R409" s="23" t="s">
        <v>57</v>
      </c>
      <c r="S409" s="24" t="b">
        <v>0</v>
      </c>
      <c r="T409" s="25" t="s">
        <v>1425</v>
      </c>
      <c r="U409" s="25" t="s">
        <v>1422</v>
      </c>
      <c r="V409" s="25" t="s">
        <v>104</v>
      </c>
      <c r="W409" s="23" t="s">
        <v>1426</v>
      </c>
      <c r="X409" s="26">
        <v>37314</v>
      </c>
      <c r="Y409" s="26">
        <v>37324</v>
      </c>
      <c r="Z409" s="21"/>
      <c r="AA409" s="25"/>
      <c r="AB409" s="25"/>
      <c r="AC409" s="25"/>
      <c r="AD409" s="25">
        <v>7001</v>
      </c>
      <c r="AE409" s="25">
        <v>198.41</v>
      </c>
      <c r="AF409" s="25" t="s">
        <v>62</v>
      </c>
      <c r="AG409" s="25" t="s">
        <v>62</v>
      </c>
      <c r="AH409" s="25"/>
      <c r="AI409" s="25" t="s">
        <v>63</v>
      </c>
      <c r="AJ409" s="27">
        <v>198.41</v>
      </c>
      <c r="AK409" s="24">
        <v>2</v>
      </c>
      <c r="AL409" s="24" t="b">
        <v>0</v>
      </c>
      <c r="AM409" s="24" t="b">
        <v>0</v>
      </c>
      <c r="AN409" s="24" t="b">
        <v>0</v>
      </c>
      <c r="AO409" s="24">
        <v>0</v>
      </c>
      <c r="AP409" s="24">
        <v>1</v>
      </c>
      <c r="AQ409" s="26">
        <v>37315</v>
      </c>
      <c r="AR409" s="26">
        <v>37320</v>
      </c>
      <c r="AS409" s="24">
        <v>1</v>
      </c>
      <c r="AT409" s="23" t="s">
        <v>64</v>
      </c>
      <c r="AU409" s="23" t="str">
        <f t="shared" si="6"/>
        <v>VO00484824</v>
      </c>
    </row>
    <row r="410" spans="2:47" ht="13.8" x14ac:dyDescent="0.25">
      <c r="B410" s="20">
        <v>37315</v>
      </c>
      <c r="C410" s="20" t="s">
        <v>930</v>
      </c>
      <c r="D410" s="21" t="s">
        <v>46</v>
      </c>
      <c r="E410" s="21" t="s">
        <v>47</v>
      </c>
      <c r="F410" s="22">
        <v>386.29</v>
      </c>
      <c r="G410" s="21" t="s">
        <v>1427</v>
      </c>
      <c r="H410" s="21" t="s">
        <v>1428</v>
      </c>
      <c r="I410" s="21" t="s">
        <v>1428</v>
      </c>
      <c r="J410" s="21" t="s">
        <v>432</v>
      </c>
      <c r="K410" s="21" t="s">
        <v>39</v>
      </c>
      <c r="L410" s="21" t="s">
        <v>269</v>
      </c>
      <c r="M410" s="23" t="s">
        <v>53</v>
      </c>
      <c r="N410" s="24">
        <v>458</v>
      </c>
      <c r="O410" s="21" t="s">
        <v>54</v>
      </c>
      <c r="P410" s="23" t="s">
        <v>55</v>
      </c>
      <c r="Q410" s="23" t="s">
        <v>56</v>
      </c>
      <c r="R410" s="23" t="s">
        <v>57</v>
      </c>
      <c r="S410" s="24" t="b">
        <v>0</v>
      </c>
      <c r="T410" s="25" t="s">
        <v>1427</v>
      </c>
      <c r="U410" s="25"/>
      <c r="V410" s="25"/>
      <c r="W410" s="23" t="s">
        <v>272</v>
      </c>
      <c r="X410" s="26">
        <v>2</v>
      </c>
      <c r="Y410" s="26">
        <v>2</v>
      </c>
      <c r="Z410" s="21"/>
      <c r="AA410" s="25"/>
      <c r="AB410" s="25"/>
      <c r="AC410" s="25"/>
      <c r="AD410" s="25"/>
      <c r="AE410" s="25">
        <v>0</v>
      </c>
      <c r="AF410" s="25" t="s">
        <v>62</v>
      </c>
      <c r="AG410" s="25" t="s">
        <v>62</v>
      </c>
      <c r="AH410" s="25"/>
      <c r="AI410" s="25" t="s">
        <v>63</v>
      </c>
      <c r="AJ410" s="27">
        <v>386.29</v>
      </c>
      <c r="AK410" s="24">
        <v>1</v>
      </c>
      <c r="AL410" s="24" t="b">
        <v>1</v>
      </c>
      <c r="AM410" s="24" t="b">
        <v>0</v>
      </c>
      <c r="AN410" s="24" t="b">
        <v>0</v>
      </c>
      <c r="AO410" s="24">
        <v>0</v>
      </c>
      <c r="AP410" s="24">
        <v>1</v>
      </c>
      <c r="AQ410" s="26">
        <v>37315</v>
      </c>
      <c r="AR410" s="26">
        <v>37321</v>
      </c>
      <c r="AS410" s="24">
        <v>1</v>
      </c>
      <c r="AT410" s="23" t="s">
        <v>64</v>
      </c>
      <c r="AU410" s="23" t="str">
        <f t="shared" si="6"/>
        <v/>
      </c>
    </row>
    <row r="411" spans="2:47" ht="13.8" x14ac:dyDescent="0.25">
      <c r="B411" s="20">
        <v>37315</v>
      </c>
      <c r="C411" s="20" t="s">
        <v>930</v>
      </c>
      <c r="D411" s="21" t="s">
        <v>46</v>
      </c>
      <c r="E411" s="21" t="s">
        <v>47</v>
      </c>
      <c r="F411" s="22">
        <v>56.68</v>
      </c>
      <c r="G411" s="21" t="s">
        <v>1429</v>
      </c>
      <c r="H411" s="21" t="s">
        <v>49</v>
      </c>
      <c r="I411" s="21" t="s">
        <v>1430</v>
      </c>
      <c r="J411" s="21" t="s">
        <v>307</v>
      </c>
      <c r="K411" s="21" t="s">
        <v>39</v>
      </c>
      <c r="L411" s="21" t="s">
        <v>52</v>
      </c>
      <c r="M411" s="23" t="s">
        <v>53</v>
      </c>
      <c r="N411" s="24">
        <v>458</v>
      </c>
      <c r="O411" s="21" t="s">
        <v>54</v>
      </c>
      <c r="P411" s="23" t="s">
        <v>55</v>
      </c>
      <c r="Q411" s="23" t="s">
        <v>56</v>
      </c>
      <c r="R411" s="23" t="s">
        <v>57</v>
      </c>
      <c r="S411" s="24" t="b">
        <v>0</v>
      </c>
      <c r="T411" s="25" t="s">
        <v>1431</v>
      </c>
      <c r="U411" s="25" t="s">
        <v>1432</v>
      </c>
      <c r="V411" s="25" t="s">
        <v>329</v>
      </c>
      <c r="W411" s="23" t="s">
        <v>1433</v>
      </c>
      <c r="X411" s="26">
        <v>37306</v>
      </c>
      <c r="Y411" s="26">
        <v>37363</v>
      </c>
      <c r="Z411" s="21"/>
      <c r="AA411" s="25"/>
      <c r="AB411" s="25"/>
      <c r="AC411" s="25"/>
      <c r="AD411" s="25">
        <v>7001</v>
      </c>
      <c r="AE411" s="25">
        <v>56.68</v>
      </c>
      <c r="AF411" s="25" t="s">
        <v>62</v>
      </c>
      <c r="AG411" s="25" t="s">
        <v>62</v>
      </c>
      <c r="AH411" s="25"/>
      <c r="AI411" s="25" t="s">
        <v>63</v>
      </c>
      <c r="AJ411" s="27">
        <v>56.68</v>
      </c>
      <c r="AK411" s="24">
        <v>2</v>
      </c>
      <c r="AL411" s="24" t="b">
        <v>0</v>
      </c>
      <c r="AM411" s="24" t="b">
        <v>0</v>
      </c>
      <c r="AN411" s="24" t="b">
        <v>0</v>
      </c>
      <c r="AO411" s="24">
        <v>0</v>
      </c>
      <c r="AP411" s="24">
        <v>1</v>
      </c>
      <c r="AQ411" s="26">
        <v>37315</v>
      </c>
      <c r="AR411" s="26">
        <v>37319</v>
      </c>
      <c r="AS411" s="24">
        <v>1</v>
      </c>
      <c r="AT411" s="23" t="s">
        <v>64</v>
      </c>
      <c r="AU411" s="23" t="str">
        <f t="shared" si="6"/>
        <v>VO00482515</v>
      </c>
    </row>
    <row r="412" spans="2:47" ht="13.8" x14ac:dyDescent="0.25">
      <c r="B412" s="20">
        <v>37315</v>
      </c>
      <c r="C412" s="20" t="s">
        <v>930</v>
      </c>
      <c r="D412" s="21" t="s">
        <v>46</v>
      </c>
      <c r="E412" s="21" t="s">
        <v>47</v>
      </c>
      <c r="F412" s="22">
        <v>37.75</v>
      </c>
      <c r="G412" s="21" t="s">
        <v>1429</v>
      </c>
      <c r="H412" s="21" t="s">
        <v>49</v>
      </c>
      <c r="I412" s="21" t="s">
        <v>1434</v>
      </c>
      <c r="J412" s="21" t="s">
        <v>307</v>
      </c>
      <c r="K412" s="21" t="s">
        <v>39</v>
      </c>
      <c r="L412" s="21" t="s">
        <v>52</v>
      </c>
      <c r="M412" s="23" t="s">
        <v>53</v>
      </c>
      <c r="N412" s="24">
        <v>458</v>
      </c>
      <c r="O412" s="21" t="s">
        <v>54</v>
      </c>
      <c r="P412" s="23" t="s">
        <v>55</v>
      </c>
      <c r="Q412" s="23" t="s">
        <v>56</v>
      </c>
      <c r="R412" s="23" t="s">
        <v>57</v>
      </c>
      <c r="S412" s="24" t="b">
        <v>0</v>
      </c>
      <c r="T412" s="25" t="s">
        <v>1435</v>
      </c>
      <c r="U412" s="25" t="s">
        <v>1432</v>
      </c>
      <c r="V412" s="25" t="s">
        <v>60</v>
      </c>
      <c r="W412" s="23" t="s">
        <v>1436</v>
      </c>
      <c r="X412" s="26">
        <v>37308</v>
      </c>
      <c r="Y412" s="26">
        <v>37365</v>
      </c>
      <c r="Z412" s="21"/>
      <c r="AA412" s="25"/>
      <c r="AB412" s="25"/>
      <c r="AC412" s="25"/>
      <c r="AD412" s="25">
        <v>7001</v>
      </c>
      <c r="AE412" s="25">
        <v>37.75</v>
      </c>
      <c r="AF412" s="25" t="s">
        <v>62</v>
      </c>
      <c r="AG412" s="25" t="s">
        <v>62</v>
      </c>
      <c r="AH412" s="25"/>
      <c r="AI412" s="25" t="s">
        <v>63</v>
      </c>
      <c r="AJ412" s="27">
        <v>37.75</v>
      </c>
      <c r="AK412" s="24">
        <v>7</v>
      </c>
      <c r="AL412" s="24" t="b">
        <v>0</v>
      </c>
      <c r="AM412" s="24" t="b">
        <v>0</v>
      </c>
      <c r="AN412" s="24" t="b">
        <v>0</v>
      </c>
      <c r="AO412" s="24">
        <v>0</v>
      </c>
      <c r="AP412" s="24">
        <v>1</v>
      </c>
      <c r="AQ412" s="26">
        <v>37315</v>
      </c>
      <c r="AR412" s="26">
        <v>37319</v>
      </c>
      <c r="AS412" s="24">
        <v>1</v>
      </c>
      <c r="AT412" s="23" t="s">
        <v>64</v>
      </c>
      <c r="AU412" s="23" t="str">
        <f t="shared" si="6"/>
        <v>VO00482525</v>
      </c>
    </row>
    <row r="413" spans="2:47" ht="13.8" x14ac:dyDescent="0.25">
      <c r="B413" s="20">
        <v>37315</v>
      </c>
      <c r="C413" s="20" t="s">
        <v>930</v>
      </c>
      <c r="D413" s="21" t="s">
        <v>46</v>
      </c>
      <c r="E413" s="21" t="s">
        <v>47</v>
      </c>
      <c r="F413" s="22">
        <v>39.35</v>
      </c>
      <c r="G413" s="21" t="s">
        <v>1429</v>
      </c>
      <c r="H413" s="21" t="s">
        <v>49</v>
      </c>
      <c r="I413" s="21" t="s">
        <v>1437</v>
      </c>
      <c r="J413" s="21" t="s">
        <v>307</v>
      </c>
      <c r="K413" s="21" t="s">
        <v>39</v>
      </c>
      <c r="L413" s="21" t="s">
        <v>52</v>
      </c>
      <c r="M413" s="23" t="s">
        <v>53</v>
      </c>
      <c r="N413" s="24">
        <v>458</v>
      </c>
      <c r="O413" s="21" t="s">
        <v>54</v>
      </c>
      <c r="P413" s="23" t="s">
        <v>55</v>
      </c>
      <c r="Q413" s="23" t="s">
        <v>56</v>
      </c>
      <c r="R413" s="23" t="s">
        <v>57</v>
      </c>
      <c r="S413" s="24" t="b">
        <v>0</v>
      </c>
      <c r="T413" s="25" t="s">
        <v>1438</v>
      </c>
      <c r="U413" s="25" t="s">
        <v>1432</v>
      </c>
      <c r="V413" s="25" t="s">
        <v>88</v>
      </c>
      <c r="W413" s="23" t="s">
        <v>1439</v>
      </c>
      <c r="X413" s="26">
        <v>37306</v>
      </c>
      <c r="Y413" s="26">
        <v>37363</v>
      </c>
      <c r="Z413" s="21"/>
      <c r="AA413" s="25"/>
      <c r="AB413" s="25"/>
      <c r="AC413" s="25"/>
      <c r="AD413" s="25">
        <v>7001</v>
      </c>
      <c r="AE413" s="25">
        <v>39.35</v>
      </c>
      <c r="AF413" s="25" t="s">
        <v>62</v>
      </c>
      <c r="AG413" s="25" t="s">
        <v>62</v>
      </c>
      <c r="AH413" s="25"/>
      <c r="AI413" s="25" t="s">
        <v>63</v>
      </c>
      <c r="AJ413" s="27">
        <v>39.35</v>
      </c>
      <c r="AK413" s="24">
        <v>8</v>
      </c>
      <c r="AL413" s="24" t="b">
        <v>0</v>
      </c>
      <c r="AM413" s="24" t="b">
        <v>0</v>
      </c>
      <c r="AN413" s="24" t="b">
        <v>0</v>
      </c>
      <c r="AO413" s="24">
        <v>0</v>
      </c>
      <c r="AP413" s="24">
        <v>1</v>
      </c>
      <c r="AQ413" s="26">
        <v>37315</v>
      </c>
      <c r="AR413" s="26">
        <v>37319</v>
      </c>
      <c r="AS413" s="24">
        <v>1</v>
      </c>
      <c r="AT413" s="23" t="s">
        <v>64</v>
      </c>
      <c r="AU413" s="23" t="str">
        <f t="shared" si="6"/>
        <v>VO00482528</v>
      </c>
    </row>
    <row r="414" spans="2:47" ht="13.8" x14ac:dyDescent="0.25">
      <c r="B414" s="20">
        <v>37315</v>
      </c>
      <c r="C414" s="20" t="s">
        <v>930</v>
      </c>
      <c r="D414" s="21" t="s">
        <v>46</v>
      </c>
      <c r="E414" s="21" t="s">
        <v>47</v>
      </c>
      <c r="F414" s="22">
        <v>131.88999999999999</v>
      </c>
      <c r="G414" s="21" t="s">
        <v>1429</v>
      </c>
      <c r="H414" s="21" t="s">
        <v>49</v>
      </c>
      <c r="I414" s="21" t="s">
        <v>1440</v>
      </c>
      <c r="J414" s="21" t="s">
        <v>307</v>
      </c>
      <c r="K414" s="21" t="s">
        <v>39</v>
      </c>
      <c r="L414" s="21" t="s">
        <v>52</v>
      </c>
      <c r="M414" s="23" t="s">
        <v>53</v>
      </c>
      <c r="N414" s="24">
        <v>458</v>
      </c>
      <c r="O414" s="21" t="s">
        <v>54</v>
      </c>
      <c r="P414" s="23" t="s">
        <v>55</v>
      </c>
      <c r="Q414" s="23" t="s">
        <v>56</v>
      </c>
      <c r="R414" s="23" t="s">
        <v>57</v>
      </c>
      <c r="S414" s="24" t="b">
        <v>0</v>
      </c>
      <c r="T414" s="25" t="s">
        <v>1441</v>
      </c>
      <c r="U414" s="25" t="s">
        <v>1432</v>
      </c>
      <c r="V414" s="25" t="s">
        <v>329</v>
      </c>
      <c r="W414" s="23" t="s">
        <v>1442</v>
      </c>
      <c r="X414" s="26">
        <v>37294</v>
      </c>
      <c r="Y414" s="26">
        <v>37351</v>
      </c>
      <c r="Z414" s="21"/>
      <c r="AA414" s="25"/>
      <c r="AB414" s="25"/>
      <c r="AC414" s="25"/>
      <c r="AD414" s="25">
        <v>7001</v>
      </c>
      <c r="AE414" s="25">
        <v>131.88999999999999</v>
      </c>
      <c r="AF414" s="25" t="s">
        <v>62</v>
      </c>
      <c r="AG414" s="25" t="s">
        <v>62</v>
      </c>
      <c r="AH414" s="25"/>
      <c r="AI414" s="25" t="s">
        <v>63</v>
      </c>
      <c r="AJ414" s="27">
        <v>131.88999999999999</v>
      </c>
      <c r="AK414" s="24">
        <v>9</v>
      </c>
      <c r="AL414" s="24" t="b">
        <v>0</v>
      </c>
      <c r="AM414" s="24" t="b">
        <v>0</v>
      </c>
      <c r="AN414" s="24" t="b">
        <v>0</v>
      </c>
      <c r="AO414" s="24">
        <v>0</v>
      </c>
      <c r="AP414" s="24">
        <v>1</v>
      </c>
      <c r="AQ414" s="26">
        <v>37315</v>
      </c>
      <c r="AR414" s="26">
        <v>37319</v>
      </c>
      <c r="AS414" s="24">
        <v>1</v>
      </c>
      <c r="AT414" s="23" t="s">
        <v>64</v>
      </c>
      <c r="AU414" s="23" t="str">
        <f t="shared" si="6"/>
        <v>VO00482531</v>
      </c>
    </row>
    <row r="415" spans="2:47" ht="13.8" x14ac:dyDescent="0.25">
      <c r="B415" s="20">
        <v>37315</v>
      </c>
      <c r="C415" s="20" t="s">
        <v>930</v>
      </c>
      <c r="D415" s="21" t="s">
        <v>46</v>
      </c>
      <c r="E415" s="21" t="s">
        <v>47</v>
      </c>
      <c r="F415" s="22">
        <v>-169.76</v>
      </c>
      <c r="G415" s="21" t="s">
        <v>1298</v>
      </c>
      <c r="H415" s="21" t="s">
        <v>470</v>
      </c>
      <c r="I415" s="21" t="s">
        <v>470</v>
      </c>
      <c r="J415" s="21" t="s">
        <v>432</v>
      </c>
      <c r="K415" s="21" t="s">
        <v>39</v>
      </c>
      <c r="L415" s="21" t="s">
        <v>504</v>
      </c>
      <c r="M415" s="23" t="s">
        <v>53</v>
      </c>
      <c r="N415" s="24">
        <v>458</v>
      </c>
      <c r="O415" s="21" t="s">
        <v>54</v>
      </c>
      <c r="P415" s="23" t="s">
        <v>55</v>
      </c>
      <c r="Q415" s="23" t="s">
        <v>56</v>
      </c>
      <c r="R415" s="23" t="s">
        <v>57</v>
      </c>
      <c r="S415" s="24" t="b">
        <v>0</v>
      </c>
      <c r="T415" s="25" t="s">
        <v>469</v>
      </c>
      <c r="U415" s="25"/>
      <c r="V415" s="25"/>
      <c r="W415" s="23" t="s">
        <v>272</v>
      </c>
      <c r="X415" s="26">
        <v>2</v>
      </c>
      <c r="Y415" s="26">
        <v>2</v>
      </c>
      <c r="Z415" s="21"/>
      <c r="AA415" s="25"/>
      <c r="AB415" s="25"/>
      <c r="AC415" s="25"/>
      <c r="AD415" s="25"/>
      <c r="AE415" s="25">
        <v>0</v>
      </c>
      <c r="AF415" s="25" t="s">
        <v>62</v>
      </c>
      <c r="AG415" s="25" t="s">
        <v>62</v>
      </c>
      <c r="AH415" s="25"/>
      <c r="AI415" s="25" t="s">
        <v>63</v>
      </c>
      <c r="AJ415" s="27">
        <v>-169.76</v>
      </c>
      <c r="AK415" s="24">
        <v>1</v>
      </c>
      <c r="AL415" s="24" t="b">
        <v>0</v>
      </c>
      <c r="AM415" s="24" t="b">
        <v>0</v>
      </c>
      <c r="AN415" s="24" t="b">
        <v>0</v>
      </c>
      <c r="AO415" s="24">
        <v>5</v>
      </c>
      <c r="AP415" s="24">
        <v>1</v>
      </c>
      <c r="AQ415" s="26">
        <v>37315</v>
      </c>
      <c r="AR415" s="26">
        <v>37293</v>
      </c>
      <c r="AS415" s="24">
        <v>1</v>
      </c>
      <c r="AT415" s="23" t="s">
        <v>64</v>
      </c>
      <c r="AU415" s="23" t="str">
        <f t="shared" si="6"/>
        <v/>
      </c>
    </row>
    <row r="416" spans="2:47" ht="13.8" x14ac:dyDescent="0.25">
      <c r="B416" s="20">
        <v>37315</v>
      </c>
      <c r="C416" s="20" t="s">
        <v>930</v>
      </c>
      <c r="D416" s="21" t="s">
        <v>400</v>
      </c>
      <c r="E416" s="21" t="s">
        <v>401</v>
      </c>
      <c r="F416" s="22">
        <v>-19.87</v>
      </c>
      <c r="G416" s="21" t="s">
        <v>1406</v>
      </c>
      <c r="H416" s="21" t="s">
        <v>477</v>
      </c>
      <c r="I416" s="21" t="s">
        <v>478</v>
      </c>
      <c r="J416" s="21"/>
      <c r="K416" s="21" t="s">
        <v>39</v>
      </c>
      <c r="L416" s="21" t="s">
        <v>504</v>
      </c>
      <c r="M416" s="23" t="s">
        <v>53</v>
      </c>
      <c r="N416" s="24">
        <v>458</v>
      </c>
      <c r="O416" s="21" t="s">
        <v>54</v>
      </c>
      <c r="P416" s="23" t="s">
        <v>130</v>
      </c>
      <c r="Q416" s="23" t="s">
        <v>56</v>
      </c>
      <c r="R416" s="23" t="s">
        <v>57</v>
      </c>
      <c r="S416" s="24" t="b">
        <v>0</v>
      </c>
      <c r="T416" s="25" t="s">
        <v>622</v>
      </c>
      <c r="U416" s="25"/>
      <c r="V416" s="25"/>
      <c r="W416" s="23" t="s">
        <v>272</v>
      </c>
      <c r="X416" s="26">
        <v>2</v>
      </c>
      <c r="Y416" s="26">
        <v>2</v>
      </c>
      <c r="Z416" s="21"/>
      <c r="AA416" s="25"/>
      <c r="AB416" s="25"/>
      <c r="AC416" s="25"/>
      <c r="AD416" s="25"/>
      <c r="AE416" s="25">
        <v>0</v>
      </c>
      <c r="AF416" s="25" t="s">
        <v>62</v>
      </c>
      <c r="AG416" s="25" t="s">
        <v>62</v>
      </c>
      <c r="AH416" s="25"/>
      <c r="AI416" s="25" t="s">
        <v>63</v>
      </c>
      <c r="AJ416" s="27">
        <v>-19.87</v>
      </c>
      <c r="AK416" s="24">
        <v>2</v>
      </c>
      <c r="AL416" s="24" t="b">
        <v>0</v>
      </c>
      <c r="AM416" s="24" t="b">
        <v>0</v>
      </c>
      <c r="AN416" s="24" t="b">
        <v>0</v>
      </c>
      <c r="AO416" s="24">
        <v>5</v>
      </c>
      <c r="AP416" s="24">
        <v>1</v>
      </c>
      <c r="AQ416" s="26">
        <v>37315</v>
      </c>
      <c r="AR416" s="26">
        <v>37298</v>
      </c>
      <c r="AS416" s="24">
        <v>1</v>
      </c>
      <c r="AT416" s="23" t="s">
        <v>408</v>
      </c>
      <c r="AU416" s="23" t="str">
        <f t="shared" si="6"/>
        <v/>
      </c>
    </row>
    <row r="417" spans="2:47" ht="13.8" x14ac:dyDescent="0.25">
      <c r="B417" s="20">
        <v>37315</v>
      </c>
      <c r="C417" s="20" t="s">
        <v>930</v>
      </c>
      <c r="D417" s="21" t="s">
        <v>400</v>
      </c>
      <c r="E417" s="21" t="s">
        <v>401</v>
      </c>
      <c r="F417" s="22">
        <v>81.95</v>
      </c>
      <c r="G417" s="21" t="s">
        <v>1369</v>
      </c>
      <c r="H417" s="21" t="s">
        <v>49</v>
      </c>
      <c r="I417" s="21" t="s">
        <v>1443</v>
      </c>
      <c r="J417" s="21" t="s">
        <v>307</v>
      </c>
      <c r="K417" s="21" t="s">
        <v>39</v>
      </c>
      <c r="L417" s="21" t="s">
        <v>52</v>
      </c>
      <c r="M417" s="23" t="s">
        <v>53</v>
      </c>
      <c r="N417" s="24">
        <v>458</v>
      </c>
      <c r="O417" s="21" t="s">
        <v>54</v>
      </c>
      <c r="P417" s="23" t="s">
        <v>130</v>
      </c>
      <c r="Q417" s="23" t="s">
        <v>56</v>
      </c>
      <c r="R417" s="23" t="s">
        <v>57</v>
      </c>
      <c r="S417" s="24" t="b">
        <v>0</v>
      </c>
      <c r="T417" s="25" t="s">
        <v>1444</v>
      </c>
      <c r="U417" s="25" t="s">
        <v>1373</v>
      </c>
      <c r="V417" s="25" t="s">
        <v>1445</v>
      </c>
      <c r="W417" s="23" t="s">
        <v>1446</v>
      </c>
      <c r="X417" s="26">
        <v>37224</v>
      </c>
      <c r="Y417" s="26">
        <v>37281</v>
      </c>
      <c r="Z417" s="21"/>
      <c r="AA417" s="25"/>
      <c r="AB417" s="25"/>
      <c r="AC417" s="25"/>
      <c r="AD417" s="25">
        <v>7002</v>
      </c>
      <c r="AE417" s="25">
        <v>81.95</v>
      </c>
      <c r="AF417" s="25" t="s">
        <v>62</v>
      </c>
      <c r="AG417" s="25" t="s">
        <v>62</v>
      </c>
      <c r="AH417" s="25"/>
      <c r="AI417" s="25" t="s">
        <v>63</v>
      </c>
      <c r="AJ417" s="27">
        <v>81.95</v>
      </c>
      <c r="AK417" s="24">
        <v>6</v>
      </c>
      <c r="AL417" s="24" t="b">
        <v>0</v>
      </c>
      <c r="AM417" s="24" t="b">
        <v>0</v>
      </c>
      <c r="AN417" s="24" t="b">
        <v>0</v>
      </c>
      <c r="AO417" s="24">
        <v>0</v>
      </c>
      <c r="AP417" s="24">
        <v>1</v>
      </c>
      <c r="AQ417" s="26">
        <v>37315</v>
      </c>
      <c r="AR417" s="26">
        <v>37320</v>
      </c>
      <c r="AS417" s="24">
        <v>1</v>
      </c>
      <c r="AT417" s="23" t="s">
        <v>408</v>
      </c>
      <c r="AU417" s="23" t="str">
        <f t="shared" si="6"/>
        <v>VO00485244</v>
      </c>
    </row>
    <row r="418" spans="2:47" ht="13.8" x14ac:dyDescent="0.25">
      <c r="B418" s="20">
        <v>37315</v>
      </c>
      <c r="C418" s="20" t="s">
        <v>930</v>
      </c>
      <c r="D418" s="21" t="s">
        <v>400</v>
      </c>
      <c r="E418" s="21" t="s">
        <v>401</v>
      </c>
      <c r="F418" s="22">
        <v>25.38</v>
      </c>
      <c r="G418" s="21" t="s">
        <v>1369</v>
      </c>
      <c r="H418" s="21" t="s">
        <v>49</v>
      </c>
      <c r="I418" s="21" t="s">
        <v>1447</v>
      </c>
      <c r="J418" s="21" t="s">
        <v>307</v>
      </c>
      <c r="K418" s="21" t="s">
        <v>39</v>
      </c>
      <c r="L418" s="21" t="s">
        <v>52</v>
      </c>
      <c r="M418" s="23" t="s">
        <v>53</v>
      </c>
      <c r="N418" s="24">
        <v>458</v>
      </c>
      <c r="O418" s="21" t="s">
        <v>54</v>
      </c>
      <c r="P418" s="23" t="s">
        <v>130</v>
      </c>
      <c r="Q418" s="23" t="s">
        <v>56</v>
      </c>
      <c r="R418" s="23" t="s">
        <v>57</v>
      </c>
      <c r="S418" s="24" t="b">
        <v>0</v>
      </c>
      <c r="T418" s="25" t="s">
        <v>1448</v>
      </c>
      <c r="U418" s="25" t="s">
        <v>1373</v>
      </c>
      <c r="V418" s="25" t="s">
        <v>1445</v>
      </c>
      <c r="W418" s="23" t="s">
        <v>1449</v>
      </c>
      <c r="X418" s="26">
        <v>37224</v>
      </c>
      <c r="Y418" s="26">
        <v>37281</v>
      </c>
      <c r="Z418" s="21"/>
      <c r="AA418" s="25"/>
      <c r="AB418" s="25"/>
      <c r="AC418" s="25"/>
      <c r="AD418" s="25">
        <v>7002</v>
      </c>
      <c r="AE418" s="25">
        <v>25.38</v>
      </c>
      <c r="AF418" s="25" t="s">
        <v>62</v>
      </c>
      <c r="AG418" s="25" t="s">
        <v>62</v>
      </c>
      <c r="AH418" s="25"/>
      <c r="AI418" s="25" t="s">
        <v>63</v>
      </c>
      <c r="AJ418" s="27">
        <v>25.38</v>
      </c>
      <c r="AK418" s="24">
        <v>7</v>
      </c>
      <c r="AL418" s="24" t="b">
        <v>0</v>
      </c>
      <c r="AM418" s="24" t="b">
        <v>0</v>
      </c>
      <c r="AN418" s="24" t="b">
        <v>0</v>
      </c>
      <c r="AO418" s="24">
        <v>0</v>
      </c>
      <c r="AP418" s="24">
        <v>1</v>
      </c>
      <c r="AQ418" s="26">
        <v>37315</v>
      </c>
      <c r="AR418" s="26">
        <v>37320</v>
      </c>
      <c r="AS418" s="24">
        <v>1</v>
      </c>
      <c r="AT418" s="23" t="s">
        <v>408</v>
      </c>
      <c r="AU418" s="23" t="str">
        <f t="shared" si="6"/>
        <v>VO00485245</v>
      </c>
    </row>
    <row r="419" spans="2:47" ht="13.8" x14ac:dyDescent="0.25">
      <c r="B419" s="20">
        <v>37315</v>
      </c>
      <c r="C419" s="20" t="s">
        <v>930</v>
      </c>
      <c r="D419" s="21" t="s">
        <v>400</v>
      </c>
      <c r="E419" s="21" t="s">
        <v>401</v>
      </c>
      <c r="F419" s="22">
        <v>11.48</v>
      </c>
      <c r="G419" s="21" t="s">
        <v>1369</v>
      </c>
      <c r="H419" s="21" t="s">
        <v>49</v>
      </c>
      <c r="I419" s="21" t="s">
        <v>1450</v>
      </c>
      <c r="J419" s="21" t="s">
        <v>307</v>
      </c>
      <c r="K419" s="21" t="s">
        <v>39</v>
      </c>
      <c r="L419" s="21" t="s">
        <v>52</v>
      </c>
      <c r="M419" s="23" t="s">
        <v>53</v>
      </c>
      <c r="N419" s="24">
        <v>458</v>
      </c>
      <c r="O419" s="21" t="s">
        <v>54</v>
      </c>
      <c r="P419" s="23" t="s">
        <v>130</v>
      </c>
      <c r="Q419" s="23" t="s">
        <v>56</v>
      </c>
      <c r="R419" s="23" t="s">
        <v>57</v>
      </c>
      <c r="S419" s="24" t="b">
        <v>0</v>
      </c>
      <c r="T419" s="25" t="s">
        <v>1451</v>
      </c>
      <c r="U419" s="25" t="s">
        <v>1373</v>
      </c>
      <c r="V419" s="25" t="s">
        <v>1445</v>
      </c>
      <c r="W419" s="23" t="s">
        <v>1452</v>
      </c>
      <c r="X419" s="26">
        <v>37243</v>
      </c>
      <c r="Y419" s="26">
        <v>37300</v>
      </c>
      <c r="Z419" s="21"/>
      <c r="AA419" s="25"/>
      <c r="AB419" s="25"/>
      <c r="AC419" s="25"/>
      <c r="AD419" s="25">
        <v>7002</v>
      </c>
      <c r="AE419" s="25">
        <v>11.48</v>
      </c>
      <c r="AF419" s="25" t="s">
        <v>62</v>
      </c>
      <c r="AG419" s="25" t="s">
        <v>62</v>
      </c>
      <c r="AH419" s="25"/>
      <c r="AI419" s="25" t="s">
        <v>63</v>
      </c>
      <c r="AJ419" s="27">
        <v>11.48</v>
      </c>
      <c r="AK419" s="24">
        <v>8</v>
      </c>
      <c r="AL419" s="24" t="b">
        <v>0</v>
      </c>
      <c r="AM419" s="24" t="b">
        <v>0</v>
      </c>
      <c r="AN419" s="24" t="b">
        <v>0</v>
      </c>
      <c r="AO419" s="24">
        <v>0</v>
      </c>
      <c r="AP419" s="24">
        <v>1</v>
      </c>
      <c r="AQ419" s="26">
        <v>37315</v>
      </c>
      <c r="AR419" s="26">
        <v>37320</v>
      </c>
      <c r="AS419" s="24">
        <v>1</v>
      </c>
      <c r="AT419" s="23" t="s">
        <v>408</v>
      </c>
      <c r="AU419" s="23" t="str">
        <f t="shared" si="6"/>
        <v>VO00485246</v>
      </c>
    </row>
    <row r="420" spans="2:47" ht="13.8" x14ac:dyDescent="0.25">
      <c r="B420" s="20">
        <v>37315</v>
      </c>
      <c r="C420" s="20" t="s">
        <v>930</v>
      </c>
      <c r="D420" s="21" t="s">
        <v>400</v>
      </c>
      <c r="E420" s="21" t="s">
        <v>401</v>
      </c>
      <c r="F420" s="22">
        <v>24.73</v>
      </c>
      <c r="G420" s="21" t="s">
        <v>1369</v>
      </c>
      <c r="H420" s="21" t="s">
        <v>49</v>
      </c>
      <c r="I420" s="21" t="s">
        <v>1453</v>
      </c>
      <c r="J420" s="21" t="s">
        <v>307</v>
      </c>
      <c r="K420" s="21" t="s">
        <v>39</v>
      </c>
      <c r="L420" s="21" t="s">
        <v>52</v>
      </c>
      <c r="M420" s="23" t="s">
        <v>53</v>
      </c>
      <c r="N420" s="24">
        <v>458</v>
      </c>
      <c r="O420" s="21" t="s">
        <v>54</v>
      </c>
      <c r="P420" s="23" t="s">
        <v>130</v>
      </c>
      <c r="Q420" s="23" t="s">
        <v>56</v>
      </c>
      <c r="R420" s="23" t="s">
        <v>57</v>
      </c>
      <c r="S420" s="24" t="b">
        <v>0</v>
      </c>
      <c r="T420" s="25" t="s">
        <v>1454</v>
      </c>
      <c r="U420" s="25" t="s">
        <v>1373</v>
      </c>
      <c r="V420" s="25" t="s">
        <v>1445</v>
      </c>
      <c r="W420" s="23" t="s">
        <v>1455</v>
      </c>
      <c r="X420" s="26">
        <v>37244</v>
      </c>
      <c r="Y420" s="26">
        <v>37301</v>
      </c>
      <c r="Z420" s="21"/>
      <c r="AA420" s="25"/>
      <c r="AB420" s="25"/>
      <c r="AC420" s="25"/>
      <c r="AD420" s="25">
        <v>7002</v>
      </c>
      <c r="AE420" s="25">
        <v>24.73</v>
      </c>
      <c r="AF420" s="25" t="s">
        <v>62</v>
      </c>
      <c r="AG420" s="25" t="s">
        <v>62</v>
      </c>
      <c r="AH420" s="25"/>
      <c r="AI420" s="25" t="s">
        <v>63</v>
      </c>
      <c r="AJ420" s="27">
        <v>24.73</v>
      </c>
      <c r="AK420" s="24">
        <v>9</v>
      </c>
      <c r="AL420" s="24" t="b">
        <v>0</v>
      </c>
      <c r="AM420" s="24" t="b">
        <v>0</v>
      </c>
      <c r="AN420" s="24" t="b">
        <v>0</v>
      </c>
      <c r="AO420" s="24">
        <v>0</v>
      </c>
      <c r="AP420" s="24">
        <v>1</v>
      </c>
      <c r="AQ420" s="26">
        <v>37315</v>
      </c>
      <c r="AR420" s="26">
        <v>37320</v>
      </c>
      <c r="AS420" s="24">
        <v>1</v>
      </c>
      <c r="AT420" s="23" t="s">
        <v>408</v>
      </c>
      <c r="AU420" s="23" t="str">
        <f t="shared" si="6"/>
        <v>VO00485247</v>
      </c>
    </row>
    <row r="421" spans="2:47" ht="13.8" x14ac:dyDescent="0.25">
      <c r="B421" s="20">
        <v>37315</v>
      </c>
      <c r="C421" s="20" t="s">
        <v>930</v>
      </c>
      <c r="D421" s="21" t="s">
        <v>400</v>
      </c>
      <c r="E421" s="21" t="s">
        <v>401</v>
      </c>
      <c r="F421" s="22">
        <v>26.55</v>
      </c>
      <c r="G421" s="21" t="s">
        <v>1369</v>
      </c>
      <c r="H421" s="21" t="s">
        <v>49</v>
      </c>
      <c r="I421" s="21" t="s">
        <v>1456</v>
      </c>
      <c r="J421" s="21" t="s">
        <v>307</v>
      </c>
      <c r="K421" s="21" t="s">
        <v>39</v>
      </c>
      <c r="L421" s="21" t="s">
        <v>52</v>
      </c>
      <c r="M421" s="23" t="s">
        <v>53</v>
      </c>
      <c r="N421" s="24">
        <v>458</v>
      </c>
      <c r="O421" s="21" t="s">
        <v>54</v>
      </c>
      <c r="P421" s="23" t="s">
        <v>130</v>
      </c>
      <c r="Q421" s="23" t="s">
        <v>56</v>
      </c>
      <c r="R421" s="23" t="s">
        <v>57</v>
      </c>
      <c r="S421" s="24" t="b">
        <v>0</v>
      </c>
      <c r="T421" s="25" t="s">
        <v>1457</v>
      </c>
      <c r="U421" s="25" t="s">
        <v>1373</v>
      </c>
      <c r="V421" s="25" t="s">
        <v>1458</v>
      </c>
      <c r="W421" s="23" t="s">
        <v>1459</v>
      </c>
      <c r="X421" s="26">
        <v>37253</v>
      </c>
      <c r="Y421" s="26">
        <v>37310</v>
      </c>
      <c r="Z421" s="21"/>
      <c r="AA421" s="25"/>
      <c r="AB421" s="25"/>
      <c r="AC421" s="25"/>
      <c r="AD421" s="25">
        <v>7002</v>
      </c>
      <c r="AE421" s="25">
        <v>26.55</v>
      </c>
      <c r="AF421" s="25" t="s">
        <v>62</v>
      </c>
      <c r="AG421" s="25" t="s">
        <v>62</v>
      </c>
      <c r="AH421" s="25"/>
      <c r="AI421" s="25" t="s">
        <v>63</v>
      </c>
      <c r="AJ421" s="27">
        <v>26.55</v>
      </c>
      <c r="AK421" s="24">
        <v>25</v>
      </c>
      <c r="AL421" s="24" t="b">
        <v>0</v>
      </c>
      <c r="AM421" s="24" t="b">
        <v>0</v>
      </c>
      <c r="AN421" s="24" t="b">
        <v>0</v>
      </c>
      <c r="AO421" s="24">
        <v>0</v>
      </c>
      <c r="AP421" s="24">
        <v>1</v>
      </c>
      <c r="AQ421" s="26">
        <v>37315</v>
      </c>
      <c r="AR421" s="26">
        <v>37320</v>
      </c>
      <c r="AS421" s="24">
        <v>1</v>
      </c>
      <c r="AT421" s="23" t="s">
        <v>408</v>
      </c>
      <c r="AU421" s="23" t="str">
        <f t="shared" si="6"/>
        <v>VO00485335</v>
      </c>
    </row>
    <row r="422" spans="2:47" ht="13.8" x14ac:dyDescent="0.25">
      <c r="B422" s="20">
        <v>37315</v>
      </c>
      <c r="C422" s="20" t="s">
        <v>930</v>
      </c>
      <c r="D422" s="21" t="s">
        <v>400</v>
      </c>
      <c r="E422" s="21" t="s">
        <v>401</v>
      </c>
      <c r="F422" s="22">
        <v>300</v>
      </c>
      <c r="G422" s="21" t="s">
        <v>1300</v>
      </c>
      <c r="H422" s="21" t="s">
        <v>477</v>
      </c>
      <c r="I422" s="21" t="s">
        <v>478</v>
      </c>
      <c r="J422" s="21"/>
      <c r="K422" s="21" t="s">
        <v>39</v>
      </c>
      <c r="L422" s="21" t="s">
        <v>269</v>
      </c>
      <c r="M422" s="23" t="s">
        <v>53</v>
      </c>
      <c r="N422" s="24">
        <v>458</v>
      </c>
      <c r="O422" s="21" t="s">
        <v>54</v>
      </c>
      <c r="P422" s="23" t="s">
        <v>130</v>
      </c>
      <c r="Q422" s="23" t="s">
        <v>56</v>
      </c>
      <c r="R422" s="23" t="s">
        <v>57</v>
      </c>
      <c r="S422" s="24" t="b">
        <v>0</v>
      </c>
      <c r="T422" s="25" t="s">
        <v>1300</v>
      </c>
      <c r="U422" s="25"/>
      <c r="V422" s="25"/>
      <c r="W422" s="23" t="s">
        <v>272</v>
      </c>
      <c r="X422" s="26">
        <v>2</v>
      </c>
      <c r="Y422" s="26">
        <v>2</v>
      </c>
      <c r="Z422" s="21"/>
      <c r="AA422" s="25"/>
      <c r="AB422" s="25"/>
      <c r="AC422" s="25"/>
      <c r="AD422" s="25"/>
      <c r="AE422" s="25">
        <v>0</v>
      </c>
      <c r="AF422" s="25" t="s">
        <v>62</v>
      </c>
      <c r="AG422" s="25" t="s">
        <v>62</v>
      </c>
      <c r="AH422" s="25"/>
      <c r="AI422" s="25" t="s">
        <v>63</v>
      </c>
      <c r="AJ422" s="27">
        <v>300</v>
      </c>
      <c r="AK422" s="24">
        <v>6</v>
      </c>
      <c r="AL422" s="24" t="b">
        <v>1</v>
      </c>
      <c r="AM422" s="24" t="b">
        <v>0</v>
      </c>
      <c r="AN422" s="24" t="b">
        <v>0</v>
      </c>
      <c r="AO422" s="24">
        <v>0</v>
      </c>
      <c r="AP422" s="24">
        <v>1</v>
      </c>
      <c r="AQ422" s="26">
        <v>37315</v>
      </c>
      <c r="AR422" s="26">
        <v>37323</v>
      </c>
      <c r="AS422" s="24">
        <v>1</v>
      </c>
      <c r="AT422" s="23" t="s">
        <v>408</v>
      </c>
      <c r="AU422" s="23" t="str">
        <f t="shared" si="6"/>
        <v/>
      </c>
    </row>
    <row r="423" spans="2:47" ht="13.8" x14ac:dyDescent="0.25">
      <c r="B423" s="20">
        <v>37315</v>
      </c>
      <c r="C423" s="20" t="s">
        <v>930</v>
      </c>
      <c r="D423" s="21" t="s">
        <v>75</v>
      </c>
      <c r="E423" s="21" t="s">
        <v>76</v>
      </c>
      <c r="F423" s="22">
        <v>18.47</v>
      </c>
      <c r="G423" s="21" t="s">
        <v>1429</v>
      </c>
      <c r="H423" s="21" t="s">
        <v>49</v>
      </c>
      <c r="I423" s="21" t="s">
        <v>1460</v>
      </c>
      <c r="J423" s="21" t="s">
        <v>307</v>
      </c>
      <c r="K423" s="21" t="s">
        <v>39</v>
      </c>
      <c r="L423" s="21" t="s">
        <v>52</v>
      </c>
      <c r="M423" s="23" t="s">
        <v>78</v>
      </c>
      <c r="N423" s="24">
        <v>458</v>
      </c>
      <c r="O423" s="21" t="s">
        <v>54</v>
      </c>
      <c r="P423" s="23" t="s">
        <v>55</v>
      </c>
      <c r="Q423" s="23" t="s">
        <v>56</v>
      </c>
      <c r="R423" s="23" t="s">
        <v>57</v>
      </c>
      <c r="S423" s="24" t="b">
        <v>0</v>
      </c>
      <c r="T423" s="25" t="s">
        <v>1461</v>
      </c>
      <c r="U423" s="25" t="s">
        <v>1432</v>
      </c>
      <c r="V423" s="25" t="s">
        <v>214</v>
      </c>
      <c r="W423" s="23" t="s">
        <v>1462</v>
      </c>
      <c r="X423" s="26">
        <v>37308</v>
      </c>
      <c r="Y423" s="26">
        <v>37365</v>
      </c>
      <c r="Z423" s="21"/>
      <c r="AA423" s="25"/>
      <c r="AB423" s="25"/>
      <c r="AC423" s="25"/>
      <c r="AD423" s="25">
        <v>7001</v>
      </c>
      <c r="AE423" s="25">
        <v>18.47</v>
      </c>
      <c r="AF423" s="25" t="s">
        <v>62</v>
      </c>
      <c r="AG423" s="25" t="s">
        <v>62</v>
      </c>
      <c r="AH423" s="25"/>
      <c r="AI423" s="25" t="s">
        <v>63</v>
      </c>
      <c r="AJ423" s="27">
        <v>18.47</v>
      </c>
      <c r="AK423" s="24">
        <v>4</v>
      </c>
      <c r="AL423" s="24" t="b">
        <v>0</v>
      </c>
      <c r="AM423" s="24" t="b">
        <v>0</v>
      </c>
      <c r="AN423" s="24" t="b">
        <v>0</v>
      </c>
      <c r="AO423" s="24">
        <v>0</v>
      </c>
      <c r="AP423" s="24">
        <v>1</v>
      </c>
      <c r="AQ423" s="26">
        <v>37315</v>
      </c>
      <c r="AR423" s="26">
        <v>37319</v>
      </c>
      <c r="AS423" s="24">
        <v>1</v>
      </c>
      <c r="AT423" s="23" t="s">
        <v>82</v>
      </c>
      <c r="AU423" s="23" t="str">
        <f t="shared" si="6"/>
        <v>VO00482520</v>
      </c>
    </row>
    <row r="424" spans="2:47" ht="13.8" x14ac:dyDescent="0.25">
      <c r="B424" s="20">
        <v>37315</v>
      </c>
      <c r="C424" s="20" t="s">
        <v>930</v>
      </c>
      <c r="D424" s="21" t="s">
        <v>75</v>
      </c>
      <c r="E424" s="21" t="s">
        <v>76</v>
      </c>
      <c r="F424" s="22">
        <v>83.83</v>
      </c>
      <c r="G424" s="21" t="s">
        <v>1429</v>
      </c>
      <c r="H424" s="21" t="s">
        <v>49</v>
      </c>
      <c r="I424" s="21" t="s">
        <v>1463</v>
      </c>
      <c r="J424" s="21" t="s">
        <v>307</v>
      </c>
      <c r="K424" s="21" t="s">
        <v>39</v>
      </c>
      <c r="L424" s="21" t="s">
        <v>52</v>
      </c>
      <c r="M424" s="23" t="s">
        <v>78</v>
      </c>
      <c r="N424" s="24">
        <v>458</v>
      </c>
      <c r="O424" s="21" t="s">
        <v>54</v>
      </c>
      <c r="P424" s="23" t="s">
        <v>55</v>
      </c>
      <c r="Q424" s="23" t="s">
        <v>56</v>
      </c>
      <c r="R424" s="23" t="s">
        <v>57</v>
      </c>
      <c r="S424" s="24" t="b">
        <v>0</v>
      </c>
      <c r="T424" s="25" t="s">
        <v>1464</v>
      </c>
      <c r="U424" s="25" t="s">
        <v>1432</v>
      </c>
      <c r="V424" s="25" t="s">
        <v>1465</v>
      </c>
      <c r="W424" s="23" t="s">
        <v>1466</v>
      </c>
      <c r="X424" s="26">
        <v>37300</v>
      </c>
      <c r="Y424" s="26">
        <v>37357</v>
      </c>
      <c r="Z424" s="21"/>
      <c r="AA424" s="25"/>
      <c r="AB424" s="25"/>
      <c r="AC424" s="25"/>
      <c r="AD424" s="25">
        <v>7001</v>
      </c>
      <c r="AE424" s="25">
        <v>83.83</v>
      </c>
      <c r="AF424" s="25" t="s">
        <v>62</v>
      </c>
      <c r="AG424" s="25" t="s">
        <v>62</v>
      </c>
      <c r="AH424" s="25"/>
      <c r="AI424" s="25" t="s">
        <v>63</v>
      </c>
      <c r="AJ424" s="27">
        <v>83.83</v>
      </c>
      <c r="AK424" s="24">
        <v>5</v>
      </c>
      <c r="AL424" s="24" t="b">
        <v>0</v>
      </c>
      <c r="AM424" s="24" t="b">
        <v>0</v>
      </c>
      <c r="AN424" s="24" t="b">
        <v>0</v>
      </c>
      <c r="AO424" s="24">
        <v>0</v>
      </c>
      <c r="AP424" s="24">
        <v>1</v>
      </c>
      <c r="AQ424" s="26">
        <v>37315</v>
      </c>
      <c r="AR424" s="26">
        <v>37319</v>
      </c>
      <c r="AS424" s="24">
        <v>1</v>
      </c>
      <c r="AT424" s="23" t="s">
        <v>82</v>
      </c>
      <c r="AU424" s="23" t="str">
        <f t="shared" si="6"/>
        <v>VO00482522</v>
      </c>
    </row>
    <row r="425" spans="2:47" ht="13.8" x14ac:dyDescent="0.25">
      <c r="B425" s="20">
        <v>37315</v>
      </c>
      <c r="C425" s="20" t="s">
        <v>930</v>
      </c>
      <c r="D425" s="21" t="s">
        <v>75</v>
      </c>
      <c r="E425" s="21" t="s">
        <v>76</v>
      </c>
      <c r="F425" s="22">
        <v>49.58</v>
      </c>
      <c r="G425" s="21" t="s">
        <v>1427</v>
      </c>
      <c r="H425" s="21" t="s">
        <v>1428</v>
      </c>
      <c r="I425" s="21" t="s">
        <v>1428</v>
      </c>
      <c r="J425" s="21" t="s">
        <v>432</v>
      </c>
      <c r="K425" s="21" t="s">
        <v>39</v>
      </c>
      <c r="L425" s="21" t="s">
        <v>269</v>
      </c>
      <c r="M425" s="23" t="s">
        <v>78</v>
      </c>
      <c r="N425" s="24">
        <v>458</v>
      </c>
      <c r="O425" s="21" t="s">
        <v>54</v>
      </c>
      <c r="P425" s="23" t="s">
        <v>55</v>
      </c>
      <c r="Q425" s="23" t="s">
        <v>56</v>
      </c>
      <c r="R425" s="23" t="s">
        <v>57</v>
      </c>
      <c r="S425" s="24" t="b">
        <v>0</v>
      </c>
      <c r="T425" s="25" t="s">
        <v>1427</v>
      </c>
      <c r="U425" s="25"/>
      <c r="V425" s="25"/>
      <c r="W425" s="23" t="s">
        <v>272</v>
      </c>
      <c r="X425" s="26">
        <v>2</v>
      </c>
      <c r="Y425" s="26">
        <v>2</v>
      </c>
      <c r="Z425" s="21"/>
      <c r="AA425" s="25"/>
      <c r="AB425" s="25"/>
      <c r="AC425" s="25"/>
      <c r="AD425" s="25"/>
      <c r="AE425" s="25">
        <v>0</v>
      </c>
      <c r="AF425" s="25" t="s">
        <v>62</v>
      </c>
      <c r="AG425" s="25" t="s">
        <v>62</v>
      </c>
      <c r="AH425" s="25"/>
      <c r="AI425" s="25" t="s">
        <v>63</v>
      </c>
      <c r="AJ425" s="27">
        <v>49.58</v>
      </c>
      <c r="AK425" s="24">
        <v>2</v>
      </c>
      <c r="AL425" s="24" t="b">
        <v>1</v>
      </c>
      <c r="AM425" s="24" t="b">
        <v>0</v>
      </c>
      <c r="AN425" s="24" t="b">
        <v>0</v>
      </c>
      <c r="AO425" s="24">
        <v>0</v>
      </c>
      <c r="AP425" s="24">
        <v>1</v>
      </c>
      <c r="AQ425" s="26">
        <v>37315</v>
      </c>
      <c r="AR425" s="26">
        <v>37321</v>
      </c>
      <c r="AS425" s="24">
        <v>1</v>
      </c>
      <c r="AT425" s="23" t="s">
        <v>82</v>
      </c>
      <c r="AU425" s="23" t="str">
        <f t="shared" si="6"/>
        <v/>
      </c>
    </row>
    <row r="426" spans="2:47" ht="13.8" x14ac:dyDescent="0.25">
      <c r="B426" s="20">
        <v>37315</v>
      </c>
      <c r="C426" s="20" t="s">
        <v>930</v>
      </c>
      <c r="D426" s="21" t="s">
        <v>75</v>
      </c>
      <c r="E426" s="21" t="s">
        <v>76</v>
      </c>
      <c r="F426" s="22">
        <v>135</v>
      </c>
      <c r="G426" s="21" t="s">
        <v>1311</v>
      </c>
      <c r="H426" s="21" t="s">
        <v>1309</v>
      </c>
      <c r="I426" s="21" t="s">
        <v>1309</v>
      </c>
      <c r="J426" s="21" t="s">
        <v>432</v>
      </c>
      <c r="K426" s="21" t="s">
        <v>39</v>
      </c>
      <c r="L426" s="21" t="s">
        <v>269</v>
      </c>
      <c r="M426" s="23" t="s">
        <v>78</v>
      </c>
      <c r="N426" s="24">
        <v>458</v>
      </c>
      <c r="O426" s="21" t="s">
        <v>54</v>
      </c>
      <c r="P426" s="23" t="s">
        <v>55</v>
      </c>
      <c r="Q426" s="23" t="s">
        <v>56</v>
      </c>
      <c r="R426" s="23" t="s">
        <v>57</v>
      </c>
      <c r="S426" s="24" t="b">
        <v>0</v>
      </c>
      <c r="T426" s="25" t="s">
        <v>1311</v>
      </c>
      <c r="U426" s="25"/>
      <c r="V426" s="25"/>
      <c r="W426" s="23" t="s">
        <v>272</v>
      </c>
      <c r="X426" s="26">
        <v>2</v>
      </c>
      <c r="Y426" s="26">
        <v>2</v>
      </c>
      <c r="Z426" s="21"/>
      <c r="AA426" s="25"/>
      <c r="AB426" s="25"/>
      <c r="AC426" s="25"/>
      <c r="AD426" s="25"/>
      <c r="AE426" s="25">
        <v>0</v>
      </c>
      <c r="AF426" s="25" t="s">
        <v>62</v>
      </c>
      <c r="AG426" s="25" t="s">
        <v>62</v>
      </c>
      <c r="AH426" s="25"/>
      <c r="AI426" s="25" t="s">
        <v>63</v>
      </c>
      <c r="AJ426" s="27">
        <v>135</v>
      </c>
      <c r="AK426" s="24">
        <v>12</v>
      </c>
      <c r="AL426" s="24" t="b">
        <v>0</v>
      </c>
      <c r="AM426" s="24" t="b">
        <v>0</v>
      </c>
      <c r="AN426" s="24" t="b">
        <v>0</v>
      </c>
      <c r="AO426" s="24">
        <v>0</v>
      </c>
      <c r="AP426" s="24">
        <v>1</v>
      </c>
      <c r="AQ426" s="26">
        <v>37315</v>
      </c>
      <c r="AR426" s="26">
        <v>37321</v>
      </c>
      <c r="AS426" s="24">
        <v>1</v>
      </c>
      <c r="AT426" s="23" t="s">
        <v>82</v>
      </c>
      <c r="AU426" s="23" t="str">
        <f t="shared" si="6"/>
        <v/>
      </c>
    </row>
    <row r="427" spans="2:47" ht="13.8" x14ac:dyDescent="0.25">
      <c r="B427" s="20">
        <v>37315</v>
      </c>
      <c r="C427" s="20" t="s">
        <v>930</v>
      </c>
      <c r="D427" s="21" t="s">
        <v>75</v>
      </c>
      <c r="E427" s="21" t="s">
        <v>76</v>
      </c>
      <c r="F427" s="22">
        <v>113.31</v>
      </c>
      <c r="G427" s="21" t="s">
        <v>1429</v>
      </c>
      <c r="H427" s="21" t="s">
        <v>49</v>
      </c>
      <c r="I427" s="21" t="s">
        <v>1467</v>
      </c>
      <c r="J427" s="21" t="s">
        <v>307</v>
      </c>
      <c r="K427" s="21" t="s">
        <v>39</v>
      </c>
      <c r="L427" s="21" t="s">
        <v>52</v>
      </c>
      <c r="M427" s="23" t="s">
        <v>78</v>
      </c>
      <c r="N427" s="24">
        <v>458</v>
      </c>
      <c r="O427" s="21" t="s">
        <v>54</v>
      </c>
      <c r="P427" s="23" t="s">
        <v>55</v>
      </c>
      <c r="Q427" s="23" t="s">
        <v>56</v>
      </c>
      <c r="R427" s="23" t="s">
        <v>57</v>
      </c>
      <c r="S427" s="24" t="b">
        <v>0</v>
      </c>
      <c r="T427" s="25" t="s">
        <v>1468</v>
      </c>
      <c r="U427" s="25" t="s">
        <v>1432</v>
      </c>
      <c r="V427" s="25" t="s">
        <v>218</v>
      </c>
      <c r="W427" s="23" t="s">
        <v>1469</v>
      </c>
      <c r="X427" s="26">
        <v>37204</v>
      </c>
      <c r="Y427" s="26">
        <v>37261</v>
      </c>
      <c r="Z427" s="21"/>
      <c r="AA427" s="25"/>
      <c r="AB427" s="25"/>
      <c r="AC427" s="25"/>
      <c r="AD427" s="25">
        <v>7001</v>
      </c>
      <c r="AE427" s="25">
        <v>113.31</v>
      </c>
      <c r="AF427" s="25" t="s">
        <v>62</v>
      </c>
      <c r="AG427" s="25" t="s">
        <v>62</v>
      </c>
      <c r="AH427" s="25"/>
      <c r="AI427" s="25" t="s">
        <v>63</v>
      </c>
      <c r="AJ427" s="27">
        <v>113.31</v>
      </c>
      <c r="AK427" s="24">
        <v>1</v>
      </c>
      <c r="AL427" s="24" t="b">
        <v>0</v>
      </c>
      <c r="AM427" s="24" t="b">
        <v>0</v>
      </c>
      <c r="AN427" s="24" t="b">
        <v>0</v>
      </c>
      <c r="AO427" s="24">
        <v>0</v>
      </c>
      <c r="AP427" s="24">
        <v>1</v>
      </c>
      <c r="AQ427" s="26">
        <v>37315</v>
      </c>
      <c r="AR427" s="26">
        <v>37319</v>
      </c>
      <c r="AS427" s="24">
        <v>1</v>
      </c>
      <c r="AT427" s="23" t="s">
        <v>82</v>
      </c>
      <c r="AU427" s="23" t="str">
        <f t="shared" si="6"/>
        <v>VO00482512</v>
      </c>
    </row>
    <row r="428" spans="2:47" ht="13.8" x14ac:dyDescent="0.25">
      <c r="B428" s="20">
        <v>37315</v>
      </c>
      <c r="C428" s="20" t="s">
        <v>930</v>
      </c>
      <c r="D428" s="21" t="s">
        <v>649</v>
      </c>
      <c r="E428" s="21" t="s">
        <v>650</v>
      </c>
      <c r="F428" s="22">
        <v>19.32</v>
      </c>
      <c r="G428" s="21" t="s">
        <v>1369</v>
      </c>
      <c r="H428" s="21" t="s">
        <v>49</v>
      </c>
      <c r="I428" s="21" t="s">
        <v>1470</v>
      </c>
      <c r="J428" s="21" t="s">
        <v>307</v>
      </c>
      <c r="K428" s="21" t="s">
        <v>39</v>
      </c>
      <c r="L428" s="21" t="s">
        <v>52</v>
      </c>
      <c r="M428" s="23" t="s">
        <v>78</v>
      </c>
      <c r="N428" s="24">
        <v>458</v>
      </c>
      <c r="O428" s="21" t="s">
        <v>54</v>
      </c>
      <c r="P428" s="23" t="s">
        <v>130</v>
      </c>
      <c r="Q428" s="23" t="s">
        <v>56</v>
      </c>
      <c r="R428" s="23" t="s">
        <v>57</v>
      </c>
      <c r="S428" s="24" t="b">
        <v>0</v>
      </c>
      <c r="T428" s="25" t="s">
        <v>1471</v>
      </c>
      <c r="U428" s="25" t="s">
        <v>1373</v>
      </c>
      <c r="V428" s="25" t="s">
        <v>967</v>
      </c>
      <c r="W428" s="23" t="s">
        <v>1472</v>
      </c>
      <c r="X428" s="26">
        <v>37140</v>
      </c>
      <c r="Y428" s="26">
        <v>37197</v>
      </c>
      <c r="Z428" s="21"/>
      <c r="AA428" s="25"/>
      <c r="AB428" s="25"/>
      <c r="AC428" s="25"/>
      <c r="AD428" s="25">
        <v>7002</v>
      </c>
      <c r="AE428" s="25">
        <v>19.32</v>
      </c>
      <c r="AF428" s="25" t="s">
        <v>62</v>
      </c>
      <c r="AG428" s="25" t="s">
        <v>62</v>
      </c>
      <c r="AH428" s="25"/>
      <c r="AI428" s="25" t="s">
        <v>63</v>
      </c>
      <c r="AJ428" s="27">
        <v>19.32</v>
      </c>
      <c r="AK428" s="24">
        <v>10</v>
      </c>
      <c r="AL428" s="24" t="b">
        <v>0</v>
      </c>
      <c r="AM428" s="24" t="b">
        <v>0</v>
      </c>
      <c r="AN428" s="24" t="b">
        <v>0</v>
      </c>
      <c r="AO428" s="24">
        <v>0</v>
      </c>
      <c r="AP428" s="24">
        <v>1</v>
      </c>
      <c r="AQ428" s="26">
        <v>37315</v>
      </c>
      <c r="AR428" s="26">
        <v>37320</v>
      </c>
      <c r="AS428" s="24">
        <v>1</v>
      </c>
      <c r="AT428" s="23" t="s">
        <v>657</v>
      </c>
      <c r="AU428" s="23" t="str">
        <f t="shared" si="6"/>
        <v>VO00485248</v>
      </c>
    </row>
    <row r="429" spans="2:47" ht="13.8" x14ac:dyDescent="0.25">
      <c r="B429" s="20">
        <v>37315</v>
      </c>
      <c r="C429" s="20" t="s">
        <v>930</v>
      </c>
      <c r="D429" s="21" t="s">
        <v>649</v>
      </c>
      <c r="E429" s="21" t="s">
        <v>650</v>
      </c>
      <c r="F429" s="22">
        <v>19.32</v>
      </c>
      <c r="G429" s="21" t="s">
        <v>1369</v>
      </c>
      <c r="H429" s="21" t="s">
        <v>49</v>
      </c>
      <c r="I429" s="21" t="s">
        <v>1473</v>
      </c>
      <c r="J429" s="21" t="s">
        <v>307</v>
      </c>
      <c r="K429" s="21" t="s">
        <v>39</v>
      </c>
      <c r="L429" s="21" t="s">
        <v>52</v>
      </c>
      <c r="M429" s="23" t="s">
        <v>78</v>
      </c>
      <c r="N429" s="24">
        <v>458</v>
      </c>
      <c r="O429" s="21" t="s">
        <v>54</v>
      </c>
      <c r="P429" s="23" t="s">
        <v>130</v>
      </c>
      <c r="Q429" s="23" t="s">
        <v>56</v>
      </c>
      <c r="R429" s="23" t="s">
        <v>57</v>
      </c>
      <c r="S429" s="24" t="b">
        <v>0</v>
      </c>
      <c r="T429" s="25" t="s">
        <v>1474</v>
      </c>
      <c r="U429" s="25" t="s">
        <v>1373</v>
      </c>
      <c r="V429" s="25" t="s">
        <v>967</v>
      </c>
      <c r="W429" s="23" t="s">
        <v>1475</v>
      </c>
      <c r="X429" s="26">
        <v>37245</v>
      </c>
      <c r="Y429" s="26">
        <v>37302</v>
      </c>
      <c r="Z429" s="21"/>
      <c r="AA429" s="25"/>
      <c r="AB429" s="25"/>
      <c r="AC429" s="25"/>
      <c r="AD429" s="25">
        <v>7002</v>
      </c>
      <c r="AE429" s="25">
        <v>19.32</v>
      </c>
      <c r="AF429" s="25" t="s">
        <v>62</v>
      </c>
      <c r="AG429" s="25" t="s">
        <v>62</v>
      </c>
      <c r="AH429" s="25"/>
      <c r="AI429" s="25" t="s">
        <v>63</v>
      </c>
      <c r="AJ429" s="27">
        <v>19.32</v>
      </c>
      <c r="AK429" s="24">
        <v>11</v>
      </c>
      <c r="AL429" s="24" t="b">
        <v>0</v>
      </c>
      <c r="AM429" s="24" t="b">
        <v>0</v>
      </c>
      <c r="AN429" s="24" t="b">
        <v>0</v>
      </c>
      <c r="AO429" s="24">
        <v>0</v>
      </c>
      <c r="AP429" s="24">
        <v>1</v>
      </c>
      <c r="AQ429" s="26">
        <v>37315</v>
      </c>
      <c r="AR429" s="26">
        <v>37320</v>
      </c>
      <c r="AS429" s="24">
        <v>1</v>
      </c>
      <c r="AT429" s="23" t="s">
        <v>657</v>
      </c>
      <c r="AU429" s="23" t="str">
        <f t="shared" si="6"/>
        <v>VO00485250</v>
      </c>
    </row>
    <row r="430" spans="2:47" ht="13.8" x14ac:dyDescent="0.25">
      <c r="B430" s="20">
        <v>37315</v>
      </c>
      <c r="C430" s="20" t="s">
        <v>930</v>
      </c>
      <c r="D430" s="21" t="s">
        <v>649</v>
      </c>
      <c r="E430" s="21" t="s">
        <v>650</v>
      </c>
      <c r="F430" s="22">
        <v>12.28</v>
      </c>
      <c r="G430" s="21" t="s">
        <v>1369</v>
      </c>
      <c r="H430" s="21" t="s">
        <v>49</v>
      </c>
      <c r="I430" s="21" t="s">
        <v>1476</v>
      </c>
      <c r="J430" s="21" t="s">
        <v>307</v>
      </c>
      <c r="K430" s="21" t="s">
        <v>39</v>
      </c>
      <c r="L430" s="21" t="s">
        <v>52</v>
      </c>
      <c r="M430" s="23" t="s">
        <v>78</v>
      </c>
      <c r="N430" s="24">
        <v>458</v>
      </c>
      <c r="O430" s="21" t="s">
        <v>54</v>
      </c>
      <c r="P430" s="23" t="s">
        <v>130</v>
      </c>
      <c r="Q430" s="23" t="s">
        <v>56</v>
      </c>
      <c r="R430" s="23" t="s">
        <v>57</v>
      </c>
      <c r="S430" s="24" t="b">
        <v>0</v>
      </c>
      <c r="T430" s="25" t="s">
        <v>1477</v>
      </c>
      <c r="U430" s="25" t="s">
        <v>1373</v>
      </c>
      <c r="V430" s="25" t="s">
        <v>1374</v>
      </c>
      <c r="W430" s="23" t="s">
        <v>1478</v>
      </c>
      <c r="X430" s="26">
        <v>37237</v>
      </c>
      <c r="Y430" s="26">
        <v>37294</v>
      </c>
      <c r="Z430" s="21"/>
      <c r="AA430" s="25"/>
      <c r="AB430" s="25"/>
      <c r="AC430" s="25"/>
      <c r="AD430" s="25">
        <v>7002</v>
      </c>
      <c r="AE430" s="25">
        <v>12.28</v>
      </c>
      <c r="AF430" s="25" t="s">
        <v>62</v>
      </c>
      <c r="AG430" s="25" t="s">
        <v>62</v>
      </c>
      <c r="AH430" s="25"/>
      <c r="AI430" s="25" t="s">
        <v>63</v>
      </c>
      <c r="AJ430" s="27">
        <v>12.28</v>
      </c>
      <c r="AK430" s="24">
        <v>22</v>
      </c>
      <c r="AL430" s="24" t="b">
        <v>0</v>
      </c>
      <c r="AM430" s="24" t="b">
        <v>0</v>
      </c>
      <c r="AN430" s="24" t="b">
        <v>0</v>
      </c>
      <c r="AO430" s="24">
        <v>0</v>
      </c>
      <c r="AP430" s="24">
        <v>1</v>
      </c>
      <c r="AQ430" s="26">
        <v>37315</v>
      </c>
      <c r="AR430" s="26">
        <v>37320</v>
      </c>
      <c r="AS430" s="24">
        <v>1</v>
      </c>
      <c r="AT430" s="23" t="s">
        <v>657</v>
      </c>
      <c r="AU430" s="23" t="str">
        <f t="shared" si="6"/>
        <v>VO00485300</v>
      </c>
    </row>
    <row r="431" spans="2:47" ht="13.8" x14ac:dyDescent="0.25">
      <c r="B431" s="20">
        <v>37315</v>
      </c>
      <c r="C431" s="20" t="s">
        <v>930</v>
      </c>
      <c r="D431" s="21" t="s">
        <v>649</v>
      </c>
      <c r="E431" s="21" t="s">
        <v>650</v>
      </c>
      <c r="F431" s="22">
        <v>200</v>
      </c>
      <c r="G431" s="21" t="s">
        <v>1300</v>
      </c>
      <c r="H431" s="21" t="s">
        <v>477</v>
      </c>
      <c r="I431" s="21" t="s">
        <v>478</v>
      </c>
      <c r="J431" s="21"/>
      <c r="K431" s="21" t="s">
        <v>39</v>
      </c>
      <c r="L431" s="21" t="s">
        <v>269</v>
      </c>
      <c r="M431" s="23" t="s">
        <v>78</v>
      </c>
      <c r="N431" s="24">
        <v>458</v>
      </c>
      <c r="O431" s="21" t="s">
        <v>54</v>
      </c>
      <c r="P431" s="23" t="s">
        <v>130</v>
      </c>
      <c r="Q431" s="23" t="s">
        <v>56</v>
      </c>
      <c r="R431" s="23" t="s">
        <v>57</v>
      </c>
      <c r="S431" s="24" t="b">
        <v>0</v>
      </c>
      <c r="T431" s="25" t="s">
        <v>1300</v>
      </c>
      <c r="U431" s="25"/>
      <c r="V431" s="25"/>
      <c r="W431" s="23" t="s">
        <v>272</v>
      </c>
      <c r="X431" s="26">
        <v>2</v>
      </c>
      <c r="Y431" s="26">
        <v>2</v>
      </c>
      <c r="Z431" s="21"/>
      <c r="AA431" s="25"/>
      <c r="AB431" s="25"/>
      <c r="AC431" s="25"/>
      <c r="AD431" s="25"/>
      <c r="AE431" s="25">
        <v>0</v>
      </c>
      <c r="AF431" s="25" t="s">
        <v>62</v>
      </c>
      <c r="AG431" s="25" t="s">
        <v>62</v>
      </c>
      <c r="AH431" s="25"/>
      <c r="AI431" s="25" t="s">
        <v>63</v>
      </c>
      <c r="AJ431" s="27">
        <v>200</v>
      </c>
      <c r="AK431" s="24">
        <v>7</v>
      </c>
      <c r="AL431" s="24" t="b">
        <v>1</v>
      </c>
      <c r="AM431" s="24" t="b">
        <v>0</v>
      </c>
      <c r="AN431" s="24" t="b">
        <v>0</v>
      </c>
      <c r="AO431" s="24">
        <v>0</v>
      </c>
      <c r="AP431" s="24">
        <v>1</v>
      </c>
      <c r="AQ431" s="26">
        <v>37315</v>
      </c>
      <c r="AR431" s="26">
        <v>37323</v>
      </c>
      <c r="AS431" s="24">
        <v>1</v>
      </c>
      <c r="AT431" s="23" t="s">
        <v>657</v>
      </c>
      <c r="AU431" s="23" t="str">
        <f t="shared" si="6"/>
        <v/>
      </c>
    </row>
    <row r="432" spans="2:47" ht="13.8" x14ac:dyDescent="0.25">
      <c r="B432" s="20">
        <v>37315</v>
      </c>
      <c r="C432" s="20" t="s">
        <v>930</v>
      </c>
      <c r="D432" s="21" t="s">
        <v>649</v>
      </c>
      <c r="E432" s="21" t="s">
        <v>650</v>
      </c>
      <c r="F432" s="22">
        <v>-21.5</v>
      </c>
      <c r="G432" s="21" t="s">
        <v>1406</v>
      </c>
      <c r="H432" s="21" t="s">
        <v>477</v>
      </c>
      <c r="I432" s="21" t="s">
        <v>478</v>
      </c>
      <c r="J432" s="21"/>
      <c r="K432" s="21" t="s">
        <v>39</v>
      </c>
      <c r="L432" s="21" t="s">
        <v>504</v>
      </c>
      <c r="M432" s="23" t="s">
        <v>78</v>
      </c>
      <c r="N432" s="24">
        <v>458</v>
      </c>
      <c r="O432" s="21" t="s">
        <v>54</v>
      </c>
      <c r="P432" s="23" t="s">
        <v>130</v>
      </c>
      <c r="Q432" s="23" t="s">
        <v>56</v>
      </c>
      <c r="R432" s="23" t="s">
        <v>57</v>
      </c>
      <c r="S432" s="24" t="b">
        <v>0</v>
      </c>
      <c r="T432" s="25" t="s">
        <v>622</v>
      </c>
      <c r="U432" s="25"/>
      <c r="V432" s="25"/>
      <c r="W432" s="23" t="s">
        <v>272</v>
      </c>
      <c r="X432" s="26">
        <v>2</v>
      </c>
      <c r="Y432" s="26">
        <v>2</v>
      </c>
      <c r="Z432" s="21"/>
      <c r="AA432" s="25"/>
      <c r="AB432" s="25"/>
      <c r="AC432" s="25"/>
      <c r="AD432" s="25"/>
      <c r="AE432" s="25">
        <v>0</v>
      </c>
      <c r="AF432" s="25" t="s">
        <v>62</v>
      </c>
      <c r="AG432" s="25" t="s">
        <v>62</v>
      </c>
      <c r="AH432" s="25"/>
      <c r="AI432" s="25" t="s">
        <v>63</v>
      </c>
      <c r="AJ432" s="27">
        <v>-21.5</v>
      </c>
      <c r="AK432" s="24">
        <v>3</v>
      </c>
      <c r="AL432" s="24" t="b">
        <v>0</v>
      </c>
      <c r="AM432" s="24" t="b">
        <v>0</v>
      </c>
      <c r="AN432" s="24" t="b">
        <v>0</v>
      </c>
      <c r="AO432" s="24">
        <v>5</v>
      </c>
      <c r="AP432" s="24">
        <v>1</v>
      </c>
      <c r="AQ432" s="26">
        <v>37315</v>
      </c>
      <c r="AR432" s="26">
        <v>37298</v>
      </c>
      <c r="AS432" s="24">
        <v>1</v>
      </c>
      <c r="AT432" s="23" t="s">
        <v>657</v>
      </c>
      <c r="AU432" s="23" t="str">
        <f t="shared" si="6"/>
        <v/>
      </c>
    </row>
    <row r="433" spans="2:47" ht="13.8" x14ac:dyDescent="0.25">
      <c r="B433" s="20">
        <v>37315</v>
      </c>
      <c r="C433" s="20" t="s">
        <v>930</v>
      </c>
      <c r="D433" s="21" t="s">
        <v>1479</v>
      </c>
      <c r="E433" s="21" t="s">
        <v>1480</v>
      </c>
      <c r="F433" s="22">
        <v>64.62</v>
      </c>
      <c r="G433" s="21" t="s">
        <v>1369</v>
      </c>
      <c r="H433" s="21" t="s">
        <v>49</v>
      </c>
      <c r="I433" s="21" t="s">
        <v>1481</v>
      </c>
      <c r="J433" s="21" t="s">
        <v>307</v>
      </c>
      <c r="K433" s="21" t="s">
        <v>39</v>
      </c>
      <c r="L433" s="21" t="s">
        <v>52</v>
      </c>
      <c r="M433" s="23" t="s">
        <v>1482</v>
      </c>
      <c r="N433" s="24">
        <v>458</v>
      </c>
      <c r="O433" s="21" t="s">
        <v>54</v>
      </c>
      <c r="P433" s="23" t="s">
        <v>130</v>
      </c>
      <c r="Q433" s="23" t="s">
        <v>56</v>
      </c>
      <c r="R433" s="23" t="s">
        <v>57</v>
      </c>
      <c r="S433" s="24" t="b">
        <v>0</v>
      </c>
      <c r="T433" s="25" t="s">
        <v>1483</v>
      </c>
      <c r="U433" s="25" t="s">
        <v>1373</v>
      </c>
      <c r="V433" s="25" t="s">
        <v>1484</v>
      </c>
      <c r="W433" s="23" t="s">
        <v>1485</v>
      </c>
      <c r="X433" s="26">
        <v>37246</v>
      </c>
      <c r="Y433" s="26">
        <v>37256</v>
      </c>
      <c r="Z433" s="21"/>
      <c r="AA433" s="25"/>
      <c r="AB433" s="25"/>
      <c r="AC433" s="25"/>
      <c r="AD433" s="25">
        <v>7002</v>
      </c>
      <c r="AE433" s="25">
        <v>64.62</v>
      </c>
      <c r="AF433" s="25" t="s">
        <v>62</v>
      </c>
      <c r="AG433" s="25" t="s">
        <v>62</v>
      </c>
      <c r="AH433" s="25"/>
      <c r="AI433" s="25" t="s">
        <v>63</v>
      </c>
      <c r="AJ433" s="27">
        <v>64.62</v>
      </c>
      <c r="AK433" s="24">
        <v>5</v>
      </c>
      <c r="AL433" s="24" t="b">
        <v>0</v>
      </c>
      <c r="AM433" s="24" t="b">
        <v>0</v>
      </c>
      <c r="AN433" s="24" t="b">
        <v>0</v>
      </c>
      <c r="AO433" s="24">
        <v>0</v>
      </c>
      <c r="AP433" s="24">
        <v>1</v>
      </c>
      <c r="AQ433" s="26">
        <v>37315</v>
      </c>
      <c r="AR433" s="26">
        <v>37320</v>
      </c>
      <c r="AS433" s="24">
        <v>1</v>
      </c>
      <c r="AT433" s="23" t="s">
        <v>1486</v>
      </c>
      <c r="AU433" s="23" t="str">
        <f t="shared" si="6"/>
        <v>VO00485243</v>
      </c>
    </row>
    <row r="434" spans="2:47" ht="13.8" x14ac:dyDescent="0.25">
      <c r="B434" s="20">
        <v>37315</v>
      </c>
      <c r="C434" s="20" t="s">
        <v>930</v>
      </c>
      <c r="D434" s="21" t="s">
        <v>661</v>
      </c>
      <c r="E434" s="21" t="s">
        <v>662</v>
      </c>
      <c r="F434" s="22">
        <v>445</v>
      </c>
      <c r="G434" s="21" t="s">
        <v>1427</v>
      </c>
      <c r="H434" s="21" t="s">
        <v>1428</v>
      </c>
      <c r="I434" s="21" t="s">
        <v>1428</v>
      </c>
      <c r="J434" s="21" t="s">
        <v>432</v>
      </c>
      <c r="K434" s="21" t="s">
        <v>39</v>
      </c>
      <c r="L434" s="21" t="s">
        <v>269</v>
      </c>
      <c r="M434" s="23" t="s">
        <v>663</v>
      </c>
      <c r="N434" s="24">
        <v>458</v>
      </c>
      <c r="O434" s="21" t="s">
        <v>54</v>
      </c>
      <c r="P434" s="23" t="s">
        <v>55</v>
      </c>
      <c r="Q434" s="23" t="s">
        <v>56</v>
      </c>
      <c r="R434" s="23" t="s">
        <v>57</v>
      </c>
      <c r="S434" s="24" t="b">
        <v>0</v>
      </c>
      <c r="T434" s="25" t="s">
        <v>1427</v>
      </c>
      <c r="U434" s="25"/>
      <c r="V434" s="25"/>
      <c r="W434" s="23" t="s">
        <v>272</v>
      </c>
      <c r="X434" s="26">
        <v>2</v>
      </c>
      <c r="Y434" s="26">
        <v>2</v>
      </c>
      <c r="Z434" s="21"/>
      <c r="AA434" s="25"/>
      <c r="AB434" s="25"/>
      <c r="AC434" s="25"/>
      <c r="AD434" s="25"/>
      <c r="AE434" s="25">
        <v>0</v>
      </c>
      <c r="AF434" s="25" t="s">
        <v>62</v>
      </c>
      <c r="AG434" s="25" t="s">
        <v>62</v>
      </c>
      <c r="AH434" s="25"/>
      <c r="AI434" s="25" t="s">
        <v>63</v>
      </c>
      <c r="AJ434" s="27">
        <v>445</v>
      </c>
      <c r="AK434" s="24">
        <v>3</v>
      </c>
      <c r="AL434" s="24" t="b">
        <v>1</v>
      </c>
      <c r="AM434" s="24" t="b">
        <v>0</v>
      </c>
      <c r="AN434" s="24" t="b">
        <v>0</v>
      </c>
      <c r="AO434" s="24">
        <v>0</v>
      </c>
      <c r="AP434" s="24">
        <v>1</v>
      </c>
      <c r="AQ434" s="26">
        <v>37315</v>
      </c>
      <c r="AR434" s="26">
        <v>37321</v>
      </c>
      <c r="AS434" s="24">
        <v>1</v>
      </c>
      <c r="AT434" s="23" t="s">
        <v>664</v>
      </c>
      <c r="AU434" s="23" t="str">
        <f t="shared" si="6"/>
        <v/>
      </c>
    </row>
    <row r="435" spans="2:47" ht="13.8" x14ac:dyDescent="0.25">
      <c r="B435" s="20">
        <v>37315</v>
      </c>
      <c r="C435" s="20" t="s">
        <v>930</v>
      </c>
      <c r="D435" s="21" t="s">
        <v>661</v>
      </c>
      <c r="E435" s="21" t="s">
        <v>662</v>
      </c>
      <c r="F435" s="22">
        <v>-944.13</v>
      </c>
      <c r="G435" s="21" t="s">
        <v>1298</v>
      </c>
      <c r="H435" s="21" t="s">
        <v>470</v>
      </c>
      <c r="I435" s="21" t="s">
        <v>470</v>
      </c>
      <c r="J435" s="21" t="s">
        <v>432</v>
      </c>
      <c r="K435" s="21" t="s">
        <v>39</v>
      </c>
      <c r="L435" s="21" t="s">
        <v>504</v>
      </c>
      <c r="M435" s="23" t="s">
        <v>663</v>
      </c>
      <c r="N435" s="24">
        <v>458</v>
      </c>
      <c r="O435" s="21" t="s">
        <v>54</v>
      </c>
      <c r="P435" s="23" t="s">
        <v>55</v>
      </c>
      <c r="Q435" s="23" t="s">
        <v>56</v>
      </c>
      <c r="R435" s="23" t="s">
        <v>57</v>
      </c>
      <c r="S435" s="24" t="b">
        <v>0</v>
      </c>
      <c r="T435" s="25" t="s">
        <v>469</v>
      </c>
      <c r="U435" s="25"/>
      <c r="V435" s="25"/>
      <c r="W435" s="23" t="s">
        <v>272</v>
      </c>
      <c r="X435" s="26">
        <v>2</v>
      </c>
      <c r="Y435" s="26">
        <v>2</v>
      </c>
      <c r="Z435" s="21"/>
      <c r="AA435" s="25"/>
      <c r="AB435" s="25"/>
      <c r="AC435" s="25"/>
      <c r="AD435" s="25"/>
      <c r="AE435" s="25">
        <v>0</v>
      </c>
      <c r="AF435" s="25" t="s">
        <v>62</v>
      </c>
      <c r="AG435" s="25" t="s">
        <v>62</v>
      </c>
      <c r="AH435" s="25"/>
      <c r="AI435" s="25" t="s">
        <v>63</v>
      </c>
      <c r="AJ435" s="27">
        <v>-944.13</v>
      </c>
      <c r="AK435" s="24">
        <v>2</v>
      </c>
      <c r="AL435" s="24" t="b">
        <v>0</v>
      </c>
      <c r="AM435" s="24" t="b">
        <v>0</v>
      </c>
      <c r="AN435" s="24" t="b">
        <v>0</v>
      </c>
      <c r="AO435" s="24">
        <v>5</v>
      </c>
      <c r="AP435" s="24">
        <v>1</v>
      </c>
      <c r="AQ435" s="26">
        <v>37315</v>
      </c>
      <c r="AR435" s="26">
        <v>37293</v>
      </c>
      <c r="AS435" s="24">
        <v>1</v>
      </c>
      <c r="AT435" s="23" t="s">
        <v>664</v>
      </c>
      <c r="AU435" s="23" t="str">
        <f t="shared" si="6"/>
        <v/>
      </c>
    </row>
    <row r="436" spans="2:47" ht="13.8" x14ac:dyDescent="0.25">
      <c r="B436" s="20">
        <v>37315</v>
      </c>
      <c r="C436" s="20" t="s">
        <v>930</v>
      </c>
      <c r="D436" s="21" t="s">
        <v>665</v>
      </c>
      <c r="E436" s="21" t="s">
        <v>662</v>
      </c>
      <c r="F436" s="22">
        <v>-29.11</v>
      </c>
      <c r="G436" s="21" t="s">
        <v>1406</v>
      </c>
      <c r="H436" s="21" t="s">
        <v>477</v>
      </c>
      <c r="I436" s="21" t="s">
        <v>478</v>
      </c>
      <c r="J436" s="21"/>
      <c r="K436" s="21" t="s">
        <v>39</v>
      </c>
      <c r="L436" s="21" t="s">
        <v>504</v>
      </c>
      <c r="M436" s="23" t="s">
        <v>663</v>
      </c>
      <c r="N436" s="24">
        <v>458</v>
      </c>
      <c r="O436" s="21" t="s">
        <v>54</v>
      </c>
      <c r="P436" s="23" t="s">
        <v>130</v>
      </c>
      <c r="Q436" s="23" t="s">
        <v>56</v>
      </c>
      <c r="R436" s="23" t="s">
        <v>57</v>
      </c>
      <c r="S436" s="24" t="b">
        <v>0</v>
      </c>
      <c r="T436" s="25" t="s">
        <v>622</v>
      </c>
      <c r="U436" s="25"/>
      <c r="V436" s="25"/>
      <c r="W436" s="23" t="s">
        <v>272</v>
      </c>
      <c r="X436" s="26">
        <v>2</v>
      </c>
      <c r="Y436" s="26">
        <v>2</v>
      </c>
      <c r="Z436" s="21"/>
      <c r="AA436" s="25"/>
      <c r="AB436" s="25"/>
      <c r="AC436" s="25"/>
      <c r="AD436" s="25"/>
      <c r="AE436" s="25">
        <v>0</v>
      </c>
      <c r="AF436" s="25" t="s">
        <v>62</v>
      </c>
      <c r="AG436" s="25" t="s">
        <v>62</v>
      </c>
      <c r="AH436" s="25"/>
      <c r="AI436" s="25" t="s">
        <v>63</v>
      </c>
      <c r="AJ436" s="27">
        <v>-29.11</v>
      </c>
      <c r="AK436" s="24">
        <v>4</v>
      </c>
      <c r="AL436" s="24" t="b">
        <v>0</v>
      </c>
      <c r="AM436" s="24" t="b">
        <v>0</v>
      </c>
      <c r="AN436" s="24" t="b">
        <v>0</v>
      </c>
      <c r="AO436" s="24">
        <v>5</v>
      </c>
      <c r="AP436" s="24">
        <v>1</v>
      </c>
      <c r="AQ436" s="26">
        <v>37315</v>
      </c>
      <c r="AR436" s="26">
        <v>37298</v>
      </c>
      <c r="AS436" s="24">
        <v>1</v>
      </c>
      <c r="AT436" s="23" t="s">
        <v>666</v>
      </c>
      <c r="AU436" s="23" t="str">
        <f t="shared" si="6"/>
        <v/>
      </c>
    </row>
    <row r="437" spans="2:47" ht="13.8" x14ac:dyDescent="0.25">
      <c r="B437" s="20">
        <v>37315</v>
      </c>
      <c r="C437" s="20" t="s">
        <v>930</v>
      </c>
      <c r="D437" s="21" t="s">
        <v>665</v>
      </c>
      <c r="E437" s="21" t="s">
        <v>662</v>
      </c>
      <c r="F437" s="22">
        <v>423.12</v>
      </c>
      <c r="G437" s="21" t="s">
        <v>1369</v>
      </c>
      <c r="H437" s="21" t="s">
        <v>49</v>
      </c>
      <c r="I437" s="21" t="s">
        <v>1487</v>
      </c>
      <c r="J437" s="21" t="s">
        <v>307</v>
      </c>
      <c r="K437" s="21" t="s">
        <v>39</v>
      </c>
      <c r="L437" s="21" t="s">
        <v>52</v>
      </c>
      <c r="M437" s="23" t="s">
        <v>663</v>
      </c>
      <c r="N437" s="24">
        <v>458</v>
      </c>
      <c r="O437" s="21" t="s">
        <v>54</v>
      </c>
      <c r="P437" s="23" t="s">
        <v>130</v>
      </c>
      <c r="Q437" s="23" t="s">
        <v>56</v>
      </c>
      <c r="R437" s="23" t="s">
        <v>57</v>
      </c>
      <c r="S437" s="24" t="b">
        <v>0</v>
      </c>
      <c r="T437" s="25" t="s">
        <v>1488</v>
      </c>
      <c r="U437" s="25" t="s">
        <v>1373</v>
      </c>
      <c r="V437" s="25" t="s">
        <v>971</v>
      </c>
      <c r="W437" s="23" t="s">
        <v>1489</v>
      </c>
      <c r="X437" s="26">
        <v>37287</v>
      </c>
      <c r="Y437" s="26">
        <v>37317</v>
      </c>
      <c r="Z437" s="21"/>
      <c r="AA437" s="25"/>
      <c r="AB437" s="25"/>
      <c r="AC437" s="25"/>
      <c r="AD437" s="25">
        <v>7002</v>
      </c>
      <c r="AE437" s="25">
        <v>423.12</v>
      </c>
      <c r="AF437" s="25" t="s">
        <v>62</v>
      </c>
      <c r="AG437" s="25" t="s">
        <v>62</v>
      </c>
      <c r="AH437" s="25"/>
      <c r="AI437" s="25" t="s">
        <v>63</v>
      </c>
      <c r="AJ437" s="27">
        <v>423.12</v>
      </c>
      <c r="AK437" s="24">
        <v>24</v>
      </c>
      <c r="AL437" s="24" t="b">
        <v>0</v>
      </c>
      <c r="AM437" s="24" t="b">
        <v>0</v>
      </c>
      <c r="AN437" s="24" t="b">
        <v>0</v>
      </c>
      <c r="AO437" s="24">
        <v>0</v>
      </c>
      <c r="AP437" s="24">
        <v>1</v>
      </c>
      <c r="AQ437" s="26">
        <v>37315</v>
      </c>
      <c r="AR437" s="26">
        <v>37320</v>
      </c>
      <c r="AS437" s="24">
        <v>1</v>
      </c>
      <c r="AT437" s="23" t="s">
        <v>666</v>
      </c>
      <c r="AU437" s="23" t="str">
        <f t="shared" si="6"/>
        <v>VO00485333</v>
      </c>
    </row>
    <row r="438" spans="2:47" ht="13.8" x14ac:dyDescent="0.25">
      <c r="B438" s="20">
        <v>37315</v>
      </c>
      <c r="C438" s="20" t="s">
        <v>930</v>
      </c>
      <c r="D438" s="21" t="s">
        <v>90</v>
      </c>
      <c r="E438" s="21" t="s">
        <v>91</v>
      </c>
      <c r="F438" s="22">
        <v>645.15</v>
      </c>
      <c r="G438" s="21" t="s">
        <v>1429</v>
      </c>
      <c r="H438" s="21" t="s">
        <v>49</v>
      </c>
      <c r="I438" s="21" t="s">
        <v>1490</v>
      </c>
      <c r="J438" s="21" t="s">
        <v>307</v>
      </c>
      <c r="K438" s="21" t="s">
        <v>39</v>
      </c>
      <c r="L438" s="21" t="s">
        <v>52</v>
      </c>
      <c r="M438" s="23" t="s">
        <v>93</v>
      </c>
      <c r="N438" s="24">
        <v>458</v>
      </c>
      <c r="O438" s="21" t="s">
        <v>54</v>
      </c>
      <c r="P438" s="23" t="s">
        <v>55</v>
      </c>
      <c r="Q438" s="23" t="s">
        <v>56</v>
      </c>
      <c r="R438" s="23" t="s">
        <v>57</v>
      </c>
      <c r="S438" s="24" t="b">
        <v>0</v>
      </c>
      <c r="T438" s="25" t="s">
        <v>1491</v>
      </c>
      <c r="U438" s="25" t="s">
        <v>1432</v>
      </c>
      <c r="V438" s="25" t="s">
        <v>225</v>
      </c>
      <c r="W438" s="23" t="s">
        <v>1492</v>
      </c>
      <c r="X438" s="26">
        <v>37300</v>
      </c>
      <c r="Y438" s="26">
        <v>37320</v>
      </c>
      <c r="Z438" s="21"/>
      <c r="AA438" s="25"/>
      <c r="AB438" s="25"/>
      <c r="AC438" s="25"/>
      <c r="AD438" s="25">
        <v>7001</v>
      </c>
      <c r="AE438" s="25">
        <v>645.15</v>
      </c>
      <c r="AF438" s="25" t="s">
        <v>62</v>
      </c>
      <c r="AG438" s="25" t="s">
        <v>62</v>
      </c>
      <c r="AH438" s="25"/>
      <c r="AI438" s="25" t="s">
        <v>63</v>
      </c>
      <c r="AJ438" s="27">
        <v>645.15</v>
      </c>
      <c r="AK438" s="24">
        <v>6</v>
      </c>
      <c r="AL438" s="24" t="b">
        <v>0</v>
      </c>
      <c r="AM438" s="24" t="b">
        <v>0</v>
      </c>
      <c r="AN438" s="24" t="b">
        <v>0</v>
      </c>
      <c r="AO438" s="24">
        <v>0</v>
      </c>
      <c r="AP438" s="24">
        <v>1</v>
      </c>
      <c r="AQ438" s="26">
        <v>37315</v>
      </c>
      <c r="AR438" s="26">
        <v>37319</v>
      </c>
      <c r="AS438" s="24">
        <v>1</v>
      </c>
      <c r="AT438" s="23" t="s">
        <v>97</v>
      </c>
      <c r="AU438" s="23" t="str">
        <f t="shared" si="6"/>
        <v>VO00482523</v>
      </c>
    </row>
    <row r="439" spans="2:47" ht="13.8" x14ac:dyDescent="0.25">
      <c r="B439" s="20">
        <v>37315</v>
      </c>
      <c r="C439" s="20" t="s">
        <v>930</v>
      </c>
      <c r="D439" s="21" t="s">
        <v>90</v>
      </c>
      <c r="E439" s="21" t="s">
        <v>91</v>
      </c>
      <c r="F439" s="22">
        <v>849.1</v>
      </c>
      <c r="G439" s="21" t="s">
        <v>1427</v>
      </c>
      <c r="H439" s="21" t="s">
        <v>1428</v>
      </c>
      <c r="I439" s="21" t="s">
        <v>1428</v>
      </c>
      <c r="J439" s="21" t="s">
        <v>432</v>
      </c>
      <c r="K439" s="21" t="s">
        <v>39</v>
      </c>
      <c r="L439" s="21" t="s">
        <v>269</v>
      </c>
      <c r="M439" s="23" t="s">
        <v>93</v>
      </c>
      <c r="N439" s="24">
        <v>458</v>
      </c>
      <c r="O439" s="21" t="s">
        <v>54</v>
      </c>
      <c r="P439" s="23" t="s">
        <v>55</v>
      </c>
      <c r="Q439" s="23" t="s">
        <v>56</v>
      </c>
      <c r="R439" s="23" t="s">
        <v>57</v>
      </c>
      <c r="S439" s="24" t="b">
        <v>0</v>
      </c>
      <c r="T439" s="25" t="s">
        <v>1427</v>
      </c>
      <c r="U439" s="25"/>
      <c r="V439" s="25"/>
      <c r="W439" s="23" t="s">
        <v>272</v>
      </c>
      <c r="X439" s="26">
        <v>2</v>
      </c>
      <c r="Y439" s="26">
        <v>2</v>
      </c>
      <c r="Z439" s="21"/>
      <c r="AA439" s="25"/>
      <c r="AB439" s="25"/>
      <c r="AC439" s="25"/>
      <c r="AD439" s="25"/>
      <c r="AE439" s="25">
        <v>0</v>
      </c>
      <c r="AF439" s="25" t="s">
        <v>62</v>
      </c>
      <c r="AG439" s="25" t="s">
        <v>62</v>
      </c>
      <c r="AH439" s="25"/>
      <c r="AI439" s="25" t="s">
        <v>63</v>
      </c>
      <c r="AJ439" s="27">
        <v>849.1</v>
      </c>
      <c r="AK439" s="24">
        <v>4</v>
      </c>
      <c r="AL439" s="24" t="b">
        <v>1</v>
      </c>
      <c r="AM439" s="24" t="b">
        <v>0</v>
      </c>
      <c r="AN439" s="24" t="b">
        <v>0</v>
      </c>
      <c r="AO439" s="24">
        <v>0</v>
      </c>
      <c r="AP439" s="24">
        <v>1</v>
      </c>
      <c r="AQ439" s="26">
        <v>37315</v>
      </c>
      <c r="AR439" s="26">
        <v>37321</v>
      </c>
      <c r="AS439" s="24">
        <v>1</v>
      </c>
      <c r="AT439" s="23" t="s">
        <v>97</v>
      </c>
      <c r="AU439" s="23" t="str">
        <f t="shared" si="6"/>
        <v/>
      </c>
    </row>
    <row r="440" spans="2:47" ht="13.8" x14ac:dyDescent="0.25">
      <c r="B440" s="20">
        <v>37315</v>
      </c>
      <c r="C440" s="20" t="s">
        <v>930</v>
      </c>
      <c r="D440" s="21" t="s">
        <v>90</v>
      </c>
      <c r="E440" s="21" t="s">
        <v>91</v>
      </c>
      <c r="F440" s="22">
        <v>-42.79</v>
      </c>
      <c r="G440" s="21" t="s">
        <v>1493</v>
      </c>
      <c r="H440" s="21" t="s">
        <v>1494</v>
      </c>
      <c r="I440" s="21" t="s">
        <v>169</v>
      </c>
      <c r="J440" s="21" t="s">
        <v>51</v>
      </c>
      <c r="K440" s="21" t="s">
        <v>39</v>
      </c>
      <c r="L440" s="21" t="s">
        <v>52</v>
      </c>
      <c r="M440" s="23" t="s">
        <v>93</v>
      </c>
      <c r="N440" s="24">
        <v>458</v>
      </c>
      <c r="O440" s="21" t="s">
        <v>54</v>
      </c>
      <c r="P440" s="23" t="s">
        <v>55</v>
      </c>
      <c r="Q440" s="23" t="s">
        <v>56</v>
      </c>
      <c r="R440" s="23" t="s">
        <v>57</v>
      </c>
      <c r="S440" s="24" t="b">
        <v>0</v>
      </c>
      <c r="T440" s="25" t="s">
        <v>1495</v>
      </c>
      <c r="U440" s="25" t="s">
        <v>1496</v>
      </c>
      <c r="V440" s="25"/>
      <c r="W440" s="23" t="s">
        <v>272</v>
      </c>
      <c r="X440" s="26">
        <v>2</v>
      </c>
      <c r="Y440" s="26">
        <v>2</v>
      </c>
      <c r="Z440" s="21"/>
      <c r="AA440" s="25"/>
      <c r="AB440" s="25"/>
      <c r="AC440" s="25"/>
      <c r="AD440" s="25"/>
      <c r="AE440" s="25">
        <v>0</v>
      </c>
      <c r="AF440" s="25" t="s">
        <v>62</v>
      </c>
      <c r="AG440" s="25" t="s">
        <v>62</v>
      </c>
      <c r="AH440" s="25"/>
      <c r="AI440" s="25" t="s">
        <v>63</v>
      </c>
      <c r="AJ440" s="27">
        <v>-42.79</v>
      </c>
      <c r="AK440" s="24">
        <v>3</v>
      </c>
      <c r="AL440" s="24" t="b">
        <v>0</v>
      </c>
      <c r="AM440" s="24" t="b">
        <v>0</v>
      </c>
      <c r="AN440" s="24" t="b">
        <v>0</v>
      </c>
      <c r="AO440" s="24">
        <v>0</v>
      </c>
      <c r="AP440" s="24">
        <v>1</v>
      </c>
      <c r="AQ440" s="26">
        <v>37315</v>
      </c>
      <c r="AR440" s="26">
        <v>37316</v>
      </c>
      <c r="AS440" s="24">
        <v>1</v>
      </c>
      <c r="AT440" s="23" t="s">
        <v>97</v>
      </c>
      <c r="AU440" s="23" t="str">
        <f t="shared" si="6"/>
        <v/>
      </c>
    </row>
    <row r="441" spans="2:47" ht="13.8" x14ac:dyDescent="0.25">
      <c r="B441" s="20">
        <v>37315</v>
      </c>
      <c r="C441" s="20" t="s">
        <v>930</v>
      </c>
      <c r="D441" s="21" t="s">
        <v>90</v>
      </c>
      <c r="E441" s="21" t="s">
        <v>91</v>
      </c>
      <c r="F441" s="22">
        <v>-850</v>
      </c>
      <c r="G441" s="21" t="s">
        <v>1298</v>
      </c>
      <c r="H441" s="21" t="s">
        <v>470</v>
      </c>
      <c r="I441" s="21" t="s">
        <v>470</v>
      </c>
      <c r="J441" s="21" t="s">
        <v>432</v>
      </c>
      <c r="K441" s="21" t="s">
        <v>39</v>
      </c>
      <c r="L441" s="21" t="s">
        <v>504</v>
      </c>
      <c r="M441" s="23" t="s">
        <v>93</v>
      </c>
      <c r="N441" s="24">
        <v>458</v>
      </c>
      <c r="O441" s="21" t="s">
        <v>54</v>
      </c>
      <c r="P441" s="23" t="s">
        <v>55</v>
      </c>
      <c r="Q441" s="23" t="s">
        <v>56</v>
      </c>
      <c r="R441" s="23" t="s">
        <v>57</v>
      </c>
      <c r="S441" s="24" t="b">
        <v>0</v>
      </c>
      <c r="T441" s="25" t="s">
        <v>469</v>
      </c>
      <c r="U441" s="25"/>
      <c r="V441" s="25"/>
      <c r="W441" s="23" t="s">
        <v>272</v>
      </c>
      <c r="X441" s="26">
        <v>2</v>
      </c>
      <c r="Y441" s="26">
        <v>2</v>
      </c>
      <c r="Z441" s="21"/>
      <c r="AA441" s="25"/>
      <c r="AB441" s="25"/>
      <c r="AC441" s="25"/>
      <c r="AD441" s="25"/>
      <c r="AE441" s="25">
        <v>0</v>
      </c>
      <c r="AF441" s="25" t="s">
        <v>62</v>
      </c>
      <c r="AG441" s="25" t="s">
        <v>62</v>
      </c>
      <c r="AH441" s="25"/>
      <c r="AI441" s="25" t="s">
        <v>63</v>
      </c>
      <c r="AJ441" s="27">
        <v>-850</v>
      </c>
      <c r="AK441" s="24">
        <v>3</v>
      </c>
      <c r="AL441" s="24" t="b">
        <v>0</v>
      </c>
      <c r="AM441" s="24" t="b">
        <v>0</v>
      </c>
      <c r="AN441" s="24" t="b">
        <v>0</v>
      </c>
      <c r="AO441" s="24">
        <v>5</v>
      </c>
      <c r="AP441" s="24">
        <v>1</v>
      </c>
      <c r="AQ441" s="26">
        <v>37315</v>
      </c>
      <c r="AR441" s="26">
        <v>37293</v>
      </c>
      <c r="AS441" s="24">
        <v>1</v>
      </c>
      <c r="AT441" s="23" t="s">
        <v>97</v>
      </c>
      <c r="AU441" s="23" t="str">
        <f t="shared" si="6"/>
        <v/>
      </c>
    </row>
    <row r="442" spans="2:47" ht="13.8" x14ac:dyDescent="0.25">
      <c r="B442" s="20">
        <v>37315</v>
      </c>
      <c r="C442" s="20" t="s">
        <v>930</v>
      </c>
      <c r="D442" s="21" t="s">
        <v>673</v>
      </c>
      <c r="E442" s="21" t="s">
        <v>674</v>
      </c>
      <c r="F442" s="22">
        <v>-1893.21</v>
      </c>
      <c r="G442" s="21" t="s">
        <v>1406</v>
      </c>
      <c r="H442" s="21" t="s">
        <v>477</v>
      </c>
      <c r="I442" s="21" t="s">
        <v>478</v>
      </c>
      <c r="J442" s="21"/>
      <c r="K442" s="21" t="s">
        <v>39</v>
      </c>
      <c r="L442" s="21" t="s">
        <v>504</v>
      </c>
      <c r="M442" s="23" t="s">
        <v>93</v>
      </c>
      <c r="N442" s="24">
        <v>458</v>
      </c>
      <c r="O442" s="21" t="s">
        <v>54</v>
      </c>
      <c r="P442" s="23" t="s">
        <v>130</v>
      </c>
      <c r="Q442" s="23" t="s">
        <v>56</v>
      </c>
      <c r="R442" s="23" t="s">
        <v>57</v>
      </c>
      <c r="S442" s="24" t="b">
        <v>0</v>
      </c>
      <c r="T442" s="25" t="s">
        <v>622</v>
      </c>
      <c r="U442" s="25"/>
      <c r="V442" s="25"/>
      <c r="W442" s="23" t="s">
        <v>272</v>
      </c>
      <c r="X442" s="26">
        <v>2</v>
      </c>
      <c r="Y442" s="26">
        <v>2</v>
      </c>
      <c r="Z442" s="21"/>
      <c r="AA442" s="25"/>
      <c r="AB442" s="25"/>
      <c r="AC442" s="25"/>
      <c r="AD442" s="25"/>
      <c r="AE442" s="25">
        <v>0</v>
      </c>
      <c r="AF442" s="25" t="s">
        <v>62</v>
      </c>
      <c r="AG442" s="25" t="s">
        <v>62</v>
      </c>
      <c r="AH442" s="25"/>
      <c r="AI442" s="25" t="s">
        <v>63</v>
      </c>
      <c r="AJ442" s="27">
        <v>-1893.21</v>
      </c>
      <c r="AK442" s="24">
        <v>5</v>
      </c>
      <c r="AL442" s="24" t="b">
        <v>0</v>
      </c>
      <c r="AM442" s="24" t="b">
        <v>0</v>
      </c>
      <c r="AN442" s="24" t="b">
        <v>0</v>
      </c>
      <c r="AO442" s="24">
        <v>5</v>
      </c>
      <c r="AP442" s="24">
        <v>1</v>
      </c>
      <c r="AQ442" s="26">
        <v>37315</v>
      </c>
      <c r="AR442" s="26">
        <v>37298</v>
      </c>
      <c r="AS442" s="24">
        <v>1</v>
      </c>
      <c r="AT442" s="23" t="s">
        <v>675</v>
      </c>
      <c r="AU442" s="23" t="str">
        <f t="shared" si="6"/>
        <v/>
      </c>
    </row>
    <row r="443" spans="2:47" ht="13.8" x14ac:dyDescent="0.25">
      <c r="B443" s="20">
        <v>37315</v>
      </c>
      <c r="C443" s="20" t="s">
        <v>930</v>
      </c>
      <c r="D443" s="21" t="s">
        <v>673</v>
      </c>
      <c r="E443" s="21" t="s">
        <v>674</v>
      </c>
      <c r="F443" s="22">
        <v>849.84</v>
      </c>
      <c r="G443" s="21" t="s">
        <v>1369</v>
      </c>
      <c r="H443" s="21" t="s">
        <v>49</v>
      </c>
      <c r="I443" s="21" t="s">
        <v>1497</v>
      </c>
      <c r="J443" s="21" t="s">
        <v>307</v>
      </c>
      <c r="K443" s="21" t="s">
        <v>39</v>
      </c>
      <c r="L443" s="21" t="s">
        <v>52</v>
      </c>
      <c r="M443" s="23" t="s">
        <v>93</v>
      </c>
      <c r="N443" s="24">
        <v>458</v>
      </c>
      <c r="O443" s="21" t="s">
        <v>54</v>
      </c>
      <c r="P443" s="23" t="s">
        <v>130</v>
      </c>
      <c r="Q443" s="23" t="s">
        <v>56</v>
      </c>
      <c r="R443" s="23" t="s">
        <v>57</v>
      </c>
      <c r="S443" s="24" t="b">
        <v>0</v>
      </c>
      <c r="T443" s="25" t="s">
        <v>1498</v>
      </c>
      <c r="U443" s="25" t="s">
        <v>1373</v>
      </c>
      <c r="V443" s="25" t="s">
        <v>975</v>
      </c>
      <c r="W443" s="23" t="s">
        <v>1499</v>
      </c>
      <c r="X443" s="26">
        <v>37312</v>
      </c>
      <c r="Y443" s="26">
        <v>37332</v>
      </c>
      <c r="Z443" s="21"/>
      <c r="AA443" s="25"/>
      <c r="AB443" s="25"/>
      <c r="AC443" s="25"/>
      <c r="AD443" s="25">
        <v>7002</v>
      </c>
      <c r="AE443" s="25">
        <v>849.84</v>
      </c>
      <c r="AF443" s="25" t="s">
        <v>62</v>
      </c>
      <c r="AG443" s="25" t="s">
        <v>62</v>
      </c>
      <c r="AH443" s="25"/>
      <c r="AI443" s="25" t="s">
        <v>63</v>
      </c>
      <c r="AJ443" s="27">
        <v>849.84</v>
      </c>
      <c r="AK443" s="24">
        <v>23</v>
      </c>
      <c r="AL443" s="24" t="b">
        <v>0</v>
      </c>
      <c r="AM443" s="24" t="b">
        <v>0</v>
      </c>
      <c r="AN443" s="24" t="b">
        <v>0</v>
      </c>
      <c r="AO443" s="24">
        <v>0</v>
      </c>
      <c r="AP443" s="24">
        <v>1</v>
      </c>
      <c r="AQ443" s="26">
        <v>37315</v>
      </c>
      <c r="AR443" s="26">
        <v>37320</v>
      </c>
      <c r="AS443" s="24">
        <v>1</v>
      </c>
      <c r="AT443" s="23" t="s">
        <v>675</v>
      </c>
      <c r="AU443" s="23" t="str">
        <f t="shared" si="6"/>
        <v>VO00485302</v>
      </c>
    </row>
    <row r="444" spans="2:47" ht="13.8" x14ac:dyDescent="0.25">
      <c r="B444" s="20">
        <v>37315</v>
      </c>
      <c r="C444" s="20" t="s">
        <v>930</v>
      </c>
      <c r="D444" s="21" t="s">
        <v>673</v>
      </c>
      <c r="E444" s="21" t="s">
        <v>674</v>
      </c>
      <c r="F444" s="22">
        <v>110.31</v>
      </c>
      <c r="G444" s="21" t="s">
        <v>1300</v>
      </c>
      <c r="H444" s="21" t="s">
        <v>477</v>
      </c>
      <c r="I444" s="21" t="s">
        <v>1500</v>
      </c>
      <c r="J444" s="21"/>
      <c r="K444" s="21" t="s">
        <v>39</v>
      </c>
      <c r="L444" s="21" t="s">
        <v>269</v>
      </c>
      <c r="M444" s="23" t="s">
        <v>93</v>
      </c>
      <c r="N444" s="24">
        <v>458</v>
      </c>
      <c r="O444" s="21" t="s">
        <v>54</v>
      </c>
      <c r="P444" s="23" t="s">
        <v>130</v>
      </c>
      <c r="Q444" s="23" t="s">
        <v>56</v>
      </c>
      <c r="R444" s="23" t="s">
        <v>57</v>
      </c>
      <c r="S444" s="24" t="b">
        <v>0</v>
      </c>
      <c r="T444" s="25" t="s">
        <v>1300</v>
      </c>
      <c r="U444" s="25"/>
      <c r="V444" s="25"/>
      <c r="W444" s="23" t="s">
        <v>272</v>
      </c>
      <c r="X444" s="26">
        <v>2</v>
      </c>
      <c r="Y444" s="26">
        <v>2</v>
      </c>
      <c r="Z444" s="21"/>
      <c r="AA444" s="25"/>
      <c r="AB444" s="25"/>
      <c r="AC444" s="25"/>
      <c r="AD444" s="25"/>
      <c r="AE444" s="25">
        <v>0</v>
      </c>
      <c r="AF444" s="25" t="s">
        <v>62</v>
      </c>
      <c r="AG444" s="25" t="s">
        <v>62</v>
      </c>
      <c r="AH444" s="25"/>
      <c r="AI444" s="25" t="s">
        <v>63</v>
      </c>
      <c r="AJ444" s="27">
        <v>110.31</v>
      </c>
      <c r="AK444" s="24">
        <v>3</v>
      </c>
      <c r="AL444" s="24" t="b">
        <v>1</v>
      </c>
      <c r="AM444" s="24" t="b">
        <v>0</v>
      </c>
      <c r="AN444" s="24" t="b">
        <v>0</v>
      </c>
      <c r="AO444" s="24">
        <v>0</v>
      </c>
      <c r="AP444" s="24">
        <v>1</v>
      </c>
      <c r="AQ444" s="26">
        <v>37315</v>
      </c>
      <c r="AR444" s="26">
        <v>37323</v>
      </c>
      <c r="AS444" s="24">
        <v>1</v>
      </c>
      <c r="AT444" s="23" t="s">
        <v>675</v>
      </c>
      <c r="AU444" s="23" t="str">
        <f t="shared" si="6"/>
        <v/>
      </c>
    </row>
    <row r="445" spans="2:47" ht="13.8" x14ac:dyDescent="0.25">
      <c r="B445" s="20">
        <v>37315</v>
      </c>
      <c r="C445" s="20" t="s">
        <v>930</v>
      </c>
      <c r="D445" s="21" t="s">
        <v>98</v>
      </c>
      <c r="E445" s="21" t="s">
        <v>99</v>
      </c>
      <c r="F445" s="22">
        <v>15.53</v>
      </c>
      <c r="G445" s="21" t="s">
        <v>1419</v>
      </c>
      <c r="H445" s="21" t="s">
        <v>49</v>
      </c>
      <c r="I445" s="21" t="s">
        <v>1501</v>
      </c>
      <c r="J445" s="21" t="s">
        <v>307</v>
      </c>
      <c r="K445" s="21" t="s">
        <v>39</v>
      </c>
      <c r="L445" s="21" t="s">
        <v>52</v>
      </c>
      <c r="M445" s="23" t="s">
        <v>101</v>
      </c>
      <c r="N445" s="24">
        <v>459</v>
      </c>
      <c r="O445" s="21" t="s">
        <v>102</v>
      </c>
      <c r="P445" s="23" t="s">
        <v>55</v>
      </c>
      <c r="Q445" s="23" t="s">
        <v>56</v>
      </c>
      <c r="R445" s="23" t="s">
        <v>57</v>
      </c>
      <c r="S445" s="24" t="b">
        <v>0</v>
      </c>
      <c r="T445" s="25" t="s">
        <v>1502</v>
      </c>
      <c r="U445" s="25" t="s">
        <v>1422</v>
      </c>
      <c r="V445" s="25" t="s">
        <v>680</v>
      </c>
      <c r="W445" s="23" t="s">
        <v>1503</v>
      </c>
      <c r="X445" s="26">
        <v>37315</v>
      </c>
      <c r="Y445" s="26">
        <v>37325</v>
      </c>
      <c r="Z445" s="21"/>
      <c r="AA445" s="25"/>
      <c r="AB445" s="25"/>
      <c r="AC445" s="25"/>
      <c r="AD445" s="25">
        <v>7001</v>
      </c>
      <c r="AE445" s="25">
        <v>15.53</v>
      </c>
      <c r="AF445" s="25" t="s">
        <v>62</v>
      </c>
      <c r="AG445" s="25" t="s">
        <v>62</v>
      </c>
      <c r="AH445" s="25"/>
      <c r="AI445" s="25" t="s">
        <v>63</v>
      </c>
      <c r="AJ445" s="27">
        <v>15.53</v>
      </c>
      <c r="AK445" s="24">
        <v>3</v>
      </c>
      <c r="AL445" s="24" t="b">
        <v>0</v>
      </c>
      <c r="AM445" s="24" t="b">
        <v>0</v>
      </c>
      <c r="AN445" s="24" t="b">
        <v>0</v>
      </c>
      <c r="AO445" s="24">
        <v>0</v>
      </c>
      <c r="AP445" s="24">
        <v>1</v>
      </c>
      <c r="AQ445" s="26">
        <v>37315</v>
      </c>
      <c r="AR445" s="26">
        <v>37320</v>
      </c>
      <c r="AS445" s="24">
        <v>1</v>
      </c>
      <c r="AT445" s="23" t="s">
        <v>106</v>
      </c>
      <c r="AU445" s="23" t="str">
        <f t="shared" si="6"/>
        <v>VO00484832</v>
      </c>
    </row>
    <row r="446" spans="2:47" ht="13.8" x14ac:dyDescent="0.25">
      <c r="B446" s="20">
        <v>37315</v>
      </c>
      <c r="C446" s="20" t="s">
        <v>930</v>
      </c>
      <c r="D446" s="21" t="s">
        <v>373</v>
      </c>
      <c r="E446" s="21" t="s">
        <v>374</v>
      </c>
      <c r="F446" s="22">
        <v>135</v>
      </c>
      <c r="G446" s="21" t="s">
        <v>1300</v>
      </c>
      <c r="H446" s="21" t="s">
        <v>477</v>
      </c>
      <c r="I446" s="21" t="s">
        <v>1504</v>
      </c>
      <c r="J446" s="21"/>
      <c r="K446" s="21" t="s">
        <v>39</v>
      </c>
      <c r="L446" s="21" t="s">
        <v>269</v>
      </c>
      <c r="M446" s="23" t="s">
        <v>113</v>
      </c>
      <c r="N446" s="24">
        <v>459</v>
      </c>
      <c r="O446" s="21" t="s">
        <v>102</v>
      </c>
      <c r="P446" s="23" t="s">
        <v>130</v>
      </c>
      <c r="Q446" s="23" t="s">
        <v>56</v>
      </c>
      <c r="R446" s="23" t="s">
        <v>57</v>
      </c>
      <c r="S446" s="24" t="b">
        <v>0</v>
      </c>
      <c r="T446" s="25" t="s">
        <v>1300</v>
      </c>
      <c r="U446" s="25"/>
      <c r="V446" s="25"/>
      <c r="W446" s="23" t="s">
        <v>272</v>
      </c>
      <c r="X446" s="26">
        <v>2</v>
      </c>
      <c r="Y446" s="26">
        <v>2</v>
      </c>
      <c r="Z446" s="21"/>
      <c r="AA446" s="25"/>
      <c r="AB446" s="25"/>
      <c r="AC446" s="25"/>
      <c r="AD446" s="25"/>
      <c r="AE446" s="25">
        <v>0</v>
      </c>
      <c r="AF446" s="25" t="s">
        <v>62</v>
      </c>
      <c r="AG446" s="25" t="s">
        <v>62</v>
      </c>
      <c r="AH446" s="25"/>
      <c r="AI446" s="25" t="s">
        <v>63</v>
      </c>
      <c r="AJ446" s="27">
        <v>135</v>
      </c>
      <c r="AK446" s="24">
        <v>5</v>
      </c>
      <c r="AL446" s="24" t="b">
        <v>1</v>
      </c>
      <c r="AM446" s="24" t="b">
        <v>0</v>
      </c>
      <c r="AN446" s="24" t="b">
        <v>0</v>
      </c>
      <c r="AO446" s="24">
        <v>0</v>
      </c>
      <c r="AP446" s="24">
        <v>1</v>
      </c>
      <c r="AQ446" s="26">
        <v>37315</v>
      </c>
      <c r="AR446" s="26">
        <v>37323</v>
      </c>
      <c r="AS446" s="24">
        <v>1</v>
      </c>
      <c r="AT446" s="23" t="s">
        <v>380</v>
      </c>
      <c r="AU446" s="23" t="str">
        <f t="shared" si="6"/>
        <v/>
      </c>
    </row>
    <row r="447" spans="2:47" ht="13.8" x14ac:dyDescent="0.25">
      <c r="B447" s="20">
        <v>37315</v>
      </c>
      <c r="C447" s="20" t="s">
        <v>930</v>
      </c>
      <c r="D447" s="21" t="s">
        <v>694</v>
      </c>
      <c r="E447" s="21" t="s">
        <v>695</v>
      </c>
      <c r="F447" s="22">
        <v>-15.94</v>
      </c>
      <c r="G447" s="21" t="s">
        <v>1493</v>
      </c>
      <c r="H447" s="21" t="s">
        <v>1494</v>
      </c>
      <c r="I447" s="21" t="s">
        <v>1505</v>
      </c>
      <c r="J447" s="21" t="s">
        <v>51</v>
      </c>
      <c r="K447" s="21" t="s">
        <v>39</v>
      </c>
      <c r="L447" s="21" t="s">
        <v>52</v>
      </c>
      <c r="M447" s="23" t="s">
        <v>697</v>
      </c>
      <c r="N447" s="24">
        <v>458</v>
      </c>
      <c r="O447" s="21" t="s">
        <v>54</v>
      </c>
      <c r="P447" s="23" t="s">
        <v>130</v>
      </c>
      <c r="Q447" s="23" t="s">
        <v>56</v>
      </c>
      <c r="R447" s="23" t="s">
        <v>57</v>
      </c>
      <c r="S447" s="24" t="b">
        <v>0</v>
      </c>
      <c r="T447" s="25" t="s">
        <v>1506</v>
      </c>
      <c r="U447" s="25" t="s">
        <v>1496</v>
      </c>
      <c r="V447" s="25"/>
      <c r="W447" s="23" t="s">
        <v>272</v>
      </c>
      <c r="X447" s="26">
        <v>2</v>
      </c>
      <c r="Y447" s="26">
        <v>2</v>
      </c>
      <c r="Z447" s="21"/>
      <c r="AA447" s="25"/>
      <c r="AB447" s="25"/>
      <c r="AC447" s="25"/>
      <c r="AD447" s="25"/>
      <c r="AE447" s="25">
        <v>0</v>
      </c>
      <c r="AF447" s="25" t="s">
        <v>62</v>
      </c>
      <c r="AG447" s="25" t="s">
        <v>62</v>
      </c>
      <c r="AH447" s="25"/>
      <c r="AI447" s="25" t="s">
        <v>63</v>
      </c>
      <c r="AJ447" s="27">
        <v>-15.94</v>
      </c>
      <c r="AK447" s="24">
        <v>2</v>
      </c>
      <c r="AL447" s="24" t="b">
        <v>0</v>
      </c>
      <c r="AM447" s="24" t="b">
        <v>0</v>
      </c>
      <c r="AN447" s="24" t="b">
        <v>0</v>
      </c>
      <c r="AO447" s="24">
        <v>0</v>
      </c>
      <c r="AP447" s="24">
        <v>1</v>
      </c>
      <c r="AQ447" s="26">
        <v>37315</v>
      </c>
      <c r="AR447" s="26">
        <v>37316</v>
      </c>
      <c r="AS447" s="24">
        <v>1</v>
      </c>
      <c r="AT447" s="23" t="s">
        <v>700</v>
      </c>
      <c r="AU447" s="23" t="str">
        <f t="shared" si="6"/>
        <v/>
      </c>
    </row>
    <row r="448" spans="2:47" ht="13.8" x14ac:dyDescent="0.25">
      <c r="B448" s="20">
        <v>37315</v>
      </c>
      <c r="C448" s="20" t="s">
        <v>930</v>
      </c>
      <c r="D448" s="21" t="s">
        <v>704</v>
      </c>
      <c r="E448" s="21" t="s">
        <v>572</v>
      </c>
      <c r="F448" s="22">
        <v>375.11</v>
      </c>
      <c r="G448" s="21" t="s">
        <v>1393</v>
      </c>
      <c r="H448" s="21" t="s">
        <v>1394</v>
      </c>
      <c r="I448" s="21" t="s">
        <v>575</v>
      </c>
      <c r="J448" s="21" t="s">
        <v>576</v>
      </c>
      <c r="K448" s="21" t="s">
        <v>39</v>
      </c>
      <c r="L448" s="21" t="s">
        <v>269</v>
      </c>
      <c r="M448" s="23" t="s">
        <v>705</v>
      </c>
      <c r="N448" s="24">
        <v>530</v>
      </c>
      <c r="O448" s="21" t="s">
        <v>578</v>
      </c>
      <c r="P448" s="23" t="s">
        <v>55</v>
      </c>
      <c r="Q448" s="23" t="s">
        <v>579</v>
      </c>
      <c r="R448" s="23" t="s">
        <v>57</v>
      </c>
      <c r="S448" s="24" t="b">
        <v>0</v>
      </c>
      <c r="T448" s="25" t="s">
        <v>573</v>
      </c>
      <c r="U448" s="25" t="s">
        <v>435</v>
      </c>
      <c r="V448" s="25"/>
      <c r="W448" s="23" t="s">
        <v>272</v>
      </c>
      <c r="X448" s="26">
        <v>2</v>
      </c>
      <c r="Y448" s="26">
        <v>2</v>
      </c>
      <c r="Z448" s="21"/>
      <c r="AA448" s="25"/>
      <c r="AB448" s="25"/>
      <c r="AC448" s="25"/>
      <c r="AD448" s="25"/>
      <c r="AE448" s="25">
        <v>0</v>
      </c>
      <c r="AF448" s="25" t="s">
        <v>62</v>
      </c>
      <c r="AG448" s="25" t="s">
        <v>62</v>
      </c>
      <c r="AH448" s="25"/>
      <c r="AI448" s="25" t="s">
        <v>63</v>
      </c>
      <c r="AJ448" s="27">
        <v>375.11</v>
      </c>
      <c r="AK448" s="24">
        <v>3</v>
      </c>
      <c r="AL448" s="24" t="b">
        <v>0</v>
      </c>
      <c r="AM448" s="24" t="b">
        <v>0</v>
      </c>
      <c r="AN448" s="24" t="b">
        <v>1</v>
      </c>
      <c r="AO448" s="24">
        <v>4</v>
      </c>
      <c r="AP448" s="24">
        <v>1</v>
      </c>
      <c r="AQ448" s="26">
        <v>37315</v>
      </c>
      <c r="AR448" s="26">
        <v>37320</v>
      </c>
      <c r="AS448" s="24">
        <v>1</v>
      </c>
      <c r="AT448" s="23" t="s">
        <v>706</v>
      </c>
      <c r="AU448" s="23" t="str">
        <f t="shared" si="6"/>
        <v/>
      </c>
    </row>
    <row r="449" spans="2:47" ht="13.8" x14ac:dyDescent="0.25">
      <c r="B449" s="20">
        <v>37315</v>
      </c>
      <c r="C449" s="20" t="s">
        <v>930</v>
      </c>
      <c r="D449" s="21" t="s">
        <v>707</v>
      </c>
      <c r="E449" s="21" t="s">
        <v>708</v>
      </c>
      <c r="F449" s="22">
        <v>364.59</v>
      </c>
      <c r="G449" s="21" t="s">
        <v>1393</v>
      </c>
      <c r="H449" s="21" t="s">
        <v>1394</v>
      </c>
      <c r="I449" s="21" t="s">
        <v>1507</v>
      </c>
      <c r="J449" s="21" t="s">
        <v>576</v>
      </c>
      <c r="K449" s="21" t="s">
        <v>39</v>
      </c>
      <c r="L449" s="21" t="s">
        <v>269</v>
      </c>
      <c r="M449" s="23" t="s">
        <v>705</v>
      </c>
      <c r="N449" s="24">
        <v>530</v>
      </c>
      <c r="O449" s="21" t="s">
        <v>578</v>
      </c>
      <c r="P449" s="23" t="s">
        <v>55</v>
      </c>
      <c r="Q449" s="23" t="s">
        <v>710</v>
      </c>
      <c r="R449" s="23" t="s">
        <v>57</v>
      </c>
      <c r="S449" s="24" t="b">
        <v>0</v>
      </c>
      <c r="T449" s="25" t="s">
        <v>573</v>
      </c>
      <c r="U449" s="25" t="s">
        <v>435</v>
      </c>
      <c r="V449" s="25"/>
      <c r="W449" s="23" t="s">
        <v>272</v>
      </c>
      <c r="X449" s="26">
        <v>2</v>
      </c>
      <c r="Y449" s="26">
        <v>2</v>
      </c>
      <c r="Z449" s="21"/>
      <c r="AA449" s="25"/>
      <c r="AB449" s="25"/>
      <c r="AC449" s="25"/>
      <c r="AD449" s="25"/>
      <c r="AE449" s="25">
        <v>0</v>
      </c>
      <c r="AF449" s="25" t="s">
        <v>62</v>
      </c>
      <c r="AG449" s="25" t="s">
        <v>62</v>
      </c>
      <c r="AH449" s="25"/>
      <c r="AI449" s="25" t="s">
        <v>63</v>
      </c>
      <c r="AJ449" s="27">
        <v>364.59</v>
      </c>
      <c r="AK449" s="24">
        <v>5</v>
      </c>
      <c r="AL449" s="24" t="b">
        <v>0</v>
      </c>
      <c r="AM449" s="24" t="b">
        <v>0</v>
      </c>
      <c r="AN449" s="24" t="b">
        <v>1</v>
      </c>
      <c r="AO449" s="24">
        <v>4</v>
      </c>
      <c r="AP449" s="24">
        <v>1</v>
      </c>
      <c r="AQ449" s="26">
        <v>37315</v>
      </c>
      <c r="AR449" s="26">
        <v>37320</v>
      </c>
      <c r="AS449" s="24">
        <v>1</v>
      </c>
      <c r="AT449" s="23" t="s">
        <v>711</v>
      </c>
      <c r="AU449" s="23" t="str">
        <f t="shared" si="6"/>
        <v/>
      </c>
    </row>
    <row r="450" spans="2:47" ht="13.8" x14ac:dyDescent="0.25">
      <c r="B450" s="20">
        <v>37315</v>
      </c>
      <c r="C450" s="20" t="s">
        <v>930</v>
      </c>
      <c r="D450" s="21" t="s">
        <v>712</v>
      </c>
      <c r="E450" s="21" t="s">
        <v>713</v>
      </c>
      <c r="F450" s="22">
        <v>393.75</v>
      </c>
      <c r="G450" s="21" t="s">
        <v>1393</v>
      </c>
      <c r="H450" s="21" t="s">
        <v>1394</v>
      </c>
      <c r="I450" s="21" t="s">
        <v>1508</v>
      </c>
      <c r="J450" s="21" t="s">
        <v>576</v>
      </c>
      <c r="K450" s="21" t="s">
        <v>39</v>
      </c>
      <c r="L450" s="21" t="s">
        <v>269</v>
      </c>
      <c r="M450" s="23" t="s">
        <v>705</v>
      </c>
      <c r="N450" s="24">
        <v>530</v>
      </c>
      <c r="O450" s="21" t="s">
        <v>578</v>
      </c>
      <c r="P450" s="23" t="s">
        <v>55</v>
      </c>
      <c r="Q450" s="23" t="s">
        <v>715</v>
      </c>
      <c r="R450" s="23" t="s">
        <v>57</v>
      </c>
      <c r="S450" s="24" t="b">
        <v>0</v>
      </c>
      <c r="T450" s="25" t="s">
        <v>573</v>
      </c>
      <c r="U450" s="25" t="s">
        <v>435</v>
      </c>
      <c r="V450" s="25"/>
      <c r="W450" s="23" t="s">
        <v>272</v>
      </c>
      <c r="X450" s="26">
        <v>2</v>
      </c>
      <c r="Y450" s="26">
        <v>2</v>
      </c>
      <c r="Z450" s="21"/>
      <c r="AA450" s="25"/>
      <c r="AB450" s="25"/>
      <c r="AC450" s="25"/>
      <c r="AD450" s="25"/>
      <c r="AE450" s="25">
        <v>0</v>
      </c>
      <c r="AF450" s="25" t="s">
        <v>62</v>
      </c>
      <c r="AG450" s="25" t="s">
        <v>62</v>
      </c>
      <c r="AH450" s="25"/>
      <c r="AI450" s="25" t="s">
        <v>63</v>
      </c>
      <c r="AJ450" s="27">
        <v>393.75</v>
      </c>
      <c r="AK450" s="24">
        <v>7</v>
      </c>
      <c r="AL450" s="24" t="b">
        <v>0</v>
      </c>
      <c r="AM450" s="24" t="b">
        <v>0</v>
      </c>
      <c r="AN450" s="24" t="b">
        <v>1</v>
      </c>
      <c r="AO450" s="24">
        <v>4</v>
      </c>
      <c r="AP450" s="24">
        <v>1</v>
      </c>
      <c r="AQ450" s="26">
        <v>37315</v>
      </c>
      <c r="AR450" s="26">
        <v>37320</v>
      </c>
      <c r="AS450" s="24">
        <v>1</v>
      </c>
      <c r="AT450" s="23" t="s">
        <v>716</v>
      </c>
      <c r="AU450" s="23" t="str">
        <f t="shared" si="6"/>
        <v/>
      </c>
    </row>
    <row r="451" spans="2:47" ht="13.8" x14ac:dyDescent="0.25">
      <c r="B451" s="20">
        <v>37315</v>
      </c>
      <c r="C451" s="20" t="s">
        <v>930</v>
      </c>
      <c r="D451" s="21" t="s">
        <v>717</v>
      </c>
      <c r="E451" s="21" t="s">
        <v>583</v>
      </c>
      <c r="F451" s="22">
        <v>387.64</v>
      </c>
      <c r="G451" s="21" t="s">
        <v>1395</v>
      </c>
      <c r="H451" s="21" t="s">
        <v>1396</v>
      </c>
      <c r="I451" s="21" t="s">
        <v>1509</v>
      </c>
      <c r="J451" s="21" t="s">
        <v>307</v>
      </c>
      <c r="K451" s="21" t="s">
        <v>39</v>
      </c>
      <c r="L451" s="21" t="s">
        <v>269</v>
      </c>
      <c r="M451" s="23" t="s">
        <v>705</v>
      </c>
      <c r="N451" s="24">
        <v>530</v>
      </c>
      <c r="O451" s="21" t="s">
        <v>578</v>
      </c>
      <c r="P451" s="23" t="s">
        <v>130</v>
      </c>
      <c r="Q451" s="23" t="s">
        <v>56</v>
      </c>
      <c r="R451" s="23" t="s">
        <v>57</v>
      </c>
      <c r="S451" s="24" t="b">
        <v>0</v>
      </c>
      <c r="T451" s="25" t="s">
        <v>584</v>
      </c>
      <c r="U451" s="25"/>
      <c r="V451" s="25"/>
      <c r="W451" s="23" t="s">
        <v>272</v>
      </c>
      <c r="X451" s="26">
        <v>2</v>
      </c>
      <c r="Y451" s="26">
        <v>2</v>
      </c>
      <c r="Z451" s="21"/>
      <c r="AA451" s="25"/>
      <c r="AB451" s="25"/>
      <c r="AC451" s="25"/>
      <c r="AD451" s="25"/>
      <c r="AE451" s="25">
        <v>0</v>
      </c>
      <c r="AF451" s="25" t="s">
        <v>62</v>
      </c>
      <c r="AG451" s="25" t="s">
        <v>62</v>
      </c>
      <c r="AH451" s="25"/>
      <c r="AI451" s="25" t="s">
        <v>63</v>
      </c>
      <c r="AJ451" s="27">
        <v>387.64</v>
      </c>
      <c r="AK451" s="24">
        <v>3</v>
      </c>
      <c r="AL451" s="24" t="b">
        <v>0</v>
      </c>
      <c r="AM451" s="24" t="b">
        <v>0</v>
      </c>
      <c r="AN451" s="24" t="b">
        <v>1</v>
      </c>
      <c r="AO451" s="24">
        <v>4</v>
      </c>
      <c r="AP451" s="24">
        <v>1</v>
      </c>
      <c r="AQ451" s="26">
        <v>37315</v>
      </c>
      <c r="AR451" s="26">
        <v>37320</v>
      </c>
      <c r="AS451" s="24">
        <v>1</v>
      </c>
      <c r="AT451" s="23" t="s">
        <v>719</v>
      </c>
      <c r="AU451" s="23" t="str">
        <f t="shared" si="6"/>
        <v/>
      </c>
    </row>
    <row r="452" spans="2:47" ht="13.8" x14ac:dyDescent="0.25">
      <c r="B452" s="20">
        <v>37315</v>
      </c>
      <c r="C452" s="20" t="s">
        <v>930</v>
      </c>
      <c r="D452" s="21" t="s">
        <v>720</v>
      </c>
      <c r="E452" s="21" t="s">
        <v>721</v>
      </c>
      <c r="F452" s="22">
        <v>80</v>
      </c>
      <c r="G452" s="21" t="s">
        <v>1510</v>
      </c>
      <c r="H452" s="21" t="s">
        <v>1511</v>
      </c>
      <c r="I452" s="21" t="s">
        <v>1512</v>
      </c>
      <c r="J452" s="21" t="s">
        <v>432</v>
      </c>
      <c r="K452" s="21" t="s">
        <v>39</v>
      </c>
      <c r="L452" s="21" t="s">
        <v>269</v>
      </c>
      <c r="M452" s="23" t="s">
        <v>725</v>
      </c>
      <c r="N452" s="24">
        <v>459</v>
      </c>
      <c r="O452" s="21" t="s">
        <v>102</v>
      </c>
      <c r="P452" s="23" t="s">
        <v>55</v>
      </c>
      <c r="Q452" s="23" t="s">
        <v>56</v>
      </c>
      <c r="R452" s="23" t="s">
        <v>57</v>
      </c>
      <c r="S452" s="24" t="b">
        <v>0</v>
      </c>
      <c r="T452" s="25" t="s">
        <v>722</v>
      </c>
      <c r="U452" s="25" t="s">
        <v>435</v>
      </c>
      <c r="V452" s="25"/>
      <c r="W452" s="23" t="s">
        <v>272</v>
      </c>
      <c r="X452" s="26">
        <v>2</v>
      </c>
      <c r="Y452" s="26">
        <v>2</v>
      </c>
      <c r="Z452" s="21"/>
      <c r="AA452" s="25"/>
      <c r="AB452" s="25"/>
      <c r="AC452" s="25"/>
      <c r="AD452" s="25"/>
      <c r="AE452" s="25">
        <v>0</v>
      </c>
      <c r="AF452" s="25" t="s">
        <v>62</v>
      </c>
      <c r="AG452" s="25" t="s">
        <v>62</v>
      </c>
      <c r="AH452" s="25"/>
      <c r="AI452" s="25" t="s">
        <v>63</v>
      </c>
      <c r="AJ452" s="27">
        <v>80</v>
      </c>
      <c r="AK452" s="24">
        <v>1</v>
      </c>
      <c r="AL452" s="24" t="b">
        <v>0</v>
      </c>
      <c r="AM452" s="24" t="b">
        <v>0</v>
      </c>
      <c r="AN452" s="24" t="b">
        <v>1</v>
      </c>
      <c r="AO452" s="24">
        <v>4</v>
      </c>
      <c r="AP452" s="24">
        <v>1</v>
      </c>
      <c r="AQ452" s="26">
        <v>37315</v>
      </c>
      <c r="AR452" s="26">
        <v>37305</v>
      </c>
      <c r="AS452" s="24">
        <v>1</v>
      </c>
      <c r="AT452" s="23" t="s">
        <v>727</v>
      </c>
      <c r="AU452" s="23" t="str">
        <f t="shared" si="6"/>
        <v/>
      </c>
    </row>
    <row r="453" spans="2:47" ht="13.8" x14ac:dyDescent="0.25">
      <c r="B453" s="20">
        <v>37315</v>
      </c>
      <c r="C453" s="20" t="s">
        <v>930</v>
      </c>
      <c r="D453" s="21" t="s">
        <v>728</v>
      </c>
      <c r="E453" s="21" t="s">
        <v>729</v>
      </c>
      <c r="F453" s="22">
        <v>150</v>
      </c>
      <c r="G453" s="21" t="s">
        <v>1301</v>
      </c>
      <c r="H453" s="21" t="s">
        <v>1302</v>
      </c>
      <c r="I453" s="21" t="s">
        <v>1302</v>
      </c>
      <c r="J453" s="21"/>
      <c r="K453" s="21" t="s">
        <v>39</v>
      </c>
      <c r="L453" s="21" t="s">
        <v>269</v>
      </c>
      <c r="M453" s="23" t="s">
        <v>725</v>
      </c>
      <c r="N453" s="24">
        <v>459</v>
      </c>
      <c r="O453" s="21" t="s">
        <v>102</v>
      </c>
      <c r="P453" s="23" t="s">
        <v>130</v>
      </c>
      <c r="Q453" s="23" t="s">
        <v>56</v>
      </c>
      <c r="R453" s="23" t="s">
        <v>57</v>
      </c>
      <c r="S453" s="24" t="b">
        <v>0</v>
      </c>
      <c r="T453" s="25" t="s">
        <v>1301</v>
      </c>
      <c r="U453" s="25"/>
      <c r="V453" s="25"/>
      <c r="W453" s="23" t="s">
        <v>272</v>
      </c>
      <c r="X453" s="26">
        <v>2</v>
      </c>
      <c r="Y453" s="26">
        <v>2</v>
      </c>
      <c r="Z453" s="21"/>
      <c r="AA453" s="25"/>
      <c r="AB453" s="25"/>
      <c r="AC453" s="25"/>
      <c r="AD453" s="25"/>
      <c r="AE453" s="25">
        <v>0</v>
      </c>
      <c r="AF453" s="25" t="s">
        <v>62</v>
      </c>
      <c r="AG453" s="25" t="s">
        <v>62</v>
      </c>
      <c r="AH453" s="25"/>
      <c r="AI453" s="25" t="s">
        <v>63</v>
      </c>
      <c r="AJ453" s="27">
        <v>150</v>
      </c>
      <c r="AK453" s="24">
        <v>13</v>
      </c>
      <c r="AL453" s="24" t="b">
        <v>0</v>
      </c>
      <c r="AM453" s="24" t="b">
        <v>0</v>
      </c>
      <c r="AN453" s="24" t="b">
        <v>0</v>
      </c>
      <c r="AO453" s="24">
        <v>0</v>
      </c>
      <c r="AP453" s="24">
        <v>1</v>
      </c>
      <c r="AQ453" s="26">
        <v>37315</v>
      </c>
      <c r="AR453" s="26">
        <v>37323</v>
      </c>
      <c r="AS453" s="24">
        <v>1</v>
      </c>
      <c r="AT453" s="23" t="s">
        <v>730</v>
      </c>
      <c r="AU453" s="23" t="str">
        <f t="shared" si="6"/>
        <v/>
      </c>
    </row>
    <row r="454" spans="2:47" ht="13.8" x14ac:dyDescent="0.25">
      <c r="B454" s="20">
        <v>37315</v>
      </c>
      <c r="C454" s="20" t="s">
        <v>930</v>
      </c>
      <c r="D454" s="21" t="s">
        <v>731</v>
      </c>
      <c r="E454" s="21" t="s">
        <v>732</v>
      </c>
      <c r="F454" s="22">
        <v>4215.3999999999996</v>
      </c>
      <c r="G454" s="21" t="s">
        <v>1289</v>
      </c>
      <c r="H454" s="21" t="s">
        <v>1290</v>
      </c>
      <c r="I454" s="21" t="s">
        <v>1513</v>
      </c>
      <c r="J454" s="21" t="s">
        <v>432</v>
      </c>
      <c r="K454" s="21" t="s">
        <v>39</v>
      </c>
      <c r="L454" s="21" t="s">
        <v>269</v>
      </c>
      <c r="M454" s="23" t="s">
        <v>734</v>
      </c>
      <c r="N454" s="24">
        <v>456</v>
      </c>
      <c r="O454" s="21" t="s">
        <v>271</v>
      </c>
      <c r="P454" s="23" t="s">
        <v>55</v>
      </c>
      <c r="Q454" s="23" t="s">
        <v>56</v>
      </c>
      <c r="R454" s="23" t="s">
        <v>57</v>
      </c>
      <c r="S454" s="24" t="b">
        <v>0</v>
      </c>
      <c r="T454" s="25" t="s">
        <v>458</v>
      </c>
      <c r="U454" s="25" t="s">
        <v>435</v>
      </c>
      <c r="V454" s="25"/>
      <c r="W454" s="23" t="s">
        <v>272</v>
      </c>
      <c r="X454" s="26">
        <v>2</v>
      </c>
      <c r="Y454" s="26">
        <v>2</v>
      </c>
      <c r="Z454" s="21"/>
      <c r="AA454" s="25"/>
      <c r="AB454" s="25"/>
      <c r="AC454" s="25"/>
      <c r="AD454" s="25"/>
      <c r="AE454" s="25">
        <v>0</v>
      </c>
      <c r="AF454" s="25" t="s">
        <v>62</v>
      </c>
      <c r="AG454" s="25" t="s">
        <v>62</v>
      </c>
      <c r="AH454" s="25"/>
      <c r="AI454" s="25" t="s">
        <v>63</v>
      </c>
      <c r="AJ454" s="27">
        <v>4215.3999999999996</v>
      </c>
      <c r="AK454" s="24">
        <v>7</v>
      </c>
      <c r="AL454" s="24" t="b">
        <v>0</v>
      </c>
      <c r="AM454" s="24" t="b">
        <v>0</v>
      </c>
      <c r="AN454" s="24" t="b">
        <v>1</v>
      </c>
      <c r="AO454" s="24">
        <v>4</v>
      </c>
      <c r="AP454" s="24">
        <v>1</v>
      </c>
      <c r="AQ454" s="26">
        <v>37315</v>
      </c>
      <c r="AR454" s="26">
        <v>37315</v>
      </c>
      <c r="AS454" s="24">
        <v>1</v>
      </c>
      <c r="AT454" s="23" t="s">
        <v>735</v>
      </c>
      <c r="AU454" s="23" t="str">
        <f t="shared" ref="AU454:AU517" si="7">IF(LEFT(T454,2)="VO",T454,"")</f>
        <v/>
      </c>
    </row>
    <row r="455" spans="2:47" ht="13.8" x14ac:dyDescent="0.25">
      <c r="B455" s="20">
        <v>37315</v>
      </c>
      <c r="C455" s="20" t="s">
        <v>930</v>
      </c>
      <c r="D455" s="21" t="s">
        <v>731</v>
      </c>
      <c r="E455" s="21" t="s">
        <v>732</v>
      </c>
      <c r="F455" s="22">
        <v>1897</v>
      </c>
      <c r="G455" s="21" t="s">
        <v>1312</v>
      </c>
      <c r="H455" s="21" t="s">
        <v>1313</v>
      </c>
      <c r="I455" s="21" t="s">
        <v>1514</v>
      </c>
      <c r="J455" s="21" t="s">
        <v>432</v>
      </c>
      <c r="K455" s="21" t="s">
        <v>39</v>
      </c>
      <c r="L455" s="21" t="s">
        <v>269</v>
      </c>
      <c r="M455" s="23" t="s">
        <v>734</v>
      </c>
      <c r="N455" s="24">
        <v>456</v>
      </c>
      <c r="O455" s="21" t="s">
        <v>271</v>
      </c>
      <c r="P455" s="23" t="s">
        <v>55</v>
      </c>
      <c r="Q455" s="23" t="s">
        <v>56</v>
      </c>
      <c r="R455" s="23" t="s">
        <v>57</v>
      </c>
      <c r="S455" s="24" t="b">
        <v>0</v>
      </c>
      <c r="T455" s="25" t="s">
        <v>507</v>
      </c>
      <c r="U455" s="25" t="s">
        <v>435</v>
      </c>
      <c r="V455" s="25"/>
      <c r="W455" s="23" t="s">
        <v>272</v>
      </c>
      <c r="X455" s="26">
        <v>2</v>
      </c>
      <c r="Y455" s="26">
        <v>2</v>
      </c>
      <c r="Z455" s="21"/>
      <c r="AA455" s="25"/>
      <c r="AB455" s="25"/>
      <c r="AC455" s="25"/>
      <c r="AD455" s="25"/>
      <c r="AE455" s="25">
        <v>0</v>
      </c>
      <c r="AF455" s="25" t="s">
        <v>62</v>
      </c>
      <c r="AG455" s="25" t="s">
        <v>62</v>
      </c>
      <c r="AH455" s="25"/>
      <c r="AI455" s="25" t="s">
        <v>63</v>
      </c>
      <c r="AJ455" s="27">
        <v>1897</v>
      </c>
      <c r="AK455" s="24">
        <v>3</v>
      </c>
      <c r="AL455" s="24" t="b">
        <v>1</v>
      </c>
      <c r="AM455" s="24" t="b">
        <v>0</v>
      </c>
      <c r="AN455" s="24" t="b">
        <v>1</v>
      </c>
      <c r="AO455" s="24">
        <v>4</v>
      </c>
      <c r="AP455" s="24">
        <v>1</v>
      </c>
      <c r="AQ455" s="26">
        <v>37315</v>
      </c>
      <c r="AR455" s="26">
        <v>37315</v>
      </c>
      <c r="AS455" s="24">
        <v>1</v>
      </c>
      <c r="AT455" s="23" t="s">
        <v>735</v>
      </c>
      <c r="AU455" s="23" t="str">
        <f t="shared" si="7"/>
        <v/>
      </c>
    </row>
    <row r="456" spans="2:47" ht="13.8" x14ac:dyDescent="0.25">
      <c r="B456" s="20">
        <v>37315</v>
      </c>
      <c r="C456" s="20" t="s">
        <v>930</v>
      </c>
      <c r="D456" s="21" t="s">
        <v>731</v>
      </c>
      <c r="E456" s="21" t="s">
        <v>732</v>
      </c>
      <c r="F456" s="22">
        <v>-1897</v>
      </c>
      <c r="G456" s="21" t="s">
        <v>1315</v>
      </c>
      <c r="H456" s="21" t="s">
        <v>1316</v>
      </c>
      <c r="I456" s="21" t="s">
        <v>1515</v>
      </c>
      <c r="J456" s="21" t="s">
        <v>432</v>
      </c>
      <c r="K456" s="21" t="s">
        <v>39</v>
      </c>
      <c r="L456" s="21" t="s">
        <v>504</v>
      </c>
      <c r="M456" s="23" t="s">
        <v>734</v>
      </c>
      <c r="N456" s="24">
        <v>456</v>
      </c>
      <c r="O456" s="21" t="s">
        <v>271</v>
      </c>
      <c r="P456" s="23" t="s">
        <v>55</v>
      </c>
      <c r="Q456" s="23" t="s">
        <v>56</v>
      </c>
      <c r="R456" s="23" t="s">
        <v>57</v>
      </c>
      <c r="S456" s="24" t="b">
        <v>0</v>
      </c>
      <c r="T456" s="25" t="s">
        <v>507</v>
      </c>
      <c r="U456" s="25" t="s">
        <v>435</v>
      </c>
      <c r="V456" s="25"/>
      <c r="W456" s="23" t="s">
        <v>272</v>
      </c>
      <c r="X456" s="26">
        <v>2</v>
      </c>
      <c r="Y456" s="26">
        <v>2</v>
      </c>
      <c r="Z456" s="21"/>
      <c r="AA456" s="25"/>
      <c r="AB456" s="25"/>
      <c r="AC456" s="25"/>
      <c r="AD456" s="25"/>
      <c r="AE456" s="25">
        <v>0</v>
      </c>
      <c r="AF456" s="25" t="s">
        <v>62</v>
      </c>
      <c r="AG456" s="25" t="s">
        <v>62</v>
      </c>
      <c r="AH456" s="25"/>
      <c r="AI456" s="25" t="s">
        <v>63</v>
      </c>
      <c r="AJ456" s="27">
        <v>-1897</v>
      </c>
      <c r="AK456" s="24">
        <v>3</v>
      </c>
      <c r="AL456" s="24" t="b">
        <v>0</v>
      </c>
      <c r="AM456" s="24" t="b">
        <v>0</v>
      </c>
      <c r="AN456" s="24" t="b">
        <v>0</v>
      </c>
      <c r="AO456" s="24">
        <v>5</v>
      </c>
      <c r="AP456" s="24">
        <v>1</v>
      </c>
      <c r="AQ456" s="26">
        <v>37315</v>
      </c>
      <c r="AR456" s="26">
        <v>37292</v>
      </c>
      <c r="AS456" s="24">
        <v>1</v>
      </c>
      <c r="AT456" s="23" t="s">
        <v>735</v>
      </c>
      <c r="AU456" s="23" t="str">
        <f t="shared" si="7"/>
        <v/>
      </c>
    </row>
    <row r="457" spans="2:47" ht="13.8" x14ac:dyDescent="0.25">
      <c r="B457" s="20">
        <v>37315</v>
      </c>
      <c r="C457" s="20" t="s">
        <v>930</v>
      </c>
      <c r="D457" s="21" t="s">
        <v>738</v>
      </c>
      <c r="E457" s="21" t="s">
        <v>500</v>
      </c>
      <c r="F457" s="22">
        <v>-2150</v>
      </c>
      <c r="G457" s="21" t="s">
        <v>1315</v>
      </c>
      <c r="H457" s="21" t="s">
        <v>1316</v>
      </c>
      <c r="I457" s="21" t="s">
        <v>1516</v>
      </c>
      <c r="J457" s="21" t="s">
        <v>432</v>
      </c>
      <c r="K457" s="21" t="s">
        <v>39</v>
      </c>
      <c r="L457" s="21" t="s">
        <v>504</v>
      </c>
      <c r="M457" s="23" t="s">
        <v>740</v>
      </c>
      <c r="N457" s="24">
        <v>456</v>
      </c>
      <c r="O457" s="21" t="s">
        <v>271</v>
      </c>
      <c r="P457" s="23" t="s">
        <v>55</v>
      </c>
      <c r="Q457" s="23" t="s">
        <v>56</v>
      </c>
      <c r="R457" s="23" t="s">
        <v>57</v>
      </c>
      <c r="S457" s="24" t="b">
        <v>0</v>
      </c>
      <c r="T457" s="25" t="s">
        <v>507</v>
      </c>
      <c r="U457" s="25" t="s">
        <v>435</v>
      </c>
      <c r="V457" s="25"/>
      <c r="W457" s="23" t="s">
        <v>272</v>
      </c>
      <c r="X457" s="26">
        <v>2</v>
      </c>
      <c r="Y457" s="26">
        <v>2</v>
      </c>
      <c r="Z457" s="21"/>
      <c r="AA457" s="25"/>
      <c r="AB457" s="25"/>
      <c r="AC457" s="25"/>
      <c r="AD457" s="25"/>
      <c r="AE457" s="25">
        <v>0</v>
      </c>
      <c r="AF457" s="25" t="s">
        <v>62</v>
      </c>
      <c r="AG457" s="25" t="s">
        <v>62</v>
      </c>
      <c r="AH457" s="25"/>
      <c r="AI457" s="25" t="s">
        <v>63</v>
      </c>
      <c r="AJ457" s="27">
        <v>-2150</v>
      </c>
      <c r="AK457" s="24">
        <v>4</v>
      </c>
      <c r="AL457" s="24" t="b">
        <v>0</v>
      </c>
      <c r="AM457" s="24" t="b">
        <v>0</v>
      </c>
      <c r="AN457" s="24" t="b">
        <v>0</v>
      </c>
      <c r="AO457" s="24">
        <v>5</v>
      </c>
      <c r="AP457" s="24">
        <v>1</v>
      </c>
      <c r="AQ457" s="26">
        <v>37315</v>
      </c>
      <c r="AR457" s="26">
        <v>37292</v>
      </c>
      <c r="AS457" s="24">
        <v>1</v>
      </c>
      <c r="AT457" s="23" t="s">
        <v>741</v>
      </c>
      <c r="AU457" s="23" t="str">
        <f t="shared" si="7"/>
        <v/>
      </c>
    </row>
    <row r="458" spans="2:47" ht="13.8" x14ac:dyDescent="0.25">
      <c r="B458" s="20">
        <v>37315</v>
      </c>
      <c r="C458" s="20" t="s">
        <v>930</v>
      </c>
      <c r="D458" s="21" t="s">
        <v>738</v>
      </c>
      <c r="E458" s="21" t="s">
        <v>500</v>
      </c>
      <c r="F458" s="22">
        <v>2150</v>
      </c>
      <c r="G458" s="21" t="s">
        <v>1312</v>
      </c>
      <c r="H458" s="21" t="s">
        <v>1313</v>
      </c>
      <c r="I458" s="21" t="s">
        <v>1517</v>
      </c>
      <c r="J458" s="21" t="s">
        <v>432</v>
      </c>
      <c r="K458" s="21" t="s">
        <v>39</v>
      </c>
      <c r="L458" s="21" t="s">
        <v>269</v>
      </c>
      <c r="M458" s="23" t="s">
        <v>740</v>
      </c>
      <c r="N458" s="24">
        <v>456</v>
      </c>
      <c r="O458" s="21" t="s">
        <v>271</v>
      </c>
      <c r="P458" s="23" t="s">
        <v>55</v>
      </c>
      <c r="Q458" s="23" t="s">
        <v>56</v>
      </c>
      <c r="R458" s="23" t="s">
        <v>57</v>
      </c>
      <c r="S458" s="24" t="b">
        <v>0</v>
      </c>
      <c r="T458" s="25" t="s">
        <v>507</v>
      </c>
      <c r="U458" s="25" t="s">
        <v>435</v>
      </c>
      <c r="V458" s="25"/>
      <c r="W458" s="23" t="s">
        <v>272</v>
      </c>
      <c r="X458" s="26">
        <v>2</v>
      </c>
      <c r="Y458" s="26">
        <v>2</v>
      </c>
      <c r="Z458" s="21"/>
      <c r="AA458" s="25"/>
      <c r="AB458" s="25"/>
      <c r="AC458" s="25"/>
      <c r="AD458" s="25"/>
      <c r="AE458" s="25">
        <v>0</v>
      </c>
      <c r="AF458" s="25" t="s">
        <v>62</v>
      </c>
      <c r="AG458" s="25" t="s">
        <v>62</v>
      </c>
      <c r="AH458" s="25"/>
      <c r="AI458" s="25" t="s">
        <v>63</v>
      </c>
      <c r="AJ458" s="27">
        <v>2150</v>
      </c>
      <c r="AK458" s="24">
        <v>4</v>
      </c>
      <c r="AL458" s="24" t="b">
        <v>1</v>
      </c>
      <c r="AM458" s="24" t="b">
        <v>0</v>
      </c>
      <c r="AN458" s="24" t="b">
        <v>1</v>
      </c>
      <c r="AO458" s="24">
        <v>4</v>
      </c>
      <c r="AP458" s="24">
        <v>1</v>
      </c>
      <c r="AQ458" s="26">
        <v>37315</v>
      </c>
      <c r="AR458" s="26">
        <v>37315</v>
      </c>
      <c r="AS458" s="24">
        <v>1</v>
      </c>
      <c r="AT458" s="23" t="s">
        <v>741</v>
      </c>
      <c r="AU458" s="23" t="str">
        <f t="shared" si="7"/>
        <v/>
      </c>
    </row>
    <row r="459" spans="2:47" ht="13.8" x14ac:dyDescent="0.25">
      <c r="B459" s="20">
        <v>37315</v>
      </c>
      <c r="C459" s="20" t="s">
        <v>930</v>
      </c>
      <c r="D459" s="21" t="s">
        <v>738</v>
      </c>
      <c r="E459" s="21" t="s">
        <v>500</v>
      </c>
      <c r="F459" s="22">
        <v>4776.92</v>
      </c>
      <c r="G459" s="21" t="s">
        <v>1289</v>
      </c>
      <c r="H459" s="21" t="s">
        <v>1290</v>
      </c>
      <c r="I459" s="21" t="s">
        <v>1518</v>
      </c>
      <c r="J459" s="21" t="s">
        <v>432</v>
      </c>
      <c r="K459" s="21" t="s">
        <v>39</v>
      </c>
      <c r="L459" s="21" t="s">
        <v>269</v>
      </c>
      <c r="M459" s="23" t="s">
        <v>740</v>
      </c>
      <c r="N459" s="24">
        <v>456</v>
      </c>
      <c r="O459" s="21" t="s">
        <v>271</v>
      </c>
      <c r="P459" s="23" t="s">
        <v>55</v>
      </c>
      <c r="Q459" s="23" t="s">
        <v>56</v>
      </c>
      <c r="R459" s="23" t="s">
        <v>57</v>
      </c>
      <c r="S459" s="24" t="b">
        <v>0</v>
      </c>
      <c r="T459" s="25" t="s">
        <v>458</v>
      </c>
      <c r="U459" s="25" t="s">
        <v>435</v>
      </c>
      <c r="V459" s="25"/>
      <c r="W459" s="23" t="s">
        <v>272</v>
      </c>
      <c r="X459" s="26">
        <v>2</v>
      </c>
      <c r="Y459" s="26">
        <v>2</v>
      </c>
      <c r="Z459" s="21"/>
      <c r="AA459" s="25"/>
      <c r="AB459" s="25"/>
      <c r="AC459" s="25"/>
      <c r="AD459" s="25"/>
      <c r="AE459" s="25">
        <v>0</v>
      </c>
      <c r="AF459" s="25" t="s">
        <v>62</v>
      </c>
      <c r="AG459" s="25" t="s">
        <v>62</v>
      </c>
      <c r="AH459" s="25"/>
      <c r="AI459" s="25" t="s">
        <v>63</v>
      </c>
      <c r="AJ459" s="27">
        <v>4776.92</v>
      </c>
      <c r="AK459" s="24">
        <v>8</v>
      </c>
      <c r="AL459" s="24" t="b">
        <v>0</v>
      </c>
      <c r="AM459" s="24" t="b">
        <v>0</v>
      </c>
      <c r="AN459" s="24" t="b">
        <v>1</v>
      </c>
      <c r="AO459" s="24">
        <v>4</v>
      </c>
      <c r="AP459" s="24">
        <v>1</v>
      </c>
      <c r="AQ459" s="26">
        <v>37315</v>
      </c>
      <c r="AR459" s="26">
        <v>37315</v>
      </c>
      <c r="AS459" s="24">
        <v>1</v>
      </c>
      <c r="AT459" s="23" t="s">
        <v>741</v>
      </c>
      <c r="AU459" s="23" t="str">
        <f t="shared" si="7"/>
        <v/>
      </c>
    </row>
    <row r="460" spans="2:47" ht="13.8" x14ac:dyDescent="0.25">
      <c r="B460" s="20">
        <v>37315</v>
      </c>
      <c r="C460" s="20" t="s">
        <v>930</v>
      </c>
      <c r="D460" s="21" t="s">
        <v>751</v>
      </c>
      <c r="E460" s="21" t="s">
        <v>752</v>
      </c>
      <c r="F460" s="22">
        <v>200</v>
      </c>
      <c r="G460" s="21" t="s">
        <v>1519</v>
      </c>
      <c r="H460" s="21" t="s">
        <v>1520</v>
      </c>
      <c r="I460" s="21" t="s">
        <v>1521</v>
      </c>
      <c r="J460" s="21" t="s">
        <v>432</v>
      </c>
      <c r="K460" s="21" t="s">
        <v>39</v>
      </c>
      <c r="L460" s="21" t="s">
        <v>269</v>
      </c>
      <c r="M460" s="23" t="s">
        <v>756</v>
      </c>
      <c r="N460" s="24">
        <v>456</v>
      </c>
      <c r="O460" s="21" t="s">
        <v>271</v>
      </c>
      <c r="P460" s="23" t="s">
        <v>55</v>
      </c>
      <c r="Q460" s="23" t="s">
        <v>56</v>
      </c>
      <c r="R460" s="23" t="s">
        <v>57</v>
      </c>
      <c r="S460" s="24" t="b">
        <v>0</v>
      </c>
      <c r="T460" s="25" t="s">
        <v>1522</v>
      </c>
      <c r="U460" s="25" t="s">
        <v>435</v>
      </c>
      <c r="V460" s="25"/>
      <c r="W460" s="23" t="s">
        <v>272</v>
      </c>
      <c r="X460" s="26">
        <v>2</v>
      </c>
      <c r="Y460" s="26">
        <v>2</v>
      </c>
      <c r="Z460" s="21"/>
      <c r="AA460" s="25"/>
      <c r="AB460" s="25"/>
      <c r="AC460" s="25"/>
      <c r="AD460" s="25"/>
      <c r="AE460" s="25">
        <v>0</v>
      </c>
      <c r="AF460" s="25" t="s">
        <v>62</v>
      </c>
      <c r="AG460" s="25" t="s">
        <v>62</v>
      </c>
      <c r="AH460" s="25"/>
      <c r="AI460" s="25" t="s">
        <v>63</v>
      </c>
      <c r="AJ460" s="27">
        <v>200</v>
      </c>
      <c r="AK460" s="24">
        <v>1</v>
      </c>
      <c r="AL460" s="24" t="b">
        <v>0</v>
      </c>
      <c r="AM460" s="24" t="b">
        <v>0</v>
      </c>
      <c r="AN460" s="24" t="b">
        <v>1</v>
      </c>
      <c r="AO460" s="24">
        <v>4</v>
      </c>
      <c r="AP460" s="24">
        <v>1</v>
      </c>
      <c r="AQ460" s="26">
        <v>37315</v>
      </c>
      <c r="AR460" s="26">
        <v>37319</v>
      </c>
      <c r="AS460" s="24">
        <v>1</v>
      </c>
      <c r="AT460" s="23" t="s">
        <v>757</v>
      </c>
      <c r="AU460" s="23" t="str">
        <f t="shared" si="7"/>
        <v/>
      </c>
    </row>
    <row r="461" spans="2:47" ht="13.8" x14ac:dyDescent="0.25">
      <c r="B461" s="20">
        <v>37315</v>
      </c>
      <c r="C461" s="20" t="s">
        <v>930</v>
      </c>
      <c r="D461" s="21" t="s">
        <v>1523</v>
      </c>
      <c r="E461" s="21" t="s">
        <v>1524</v>
      </c>
      <c r="F461" s="22">
        <v>19.399999999999999</v>
      </c>
      <c r="G461" s="21" t="s">
        <v>1369</v>
      </c>
      <c r="H461" s="21" t="s">
        <v>49</v>
      </c>
      <c r="I461" s="21" t="s">
        <v>1525</v>
      </c>
      <c r="J461" s="21" t="s">
        <v>307</v>
      </c>
      <c r="K461" s="21" t="s">
        <v>39</v>
      </c>
      <c r="L461" s="21" t="s">
        <v>52</v>
      </c>
      <c r="M461" s="23" t="s">
        <v>1526</v>
      </c>
      <c r="N461" s="24">
        <v>499</v>
      </c>
      <c r="O461" s="21" t="s">
        <v>139</v>
      </c>
      <c r="P461" s="23" t="s">
        <v>130</v>
      </c>
      <c r="Q461" s="23" t="s">
        <v>56</v>
      </c>
      <c r="R461" s="23" t="s">
        <v>57</v>
      </c>
      <c r="S461" s="24" t="b">
        <v>0</v>
      </c>
      <c r="T461" s="25" t="s">
        <v>1527</v>
      </c>
      <c r="U461" s="25" t="s">
        <v>1373</v>
      </c>
      <c r="V461" s="25" t="s">
        <v>1528</v>
      </c>
      <c r="W461" s="23" t="s">
        <v>1529</v>
      </c>
      <c r="X461" s="26">
        <v>37299</v>
      </c>
      <c r="Y461" s="26">
        <v>37356</v>
      </c>
      <c r="Z461" s="21"/>
      <c r="AA461" s="25"/>
      <c r="AB461" s="25"/>
      <c r="AC461" s="25"/>
      <c r="AD461" s="25">
        <v>7002</v>
      </c>
      <c r="AE461" s="25">
        <v>19.399999999999999</v>
      </c>
      <c r="AF461" s="25" t="s">
        <v>62</v>
      </c>
      <c r="AG461" s="25" t="s">
        <v>62</v>
      </c>
      <c r="AH461" s="25"/>
      <c r="AI461" s="25" t="s">
        <v>63</v>
      </c>
      <c r="AJ461" s="27">
        <v>19.399999999999999</v>
      </c>
      <c r="AK461" s="24">
        <v>12</v>
      </c>
      <c r="AL461" s="24" t="b">
        <v>0</v>
      </c>
      <c r="AM461" s="24" t="b">
        <v>0</v>
      </c>
      <c r="AN461" s="24" t="b">
        <v>0</v>
      </c>
      <c r="AO461" s="24">
        <v>0</v>
      </c>
      <c r="AP461" s="24">
        <v>1</v>
      </c>
      <c r="AQ461" s="26">
        <v>37315</v>
      </c>
      <c r="AR461" s="26">
        <v>37320</v>
      </c>
      <c r="AS461" s="24">
        <v>1</v>
      </c>
      <c r="AT461" s="23" t="s">
        <v>1530</v>
      </c>
      <c r="AU461" s="23" t="str">
        <f t="shared" si="7"/>
        <v>VO00485251</v>
      </c>
    </row>
    <row r="462" spans="2:47" ht="13.8" x14ac:dyDescent="0.25">
      <c r="B462" s="20">
        <v>37315</v>
      </c>
      <c r="C462" s="20" t="s">
        <v>930</v>
      </c>
      <c r="D462" s="21" t="s">
        <v>765</v>
      </c>
      <c r="E462" s="21" t="s">
        <v>99</v>
      </c>
      <c r="F462" s="22">
        <v>150</v>
      </c>
      <c r="G462" s="21" t="s">
        <v>1300</v>
      </c>
      <c r="H462" s="21" t="s">
        <v>477</v>
      </c>
      <c r="I462" s="21" t="s">
        <v>1531</v>
      </c>
      <c r="J462" s="21"/>
      <c r="K462" s="21" t="s">
        <v>39</v>
      </c>
      <c r="L462" s="21" t="s">
        <v>269</v>
      </c>
      <c r="M462" s="23" t="s">
        <v>766</v>
      </c>
      <c r="N462" s="24">
        <v>499</v>
      </c>
      <c r="O462" s="21" t="s">
        <v>139</v>
      </c>
      <c r="P462" s="23" t="s">
        <v>130</v>
      </c>
      <c r="Q462" s="23" t="s">
        <v>56</v>
      </c>
      <c r="R462" s="23" t="s">
        <v>57</v>
      </c>
      <c r="S462" s="24" t="b">
        <v>0</v>
      </c>
      <c r="T462" s="25" t="s">
        <v>1300</v>
      </c>
      <c r="U462" s="25"/>
      <c r="V462" s="25"/>
      <c r="W462" s="23" t="s">
        <v>272</v>
      </c>
      <c r="X462" s="26">
        <v>2</v>
      </c>
      <c r="Y462" s="26">
        <v>2</v>
      </c>
      <c r="Z462" s="21"/>
      <c r="AA462" s="25"/>
      <c r="AB462" s="25"/>
      <c r="AC462" s="25"/>
      <c r="AD462" s="25"/>
      <c r="AE462" s="25">
        <v>0</v>
      </c>
      <c r="AF462" s="25" t="s">
        <v>62</v>
      </c>
      <c r="AG462" s="25" t="s">
        <v>62</v>
      </c>
      <c r="AH462" s="25"/>
      <c r="AI462" s="25" t="s">
        <v>63</v>
      </c>
      <c r="AJ462" s="27">
        <v>150</v>
      </c>
      <c r="AK462" s="24">
        <v>4</v>
      </c>
      <c r="AL462" s="24" t="b">
        <v>1</v>
      </c>
      <c r="AM462" s="24" t="b">
        <v>0</v>
      </c>
      <c r="AN462" s="24" t="b">
        <v>0</v>
      </c>
      <c r="AO462" s="24">
        <v>0</v>
      </c>
      <c r="AP462" s="24">
        <v>1</v>
      </c>
      <c r="AQ462" s="26">
        <v>37315</v>
      </c>
      <c r="AR462" s="26">
        <v>37323</v>
      </c>
      <c r="AS462" s="24">
        <v>1</v>
      </c>
      <c r="AT462" s="23" t="s">
        <v>767</v>
      </c>
      <c r="AU462" s="23" t="str">
        <f t="shared" si="7"/>
        <v/>
      </c>
    </row>
    <row r="463" spans="2:47" ht="13.8" x14ac:dyDescent="0.25">
      <c r="B463" s="20">
        <v>37315</v>
      </c>
      <c r="C463" s="20" t="s">
        <v>930</v>
      </c>
      <c r="D463" s="21" t="s">
        <v>765</v>
      </c>
      <c r="E463" s="21" t="s">
        <v>99</v>
      </c>
      <c r="F463" s="22">
        <v>-714.19</v>
      </c>
      <c r="G463" s="21" t="s">
        <v>1406</v>
      </c>
      <c r="H463" s="21" t="s">
        <v>477</v>
      </c>
      <c r="I463" s="21" t="s">
        <v>478</v>
      </c>
      <c r="J463" s="21"/>
      <c r="K463" s="21" t="s">
        <v>39</v>
      </c>
      <c r="L463" s="21" t="s">
        <v>504</v>
      </c>
      <c r="M463" s="23" t="s">
        <v>766</v>
      </c>
      <c r="N463" s="24">
        <v>499</v>
      </c>
      <c r="O463" s="21" t="s">
        <v>139</v>
      </c>
      <c r="P463" s="23" t="s">
        <v>130</v>
      </c>
      <c r="Q463" s="23" t="s">
        <v>56</v>
      </c>
      <c r="R463" s="23" t="s">
        <v>57</v>
      </c>
      <c r="S463" s="24" t="b">
        <v>0</v>
      </c>
      <c r="T463" s="25" t="s">
        <v>622</v>
      </c>
      <c r="U463" s="25"/>
      <c r="V463" s="25"/>
      <c r="W463" s="23" t="s">
        <v>272</v>
      </c>
      <c r="X463" s="26">
        <v>2</v>
      </c>
      <c r="Y463" s="26">
        <v>2</v>
      </c>
      <c r="Z463" s="21"/>
      <c r="AA463" s="25"/>
      <c r="AB463" s="25"/>
      <c r="AC463" s="25"/>
      <c r="AD463" s="25"/>
      <c r="AE463" s="25">
        <v>0</v>
      </c>
      <c r="AF463" s="25" t="s">
        <v>62</v>
      </c>
      <c r="AG463" s="25" t="s">
        <v>62</v>
      </c>
      <c r="AH463" s="25"/>
      <c r="AI463" s="25" t="s">
        <v>63</v>
      </c>
      <c r="AJ463" s="27">
        <v>-714.19</v>
      </c>
      <c r="AK463" s="24">
        <v>6</v>
      </c>
      <c r="AL463" s="24" t="b">
        <v>0</v>
      </c>
      <c r="AM463" s="24" t="b">
        <v>0</v>
      </c>
      <c r="AN463" s="24" t="b">
        <v>0</v>
      </c>
      <c r="AO463" s="24">
        <v>5</v>
      </c>
      <c r="AP463" s="24">
        <v>1</v>
      </c>
      <c r="AQ463" s="26">
        <v>37315</v>
      </c>
      <c r="AR463" s="26">
        <v>37298</v>
      </c>
      <c r="AS463" s="24">
        <v>1</v>
      </c>
      <c r="AT463" s="23" t="s">
        <v>767</v>
      </c>
      <c r="AU463" s="23" t="str">
        <f t="shared" si="7"/>
        <v/>
      </c>
    </row>
    <row r="464" spans="2:47" ht="13.8" x14ac:dyDescent="0.25">
      <c r="B464" s="20">
        <v>37315</v>
      </c>
      <c r="C464" s="20" t="s">
        <v>930</v>
      </c>
      <c r="D464" s="21" t="s">
        <v>768</v>
      </c>
      <c r="E464" s="21" t="s">
        <v>769</v>
      </c>
      <c r="F464" s="22">
        <v>1909.73</v>
      </c>
      <c r="G464" s="21" t="s">
        <v>1393</v>
      </c>
      <c r="H464" s="21" t="s">
        <v>1394</v>
      </c>
      <c r="I464" s="21" t="s">
        <v>575</v>
      </c>
      <c r="J464" s="21" t="s">
        <v>576</v>
      </c>
      <c r="K464" s="21" t="s">
        <v>39</v>
      </c>
      <c r="L464" s="21" t="s">
        <v>269</v>
      </c>
      <c r="M464" s="23" t="s">
        <v>770</v>
      </c>
      <c r="N464" s="24">
        <v>499</v>
      </c>
      <c r="O464" s="21" t="s">
        <v>139</v>
      </c>
      <c r="P464" s="23" t="s">
        <v>55</v>
      </c>
      <c r="Q464" s="23" t="s">
        <v>56</v>
      </c>
      <c r="R464" s="23" t="s">
        <v>57</v>
      </c>
      <c r="S464" s="24" t="b">
        <v>0</v>
      </c>
      <c r="T464" s="25" t="s">
        <v>573</v>
      </c>
      <c r="U464" s="25" t="s">
        <v>435</v>
      </c>
      <c r="V464" s="25"/>
      <c r="W464" s="23" t="s">
        <v>272</v>
      </c>
      <c r="X464" s="26">
        <v>2</v>
      </c>
      <c r="Y464" s="26">
        <v>2</v>
      </c>
      <c r="Z464" s="21"/>
      <c r="AA464" s="25"/>
      <c r="AB464" s="25"/>
      <c r="AC464" s="25"/>
      <c r="AD464" s="25"/>
      <c r="AE464" s="25">
        <v>0</v>
      </c>
      <c r="AF464" s="25" t="s">
        <v>62</v>
      </c>
      <c r="AG464" s="25" t="s">
        <v>62</v>
      </c>
      <c r="AH464" s="25"/>
      <c r="AI464" s="25" t="s">
        <v>63</v>
      </c>
      <c r="AJ464" s="27">
        <v>1909.73</v>
      </c>
      <c r="AK464" s="24">
        <v>11</v>
      </c>
      <c r="AL464" s="24" t="b">
        <v>0</v>
      </c>
      <c r="AM464" s="24" t="b">
        <v>0</v>
      </c>
      <c r="AN464" s="24" t="b">
        <v>1</v>
      </c>
      <c r="AO464" s="24">
        <v>4</v>
      </c>
      <c r="AP464" s="24">
        <v>1</v>
      </c>
      <c r="AQ464" s="26">
        <v>37315</v>
      </c>
      <c r="AR464" s="26">
        <v>37320</v>
      </c>
      <c r="AS464" s="24">
        <v>1</v>
      </c>
      <c r="AT464" s="23" t="s">
        <v>771</v>
      </c>
      <c r="AU464" s="23" t="str">
        <f t="shared" si="7"/>
        <v/>
      </c>
    </row>
    <row r="465" spans="2:47" ht="13.8" x14ac:dyDescent="0.25">
      <c r="B465" s="20">
        <v>37315</v>
      </c>
      <c r="C465" s="20" t="s">
        <v>930</v>
      </c>
      <c r="D465" s="21" t="s">
        <v>772</v>
      </c>
      <c r="E465" s="21" t="s">
        <v>721</v>
      </c>
      <c r="F465" s="22">
        <v>480</v>
      </c>
      <c r="G465" s="21" t="s">
        <v>1510</v>
      </c>
      <c r="H465" s="21" t="s">
        <v>1511</v>
      </c>
      <c r="I465" s="21" t="s">
        <v>1532</v>
      </c>
      <c r="J465" s="21" t="s">
        <v>432</v>
      </c>
      <c r="K465" s="21" t="s">
        <v>39</v>
      </c>
      <c r="L465" s="21" t="s">
        <v>269</v>
      </c>
      <c r="M465" s="23" t="s">
        <v>774</v>
      </c>
      <c r="N465" s="24">
        <v>499</v>
      </c>
      <c r="O465" s="21" t="s">
        <v>139</v>
      </c>
      <c r="P465" s="23" t="s">
        <v>55</v>
      </c>
      <c r="Q465" s="23" t="s">
        <v>56</v>
      </c>
      <c r="R465" s="23" t="s">
        <v>57</v>
      </c>
      <c r="S465" s="24" t="b">
        <v>0</v>
      </c>
      <c r="T465" s="25" t="s">
        <v>722</v>
      </c>
      <c r="U465" s="25" t="s">
        <v>435</v>
      </c>
      <c r="V465" s="25"/>
      <c r="W465" s="23" t="s">
        <v>272</v>
      </c>
      <c r="X465" s="26">
        <v>2</v>
      </c>
      <c r="Y465" s="26">
        <v>2</v>
      </c>
      <c r="Z465" s="21"/>
      <c r="AA465" s="25"/>
      <c r="AB465" s="25"/>
      <c r="AC465" s="25"/>
      <c r="AD465" s="25"/>
      <c r="AE465" s="25">
        <v>0</v>
      </c>
      <c r="AF465" s="25" t="s">
        <v>62</v>
      </c>
      <c r="AG465" s="25" t="s">
        <v>62</v>
      </c>
      <c r="AH465" s="25"/>
      <c r="AI465" s="25" t="s">
        <v>63</v>
      </c>
      <c r="AJ465" s="27">
        <v>480</v>
      </c>
      <c r="AK465" s="24">
        <v>2</v>
      </c>
      <c r="AL465" s="24" t="b">
        <v>0</v>
      </c>
      <c r="AM465" s="24" t="b">
        <v>0</v>
      </c>
      <c r="AN465" s="24" t="b">
        <v>1</v>
      </c>
      <c r="AO465" s="24">
        <v>4</v>
      </c>
      <c r="AP465" s="24">
        <v>1</v>
      </c>
      <c r="AQ465" s="26">
        <v>37315</v>
      </c>
      <c r="AR465" s="26">
        <v>37305</v>
      </c>
      <c r="AS465" s="24">
        <v>1</v>
      </c>
      <c r="AT465" s="23" t="s">
        <v>775</v>
      </c>
      <c r="AU465" s="23" t="str">
        <f t="shared" si="7"/>
        <v/>
      </c>
    </row>
    <row r="466" spans="2:47" ht="13.8" x14ac:dyDescent="0.25">
      <c r="B466" s="20">
        <v>37315</v>
      </c>
      <c r="C466" s="20" t="s">
        <v>930</v>
      </c>
      <c r="D466" s="21" t="s">
        <v>1163</v>
      </c>
      <c r="E466" s="21" t="s">
        <v>1164</v>
      </c>
      <c r="F466" s="22">
        <v>-123.2</v>
      </c>
      <c r="G466" s="21" t="s">
        <v>1311</v>
      </c>
      <c r="H466" s="21" t="s">
        <v>1309</v>
      </c>
      <c r="I466" s="21" t="s">
        <v>1309</v>
      </c>
      <c r="J466" s="21" t="s">
        <v>432</v>
      </c>
      <c r="K466" s="21" t="s">
        <v>39</v>
      </c>
      <c r="L466" s="21" t="s">
        <v>269</v>
      </c>
      <c r="M466" s="23" t="s">
        <v>1166</v>
      </c>
      <c r="N466" s="24">
        <v>499</v>
      </c>
      <c r="O466" s="21" t="s">
        <v>1092</v>
      </c>
      <c r="P466" s="23" t="s">
        <v>55</v>
      </c>
      <c r="Q466" s="23" t="s">
        <v>56</v>
      </c>
      <c r="R466" s="23" t="s">
        <v>57</v>
      </c>
      <c r="S466" s="24" t="b">
        <v>0</v>
      </c>
      <c r="T466" s="25" t="s">
        <v>1311</v>
      </c>
      <c r="U466" s="25"/>
      <c r="V466" s="25"/>
      <c r="W466" s="23" t="s">
        <v>272</v>
      </c>
      <c r="X466" s="26">
        <v>2</v>
      </c>
      <c r="Y466" s="26">
        <v>2</v>
      </c>
      <c r="Z466" s="21"/>
      <c r="AA466" s="25"/>
      <c r="AB466" s="25"/>
      <c r="AC466" s="25"/>
      <c r="AD466" s="25"/>
      <c r="AE466" s="25">
        <v>0</v>
      </c>
      <c r="AF466" s="25" t="s">
        <v>62</v>
      </c>
      <c r="AG466" s="25" t="s">
        <v>62</v>
      </c>
      <c r="AH466" s="25"/>
      <c r="AI466" s="25" t="s">
        <v>63</v>
      </c>
      <c r="AJ466" s="27">
        <v>-123.2</v>
      </c>
      <c r="AK466" s="24">
        <v>13</v>
      </c>
      <c r="AL466" s="24" t="b">
        <v>0</v>
      </c>
      <c r="AM466" s="24" t="b">
        <v>0</v>
      </c>
      <c r="AN466" s="24" t="b">
        <v>0</v>
      </c>
      <c r="AO466" s="24">
        <v>0</v>
      </c>
      <c r="AP466" s="24">
        <v>1</v>
      </c>
      <c r="AQ466" s="26">
        <v>37315</v>
      </c>
      <c r="AR466" s="26">
        <v>37321</v>
      </c>
      <c r="AS466" s="24">
        <v>1</v>
      </c>
      <c r="AT466" s="23" t="s">
        <v>1170</v>
      </c>
      <c r="AU466" s="23" t="str">
        <f t="shared" si="7"/>
        <v/>
      </c>
    </row>
    <row r="467" spans="2:47" ht="13.8" x14ac:dyDescent="0.25">
      <c r="B467" s="20">
        <v>37315</v>
      </c>
      <c r="C467" s="20" t="s">
        <v>930</v>
      </c>
      <c r="D467" s="21" t="s">
        <v>188</v>
      </c>
      <c r="E467" s="21" t="s">
        <v>189</v>
      </c>
      <c r="F467" s="22">
        <v>123.2</v>
      </c>
      <c r="G467" s="21" t="s">
        <v>1311</v>
      </c>
      <c r="H467" s="21" t="s">
        <v>1309</v>
      </c>
      <c r="I467" s="21" t="s">
        <v>1309</v>
      </c>
      <c r="J467" s="21" t="s">
        <v>432</v>
      </c>
      <c r="K467" s="21" t="s">
        <v>39</v>
      </c>
      <c r="L467" s="21" t="s">
        <v>269</v>
      </c>
      <c r="M467" s="23" t="s">
        <v>191</v>
      </c>
      <c r="N467" s="24">
        <v>499</v>
      </c>
      <c r="O467" s="21" t="s">
        <v>139</v>
      </c>
      <c r="P467" s="23" t="s">
        <v>55</v>
      </c>
      <c r="Q467" s="23" t="s">
        <v>56</v>
      </c>
      <c r="R467" s="23" t="s">
        <v>57</v>
      </c>
      <c r="S467" s="24" t="b">
        <v>0</v>
      </c>
      <c r="T467" s="25" t="s">
        <v>1311</v>
      </c>
      <c r="U467" s="25"/>
      <c r="V467" s="25"/>
      <c r="W467" s="23" t="s">
        <v>272</v>
      </c>
      <c r="X467" s="26">
        <v>2</v>
      </c>
      <c r="Y467" s="26">
        <v>2</v>
      </c>
      <c r="Z467" s="21"/>
      <c r="AA467" s="25"/>
      <c r="AB467" s="25"/>
      <c r="AC467" s="25"/>
      <c r="AD467" s="25"/>
      <c r="AE467" s="25">
        <v>0</v>
      </c>
      <c r="AF467" s="25" t="s">
        <v>62</v>
      </c>
      <c r="AG467" s="25" t="s">
        <v>62</v>
      </c>
      <c r="AH467" s="25"/>
      <c r="AI467" s="25" t="s">
        <v>63</v>
      </c>
      <c r="AJ467" s="27">
        <v>123.2</v>
      </c>
      <c r="AK467" s="24">
        <v>14</v>
      </c>
      <c r="AL467" s="24" t="b">
        <v>0</v>
      </c>
      <c r="AM467" s="24" t="b">
        <v>0</v>
      </c>
      <c r="AN467" s="24" t="b">
        <v>0</v>
      </c>
      <c r="AO467" s="24">
        <v>0</v>
      </c>
      <c r="AP467" s="24">
        <v>1</v>
      </c>
      <c r="AQ467" s="26">
        <v>37315</v>
      </c>
      <c r="AR467" s="26">
        <v>37321</v>
      </c>
      <c r="AS467" s="24">
        <v>1</v>
      </c>
      <c r="AT467" s="23" t="s">
        <v>192</v>
      </c>
      <c r="AU467" s="23" t="str">
        <f t="shared" si="7"/>
        <v/>
      </c>
    </row>
    <row r="468" spans="2:47" ht="13.8" x14ac:dyDescent="0.25">
      <c r="B468" s="20">
        <v>37315</v>
      </c>
      <c r="C468" s="20" t="s">
        <v>930</v>
      </c>
      <c r="D468" s="21" t="s">
        <v>776</v>
      </c>
      <c r="E468" s="21" t="s">
        <v>777</v>
      </c>
      <c r="F468" s="22">
        <v>20.83</v>
      </c>
      <c r="G468" s="21" t="s">
        <v>1301</v>
      </c>
      <c r="H468" s="21" t="s">
        <v>1302</v>
      </c>
      <c r="I468" s="21" t="s">
        <v>1302</v>
      </c>
      <c r="J468" s="21"/>
      <c r="K468" s="21" t="s">
        <v>39</v>
      </c>
      <c r="L468" s="21" t="s">
        <v>269</v>
      </c>
      <c r="M468" s="23" t="s">
        <v>778</v>
      </c>
      <c r="N468" s="24">
        <v>461</v>
      </c>
      <c r="O468" s="21" t="s">
        <v>779</v>
      </c>
      <c r="P468" s="23" t="s">
        <v>130</v>
      </c>
      <c r="Q468" s="23" t="s">
        <v>56</v>
      </c>
      <c r="R468" s="23" t="s">
        <v>57</v>
      </c>
      <c r="S468" s="24" t="b">
        <v>0</v>
      </c>
      <c r="T468" s="25" t="s">
        <v>1301</v>
      </c>
      <c r="U468" s="25"/>
      <c r="V468" s="25"/>
      <c r="W468" s="23" t="s">
        <v>272</v>
      </c>
      <c r="X468" s="26">
        <v>2</v>
      </c>
      <c r="Y468" s="26">
        <v>2</v>
      </c>
      <c r="Z468" s="21"/>
      <c r="AA468" s="25"/>
      <c r="AB468" s="25"/>
      <c r="AC468" s="25"/>
      <c r="AD468" s="25"/>
      <c r="AE468" s="25">
        <v>0</v>
      </c>
      <c r="AF468" s="25" t="s">
        <v>62</v>
      </c>
      <c r="AG468" s="25" t="s">
        <v>62</v>
      </c>
      <c r="AH468" s="25"/>
      <c r="AI468" s="25" t="s">
        <v>63</v>
      </c>
      <c r="AJ468" s="27">
        <v>20.83</v>
      </c>
      <c r="AK468" s="24">
        <v>5</v>
      </c>
      <c r="AL468" s="24" t="b">
        <v>0</v>
      </c>
      <c r="AM468" s="24" t="b">
        <v>0</v>
      </c>
      <c r="AN468" s="24" t="b">
        <v>0</v>
      </c>
      <c r="AO468" s="24">
        <v>0</v>
      </c>
      <c r="AP468" s="24">
        <v>1</v>
      </c>
      <c r="AQ468" s="26">
        <v>37315</v>
      </c>
      <c r="AR468" s="26">
        <v>37323</v>
      </c>
      <c r="AS468" s="24">
        <v>1</v>
      </c>
      <c r="AT468" s="23" t="s">
        <v>780</v>
      </c>
      <c r="AU468" s="23" t="str">
        <f t="shared" si="7"/>
        <v/>
      </c>
    </row>
    <row r="469" spans="2:47" ht="13.8" x14ac:dyDescent="0.25">
      <c r="B469" s="20">
        <v>37315</v>
      </c>
      <c r="C469" s="20" t="s">
        <v>930</v>
      </c>
      <c r="D469" s="21" t="s">
        <v>781</v>
      </c>
      <c r="E469" s="21" t="s">
        <v>782</v>
      </c>
      <c r="F469" s="22">
        <v>2445</v>
      </c>
      <c r="G469" s="21" t="s">
        <v>1533</v>
      </c>
      <c r="H469" s="21" t="s">
        <v>784</v>
      </c>
      <c r="I469" s="21" t="s">
        <v>1534</v>
      </c>
      <c r="J469" s="21" t="s">
        <v>51</v>
      </c>
      <c r="K469" s="21" t="s">
        <v>39</v>
      </c>
      <c r="L469" s="21" t="s">
        <v>52</v>
      </c>
      <c r="M469" s="23" t="s">
        <v>786</v>
      </c>
      <c r="N469" s="24">
        <v>461</v>
      </c>
      <c r="O469" s="21" t="s">
        <v>779</v>
      </c>
      <c r="P469" s="23" t="s">
        <v>55</v>
      </c>
      <c r="Q469" s="23" t="s">
        <v>56</v>
      </c>
      <c r="R469" s="23" t="s">
        <v>57</v>
      </c>
      <c r="S469" s="24" t="b">
        <v>0</v>
      </c>
      <c r="T469" s="25" t="s">
        <v>788</v>
      </c>
      <c r="U469" s="25" t="s">
        <v>1535</v>
      </c>
      <c r="V469" s="25"/>
      <c r="W469" s="23" t="s">
        <v>272</v>
      </c>
      <c r="X469" s="26">
        <v>2</v>
      </c>
      <c r="Y469" s="26">
        <v>2</v>
      </c>
      <c r="Z469" s="21"/>
      <c r="AA469" s="25"/>
      <c r="AB469" s="25"/>
      <c r="AC469" s="25"/>
      <c r="AD469" s="25"/>
      <c r="AE469" s="25">
        <v>0</v>
      </c>
      <c r="AF469" s="25" t="s">
        <v>62</v>
      </c>
      <c r="AG469" s="25" t="s">
        <v>62</v>
      </c>
      <c r="AH469" s="25"/>
      <c r="AI469" s="25" t="s">
        <v>63</v>
      </c>
      <c r="AJ469" s="27">
        <v>2445</v>
      </c>
      <c r="AK469" s="24">
        <v>18</v>
      </c>
      <c r="AL469" s="24" t="b">
        <v>0</v>
      </c>
      <c r="AM469" s="24" t="b">
        <v>0</v>
      </c>
      <c r="AN469" s="24" t="b">
        <v>0</v>
      </c>
      <c r="AO469" s="24">
        <v>4</v>
      </c>
      <c r="AP469" s="24">
        <v>1</v>
      </c>
      <c r="AQ469" s="26">
        <v>37315</v>
      </c>
      <c r="AR469" s="26">
        <v>37316</v>
      </c>
      <c r="AS469" s="24">
        <v>1</v>
      </c>
      <c r="AT469" s="23" t="s">
        <v>789</v>
      </c>
      <c r="AU469" s="23" t="str">
        <f t="shared" si="7"/>
        <v/>
      </c>
    </row>
    <row r="470" spans="2:47" ht="13.8" x14ac:dyDescent="0.25">
      <c r="B470" s="20">
        <v>37315</v>
      </c>
      <c r="C470" s="20" t="s">
        <v>930</v>
      </c>
      <c r="D470" s="21" t="s">
        <v>790</v>
      </c>
      <c r="E470" s="21" t="s">
        <v>791</v>
      </c>
      <c r="F470" s="22">
        <v>1300</v>
      </c>
      <c r="G470" s="21" t="s">
        <v>1533</v>
      </c>
      <c r="H470" s="21" t="s">
        <v>784</v>
      </c>
      <c r="I470" s="21" t="s">
        <v>1536</v>
      </c>
      <c r="J470" s="21" t="s">
        <v>51</v>
      </c>
      <c r="K470" s="21" t="s">
        <v>39</v>
      </c>
      <c r="L470" s="21" t="s">
        <v>52</v>
      </c>
      <c r="M470" s="23" t="s">
        <v>786</v>
      </c>
      <c r="N470" s="24">
        <v>461</v>
      </c>
      <c r="O470" s="21" t="s">
        <v>779</v>
      </c>
      <c r="P470" s="23" t="s">
        <v>130</v>
      </c>
      <c r="Q470" s="23" t="s">
        <v>56</v>
      </c>
      <c r="R470" s="23" t="s">
        <v>57</v>
      </c>
      <c r="S470" s="24" t="b">
        <v>0</v>
      </c>
      <c r="T470" s="25" t="s">
        <v>788</v>
      </c>
      <c r="U470" s="25" t="s">
        <v>1535</v>
      </c>
      <c r="V470" s="25"/>
      <c r="W470" s="23" t="s">
        <v>272</v>
      </c>
      <c r="X470" s="26">
        <v>2</v>
      </c>
      <c r="Y470" s="26">
        <v>2</v>
      </c>
      <c r="Z470" s="21"/>
      <c r="AA470" s="25"/>
      <c r="AB470" s="25"/>
      <c r="AC470" s="25"/>
      <c r="AD470" s="25"/>
      <c r="AE470" s="25">
        <v>0</v>
      </c>
      <c r="AF470" s="25" t="s">
        <v>62</v>
      </c>
      <c r="AG470" s="25" t="s">
        <v>62</v>
      </c>
      <c r="AH470" s="25"/>
      <c r="AI470" s="25" t="s">
        <v>63</v>
      </c>
      <c r="AJ470" s="27">
        <v>1300</v>
      </c>
      <c r="AK470" s="24">
        <v>20</v>
      </c>
      <c r="AL470" s="24" t="b">
        <v>0</v>
      </c>
      <c r="AM470" s="24" t="b">
        <v>0</v>
      </c>
      <c r="AN470" s="24" t="b">
        <v>0</v>
      </c>
      <c r="AO470" s="24">
        <v>4</v>
      </c>
      <c r="AP470" s="24">
        <v>1</v>
      </c>
      <c r="AQ470" s="26">
        <v>37315</v>
      </c>
      <c r="AR470" s="26">
        <v>37316</v>
      </c>
      <c r="AS470" s="24">
        <v>1</v>
      </c>
      <c r="AT470" s="23" t="s">
        <v>793</v>
      </c>
      <c r="AU470" s="23" t="str">
        <f t="shared" si="7"/>
        <v/>
      </c>
    </row>
    <row r="471" spans="2:47" ht="13.8" x14ac:dyDescent="0.25">
      <c r="B471" s="20">
        <v>37315</v>
      </c>
      <c r="C471" s="20" t="s">
        <v>930</v>
      </c>
      <c r="D471" s="21" t="s">
        <v>794</v>
      </c>
      <c r="E471" s="21" t="s">
        <v>795</v>
      </c>
      <c r="F471" s="22">
        <v>250</v>
      </c>
      <c r="G471" s="21" t="s">
        <v>1537</v>
      </c>
      <c r="H471" s="21" t="s">
        <v>1538</v>
      </c>
      <c r="I471" s="21" t="s">
        <v>1539</v>
      </c>
      <c r="J471" s="21" t="s">
        <v>432</v>
      </c>
      <c r="K471" s="21" t="s">
        <v>39</v>
      </c>
      <c r="L471" s="21" t="s">
        <v>269</v>
      </c>
      <c r="M471" s="23" t="s">
        <v>799</v>
      </c>
      <c r="N471" s="24">
        <v>461</v>
      </c>
      <c r="O471" s="21" t="s">
        <v>779</v>
      </c>
      <c r="P471" s="23" t="s">
        <v>55</v>
      </c>
      <c r="Q471" s="23" t="s">
        <v>56</v>
      </c>
      <c r="R471" s="23" t="s">
        <v>57</v>
      </c>
      <c r="S471" s="24" t="b">
        <v>0</v>
      </c>
      <c r="T471" s="25" t="s">
        <v>796</v>
      </c>
      <c r="U471" s="25" t="s">
        <v>435</v>
      </c>
      <c r="V471" s="25"/>
      <c r="W471" s="23" t="s">
        <v>272</v>
      </c>
      <c r="X471" s="26">
        <v>2</v>
      </c>
      <c r="Y471" s="26">
        <v>2</v>
      </c>
      <c r="Z471" s="21"/>
      <c r="AA471" s="25"/>
      <c r="AB471" s="25"/>
      <c r="AC471" s="25"/>
      <c r="AD471" s="25"/>
      <c r="AE471" s="25">
        <v>0</v>
      </c>
      <c r="AF471" s="25" t="s">
        <v>62</v>
      </c>
      <c r="AG471" s="25" t="s">
        <v>62</v>
      </c>
      <c r="AH471" s="25"/>
      <c r="AI471" s="25" t="s">
        <v>63</v>
      </c>
      <c r="AJ471" s="27">
        <v>250</v>
      </c>
      <c r="AK471" s="24">
        <v>1</v>
      </c>
      <c r="AL471" s="24" t="b">
        <v>0</v>
      </c>
      <c r="AM471" s="24" t="b">
        <v>0</v>
      </c>
      <c r="AN471" s="24" t="b">
        <v>1</v>
      </c>
      <c r="AO471" s="24">
        <v>4</v>
      </c>
      <c r="AP471" s="24">
        <v>1</v>
      </c>
      <c r="AQ471" s="26">
        <v>37315</v>
      </c>
      <c r="AR471" s="26">
        <v>37307</v>
      </c>
      <c r="AS471" s="24">
        <v>1</v>
      </c>
      <c r="AT471" s="23" t="s">
        <v>801</v>
      </c>
      <c r="AU471" s="23" t="str">
        <f t="shared" si="7"/>
        <v/>
      </c>
    </row>
    <row r="472" spans="2:47" ht="13.8" x14ac:dyDescent="0.25">
      <c r="B472" s="20">
        <v>37315</v>
      </c>
      <c r="C472" s="20" t="s">
        <v>930</v>
      </c>
      <c r="D472" s="21" t="s">
        <v>802</v>
      </c>
      <c r="E472" s="21" t="s">
        <v>803</v>
      </c>
      <c r="F472" s="22">
        <v>956</v>
      </c>
      <c r="G472" s="21" t="s">
        <v>1312</v>
      </c>
      <c r="H472" s="21" t="s">
        <v>1313</v>
      </c>
      <c r="I472" s="21" t="s">
        <v>1540</v>
      </c>
      <c r="J472" s="21" t="s">
        <v>432</v>
      </c>
      <c r="K472" s="21" t="s">
        <v>39</v>
      </c>
      <c r="L472" s="21" t="s">
        <v>269</v>
      </c>
      <c r="M472" s="23" t="s">
        <v>805</v>
      </c>
      <c r="N472" s="24">
        <v>461</v>
      </c>
      <c r="O472" s="21" t="s">
        <v>779</v>
      </c>
      <c r="P472" s="23" t="s">
        <v>55</v>
      </c>
      <c r="Q472" s="23" t="s">
        <v>56</v>
      </c>
      <c r="R472" s="23" t="s">
        <v>57</v>
      </c>
      <c r="S472" s="24" t="b">
        <v>0</v>
      </c>
      <c r="T472" s="25" t="s">
        <v>507</v>
      </c>
      <c r="U472" s="25" t="s">
        <v>435</v>
      </c>
      <c r="V472" s="25"/>
      <c r="W472" s="23" t="s">
        <v>272</v>
      </c>
      <c r="X472" s="26">
        <v>2</v>
      </c>
      <c r="Y472" s="26">
        <v>2</v>
      </c>
      <c r="Z472" s="21"/>
      <c r="AA472" s="25"/>
      <c r="AB472" s="25"/>
      <c r="AC472" s="25"/>
      <c r="AD472" s="25"/>
      <c r="AE472" s="25">
        <v>0</v>
      </c>
      <c r="AF472" s="25" t="s">
        <v>62</v>
      </c>
      <c r="AG472" s="25" t="s">
        <v>62</v>
      </c>
      <c r="AH472" s="25"/>
      <c r="AI472" s="25" t="s">
        <v>63</v>
      </c>
      <c r="AJ472" s="27">
        <v>956</v>
      </c>
      <c r="AK472" s="24">
        <v>10</v>
      </c>
      <c r="AL472" s="24" t="b">
        <v>1</v>
      </c>
      <c r="AM472" s="24" t="b">
        <v>0</v>
      </c>
      <c r="AN472" s="24" t="b">
        <v>1</v>
      </c>
      <c r="AO472" s="24">
        <v>4</v>
      </c>
      <c r="AP472" s="24">
        <v>1</v>
      </c>
      <c r="AQ472" s="26">
        <v>37315</v>
      </c>
      <c r="AR472" s="26">
        <v>37315</v>
      </c>
      <c r="AS472" s="24">
        <v>1</v>
      </c>
      <c r="AT472" s="23" t="s">
        <v>806</v>
      </c>
      <c r="AU472" s="23" t="str">
        <f t="shared" si="7"/>
        <v/>
      </c>
    </row>
    <row r="473" spans="2:47" ht="13.8" x14ac:dyDescent="0.25">
      <c r="B473" s="20">
        <v>37315</v>
      </c>
      <c r="C473" s="20" t="s">
        <v>930</v>
      </c>
      <c r="D473" s="21" t="s">
        <v>802</v>
      </c>
      <c r="E473" s="21" t="s">
        <v>803</v>
      </c>
      <c r="F473" s="22">
        <v>-906</v>
      </c>
      <c r="G473" s="21" t="s">
        <v>1315</v>
      </c>
      <c r="H473" s="21" t="s">
        <v>1316</v>
      </c>
      <c r="I473" s="21" t="s">
        <v>1541</v>
      </c>
      <c r="J473" s="21" t="s">
        <v>432</v>
      </c>
      <c r="K473" s="21" t="s">
        <v>39</v>
      </c>
      <c r="L473" s="21" t="s">
        <v>504</v>
      </c>
      <c r="M473" s="23" t="s">
        <v>805</v>
      </c>
      <c r="N473" s="24">
        <v>461</v>
      </c>
      <c r="O473" s="21" t="s">
        <v>779</v>
      </c>
      <c r="P473" s="23" t="s">
        <v>55</v>
      </c>
      <c r="Q473" s="23" t="s">
        <v>56</v>
      </c>
      <c r="R473" s="23" t="s">
        <v>57</v>
      </c>
      <c r="S473" s="24" t="b">
        <v>0</v>
      </c>
      <c r="T473" s="25" t="s">
        <v>507</v>
      </c>
      <c r="U473" s="25" t="s">
        <v>435</v>
      </c>
      <c r="V473" s="25"/>
      <c r="W473" s="23" t="s">
        <v>272</v>
      </c>
      <c r="X473" s="26">
        <v>2</v>
      </c>
      <c r="Y473" s="26">
        <v>2</v>
      </c>
      <c r="Z473" s="21"/>
      <c r="AA473" s="25"/>
      <c r="AB473" s="25"/>
      <c r="AC473" s="25"/>
      <c r="AD473" s="25"/>
      <c r="AE473" s="25">
        <v>0</v>
      </c>
      <c r="AF473" s="25" t="s">
        <v>62</v>
      </c>
      <c r="AG473" s="25" t="s">
        <v>62</v>
      </c>
      <c r="AH473" s="25"/>
      <c r="AI473" s="25" t="s">
        <v>63</v>
      </c>
      <c r="AJ473" s="27">
        <v>-906</v>
      </c>
      <c r="AK473" s="24">
        <v>10</v>
      </c>
      <c r="AL473" s="24" t="b">
        <v>0</v>
      </c>
      <c r="AM473" s="24" t="b">
        <v>0</v>
      </c>
      <c r="AN473" s="24" t="b">
        <v>0</v>
      </c>
      <c r="AO473" s="24">
        <v>5</v>
      </c>
      <c r="AP473" s="24">
        <v>1</v>
      </c>
      <c r="AQ473" s="26">
        <v>37315</v>
      </c>
      <c r="AR473" s="26">
        <v>37292</v>
      </c>
      <c r="AS473" s="24">
        <v>1</v>
      </c>
      <c r="AT473" s="23" t="s">
        <v>806</v>
      </c>
      <c r="AU473" s="23" t="str">
        <f t="shared" si="7"/>
        <v/>
      </c>
    </row>
    <row r="474" spans="2:47" ht="13.8" x14ac:dyDescent="0.25">
      <c r="B474" s="20">
        <v>37315</v>
      </c>
      <c r="C474" s="20" t="s">
        <v>930</v>
      </c>
      <c r="D474" s="21" t="s">
        <v>802</v>
      </c>
      <c r="E474" s="21" t="s">
        <v>803</v>
      </c>
      <c r="F474" s="22">
        <v>2125.2800000000002</v>
      </c>
      <c r="G474" s="21" t="s">
        <v>1289</v>
      </c>
      <c r="H474" s="21" t="s">
        <v>1290</v>
      </c>
      <c r="I474" s="21" t="s">
        <v>1542</v>
      </c>
      <c r="J474" s="21" t="s">
        <v>432</v>
      </c>
      <c r="K474" s="21" t="s">
        <v>39</v>
      </c>
      <c r="L474" s="21" t="s">
        <v>269</v>
      </c>
      <c r="M474" s="23" t="s">
        <v>805</v>
      </c>
      <c r="N474" s="24">
        <v>461</v>
      </c>
      <c r="O474" s="21" t="s">
        <v>779</v>
      </c>
      <c r="P474" s="23" t="s">
        <v>55</v>
      </c>
      <c r="Q474" s="23" t="s">
        <v>56</v>
      </c>
      <c r="R474" s="23" t="s">
        <v>57</v>
      </c>
      <c r="S474" s="24" t="b">
        <v>0</v>
      </c>
      <c r="T474" s="25" t="s">
        <v>458</v>
      </c>
      <c r="U474" s="25" t="s">
        <v>435</v>
      </c>
      <c r="V474" s="25"/>
      <c r="W474" s="23" t="s">
        <v>272</v>
      </c>
      <c r="X474" s="26">
        <v>2</v>
      </c>
      <c r="Y474" s="26">
        <v>2</v>
      </c>
      <c r="Z474" s="21"/>
      <c r="AA474" s="25"/>
      <c r="AB474" s="25"/>
      <c r="AC474" s="25"/>
      <c r="AD474" s="25"/>
      <c r="AE474" s="25">
        <v>0</v>
      </c>
      <c r="AF474" s="25" t="s">
        <v>62</v>
      </c>
      <c r="AG474" s="25" t="s">
        <v>62</v>
      </c>
      <c r="AH474" s="25"/>
      <c r="AI474" s="25" t="s">
        <v>63</v>
      </c>
      <c r="AJ474" s="27">
        <v>2125.2800000000002</v>
      </c>
      <c r="AK474" s="24">
        <v>13</v>
      </c>
      <c r="AL474" s="24" t="b">
        <v>0</v>
      </c>
      <c r="AM474" s="24" t="b">
        <v>0</v>
      </c>
      <c r="AN474" s="24" t="b">
        <v>1</v>
      </c>
      <c r="AO474" s="24">
        <v>4</v>
      </c>
      <c r="AP474" s="24">
        <v>1</v>
      </c>
      <c r="AQ474" s="26">
        <v>37315</v>
      </c>
      <c r="AR474" s="26">
        <v>37315</v>
      </c>
      <c r="AS474" s="24">
        <v>1</v>
      </c>
      <c r="AT474" s="23" t="s">
        <v>806</v>
      </c>
      <c r="AU474" s="23" t="str">
        <f t="shared" si="7"/>
        <v/>
      </c>
    </row>
    <row r="475" spans="2:47" ht="13.8" x14ac:dyDescent="0.25">
      <c r="B475" s="20">
        <v>37315</v>
      </c>
      <c r="C475" s="20" t="s">
        <v>930</v>
      </c>
      <c r="D475" s="21" t="s">
        <v>809</v>
      </c>
      <c r="E475" s="21" t="s">
        <v>810</v>
      </c>
      <c r="F475" s="22">
        <v>828</v>
      </c>
      <c r="G475" s="21" t="s">
        <v>1301</v>
      </c>
      <c r="H475" s="21" t="s">
        <v>1302</v>
      </c>
      <c r="I475" s="21" t="s">
        <v>1302</v>
      </c>
      <c r="J475" s="21"/>
      <c r="K475" s="21" t="s">
        <v>39</v>
      </c>
      <c r="L475" s="21" t="s">
        <v>269</v>
      </c>
      <c r="M475" s="23" t="s">
        <v>805</v>
      </c>
      <c r="N475" s="24">
        <v>461</v>
      </c>
      <c r="O475" s="21" t="s">
        <v>779</v>
      </c>
      <c r="P475" s="23" t="s">
        <v>130</v>
      </c>
      <c r="Q475" s="23" t="s">
        <v>56</v>
      </c>
      <c r="R475" s="23" t="s">
        <v>57</v>
      </c>
      <c r="S475" s="24" t="b">
        <v>0</v>
      </c>
      <c r="T475" s="25" t="s">
        <v>1301</v>
      </c>
      <c r="U475" s="25"/>
      <c r="V475" s="25"/>
      <c r="W475" s="23" t="s">
        <v>272</v>
      </c>
      <c r="X475" s="26">
        <v>2</v>
      </c>
      <c r="Y475" s="26">
        <v>2</v>
      </c>
      <c r="Z475" s="21"/>
      <c r="AA475" s="25"/>
      <c r="AB475" s="25"/>
      <c r="AC475" s="25"/>
      <c r="AD475" s="25"/>
      <c r="AE475" s="25">
        <v>0</v>
      </c>
      <c r="AF475" s="25" t="s">
        <v>62</v>
      </c>
      <c r="AG475" s="25" t="s">
        <v>62</v>
      </c>
      <c r="AH475" s="25"/>
      <c r="AI475" s="25" t="s">
        <v>63</v>
      </c>
      <c r="AJ475" s="27">
        <v>828</v>
      </c>
      <c r="AK475" s="24">
        <v>11</v>
      </c>
      <c r="AL475" s="24" t="b">
        <v>0</v>
      </c>
      <c r="AM475" s="24" t="b">
        <v>0</v>
      </c>
      <c r="AN475" s="24" t="b">
        <v>0</v>
      </c>
      <c r="AO475" s="24">
        <v>0</v>
      </c>
      <c r="AP475" s="24">
        <v>1</v>
      </c>
      <c r="AQ475" s="26">
        <v>37315</v>
      </c>
      <c r="AR475" s="26">
        <v>37323</v>
      </c>
      <c r="AS475" s="24">
        <v>1</v>
      </c>
      <c r="AT475" s="23" t="s">
        <v>811</v>
      </c>
      <c r="AU475" s="23" t="str">
        <f t="shared" si="7"/>
        <v/>
      </c>
    </row>
    <row r="476" spans="2:47" ht="13.8" x14ac:dyDescent="0.25">
      <c r="B476" s="20">
        <v>37315</v>
      </c>
      <c r="C476" s="20" t="s">
        <v>930</v>
      </c>
      <c r="D476" s="21" t="s">
        <v>812</v>
      </c>
      <c r="E476" s="21" t="s">
        <v>732</v>
      </c>
      <c r="F476" s="22">
        <v>464</v>
      </c>
      <c r="G476" s="21" t="s">
        <v>1336</v>
      </c>
      <c r="H476" s="21" t="s">
        <v>747</v>
      </c>
      <c r="I476" s="21" t="s">
        <v>747</v>
      </c>
      <c r="J476" s="21" t="s">
        <v>51</v>
      </c>
      <c r="K476" s="21" t="s">
        <v>39</v>
      </c>
      <c r="L476" s="21" t="s">
        <v>52</v>
      </c>
      <c r="M476" s="23" t="s">
        <v>815</v>
      </c>
      <c r="N476" s="24">
        <v>456</v>
      </c>
      <c r="O476" s="21" t="s">
        <v>271</v>
      </c>
      <c r="P476" s="23" t="s">
        <v>55</v>
      </c>
      <c r="Q476" s="23" t="s">
        <v>56</v>
      </c>
      <c r="R476" s="23" t="s">
        <v>57</v>
      </c>
      <c r="S476" s="24" t="b">
        <v>0</v>
      </c>
      <c r="T476" s="25" t="s">
        <v>749</v>
      </c>
      <c r="U476" s="25" t="s">
        <v>1337</v>
      </c>
      <c r="V476" s="25"/>
      <c r="W476" s="23" t="s">
        <v>272</v>
      </c>
      <c r="X476" s="26">
        <v>2</v>
      </c>
      <c r="Y476" s="26">
        <v>2</v>
      </c>
      <c r="Z476" s="21"/>
      <c r="AA476" s="25"/>
      <c r="AB476" s="25"/>
      <c r="AC476" s="25"/>
      <c r="AD476" s="25"/>
      <c r="AE476" s="25">
        <v>0</v>
      </c>
      <c r="AF476" s="25" t="s">
        <v>62</v>
      </c>
      <c r="AG476" s="25" t="s">
        <v>62</v>
      </c>
      <c r="AH476" s="25"/>
      <c r="AI476" s="25" t="s">
        <v>63</v>
      </c>
      <c r="AJ476" s="27">
        <v>464</v>
      </c>
      <c r="AK476" s="24">
        <v>25</v>
      </c>
      <c r="AL476" s="24" t="b">
        <v>0</v>
      </c>
      <c r="AM476" s="24" t="b">
        <v>0</v>
      </c>
      <c r="AN476" s="24" t="b">
        <v>0</v>
      </c>
      <c r="AO476" s="24">
        <v>4</v>
      </c>
      <c r="AP476" s="24">
        <v>1</v>
      </c>
      <c r="AQ476" s="26">
        <v>37315</v>
      </c>
      <c r="AR476" s="26">
        <v>37316</v>
      </c>
      <c r="AS476" s="24">
        <v>1</v>
      </c>
      <c r="AT476" s="23" t="s">
        <v>816</v>
      </c>
      <c r="AU476" s="23" t="str">
        <f t="shared" si="7"/>
        <v/>
      </c>
    </row>
    <row r="477" spans="2:47" ht="13.8" x14ac:dyDescent="0.25">
      <c r="B477" s="20">
        <v>37315</v>
      </c>
      <c r="C477" s="20" t="s">
        <v>930</v>
      </c>
      <c r="D477" s="21" t="s">
        <v>812</v>
      </c>
      <c r="E477" s="21" t="s">
        <v>732</v>
      </c>
      <c r="F477" s="22">
        <v>-73.73</v>
      </c>
      <c r="G477" s="21" t="s">
        <v>1543</v>
      </c>
      <c r="H477" s="21" t="s">
        <v>1544</v>
      </c>
      <c r="I477" s="21" t="s">
        <v>1545</v>
      </c>
      <c r="J477" s="21" t="s">
        <v>432</v>
      </c>
      <c r="K477" s="21" t="s">
        <v>39</v>
      </c>
      <c r="L477" s="21" t="s">
        <v>269</v>
      </c>
      <c r="M477" s="23" t="s">
        <v>815</v>
      </c>
      <c r="N477" s="24">
        <v>456</v>
      </c>
      <c r="O477" s="21" t="s">
        <v>271</v>
      </c>
      <c r="P477" s="23" t="s">
        <v>55</v>
      </c>
      <c r="Q477" s="23" t="s">
        <v>56</v>
      </c>
      <c r="R477" s="23" t="s">
        <v>57</v>
      </c>
      <c r="S477" s="24" t="b">
        <v>0</v>
      </c>
      <c r="T477" s="25" t="s">
        <v>1543</v>
      </c>
      <c r="U477" s="25"/>
      <c r="V477" s="25"/>
      <c r="W477" s="23" t="s">
        <v>272</v>
      </c>
      <c r="X477" s="26">
        <v>2</v>
      </c>
      <c r="Y477" s="26">
        <v>2</v>
      </c>
      <c r="Z477" s="21"/>
      <c r="AA477" s="25"/>
      <c r="AB477" s="25"/>
      <c r="AC477" s="25"/>
      <c r="AD477" s="25"/>
      <c r="AE477" s="25">
        <v>0</v>
      </c>
      <c r="AF477" s="25" t="s">
        <v>62</v>
      </c>
      <c r="AG477" s="25" t="s">
        <v>62</v>
      </c>
      <c r="AH477" s="25"/>
      <c r="AI477" s="25" t="s">
        <v>63</v>
      </c>
      <c r="AJ477" s="27">
        <v>-73.73</v>
      </c>
      <c r="AK477" s="24">
        <v>9</v>
      </c>
      <c r="AL477" s="24" t="b">
        <v>0</v>
      </c>
      <c r="AM477" s="24" t="b">
        <v>0</v>
      </c>
      <c r="AN477" s="24" t="b">
        <v>0</v>
      </c>
      <c r="AO477" s="24">
        <v>0</v>
      </c>
      <c r="AP477" s="24">
        <v>1</v>
      </c>
      <c r="AQ477" s="26">
        <v>37315</v>
      </c>
      <c r="AR477" s="26">
        <v>37315</v>
      </c>
      <c r="AS477" s="24">
        <v>1</v>
      </c>
      <c r="AT477" s="23" t="s">
        <v>816</v>
      </c>
      <c r="AU477" s="23" t="str">
        <f t="shared" si="7"/>
        <v/>
      </c>
    </row>
    <row r="478" spans="2:47" ht="13.8" x14ac:dyDescent="0.25">
      <c r="B478" s="20">
        <v>37315</v>
      </c>
      <c r="C478" s="20" t="s">
        <v>930</v>
      </c>
      <c r="D478" s="21" t="s">
        <v>812</v>
      </c>
      <c r="E478" s="21" t="s">
        <v>732</v>
      </c>
      <c r="F478" s="22">
        <v>90.73</v>
      </c>
      <c r="G478" s="21" t="s">
        <v>1289</v>
      </c>
      <c r="H478" s="21" t="s">
        <v>1290</v>
      </c>
      <c r="I478" s="21" t="s">
        <v>1546</v>
      </c>
      <c r="J478" s="21" t="s">
        <v>432</v>
      </c>
      <c r="K478" s="21" t="s">
        <v>39</v>
      </c>
      <c r="L478" s="21" t="s">
        <v>269</v>
      </c>
      <c r="M478" s="23" t="s">
        <v>815</v>
      </c>
      <c r="N478" s="24">
        <v>456</v>
      </c>
      <c r="O478" s="21" t="s">
        <v>271</v>
      </c>
      <c r="P478" s="23" t="s">
        <v>55</v>
      </c>
      <c r="Q478" s="23" t="s">
        <v>56</v>
      </c>
      <c r="R478" s="23" t="s">
        <v>57</v>
      </c>
      <c r="S478" s="24" t="b">
        <v>0</v>
      </c>
      <c r="T478" s="25" t="s">
        <v>458</v>
      </c>
      <c r="U478" s="25" t="s">
        <v>435</v>
      </c>
      <c r="V478" s="25"/>
      <c r="W478" s="23" t="s">
        <v>272</v>
      </c>
      <c r="X478" s="26">
        <v>2</v>
      </c>
      <c r="Y478" s="26">
        <v>2</v>
      </c>
      <c r="Z478" s="21"/>
      <c r="AA478" s="25"/>
      <c r="AB478" s="25"/>
      <c r="AC478" s="25"/>
      <c r="AD478" s="25"/>
      <c r="AE478" s="25">
        <v>0</v>
      </c>
      <c r="AF478" s="25" t="s">
        <v>62</v>
      </c>
      <c r="AG478" s="25" t="s">
        <v>62</v>
      </c>
      <c r="AH478" s="25"/>
      <c r="AI478" s="25" t="s">
        <v>63</v>
      </c>
      <c r="AJ478" s="27">
        <v>90.73</v>
      </c>
      <c r="AK478" s="24">
        <v>9</v>
      </c>
      <c r="AL478" s="24" t="b">
        <v>0</v>
      </c>
      <c r="AM478" s="24" t="b">
        <v>0</v>
      </c>
      <c r="AN478" s="24" t="b">
        <v>1</v>
      </c>
      <c r="AO478" s="24">
        <v>4</v>
      </c>
      <c r="AP478" s="24">
        <v>1</v>
      </c>
      <c r="AQ478" s="26">
        <v>37315</v>
      </c>
      <c r="AR478" s="26">
        <v>37315</v>
      </c>
      <c r="AS478" s="24">
        <v>1</v>
      </c>
      <c r="AT478" s="23" t="s">
        <v>816</v>
      </c>
      <c r="AU478" s="23" t="str">
        <f t="shared" si="7"/>
        <v/>
      </c>
    </row>
    <row r="479" spans="2:47" ht="13.8" x14ac:dyDescent="0.25">
      <c r="B479" s="20">
        <v>37315</v>
      </c>
      <c r="C479" s="20" t="s">
        <v>930</v>
      </c>
      <c r="D479" s="21" t="s">
        <v>812</v>
      </c>
      <c r="E479" s="21" t="s">
        <v>732</v>
      </c>
      <c r="F479" s="22">
        <v>-58</v>
      </c>
      <c r="G479" s="21" t="s">
        <v>1315</v>
      </c>
      <c r="H479" s="21" t="s">
        <v>1316</v>
      </c>
      <c r="I479" s="21" t="s">
        <v>1547</v>
      </c>
      <c r="J479" s="21" t="s">
        <v>432</v>
      </c>
      <c r="K479" s="21" t="s">
        <v>39</v>
      </c>
      <c r="L479" s="21" t="s">
        <v>504</v>
      </c>
      <c r="M479" s="23" t="s">
        <v>815</v>
      </c>
      <c r="N479" s="24">
        <v>456</v>
      </c>
      <c r="O479" s="21" t="s">
        <v>271</v>
      </c>
      <c r="P479" s="23" t="s">
        <v>55</v>
      </c>
      <c r="Q479" s="23" t="s">
        <v>56</v>
      </c>
      <c r="R479" s="23" t="s">
        <v>57</v>
      </c>
      <c r="S479" s="24" t="b">
        <v>0</v>
      </c>
      <c r="T479" s="25" t="s">
        <v>507</v>
      </c>
      <c r="U479" s="25"/>
      <c r="V479" s="25"/>
      <c r="W479" s="23" t="s">
        <v>272</v>
      </c>
      <c r="X479" s="26">
        <v>2</v>
      </c>
      <c r="Y479" s="26">
        <v>2</v>
      </c>
      <c r="Z479" s="21"/>
      <c r="AA479" s="25"/>
      <c r="AB479" s="25"/>
      <c r="AC479" s="25"/>
      <c r="AD479" s="25"/>
      <c r="AE479" s="25">
        <v>0</v>
      </c>
      <c r="AF479" s="25" t="s">
        <v>62</v>
      </c>
      <c r="AG479" s="25" t="s">
        <v>62</v>
      </c>
      <c r="AH479" s="25"/>
      <c r="AI479" s="25" t="s">
        <v>63</v>
      </c>
      <c r="AJ479" s="27">
        <v>-58</v>
      </c>
      <c r="AK479" s="24">
        <v>5</v>
      </c>
      <c r="AL479" s="24" t="b">
        <v>0</v>
      </c>
      <c r="AM479" s="24" t="b">
        <v>0</v>
      </c>
      <c r="AN479" s="24" t="b">
        <v>0</v>
      </c>
      <c r="AO479" s="24">
        <v>5</v>
      </c>
      <c r="AP479" s="24">
        <v>1</v>
      </c>
      <c r="AQ479" s="26">
        <v>37315</v>
      </c>
      <c r="AR479" s="26">
        <v>37292</v>
      </c>
      <c r="AS479" s="24">
        <v>1</v>
      </c>
      <c r="AT479" s="23" t="s">
        <v>816</v>
      </c>
      <c r="AU479" s="23" t="str">
        <f t="shared" si="7"/>
        <v/>
      </c>
    </row>
    <row r="480" spans="2:47" ht="13.8" x14ac:dyDescent="0.25">
      <c r="B480" s="20">
        <v>37315</v>
      </c>
      <c r="C480" s="20" t="s">
        <v>930</v>
      </c>
      <c r="D480" s="21" t="s">
        <v>812</v>
      </c>
      <c r="E480" s="21" t="s">
        <v>732</v>
      </c>
      <c r="F480" s="22">
        <v>41</v>
      </c>
      <c r="G480" s="21" t="s">
        <v>1312</v>
      </c>
      <c r="H480" s="21" t="s">
        <v>1313</v>
      </c>
      <c r="I480" s="21" t="s">
        <v>1548</v>
      </c>
      <c r="J480" s="21" t="s">
        <v>432</v>
      </c>
      <c r="K480" s="21" t="s">
        <v>39</v>
      </c>
      <c r="L480" s="21" t="s">
        <v>269</v>
      </c>
      <c r="M480" s="23" t="s">
        <v>815</v>
      </c>
      <c r="N480" s="24">
        <v>456</v>
      </c>
      <c r="O480" s="21" t="s">
        <v>271</v>
      </c>
      <c r="P480" s="23" t="s">
        <v>55</v>
      </c>
      <c r="Q480" s="23" t="s">
        <v>56</v>
      </c>
      <c r="R480" s="23" t="s">
        <v>57</v>
      </c>
      <c r="S480" s="24" t="b">
        <v>0</v>
      </c>
      <c r="T480" s="25" t="s">
        <v>507</v>
      </c>
      <c r="U480" s="25"/>
      <c r="V480" s="25"/>
      <c r="W480" s="23" t="s">
        <v>272</v>
      </c>
      <c r="X480" s="26">
        <v>2</v>
      </c>
      <c r="Y480" s="26">
        <v>2</v>
      </c>
      <c r="Z480" s="21"/>
      <c r="AA480" s="25"/>
      <c r="AB480" s="25"/>
      <c r="AC480" s="25"/>
      <c r="AD480" s="25"/>
      <c r="AE480" s="25">
        <v>0</v>
      </c>
      <c r="AF480" s="25" t="s">
        <v>62</v>
      </c>
      <c r="AG480" s="25" t="s">
        <v>62</v>
      </c>
      <c r="AH480" s="25"/>
      <c r="AI480" s="25" t="s">
        <v>63</v>
      </c>
      <c r="AJ480" s="27">
        <v>41</v>
      </c>
      <c r="AK480" s="24">
        <v>5</v>
      </c>
      <c r="AL480" s="24" t="b">
        <v>1</v>
      </c>
      <c r="AM480" s="24" t="b">
        <v>0</v>
      </c>
      <c r="AN480" s="24" t="b">
        <v>1</v>
      </c>
      <c r="AO480" s="24">
        <v>4</v>
      </c>
      <c r="AP480" s="24">
        <v>1</v>
      </c>
      <c r="AQ480" s="26">
        <v>37315</v>
      </c>
      <c r="AR480" s="26">
        <v>37315</v>
      </c>
      <c r="AS480" s="24">
        <v>1</v>
      </c>
      <c r="AT480" s="23" t="s">
        <v>816</v>
      </c>
      <c r="AU480" s="23" t="str">
        <f t="shared" si="7"/>
        <v/>
      </c>
    </row>
    <row r="481" spans="2:47" ht="13.8" x14ac:dyDescent="0.25">
      <c r="B481" s="20">
        <v>37315</v>
      </c>
      <c r="C481" s="20" t="s">
        <v>930</v>
      </c>
      <c r="D481" s="21" t="s">
        <v>833</v>
      </c>
      <c r="E481" s="21" t="s">
        <v>500</v>
      </c>
      <c r="F481" s="22">
        <v>73.73</v>
      </c>
      <c r="G481" s="21" t="s">
        <v>1543</v>
      </c>
      <c r="H481" s="21" t="s">
        <v>1544</v>
      </c>
      <c r="I481" s="21" t="s">
        <v>1544</v>
      </c>
      <c r="J481" s="21" t="s">
        <v>432</v>
      </c>
      <c r="K481" s="21" t="s">
        <v>39</v>
      </c>
      <c r="L481" s="21" t="s">
        <v>269</v>
      </c>
      <c r="M481" s="23" t="s">
        <v>834</v>
      </c>
      <c r="N481" s="24">
        <v>456</v>
      </c>
      <c r="O481" s="21" t="s">
        <v>271</v>
      </c>
      <c r="P481" s="23" t="s">
        <v>55</v>
      </c>
      <c r="Q481" s="23" t="s">
        <v>56</v>
      </c>
      <c r="R481" s="23" t="s">
        <v>57</v>
      </c>
      <c r="S481" s="24" t="b">
        <v>0</v>
      </c>
      <c r="T481" s="25" t="s">
        <v>1543</v>
      </c>
      <c r="U481" s="25"/>
      <c r="V481" s="25"/>
      <c r="W481" s="23" t="s">
        <v>272</v>
      </c>
      <c r="X481" s="26">
        <v>2</v>
      </c>
      <c r="Y481" s="26">
        <v>2</v>
      </c>
      <c r="Z481" s="21"/>
      <c r="AA481" s="25"/>
      <c r="AB481" s="25"/>
      <c r="AC481" s="25"/>
      <c r="AD481" s="25"/>
      <c r="AE481" s="25">
        <v>0</v>
      </c>
      <c r="AF481" s="25" t="s">
        <v>62</v>
      </c>
      <c r="AG481" s="25" t="s">
        <v>62</v>
      </c>
      <c r="AH481" s="25"/>
      <c r="AI481" s="25" t="s">
        <v>63</v>
      </c>
      <c r="AJ481" s="27">
        <v>73.73</v>
      </c>
      <c r="AK481" s="24">
        <v>10</v>
      </c>
      <c r="AL481" s="24" t="b">
        <v>0</v>
      </c>
      <c r="AM481" s="24" t="b">
        <v>0</v>
      </c>
      <c r="AN481" s="24" t="b">
        <v>0</v>
      </c>
      <c r="AO481" s="24">
        <v>0</v>
      </c>
      <c r="AP481" s="24">
        <v>1</v>
      </c>
      <c r="AQ481" s="26">
        <v>37315</v>
      </c>
      <c r="AR481" s="26">
        <v>37315</v>
      </c>
      <c r="AS481" s="24">
        <v>1</v>
      </c>
      <c r="AT481" s="23" t="s">
        <v>835</v>
      </c>
      <c r="AU481" s="23" t="str">
        <f t="shared" si="7"/>
        <v/>
      </c>
    </row>
    <row r="482" spans="2:47" ht="13.8" x14ac:dyDescent="0.25">
      <c r="B482" s="20">
        <v>37315</v>
      </c>
      <c r="C482" s="20" t="s">
        <v>930</v>
      </c>
      <c r="D482" s="21" t="s">
        <v>836</v>
      </c>
      <c r="E482" s="21" t="s">
        <v>264</v>
      </c>
      <c r="F482" s="22">
        <v>756</v>
      </c>
      <c r="G482" s="21" t="s">
        <v>1328</v>
      </c>
      <c r="H482" s="21" t="s">
        <v>1329</v>
      </c>
      <c r="I482" s="21" t="s">
        <v>1549</v>
      </c>
      <c r="J482" s="21" t="s">
        <v>268</v>
      </c>
      <c r="K482" s="21" t="s">
        <v>39</v>
      </c>
      <c r="L482" s="21" t="s">
        <v>269</v>
      </c>
      <c r="M482" s="23" t="s">
        <v>834</v>
      </c>
      <c r="N482" s="24">
        <v>456</v>
      </c>
      <c r="O482" s="21" t="s">
        <v>271</v>
      </c>
      <c r="P482" s="23" t="s">
        <v>130</v>
      </c>
      <c r="Q482" s="23" t="s">
        <v>56</v>
      </c>
      <c r="R482" s="23" t="s">
        <v>57</v>
      </c>
      <c r="S482" s="24" t="b">
        <v>0</v>
      </c>
      <c r="T482" s="25" t="s">
        <v>1328</v>
      </c>
      <c r="U482" s="25"/>
      <c r="V482" s="25"/>
      <c r="W482" s="23" t="s">
        <v>272</v>
      </c>
      <c r="X482" s="26">
        <v>2</v>
      </c>
      <c r="Y482" s="26">
        <v>2</v>
      </c>
      <c r="Z482" s="21"/>
      <c r="AA482" s="25"/>
      <c r="AB482" s="25"/>
      <c r="AC482" s="25"/>
      <c r="AD482" s="25"/>
      <c r="AE482" s="25">
        <v>0</v>
      </c>
      <c r="AF482" s="25" t="s">
        <v>62</v>
      </c>
      <c r="AG482" s="25" t="s">
        <v>62</v>
      </c>
      <c r="AH482" s="25"/>
      <c r="AI482" s="25" t="s">
        <v>63</v>
      </c>
      <c r="AJ482" s="27">
        <v>756</v>
      </c>
      <c r="AK482" s="24">
        <v>1</v>
      </c>
      <c r="AL482" s="24" t="b">
        <v>0</v>
      </c>
      <c r="AM482" s="24" t="b">
        <v>0</v>
      </c>
      <c r="AN482" s="24" t="b">
        <v>0</v>
      </c>
      <c r="AO482" s="24">
        <v>0</v>
      </c>
      <c r="AP482" s="24">
        <v>1</v>
      </c>
      <c r="AQ482" s="26">
        <v>37315</v>
      </c>
      <c r="AR482" s="26">
        <v>37315</v>
      </c>
      <c r="AS482" s="24">
        <v>1</v>
      </c>
      <c r="AT482" s="23" t="s">
        <v>840</v>
      </c>
      <c r="AU482" s="23" t="str">
        <f t="shared" si="7"/>
        <v/>
      </c>
    </row>
    <row r="483" spans="2:47" ht="13.8" x14ac:dyDescent="0.25">
      <c r="B483" s="20">
        <v>37315</v>
      </c>
      <c r="C483" s="20" t="s">
        <v>930</v>
      </c>
      <c r="D483" s="21" t="s">
        <v>836</v>
      </c>
      <c r="E483" s="21" t="s">
        <v>264</v>
      </c>
      <c r="F483" s="22">
        <v>842.63</v>
      </c>
      <c r="G483" s="21" t="s">
        <v>1321</v>
      </c>
      <c r="H483" s="21" t="s">
        <v>1322</v>
      </c>
      <c r="I483" s="21" t="s">
        <v>1550</v>
      </c>
      <c r="J483" s="21" t="s">
        <v>268</v>
      </c>
      <c r="K483" s="21" t="s">
        <v>39</v>
      </c>
      <c r="L483" s="21" t="s">
        <v>269</v>
      </c>
      <c r="M483" s="23" t="s">
        <v>834</v>
      </c>
      <c r="N483" s="24">
        <v>456</v>
      </c>
      <c r="O483" s="21" t="s">
        <v>271</v>
      </c>
      <c r="P483" s="23" t="s">
        <v>130</v>
      </c>
      <c r="Q483" s="23" t="s">
        <v>56</v>
      </c>
      <c r="R483" s="23" t="s">
        <v>57</v>
      </c>
      <c r="S483" s="24" t="b">
        <v>0</v>
      </c>
      <c r="T483" s="25" t="s">
        <v>1321</v>
      </c>
      <c r="U483" s="25"/>
      <c r="V483" s="25"/>
      <c r="W483" s="23" t="s">
        <v>272</v>
      </c>
      <c r="X483" s="26">
        <v>2</v>
      </c>
      <c r="Y483" s="26">
        <v>2</v>
      </c>
      <c r="Z483" s="21"/>
      <c r="AA483" s="25"/>
      <c r="AB483" s="25"/>
      <c r="AC483" s="25"/>
      <c r="AD483" s="25"/>
      <c r="AE483" s="25">
        <v>0</v>
      </c>
      <c r="AF483" s="25" t="s">
        <v>62</v>
      </c>
      <c r="AG483" s="25" t="s">
        <v>62</v>
      </c>
      <c r="AH483" s="25"/>
      <c r="AI483" s="25" t="s">
        <v>63</v>
      </c>
      <c r="AJ483" s="27">
        <v>842.63</v>
      </c>
      <c r="AK483" s="24">
        <v>1</v>
      </c>
      <c r="AL483" s="24" t="b">
        <v>0</v>
      </c>
      <c r="AM483" s="24" t="b">
        <v>0</v>
      </c>
      <c r="AN483" s="24" t="b">
        <v>0</v>
      </c>
      <c r="AO483" s="24">
        <v>0</v>
      </c>
      <c r="AP483" s="24">
        <v>1</v>
      </c>
      <c r="AQ483" s="26">
        <v>37315</v>
      </c>
      <c r="AR483" s="26">
        <v>37321</v>
      </c>
      <c r="AS483" s="24">
        <v>1</v>
      </c>
      <c r="AT483" s="23" t="s">
        <v>840</v>
      </c>
      <c r="AU483" s="23" t="str">
        <f t="shared" si="7"/>
        <v/>
      </c>
    </row>
    <row r="484" spans="2:47" ht="13.8" x14ac:dyDescent="0.25">
      <c r="B484" s="20">
        <v>37315</v>
      </c>
      <c r="C484" s="20" t="s">
        <v>930</v>
      </c>
      <c r="D484" s="21" t="s">
        <v>836</v>
      </c>
      <c r="E484" s="21" t="s">
        <v>264</v>
      </c>
      <c r="F484" s="22">
        <v>336</v>
      </c>
      <c r="G484" s="21" t="s">
        <v>1325</v>
      </c>
      <c r="H484" s="21" t="s">
        <v>1326</v>
      </c>
      <c r="I484" s="21" t="s">
        <v>1551</v>
      </c>
      <c r="J484" s="21" t="s">
        <v>268</v>
      </c>
      <c r="K484" s="21" t="s">
        <v>39</v>
      </c>
      <c r="L484" s="21" t="s">
        <v>269</v>
      </c>
      <c r="M484" s="23" t="s">
        <v>834</v>
      </c>
      <c r="N484" s="24">
        <v>456</v>
      </c>
      <c r="O484" s="21" t="s">
        <v>271</v>
      </c>
      <c r="P484" s="23" t="s">
        <v>130</v>
      </c>
      <c r="Q484" s="23" t="s">
        <v>56</v>
      </c>
      <c r="R484" s="23" t="s">
        <v>57</v>
      </c>
      <c r="S484" s="24" t="b">
        <v>0</v>
      </c>
      <c r="T484" s="25" t="s">
        <v>1325</v>
      </c>
      <c r="U484" s="25"/>
      <c r="V484" s="25"/>
      <c r="W484" s="23" t="s">
        <v>272</v>
      </c>
      <c r="X484" s="26">
        <v>2</v>
      </c>
      <c r="Y484" s="26">
        <v>2</v>
      </c>
      <c r="Z484" s="21"/>
      <c r="AA484" s="25"/>
      <c r="AB484" s="25"/>
      <c r="AC484" s="25"/>
      <c r="AD484" s="25"/>
      <c r="AE484" s="25">
        <v>0</v>
      </c>
      <c r="AF484" s="25" t="s">
        <v>62</v>
      </c>
      <c r="AG484" s="25" t="s">
        <v>62</v>
      </c>
      <c r="AH484" s="25"/>
      <c r="AI484" s="25" t="s">
        <v>63</v>
      </c>
      <c r="AJ484" s="27">
        <v>336</v>
      </c>
      <c r="AK484" s="24">
        <v>1</v>
      </c>
      <c r="AL484" s="24" t="b">
        <v>1</v>
      </c>
      <c r="AM484" s="24" t="b">
        <v>0</v>
      </c>
      <c r="AN484" s="24" t="b">
        <v>0</v>
      </c>
      <c r="AO484" s="24">
        <v>0</v>
      </c>
      <c r="AP484" s="24">
        <v>1</v>
      </c>
      <c r="AQ484" s="26">
        <v>37315</v>
      </c>
      <c r="AR484" s="26">
        <v>37321</v>
      </c>
      <c r="AS484" s="24">
        <v>1</v>
      </c>
      <c r="AT484" s="23" t="s">
        <v>840</v>
      </c>
      <c r="AU484" s="23" t="str">
        <f t="shared" si="7"/>
        <v/>
      </c>
    </row>
    <row r="485" spans="2:47" ht="13.8" x14ac:dyDescent="0.25">
      <c r="B485" s="20">
        <v>37315</v>
      </c>
      <c r="C485" s="20" t="s">
        <v>930</v>
      </c>
      <c r="D485" s="21" t="s">
        <v>836</v>
      </c>
      <c r="E485" s="21" t="s">
        <v>264</v>
      </c>
      <c r="F485" s="22">
        <v>-336</v>
      </c>
      <c r="G485" s="21" t="s">
        <v>1319</v>
      </c>
      <c r="H485" s="21" t="s">
        <v>1320</v>
      </c>
      <c r="I485" s="21" t="s">
        <v>547</v>
      </c>
      <c r="J485" s="21" t="s">
        <v>268</v>
      </c>
      <c r="K485" s="21" t="s">
        <v>39</v>
      </c>
      <c r="L485" s="21" t="s">
        <v>504</v>
      </c>
      <c r="M485" s="23" t="s">
        <v>834</v>
      </c>
      <c r="N485" s="24">
        <v>456</v>
      </c>
      <c r="O485" s="21" t="s">
        <v>271</v>
      </c>
      <c r="P485" s="23" t="s">
        <v>130</v>
      </c>
      <c r="Q485" s="23" t="s">
        <v>56</v>
      </c>
      <c r="R485" s="23" t="s">
        <v>57</v>
      </c>
      <c r="S485" s="24" t="b">
        <v>0</v>
      </c>
      <c r="T485" s="25" t="s">
        <v>520</v>
      </c>
      <c r="U485" s="25"/>
      <c r="V485" s="25"/>
      <c r="W485" s="23" t="s">
        <v>272</v>
      </c>
      <c r="X485" s="26">
        <v>2</v>
      </c>
      <c r="Y485" s="26">
        <v>2</v>
      </c>
      <c r="Z485" s="21"/>
      <c r="AA485" s="25"/>
      <c r="AB485" s="25"/>
      <c r="AC485" s="25"/>
      <c r="AD485" s="25"/>
      <c r="AE485" s="25">
        <v>0</v>
      </c>
      <c r="AF485" s="25" t="s">
        <v>62</v>
      </c>
      <c r="AG485" s="25" t="s">
        <v>62</v>
      </c>
      <c r="AH485" s="25"/>
      <c r="AI485" s="25" t="s">
        <v>63</v>
      </c>
      <c r="AJ485" s="27">
        <v>-336</v>
      </c>
      <c r="AK485" s="24">
        <v>1</v>
      </c>
      <c r="AL485" s="24" t="b">
        <v>0</v>
      </c>
      <c r="AM485" s="24" t="b">
        <v>0</v>
      </c>
      <c r="AN485" s="24" t="b">
        <v>0</v>
      </c>
      <c r="AO485" s="24">
        <v>5</v>
      </c>
      <c r="AP485" s="24">
        <v>1</v>
      </c>
      <c r="AQ485" s="26">
        <v>37315</v>
      </c>
      <c r="AR485" s="26">
        <v>37293</v>
      </c>
      <c r="AS485" s="24">
        <v>1</v>
      </c>
      <c r="AT485" s="23" t="s">
        <v>840</v>
      </c>
      <c r="AU485" s="23" t="str">
        <f t="shared" si="7"/>
        <v/>
      </c>
    </row>
    <row r="486" spans="2:47" ht="13.8" x14ac:dyDescent="0.25">
      <c r="B486" s="20">
        <v>37315</v>
      </c>
      <c r="C486" s="20" t="s">
        <v>930</v>
      </c>
      <c r="D486" s="21" t="s">
        <v>844</v>
      </c>
      <c r="E486" s="21" t="s">
        <v>276</v>
      </c>
      <c r="F486" s="22">
        <v>23.63</v>
      </c>
      <c r="G486" s="21" t="s">
        <v>1321</v>
      </c>
      <c r="H486" s="21" t="s">
        <v>1322</v>
      </c>
      <c r="I486" s="21" t="s">
        <v>1552</v>
      </c>
      <c r="J486" s="21" t="s">
        <v>268</v>
      </c>
      <c r="K486" s="21" t="s">
        <v>39</v>
      </c>
      <c r="L486" s="21" t="s">
        <v>269</v>
      </c>
      <c r="M486" s="23" t="s">
        <v>846</v>
      </c>
      <c r="N486" s="24">
        <v>456</v>
      </c>
      <c r="O486" s="21" t="s">
        <v>271</v>
      </c>
      <c r="P486" s="23" t="s">
        <v>130</v>
      </c>
      <c r="Q486" s="23" t="s">
        <v>56</v>
      </c>
      <c r="R486" s="23" t="s">
        <v>57</v>
      </c>
      <c r="S486" s="24" t="b">
        <v>0</v>
      </c>
      <c r="T486" s="25" t="s">
        <v>1321</v>
      </c>
      <c r="U486" s="25"/>
      <c r="V486" s="25"/>
      <c r="W486" s="23" t="s">
        <v>272</v>
      </c>
      <c r="X486" s="26">
        <v>2</v>
      </c>
      <c r="Y486" s="26">
        <v>2</v>
      </c>
      <c r="Z486" s="21"/>
      <c r="AA486" s="25"/>
      <c r="AB486" s="25"/>
      <c r="AC486" s="25"/>
      <c r="AD486" s="25"/>
      <c r="AE486" s="25">
        <v>0</v>
      </c>
      <c r="AF486" s="25" t="s">
        <v>62</v>
      </c>
      <c r="AG486" s="25" t="s">
        <v>62</v>
      </c>
      <c r="AH486" s="25"/>
      <c r="AI486" s="25" t="s">
        <v>63</v>
      </c>
      <c r="AJ486" s="27">
        <v>23.63</v>
      </c>
      <c r="AK486" s="24">
        <v>5</v>
      </c>
      <c r="AL486" s="24" t="b">
        <v>0</v>
      </c>
      <c r="AM486" s="24" t="b">
        <v>0</v>
      </c>
      <c r="AN486" s="24" t="b">
        <v>0</v>
      </c>
      <c r="AO486" s="24">
        <v>0</v>
      </c>
      <c r="AP486" s="24">
        <v>1</v>
      </c>
      <c r="AQ486" s="26">
        <v>37315</v>
      </c>
      <c r="AR486" s="26">
        <v>37321</v>
      </c>
      <c r="AS486" s="24">
        <v>1</v>
      </c>
      <c r="AT486" s="23" t="s">
        <v>847</v>
      </c>
      <c r="AU486" s="23" t="str">
        <f t="shared" si="7"/>
        <v/>
      </c>
    </row>
    <row r="487" spans="2:47" ht="13.8" x14ac:dyDescent="0.25">
      <c r="B487" s="20">
        <v>37315</v>
      </c>
      <c r="C487" s="20" t="s">
        <v>930</v>
      </c>
      <c r="D487" s="21" t="s">
        <v>844</v>
      </c>
      <c r="E487" s="21" t="s">
        <v>276</v>
      </c>
      <c r="F487" s="22">
        <v>27.56</v>
      </c>
      <c r="G487" s="21" t="s">
        <v>1328</v>
      </c>
      <c r="H487" s="21" t="s">
        <v>1329</v>
      </c>
      <c r="I487" s="21" t="s">
        <v>1348</v>
      </c>
      <c r="J487" s="21" t="s">
        <v>268</v>
      </c>
      <c r="K487" s="21" t="s">
        <v>39</v>
      </c>
      <c r="L487" s="21" t="s">
        <v>269</v>
      </c>
      <c r="M487" s="23" t="s">
        <v>846</v>
      </c>
      <c r="N487" s="24">
        <v>456</v>
      </c>
      <c r="O487" s="21" t="s">
        <v>271</v>
      </c>
      <c r="P487" s="23" t="s">
        <v>130</v>
      </c>
      <c r="Q487" s="23" t="s">
        <v>56</v>
      </c>
      <c r="R487" s="23" t="s">
        <v>57</v>
      </c>
      <c r="S487" s="24" t="b">
        <v>0</v>
      </c>
      <c r="T487" s="25" t="s">
        <v>1328</v>
      </c>
      <c r="U487" s="25"/>
      <c r="V487" s="25"/>
      <c r="W487" s="23" t="s">
        <v>272</v>
      </c>
      <c r="X487" s="26">
        <v>2</v>
      </c>
      <c r="Y487" s="26">
        <v>2</v>
      </c>
      <c r="Z487" s="21"/>
      <c r="AA487" s="25"/>
      <c r="AB487" s="25"/>
      <c r="AC487" s="25"/>
      <c r="AD487" s="25"/>
      <c r="AE487" s="25">
        <v>0</v>
      </c>
      <c r="AF487" s="25" t="s">
        <v>62</v>
      </c>
      <c r="AG487" s="25" t="s">
        <v>62</v>
      </c>
      <c r="AH487" s="25"/>
      <c r="AI487" s="25" t="s">
        <v>63</v>
      </c>
      <c r="AJ487" s="27">
        <v>27.56</v>
      </c>
      <c r="AK487" s="24">
        <v>5</v>
      </c>
      <c r="AL487" s="24" t="b">
        <v>0</v>
      </c>
      <c r="AM487" s="24" t="b">
        <v>0</v>
      </c>
      <c r="AN487" s="24" t="b">
        <v>0</v>
      </c>
      <c r="AO487" s="24">
        <v>0</v>
      </c>
      <c r="AP487" s="24">
        <v>1</v>
      </c>
      <c r="AQ487" s="26">
        <v>37315</v>
      </c>
      <c r="AR487" s="26">
        <v>37315</v>
      </c>
      <c r="AS487" s="24">
        <v>1</v>
      </c>
      <c r="AT487" s="23" t="s">
        <v>847</v>
      </c>
      <c r="AU487" s="23" t="str">
        <f t="shared" si="7"/>
        <v/>
      </c>
    </row>
    <row r="488" spans="2:47" ht="13.8" x14ac:dyDescent="0.25">
      <c r="B488" s="20">
        <v>37315</v>
      </c>
      <c r="C488" s="20" t="s">
        <v>930</v>
      </c>
      <c r="D488" s="21" t="s">
        <v>848</v>
      </c>
      <c r="E488" s="21" t="s">
        <v>529</v>
      </c>
      <c r="F488" s="22">
        <v>95</v>
      </c>
      <c r="G488" s="21" t="s">
        <v>1301</v>
      </c>
      <c r="H488" s="21" t="s">
        <v>1302</v>
      </c>
      <c r="I488" s="21" t="s">
        <v>1302</v>
      </c>
      <c r="J488" s="21"/>
      <c r="K488" s="21" t="s">
        <v>39</v>
      </c>
      <c r="L488" s="21" t="s">
        <v>269</v>
      </c>
      <c r="M488" s="23" t="s">
        <v>849</v>
      </c>
      <c r="N488" s="24">
        <v>456</v>
      </c>
      <c r="O488" s="21" t="s">
        <v>271</v>
      </c>
      <c r="P488" s="23" t="s">
        <v>130</v>
      </c>
      <c r="Q488" s="23" t="s">
        <v>56</v>
      </c>
      <c r="R488" s="23" t="s">
        <v>57</v>
      </c>
      <c r="S488" s="24" t="b">
        <v>0</v>
      </c>
      <c r="T488" s="25" t="s">
        <v>1301</v>
      </c>
      <c r="U488" s="25"/>
      <c r="V488" s="25"/>
      <c r="W488" s="23" t="s">
        <v>272</v>
      </c>
      <c r="X488" s="26">
        <v>2</v>
      </c>
      <c r="Y488" s="26">
        <v>2</v>
      </c>
      <c r="Z488" s="21"/>
      <c r="AA488" s="25"/>
      <c r="AB488" s="25"/>
      <c r="AC488" s="25"/>
      <c r="AD488" s="25"/>
      <c r="AE488" s="25">
        <v>0</v>
      </c>
      <c r="AF488" s="25" t="s">
        <v>62</v>
      </c>
      <c r="AG488" s="25" t="s">
        <v>62</v>
      </c>
      <c r="AH488" s="25"/>
      <c r="AI488" s="25" t="s">
        <v>63</v>
      </c>
      <c r="AJ488" s="27">
        <v>95</v>
      </c>
      <c r="AK488" s="24">
        <v>16</v>
      </c>
      <c r="AL488" s="24" t="b">
        <v>0</v>
      </c>
      <c r="AM488" s="24" t="b">
        <v>0</v>
      </c>
      <c r="AN488" s="24" t="b">
        <v>0</v>
      </c>
      <c r="AO488" s="24">
        <v>0</v>
      </c>
      <c r="AP488" s="24">
        <v>1</v>
      </c>
      <c r="AQ488" s="26">
        <v>37315</v>
      </c>
      <c r="AR488" s="26">
        <v>37323</v>
      </c>
      <c r="AS488" s="24">
        <v>1</v>
      </c>
      <c r="AT488" s="23" t="s">
        <v>850</v>
      </c>
      <c r="AU488" s="23" t="str">
        <f t="shared" si="7"/>
        <v/>
      </c>
    </row>
    <row r="489" spans="2:47" ht="13.8" x14ac:dyDescent="0.25">
      <c r="B489" s="20">
        <v>37315</v>
      </c>
      <c r="C489" s="20" t="s">
        <v>930</v>
      </c>
      <c r="D489" s="21" t="s">
        <v>1553</v>
      </c>
      <c r="E489" s="21" t="s">
        <v>1554</v>
      </c>
      <c r="F489" s="22">
        <v>720</v>
      </c>
      <c r="G489" s="21" t="s">
        <v>1555</v>
      </c>
      <c r="H489" s="21" t="s">
        <v>1556</v>
      </c>
      <c r="I489" s="21" t="s">
        <v>1556</v>
      </c>
      <c r="J489" s="21" t="s">
        <v>307</v>
      </c>
      <c r="K489" s="21" t="s">
        <v>39</v>
      </c>
      <c r="L489" s="21" t="s">
        <v>52</v>
      </c>
      <c r="M489" s="23" t="s">
        <v>1557</v>
      </c>
      <c r="N489" s="24">
        <v>456</v>
      </c>
      <c r="O489" s="21" t="s">
        <v>271</v>
      </c>
      <c r="P489" s="23" t="s">
        <v>130</v>
      </c>
      <c r="Q489" s="23" t="s">
        <v>56</v>
      </c>
      <c r="R489" s="23" t="s">
        <v>57</v>
      </c>
      <c r="S489" s="24" t="b">
        <v>0</v>
      </c>
      <c r="T489" s="25" t="s">
        <v>1558</v>
      </c>
      <c r="U489" s="25" t="s">
        <v>1558</v>
      </c>
      <c r="V489" s="25"/>
      <c r="W489" s="23" t="s">
        <v>272</v>
      </c>
      <c r="X489" s="26">
        <v>2</v>
      </c>
      <c r="Y489" s="26">
        <v>2</v>
      </c>
      <c r="Z489" s="21"/>
      <c r="AA489" s="25"/>
      <c r="AB489" s="25"/>
      <c r="AC489" s="25"/>
      <c r="AD489" s="25"/>
      <c r="AE489" s="25">
        <v>0</v>
      </c>
      <c r="AF489" s="25" t="s">
        <v>62</v>
      </c>
      <c r="AG489" s="25" t="s">
        <v>62</v>
      </c>
      <c r="AH489" s="25"/>
      <c r="AI489" s="25" t="s">
        <v>63</v>
      </c>
      <c r="AJ489" s="27">
        <v>720</v>
      </c>
      <c r="AK489" s="24">
        <v>2</v>
      </c>
      <c r="AL489" s="24" t="b">
        <v>0</v>
      </c>
      <c r="AM489" s="24" t="b">
        <v>0</v>
      </c>
      <c r="AN489" s="24" t="b">
        <v>0</v>
      </c>
      <c r="AO489" s="24">
        <v>0</v>
      </c>
      <c r="AP489" s="24">
        <v>1</v>
      </c>
      <c r="AQ489" s="26">
        <v>37315</v>
      </c>
      <c r="AR489" s="26">
        <v>37322</v>
      </c>
      <c r="AS489" s="24">
        <v>1</v>
      </c>
      <c r="AT489" s="23" t="s">
        <v>1559</v>
      </c>
      <c r="AU489" s="23" t="str">
        <f t="shared" si="7"/>
        <v/>
      </c>
    </row>
    <row r="490" spans="2:47" ht="13.8" x14ac:dyDescent="0.25">
      <c r="B490" s="20">
        <v>37315</v>
      </c>
      <c r="C490" s="20" t="s">
        <v>930</v>
      </c>
      <c r="D490" s="21" t="s">
        <v>860</v>
      </c>
      <c r="E490" s="21" t="s">
        <v>281</v>
      </c>
      <c r="F490" s="22">
        <v>85.86</v>
      </c>
      <c r="G490" s="21" t="s">
        <v>1321</v>
      </c>
      <c r="H490" s="21" t="s">
        <v>1322</v>
      </c>
      <c r="I490" s="21" t="s">
        <v>1560</v>
      </c>
      <c r="J490" s="21" t="s">
        <v>268</v>
      </c>
      <c r="K490" s="21" t="s">
        <v>39</v>
      </c>
      <c r="L490" s="21" t="s">
        <v>269</v>
      </c>
      <c r="M490" s="23" t="s">
        <v>853</v>
      </c>
      <c r="N490" s="24">
        <v>456</v>
      </c>
      <c r="O490" s="21" t="s">
        <v>271</v>
      </c>
      <c r="P490" s="23" t="s">
        <v>130</v>
      </c>
      <c r="Q490" s="23" t="s">
        <v>56</v>
      </c>
      <c r="R490" s="23" t="s">
        <v>57</v>
      </c>
      <c r="S490" s="24" t="b">
        <v>0</v>
      </c>
      <c r="T490" s="25" t="s">
        <v>1321</v>
      </c>
      <c r="U490" s="25"/>
      <c r="V490" s="25"/>
      <c r="W490" s="23" t="s">
        <v>272</v>
      </c>
      <c r="X490" s="26">
        <v>2</v>
      </c>
      <c r="Y490" s="26">
        <v>2</v>
      </c>
      <c r="Z490" s="21"/>
      <c r="AA490" s="25"/>
      <c r="AB490" s="25"/>
      <c r="AC490" s="25"/>
      <c r="AD490" s="25"/>
      <c r="AE490" s="25">
        <v>0</v>
      </c>
      <c r="AF490" s="25" t="s">
        <v>62</v>
      </c>
      <c r="AG490" s="25" t="s">
        <v>62</v>
      </c>
      <c r="AH490" s="25"/>
      <c r="AI490" s="25" t="s">
        <v>63</v>
      </c>
      <c r="AJ490" s="27">
        <v>85.86</v>
      </c>
      <c r="AK490" s="24">
        <v>8</v>
      </c>
      <c r="AL490" s="24" t="b">
        <v>0</v>
      </c>
      <c r="AM490" s="24" t="b">
        <v>0</v>
      </c>
      <c r="AN490" s="24" t="b">
        <v>0</v>
      </c>
      <c r="AO490" s="24">
        <v>0</v>
      </c>
      <c r="AP490" s="24">
        <v>1</v>
      </c>
      <c r="AQ490" s="26">
        <v>37315</v>
      </c>
      <c r="AR490" s="26">
        <v>37321</v>
      </c>
      <c r="AS490" s="24">
        <v>1</v>
      </c>
      <c r="AT490" s="23" t="s">
        <v>862</v>
      </c>
      <c r="AU490" s="23" t="str">
        <f t="shared" si="7"/>
        <v/>
      </c>
    </row>
    <row r="491" spans="2:47" ht="13.8" x14ac:dyDescent="0.25">
      <c r="B491" s="20">
        <v>37315</v>
      </c>
      <c r="C491" s="20" t="s">
        <v>930</v>
      </c>
      <c r="D491" s="21" t="s">
        <v>860</v>
      </c>
      <c r="E491" s="21" t="s">
        <v>281</v>
      </c>
      <c r="F491" s="22">
        <v>33.6</v>
      </c>
      <c r="G491" s="21" t="s">
        <v>1325</v>
      </c>
      <c r="H491" s="21" t="s">
        <v>1326</v>
      </c>
      <c r="I491" s="21" t="s">
        <v>1561</v>
      </c>
      <c r="J491" s="21" t="s">
        <v>268</v>
      </c>
      <c r="K491" s="21" t="s">
        <v>39</v>
      </c>
      <c r="L491" s="21" t="s">
        <v>269</v>
      </c>
      <c r="M491" s="23" t="s">
        <v>853</v>
      </c>
      <c r="N491" s="24">
        <v>456</v>
      </c>
      <c r="O491" s="21" t="s">
        <v>271</v>
      </c>
      <c r="P491" s="23" t="s">
        <v>130</v>
      </c>
      <c r="Q491" s="23" t="s">
        <v>56</v>
      </c>
      <c r="R491" s="23" t="s">
        <v>57</v>
      </c>
      <c r="S491" s="24" t="b">
        <v>0</v>
      </c>
      <c r="T491" s="25" t="s">
        <v>1325</v>
      </c>
      <c r="U491" s="25"/>
      <c r="V491" s="25"/>
      <c r="W491" s="23" t="s">
        <v>272</v>
      </c>
      <c r="X491" s="26">
        <v>2</v>
      </c>
      <c r="Y491" s="26">
        <v>2</v>
      </c>
      <c r="Z491" s="21"/>
      <c r="AA491" s="25"/>
      <c r="AB491" s="25"/>
      <c r="AC491" s="25"/>
      <c r="AD491" s="25"/>
      <c r="AE491" s="25">
        <v>0</v>
      </c>
      <c r="AF491" s="25" t="s">
        <v>62</v>
      </c>
      <c r="AG491" s="25" t="s">
        <v>62</v>
      </c>
      <c r="AH491" s="25"/>
      <c r="AI491" s="25" t="s">
        <v>63</v>
      </c>
      <c r="AJ491" s="27">
        <v>33.6</v>
      </c>
      <c r="AK491" s="24">
        <v>2</v>
      </c>
      <c r="AL491" s="24" t="b">
        <v>1</v>
      </c>
      <c r="AM491" s="24" t="b">
        <v>0</v>
      </c>
      <c r="AN491" s="24" t="b">
        <v>0</v>
      </c>
      <c r="AO491" s="24">
        <v>0</v>
      </c>
      <c r="AP491" s="24">
        <v>1</v>
      </c>
      <c r="AQ491" s="26">
        <v>37315</v>
      </c>
      <c r="AR491" s="26">
        <v>37321</v>
      </c>
      <c r="AS491" s="24">
        <v>1</v>
      </c>
      <c r="AT491" s="23" t="s">
        <v>862</v>
      </c>
      <c r="AU491" s="23" t="str">
        <f t="shared" si="7"/>
        <v/>
      </c>
    </row>
    <row r="492" spans="2:47" ht="13.8" x14ac:dyDescent="0.25">
      <c r="B492" s="20">
        <v>37315</v>
      </c>
      <c r="C492" s="20" t="s">
        <v>930</v>
      </c>
      <c r="D492" s="21" t="s">
        <v>860</v>
      </c>
      <c r="E492" s="21" t="s">
        <v>281</v>
      </c>
      <c r="F492" s="22">
        <v>85.98</v>
      </c>
      <c r="G492" s="21" t="s">
        <v>1328</v>
      </c>
      <c r="H492" s="21" t="s">
        <v>1329</v>
      </c>
      <c r="I492" s="21" t="s">
        <v>1562</v>
      </c>
      <c r="J492" s="21" t="s">
        <v>268</v>
      </c>
      <c r="K492" s="21" t="s">
        <v>39</v>
      </c>
      <c r="L492" s="21" t="s">
        <v>269</v>
      </c>
      <c r="M492" s="23" t="s">
        <v>853</v>
      </c>
      <c r="N492" s="24">
        <v>456</v>
      </c>
      <c r="O492" s="21" t="s">
        <v>271</v>
      </c>
      <c r="P492" s="23" t="s">
        <v>130</v>
      </c>
      <c r="Q492" s="23" t="s">
        <v>56</v>
      </c>
      <c r="R492" s="23" t="s">
        <v>57</v>
      </c>
      <c r="S492" s="24" t="b">
        <v>0</v>
      </c>
      <c r="T492" s="25" t="s">
        <v>1328</v>
      </c>
      <c r="U492" s="25"/>
      <c r="V492" s="25"/>
      <c r="W492" s="23" t="s">
        <v>272</v>
      </c>
      <c r="X492" s="26">
        <v>2</v>
      </c>
      <c r="Y492" s="26">
        <v>2</v>
      </c>
      <c r="Z492" s="21"/>
      <c r="AA492" s="25"/>
      <c r="AB492" s="25"/>
      <c r="AC492" s="25"/>
      <c r="AD492" s="25"/>
      <c r="AE492" s="25">
        <v>0</v>
      </c>
      <c r="AF492" s="25" t="s">
        <v>62</v>
      </c>
      <c r="AG492" s="25" t="s">
        <v>62</v>
      </c>
      <c r="AH492" s="25"/>
      <c r="AI492" s="25" t="s">
        <v>63</v>
      </c>
      <c r="AJ492" s="27">
        <v>85.98</v>
      </c>
      <c r="AK492" s="24">
        <v>7</v>
      </c>
      <c r="AL492" s="24" t="b">
        <v>0</v>
      </c>
      <c r="AM492" s="24" t="b">
        <v>0</v>
      </c>
      <c r="AN492" s="24" t="b">
        <v>0</v>
      </c>
      <c r="AO492" s="24">
        <v>0</v>
      </c>
      <c r="AP492" s="24">
        <v>1</v>
      </c>
      <c r="AQ492" s="26">
        <v>37315</v>
      </c>
      <c r="AR492" s="26">
        <v>37315</v>
      </c>
      <c r="AS492" s="24">
        <v>1</v>
      </c>
      <c r="AT492" s="23" t="s">
        <v>862</v>
      </c>
      <c r="AU492" s="23" t="str">
        <f t="shared" si="7"/>
        <v/>
      </c>
    </row>
    <row r="493" spans="2:47" ht="13.8" x14ac:dyDescent="0.25">
      <c r="B493" s="20">
        <v>37315</v>
      </c>
      <c r="C493" s="20" t="s">
        <v>930</v>
      </c>
      <c r="D493" s="21" t="s">
        <v>860</v>
      </c>
      <c r="E493" s="21" t="s">
        <v>281</v>
      </c>
      <c r="F493" s="22">
        <v>-33.6</v>
      </c>
      <c r="G493" s="21" t="s">
        <v>1319</v>
      </c>
      <c r="H493" s="21" t="s">
        <v>1320</v>
      </c>
      <c r="I493" s="21" t="s">
        <v>1563</v>
      </c>
      <c r="J493" s="21" t="s">
        <v>268</v>
      </c>
      <c r="K493" s="21" t="s">
        <v>39</v>
      </c>
      <c r="L493" s="21" t="s">
        <v>504</v>
      </c>
      <c r="M493" s="23" t="s">
        <v>853</v>
      </c>
      <c r="N493" s="24">
        <v>456</v>
      </c>
      <c r="O493" s="21" t="s">
        <v>271</v>
      </c>
      <c r="P493" s="23" t="s">
        <v>130</v>
      </c>
      <c r="Q493" s="23" t="s">
        <v>56</v>
      </c>
      <c r="R493" s="23" t="s">
        <v>57</v>
      </c>
      <c r="S493" s="24" t="b">
        <v>0</v>
      </c>
      <c r="T493" s="25" t="s">
        <v>520</v>
      </c>
      <c r="U493" s="25"/>
      <c r="V493" s="25"/>
      <c r="W493" s="23" t="s">
        <v>272</v>
      </c>
      <c r="X493" s="26">
        <v>2</v>
      </c>
      <c r="Y493" s="26">
        <v>2</v>
      </c>
      <c r="Z493" s="21"/>
      <c r="AA493" s="25"/>
      <c r="AB493" s="25"/>
      <c r="AC493" s="25"/>
      <c r="AD493" s="25"/>
      <c r="AE493" s="25">
        <v>0</v>
      </c>
      <c r="AF493" s="25" t="s">
        <v>62</v>
      </c>
      <c r="AG493" s="25" t="s">
        <v>62</v>
      </c>
      <c r="AH493" s="25"/>
      <c r="AI493" s="25" t="s">
        <v>63</v>
      </c>
      <c r="AJ493" s="27">
        <v>-33.6</v>
      </c>
      <c r="AK493" s="24">
        <v>2</v>
      </c>
      <c r="AL493" s="24" t="b">
        <v>0</v>
      </c>
      <c r="AM493" s="24" t="b">
        <v>0</v>
      </c>
      <c r="AN493" s="24" t="b">
        <v>0</v>
      </c>
      <c r="AO493" s="24">
        <v>5</v>
      </c>
      <c r="AP493" s="24">
        <v>1</v>
      </c>
      <c r="AQ493" s="26">
        <v>37315</v>
      </c>
      <c r="AR493" s="26">
        <v>37293</v>
      </c>
      <c r="AS493" s="24">
        <v>1</v>
      </c>
      <c r="AT493" s="23" t="s">
        <v>862</v>
      </c>
      <c r="AU493" s="23" t="str">
        <f t="shared" si="7"/>
        <v/>
      </c>
    </row>
    <row r="494" spans="2:47" ht="13.8" x14ac:dyDescent="0.25">
      <c r="B494" s="20">
        <v>37315</v>
      </c>
      <c r="C494" s="20" t="s">
        <v>930</v>
      </c>
      <c r="D494" s="21" t="s">
        <v>1564</v>
      </c>
      <c r="E494" s="21" t="s">
        <v>293</v>
      </c>
      <c r="F494" s="22">
        <v>84</v>
      </c>
      <c r="G494" s="21" t="s">
        <v>1328</v>
      </c>
      <c r="H494" s="21" t="s">
        <v>1329</v>
      </c>
      <c r="I494" s="21" t="s">
        <v>1565</v>
      </c>
      <c r="J494" s="21" t="s">
        <v>268</v>
      </c>
      <c r="K494" s="21" t="s">
        <v>39</v>
      </c>
      <c r="L494" s="21" t="s">
        <v>269</v>
      </c>
      <c r="M494" s="23" t="s">
        <v>1566</v>
      </c>
      <c r="N494" s="24">
        <v>457</v>
      </c>
      <c r="O494" s="21" t="s">
        <v>290</v>
      </c>
      <c r="P494" s="23" t="s">
        <v>130</v>
      </c>
      <c r="Q494" s="23" t="s">
        <v>56</v>
      </c>
      <c r="R494" s="23" t="s">
        <v>57</v>
      </c>
      <c r="S494" s="24" t="b">
        <v>0</v>
      </c>
      <c r="T494" s="25" t="s">
        <v>1328</v>
      </c>
      <c r="U494" s="25"/>
      <c r="V494" s="25"/>
      <c r="W494" s="23" t="s">
        <v>272</v>
      </c>
      <c r="X494" s="26">
        <v>2</v>
      </c>
      <c r="Y494" s="26">
        <v>2</v>
      </c>
      <c r="Z494" s="21"/>
      <c r="AA494" s="25"/>
      <c r="AB494" s="25"/>
      <c r="AC494" s="25"/>
      <c r="AD494" s="25"/>
      <c r="AE494" s="25">
        <v>0</v>
      </c>
      <c r="AF494" s="25" t="s">
        <v>62</v>
      </c>
      <c r="AG494" s="25" t="s">
        <v>62</v>
      </c>
      <c r="AH494" s="25"/>
      <c r="AI494" s="25" t="s">
        <v>63</v>
      </c>
      <c r="AJ494" s="27">
        <v>84</v>
      </c>
      <c r="AK494" s="24">
        <v>4</v>
      </c>
      <c r="AL494" s="24" t="b">
        <v>0</v>
      </c>
      <c r="AM494" s="24" t="b">
        <v>0</v>
      </c>
      <c r="AN494" s="24" t="b">
        <v>0</v>
      </c>
      <c r="AO494" s="24">
        <v>0</v>
      </c>
      <c r="AP494" s="24">
        <v>1</v>
      </c>
      <c r="AQ494" s="26">
        <v>37315</v>
      </c>
      <c r="AR494" s="26">
        <v>37315</v>
      </c>
      <c r="AS494" s="24">
        <v>1</v>
      </c>
      <c r="AT494" s="23" t="s">
        <v>1567</v>
      </c>
      <c r="AU494" s="23" t="str">
        <f t="shared" si="7"/>
        <v/>
      </c>
    </row>
    <row r="495" spans="2:47" ht="13.8" x14ac:dyDescent="0.25">
      <c r="B495" s="20">
        <v>37315</v>
      </c>
      <c r="C495" s="20" t="s">
        <v>930</v>
      </c>
      <c r="D495" s="21" t="s">
        <v>1568</v>
      </c>
      <c r="E495" s="21" t="s">
        <v>1569</v>
      </c>
      <c r="F495" s="22">
        <v>150</v>
      </c>
      <c r="G495" s="21" t="s">
        <v>1419</v>
      </c>
      <c r="H495" s="21" t="s">
        <v>49</v>
      </c>
      <c r="I495" s="21" t="s">
        <v>1570</v>
      </c>
      <c r="J495" s="21" t="s">
        <v>307</v>
      </c>
      <c r="K495" s="21" t="s">
        <v>39</v>
      </c>
      <c r="L495" s="21" t="s">
        <v>52</v>
      </c>
      <c r="M495" s="23" t="s">
        <v>1571</v>
      </c>
      <c r="N495" s="24">
        <v>499</v>
      </c>
      <c r="O495" s="21" t="s">
        <v>139</v>
      </c>
      <c r="P495" s="23" t="s">
        <v>55</v>
      </c>
      <c r="Q495" s="23" t="s">
        <v>56</v>
      </c>
      <c r="R495" s="23" t="s">
        <v>57</v>
      </c>
      <c r="S495" s="24" t="b">
        <v>0</v>
      </c>
      <c r="T495" s="25" t="s">
        <v>1572</v>
      </c>
      <c r="U495" s="25" t="s">
        <v>1422</v>
      </c>
      <c r="V495" s="25" t="s">
        <v>1573</v>
      </c>
      <c r="W495" s="23" t="s">
        <v>1574</v>
      </c>
      <c r="X495" s="26">
        <v>37315</v>
      </c>
      <c r="Y495" s="26">
        <v>37345</v>
      </c>
      <c r="Z495" s="21"/>
      <c r="AA495" s="25"/>
      <c r="AB495" s="25"/>
      <c r="AC495" s="25"/>
      <c r="AD495" s="25">
        <v>7001</v>
      </c>
      <c r="AE495" s="25">
        <v>150</v>
      </c>
      <c r="AF495" s="25" t="s">
        <v>62</v>
      </c>
      <c r="AG495" s="25" t="s">
        <v>62</v>
      </c>
      <c r="AH495" s="25"/>
      <c r="AI495" s="25" t="s">
        <v>63</v>
      </c>
      <c r="AJ495" s="27">
        <v>150</v>
      </c>
      <c r="AK495" s="24">
        <v>4</v>
      </c>
      <c r="AL495" s="24" t="b">
        <v>0</v>
      </c>
      <c r="AM495" s="24" t="b">
        <v>0</v>
      </c>
      <c r="AN495" s="24" t="b">
        <v>0</v>
      </c>
      <c r="AO495" s="24">
        <v>0</v>
      </c>
      <c r="AP495" s="24">
        <v>1</v>
      </c>
      <c r="AQ495" s="26">
        <v>37315</v>
      </c>
      <c r="AR495" s="26">
        <v>37320</v>
      </c>
      <c r="AS495" s="24">
        <v>1</v>
      </c>
      <c r="AT495" s="23" t="s">
        <v>1575</v>
      </c>
      <c r="AU495" s="23" t="str">
        <f t="shared" si="7"/>
        <v>VO00484836</v>
      </c>
    </row>
    <row r="496" spans="2:47" ht="13.8" x14ac:dyDescent="0.25">
      <c r="B496" s="20">
        <v>37315</v>
      </c>
      <c r="C496" s="20" t="s">
        <v>930</v>
      </c>
      <c r="D496" s="21" t="s">
        <v>865</v>
      </c>
      <c r="E496" s="21" t="s">
        <v>866</v>
      </c>
      <c r="F496" s="22">
        <v>2227</v>
      </c>
      <c r="G496" s="21" t="s">
        <v>1576</v>
      </c>
      <c r="H496" s="21" t="s">
        <v>868</v>
      </c>
      <c r="I496" s="21" t="s">
        <v>869</v>
      </c>
      <c r="J496" s="21" t="s">
        <v>51</v>
      </c>
      <c r="K496" s="21" t="s">
        <v>39</v>
      </c>
      <c r="L496" s="21" t="s">
        <v>52</v>
      </c>
      <c r="M496" s="23" t="s">
        <v>870</v>
      </c>
      <c r="N496" s="24">
        <v>499</v>
      </c>
      <c r="O496" s="21" t="s">
        <v>139</v>
      </c>
      <c r="P496" s="23" t="s">
        <v>55</v>
      </c>
      <c r="Q496" s="23" t="s">
        <v>56</v>
      </c>
      <c r="R496" s="23" t="s">
        <v>57</v>
      </c>
      <c r="S496" s="24" t="b">
        <v>0</v>
      </c>
      <c r="T496" s="25" t="s">
        <v>872</v>
      </c>
      <c r="U496" s="25" t="s">
        <v>1577</v>
      </c>
      <c r="V496" s="25"/>
      <c r="W496" s="23" t="s">
        <v>272</v>
      </c>
      <c r="X496" s="26">
        <v>2</v>
      </c>
      <c r="Y496" s="26">
        <v>2</v>
      </c>
      <c r="Z496" s="21"/>
      <c r="AA496" s="25"/>
      <c r="AB496" s="25"/>
      <c r="AC496" s="25"/>
      <c r="AD496" s="25"/>
      <c r="AE496" s="25">
        <v>0</v>
      </c>
      <c r="AF496" s="25" t="s">
        <v>62</v>
      </c>
      <c r="AG496" s="25" t="s">
        <v>62</v>
      </c>
      <c r="AH496" s="25"/>
      <c r="AI496" s="25" t="s">
        <v>63</v>
      </c>
      <c r="AJ496" s="27">
        <v>2227</v>
      </c>
      <c r="AK496" s="24">
        <v>18</v>
      </c>
      <c r="AL496" s="24" t="b">
        <v>0</v>
      </c>
      <c r="AM496" s="24" t="b">
        <v>0</v>
      </c>
      <c r="AN496" s="24" t="b">
        <v>0</v>
      </c>
      <c r="AO496" s="24">
        <v>4</v>
      </c>
      <c r="AP496" s="24">
        <v>1</v>
      </c>
      <c r="AQ496" s="26">
        <v>37315</v>
      </c>
      <c r="AR496" s="26">
        <v>37326</v>
      </c>
      <c r="AS496" s="24">
        <v>1</v>
      </c>
      <c r="AT496" s="23" t="s">
        <v>873</v>
      </c>
      <c r="AU496" s="23" t="str">
        <f t="shared" si="7"/>
        <v/>
      </c>
    </row>
    <row r="497" spans="2:47" ht="13.8" x14ac:dyDescent="0.25">
      <c r="B497" s="20">
        <v>37315</v>
      </c>
      <c r="C497" s="20" t="s">
        <v>930</v>
      </c>
      <c r="D497" s="21" t="s">
        <v>874</v>
      </c>
      <c r="E497" s="21" t="s">
        <v>875</v>
      </c>
      <c r="F497" s="22">
        <v>1667</v>
      </c>
      <c r="G497" s="21" t="s">
        <v>1576</v>
      </c>
      <c r="H497" s="21" t="s">
        <v>868</v>
      </c>
      <c r="I497" s="21" t="s">
        <v>876</v>
      </c>
      <c r="J497" s="21" t="s">
        <v>51</v>
      </c>
      <c r="K497" s="21" t="s">
        <v>39</v>
      </c>
      <c r="L497" s="21" t="s">
        <v>52</v>
      </c>
      <c r="M497" s="23" t="s">
        <v>870</v>
      </c>
      <c r="N497" s="24">
        <v>499</v>
      </c>
      <c r="O497" s="21" t="s">
        <v>139</v>
      </c>
      <c r="P497" s="23" t="s">
        <v>130</v>
      </c>
      <c r="Q497" s="23" t="s">
        <v>56</v>
      </c>
      <c r="R497" s="23" t="s">
        <v>57</v>
      </c>
      <c r="S497" s="24" t="b">
        <v>0</v>
      </c>
      <c r="T497" s="25" t="s">
        <v>872</v>
      </c>
      <c r="U497" s="25" t="s">
        <v>1577</v>
      </c>
      <c r="V497" s="25"/>
      <c r="W497" s="23" t="s">
        <v>272</v>
      </c>
      <c r="X497" s="26">
        <v>2</v>
      </c>
      <c r="Y497" s="26">
        <v>2</v>
      </c>
      <c r="Z497" s="21"/>
      <c r="AA497" s="25"/>
      <c r="AB497" s="25"/>
      <c r="AC497" s="25"/>
      <c r="AD497" s="25"/>
      <c r="AE497" s="25">
        <v>0</v>
      </c>
      <c r="AF497" s="25" t="s">
        <v>62</v>
      </c>
      <c r="AG497" s="25" t="s">
        <v>62</v>
      </c>
      <c r="AH497" s="25"/>
      <c r="AI497" s="25" t="s">
        <v>63</v>
      </c>
      <c r="AJ497" s="27">
        <v>1667</v>
      </c>
      <c r="AK497" s="24">
        <v>20</v>
      </c>
      <c r="AL497" s="24" t="b">
        <v>0</v>
      </c>
      <c r="AM497" s="24" t="b">
        <v>0</v>
      </c>
      <c r="AN497" s="24" t="b">
        <v>0</v>
      </c>
      <c r="AO497" s="24">
        <v>4</v>
      </c>
      <c r="AP497" s="24">
        <v>1</v>
      </c>
      <c r="AQ497" s="26">
        <v>37315</v>
      </c>
      <c r="AR497" s="26">
        <v>37326</v>
      </c>
      <c r="AS497" s="24">
        <v>1</v>
      </c>
      <c r="AT497" s="23" t="s">
        <v>877</v>
      </c>
      <c r="AU497" s="23" t="str">
        <f t="shared" si="7"/>
        <v/>
      </c>
    </row>
    <row r="498" spans="2:47" ht="13.8" x14ac:dyDescent="0.25">
      <c r="B498" s="20">
        <v>37315</v>
      </c>
      <c r="C498" s="20" t="s">
        <v>930</v>
      </c>
      <c r="D498" s="21" t="s">
        <v>1065</v>
      </c>
      <c r="E498" s="21" t="s">
        <v>1066</v>
      </c>
      <c r="F498" s="22">
        <v>208.78</v>
      </c>
      <c r="G498" s="21" t="s">
        <v>1578</v>
      </c>
      <c r="H498" s="21" t="s">
        <v>49</v>
      </c>
      <c r="I498" s="21" t="s">
        <v>1579</v>
      </c>
      <c r="J498" s="21" t="s">
        <v>51</v>
      </c>
      <c r="K498" s="21" t="s">
        <v>39</v>
      </c>
      <c r="L498" s="21" t="s">
        <v>52</v>
      </c>
      <c r="M498" s="23" t="s">
        <v>1069</v>
      </c>
      <c r="N498" s="24">
        <v>459</v>
      </c>
      <c r="O498" s="21" t="s">
        <v>102</v>
      </c>
      <c r="P498" s="23" t="s">
        <v>55</v>
      </c>
      <c r="Q498" s="23" t="s">
        <v>56</v>
      </c>
      <c r="R498" s="23" t="s">
        <v>57</v>
      </c>
      <c r="S498" s="24" t="b">
        <v>0</v>
      </c>
      <c r="T498" s="25" t="s">
        <v>1580</v>
      </c>
      <c r="U498" s="25" t="s">
        <v>1581</v>
      </c>
      <c r="V498" s="25" t="s">
        <v>1072</v>
      </c>
      <c r="W498" s="23" t="s">
        <v>1582</v>
      </c>
      <c r="X498" s="26">
        <v>37294</v>
      </c>
      <c r="Y498" s="26">
        <v>37309</v>
      </c>
      <c r="Z498" s="21"/>
      <c r="AA498" s="25"/>
      <c r="AB498" s="25"/>
      <c r="AC498" s="25"/>
      <c r="AD498" s="25">
        <v>1000</v>
      </c>
      <c r="AE498" s="25">
        <v>10359.4</v>
      </c>
      <c r="AF498" s="25" t="s">
        <v>62</v>
      </c>
      <c r="AG498" s="25" t="s">
        <v>62</v>
      </c>
      <c r="AH498" s="25"/>
      <c r="AI498" s="25" t="s">
        <v>63</v>
      </c>
      <c r="AJ498" s="27">
        <v>208.78</v>
      </c>
      <c r="AK498" s="24">
        <v>10</v>
      </c>
      <c r="AL498" s="24" t="b">
        <v>0</v>
      </c>
      <c r="AM498" s="24" t="b">
        <v>0</v>
      </c>
      <c r="AN498" s="24" t="b">
        <v>0</v>
      </c>
      <c r="AO498" s="24">
        <v>0</v>
      </c>
      <c r="AP498" s="24">
        <v>1</v>
      </c>
      <c r="AQ498" s="26">
        <v>37315</v>
      </c>
      <c r="AR498" s="26">
        <v>37316</v>
      </c>
      <c r="AS498" s="24">
        <v>1</v>
      </c>
      <c r="AT498" s="23" t="s">
        <v>1074</v>
      </c>
      <c r="AU498" s="23" t="str">
        <f t="shared" si="7"/>
        <v>VO00482248</v>
      </c>
    </row>
    <row r="499" spans="2:47" ht="13.8" x14ac:dyDescent="0.25">
      <c r="B499" s="20">
        <v>37315</v>
      </c>
      <c r="C499" s="20" t="s">
        <v>930</v>
      </c>
      <c r="D499" s="21" t="s">
        <v>878</v>
      </c>
      <c r="E499" s="21" t="s">
        <v>194</v>
      </c>
      <c r="F499" s="22">
        <v>315</v>
      </c>
      <c r="G499" s="21" t="s">
        <v>1583</v>
      </c>
      <c r="H499" s="21" t="s">
        <v>1428</v>
      </c>
      <c r="I499" s="21" t="s">
        <v>1428</v>
      </c>
      <c r="J499" s="21" t="s">
        <v>432</v>
      </c>
      <c r="K499" s="21" t="s">
        <v>39</v>
      </c>
      <c r="L499" s="21" t="s">
        <v>269</v>
      </c>
      <c r="M499" s="23" t="s">
        <v>197</v>
      </c>
      <c r="N499" s="24">
        <v>499</v>
      </c>
      <c r="O499" s="21" t="s">
        <v>139</v>
      </c>
      <c r="P499" s="23" t="s">
        <v>55</v>
      </c>
      <c r="Q499" s="23" t="s">
        <v>56</v>
      </c>
      <c r="R499" s="23" t="s">
        <v>57</v>
      </c>
      <c r="S499" s="24" t="b">
        <v>0</v>
      </c>
      <c r="T499" s="25" t="s">
        <v>1583</v>
      </c>
      <c r="U499" s="25"/>
      <c r="V499" s="25"/>
      <c r="W499" s="23" t="s">
        <v>272</v>
      </c>
      <c r="X499" s="26">
        <v>2</v>
      </c>
      <c r="Y499" s="26">
        <v>2</v>
      </c>
      <c r="Z499" s="21"/>
      <c r="AA499" s="25"/>
      <c r="AB499" s="25"/>
      <c r="AC499" s="25"/>
      <c r="AD499" s="25"/>
      <c r="AE499" s="25">
        <v>0</v>
      </c>
      <c r="AF499" s="25" t="s">
        <v>62</v>
      </c>
      <c r="AG499" s="25" t="s">
        <v>62</v>
      </c>
      <c r="AH499" s="25"/>
      <c r="AI499" s="25" t="s">
        <v>63</v>
      </c>
      <c r="AJ499" s="27">
        <v>315</v>
      </c>
      <c r="AK499" s="24">
        <v>13</v>
      </c>
      <c r="AL499" s="24" t="b">
        <v>1</v>
      </c>
      <c r="AM499" s="24" t="b">
        <v>0</v>
      </c>
      <c r="AN499" s="24" t="b">
        <v>0</v>
      </c>
      <c r="AO499" s="24">
        <v>0</v>
      </c>
      <c r="AP499" s="24">
        <v>1</v>
      </c>
      <c r="AQ499" s="26">
        <v>37315</v>
      </c>
      <c r="AR499" s="26">
        <v>37321</v>
      </c>
      <c r="AS499" s="24">
        <v>1</v>
      </c>
      <c r="AT499" s="23" t="s">
        <v>879</v>
      </c>
      <c r="AU499" s="23" t="str">
        <f t="shared" si="7"/>
        <v/>
      </c>
    </row>
    <row r="500" spans="2:47" ht="13.8" x14ac:dyDescent="0.25">
      <c r="B500" s="20">
        <v>37315</v>
      </c>
      <c r="C500" s="20" t="s">
        <v>930</v>
      </c>
      <c r="D500" s="21" t="s">
        <v>878</v>
      </c>
      <c r="E500" s="21" t="s">
        <v>194</v>
      </c>
      <c r="F500" s="22">
        <v>-185</v>
      </c>
      <c r="G500" s="21" t="s">
        <v>1298</v>
      </c>
      <c r="H500" s="21" t="s">
        <v>470</v>
      </c>
      <c r="I500" s="21" t="s">
        <v>470</v>
      </c>
      <c r="J500" s="21" t="s">
        <v>432</v>
      </c>
      <c r="K500" s="21" t="s">
        <v>39</v>
      </c>
      <c r="L500" s="21" t="s">
        <v>504</v>
      </c>
      <c r="M500" s="23" t="s">
        <v>197</v>
      </c>
      <c r="N500" s="24">
        <v>499</v>
      </c>
      <c r="O500" s="21" t="s">
        <v>139</v>
      </c>
      <c r="P500" s="23" t="s">
        <v>55</v>
      </c>
      <c r="Q500" s="23" t="s">
        <v>56</v>
      </c>
      <c r="R500" s="23" t="s">
        <v>57</v>
      </c>
      <c r="S500" s="24" t="b">
        <v>0</v>
      </c>
      <c r="T500" s="25" t="s">
        <v>469</v>
      </c>
      <c r="U500" s="25"/>
      <c r="V500" s="25"/>
      <c r="W500" s="23" t="s">
        <v>272</v>
      </c>
      <c r="X500" s="26">
        <v>2</v>
      </c>
      <c r="Y500" s="26">
        <v>2</v>
      </c>
      <c r="Z500" s="21"/>
      <c r="AA500" s="25"/>
      <c r="AB500" s="25"/>
      <c r="AC500" s="25"/>
      <c r="AD500" s="25"/>
      <c r="AE500" s="25">
        <v>0</v>
      </c>
      <c r="AF500" s="25" t="s">
        <v>62</v>
      </c>
      <c r="AG500" s="25" t="s">
        <v>62</v>
      </c>
      <c r="AH500" s="25"/>
      <c r="AI500" s="25" t="s">
        <v>63</v>
      </c>
      <c r="AJ500" s="27">
        <v>-185</v>
      </c>
      <c r="AK500" s="24">
        <v>5</v>
      </c>
      <c r="AL500" s="24" t="b">
        <v>0</v>
      </c>
      <c r="AM500" s="24" t="b">
        <v>0</v>
      </c>
      <c r="AN500" s="24" t="b">
        <v>0</v>
      </c>
      <c r="AO500" s="24">
        <v>5</v>
      </c>
      <c r="AP500" s="24">
        <v>1</v>
      </c>
      <c r="AQ500" s="26">
        <v>37315</v>
      </c>
      <c r="AR500" s="26">
        <v>37293</v>
      </c>
      <c r="AS500" s="24">
        <v>1</v>
      </c>
      <c r="AT500" s="23" t="s">
        <v>879</v>
      </c>
      <c r="AU500" s="23" t="str">
        <f t="shared" si="7"/>
        <v/>
      </c>
    </row>
    <row r="501" spans="2:47" ht="13.8" x14ac:dyDescent="0.25">
      <c r="B501" s="20">
        <v>37315</v>
      </c>
      <c r="C501" s="20" t="s">
        <v>930</v>
      </c>
      <c r="D501" s="21" t="s">
        <v>241</v>
      </c>
      <c r="E501" s="21" t="s">
        <v>242</v>
      </c>
      <c r="F501" s="22">
        <v>16.14</v>
      </c>
      <c r="G501" s="21" t="s">
        <v>1429</v>
      </c>
      <c r="H501" s="21" t="s">
        <v>49</v>
      </c>
      <c r="I501" s="21" t="s">
        <v>1584</v>
      </c>
      <c r="J501" s="21" t="s">
        <v>307</v>
      </c>
      <c r="K501" s="21" t="s">
        <v>39</v>
      </c>
      <c r="L501" s="21" t="s">
        <v>52</v>
      </c>
      <c r="M501" s="23" t="s">
        <v>244</v>
      </c>
      <c r="N501" s="24">
        <v>499</v>
      </c>
      <c r="O501" s="21" t="s">
        <v>139</v>
      </c>
      <c r="P501" s="23" t="s">
        <v>55</v>
      </c>
      <c r="Q501" s="23" t="s">
        <v>56</v>
      </c>
      <c r="R501" s="23" t="s">
        <v>57</v>
      </c>
      <c r="S501" s="24" t="b">
        <v>0</v>
      </c>
      <c r="T501" s="25" t="s">
        <v>1585</v>
      </c>
      <c r="U501" s="25" t="s">
        <v>1432</v>
      </c>
      <c r="V501" s="25" t="s">
        <v>123</v>
      </c>
      <c r="W501" s="23" t="s">
        <v>1586</v>
      </c>
      <c r="X501" s="26">
        <v>37312</v>
      </c>
      <c r="Y501" s="26">
        <v>37369</v>
      </c>
      <c r="Z501" s="21"/>
      <c r="AA501" s="25"/>
      <c r="AB501" s="25"/>
      <c r="AC501" s="25"/>
      <c r="AD501" s="25">
        <v>7001</v>
      </c>
      <c r="AE501" s="25">
        <v>16.14</v>
      </c>
      <c r="AF501" s="25" t="s">
        <v>62</v>
      </c>
      <c r="AG501" s="25" t="s">
        <v>62</v>
      </c>
      <c r="AH501" s="25"/>
      <c r="AI501" s="25" t="s">
        <v>63</v>
      </c>
      <c r="AJ501" s="27">
        <v>16.14</v>
      </c>
      <c r="AK501" s="24">
        <v>3</v>
      </c>
      <c r="AL501" s="24" t="b">
        <v>0</v>
      </c>
      <c r="AM501" s="24" t="b">
        <v>0</v>
      </c>
      <c r="AN501" s="24" t="b">
        <v>0</v>
      </c>
      <c r="AO501" s="24">
        <v>0</v>
      </c>
      <c r="AP501" s="24">
        <v>1</v>
      </c>
      <c r="AQ501" s="26">
        <v>37315</v>
      </c>
      <c r="AR501" s="26">
        <v>37319</v>
      </c>
      <c r="AS501" s="24">
        <v>1</v>
      </c>
      <c r="AT501" s="23" t="s">
        <v>248</v>
      </c>
      <c r="AU501" s="23" t="str">
        <f t="shared" si="7"/>
        <v>VO00482517</v>
      </c>
    </row>
    <row r="502" spans="2:47" ht="13.8" x14ac:dyDescent="0.25">
      <c r="B502" s="20">
        <v>37315</v>
      </c>
      <c r="C502" s="20" t="s">
        <v>930</v>
      </c>
      <c r="D502" s="21" t="s">
        <v>241</v>
      </c>
      <c r="E502" s="21" t="s">
        <v>242</v>
      </c>
      <c r="F502" s="22">
        <v>67.959999999999994</v>
      </c>
      <c r="G502" s="21" t="s">
        <v>1429</v>
      </c>
      <c r="H502" s="21" t="s">
        <v>49</v>
      </c>
      <c r="I502" s="21" t="s">
        <v>1587</v>
      </c>
      <c r="J502" s="21" t="s">
        <v>307</v>
      </c>
      <c r="K502" s="21" t="s">
        <v>39</v>
      </c>
      <c r="L502" s="21" t="s">
        <v>52</v>
      </c>
      <c r="M502" s="23" t="s">
        <v>244</v>
      </c>
      <c r="N502" s="24">
        <v>499</v>
      </c>
      <c r="O502" s="21" t="s">
        <v>139</v>
      </c>
      <c r="P502" s="23" t="s">
        <v>55</v>
      </c>
      <c r="Q502" s="23" t="s">
        <v>56</v>
      </c>
      <c r="R502" s="23" t="s">
        <v>57</v>
      </c>
      <c r="S502" s="24" t="b">
        <v>0</v>
      </c>
      <c r="T502" s="25" t="s">
        <v>1588</v>
      </c>
      <c r="U502" s="25" t="s">
        <v>1432</v>
      </c>
      <c r="V502" s="25" t="s">
        <v>251</v>
      </c>
      <c r="W502" s="23" t="s">
        <v>954</v>
      </c>
      <c r="X502" s="26">
        <v>37312</v>
      </c>
      <c r="Y502" s="26">
        <v>37369</v>
      </c>
      <c r="Z502" s="21"/>
      <c r="AA502" s="25"/>
      <c r="AB502" s="25"/>
      <c r="AC502" s="25"/>
      <c r="AD502" s="25">
        <v>7001</v>
      </c>
      <c r="AE502" s="25">
        <v>67.959999999999994</v>
      </c>
      <c r="AF502" s="25" t="s">
        <v>62</v>
      </c>
      <c r="AG502" s="25" t="s">
        <v>62</v>
      </c>
      <c r="AH502" s="25"/>
      <c r="AI502" s="25" t="s">
        <v>63</v>
      </c>
      <c r="AJ502" s="27">
        <v>67.959999999999994</v>
      </c>
      <c r="AK502" s="24">
        <v>10</v>
      </c>
      <c r="AL502" s="24" t="b">
        <v>0</v>
      </c>
      <c r="AM502" s="24" t="b">
        <v>0</v>
      </c>
      <c r="AN502" s="24" t="b">
        <v>0</v>
      </c>
      <c r="AO502" s="24">
        <v>0</v>
      </c>
      <c r="AP502" s="24">
        <v>1</v>
      </c>
      <c r="AQ502" s="26">
        <v>37315</v>
      </c>
      <c r="AR502" s="26">
        <v>37319</v>
      </c>
      <c r="AS502" s="24">
        <v>1</v>
      </c>
      <c r="AT502" s="23" t="s">
        <v>248</v>
      </c>
      <c r="AU502" s="23" t="str">
        <f t="shared" si="7"/>
        <v>VO00482535</v>
      </c>
    </row>
    <row r="503" spans="2:47" ht="13.8" x14ac:dyDescent="0.25">
      <c r="B503" s="20">
        <v>37315</v>
      </c>
      <c r="C503" s="20" t="s">
        <v>930</v>
      </c>
      <c r="D503" s="21" t="s">
        <v>895</v>
      </c>
      <c r="E503" s="21" t="s">
        <v>896</v>
      </c>
      <c r="F503" s="22">
        <v>23.26</v>
      </c>
      <c r="G503" s="21" t="s">
        <v>1369</v>
      </c>
      <c r="H503" s="21" t="s">
        <v>49</v>
      </c>
      <c r="I503" s="21" t="s">
        <v>1589</v>
      </c>
      <c r="J503" s="21" t="s">
        <v>307</v>
      </c>
      <c r="K503" s="21" t="s">
        <v>39</v>
      </c>
      <c r="L503" s="21" t="s">
        <v>52</v>
      </c>
      <c r="M503" s="23" t="s">
        <v>244</v>
      </c>
      <c r="N503" s="24">
        <v>499</v>
      </c>
      <c r="O503" s="21" t="s">
        <v>139</v>
      </c>
      <c r="P503" s="23" t="s">
        <v>130</v>
      </c>
      <c r="Q503" s="23" t="s">
        <v>56</v>
      </c>
      <c r="R503" s="23" t="s">
        <v>57</v>
      </c>
      <c r="S503" s="24" t="b">
        <v>0</v>
      </c>
      <c r="T503" s="25" t="s">
        <v>1590</v>
      </c>
      <c r="U503" s="25" t="s">
        <v>1373</v>
      </c>
      <c r="V503" s="25" t="s">
        <v>983</v>
      </c>
      <c r="W503" s="23" t="s">
        <v>1591</v>
      </c>
      <c r="X503" s="26">
        <v>37228</v>
      </c>
      <c r="Y503" s="26">
        <v>37285</v>
      </c>
      <c r="Z503" s="21"/>
      <c r="AA503" s="25"/>
      <c r="AB503" s="25"/>
      <c r="AC503" s="25"/>
      <c r="AD503" s="25">
        <v>7002</v>
      </c>
      <c r="AE503" s="25">
        <v>23.26</v>
      </c>
      <c r="AF503" s="25" t="s">
        <v>62</v>
      </c>
      <c r="AG503" s="25" t="s">
        <v>62</v>
      </c>
      <c r="AH503" s="25"/>
      <c r="AI503" s="25" t="s">
        <v>63</v>
      </c>
      <c r="AJ503" s="27">
        <v>23.26</v>
      </c>
      <c r="AK503" s="24">
        <v>1</v>
      </c>
      <c r="AL503" s="24" t="b">
        <v>0</v>
      </c>
      <c r="AM503" s="24" t="b">
        <v>0</v>
      </c>
      <c r="AN503" s="24" t="b">
        <v>0</v>
      </c>
      <c r="AO503" s="24">
        <v>0</v>
      </c>
      <c r="AP503" s="24">
        <v>1</v>
      </c>
      <c r="AQ503" s="26">
        <v>37315</v>
      </c>
      <c r="AR503" s="26">
        <v>37320</v>
      </c>
      <c r="AS503" s="24">
        <v>1</v>
      </c>
      <c r="AT503" s="23" t="s">
        <v>900</v>
      </c>
      <c r="AU503" s="23" t="str">
        <f t="shared" si="7"/>
        <v>VO00485230</v>
      </c>
    </row>
    <row r="504" spans="2:47" ht="13.8" x14ac:dyDescent="0.25">
      <c r="B504" s="20">
        <v>37315</v>
      </c>
      <c r="C504" s="20" t="s">
        <v>930</v>
      </c>
      <c r="D504" s="21" t="s">
        <v>895</v>
      </c>
      <c r="E504" s="21" t="s">
        <v>896</v>
      </c>
      <c r="F504" s="22">
        <v>28.26</v>
      </c>
      <c r="G504" s="21" t="s">
        <v>1369</v>
      </c>
      <c r="H504" s="21" t="s">
        <v>49</v>
      </c>
      <c r="I504" s="21" t="s">
        <v>1592</v>
      </c>
      <c r="J504" s="21" t="s">
        <v>307</v>
      </c>
      <c r="K504" s="21" t="s">
        <v>39</v>
      </c>
      <c r="L504" s="21" t="s">
        <v>52</v>
      </c>
      <c r="M504" s="23" t="s">
        <v>244</v>
      </c>
      <c r="N504" s="24">
        <v>499</v>
      </c>
      <c r="O504" s="21" t="s">
        <v>139</v>
      </c>
      <c r="P504" s="23" t="s">
        <v>130</v>
      </c>
      <c r="Q504" s="23" t="s">
        <v>56</v>
      </c>
      <c r="R504" s="23" t="s">
        <v>57</v>
      </c>
      <c r="S504" s="24" t="b">
        <v>0</v>
      </c>
      <c r="T504" s="25" t="s">
        <v>1593</v>
      </c>
      <c r="U504" s="25" t="s">
        <v>1373</v>
      </c>
      <c r="V504" s="25" t="s">
        <v>983</v>
      </c>
      <c r="W504" s="23" t="s">
        <v>1594</v>
      </c>
      <c r="X504" s="26">
        <v>37228</v>
      </c>
      <c r="Y504" s="26">
        <v>37285</v>
      </c>
      <c r="Z504" s="21"/>
      <c r="AA504" s="25"/>
      <c r="AB504" s="25"/>
      <c r="AC504" s="25"/>
      <c r="AD504" s="25">
        <v>7002</v>
      </c>
      <c r="AE504" s="25">
        <v>28.26</v>
      </c>
      <c r="AF504" s="25" t="s">
        <v>62</v>
      </c>
      <c r="AG504" s="25" t="s">
        <v>62</v>
      </c>
      <c r="AH504" s="25"/>
      <c r="AI504" s="25" t="s">
        <v>63</v>
      </c>
      <c r="AJ504" s="27">
        <v>28.26</v>
      </c>
      <c r="AK504" s="24">
        <v>2</v>
      </c>
      <c r="AL504" s="24" t="b">
        <v>0</v>
      </c>
      <c r="AM504" s="24" t="b">
        <v>0</v>
      </c>
      <c r="AN504" s="24" t="b">
        <v>0</v>
      </c>
      <c r="AO504" s="24">
        <v>0</v>
      </c>
      <c r="AP504" s="24">
        <v>1</v>
      </c>
      <c r="AQ504" s="26">
        <v>37315</v>
      </c>
      <c r="AR504" s="26">
        <v>37320</v>
      </c>
      <c r="AS504" s="24">
        <v>1</v>
      </c>
      <c r="AT504" s="23" t="s">
        <v>900</v>
      </c>
      <c r="AU504" s="23" t="str">
        <f t="shared" si="7"/>
        <v>VO00485233</v>
      </c>
    </row>
    <row r="505" spans="2:47" ht="13.8" x14ac:dyDescent="0.25">
      <c r="B505" s="20">
        <v>37315</v>
      </c>
      <c r="C505" s="20" t="s">
        <v>930</v>
      </c>
      <c r="D505" s="21" t="s">
        <v>895</v>
      </c>
      <c r="E505" s="21" t="s">
        <v>896</v>
      </c>
      <c r="F505" s="22">
        <v>87.9</v>
      </c>
      <c r="G505" s="21" t="s">
        <v>1369</v>
      </c>
      <c r="H505" s="21" t="s">
        <v>49</v>
      </c>
      <c r="I505" s="21" t="s">
        <v>1595</v>
      </c>
      <c r="J505" s="21" t="s">
        <v>307</v>
      </c>
      <c r="K505" s="21" t="s">
        <v>39</v>
      </c>
      <c r="L505" s="21" t="s">
        <v>52</v>
      </c>
      <c r="M505" s="23" t="s">
        <v>244</v>
      </c>
      <c r="N505" s="24">
        <v>499</v>
      </c>
      <c r="O505" s="21" t="s">
        <v>139</v>
      </c>
      <c r="P505" s="23" t="s">
        <v>130</v>
      </c>
      <c r="Q505" s="23" t="s">
        <v>56</v>
      </c>
      <c r="R505" s="23" t="s">
        <v>57</v>
      </c>
      <c r="S505" s="24" t="b">
        <v>0</v>
      </c>
      <c r="T505" s="25" t="s">
        <v>1596</v>
      </c>
      <c r="U505" s="25" t="s">
        <v>1373</v>
      </c>
      <c r="V505" s="25" t="s">
        <v>983</v>
      </c>
      <c r="W505" s="23" t="s">
        <v>1597</v>
      </c>
      <c r="X505" s="26">
        <v>37239</v>
      </c>
      <c r="Y505" s="26">
        <v>37296</v>
      </c>
      <c r="Z505" s="21"/>
      <c r="AA505" s="25"/>
      <c r="AB505" s="25"/>
      <c r="AC505" s="25"/>
      <c r="AD505" s="25">
        <v>7002</v>
      </c>
      <c r="AE505" s="25">
        <v>87.9</v>
      </c>
      <c r="AF505" s="25" t="s">
        <v>62</v>
      </c>
      <c r="AG505" s="25" t="s">
        <v>62</v>
      </c>
      <c r="AH505" s="25"/>
      <c r="AI505" s="25" t="s">
        <v>63</v>
      </c>
      <c r="AJ505" s="27">
        <v>87.9</v>
      </c>
      <c r="AK505" s="24">
        <v>3</v>
      </c>
      <c r="AL505" s="24" t="b">
        <v>0</v>
      </c>
      <c r="AM505" s="24" t="b">
        <v>0</v>
      </c>
      <c r="AN505" s="24" t="b">
        <v>0</v>
      </c>
      <c r="AO505" s="24">
        <v>0</v>
      </c>
      <c r="AP505" s="24">
        <v>1</v>
      </c>
      <c r="AQ505" s="26">
        <v>37315</v>
      </c>
      <c r="AR505" s="26">
        <v>37320</v>
      </c>
      <c r="AS505" s="24">
        <v>1</v>
      </c>
      <c r="AT505" s="23" t="s">
        <v>900</v>
      </c>
      <c r="AU505" s="23" t="str">
        <f t="shared" si="7"/>
        <v>VO00485236</v>
      </c>
    </row>
    <row r="506" spans="2:47" ht="13.8" x14ac:dyDescent="0.25">
      <c r="B506" s="20">
        <v>37315</v>
      </c>
      <c r="C506" s="20" t="s">
        <v>930</v>
      </c>
      <c r="D506" s="21" t="s">
        <v>895</v>
      </c>
      <c r="E506" s="21" t="s">
        <v>896</v>
      </c>
      <c r="F506" s="22">
        <v>265.47000000000003</v>
      </c>
      <c r="G506" s="21" t="s">
        <v>1369</v>
      </c>
      <c r="H506" s="21" t="s">
        <v>49</v>
      </c>
      <c r="I506" s="21" t="s">
        <v>1598</v>
      </c>
      <c r="J506" s="21" t="s">
        <v>307</v>
      </c>
      <c r="K506" s="21" t="s">
        <v>39</v>
      </c>
      <c r="L506" s="21" t="s">
        <v>52</v>
      </c>
      <c r="M506" s="23" t="s">
        <v>244</v>
      </c>
      <c r="N506" s="24">
        <v>499</v>
      </c>
      <c r="O506" s="21" t="s">
        <v>139</v>
      </c>
      <c r="P506" s="23" t="s">
        <v>130</v>
      </c>
      <c r="Q506" s="23" t="s">
        <v>56</v>
      </c>
      <c r="R506" s="23" t="s">
        <v>57</v>
      </c>
      <c r="S506" s="24" t="b">
        <v>0</v>
      </c>
      <c r="T506" s="25" t="s">
        <v>1599</v>
      </c>
      <c r="U506" s="25" t="s">
        <v>1373</v>
      </c>
      <c r="V506" s="25" t="s">
        <v>983</v>
      </c>
      <c r="W506" s="23" t="s">
        <v>1600</v>
      </c>
      <c r="X506" s="26">
        <v>37229</v>
      </c>
      <c r="Y506" s="26">
        <v>37286</v>
      </c>
      <c r="Z506" s="21"/>
      <c r="AA506" s="25"/>
      <c r="AB506" s="25"/>
      <c r="AC506" s="25"/>
      <c r="AD506" s="25">
        <v>7002</v>
      </c>
      <c r="AE506" s="25">
        <v>265.47000000000003</v>
      </c>
      <c r="AF506" s="25" t="s">
        <v>62</v>
      </c>
      <c r="AG506" s="25" t="s">
        <v>62</v>
      </c>
      <c r="AH506" s="25"/>
      <c r="AI506" s="25" t="s">
        <v>63</v>
      </c>
      <c r="AJ506" s="27">
        <v>265.47000000000003</v>
      </c>
      <c r="AK506" s="24">
        <v>4</v>
      </c>
      <c r="AL506" s="24" t="b">
        <v>0</v>
      </c>
      <c r="AM506" s="24" t="b">
        <v>0</v>
      </c>
      <c r="AN506" s="24" t="b">
        <v>0</v>
      </c>
      <c r="AO506" s="24">
        <v>0</v>
      </c>
      <c r="AP506" s="24">
        <v>1</v>
      </c>
      <c r="AQ506" s="26">
        <v>37315</v>
      </c>
      <c r="AR506" s="26">
        <v>37320</v>
      </c>
      <c r="AS506" s="24">
        <v>1</v>
      </c>
      <c r="AT506" s="23" t="s">
        <v>900</v>
      </c>
      <c r="AU506" s="23" t="str">
        <f t="shared" si="7"/>
        <v>VO00485241</v>
      </c>
    </row>
    <row r="507" spans="2:47" ht="13.8" x14ac:dyDescent="0.25">
      <c r="B507" s="20">
        <v>37315</v>
      </c>
      <c r="C507" s="20" t="s">
        <v>930</v>
      </c>
      <c r="D507" s="21" t="s">
        <v>895</v>
      </c>
      <c r="E507" s="21" t="s">
        <v>896</v>
      </c>
      <c r="F507" s="22">
        <v>235</v>
      </c>
      <c r="G507" s="21" t="s">
        <v>1555</v>
      </c>
      <c r="H507" s="21" t="s">
        <v>1556</v>
      </c>
      <c r="I507" s="21" t="s">
        <v>1556</v>
      </c>
      <c r="J507" s="21" t="s">
        <v>307</v>
      </c>
      <c r="K507" s="21" t="s">
        <v>39</v>
      </c>
      <c r="L507" s="21" t="s">
        <v>52</v>
      </c>
      <c r="M507" s="23" t="s">
        <v>244</v>
      </c>
      <c r="N507" s="24">
        <v>499</v>
      </c>
      <c r="O507" s="21" t="s">
        <v>139</v>
      </c>
      <c r="P507" s="23" t="s">
        <v>130</v>
      </c>
      <c r="Q507" s="23" t="s">
        <v>56</v>
      </c>
      <c r="R507" s="23" t="s">
        <v>57</v>
      </c>
      <c r="S507" s="24" t="b">
        <v>0</v>
      </c>
      <c r="T507" s="25" t="s">
        <v>1558</v>
      </c>
      <c r="U507" s="25" t="s">
        <v>1558</v>
      </c>
      <c r="V507" s="25"/>
      <c r="W507" s="23" t="s">
        <v>272</v>
      </c>
      <c r="X507" s="26">
        <v>2</v>
      </c>
      <c r="Y507" s="26">
        <v>2</v>
      </c>
      <c r="Z507" s="21"/>
      <c r="AA507" s="25"/>
      <c r="AB507" s="25"/>
      <c r="AC507" s="25"/>
      <c r="AD507" s="25"/>
      <c r="AE507" s="25">
        <v>0</v>
      </c>
      <c r="AF507" s="25" t="s">
        <v>62</v>
      </c>
      <c r="AG507" s="25" t="s">
        <v>62</v>
      </c>
      <c r="AH507" s="25"/>
      <c r="AI507" s="25" t="s">
        <v>63</v>
      </c>
      <c r="AJ507" s="27">
        <v>235</v>
      </c>
      <c r="AK507" s="24">
        <v>3</v>
      </c>
      <c r="AL507" s="24" t="b">
        <v>0</v>
      </c>
      <c r="AM507" s="24" t="b">
        <v>0</v>
      </c>
      <c r="AN507" s="24" t="b">
        <v>0</v>
      </c>
      <c r="AO507" s="24">
        <v>0</v>
      </c>
      <c r="AP507" s="24">
        <v>1</v>
      </c>
      <c r="AQ507" s="26">
        <v>37315</v>
      </c>
      <c r="AR507" s="26">
        <v>37322</v>
      </c>
      <c r="AS507" s="24">
        <v>1</v>
      </c>
      <c r="AT507" s="23" t="s">
        <v>900</v>
      </c>
      <c r="AU507" s="23" t="str">
        <f t="shared" si="7"/>
        <v/>
      </c>
    </row>
    <row r="508" spans="2:47" ht="13.8" x14ac:dyDescent="0.25">
      <c r="B508" s="20">
        <v>37315</v>
      </c>
      <c r="C508" s="20" t="s">
        <v>930</v>
      </c>
      <c r="D508" s="21" t="s">
        <v>895</v>
      </c>
      <c r="E508" s="21" t="s">
        <v>896</v>
      </c>
      <c r="F508" s="22">
        <v>-26.24</v>
      </c>
      <c r="G508" s="21" t="s">
        <v>1406</v>
      </c>
      <c r="H508" s="21" t="s">
        <v>477</v>
      </c>
      <c r="I508" s="21" t="s">
        <v>478</v>
      </c>
      <c r="J508" s="21"/>
      <c r="K508" s="21" t="s">
        <v>39</v>
      </c>
      <c r="L508" s="21" t="s">
        <v>504</v>
      </c>
      <c r="M508" s="23" t="s">
        <v>244</v>
      </c>
      <c r="N508" s="24">
        <v>499</v>
      </c>
      <c r="O508" s="21" t="s">
        <v>139</v>
      </c>
      <c r="P508" s="23" t="s">
        <v>130</v>
      </c>
      <c r="Q508" s="23" t="s">
        <v>56</v>
      </c>
      <c r="R508" s="23" t="s">
        <v>57</v>
      </c>
      <c r="S508" s="24" t="b">
        <v>0</v>
      </c>
      <c r="T508" s="25" t="s">
        <v>622</v>
      </c>
      <c r="U508" s="25"/>
      <c r="V508" s="25"/>
      <c r="W508" s="23" t="s">
        <v>272</v>
      </c>
      <c r="X508" s="26">
        <v>2</v>
      </c>
      <c r="Y508" s="26">
        <v>2</v>
      </c>
      <c r="Z508" s="21"/>
      <c r="AA508" s="25"/>
      <c r="AB508" s="25"/>
      <c r="AC508" s="25"/>
      <c r="AD508" s="25"/>
      <c r="AE508" s="25">
        <v>0</v>
      </c>
      <c r="AF508" s="25" t="s">
        <v>62</v>
      </c>
      <c r="AG508" s="25" t="s">
        <v>62</v>
      </c>
      <c r="AH508" s="25"/>
      <c r="AI508" s="25" t="s">
        <v>63</v>
      </c>
      <c r="AJ508" s="27">
        <v>-26.24</v>
      </c>
      <c r="AK508" s="24">
        <v>7</v>
      </c>
      <c r="AL508" s="24" t="b">
        <v>0</v>
      </c>
      <c r="AM508" s="24" t="b">
        <v>0</v>
      </c>
      <c r="AN508" s="24" t="b">
        <v>0</v>
      </c>
      <c r="AO508" s="24">
        <v>5</v>
      </c>
      <c r="AP508" s="24">
        <v>1</v>
      </c>
      <c r="AQ508" s="26">
        <v>37315</v>
      </c>
      <c r="AR508" s="26">
        <v>37298</v>
      </c>
      <c r="AS508" s="24">
        <v>1</v>
      </c>
      <c r="AT508" s="23" t="s">
        <v>900</v>
      </c>
      <c r="AU508" s="23" t="str">
        <f t="shared" si="7"/>
        <v/>
      </c>
    </row>
    <row r="509" spans="2:47" ht="13.8" x14ac:dyDescent="0.25">
      <c r="B509" s="20">
        <v>37315</v>
      </c>
      <c r="C509" s="20" t="s">
        <v>930</v>
      </c>
      <c r="D509" s="21" t="s">
        <v>1086</v>
      </c>
      <c r="E509" s="21" t="s">
        <v>1087</v>
      </c>
      <c r="F509" s="22">
        <v>720</v>
      </c>
      <c r="G509" s="21" t="s">
        <v>1583</v>
      </c>
      <c r="H509" s="21" t="s">
        <v>1428</v>
      </c>
      <c r="I509" s="21" t="s">
        <v>1428</v>
      </c>
      <c r="J509" s="21" t="s">
        <v>432</v>
      </c>
      <c r="K509" s="21" t="s">
        <v>39</v>
      </c>
      <c r="L509" s="21" t="s">
        <v>269</v>
      </c>
      <c r="M509" s="23" t="s">
        <v>1091</v>
      </c>
      <c r="N509" s="24">
        <v>499</v>
      </c>
      <c r="O509" s="21" t="s">
        <v>1092</v>
      </c>
      <c r="P509" s="23" t="s">
        <v>55</v>
      </c>
      <c r="Q509" s="23" t="s">
        <v>56</v>
      </c>
      <c r="R509" s="23" t="s">
        <v>57</v>
      </c>
      <c r="S509" s="24" t="b">
        <v>0</v>
      </c>
      <c r="T509" s="25" t="s">
        <v>1583</v>
      </c>
      <c r="U509" s="25"/>
      <c r="V509" s="25"/>
      <c r="W509" s="23" t="s">
        <v>272</v>
      </c>
      <c r="X509" s="26">
        <v>2</v>
      </c>
      <c r="Y509" s="26">
        <v>2</v>
      </c>
      <c r="Z509" s="21"/>
      <c r="AA509" s="25"/>
      <c r="AB509" s="25"/>
      <c r="AC509" s="25"/>
      <c r="AD509" s="25"/>
      <c r="AE509" s="25">
        <v>0</v>
      </c>
      <c r="AF509" s="25" t="s">
        <v>62</v>
      </c>
      <c r="AG509" s="25" t="s">
        <v>62</v>
      </c>
      <c r="AH509" s="25"/>
      <c r="AI509" s="25" t="s">
        <v>63</v>
      </c>
      <c r="AJ509" s="27">
        <v>720</v>
      </c>
      <c r="AK509" s="24">
        <v>14</v>
      </c>
      <c r="AL509" s="24" t="b">
        <v>1</v>
      </c>
      <c r="AM509" s="24" t="b">
        <v>0</v>
      </c>
      <c r="AN509" s="24" t="b">
        <v>0</v>
      </c>
      <c r="AO509" s="24">
        <v>0</v>
      </c>
      <c r="AP509" s="24">
        <v>1</v>
      </c>
      <c r="AQ509" s="26">
        <v>37315</v>
      </c>
      <c r="AR509" s="26">
        <v>37321</v>
      </c>
      <c r="AS509" s="24">
        <v>1</v>
      </c>
      <c r="AT509" s="23" t="s">
        <v>1095</v>
      </c>
      <c r="AU509" s="23" t="str">
        <f t="shared" si="7"/>
        <v/>
      </c>
    </row>
    <row r="510" spans="2:47" ht="13.8" x14ac:dyDescent="0.25">
      <c r="B510" s="20">
        <v>37315</v>
      </c>
      <c r="C510" s="20" t="s">
        <v>930</v>
      </c>
      <c r="D510" s="21" t="s">
        <v>901</v>
      </c>
      <c r="E510" s="21" t="s">
        <v>902</v>
      </c>
      <c r="F510" s="22">
        <v>720</v>
      </c>
      <c r="G510" s="21" t="s">
        <v>1601</v>
      </c>
      <c r="H510" s="21" t="s">
        <v>49</v>
      </c>
      <c r="I510" s="21" t="s">
        <v>1602</v>
      </c>
      <c r="J510" s="21" t="s">
        <v>51</v>
      </c>
      <c r="K510" s="21" t="s">
        <v>39</v>
      </c>
      <c r="L510" s="21" t="s">
        <v>52</v>
      </c>
      <c r="M510" s="23" t="s">
        <v>905</v>
      </c>
      <c r="N510" s="24">
        <v>499</v>
      </c>
      <c r="O510" s="21" t="s">
        <v>139</v>
      </c>
      <c r="P510" s="23" t="s">
        <v>130</v>
      </c>
      <c r="Q510" s="23" t="s">
        <v>56</v>
      </c>
      <c r="R510" s="23" t="s">
        <v>57</v>
      </c>
      <c r="S510" s="24" t="b">
        <v>0</v>
      </c>
      <c r="T510" s="25" t="s">
        <v>1603</v>
      </c>
      <c r="U510" s="25" t="s">
        <v>1604</v>
      </c>
      <c r="V510" s="25" t="s">
        <v>1605</v>
      </c>
      <c r="W510" s="23" t="s">
        <v>1606</v>
      </c>
      <c r="X510" s="26">
        <v>37287</v>
      </c>
      <c r="Y510" s="26">
        <v>37344</v>
      </c>
      <c r="Z510" s="21"/>
      <c r="AA510" s="25"/>
      <c r="AB510" s="25"/>
      <c r="AC510" s="25"/>
      <c r="AD510" s="25">
        <v>7002</v>
      </c>
      <c r="AE510" s="25">
        <v>720</v>
      </c>
      <c r="AF510" s="25" t="s">
        <v>62</v>
      </c>
      <c r="AG510" s="25" t="s">
        <v>62</v>
      </c>
      <c r="AH510" s="25"/>
      <c r="AI510" s="25" t="s">
        <v>63</v>
      </c>
      <c r="AJ510" s="27">
        <v>720</v>
      </c>
      <c r="AK510" s="24">
        <v>1</v>
      </c>
      <c r="AL510" s="24" t="b">
        <v>0</v>
      </c>
      <c r="AM510" s="24" t="b">
        <v>0</v>
      </c>
      <c r="AN510" s="24" t="b">
        <v>0</v>
      </c>
      <c r="AO510" s="24">
        <v>0</v>
      </c>
      <c r="AP510" s="24">
        <v>1</v>
      </c>
      <c r="AQ510" s="26">
        <v>37315</v>
      </c>
      <c r="AR510" s="26">
        <v>37316</v>
      </c>
      <c r="AS510" s="24">
        <v>1</v>
      </c>
      <c r="AT510" s="23" t="s">
        <v>910</v>
      </c>
      <c r="AU510" s="23" t="str">
        <f t="shared" si="7"/>
        <v>VO00481387</v>
      </c>
    </row>
    <row r="511" spans="2:47" ht="13.8" x14ac:dyDescent="0.25">
      <c r="B511" s="20">
        <v>37315</v>
      </c>
      <c r="C511" s="20" t="s">
        <v>930</v>
      </c>
      <c r="D511" s="21" t="s">
        <v>911</v>
      </c>
      <c r="E511" s="21" t="s">
        <v>769</v>
      </c>
      <c r="F511" s="22">
        <v>97.4</v>
      </c>
      <c r="G511" s="21" t="s">
        <v>1393</v>
      </c>
      <c r="H511" s="21" t="s">
        <v>1394</v>
      </c>
      <c r="I511" s="21" t="s">
        <v>1607</v>
      </c>
      <c r="J511" s="21" t="s">
        <v>576</v>
      </c>
      <c r="K511" s="21" t="s">
        <v>39</v>
      </c>
      <c r="L511" s="21" t="s">
        <v>269</v>
      </c>
      <c r="M511" s="23" t="s">
        <v>913</v>
      </c>
      <c r="N511" s="24">
        <v>530</v>
      </c>
      <c r="O511" s="21" t="s">
        <v>578</v>
      </c>
      <c r="P511" s="23" t="s">
        <v>55</v>
      </c>
      <c r="Q511" s="23" t="s">
        <v>56</v>
      </c>
      <c r="R511" s="23" t="s">
        <v>57</v>
      </c>
      <c r="S511" s="24" t="b">
        <v>0</v>
      </c>
      <c r="T511" s="25" t="s">
        <v>573</v>
      </c>
      <c r="U511" s="25" t="s">
        <v>435</v>
      </c>
      <c r="V511" s="25"/>
      <c r="W511" s="23" t="s">
        <v>272</v>
      </c>
      <c r="X511" s="26">
        <v>2</v>
      </c>
      <c r="Y511" s="26">
        <v>2</v>
      </c>
      <c r="Z511" s="21"/>
      <c r="AA511" s="25"/>
      <c r="AB511" s="25"/>
      <c r="AC511" s="25"/>
      <c r="AD511" s="25"/>
      <c r="AE511" s="25">
        <v>0</v>
      </c>
      <c r="AF511" s="25" t="s">
        <v>62</v>
      </c>
      <c r="AG511" s="25" t="s">
        <v>62</v>
      </c>
      <c r="AH511" s="25"/>
      <c r="AI511" s="25" t="s">
        <v>63</v>
      </c>
      <c r="AJ511" s="27">
        <v>97.4</v>
      </c>
      <c r="AK511" s="24">
        <v>13</v>
      </c>
      <c r="AL511" s="24" t="b">
        <v>0</v>
      </c>
      <c r="AM511" s="24" t="b">
        <v>0</v>
      </c>
      <c r="AN511" s="24" t="b">
        <v>1</v>
      </c>
      <c r="AO511" s="24">
        <v>4</v>
      </c>
      <c r="AP511" s="24">
        <v>1</v>
      </c>
      <c r="AQ511" s="26">
        <v>37315</v>
      </c>
      <c r="AR511" s="26">
        <v>37320</v>
      </c>
      <c r="AS511" s="24">
        <v>1</v>
      </c>
      <c r="AT511" s="23" t="s">
        <v>914</v>
      </c>
      <c r="AU511" s="23" t="str">
        <f t="shared" si="7"/>
        <v/>
      </c>
    </row>
    <row r="512" spans="2:47" ht="13.8" x14ac:dyDescent="0.25">
      <c r="B512" s="20">
        <v>37315</v>
      </c>
      <c r="C512" s="20" t="s">
        <v>930</v>
      </c>
      <c r="D512" s="21" t="s">
        <v>915</v>
      </c>
      <c r="E512" s="21" t="s">
        <v>916</v>
      </c>
      <c r="F512" s="22">
        <v>416.66</v>
      </c>
      <c r="G512" s="21" t="s">
        <v>1393</v>
      </c>
      <c r="H512" s="21" t="s">
        <v>1394</v>
      </c>
      <c r="I512" s="21" t="s">
        <v>575</v>
      </c>
      <c r="J512" s="21" t="s">
        <v>576</v>
      </c>
      <c r="K512" s="21" t="s">
        <v>39</v>
      </c>
      <c r="L512" s="21" t="s">
        <v>269</v>
      </c>
      <c r="M512" s="23" t="s">
        <v>917</v>
      </c>
      <c r="N512" s="24">
        <v>532</v>
      </c>
      <c r="O512" s="21" t="s">
        <v>918</v>
      </c>
      <c r="P512" s="23" t="s">
        <v>55</v>
      </c>
      <c r="Q512" s="23" t="s">
        <v>56</v>
      </c>
      <c r="R512" s="23" t="s">
        <v>57</v>
      </c>
      <c r="S512" s="24" t="b">
        <v>0</v>
      </c>
      <c r="T512" s="25" t="s">
        <v>573</v>
      </c>
      <c r="U512" s="25" t="s">
        <v>435</v>
      </c>
      <c r="V512" s="25"/>
      <c r="W512" s="23" t="s">
        <v>272</v>
      </c>
      <c r="X512" s="26">
        <v>2</v>
      </c>
      <c r="Y512" s="26">
        <v>2</v>
      </c>
      <c r="Z512" s="21"/>
      <c r="AA512" s="25"/>
      <c r="AB512" s="25"/>
      <c r="AC512" s="25"/>
      <c r="AD512" s="25"/>
      <c r="AE512" s="25">
        <v>0</v>
      </c>
      <c r="AF512" s="25" t="s">
        <v>62</v>
      </c>
      <c r="AG512" s="25" t="s">
        <v>62</v>
      </c>
      <c r="AH512" s="25"/>
      <c r="AI512" s="25" t="s">
        <v>63</v>
      </c>
      <c r="AJ512" s="27">
        <v>416.66</v>
      </c>
      <c r="AK512" s="24">
        <v>15</v>
      </c>
      <c r="AL512" s="24" t="b">
        <v>0</v>
      </c>
      <c r="AM512" s="24" t="b">
        <v>0</v>
      </c>
      <c r="AN512" s="24" t="b">
        <v>1</v>
      </c>
      <c r="AO512" s="24">
        <v>4</v>
      </c>
      <c r="AP512" s="24">
        <v>1</v>
      </c>
      <c r="AQ512" s="26">
        <v>37315</v>
      </c>
      <c r="AR512" s="26">
        <v>37320</v>
      </c>
      <c r="AS512" s="24">
        <v>1</v>
      </c>
      <c r="AT512" s="23" t="s">
        <v>919</v>
      </c>
      <c r="AU512" s="23" t="str">
        <f t="shared" si="7"/>
        <v/>
      </c>
    </row>
    <row r="513" spans="2:47" ht="13.8" x14ac:dyDescent="0.25">
      <c r="B513" s="20">
        <v>37315</v>
      </c>
      <c r="C513" s="20" t="s">
        <v>930</v>
      </c>
      <c r="D513" s="21" t="s">
        <v>920</v>
      </c>
      <c r="E513" s="21" t="s">
        <v>921</v>
      </c>
      <c r="F513" s="22">
        <v>256.41000000000003</v>
      </c>
      <c r="G513" s="21" t="s">
        <v>1393</v>
      </c>
      <c r="H513" s="21" t="s">
        <v>1394</v>
      </c>
      <c r="I513" s="21" t="s">
        <v>575</v>
      </c>
      <c r="J513" s="21" t="s">
        <v>576</v>
      </c>
      <c r="K513" s="21" t="s">
        <v>39</v>
      </c>
      <c r="L513" s="21" t="s">
        <v>269</v>
      </c>
      <c r="M513" s="23" t="s">
        <v>922</v>
      </c>
      <c r="N513" s="24">
        <v>530</v>
      </c>
      <c r="O513" s="21" t="s">
        <v>578</v>
      </c>
      <c r="P513" s="23" t="s">
        <v>55</v>
      </c>
      <c r="Q513" s="23" t="s">
        <v>56</v>
      </c>
      <c r="R513" s="23" t="s">
        <v>57</v>
      </c>
      <c r="S513" s="24" t="b">
        <v>0</v>
      </c>
      <c r="T513" s="25" t="s">
        <v>573</v>
      </c>
      <c r="U513" s="25" t="s">
        <v>435</v>
      </c>
      <c r="V513" s="25"/>
      <c r="W513" s="23" t="s">
        <v>272</v>
      </c>
      <c r="X513" s="26">
        <v>2</v>
      </c>
      <c r="Y513" s="26">
        <v>2</v>
      </c>
      <c r="Z513" s="21"/>
      <c r="AA513" s="25"/>
      <c r="AB513" s="25"/>
      <c r="AC513" s="25"/>
      <c r="AD513" s="25"/>
      <c r="AE513" s="25">
        <v>0</v>
      </c>
      <c r="AF513" s="25" t="s">
        <v>62</v>
      </c>
      <c r="AG513" s="25" t="s">
        <v>62</v>
      </c>
      <c r="AH513" s="25"/>
      <c r="AI513" s="25" t="s">
        <v>63</v>
      </c>
      <c r="AJ513" s="27">
        <v>256.41000000000003</v>
      </c>
      <c r="AK513" s="24">
        <v>17</v>
      </c>
      <c r="AL513" s="24" t="b">
        <v>0</v>
      </c>
      <c r="AM513" s="24" t="b">
        <v>0</v>
      </c>
      <c r="AN513" s="24" t="b">
        <v>1</v>
      </c>
      <c r="AO513" s="24">
        <v>4</v>
      </c>
      <c r="AP513" s="24">
        <v>1</v>
      </c>
      <c r="AQ513" s="26">
        <v>37315</v>
      </c>
      <c r="AR513" s="26">
        <v>37320</v>
      </c>
      <c r="AS513" s="24">
        <v>1</v>
      </c>
      <c r="AT513" s="23" t="s">
        <v>923</v>
      </c>
      <c r="AU513" s="23" t="str">
        <f t="shared" si="7"/>
        <v/>
      </c>
    </row>
    <row r="514" spans="2:47" ht="13.8" x14ac:dyDescent="0.25">
      <c r="B514" s="20">
        <v>37315</v>
      </c>
      <c r="C514" s="20" t="s">
        <v>930</v>
      </c>
      <c r="D514" s="21" t="s">
        <v>1608</v>
      </c>
      <c r="E514" s="21" t="s">
        <v>1609</v>
      </c>
      <c r="F514" s="22">
        <v>-260.54000000000002</v>
      </c>
      <c r="G514" s="21" t="s">
        <v>1610</v>
      </c>
      <c r="H514" s="21" t="s">
        <v>1611</v>
      </c>
      <c r="I514" s="21" t="s">
        <v>1611</v>
      </c>
      <c r="J514" s="21" t="s">
        <v>51</v>
      </c>
      <c r="K514" s="21" t="s">
        <v>39</v>
      </c>
      <c r="L514" s="21" t="s">
        <v>52</v>
      </c>
      <c r="M514" s="23" t="s">
        <v>1612</v>
      </c>
      <c r="N514" s="24">
        <v>510</v>
      </c>
      <c r="O514" s="21" t="s">
        <v>1613</v>
      </c>
      <c r="P514" s="23" t="s">
        <v>55</v>
      </c>
      <c r="Q514" s="23" t="s">
        <v>56</v>
      </c>
      <c r="R514" s="23" t="s">
        <v>57</v>
      </c>
      <c r="S514" s="24" t="b">
        <v>0</v>
      </c>
      <c r="T514" s="25" t="s">
        <v>1614</v>
      </c>
      <c r="U514" s="25" t="s">
        <v>1615</v>
      </c>
      <c r="V514" s="25"/>
      <c r="W514" s="23" t="s">
        <v>272</v>
      </c>
      <c r="X514" s="26">
        <v>2</v>
      </c>
      <c r="Y514" s="26">
        <v>2</v>
      </c>
      <c r="Z514" s="21"/>
      <c r="AA514" s="25"/>
      <c r="AB514" s="25"/>
      <c r="AC514" s="25"/>
      <c r="AD514" s="25"/>
      <c r="AE514" s="25">
        <v>0</v>
      </c>
      <c r="AF514" s="25" t="s">
        <v>62</v>
      </c>
      <c r="AG514" s="25" t="s">
        <v>62</v>
      </c>
      <c r="AH514" s="25"/>
      <c r="AI514" s="25" t="s">
        <v>63</v>
      </c>
      <c r="AJ514" s="27">
        <v>-260.54000000000002</v>
      </c>
      <c r="AK514" s="24">
        <v>18</v>
      </c>
      <c r="AL514" s="24" t="b">
        <v>0</v>
      </c>
      <c r="AM514" s="24" t="b">
        <v>0</v>
      </c>
      <c r="AN514" s="24" t="b">
        <v>0</v>
      </c>
      <c r="AO514" s="24">
        <v>4</v>
      </c>
      <c r="AP514" s="24">
        <v>1</v>
      </c>
      <c r="AQ514" s="26">
        <v>37315</v>
      </c>
      <c r="AR514" s="26">
        <v>37326</v>
      </c>
      <c r="AS514" s="24">
        <v>1</v>
      </c>
      <c r="AT514" s="23" t="s">
        <v>1616</v>
      </c>
      <c r="AU514" s="23" t="str">
        <f t="shared" si="7"/>
        <v/>
      </c>
    </row>
    <row r="515" spans="2:47" ht="13.8" x14ac:dyDescent="0.25">
      <c r="B515" s="20">
        <v>37315</v>
      </c>
      <c r="C515" s="20" t="s">
        <v>930</v>
      </c>
      <c r="D515" s="21" t="s">
        <v>1617</v>
      </c>
      <c r="E515" s="21" t="s">
        <v>1618</v>
      </c>
      <c r="F515" s="22">
        <v>-301.13</v>
      </c>
      <c r="G515" s="21" t="s">
        <v>1610</v>
      </c>
      <c r="H515" s="21" t="s">
        <v>1611</v>
      </c>
      <c r="I515" s="21" t="s">
        <v>1619</v>
      </c>
      <c r="J515" s="21" t="s">
        <v>51</v>
      </c>
      <c r="K515" s="21" t="s">
        <v>39</v>
      </c>
      <c r="L515" s="21" t="s">
        <v>52</v>
      </c>
      <c r="M515" s="23" t="s">
        <v>1612</v>
      </c>
      <c r="N515" s="24">
        <v>510</v>
      </c>
      <c r="O515" s="21" t="s">
        <v>1613</v>
      </c>
      <c r="P515" s="23" t="s">
        <v>130</v>
      </c>
      <c r="Q515" s="23" t="s">
        <v>56</v>
      </c>
      <c r="R515" s="23" t="s">
        <v>57</v>
      </c>
      <c r="S515" s="24" t="b">
        <v>0</v>
      </c>
      <c r="T515" s="25" t="s">
        <v>1614</v>
      </c>
      <c r="U515" s="25" t="s">
        <v>1615</v>
      </c>
      <c r="V515" s="25"/>
      <c r="W515" s="23" t="s">
        <v>272</v>
      </c>
      <c r="X515" s="26">
        <v>2</v>
      </c>
      <c r="Y515" s="26">
        <v>2</v>
      </c>
      <c r="Z515" s="21"/>
      <c r="AA515" s="25"/>
      <c r="AB515" s="25"/>
      <c r="AC515" s="25"/>
      <c r="AD515" s="25"/>
      <c r="AE515" s="25">
        <v>0</v>
      </c>
      <c r="AF515" s="25" t="s">
        <v>62</v>
      </c>
      <c r="AG515" s="25" t="s">
        <v>62</v>
      </c>
      <c r="AH515" s="25"/>
      <c r="AI515" s="25" t="s">
        <v>63</v>
      </c>
      <c r="AJ515" s="27">
        <v>-301.13</v>
      </c>
      <c r="AK515" s="24">
        <v>20</v>
      </c>
      <c r="AL515" s="24" t="b">
        <v>0</v>
      </c>
      <c r="AM515" s="24" t="b">
        <v>0</v>
      </c>
      <c r="AN515" s="24" t="b">
        <v>0</v>
      </c>
      <c r="AO515" s="24">
        <v>4</v>
      </c>
      <c r="AP515" s="24">
        <v>1</v>
      </c>
      <c r="AQ515" s="26">
        <v>37315</v>
      </c>
      <c r="AR515" s="26">
        <v>37326</v>
      </c>
      <c r="AS515" s="24">
        <v>1</v>
      </c>
      <c r="AT515" s="23" t="s">
        <v>1620</v>
      </c>
      <c r="AU515" s="23" t="str">
        <f t="shared" si="7"/>
        <v/>
      </c>
    </row>
    <row r="516" spans="2:47" ht="13.8" x14ac:dyDescent="0.25">
      <c r="B516" s="20">
        <v>37321</v>
      </c>
      <c r="C516" s="20" t="s">
        <v>1621</v>
      </c>
      <c r="D516" s="21" t="s">
        <v>1622</v>
      </c>
      <c r="E516" s="21" t="s">
        <v>1623</v>
      </c>
      <c r="F516" s="22">
        <v>491</v>
      </c>
      <c r="G516" s="21" t="s">
        <v>1624</v>
      </c>
      <c r="H516" s="21" t="s">
        <v>49</v>
      </c>
      <c r="I516" s="21" t="s">
        <v>1625</v>
      </c>
      <c r="J516" s="21" t="s">
        <v>307</v>
      </c>
      <c r="K516" s="21" t="s">
        <v>39</v>
      </c>
      <c r="L516" s="21" t="s">
        <v>52</v>
      </c>
      <c r="M516" s="23" t="s">
        <v>1626</v>
      </c>
      <c r="N516" s="24">
        <v>499</v>
      </c>
      <c r="O516" s="21" t="s">
        <v>139</v>
      </c>
      <c r="P516" s="23" t="s">
        <v>55</v>
      </c>
      <c r="Q516" s="23" t="s">
        <v>56</v>
      </c>
      <c r="R516" s="23" t="s">
        <v>57</v>
      </c>
      <c r="S516" s="24" t="b">
        <v>0</v>
      </c>
      <c r="T516" s="25" t="s">
        <v>1627</v>
      </c>
      <c r="U516" s="25" t="s">
        <v>1628</v>
      </c>
      <c r="V516" s="25" t="s">
        <v>1629</v>
      </c>
      <c r="W516" s="23" t="s">
        <v>1630</v>
      </c>
      <c r="X516" s="26">
        <v>37316</v>
      </c>
      <c r="Y516" s="26">
        <v>37317</v>
      </c>
      <c r="Z516" s="21"/>
      <c r="AA516" s="25"/>
      <c r="AB516" s="25"/>
      <c r="AC516" s="25"/>
      <c r="AD516" s="25">
        <v>7001</v>
      </c>
      <c r="AE516" s="25">
        <v>491</v>
      </c>
      <c r="AF516" s="25" t="s">
        <v>62</v>
      </c>
      <c r="AG516" s="25" t="s">
        <v>62</v>
      </c>
      <c r="AH516" s="25"/>
      <c r="AI516" s="25" t="s">
        <v>63</v>
      </c>
      <c r="AJ516" s="27">
        <v>491</v>
      </c>
      <c r="AK516" s="24">
        <v>1</v>
      </c>
      <c r="AL516" s="24" t="b">
        <v>0</v>
      </c>
      <c r="AM516" s="24" t="b">
        <v>0</v>
      </c>
      <c r="AN516" s="24" t="b">
        <v>0</v>
      </c>
      <c r="AO516" s="24">
        <v>0</v>
      </c>
      <c r="AP516" s="24">
        <v>1</v>
      </c>
      <c r="AQ516" s="26">
        <v>37321</v>
      </c>
      <c r="AR516" s="26">
        <v>37321</v>
      </c>
      <c r="AS516" s="24">
        <v>1</v>
      </c>
      <c r="AT516" s="23" t="s">
        <v>1631</v>
      </c>
      <c r="AU516" s="23" t="str">
        <f t="shared" si="7"/>
        <v>VO00485778</v>
      </c>
    </row>
    <row r="517" spans="2:47" ht="13.8" x14ac:dyDescent="0.25">
      <c r="B517" s="20">
        <v>37322</v>
      </c>
      <c r="C517" s="20" t="s">
        <v>1621</v>
      </c>
      <c r="D517" s="21" t="s">
        <v>188</v>
      </c>
      <c r="E517" s="21" t="s">
        <v>189</v>
      </c>
      <c r="F517" s="22">
        <v>756</v>
      </c>
      <c r="G517" s="21" t="s">
        <v>1632</v>
      </c>
      <c r="H517" s="21" t="s">
        <v>49</v>
      </c>
      <c r="I517" s="21" t="s">
        <v>169</v>
      </c>
      <c r="J517" s="21" t="s">
        <v>307</v>
      </c>
      <c r="K517" s="21" t="s">
        <v>39</v>
      </c>
      <c r="L517" s="21" t="s">
        <v>52</v>
      </c>
      <c r="M517" s="23" t="s">
        <v>191</v>
      </c>
      <c r="N517" s="24">
        <v>499</v>
      </c>
      <c r="O517" s="21" t="s">
        <v>139</v>
      </c>
      <c r="P517" s="23" t="s">
        <v>55</v>
      </c>
      <c r="Q517" s="23" t="s">
        <v>56</v>
      </c>
      <c r="R517" s="23" t="s">
        <v>57</v>
      </c>
      <c r="S517" s="24" t="b">
        <v>0</v>
      </c>
      <c r="T517" s="25" t="s">
        <v>1633</v>
      </c>
      <c r="U517" s="25" t="s">
        <v>1634</v>
      </c>
      <c r="V517" s="25" t="s">
        <v>173</v>
      </c>
      <c r="W517" s="23" t="s">
        <v>1635</v>
      </c>
      <c r="X517" s="26">
        <v>37316</v>
      </c>
      <c r="Y517" s="26">
        <v>37317</v>
      </c>
      <c r="Z517" s="21"/>
      <c r="AA517" s="25"/>
      <c r="AB517" s="25"/>
      <c r="AC517" s="25"/>
      <c r="AD517" s="25">
        <v>7001</v>
      </c>
      <c r="AE517" s="25">
        <v>756</v>
      </c>
      <c r="AF517" s="25" t="s">
        <v>62</v>
      </c>
      <c r="AG517" s="25" t="s">
        <v>62</v>
      </c>
      <c r="AH517" s="25"/>
      <c r="AI517" s="25" t="s">
        <v>63</v>
      </c>
      <c r="AJ517" s="27">
        <v>756</v>
      </c>
      <c r="AK517" s="24">
        <v>1</v>
      </c>
      <c r="AL517" s="24" t="b">
        <v>0</v>
      </c>
      <c r="AM517" s="24" t="b">
        <v>0</v>
      </c>
      <c r="AN517" s="24" t="b">
        <v>0</v>
      </c>
      <c r="AO517" s="24">
        <v>0</v>
      </c>
      <c r="AP517" s="24">
        <v>1</v>
      </c>
      <c r="AQ517" s="26">
        <v>37322</v>
      </c>
      <c r="AR517" s="26">
        <v>37323</v>
      </c>
      <c r="AS517" s="24">
        <v>1</v>
      </c>
      <c r="AT517" s="23" t="s">
        <v>192</v>
      </c>
      <c r="AU517" s="23" t="str">
        <f t="shared" si="7"/>
        <v>VO00486258</v>
      </c>
    </row>
    <row r="518" spans="2:47" ht="13.8" x14ac:dyDescent="0.25">
      <c r="B518" s="20">
        <v>37322</v>
      </c>
      <c r="C518" s="20" t="s">
        <v>1621</v>
      </c>
      <c r="D518" s="21" t="s">
        <v>878</v>
      </c>
      <c r="E518" s="21" t="s">
        <v>194</v>
      </c>
      <c r="F518" s="22">
        <v>150</v>
      </c>
      <c r="G518" s="21" t="s">
        <v>1636</v>
      </c>
      <c r="H518" s="21" t="s">
        <v>49</v>
      </c>
      <c r="I518" s="21" t="s">
        <v>1637</v>
      </c>
      <c r="J518" s="21" t="s">
        <v>307</v>
      </c>
      <c r="K518" s="21" t="s">
        <v>39</v>
      </c>
      <c r="L518" s="21" t="s">
        <v>52</v>
      </c>
      <c r="M518" s="23" t="s">
        <v>197</v>
      </c>
      <c r="N518" s="24">
        <v>499</v>
      </c>
      <c r="O518" s="21" t="s">
        <v>139</v>
      </c>
      <c r="P518" s="23" t="s">
        <v>55</v>
      </c>
      <c r="Q518" s="23" t="s">
        <v>56</v>
      </c>
      <c r="R518" s="23" t="s">
        <v>57</v>
      </c>
      <c r="S518" s="24" t="b">
        <v>0</v>
      </c>
      <c r="T518" s="25" t="s">
        <v>1638</v>
      </c>
      <c r="U518" s="25" t="s">
        <v>1639</v>
      </c>
      <c r="V518" s="25" t="s">
        <v>992</v>
      </c>
      <c r="W518" s="23" t="s">
        <v>1640</v>
      </c>
      <c r="X518" s="26">
        <v>37316</v>
      </c>
      <c r="Y518" s="26">
        <v>37317</v>
      </c>
      <c r="Z518" s="21"/>
      <c r="AA518" s="25"/>
      <c r="AB518" s="25"/>
      <c r="AC518" s="25"/>
      <c r="AD518" s="25">
        <v>7015</v>
      </c>
      <c r="AE518" s="25">
        <v>15065</v>
      </c>
      <c r="AF518" s="25" t="s">
        <v>62</v>
      </c>
      <c r="AG518" s="25" t="s">
        <v>62</v>
      </c>
      <c r="AH518" s="25"/>
      <c r="AI518" s="25" t="s">
        <v>63</v>
      </c>
      <c r="AJ518" s="27">
        <v>150</v>
      </c>
      <c r="AK518" s="24">
        <v>6</v>
      </c>
      <c r="AL518" s="24" t="b">
        <v>0</v>
      </c>
      <c r="AM518" s="24" t="b">
        <v>0</v>
      </c>
      <c r="AN518" s="24" t="b">
        <v>0</v>
      </c>
      <c r="AO518" s="24">
        <v>0</v>
      </c>
      <c r="AP518" s="24">
        <v>1</v>
      </c>
      <c r="AQ518" s="26">
        <v>37322</v>
      </c>
      <c r="AR518" s="26">
        <v>37323</v>
      </c>
      <c r="AS518" s="24">
        <v>1</v>
      </c>
      <c r="AT518" s="23" t="s">
        <v>879</v>
      </c>
      <c r="AU518" s="23" t="str">
        <f t="shared" ref="AU518:AU581" si="8">IF(LEFT(T518,2)="VO",T518,"")</f>
        <v>VO00486280</v>
      </c>
    </row>
    <row r="519" spans="2:47" ht="13.8" x14ac:dyDescent="0.25">
      <c r="B519" s="20">
        <v>37327</v>
      </c>
      <c r="C519" s="20" t="s">
        <v>1621</v>
      </c>
      <c r="D519" s="21" t="s">
        <v>474</v>
      </c>
      <c r="E519" s="21" t="s">
        <v>475</v>
      </c>
      <c r="F519" s="22">
        <v>36409.800000000003</v>
      </c>
      <c r="G519" s="21" t="s">
        <v>1641</v>
      </c>
      <c r="H519" s="21" t="s">
        <v>49</v>
      </c>
      <c r="I519" s="21" t="s">
        <v>1642</v>
      </c>
      <c r="J519" s="21" t="s">
        <v>51</v>
      </c>
      <c r="K519" s="21" t="s">
        <v>39</v>
      </c>
      <c r="L519" s="21" t="s">
        <v>52</v>
      </c>
      <c r="M519" s="23" t="s">
        <v>471</v>
      </c>
      <c r="N519" s="24">
        <v>451</v>
      </c>
      <c r="O519" s="21" t="s">
        <v>472</v>
      </c>
      <c r="P519" s="23" t="s">
        <v>130</v>
      </c>
      <c r="Q519" s="23" t="s">
        <v>56</v>
      </c>
      <c r="R519" s="23" t="s">
        <v>57</v>
      </c>
      <c r="S519" s="24" t="b">
        <v>0</v>
      </c>
      <c r="T519" s="25" t="s">
        <v>1643</v>
      </c>
      <c r="U519" s="25" t="s">
        <v>1644</v>
      </c>
      <c r="V519" s="25" t="s">
        <v>1645</v>
      </c>
      <c r="W519" s="23" t="s">
        <v>1646</v>
      </c>
      <c r="X519" s="26">
        <v>37315</v>
      </c>
      <c r="Y519" s="26">
        <v>37335</v>
      </c>
      <c r="Z519" s="21"/>
      <c r="AA519" s="25"/>
      <c r="AB519" s="25"/>
      <c r="AC519" s="25"/>
      <c r="AD519" s="25">
        <v>7002</v>
      </c>
      <c r="AE519" s="25">
        <v>36409.800000000003</v>
      </c>
      <c r="AF519" s="25" t="s">
        <v>62</v>
      </c>
      <c r="AG519" s="25" t="s">
        <v>62</v>
      </c>
      <c r="AH519" s="25"/>
      <c r="AI519" s="25" t="s">
        <v>63</v>
      </c>
      <c r="AJ519" s="27">
        <v>36409.800000000003</v>
      </c>
      <c r="AK519" s="24">
        <v>3</v>
      </c>
      <c r="AL519" s="24" t="b">
        <v>0</v>
      </c>
      <c r="AM519" s="24" t="b">
        <v>0</v>
      </c>
      <c r="AN519" s="24" t="b">
        <v>0</v>
      </c>
      <c r="AO519" s="24">
        <v>0</v>
      </c>
      <c r="AP519" s="24">
        <v>1</v>
      </c>
      <c r="AQ519" s="26">
        <v>37327</v>
      </c>
      <c r="AR519" s="26">
        <v>37328</v>
      </c>
      <c r="AS519" s="24">
        <v>1</v>
      </c>
      <c r="AT519" s="23" t="s">
        <v>479</v>
      </c>
      <c r="AU519" s="23" t="str">
        <f t="shared" si="8"/>
        <v>VO00487573</v>
      </c>
    </row>
    <row r="520" spans="2:47" ht="13.8" x14ac:dyDescent="0.25">
      <c r="B520" s="20">
        <v>37327</v>
      </c>
      <c r="C520" s="20" t="s">
        <v>1621</v>
      </c>
      <c r="D520" s="21" t="s">
        <v>474</v>
      </c>
      <c r="E520" s="21" t="s">
        <v>475</v>
      </c>
      <c r="F520" s="22">
        <v>41709.300000000003</v>
      </c>
      <c r="G520" s="21" t="s">
        <v>1641</v>
      </c>
      <c r="H520" s="21" t="s">
        <v>49</v>
      </c>
      <c r="I520" s="21" t="s">
        <v>1647</v>
      </c>
      <c r="J520" s="21" t="s">
        <v>51</v>
      </c>
      <c r="K520" s="21" t="s">
        <v>39</v>
      </c>
      <c r="L520" s="21" t="s">
        <v>52</v>
      </c>
      <c r="M520" s="23" t="s">
        <v>471</v>
      </c>
      <c r="N520" s="24">
        <v>451</v>
      </c>
      <c r="O520" s="21" t="s">
        <v>472</v>
      </c>
      <c r="P520" s="23" t="s">
        <v>130</v>
      </c>
      <c r="Q520" s="23" t="s">
        <v>56</v>
      </c>
      <c r="R520" s="23" t="s">
        <v>57</v>
      </c>
      <c r="S520" s="24" t="b">
        <v>0</v>
      </c>
      <c r="T520" s="25" t="s">
        <v>1648</v>
      </c>
      <c r="U520" s="25" t="s">
        <v>1644</v>
      </c>
      <c r="V520" s="25" t="s">
        <v>1645</v>
      </c>
      <c r="W520" s="23" t="s">
        <v>1649</v>
      </c>
      <c r="X520" s="26">
        <v>37287</v>
      </c>
      <c r="Y520" s="26">
        <v>37307</v>
      </c>
      <c r="Z520" s="21"/>
      <c r="AA520" s="25"/>
      <c r="AB520" s="25"/>
      <c r="AC520" s="25"/>
      <c r="AD520" s="25">
        <v>7002</v>
      </c>
      <c r="AE520" s="25">
        <v>41709.300000000003</v>
      </c>
      <c r="AF520" s="25" t="s">
        <v>62</v>
      </c>
      <c r="AG520" s="25" t="s">
        <v>62</v>
      </c>
      <c r="AH520" s="25"/>
      <c r="AI520" s="25" t="s">
        <v>63</v>
      </c>
      <c r="AJ520" s="27">
        <v>41709.300000000003</v>
      </c>
      <c r="AK520" s="24">
        <v>4</v>
      </c>
      <c r="AL520" s="24" t="b">
        <v>0</v>
      </c>
      <c r="AM520" s="24" t="b">
        <v>0</v>
      </c>
      <c r="AN520" s="24" t="b">
        <v>0</v>
      </c>
      <c r="AO520" s="24">
        <v>0</v>
      </c>
      <c r="AP520" s="24">
        <v>1</v>
      </c>
      <c r="AQ520" s="26">
        <v>37327</v>
      </c>
      <c r="AR520" s="26">
        <v>37328</v>
      </c>
      <c r="AS520" s="24">
        <v>1</v>
      </c>
      <c r="AT520" s="23" t="s">
        <v>479</v>
      </c>
      <c r="AU520" s="23" t="str">
        <f t="shared" si="8"/>
        <v>VO00487574</v>
      </c>
    </row>
    <row r="521" spans="2:47" ht="13.8" x14ac:dyDescent="0.25">
      <c r="B521" s="20">
        <v>37327</v>
      </c>
      <c r="C521" s="20" t="s">
        <v>1621</v>
      </c>
      <c r="D521" s="21" t="s">
        <v>649</v>
      </c>
      <c r="E521" s="21" t="s">
        <v>650</v>
      </c>
      <c r="F521" s="22">
        <v>14.39</v>
      </c>
      <c r="G521" s="21" t="s">
        <v>1641</v>
      </c>
      <c r="H521" s="21" t="s">
        <v>49</v>
      </c>
      <c r="I521" s="21" t="s">
        <v>1650</v>
      </c>
      <c r="J521" s="21" t="s">
        <v>51</v>
      </c>
      <c r="K521" s="21" t="s">
        <v>39</v>
      </c>
      <c r="L521" s="21" t="s">
        <v>52</v>
      </c>
      <c r="M521" s="23" t="s">
        <v>78</v>
      </c>
      <c r="N521" s="24">
        <v>458</v>
      </c>
      <c r="O521" s="21" t="s">
        <v>54</v>
      </c>
      <c r="P521" s="23" t="s">
        <v>130</v>
      </c>
      <c r="Q521" s="23" t="s">
        <v>56</v>
      </c>
      <c r="R521" s="23" t="s">
        <v>57</v>
      </c>
      <c r="S521" s="24" t="b">
        <v>0</v>
      </c>
      <c r="T521" s="25" t="s">
        <v>1651</v>
      </c>
      <c r="U521" s="25" t="s">
        <v>1644</v>
      </c>
      <c r="V521" s="25" t="s">
        <v>1084</v>
      </c>
      <c r="W521" s="23" t="s">
        <v>1652</v>
      </c>
      <c r="X521" s="26">
        <v>37315</v>
      </c>
      <c r="Y521" s="26">
        <v>37372</v>
      </c>
      <c r="Z521" s="21"/>
      <c r="AA521" s="25"/>
      <c r="AB521" s="25"/>
      <c r="AC521" s="25"/>
      <c r="AD521" s="25">
        <v>7002</v>
      </c>
      <c r="AE521" s="25">
        <v>14.39</v>
      </c>
      <c r="AF521" s="25" t="s">
        <v>62</v>
      </c>
      <c r="AG521" s="25" t="s">
        <v>62</v>
      </c>
      <c r="AH521" s="25"/>
      <c r="AI521" s="25" t="s">
        <v>63</v>
      </c>
      <c r="AJ521" s="27">
        <v>14.39</v>
      </c>
      <c r="AK521" s="24">
        <v>1</v>
      </c>
      <c r="AL521" s="24" t="b">
        <v>0</v>
      </c>
      <c r="AM521" s="24" t="b">
        <v>0</v>
      </c>
      <c r="AN521" s="24" t="b">
        <v>0</v>
      </c>
      <c r="AO521" s="24">
        <v>0</v>
      </c>
      <c r="AP521" s="24">
        <v>1</v>
      </c>
      <c r="AQ521" s="26">
        <v>37327</v>
      </c>
      <c r="AR521" s="26">
        <v>37328</v>
      </c>
      <c r="AS521" s="24">
        <v>1</v>
      </c>
      <c r="AT521" s="23" t="s">
        <v>657</v>
      </c>
      <c r="AU521" s="23" t="str">
        <f t="shared" si="8"/>
        <v>VO00487571</v>
      </c>
    </row>
    <row r="522" spans="2:47" ht="13.8" x14ac:dyDescent="0.25">
      <c r="B522" s="20">
        <v>37327</v>
      </c>
      <c r="C522" s="20" t="s">
        <v>1621</v>
      </c>
      <c r="D522" s="21" t="s">
        <v>649</v>
      </c>
      <c r="E522" s="21" t="s">
        <v>650</v>
      </c>
      <c r="F522" s="22">
        <v>11.47</v>
      </c>
      <c r="G522" s="21" t="s">
        <v>1641</v>
      </c>
      <c r="H522" s="21" t="s">
        <v>49</v>
      </c>
      <c r="I522" s="21" t="s">
        <v>1653</v>
      </c>
      <c r="J522" s="21" t="s">
        <v>51</v>
      </c>
      <c r="K522" s="21" t="s">
        <v>39</v>
      </c>
      <c r="L522" s="21" t="s">
        <v>52</v>
      </c>
      <c r="M522" s="23" t="s">
        <v>78</v>
      </c>
      <c r="N522" s="24">
        <v>458</v>
      </c>
      <c r="O522" s="21" t="s">
        <v>54</v>
      </c>
      <c r="P522" s="23" t="s">
        <v>130</v>
      </c>
      <c r="Q522" s="23" t="s">
        <v>56</v>
      </c>
      <c r="R522" s="23" t="s">
        <v>57</v>
      </c>
      <c r="S522" s="24" t="b">
        <v>0</v>
      </c>
      <c r="T522" s="25" t="s">
        <v>1654</v>
      </c>
      <c r="U522" s="25" t="s">
        <v>1644</v>
      </c>
      <c r="V522" s="25" t="s">
        <v>1084</v>
      </c>
      <c r="W522" s="23" t="s">
        <v>1655</v>
      </c>
      <c r="X522" s="26">
        <v>37319</v>
      </c>
      <c r="Y522" s="26">
        <v>37376</v>
      </c>
      <c r="Z522" s="21"/>
      <c r="AA522" s="25"/>
      <c r="AB522" s="25"/>
      <c r="AC522" s="25"/>
      <c r="AD522" s="25">
        <v>7002</v>
      </c>
      <c r="AE522" s="25">
        <v>11.47</v>
      </c>
      <c r="AF522" s="25" t="s">
        <v>62</v>
      </c>
      <c r="AG522" s="25" t="s">
        <v>62</v>
      </c>
      <c r="AH522" s="25"/>
      <c r="AI522" s="25" t="s">
        <v>63</v>
      </c>
      <c r="AJ522" s="27">
        <v>11.47</v>
      </c>
      <c r="AK522" s="24">
        <v>2</v>
      </c>
      <c r="AL522" s="24" t="b">
        <v>0</v>
      </c>
      <c r="AM522" s="24" t="b">
        <v>0</v>
      </c>
      <c r="AN522" s="24" t="b">
        <v>0</v>
      </c>
      <c r="AO522" s="24">
        <v>0</v>
      </c>
      <c r="AP522" s="24">
        <v>1</v>
      </c>
      <c r="AQ522" s="26">
        <v>37327</v>
      </c>
      <c r="AR522" s="26">
        <v>37328</v>
      </c>
      <c r="AS522" s="24">
        <v>1</v>
      </c>
      <c r="AT522" s="23" t="s">
        <v>657</v>
      </c>
      <c r="AU522" s="23" t="str">
        <f t="shared" si="8"/>
        <v>VO00487572</v>
      </c>
    </row>
    <row r="523" spans="2:47" ht="13.8" x14ac:dyDescent="0.25">
      <c r="B523" s="20">
        <v>37327</v>
      </c>
      <c r="C523" s="20" t="s">
        <v>1621</v>
      </c>
      <c r="D523" s="21" t="s">
        <v>765</v>
      </c>
      <c r="E523" s="21" t="s">
        <v>99</v>
      </c>
      <c r="F523" s="22">
        <v>17.21</v>
      </c>
      <c r="G523" s="21" t="s">
        <v>1641</v>
      </c>
      <c r="H523" s="21" t="s">
        <v>49</v>
      </c>
      <c r="I523" s="21" t="s">
        <v>1656</v>
      </c>
      <c r="J523" s="21" t="s">
        <v>51</v>
      </c>
      <c r="K523" s="21" t="s">
        <v>39</v>
      </c>
      <c r="L523" s="21" t="s">
        <v>52</v>
      </c>
      <c r="M523" s="23" t="s">
        <v>766</v>
      </c>
      <c r="N523" s="24">
        <v>499</v>
      </c>
      <c r="O523" s="21" t="s">
        <v>139</v>
      </c>
      <c r="P523" s="23" t="s">
        <v>130</v>
      </c>
      <c r="Q523" s="23" t="s">
        <v>56</v>
      </c>
      <c r="R523" s="23" t="s">
        <v>57</v>
      </c>
      <c r="S523" s="24" t="b">
        <v>0</v>
      </c>
      <c r="T523" s="25" t="s">
        <v>1657</v>
      </c>
      <c r="U523" s="25" t="s">
        <v>1644</v>
      </c>
      <c r="V523" s="25" t="s">
        <v>1658</v>
      </c>
      <c r="W523" s="23" t="s">
        <v>1659</v>
      </c>
      <c r="X523" s="26">
        <v>37314</v>
      </c>
      <c r="Y523" s="26">
        <v>37371</v>
      </c>
      <c r="Z523" s="21"/>
      <c r="AA523" s="25"/>
      <c r="AB523" s="25"/>
      <c r="AC523" s="25"/>
      <c r="AD523" s="25">
        <v>7002</v>
      </c>
      <c r="AE523" s="25">
        <v>17.21</v>
      </c>
      <c r="AF523" s="25" t="s">
        <v>62</v>
      </c>
      <c r="AG523" s="25" t="s">
        <v>62</v>
      </c>
      <c r="AH523" s="25"/>
      <c r="AI523" s="25" t="s">
        <v>63</v>
      </c>
      <c r="AJ523" s="27">
        <v>17.21</v>
      </c>
      <c r="AK523" s="24">
        <v>6</v>
      </c>
      <c r="AL523" s="24" t="b">
        <v>0</v>
      </c>
      <c r="AM523" s="24" t="b">
        <v>0</v>
      </c>
      <c r="AN523" s="24" t="b">
        <v>0</v>
      </c>
      <c r="AO523" s="24">
        <v>0</v>
      </c>
      <c r="AP523" s="24">
        <v>1</v>
      </c>
      <c r="AQ523" s="26">
        <v>37327</v>
      </c>
      <c r="AR523" s="26">
        <v>37328</v>
      </c>
      <c r="AS523" s="24">
        <v>1</v>
      </c>
      <c r="AT523" s="23" t="s">
        <v>767</v>
      </c>
      <c r="AU523" s="23" t="str">
        <f t="shared" si="8"/>
        <v>VO00487576</v>
      </c>
    </row>
    <row r="524" spans="2:47" ht="13.8" x14ac:dyDescent="0.25">
      <c r="B524" s="20">
        <v>37327</v>
      </c>
      <c r="C524" s="20" t="s">
        <v>1621</v>
      </c>
      <c r="D524" s="21" t="s">
        <v>1660</v>
      </c>
      <c r="E524" s="21" t="s">
        <v>374</v>
      </c>
      <c r="F524" s="22">
        <v>105.33</v>
      </c>
      <c r="G524" s="21" t="s">
        <v>1641</v>
      </c>
      <c r="H524" s="21" t="s">
        <v>49</v>
      </c>
      <c r="I524" s="21" t="s">
        <v>1280</v>
      </c>
      <c r="J524" s="21" t="s">
        <v>51</v>
      </c>
      <c r="K524" s="21" t="s">
        <v>39</v>
      </c>
      <c r="L524" s="21" t="s">
        <v>52</v>
      </c>
      <c r="M524" s="23" t="s">
        <v>157</v>
      </c>
      <c r="N524" s="24">
        <v>459</v>
      </c>
      <c r="O524" s="21" t="s">
        <v>102</v>
      </c>
      <c r="P524" s="23" t="s">
        <v>130</v>
      </c>
      <c r="Q524" s="23" t="s">
        <v>56</v>
      </c>
      <c r="R524" s="23" t="s">
        <v>57</v>
      </c>
      <c r="S524" s="24" t="b">
        <v>0</v>
      </c>
      <c r="T524" s="25" t="s">
        <v>1661</v>
      </c>
      <c r="U524" s="25" t="s">
        <v>1644</v>
      </c>
      <c r="V524" s="25" t="s">
        <v>1079</v>
      </c>
      <c r="W524" s="23" t="s">
        <v>1662</v>
      </c>
      <c r="X524" s="26">
        <v>37319</v>
      </c>
      <c r="Y524" s="26">
        <v>37329</v>
      </c>
      <c r="Z524" s="21" t="s">
        <v>1663</v>
      </c>
      <c r="AA524" s="25"/>
      <c r="AB524" s="25"/>
      <c r="AC524" s="25"/>
      <c r="AD524" s="25">
        <v>7002</v>
      </c>
      <c r="AE524" s="25">
        <v>105.33</v>
      </c>
      <c r="AF524" s="25" t="s">
        <v>62</v>
      </c>
      <c r="AG524" s="25" t="s">
        <v>62</v>
      </c>
      <c r="AH524" s="25"/>
      <c r="AI524" s="25" t="s">
        <v>63</v>
      </c>
      <c r="AJ524" s="27">
        <v>105.33</v>
      </c>
      <c r="AK524" s="24">
        <v>5</v>
      </c>
      <c r="AL524" s="24" t="b">
        <v>0</v>
      </c>
      <c r="AM524" s="24" t="b">
        <v>0</v>
      </c>
      <c r="AN524" s="24" t="b">
        <v>0</v>
      </c>
      <c r="AO524" s="24">
        <v>0</v>
      </c>
      <c r="AP524" s="24">
        <v>1</v>
      </c>
      <c r="AQ524" s="26">
        <v>37327</v>
      </c>
      <c r="AR524" s="26">
        <v>37328</v>
      </c>
      <c r="AS524" s="24">
        <v>1</v>
      </c>
      <c r="AT524" s="23" t="s">
        <v>1664</v>
      </c>
      <c r="AU524" s="23" t="str">
        <f t="shared" si="8"/>
        <v>VO00487575</v>
      </c>
    </row>
    <row r="525" spans="2:47" ht="13.8" x14ac:dyDescent="0.25">
      <c r="B525" s="20">
        <v>37327</v>
      </c>
      <c r="C525" s="20" t="s">
        <v>1621</v>
      </c>
      <c r="D525" s="21" t="s">
        <v>193</v>
      </c>
      <c r="E525" s="21" t="s">
        <v>194</v>
      </c>
      <c r="F525" s="22">
        <v>9.69</v>
      </c>
      <c r="G525" s="21" t="s">
        <v>1665</v>
      </c>
      <c r="H525" s="21" t="s">
        <v>49</v>
      </c>
      <c r="I525" s="21" t="s">
        <v>1666</v>
      </c>
      <c r="J525" s="21" t="s">
        <v>51</v>
      </c>
      <c r="K525" s="21" t="s">
        <v>39</v>
      </c>
      <c r="L525" s="21" t="s">
        <v>52</v>
      </c>
      <c r="M525" s="23" t="s">
        <v>197</v>
      </c>
      <c r="N525" s="24">
        <v>499</v>
      </c>
      <c r="O525" s="21" t="s">
        <v>139</v>
      </c>
      <c r="P525" s="23" t="s">
        <v>130</v>
      </c>
      <c r="Q525" s="23" t="s">
        <v>56</v>
      </c>
      <c r="R525" s="23" t="s">
        <v>57</v>
      </c>
      <c r="S525" s="24" t="b">
        <v>0</v>
      </c>
      <c r="T525" s="25" t="s">
        <v>1667</v>
      </c>
      <c r="U525" s="25" t="s">
        <v>1668</v>
      </c>
      <c r="V525" s="25" t="s">
        <v>200</v>
      </c>
      <c r="W525" s="23" t="s">
        <v>1669</v>
      </c>
      <c r="X525" s="26">
        <v>37316</v>
      </c>
      <c r="Y525" s="26">
        <v>37331</v>
      </c>
      <c r="Z525" s="21"/>
      <c r="AA525" s="25"/>
      <c r="AB525" s="25"/>
      <c r="AC525" s="25"/>
      <c r="AD525" s="25">
        <v>7026</v>
      </c>
      <c r="AE525" s="25">
        <v>48.73</v>
      </c>
      <c r="AF525" s="25" t="s">
        <v>62</v>
      </c>
      <c r="AG525" s="25" t="s">
        <v>62</v>
      </c>
      <c r="AH525" s="25"/>
      <c r="AI525" s="25" t="s">
        <v>63</v>
      </c>
      <c r="AJ525" s="27">
        <v>9.69</v>
      </c>
      <c r="AK525" s="24">
        <v>13</v>
      </c>
      <c r="AL525" s="24" t="b">
        <v>0</v>
      </c>
      <c r="AM525" s="24" t="b">
        <v>0</v>
      </c>
      <c r="AN525" s="24" t="b">
        <v>0</v>
      </c>
      <c r="AO525" s="24">
        <v>0</v>
      </c>
      <c r="AP525" s="24">
        <v>1</v>
      </c>
      <c r="AQ525" s="26">
        <v>37327</v>
      </c>
      <c r="AR525" s="26">
        <v>37328</v>
      </c>
      <c r="AS525" s="24">
        <v>1</v>
      </c>
      <c r="AT525" s="23" t="s">
        <v>202</v>
      </c>
      <c r="AU525" s="23" t="str">
        <f t="shared" si="8"/>
        <v>VO00487586</v>
      </c>
    </row>
    <row r="526" spans="2:47" ht="13.8" x14ac:dyDescent="0.25">
      <c r="B526" s="20">
        <v>37327</v>
      </c>
      <c r="C526" s="20" t="s">
        <v>1621</v>
      </c>
      <c r="D526" s="21" t="s">
        <v>193</v>
      </c>
      <c r="E526" s="21" t="s">
        <v>194</v>
      </c>
      <c r="F526" s="22">
        <v>12.05</v>
      </c>
      <c r="G526" s="21" t="s">
        <v>1670</v>
      </c>
      <c r="H526" s="21" t="s">
        <v>49</v>
      </c>
      <c r="I526" s="21" t="s">
        <v>1671</v>
      </c>
      <c r="J526" s="21" t="s">
        <v>51</v>
      </c>
      <c r="K526" s="21" t="s">
        <v>39</v>
      </c>
      <c r="L526" s="21" t="s">
        <v>52</v>
      </c>
      <c r="M526" s="23" t="s">
        <v>197</v>
      </c>
      <c r="N526" s="24">
        <v>499</v>
      </c>
      <c r="O526" s="21" t="s">
        <v>139</v>
      </c>
      <c r="P526" s="23" t="s">
        <v>130</v>
      </c>
      <c r="Q526" s="23" t="s">
        <v>56</v>
      </c>
      <c r="R526" s="23" t="s">
        <v>57</v>
      </c>
      <c r="S526" s="24" t="b">
        <v>0</v>
      </c>
      <c r="T526" s="25" t="s">
        <v>1672</v>
      </c>
      <c r="U526" s="25" t="s">
        <v>1673</v>
      </c>
      <c r="V526" s="25" t="s">
        <v>200</v>
      </c>
      <c r="W526" s="23" t="s">
        <v>1674</v>
      </c>
      <c r="X526" s="26">
        <v>37323</v>
      </c>
      <c r="Y526" s="26">
        <v>37338</v>
      </c>
      <c r="Z526" s="21"/>
      <c r="AA526" s="25"/>
      <c r="AB526" s="25"/>
      <c r="AC526" s="25"/>
      <c r="AD526" s="25">
        <v>7026</v>
      </c>
      <c r="AE526" s="25">
        <v>106.11</v>
      </c>
      <c r="AF526" s="25" t="s">
        <v>62</v>
      </c>
      <c r="AG526" s="25" t="s">
        <v>62</v>
      </c>
      <c r="AH526" s="25"/>
      <c r="AI526" s="25" t="s">
        <v>63</v>
      </c>
      <c r="AJ526" s="27">
        <v>12.05</v>
      </c>
      <c r="AK526" s="24">
        <v>4</v>
      </c>
      <c r="AL526" s="24" t="b">
        <v>0</v>
      </c>
      <c r="AM526" s="24" t="b">
        <v>0</v>
      </c>
      <c r="AN526" s="24" t="b">
        <v>0</v>
      </c>
      <c r="AO526" s="24">
        <v>0</v>
      </c>
      <c r="AP526" s="24">
        <v>1</v>
      </c>
      <c r="AQ526" s="26">
        <v>37327</v>
      </c>
      <c r="AR526" s="26">
        <v>37328</v>
      </c>
      <c r="AS526" s="24">
        <v>1</v>
      </c>
      <c r="AT526" s="23" t="s">
        <v>202</v>
      </c>
      <c r="AU526" s="23" t="str">
        <f t="shared" si="8"/>
        <v>VO00487841</v>
      </c>
    </row>
    <row r="527" spans="2:47" ht="13.8" x14ac:dyDescent="0.25">
      <c r="B527" s="20">
        <v>37328</v>
      </c>
      <c r="C527" s="20" t="s">
        <v>1621</v>
      </c>
      <c r="D527" s="21" t="s">
        <v>46</v>
      </c>
      <c r="E527" s="21" t="s">
        <v>47</v>
      </c>
      <c r="F527" s="22">
        <v>552.57000000000005</v>
      </c>
      <c r="G527" s="21" t="s">
        <v>1675</v>
      </c>
      <c r="H527" s="21" t="s">
        <v>49</v>
      </c>
      <c r="I527" s="21" t="s">
        <v>1676</v>
      </c>
      <c r="J527" s="21" t="s">
        <v>51</v>
      </c>
      <c r="K527" s="21" t="s">
        <v>39</v>
      </c>
      <c r="L527" s="21" t="s">
        <v>52</v>
      </c>
      <c r="M527" s="23" t="s">
        <v>53</v>
      </c>
      <c r="N527" s="24">
        <v>458</v>
      </c>
      <c r="O527" s="21" t="s">
        <v>54</v>
      </c>
      <c r="P527" s="23" t="s">
        <v>55</v>
      </c>
      <c r="Q527" s="23" t="s">
        <v>56</v>
      </c>
      <c r="R527" s="23" t="s">
        <v>57</v>
      </c>
      <c r="S527" s="24" t="b">
        <v>0</v>
      </c>
      <c r="T527" s="25" t="s">
        <v>1677</v>
      </c>
      <c r="U527" s="25" t="s">
        <v>1678</v>
      </c>
      <c r="V527" s="25" t="s">
        <v>1679</v>
      </c>
      <c r="W527" s="23" t="s">
        <v>1680</v>
      </c>
      <c r="X527" s="26">
        <v>37309</v>
      </c>
      <c r="Y527" s="26">
        <v>37366</v>
      </c>
      <c r="Z527" s="21"/>
      <c r="AA527" s="25"/>
      <c r="AB527" s="25"/>
      <c r="AC527" s="25"/>
      <c r="AD527" s="25">
        <v>7009</v>
      </c>
      <c r="AE527" s="25">
        <v>552.57000000000005</v>
      </c>
      <c r="AF527" s="25" t="s">
        <v>62</v>
      </c>
      <c r="AG527" s="25" t="s">
        <v>62</v>
      </c>
      <c r="AH527" s="25"/>
      <c r="AI527" s="25" t="s">
        <v>63</v>
      </c>
      <c r="AJ527" s="27">
        <v>552.57000000000005</v>
      </c>
      <c r="AK527" s="24">
        <v>4</v>
      </c>
      <c r="AL527" s="24" t="b">
        <v>0</v>
      </c>
      <c r="AM527" s="24" t="b">
        <v>0</v>
      </c>
      <c r="AN527" s="24" t="b">
        <v>0</v>
      </c>
      <c r="AO527" s="24">
        <v>0</v>
      </c>
      <c r="AP527" s="24">
        <v>1</v>
      </c>
      <c r="AQ527" s="26">
        <v>37328</v>
      </c>
      <c r="AR527" s="26">
        <v>37329</v>
      </c>
      <c r="AS527" s="24">
        <v>1</v>
      </c>
      <c r="AT527" s="23" t="s">
        <v>64</v>
      </c>
      <c r="AU527" s="23" t="str">
        <f t="shared" si="8"/>
        <v>VO00488353</v>
      </c>
    </row>
    <row r="528" spans="2:47" ht="13.8" x14ac:dyDescent="0.25">
      <c r="B528" s="20">
        <v>37328</v>
      </c>
      <c r="C528" s="20" t="s">
        <v>1621</v>
      </c>
      <c r="D528" s="21" t="s">
        <v>46</v>
      </c>
      <c r="E528" s="21" t="s">
        <v>47</v>
      </c>
      <c r="F528" s="22">
        <v>51.36</v>
      </c>
      <c r="G528" s="21" t="s">
        <v>1675</v>
      </c>
      <c r="H528" s="21" t="s">
        <v>49</v>
      </c>
      <c r="I528" s="21" t="s">
        <v>1681</v>
      </c>
      <c r="J528" s="21" t="s">
        <v>51</v>
      </c>
      <c r="K528" s="21" t="s">
        <v>39</v>
      </c>
      <c r="L528" s="21" t="s">
        <v>52</v>
      </c>
      <c r="M528" s="23" t="s">
        <v>53</v>
      </c>
      <c r="N528" s="24">
        <v>458</v>
      </c>
      <c r="O528" s="21" t="s">
        <v>54</v>
      </c>
      <c r="P528" s="23" t="s">
        <v>55</v>
      </c>
      <c r="Q528" s="23" t="s">
        <v>56</v>
      </c>
      <c r="R528" s="23" t="s">
        <v>57</v>
      </c>
      <c r="S528" s="24" t="b">
        <v>0</v>
      </c>
      <c r="T528" s="25" t="s">
        <v>1682</v>
      </c>
      <c r="U528" s="25" t="s">
        <v>1678</v>
      </c>
      <c r="V528" s="25" t="s">
        <v>60</v>
      </c>
      <c r="W528" s="23" t="s">
        <v>1683</v>
      </c>
      <c r="X528" s="26">
        <v>37314</v>
      </c>
      <c r="Y528" s="26">
        <v>37371</v>
      </c>
      <c r="Z528" s="21"/>
      <c r="AA528" s="25"/>
      <c r="AB528" s="25"/>
      <c r="AC528" s="25"/>
      <c r="AD528" s="25">
        <v>7001</v>
      </c>
      <c r="AE528" s="25">
        <v>51.36</v>
      </c>
      <c r="AF528" s="25" t="s">
        <v>62</v>
      </c>
      <c r="AG528" s="25" t="s">
        <v>62</v>
      </c>
      <c r="AH528" s="25"/>
      <c r="AI528" s="25" t="s">
        <v>63</v>
      </c>
      <c r="AJ528" s="27">
        <v>51.36</v>
      </c>
      <c r="AK528" s="24">
        <v>5</v>
      </c>
      <c r="AL528" s="24" t="b">
        <v>0</v>
      </c>
      <c r="AM528" s="24" t="b">
        <v>0</v>
      </c>
      <c r="AN528" s="24" t="b">
        <v>0</v>
      </c>
      <c r="AO528" s="24">
        <v>0</v>
      </c>
      <c r="AP528" s="24">
        <v>1</v>
      </c>
      <c r="AQ528" s="26">
        <v>37328</v>
      </c>
      <c r="AR528" s="26">
        <v>37329</v>
      </c>
      <c r="AS528" s="24">
        <v>1</v>
      </c>
      <c r="AT528" s="23" t="s">
        <v>64</v>
      </c>
      <c r="AU528" s="23" t="str">
        <f t="shared" si="8"/>
        <v>VO00488356</v>
      </c>
    </row>
    <row r="529" spans="2:47" ht="13.8" x14ac:dyDescent="0.25">
      <c r="B529" s="20">
        <v>37328</v>
      </c>
      <c r="C529" s="20" t="s">
        <v>1621</v>
      </c>
      <c r="D529" s="21" t="s">
        <v>75</v>
      </c>
      <c r="E529" s="21" t="s">
        <v>76</v>
      </c>
      <c r="F529" s="22">
        <v>4.41</v>
      </c>
      <c r="G529" s="21" t="s">
        <v>1675</v>
      </c>
      <c r="H529" s="21" t="s">
        <v>49</v>
      </c>
      <c r="I529" s="21" t="s">
        <v>1684</v>
      </c>
      <c r="J529" s="21" t="s">
        <v>51</v>
      </c>
      <c r="K529" s="21" t="s">
        <v>39</v>
      </c>
      <c r="L529" s="21" t="s">
        <v>52</v>
      </c>
      <c r="M529" s="23" t="s">
        <v>78</v>
      </c>
      <c r="N529" s="24">
        <v>458</v>
      </c>
      <c r="O529" s="21" t="s">
        <v>54</v>
      </c>
      <c r="P529" s="23" t="s">
        <v>55</v>
      </c>
      <c r="Q529" s="23" t="s">
        <v>56</v>
      </c>
      <c r="R529" s="23" t="s">
        <v>57</v>
      </c>
      <c r="S529" s="24" t="b">
        <v>0</v>
      </c>
      <c r="T529" s="25" t="s">
        <v>1685</v>
      </c>
      <c r="U529" s="25" t="s">
        <v>1678</v>
      </c>
      <c r="V529" s="25" t="s">
        <v>80</v>
      </c>
      <c r="W529" s="23" t="s">
        <v>1686</v>
      </c>
      <c r="X529" s="26">
        <v>37314</v>
      </c>
      <c r="Y529" s="26">
        <v>37371</v>
      </c>
      <c r="Z529" s="21"/>
      <c r="AA529" s="25"/>
      <c r="AB529" s="25"/>
      <c r="AC529" s="25"/>
      <c r="AD529" s="25">
        <v>7001</v>
      </c>
      <c r="AE529" s="25">
        <v>4.41</v>
      </c>
      <c r="AF529" s="25" t="s">
        <v>62</v>
      </c>
      <c r="AG529" s="25" t="s">
        <v>62</v>
      </c>
      <c r="AH529" s="25"/>
      <c r="AI529" s="25" t="s">
        <v>63</v>
      </c>
      <c r="AJ529" s="27">
        <v>4.41</v>
      </c>
      <c r="AK529" s="24">
        <v>9</v>
      </c>
      <c r="AL529" s="24" t="b">
        <v>0</v>
      </c>
      <c r="AM529" s="24" t="b">
        <v>0</v>
      </c>
      <c r="AN529" s="24" t="b">
        <v>0</v>
      </c>
      <c r="AO529" s="24">
        <v>0</v>
      </c>
      <c r="AP529" s="24">
        <v>1</v>
      </c>
      <c r="AQ529" s="26">
        <v>37328</v>
      </c>
      <c r="AR529" s="26">
        <v>37329</v>
      </c>
      <c r="AS529" s="24">
        <v>1</v>
      </c>
      <c r="AT529" s="23" t="s">
        <v>82</v>
      </c>
      <c r="AU529" s="23" t="str">
        <f t="shared" si="8"/>
        <v>VO00488366</v>
      </c>
    </row>
    <row r="530" spans="2:47" ht="13.8" x14ac:dyDescent="0.25">
      <c r="B530" s="20">
        <v>37328</v>
      </c>
      <c r="C530" s="20" t="s">
        <v>1621</v>
      </c>
      <c r="D530" s="21" t="s">
        <v>75</v>
      </c>
      <c r="E530" s="21" t="s">
        <v>76</v>
      </c>
      <c r="F530" s="22">
        <v>39.81</v>
      </c>
      <c r="G530" s="21" t="s">
        <v>1675</v>
      </c>
      <c r="H530" s="21" t="s">
        <v>49</v>
      </c>
      <c r="I530" s="21" t="s">
        <v>1687</v>
      </c>
      <c r="J530" s="21" t="s">
        <v>51</v>
      </c>
      <c r="K530" s="21" t="s">
        <v>39</v>
      </c>
      <c r="L530" s="21" t="s">
        <v>52</v>
      </c>
      <c r="M530" s="23" t="s">
        <v>78</v>
      </c>
      <c r="N530" s="24">
        <v>458</v>
      </c>
      <c r="O530" s="21" t="s">
        <v>54</v>
      </c>
      <c r="P530" s="23" t="s">
        <v>55</v>
      </c>
      <c r="Q530" s="23" t="s">
        <v>56</v>
      </c>
      <c r="R530" s="23" t="s">
        <v>57</v>
      </c>
      <c r="S530" s="24" t="b">
        <v>0</v>
      </c>
      <c r="T530" s="25" t="s">
        <v>1688</v>
      </c>
      <c r="U530" s="25" t="s">
        <v>1678</v>
      </c>
      <c r="V530" s="25" t="s">
        <v>80</v>
      </c>
      <c r="W530" s="23" t="s">
        <v>1689</v>
      </c>
      <c r="X530" s="26">
        <v>37292</v>
      </c>
      <c r="Y530" s="26">
        <v>37349</v>
      </c>
      <c r="Z530" s="21"/>
      <c r="AA530" s="25"/>
      <c r="AB530" s="25"/>
      <c r="AC530" s="25"/>
      <c r="AD530" s="25">
        <v>7001</v>
      </c>
      <c r="AE530" s="25">
        <v>39.81</v>
      </c>
      <c r="AF530" s="25" t="s">
        <v>62</v>
      </c>
      <c r="AG530" s="25" t="s">
        <v>62</v>
      </c>
      <c r="AH530" s="25"/>
      <c r="AI530" s="25" t="s">
        <v>63</v>
      </c>
      <c r="AJ530" s="27">
        <v>39.81</v>
      </c>
      <c r="AK530" s="24">
        <v>1</v>
      </c>
      <c r="AL530" s="24" t="b">
        <v>0</v>
      </c>
      <c r="AM530" s="24" t="b">
        <v>0</v>
      </c>
      <c r="AN530" s="24" t="b">
        <v>0</v>
      </c>
      <c r="AO530" s="24">
        <v>0</v>
      </c>
      <c r="AP530" s="24">
        <v>1</v>
      </c>
      <c r="AQ530" s="26">
        <v>37328</v>
      </c>
      <c r="AR530" s="26">
        <v>37329</v>
      </c>
      <c r="AS530" s="24">
        <v>1</v>
      </c>
      <c r="AT530" s="23" t="s">
        <v>82</v>
      </c>
      <c r="AU530" s="23" t="str">
        <f t="shared" si="8"/>
        <v>VO00488341</v>
      </c>
    </row>
    <row r="531" spans="2:47" ht="13.8" x14ac:dyDescent="0.25">
      <c r="B531" s="20">
        <v>37328</v>
      </c>
      <c r="C531" s="20" t="s">
        <v>1621</v>
      </c>
      <c r="D531" s="21" t="s">
        <v>661</v>
      </c>
      <c r="E531" s="21" t="s">
        <v>662</v>
      </c>
      <c r="F531" s="22">
        <v>475.89</v>
      </c>
      <c r="G531" s="21" t="s">
        <v>1675</v>
      </c>
      <c r="H531" s="21" t="s">
        <v>49</v>
      </c>
      <c r="I531" s="21" t="s">
        <v>1690</v>
      </c>
      <c r="J531" s="21" t="s">
        <v>51</v>
      </c>
      <c r="K531" s="21" t="s">
        <v>39</v>
      </c>
      <c r="L531" s="21" t="s">
        <v>52</v>
      </c>
      <c r="M531" s="23" t="s">
        <v>663</v>
      </c>
      <c r="N531" s="24">
        <v>458</v>
      </c>
      <c r="O531" s="21" t="s">
        <v>54</v>
      </c>
      <c r="P531" s="23" t="s">
        <v>55</v>
      </c>
      <c r="Q531" s="23" t="s">
        <v>56</v>
      </c>
      <c r="R531" s="23" t="s">
        <v>57</v>
      </c>
      <c r="S531" s="24" t="b">
        <v>0</v>
      </c>
      <c r="T531" s="25" t="s">
        <v>1691</v>
      </c>
      <c r="U531" s="25" t="s">
        <v>1678</v>
      </c>
      <c r="V531" s="25" t="s">
        <v>1692</v>
      </c>
      <c r="W531" s="23" t="s">
        <v>1693</v>
      </c>
      <c r="X531" s="26">
        <v>37307</v>
      </c>
      <c r="Y531" s="26">
        <v>37364</v>
      </c>
      <c r="Z531" s="21"/>
      <c r="AA531" s="25"/>
      <c r="AB531" s="25"/>
      <c r="AC531" s="25"/>
      <c r="AD531" s="25">
        <v>7001</v>
      </c>
      <c r="AE531" s="25">
        <v>475.89</v>
      </c>
      <c r="AF531" s="25" t="s">
        <v>62</v>
      </c>
      <c r="AG531" s="25" t="s">
        <v>62</v>
      </c>
      <c r="AH531" s="25"/>
      <c r="AI531" s="25" t="s">
        <v>63</v>
      </c>
      <c r="AJ531" s="27">
        <v>475.89</v>
      </c>
      <c r="AK531" s="24">
        <v>2</v>
      </c>
      <c r="AL531" s="24" t="b">
        <v>0</v>
      </c>
      <c r="AM531" s="24" t="b">
        <v>0</v>
      </c>
      <c r="AN531" s="24" t="b">
        <v>0</v>
      </c>
      <c r="AO531" s="24">
        <v>0</v>
      </c>
      <c r="AP531" s="24">
        <v>1</v>
      </c>
      <c r="AQ531" s="26">
        <v>37328</v>
      </c>
      <c r="AR531" s="26">
        <v>37329</v>
      </c>
      <c r="AS531" s="24">
        <v>1</v>
      </c>
      <c r="AT531" s="23" t="s">
        <v>664</v>
      </c>
      <c r="AU531" s="23" t="str">
        <f t="shared" si="8"/>
        <v>VO00488345</v>
      </c>
    </row>
    <row r="532" spans="2:47" ht="13.8" x14ac:dyDescent="0.25">
      <c r="B532" s="20">
        <v>37328</v>
      </c>
      <c r="C532" s="20" t="s">
        <v>1621</v>
      </c>
      <c r="D532" s="21" t="s">
        <v>661</v>
      </c>
      <c r="E532" s="21" t="s">
        <v>662</v>
      </c>
      <c r="F532" s="22">
        <v>52.87</v>
      </c>
      <c r="G532" s="21" t="s">
        <v>1675</v>
      </c>
      <c r="H532" s="21" t="s">
        <v>49</v>
      </c>
      <c r="I532" s="21" t="s">
        <v>1694</v>
      </c>
      <c r="J532" s="21" t="s">
        <v>51</v>
      </c>
      <c r="K532" s="21" t="s">
        <v>39</v>
      </c>
      <c r="L532" s="21" t="s">
        <v>52</v>
      </c>
      <c r="M532" s="23" t="s">
        <v>663</v>
      </c>
      <c r="N532" s="24">
        <v>458</v>
      </c>
      <c r="O532" s="21" t="s">
        <v>54</v>
      </c>
      <c r="P532" s="23" t="s">
        <v>55</v>
      </c>
      <c r="Q532" s="23" t="s">
        <v>56</v>
      </c>
      <c r="R532" s="23" t="s">
        <v>57</v>
      </c>
      <c r="S532" s="24" t="b">
        <v>0</v>
      </c>
      <c r="T532" s="25" t="s">
        <v>1695</v>
      </c>
      <c r="U532" s="25" t="s">
        <v>1678</v>
      </c>
      <c r="V532" s="25" t="s">
        <v>1143</v>
      </c>
      <c r="W532" s="23" t="s">
        <v>1696</v>
      </c>
      <c r="X532" s="26">
        <v>37312</v>
      </c>
      <c r="Y532" s="26">
        <v>37342</v>
      </c>
      <c r="Z532" s="21"/>
      <c r="AA532" s="25"/>
      <c r="AB532" s="25"/>
      <c r="AC532" s="25"/>
      <c r="AD532" s="25">
        <v>7001</v>
      </c>
      <c r="AE532" s="25">
        <v>52.87</v>
      </c>
      <c r="AF532" s="25" t="s">
        <v>62</v>
      </c>
      <c r="AG532" s="25" t="s">
        <v>62</v>
      </c>
      <c r="AH532" s="25"/>
      <c r="AI532" s="25" t="s">
        <v>63</v>
      </c>
      <c r="AJ532" s="27">
        <v>52.87</v>
      </c>
      <c r="AK532" s="24">
        <v>3</v>
      </c>
      <c r="AL532" s="24" t="b">
        <v>0</v>
      </c>
      <c r="AM532" s="24" t="b">
        <v>0</v>
      </c>
      <c r="AN532" s="24" t="b">
        <v>0</v>
      </c>
      <c r="AO532" s="24">
        <v>0</v>
      </c>
      <c r="AP532" s="24">
        <v>1</v>
      </c>
      <c r="AQ532" s="26">
        <v>37328</v>
      </c>
      <c r="AR532" s="26">
        <v>37329</v>
      </c>
      <c r="AS532" s="24">
        <v>1</v>
      </c>
      <c r="AT532" s="23" t="s">
        <v>664</v>
      </c>
      <c r="AU532" s="23" t="str">
        <f t="shared" si="8"/>
        <v>VO00488347</v>
      </c>
    </row>
    <row r="533" spans="2:47" ht="13.8" x14ac:dyDescent="0.25">
      <c r="B533" s="20">
        <v>37328</v>
      </c>
      <c r="C533" s="20" t="s">
        <v>1621</v>
      </c>
      <c r="D533" s="21" t="s">
        <v>90</v>
      </c>
      <c r="E533" s="21" t="s">
        <v>91</v>
      </c>
      <c r="F533" s="22">
        <v>849.1</v>
      </c>
      <c r="G533" s="21" t="s">
        <v>1675</v>
      </c>
      <c r="H533" s="21" t="s">
        <v>49</v>
      </c>
      <c r="I533" s="21" t="s">
        <v>1697</v>
      </c>
      <c r="J533" s="21" t="s">
        <v>51</v>
      </c>
      <c r="K533" s="21" t="s">
        <v>39</v>
      </c>
      <c r="L533" s="21" t="s">
        <v>52</v>
      </c>
      <c r="M533" s="23" t="s">
        <v>93</v>
      </c>
      <c r="N533" s="24">
        <v>458</v>
      </c>
      <c r="O533" s="21" t="s">
        <v>54</v>
      </c>
      <c r="P533" s="23" t="s">
        <v>55</v>
      </c>
      <c r="Q533" s="23" t="s">
        <v>56</v>
      </c>
      <c r="R533" s="23" t="s">
        <v>57</v>
      </c>
      <c r="S533" s="24" t="b">
        <v>0</v>
      </c>
      <c r="T533" s="25" t="s">
        <v>1698</v>
      </c>
      <c r="U533" s="25" t="s">
        <v>1678</v>
      </c>
      <c r="V533" s="25" t="s">
        <v>225</v>
      </c>
      <c r="W533" s="23" t="s">
        <v>1699</v>
      </c>
      <c r="X533" s="26">
        <v>37308</v>
      </c>
      <c r="Y533" s="26">
        <v>37328</v>
      </c>
      <c r="Z533" s="21"/>
      <c r="AA533" s="25"/>
      <c r="AB533" s="25"/>
      <c r="AC533" s="25"/>
      <c r="AD533" s="25">
        <v>7001</v>
      </c>
      <c r="AE533" s="25">
        <v>849.1</v>
      </c>
      <c r="AF533" s="25" t="s">
        <v>62</v>
      </c>
      <c r="AG533" s="25" t="s">
        <v>62</v>
      </c>
      <c r="AH533" s="25"/>
      <c r="AI533" s="25" t="s">
        <v>63</v>
      </c>
      <c r="AJ533" s="27">
        <v>849.1</v>
      </c>
      <c r="AK533" s="24">
        <v>6</v>
      </c>
      <c r="AL533" s="24" t="b">
        <v>0</v>
      </c>
      <c r="AM533" s="24" t="b">
        <v>0</v>
      </c>
      <c r="AN533" s="24" t="b">
        <v>0</v>
      </c>
      <c r="AO533" s="24">
        <v>0</v>
      </c>
      <c r="AP533" s="24">
        <v>1</v>
      </c>
      <c r="AQ533" s="26">
        <v>37328</v>
      </c>
      <c r="AR533" s="26">
        <v>37329</v>
      </c>
      <c r="AS533" s="24">
        <v>1</v>
      </c>
      <c r="AT533" s="23" t="s">
        <v>97</v>
      </c>
      <c r="AU533" s="23" t="str">
        <f t="shared" si="8"/>
        <v>VO00488359</v>
      </c>
    </row>
    <row r="534" spans="2:47" ht="13.8" x14ac:dyDescent="0.25">
      <c r="B534" s="20">
        <v>37328</v>
      </c>
      <c r="C534" s="20" t="s">
        <v>1621</v>
      </c>
      <c r="D534" s="21" t="s">
        <v>110</v>
      </c>
      <c r="E534" s="21" t="s">
        <v>111</v>
      </c>
      <c r="F534" s="22">
        <v>249.32</v>
      </c>
      <c r="G534" s="21" t="s">
        <v>1675</v>
      </c>
      <c r="H534" s="21" t="s">
        <v>49</v>
      </c>
      <c r="I534" s="21" t="s">
        <v>1700</v>
      </c>
      <c r="J534" s="21" t="s">
        <v>51</v>
      </c>
      <c r="K534" s="21" t="s">
        <v>39</v>
      </c>
      <c r="L534" s="21" t="s">
        <v>52</v>
      </c>
      <c r="M534" s="23" t="s">
        <v>113</v>
      </c>
      <c r="N534" s="24">
        <v>459</v>
      </c>
      <c r="O534" s="21" t="s">
        <v>102</v>
      </c>
      <c r="P534" s="23" t="s">
        <v>55</v>
      </c>
      <c r="Q534" s="23" t="s">
        <v>56</v>
      </c>
      <c r="R534" s="23" t="s">
        <v>57</v>
      </c>
      <c r="S534" s="24" t="b">
        <v>0</v>
      </c>
      <c r="T534" s="25" t="s">
        <v>1701</v>
      </c>
      <c r="U534" s="25" t="s">
        <v>1678</v>
      </c>
      <c r="V534" s="25" t="s">
        <v>692</v>
      </c>
      <c r="W534" s="23" t="s">
        <v>1702</v>
      </c>
      <c r="X534" s="26">
        <v>37314</v>
      </c>
      <c r="Y534" s="26">
        <v>37329</v>
      </c>
      <c r="Z534" s="21"/>
      <c r="AA534" s="25"/>
      <c r="AB534" s="25"/>
      <c r="AC534" s="25"/>
      <c r="AD534" s="25">
        <v>7001</v>
      </c>
      <c r="AE534" s="25">
        <v>249.32</v>
      </c>
      <c r="AF534" s="25" t="s">
        <v>62</v>
      </c>
      <c r="AG534" s="25" t="s">
        <v>62</v>
      </c>
      <c r="AH534" s="25"/>
      <c r="AI534" s="25" t="s">
        <v>63</v>
      </c>
      <c r="AJ534" s="27">
        <v>249.32</v>
      </c>
      <c r="AK534" s="24">
        <v>15</v>
      </c>
      <c r="AL534" s="24" t="b">
        <v>0</v>
      </c>
      <c r="AM534" s="24" t="b">
        <v>0</v>
      </c>
      <c r="AN534" s="24" t="b">
        <v>0</v>
      </c>
      <c r="AO534" s="24">
        <v>0</v>
      </c>
      <c r="AP534" s="24">
        <v>1</v>
      </c>
      <c r="AQ534" s="26">
        <v>37328</v>
      </c>
      <c r="AR534" s="26">
        <v>37329</v>
      </c>
      <c r="AS534" s="24">
        <v>1</v>
      </c>
      <c r="AT534" s="23" t="s">
        <v>117</v>
      </c>
      <c r="AU534" s="23" t="str">
        <f t="shared" si="8"/>
        <v>VO00488412</v>
      </c>
    </row>
    <row r="535" spans="2:47" ht="13.8" x14ac:dyDescent="0.25">
      <c r="B535" s="20">
        <v>37328</v>
      </c>
      <c r="C535" s="20" t="s">
        <v>1621</v>
      </c>
      <c r="D535" s="21" t="s">
        <v>110</v>
      </c>
      <c r="E535" s="21" t="s">
        <v>111</v>
      </c>
      <c r="F535" s="22">
        <v>90.34</v>
      </c>
      <c r="G535" s="21" t="s">
        <v>1675</v>
      </c>
      <c r="H535" s="21" t="s">
        <v>49</v>
      </c>
      <c r="I535" s="21" t="s">
        <v>1154</v>
      </c>
      <c r="J535" s="21" t="s">
        <v>51</v>
      </c>
      <c r="K535" s="21" t="s">
        <v>39</v>
      </c>
      <c r="L535" s="21" t="s">
        <v>52</v>
      </c>
      <c r="M535" s="23" t="s">
        <v>113</v>
      </c>
      <c r="N535" s="24">
        <v>459</v>
      </c>
      <c r="O535" s="21" t="s">
        <v>102</v>
      </c>
      <c r="P535" s="23" t="s">
        <v>55</v>
      </c>
      <c r="Q535" s="23" t="s">
        <v>56</v>
      </c>
      <c r="R535" s="23" t="s">
        <v>57</v>
      </c>
      <c r="S535" s="24" t="b">
        <v>0</v>
      </c>
      <c r="T535" s="25" t="s">
        <v>1703</v>
      </c>
      <c r="U535" s="25" t="s">
        <v>1678</v>
      </c>
      <c r="V535" s="25" t="s">
        <v>316</v>
      </c>
      <c r="W535" s="23" t="s">
        <v>1704</v>
      </c>
      <c r="X535" s="26">
        <v>37321</v>
      </c>
      <c r="Y535" s="26">
        <v>37331</v>
      </c>
      <c r="Z535" s="21"/>
      <c r="AA535" s="25"/>
      <c r="AB535" s="25"/>
      <c r="AC535" s="25"/>
      <c r="AD535" s="25">
        <v>7001</v>
      </c>
      <c r="AE535" s="25">
        <v>90.34</v>
      </c>
      <c r="AF535" s="25" t="s">
        <v>62</v>
      </c>
      <c r="AG535" s="25" t="s">
        <v>62</v>
      </c>
      <c r="AH535" s="25"/>
      <c r="AI535" s="25" t="s">
        <v>63</v>
      </c>
      <c r="AJ535" s="27">
        <v>90.34</v>
      </c>
      <c r="AK535" s="24">
        <v>16</v>
      </c>
      <c r="AL535" s="24" t="b">
        <v>0</v>
      </c>
      <c r="AM535" s="24" t="b">
        <v>0</v>
      </c>
      <c r="AN535" s="24" t="b">
        <v>0</v>
      </c>
      <c r="AO535" s="24">
        <v>0</v>
      </c>
      <c r="AP535" s="24">
        <v>1</v>
      </c>
      <c r="AQ535" s="26">
        <v>37328</v>
      </c>
      <c r="AR535" s="26">
        <v>37329</v>
      </c>
      <c r="AS535" s="24">
        <v>1</v>
      </c>
      <c r="AT535" s="23" t="s">
        <v>117</v>
      </c>
      <c r="AU535" s="23" t="str">
        <f t="shared" si="8"/>
        <v>VO00488424</v>
      </c>
    </row>
    <row r="536" spans="2:47" ht="13.8" x14ac:dyDescent="0.25">
      <c r="B536" s="20">
        <v>37328</v>
      </c>
      <c r="C536" s="20" t="s">
        <v>1621</v>
      </c>
      <c r="D536" s="21" t="s">
        <v>110</v>
      </c>
      <c r="E536" s="21" t="s">
        <v>111</v>
      </c>
      <c r="F536" s="22">
        <v>52.75</v>
      </c>
      <c r="G536" s="21" t="s">
        <v>1675</v>
      </c>
      <c r="H536" s="21" t="s">
        <v>49</v>
      </c>
      <c r="I536" s="21" t="s">
        <v>1705</v>
      </c>
      <c r="J536" s="21" t="s">
        <v>51</v>
      </c>
      <c r="K536" s="21" t="s">
        <v>39</v>
      </c>
      <c r="L536" s="21" t="s">
        <v>52</v>
      </c>
      <c r="M536" s="23" t="s">
        <v>113</v>
      </c>
      <c r="N536" s="24">
        <v>459</v>
      </c>
      <c r="O536" s="21" t="s">
        <v>102</v>
      </c>
      <c r="P536" s="23" t="s">
        <v>55</v>
      </c>
      <c r="Q536" s="23" t="s">
        <v>56</v>
      </c>
      <c r="R536" s="23" t="s">
        <v>57</v>
      </c>
      <c r="S536" s="24" t="b">
        <v>0</v>
      </c>
      <c r="T536" s="25" t="s">
        <v>1706</v>
      </c>
      <c r="U536" s="25" t="s">
        <v>1678</v>
      </c>
      <c r="V536" s="25" t="s">
        <v>159</v>
      </c>
      <c r="W536" s="23" t="s">
        <v>1707</v>
      </c>
      <c r="X536" s="26">
        <v>37316</v>
      </c>
      <c r="Y536" s="26">
        <v>37326</v>
      </c>
      <c r="Z536" s="21"/>
      <c r="AA536" s="25"/>
      <c r="AB536" s="25"/>
      <c r="AC536" s="25"/>
      <c r="AD536" s="25">
        <v>7001</v>
      </c>
      <c r="AE536" s="25">
        <v>52.75</v>
      </c>
      <c r="AF536" s="25" t="s">
        <v>62</v>
      </c>
      <c r="AG536" s="25" t="s">
        <v>62</v>
      </c>
      <c r="AH536" s="25"/>
      <c r="AI536" s="25" t="s">
        <v>63</v>
      </c>
      <c r="AJ536" s="27">
        <v>52.75</v>
      </c>
      <c r="AK536" s="24">
        <v>17</v>
      </c>
      <c r="AL536" s="24" t="b">
        <v>0</v>
      </c>
      <c r="AM536" s="24" t="b">
        <v>0</v>
      </c>
      <c r="AN536" s="24" t="b">
        <v>0</v>
      </c>
      <c r="AO536" s="24">
        <v>0</v>
      </c>
      <c r="AP536" s="24">
        <v>1</v>
      </c>
      <c r="AQ536" s="26">
        <v>37328</v>
      </c>
      <c r="AR536" s="26">
        <v>37329</v>
      </c>
      <c r="AS536" s="24">
        <v>1</v>
      </c>
      <c r="AT536" s="23" t="s">
        <v>117</v>
      </c>
      <c r="AU536" s="23" t="str">
        <f t="shared" si="8"/>
        <v>VO00488429</v>
      </c>
    </row>
    <row r="537" spans="2:47" ht="13.8" x14ac:dyDescent="0.25">
      <c r="B537" s="20">
        <v>37328</v>
      </c>
      <c r="C537" s="20" t="s">
        <v>1621</v>
      </c>
      <c r="D537" s="21" t="s">
        <v>118</v>
      </c>
      <c r="E537" s="21" t="s">
        <v>119</v>
      </c>
      <c r="F537" s="22">
        <v>17.16</v>
      </c>
      <c r="G537" s="21" t="s">
        <v>1675</v>
      </c>
      <c r="H537" s="21" t="s">
        <v>49</v>
      </c>
      <c r="I537" s="21" t="s">
        <v>1708</v>
      </c>
      <c r="J537" s="21" t="s">
        <v>51</v>
      </c>
      <c r="K537" s="21" t="s">
        <v>39</v>
      </c>
      <c r="L537" s="21" t="s">
        <v>52</v>
      </c>
      <c r="M537" s="23" t="s">
        <v>121</v>
      </c>
      <c r="N537" s="24">
        <v>459</v>
      </c>
      <c r="O537" s="21" t="s">
        <v>102</v>
      </c>
      <c r="P537" s="23" t="s">
        <v>55</v>
      </c>
      <c r="Q537" s="23" t="s">
        <v>56</v>
      </c>
      <c r="R537" s="23" t="s">
        <v>57</v>
      </c>
      <c r="S537" s="24" t="b">
        <v>0</v>
      </c>
      <c r="T537" s="25" t="s">
        <v>1709</v>
      </c>
      <c r="U537" s="25" t="s">
        <v>1678</v>
      </c>
      <c r="V537" s="25" t="s">
        <v>123</v>
      </c>
      <c r="W537" s="23" t="s">
        <v>1710</v>
      </c>
      <c r="X537" s="26">
        <v>37316</v>
      </c>
      <c r="Y537" s="26">
        <v>37373</v>
      </c>
      <c r="Z537" s="21"/>
      <c r="AA537" s="25"/>
      <c r="AB537" s="25"/>
      <c r="AC537" s="25"/>
      <c r="AD537" s="25">
        <v>7001</v>
      </c>
      <c r="AE537" s="25">
        <v>17.16</v>
      </c>
      <c r="AF537" s="25" t="s">
        <v>62</v>
      </c>
      <c r="AG537" s="25" t="s">
        <v>62</v>
      </c>
      <c r="AH537" s="25"/>
      <c r="AI537" s="25" t="s">
        <v>63</v>
      </c>
      <c r="AJ537" s="27">
        <v>17.16</v>
      </c>
      <c r="AK537" s="24">
        <v>12</v>
      </c>
      <c r="AL537" s="24" t="b">
        <v>0</v>
      </c>
      <c r="AM537" s="24" t="b">
        <v>0</v>
      </c>
      <c r="AN537" s="24" t="b">
        <v>0</v>
      </c>
      <c r="AO537" s="24">
        <v>0</v>
      </c>
      <c r="AP537" s="24">
        <v>1</v>
      </c>
      <c r="AQ537" s="26">
        <v>37328</v>
      </c>
      <c r="AR537" s="26">
        <v>37329</v>
      </c>
      <c r="AS537" s="24">
        <v>1</v>
      </c>
      <c r="AT537" s="23" t="s">
        <v>125</v>
      </c>
      <c r="AU537" s="23" t="str">
        <f t="shared" si="8"/>
        <v>VO00488374</v>
      </c>
    </row>
    <row r="538" spans="2:47" ht="13.8" x14ac:dyDescent="0.25">
      <c r="B538" s="20">
        <v>37328</v>
      </c>
      <c r="C538" s="20" t="s">
        <v>1621</v>
      </c>
      <c r="D538" s="21" t="s">
        <v>1171</v>
      </c>
      <c r="E538" s="21" t="s">
        <v>99</v>
      </c>
      <c r="F538" s="22">
        <v>98.72</v>
      </c>
      <c r="G538" s="21" t="s">
        <v>1675</v>
      </c>
      <c r="H538" s="21" t="s">
        <v>49</v>
      </c>
      <c r="I538" s="21" t="s">
        <v>1711</v>
      </c>
      <c r="J538" s="21" t="s">
        <v>51</v>
      </c>
      <c r="K538" s="21" t="s">
        <v>39</v>
      </c>
      <c r="L538" s="21" t="s">
        <v>52</v>
      </c>
      <c r="M538" s="23" t="s">
        <v>1172</v>
      </c>
      <c r="N538" s="24">
        <v>459</v>
      </c>
      <c r="O538" s="21" t="s">
        <v>102</v>
      </c>
      <c r="P538" s="23" t="s">
        <v>55</v>
      </c>
      <c r="Q538" s="23" t="s">
        <v>56</v>
      </c>
      <c r="R538" s="23" t="s">
        <v>57</v>
      </c>
      <c r="S538" s="24" t="b">
        <v>0</v>
      </c>
      <c r="T538" s="25" t="s">
        <v>1712</v>
      </c>
      <c r="U538" s="25" t="s">
        <v>1678</v>
      </c>
      <c r="V538" s="25" t="s">
        <v>73</v>
      </c>
      <c r="W538" s="23" t="s">
        <v>1713</v>
      </c>
      <c r="X538" s="26">
        <v>37307</v>
      </c>
      <c r="Y538" s="26">
        <v>37317</v>
      </c>
      <c r="Z538" s="21"/>
      <c r="AA538" s="25"/>
      <c r="AB538" s="25"/>
      <c r="AC538" s="25"/>
      <c r="AD538" s="25">
        <v>7001</v>
      </c>
      <c r="AE538" s="25">
        <v>98.72</v>
      </c>
      <c r="AF538" s="25" t="s">
        <v>62</v>
      </c>
      <c r="AG538" s="25" t="s">
        <v>62</v>
      </c>
      <c r="AH538" s="25"/>
      <c r="AI538" s="25" t="s">
        <v>63</v>
      </c>
      <c r="AJ538" s="27">
        <v>98.72</v>
      </c>
      <c r="AK538" s="24">
        <v>7</v>
      </c>
      <c r="AL538" s="24" t="b">
        <v>0</v>
      </c>
      <c r="AM538" s="24" t="b">
        <v>0</v>
      </c>
      <c r="AN538" s="24" t="b">
        <v>0</v>
      </c>
      <c r="AO538" s="24">
        <v>0</v>
      </c>
      <c r="AP538" s="24">
        <v>1</v>
      </c>
      <c r="AQ538" s="26">
        <v>37328</v>
      </c>
      <c r="AR538" s="26">
        <v>37329</v>
      </c>
      <c r="AS538" s="24">
        <v>1</v>
      </c>
      <c r="AT538" s="23" t="s">
        <v>1175</v>
      </c>
      <c r="AU538" s="23" t="str">
        <f t="shared" si="8"/>
        <v>VO00488360</v>
      </c>
    </row>
    <row r="539" spans="2:47" ht="13.8" x14ac:dyDescent="0.25">
      <c r="B539" s="20">
        <v>37328</v>
      </c>
      <c r="C539" s="20" t="s">
        <v>1621</v>
      </c>
      <c r="D539" s="21" t="s">
        <v>155</v>
      </c>
      <c r="E539" s="21" t="s">
        <v>111</v>
      </c>
      <c r="F539" s="22">
        <v>30.78</v>
      </c>
      <c r="G539" s="21" t="s">
        <v>1675</v>
      </c>
      <c r="H539" s="21" t="s">
        <v>49</v>
      </c>
      <c r="I539" s="21" t="s">
        <v>1714</v>
      </c>
      <c r="J539" s="21" t="s">
        <v>51</v>
      </c>
      <c r="K539" s="21" t="s">
        <v>39</v>
      </c>
      <c r="L539" s="21" t="s">
        <v>52</v>
      </c>
      <c r="M539" s="23" t="s">
        <v>157</v>
      </c>
      <c r="N539" s="24">
        <v>459</v>
      </c>
      <c r="O539" s="21" t="s">
        <v>102</v>
      </c>
      <c r="P539" s="23" t="s">
        <v>55</v>
      </c>
      <c r="Q539" s="23" t="s">
        <v>56</v>
      </c>
      <c r="R539" s="23" t="s">
        <v>57</v>
      </c>
      <c r="S539" s="24" t="b">
        <v>0</v>
      </c>
      <c r="T539" s="25" t="s">
        <v>1715</v>
      </c>
      <c r="U539" s="25" t="s">
        <v>1678</v>
      </c>
      <c r="V539" s="25" t="s">
        <v>1181</v>
      </c>
      <c r="W539" s="23" t="s">
        <v>1716</v>
      </c>
      <c r="X539" s="26">
        <v>37309</v>
      </c>
      <c r="Y539" s="26">
        <v>37319</v>
      </c>
      <c r="Z539" s="21"/>
      <c r="AA539" s="25"/>
      <c r="AB539" s="25"/>
      <c r="AC539" s="25"/>
      <c r="AD539" s="25">
        <v>7001</v>
      </c>
      <c r="AE539" s="25">
        <v>30.78</v>
      </c>
      <c r="AF539" s="25" t="s">
        <v>62</v>
      </c>
      <c r="AG539" s="25" t="s">
        <v>62</v>
      </c>
      <c r="AH539" s="25"/>
      <c r="AI539" s="25" t="s">
        <v>63</v>
      </c>
      <c r="AJ539" s="27">
        <v>30.78</v>
      </c>
      <c r="AK539" s="24">
        <v>8</v>
      </c>
      <c r="AL539" s="24" t="b">
        <v>0</v>
      </c>
      <c r="AM539" s="24" t="b">
        <v>0</v>
      </c>
      <c r="AN539" s="24" t="b">
        <v>0</v>
      </c>
      <c r="AO539" s="24">
        <v>0</v>
      </c>
      <c r="AP539" s="24">
        <v>1</v>
      </c>
      <c r="AQ539" s="26">
        <v>37328</v>
      </c>
      <c r="AR539" s="26">
        <v>37329</v>
      </c>
      <c r="AS539" s="24">
        <v>1</v>
      </c>
      <c r="AT539" s="23" t="s">
        <v>161</v>
      </c>
      <c r="AU539" s="23" t="str">
        <f t="shared" si="8"/>
        <v>VO00488362</v>
      </c>
    </row>
    <row r="540" spans="2:47" ht="13.8" x14ac:dyDescent="0.25">
      <c r="B540" s="20">
        <v>37328</v>
      </c>
      <c r="C540" s="20" t="s">
        <v>1621</v>
      </c>
      <c r="D540" s="21" t="s">
        <v>241</v>
      </c>
      <c r="E540" s="21" t="s">
        <v>242</v>
      </c>
      <c r="F540" s="22">
        <v>5.38</v>
      </c>
      <c r="G540" s="21" t="s">
        <v>1675</v>
      </c>
      <c r="H540" s="21" t="s">
        <v>49</v>
      </c>
      <c r="I540" s="21" t="s">
        <v>1717</v>
      </c>
      <c r="J540" s="21" t="s">
        <v>51</v>
      </c>
      <c r="K540" s="21" t="s">
        <v>39</v>
      </c>
      <c r="L540" s="21" t="s">
        <v>52</v>
      </c>
      <c r="M540" s="23" t="s">
        <v>244</v>
      </c>
      <c r="N540" s="24">
        <v>499</v>
      </c>
      <c r="O540" s="21" t="s">
        <v>139</v>
      </c>
      <c r="P540" s="23" t="s">
        <v>55</v>
      </c>
      <c r="Q540" s="23" t="s">
        <v>56</v>
      </c>
      <c r="R540" s="23" t="s">
        <v>57</v>
      </c>
      <c r="S540" s="24" t="b">
        <v>0</v>
      </c>
      <c r="T540" s="25" t="s">
        <v>1718</v>
      </c>
      <c r="U540" s="25" t="s">
        <v>1678</v>
      </c>
      <c r="V540" s="25" t="s">
        <v>123</v>
      </c>
      <c r="W540" s="23" t="s">
        <v>1719</v>
      </c>
      <c r="X540" s="26">
        <v>37316</v>
      </c>
      <c r="Y540" s="26">
        <v>37373</v>
      </c>
      <c r="Z540" s="21"/>
      <c r="AA540" s="25"/>
      <c r="AB540" s="25"/>
      <c r="AC540" s="25"/>
      <c r="AD540" s="25">
        <v>7001</v>
      </c>
      <c r="AE540" s="25">
        <v>5.38</v>
      </c>
      <c r="AF540" s="25" t="s">
        <v>62</v>
      </c>
      <c r="AG540" s="25" t="s">
        <v>62</v>
      </c>
      <c r="AH540" s="25"/>
      <c r="AI540" s="25" t="s">
        <v>63</v>
      </c>
      <c r="AJ540" s="27">
        <v>5.38</v>
      </c>
      <c r="AK540" s="24">
        <v>10</v>
      </c>
      <c r="AL540" s="24" t="b">
        <v>0</v>
      </c>
      <c r="AM540" s="24" t="b">
        <v>0</v>
      </c>
      <c r="AN540" s="24" t="b">
        <v>0</v>
      </c>
      <c r="AO540" s="24">
        <v>0</v>
      </c>
      <c r="AP540" s="24">
        <v>1</v>
      </c>
      <c r="AQ540" s="26">
        <v>37328</v>
      </c>
      <c r="AR540" s="26">
        <v>37329</v>
      </c>
      <c r="AS540" s="24">
        <v>1</v>
      </c>
      <c r="AT540" s="23" t="s">
        <v>248</v>
      </c>
      <c r="AU540" s="23" t="str">
        <f t="shared" si="8"/>
        <v>VO00488369</v>
      </c>
    </row>
    <row r="541" spans="2:47" ht="13.8" x14ac:dyDescent="0.25">
      <c r="B541" s="20">
        <v>37328</v>
      </c>
      <c r="C541" s="20" t="s">
        <v>1621</v>
      </c>
      <c r="D541" s="21" t="s">
        <v>241</v>
      </c>
      <c r="E541" s="21" t="s">
        <v>242</v>
      </c>
      <c r="F541" s="22">
        <v>67.959999999999994</v>
      </c>
      <c r="G541" s="21" t="s">
        <v>1675</v>
      </c>
      <c r="H541" s="21" t="s">
        <v>49</v>
      </c>
      <c r="I541" s="21" t="s">
        <v>1720</v>
      </c>
      <c r="J541" s="21" t="s">
        <v>51</v>
      </c>
      <c r="K541" s="21" t="s">
        <v>39</v>
      </c>
      <c r="L541" s="21" t="s">
        <v>52</v>
      </c>
      <c r="M541" s="23" t="s">
        <v>244</v>
      </c>
      <c r="N541" s="24">
        <v>499</v>
      </c>
      <c r="O541" s="21" t="s">
        <v>139</v>
      </c>
      <c r="P541" s="23" t="s">
        <v>55</v>
      </c>
      <c r="Q541" s="23" t="s">
        <v>56</v>
      </c>
      <c r="R541" s="23" t="s">
        <v>57</v>
      </c>
      <c r="S541" s="24" t="b">
        <v>0</v>
      </c>
      <c r="T541" s="25" t="s">
        <v>1721</v>
      </c>
      <c r="U541" s="25" t="s">
        <v>1678</v>
      </c>
      <c r="V541" s="25" t="s">
        <v>251</v>
      </c>
      <c r="W541" s="23" t="s">
        <v>1722</v>
      </c>
      <c r="X541" s="26">
        <v>37319</v>
      </c>
      <c r="Y541" s="26">
        <v>37376</v>
      </c>
      <c r="Z541" s="21"/>
      <c r="AA541" s="25"/>
      <c r="AB541" s="25"/>
      <c r="AC541" s="25"/>
      <c r="AD541" s="25">
        <v>7001</v>
      </c>
      <c r="AE541" s="25">
        <v>67.959999999999994</v>
      </c>
      <c r="AF541" s="25" t="s">
        <v>62</v>
      </c>
      <c r="AG541" s="25" t="s">
        <v>62</v>
      </c>
      <c r="AH541" s="25"/>
      <c r="AI541" s="25" t="s">
        <v>63</v>
      </c>
      <c r="AJ541" s="27">
        <v>67.959999999999994</v>
      </c>
      <c r="AK541" s="24">
        <v>11</v>
      </c>
      <c r="AL541" s="24" t="b">
        <v>0</v>
      </c>
      <c r="AM541" s="24" t="b">
        <v>0</v>
      </c>
      <c r="AN541" s="24" t="b">
        <v>0</v>
      </c>
      <c r="AO541" s="24">
        <v>0</v>
      </c>
      <c r="AP541" s="24">
        <v>1</v>
      </c>
      <c r="AQ541" s="26">
        <v>37328</v>
      </c>
      <c r="AR541" s="26">
        <v>37329</v>
      </c>
      <c r="AS541" s="24">
        <v>1</v>
      </c>
      <c r="AT541" s="23" t="s">
        <v>248</v>
      </c>
      <c r="AU541" s="23" t="str">
        <f t="shared" si="8"/>
        <v>VO00488372</v>
      </c>
    </row>
    <row r="542" spans="2:47" ht="13.8" x14ac:dyDescent="0.25">
      <c r="B542" s="20">
        <v>37328</v>
      </c>
      <c r="C542" s="20" t="s">
        <v>1621</v>
      </c>
      <c r="D542" s="21" t="s">
        <v>241</v>
      </c>
      <c r="E542" s="21" t="s">
        <v>242</v>
      </c>
      <c r="F542" s="22">
        <v>67.959999999999994</v>
      </c>
      <c r="G542" s="21" t="s">
        <v>1675</v>
      </c>
      <c r="H542" s="21" t="s">
        <v>49</v>
      </c>
      <c r="I542" s="21" t="s">
        <v>1723</v>
      </c>
      <c r="J542" s="21" t="s">
        <v>51</v>
      </c>
      <c r="K542" s="21" t="s">
        <v>39</v>
      </c>
      <c r="L542" s="21" t="s">
        <v>52</v>
      </c>
      <c r="M542" s="23" t="s">
        <v>244</v>
      </c>
      <c r="N542" s="24">
        <v>499</v>
      </c>
      <c r="O542" s="21" t="s">
        <v>139</v>
      </c>
      <c r="P542" s="23" t="s">
        <v>55</v>
      </c>
      <c r="Q542" s="23" t="s">
        <v>56</v>
      </c>
      <c r="R542" s="23" t="s">
        <v>57</v>
      </c>
      <c r="S542" s="24" t="b">
        <v>0</v>
      </c>
      <c r="T542" s="25" t="s">
        <v>1724</v>
      </c>
      <c r="U542" s="25" t="s">
        <v>1678</v>
      </c>
      <c r="V542" s="25" t="s">
        <v>251</v>
      </c>
      <c r="W542" s="23" t="s">
        <v>1725</v>
      </c>
      <c r="X542" s="26">
        <v>37291</v>
      </c>
      <c r="Y542" s="26">
        <v>37348</v>
      </c>
      <c r="Z542" s="21"/>
      <c r="AA542" s="25"/>
      <c r="AB542" s="25"/>
      <c r="AC542" s="25"/>
      <c r="AD542" s="25">
        <v>7001</v>
      </c>
      <c r="AE542" s="25">
        <v>67.959999999999994</v>
      </c>
      <c r="AF542" s="25" t="s">
        <v>62</v>
      </c>
      <c r="AG542" s="25" t="s">
        <v>62</v>
      </c>
      <c r="AH542" s="25"/>
      <c r="AI542" s="25" t="s">
        <v>63</v>
      </c>
      <c r="AJ542" s="27">
        <v>67.959999999999994</v>
      </c>
      <c r="AK542" s="24">
        <v>13</v>
      </c>
      <c r="AL542" s="24" t="b">
        <v>0</v>
      </c>
      <c r="AM542" s="24" t="b">
        <v>0</v>
      </c>
      <c r="AN542" s="24" t="b">
        <v>0</v>
      </c>
      <c r="AO542" s="24">
        <v>0</v>
      </c>
      <c r="AP542" s="24">
        <v>1</v>
      </c>
      <c r="AQ542" s="26">
        <v>37328</v>
      </c>
      <c r="AR542" s="26">
        <v>37329</v>
      </c>
      <c r="AS542" s="24">
        <v>1</v>
      </c>
      <c r="AT542" s="23" t="s">
        <v>248</v>
      </c>
      <c r="AU542" s="23" t="str">
        <f t="shared" si="8"/>
        <v>VO00488378</v>
      </c>
    </row>
    <row r="543" spans="2:47" ht="13.8" x14ac:dyDescent="0.25">
      <c r="B543" s="20">
        <v>37328</v>
      </c>
      <c r="C543" s="20" t="s">
        <v>1621</v>
      </c>
      <c r="D543" s="21" t="s">
        <v>241</v>
      </c>
      <c r="E543" s="21" t="s">
        <v>242</v>
      </c>
      <c r="F543" s="22">
        <v>67.959999999999994</v>
      </c>
      <c r="G543" s="21" t="s">
        <v>1675</v>
      </c>
      <c r="H543" s="21" t="s">
        <v>49</v>
      </c>
      <c r="I543" s="21" t="s">
        <v>1726</v>
      </c>
      <c r="J543" s="21" t="s">
        <v>51</v>
      </c>
      <c r="K543" s="21" t="s">
        <v>39</v>
      </c>
      <c r="L543" s="21" t="s">
        <v>52</v>
      </c>
      <c r="M543" s="23" t="s">
        <v>244</v>
      </c>
      <c r="N543" s="24">
        <v>499</v>
      </c>
      <c r="O543" s="21" t="s">
        <v>139</v>
      </c>
      <c r="P543" s="23" t="s">
        <v>55</v>
      </c>
      <c r="Q543" s="23" t="s">
        <v>56</v>
      </c>
      <c r="R543" s="23" t="s">
        <v>57</v>
      </c>
      <c r="S543" s="24" t="b">
        <v>0</v>
      </c>
      <c r="T543" s="25" t="s">
        <v>1727</v>
      </c>
      <c r="U543" s="25" t="s">
        <v>1678</v>
      </c>
      <c r="V543" s="25" t="s">
        <v>251</v>
      </c>
      <c r="W543" s="23" t="s">
        <v>1728</v>
      </c>
      <c r="X543" s="26">
        <v>37298</v>
      </c>
      <c r="Y543" s="26">
        <v>37355</v>
      </c>
      <c r="Z543" s="21"/>
      <c r="AA543" s="25"/>
      <c r="AB543" s="25"/>
      <c r="AC543" s="25"/>
      <c r="AD543" s="25">
        <v>7001</v>
      </c>
      <c r="AE543" s="25">
        <v>67.959999999999994</v>
      </c>
      <c r="AF543" s="25" t="s">
        <v>62</v>
      </c>
      <c r="AG543" s="25" t="s">
        <v>62</v>
      </c>
      <c r="AH543" s="25"/>
      <c r="AI543" s="25" t="s">
        <v>63</v>
      </c>
      <c r="AJ543" s="27">
        <v>67.959999999999994</v>
      </c>
      <c r="AK543" s="24">
        <v>14</v>
      </c>
      <c r="AL543" s="24" t="b">
        <v>0</v>
      </c>
      <c r="AM543" s="24" t="b">
        <v>0</v>
      </c>
      <c r="AN543" s="24" t="b">
        <v>0</v>
      </c>
      <c r="AO543" s="24">
        <v>0</v>
      </c>
      <c r="AP543" s="24">
        <v>1</v>
      </c>
      <c r="AQ543" s="26">
        <v>37328</v>
      </c>
      <c r="AR543" s="26">
        <v>37329</v>
      </c>
      <c r="AS543" s="24">
        <v>1</v>
      </c>
      <c r="AT543" s="23" t="s">
        <v>248</v>
      </c>
      <c r="AU543" s="23" t="str">
        <f t="shared" si="8"/>
        <v>VO00488406</v>
      </c>
    </row>
    <row r="544" spans="2:47" ht="13.8" x14ac:dyDescent="0.25">
      <c r="B544" s="20">
        <v>37329</v>
      </c>
      <c r="C544" s="20" t="s">
        <v>1621</v>
      </c>
      <c r="D544" s="21" t="s">
        <v>1729</v>
      </c>
      <c r="E544" s="21" t="s">
        <v>1730</v>
      </c>
      <c r="F544" s="22">
        <v>300</v>
      </c>
      <c r="G544" s="21" t="s">
        <v>1731</v>
      </c>
      <c r="H544" s="21" t="s">
        <v>49</v>
      </c>
      <c r="I544" s="21" t="s">
        <v>1732</v>
      </c>
      <c r="J544" s="21" t="s">
        <v>307</v>
      </c>
      <c r="K544" s="21" t="s">
        <v>39</v>
      </c>
      <c r="L544" s="21" t="s">
        <v>52</v>
      </c>
      <c r="M544" s="23" t="s">
        <v>1733</v>
      </c>
      <c r="N544" s="24">
        <v>459</v>
      </c>
      <c r="O544" s="21" t="s">
        <v>102</v>
      </c>
      <c r="P544" s="23" t="s">
        <v>55</v>
      </c>
      <c r="Q544" s="23" t="s">
        <v>56</v>
      </c>
      <c r="R544" s="23" t="s">
        <v>57</v>
      </c>
      <c r="S544" s="24" t="b">
        <v>0</v>
      </c>
      <c r="T544" s="25" t="s">
        <v>1734</v>
      </c>
      <c r="U544" s="25" t="s">
        <v>1735</v>
      </c>
      <c r="V544" s="25" t="s">
        <v>1736</v>
      </c>
      <c r="W544" s="23" t="s">
        <v>1737</v>
      </c>
      <c r="X544" s="26">
        <v>37330</v>
      </c>
      <c r="Y544" s="26">
        <v>37340</v>
      </c>
      <c r="Z544" s="21"/>
      <c r="AA544" s="25"/>
      <c r="AB544" s="25"/>
      <c r="AC544" s="25"/>
      <c r="AD544" s="25">
        <v>1000</v>
      </c>
      <c r="AE544" s="25">
        <v>300</v>
      </c>
      <c r="AF544" s="25" t="s">
        <v>62</v>
      </c>
      <c r="AG544" s="25" t="s">
        <v>62</v>
      </c>
      <c r="AH544" s="25"/>
      <c r="AI544" s="25" t="s">
        <v>63</v>
      </c>
      <c r="AJ544" s="27">
        <v>300</v>
      </c>
      <c r="AK544" s="24">
        <v>2</v>
      </c>
      <c r="AL544" s="24" t="b">
        <v>0</v>
      </c>
      <c r="AM544" s="24" t="b">
        <v>0</v>
      </c>
      <c r="AN544" s="24" t="b">
        <v>0</v>
      </c>
      <c r="AO544" s="24">
        <v>0</v>
      </c>
      <c r="AP544" s="24">
        <v>1</v>
      </c>
      <c r="AQ544" s="26">
        <v>37329</v>
      </c>
      <c r="AR544" s="26">
        <v>37337</v>
      </c>
      <c r="AS544" s="24">
        <v>1</v>
      </c>
      <c r="AT544" s="23" t="s">
        <v>1738</v>
      </c>
      <c r="AU544" s="23" t="str">
        <f t="shared" si="8"/>
        <v>VO00490232</v>
      </c>
    </row>
    <row r="545" spans="2:47" ht="13.8" x14ac:dyDescent="0.25">
      <c r="B545" s="20">
        <v>37335</v>
      </c>
      <c r="C545" s="20" t="s">
        <v>1621</v>
      </c>
      <c r="D545" s="21" t="s">
        <v>373</v>
      </c>
      <c r="E545" s="21" t="s">
        <v>374</v>
      </c>
      <c r="F545" s="22">
        <v>136.36000000000001</v>
      </c>
      <c r="G545" s="21" t="s">
        <v>1739</v>
      </c>
      <c r="H545" s="21" t="s">
        <v>49</v>
      </c>
      <c r="I545" s="21" t="s">
        <v>1740</v>
      </c>
      <c r="J545" s="21" t="s">
        <v>307</v>
      </c>
      <c r="K545" s="21" t="s">
        <v>39</v>
      </c>
      <c r="L545" s="21" t="s">
        <v>52</v>
      </c>
      <c r="M545" s="23" t="s">
        <v>113</v>
      </c>
      <c r="N545" s="24">
        <v>459</v>
      </c>
      <c r="O545" s="21" t="s">
        <v>102</v>
      </c>
      <c r="P545" s="23" t="s">
        <v>130</v>
      </c>
      <c r="Q545" s="23" t="s">
        <v>56</v>
      </c>
      <c r="R545" s="23" t="s">
        <v>57</v>
      </c>
      <c r="S545" s="24" t="b">
        <v>0</v>
      </c>
      <c r="T545" s="25" t="s">
        <v>1741</v>
      </c>
      <c r="U545" s="25" t="s">
        <v>1742</v>
      </c>
      <c r="V545" s="25" t="s">
        <v>1079</v>
      </c>
      <c r="W545" s="23" t="s">
        <v>1743</v>
      </c>
      <c r="X545" s="26">
        <v>37328</v>
      </c>
      <c r="Y545" s="26">
        <v>37338</v>
      </c>
      <c r="Z545" s="21" t="s">
        <v>1744</v>
      </c>
      <c r="AA545" s="25"/>
      <c r="AB545" s="25"/>
      <c r="AC545" s="25"/>
      <c r="AD545" s="25">
        <v>7002</v>
      </c>
      <c r="AE545" s="25">
        <v>136.36000000000001</v>
      </c>
      <c r="AF545" s="25" t="s">
        <v>62</v>
      </c>
      <c r="AG545" s="25" t="s">
        <v>62</v>
      </c>
      <c r="AH545" s="25"/>
      <c r="AI545" s="25" t="s">
        <v>63</v>
      </c>
      <c r="AJ545" s="27">
        <v>136.36000000000001</v>
      </c>
      <c r="AK545" s="24">
        <v>1</v>
      </c>
      <c r="AL545" s="24" t="b">
        <v>0</v>
      </c>
      <c r="AM545" s="24" t="b">
        <v>0</v>
      </c>
      <c r="AN545" s="24" t="b">
        <v>0</v>
      </c>
      <c r="AO545" s="24">
        <v>0</v>
      </c>
      <c r="AP545" s="24">
        <v>1</v>
      </c>
      <c r="AQ545" s="26">
        <v>37335</v>
      </c>
      <c r="AR545" s="26">
        <v>37337</v>
      </c>
      <c r="AS545" s="24">
        <v>1</v>
      </c>
      <c r="AT545" s="23" t="s">
        <v>380</v>
      </c>
      <c r="AU545" s="23" t="str">
        <f t="shared" si="8"/>
        <v>VO00492269</v>
      </c>
    </row>
    <row r="546" spans="2:47" ht="13.8" x14ac:dyDescent="0.25">
      <c r="B546" s="20">
        <v>37335</v>
      </c>
      <c r="C546" s="20" t="s">
        <v>1621</v>
      </c>
      <c r="D546" s="21" t="s">
        <v>895</v>
      </c>
      <c r="E546" s="21" t="s">
        <v>896</v>
      </c>
      <c r="F546" s="22">
        <v>202.93</v>
      </c>
      <c r="G546" s="21" t="s">
        <v>1745</v>
      </c>
      <c r="H546" s="21" t="s">
        <v>49</v>
      </c>
      <c r="I546" s="21" t="s">
        <v>1746</v>
      </c>
      <c r="J546" s="21" t="s">
        <v>307</v>
      </c>
      <c r="K546" s="21" t="s">
        <v>39</v>
      </c>
      <c r="L546" s="21" t="s">
        <v>52</v>
      </c>
      <c r="M546" s="23" t="s">
        <v>244</v>
      </c>
      <c r="N546" s="24">
        <v>499</v>
      </c>
      <c r="O546" s="21" t="s">
        <v>139</v>
      </c>
      <c r="P546" s="23" t="s">
        <v>130</v>
      </c>
      <c r="Q546" s="23" t="s">
        <v>56</v>
      </c>
      <c r="R546" s="23" t="s">
        <v>57</v>
      </c>
      <c r="S546" s="24" t="b">
        <v>0</v>
      </c>
      <c r="T546" s="25" t="s">
        <v>1747</v>
      </c>
      <c r="U546" s="25" t="s">
        <v>1748</v>
      </c>
      <c r="V546" s="25" t="s">
        <v>1749</v>
      </c>
      <c r="W546" s="23" t="s">
        <v>1750</v>
      </c>
      <c r="X546" s="26">
        <v>37335</v>
      </c>
      <c r="Y546" s="26">
        <v>37336</v>
      </c>
      <c r="Z546" s="21"/>
      <c r="AA546" s="25"/>
      <c r="AB546" s="25"/>
      <c r="AC546" s="25"/>
      <c r="AD546" s="25">
        <v>7026</v>
      </c>
      <c r="AE546" s="25">
        <v>278.89</v>
      </c>
      <c r="AF546" s="25" t="s">
        <v>62</v>
      </c>
      <c r="AG546" s="25" t="s">
        <v>62</v>
      </c>
      <c r="AH546" s="25"/>
      <c r="AI546" s="25" t="s">
        <v>63</v>
      </c>
      <c r="AJ546" s="27">
        <v>202.93</v>
      </c>
      <c r="AK546" s="24">
        <v>2</v>
      </c>
      <c r="AL546" s="24" t="b">
        <v>0</v>
      </c>
      <c r="AM546" s="24" t="b">
        <v>0</v>
      </c>
      <c r="AN546" s="24" t="b">
        <v>0</v>
      </c>
      <c r="AO546" s="24">
        <v>0</v>
      </c>
      <c r="AP546" s="24">
        <v>1</v>
      </c>
      <c r="AQ546" s="26">
        <v>37335</v>
      </c>
      <c r="AR546" s="26">
        <v>37337</v>
      </c>
      <c r="AS546" s="24">
        <v>1</v>
      </c>
      <c r="AT546" s="23" t="s">
        <v>900</v>
      </c>
      <c r="AU546" s="23" t="str">
        <f t="shared" si="8"/>
        <v>VO00492193</v>
      </c>
    </row>
    <row r="547" spans="2:47" ht="13.8" x14ac:dyDescent="0.25">
      <c r="B547" s="20">
        <v>37336</v>
      </c>
      <c r="C547" s="20" t="s">
        <v>1621</v>
      </c>
      <c r="D547" s="21" t="s">
        <v>46</v>
      </c>
      <c r="E547" s="21" t="s">
        <v>47</v>
      </c>
      <c r="F547" s="22">
        <v>34.39</v>
      </c>
      <c r="G547" s="21" t="s">
        <v>1751</v>
      </c>
      <c r="H547" s="21" t="s">
        <v>49</v>
      </c>
      <c r="I547" s="21" t="s">
        <v>1752</v>
      </c>
      <c r="J547" s="21" t="s">
        <v>307</v>
      </c>
      <c r="K547" s="21" t="s">
        <v>39</v>
      </c>
      <c r="L547" s="21" t="s">
        <v>52</v>
      </c>
      <c r="M547" s="23" t="s">
        <v>53</v>
      </c>
      <c r="N547" s="24">
        <v>458</v>
      </c>
      <c r="O547" s="21" t="s">
        <v>54</v>
      </c>
      <c r="P547" s="23" t="s">
        <v>55</v>
      </c>
      <c r="Q547" s="23" t="s">
        <v>56</v>
      </c>
      <c r="R547" s="23" t="s">
        <v>57</v>
      </c>
      <c r="S547" s="24" t="b">
        <v>0</v>
      </c>
      <c r="T547" s="25" t="s">
        <v>1753</v>
      </c>
      <c r="U547" s="25" t="s">
        <v>1754</v>
      </c>
      <c r="V547" s="25" t="s">
        <v>246</v>
      </c>
      <c r="W547" s="23" t="s">
        <v>1755</v>
      </c>
      <c r="X547" s="26">
        <v>37307</v>
      </c>
      <c r="Y547" s="26">
        <v>37364</v>
      </c>
      <c r="Z547" s="21"/>
      <c r="AA547" s="25"/>
      <c r="AB547" s="25"/>
      <c r="AC547" s="25"/>
      <c r="AD547" s="25">
        <v>7001</v>
      </c>
      <c r="AE547" s="25">
        <v>34.39</v>
      </c>
      <c r="AF547" s="25" t="s">
        <v>62</v>
      </c>
      <c r="AG547" s="25" t="s">
        <v>62</v>
      </c>
      <c r="AH547" s="25"/>
      <c r="AI547" s="25" t="s">
        <v>63</v>
      </c>
      <c r="AJ547" s="27">
        <v>34.39</v>
      </c>
      <c r="AK547" s="24">
        <v>6</v>
      </c>
      <c r="AL547" s="24" t="b">
        <v>0</v>
      </c>
      <c r="AM547" s="24" t="b">
        <v>0</v>
      </c>
      <c r="AN547" s="24" t="b">
        <v>0</v>
      </c>
      <c r="AO547" s="24">
        <v>0</v>
      </c>
      <c r="AP547" s="24">
        <v>1</v>
      </c>
      <c r="AQ547" s="26">
        <v>37336</v>
      </c>
      <c r="AR547" s="26">
        <v>37340</v>
      </c>
      <c r="AS547" s="24">
        <v>1</v>
      </c>
      <c r="AT547" s="23" t="s">
        <v>64</v>
      </c>
      <c r="AU547" s="23" t="str">
        <f t="shared" si="8"/>
        <v>VO00492910</v>
      </c>
    </row>
    <row r="548" spans="2:47" ht="13.8" x14ac:dyDescent="0.25">
      <c r="B548" s="20">
        <v>37336</v>
      </c>
      <c r="C548" s="20" t="s">
        <v>1621</v>
      </c>
      <c r="D548" s="21" t="s">
        <v>46</v>
      </c>
      <c r="E548" s="21" t="s">
        <v>47</v>
      </c>
      <c r="F548" s="22">
        <v>730.62</v>
      </c>
      <c r="G548" s="21" t="s">
        <v>1751</v>
      </c>
      <c r="H548" s="21" t="s">
        <v>49</v>
      </c>
      <c r="I548" s="21" t="s">
        <v>1756</v>
      </c>
      <c r="J548" s="21" t="s">
        <v>307</v>
      </c>
      <c r="K548" s="21" t="s">
        <v>39</v>
      </c>
      <c r="L548" s="21" t="s">
        <v>52</v>
      </c>
      <c r="M548" s="23" t="s">
        <v>53</v>
      </c>
      <c r="N548" s="24">
        <v>458</v>
      </c>
      <c r="O548" s="21" t="s">
        <v>54</v>
      </c>
      <c r="P548" s="23" t="s">
        <v>55</v>
      </c>
      <c r="Q548" s="23" t="s">
        <v>56</v>
      </c>
      <c r="R548" s="23" t="s">
        <v>57</v>
      </c>
      <c r="S548" s="24" t="b">
        <v>0</v>
      </c>
      <c r="T548" s="25" t="s">
        <v>1757</v>
      </c>
      <c r="U548" s="25" t="s">
        <v>1754</v>
      </c>
      <c r="V548" s="25" t="s">
        <v>1758</v>
      </c>
      <c r="W548" s="23" t="s">
        <v>1759</v>
      </c>
      <c r="X548" s="26">
        <v>37312</v>
      </c>
      <c r="Y548" s="26">
        <v>37369</v>
      </c>
      <c r="Z548" s="21"/>
      <c r="AA548" s="25"/>
      <c r="AB548" s="25"/>
      <c r="AC548" s="25"/>
      <c r="AD548" s="25">
        <v>7001</v>
      </c>
      <c r="AE548" s="25">
        <v>730.62</v>
      </c>
      <c r="AF548" s="25" t="s">
        <v>62</v>
      </c>
      <c r="AG548" s="25" t="s">
        <v>62</v>
      </c>
      <c r="AH548" s="25"/>
      <c r="AI548" s="25" t="s">
        <v>63</v>
      </c>
      <c r="AJ548" s="27">
        <v>730.62</v>
      </c>
      <c r="AK548" s="24">
        <v>7</v>
      </c>
      <c r="AL548" s="24" t="b">
        <v>0</v>
      </c>
      <c r="AM548" s="24" t="b">
        <v>0</v>
      </c>
      <c r="AN548" s="24" t="b">
        <v>0</v>
      </c>
      <c r="AO548" s="24">
        <v>0</v>
      </c>
      <c r="AP548" s="24">
        <v>1</v>
      </c>
      <c r="AQ548" s="26">
        <v>37336</v>
      </c>
      <c r="AR548" s="26">
        <v>37340</v>
      </c>
      <c r="AS548" s="24">
        <v>1</v>
      </c>
      <c r="AT548" s="23" t="s">
        <v>64</v>
      </c>
      <c r="AU548" s="23" t="str">
        <f t="shared" si="8"/>
        <v>VO00492912</v>
      </c>
    </row>
    <row r="549" spans="2:47" ht="13.8" x14ac:dyDescent="0.25">
      <c r="B549" s="20">
        <v>37336</v>
      </c>
      <c r="C549" s="20" t="s">
        <v>1621</v>
      </c>
      <c r="D549" s="21" t="s">
        <v>46</v>
      </c>
      <c r="E549" s="21" t="s">
        <v>47</v>
      </c>
      <c r="F549" s="22">
        <v>77.290000000000006</v>
      </c>
      <c r="G549" s="21" t="s">
        <v>1751</v>
      </c>
      <c r="H549" s="21" t="s">
        <v>49</v>
      </c>
      <c r="I549" s="21" t="s">
        <v>1760</v>
      </c>
      <c r="J549" s="21" t="s">
        <v>307</v>
      </c>
      <c r="K549" s="21" t="s">
        <v>39</v>
      </c>
      <c r="L549" s="21" t="s">
        <v>52</v>
      </c>
      <c r="M549" s="23" t="s">
        <v>53</v>
      </c>
      <c r="N549" s="24">
        <v>458</v>
      </c>
      <c r="O549" s="21" t="s">
        <v>54</v>
      </c>
      <c r="P549" s="23" t="s">
        <v>55</v>
      </c>
      <c r="Q549" s="23" t="s">
        <v>56</v>
      </c>
      <c r="R549" s="23" t="s">
        <v>57</v>
      </c>
      <c r="S549" s="24" t="b">
        <v>0</v>
      </c>
      <c r="T549" s="25" t="s">
        <v>1761</v>
      </c>
      <c r="U549" s="25" t="s">
        <v>1754</v>
      </c>
      <c r="V549" s="25" t="s">
        <v>210</v>
      </c>
      <c r="W549" s="23" t="s">
        <v>1762</v>
      </c>
      <c r="X549" s="26">
        <v>37313</v>
      </c>
      <c r="Y549" s="26">
        <v>37370</v>
      </c>
      <c r="Z549" s="21"/>
      <c r="AA549" s="25"/>
      <c r="AB549" s="25"/>
      <c r="AC549" s="25"/>
      <c r="AD549" s="25">
        <v>7001</v>
      </c>
      <c r="AE549" s="25">
        <v>77.290000000000006</v>
      </c>
      <c r="AF549" s="25" t="s">
        <v>62</v>
      </c>
      <c r="AG549" s="25" t="s">
        <v>62</v>
      </c>
      <c r="AH549" s="25"/>
      <c r="AI549" s="25" t="s">
        <v>63</v>
      </c>
      <c r="AJ549" s="27">
        <v>77.290000000000006</v>
      </c>
      <c r="AK549" s="24">
        <v>10</v>
      </c>
      <c r="AL549" s="24" t="b">
        <v>0</v>
      </c>
      <c r="AM549" s="24" t="b">
        <v>0</v>
      </c>
      <c r="AN549" s="24" t="b">
        <v>0</v>
      </c>
      <c r="AO549" s="24">
        <v>0</v>
      </c>
      <c r="AP549" s="24">
        <v>1</v>
      </c>
      <c r="AQ549" s="26">
        <v>37336</v>
      </c>
      <c r="AR549" s="26">
        <v>37340</v>
      </c>
      <c r="AS549" s="24">
        <v>1</v>
      </c>
      <c r="AT549" s="23" t="s">
        <v>64</v>
      </c>
      <c r="AU549" s="23" t="str">
        <f t="shared" si="8"/>
        <v>VO00492918</v>
      </c>
    </row>
    <row r="550" spans="2:47" ht="13.8" x14ac:dyDescent="0.25">
      <c r="B550" s="20">
        <v>37336</v>
      </c>
      <c r="C550" s="20" t="s">
        <v>1621</v>
      </c>
      <c r="D550" s="21" t="s">
        <v>46</v>
      </c>
      <c r="E550" s="21" t="s">
        <v>47</v>
      </c>
      <c r="F550" s="22">
        <v>95.6</v>
      </c>
      <c r="G550" s="21" t="s">
        <v>1751</v>
      </c>
      <c r="H550" s="21" t="s">
        <v>49</v>
      </c>
      <c r="I550" s="21" t="s">
        <v>1763</v>
      </c>
      <c r="J550" s="21" t="s">
        <v>307</v>
      </c>
      <c r="K550" s="21" t="s">
        <v>39</v>
      </c>
      <c r="L550" s="21" t="s">
        <v>52</v>
      </c>
      <c r="M550" s="23" t="s">
        <v>53</v>
      </c>
      <c r="N550" s="24">
        <v>458</v>
      </c>
      <c r="O550" s="21" t="s">
        <v>54</v>
      </c>
      <c r="P550" s="23" t="s">
        <v>55</v>
      </c>
      <c r="Q550" s="23" t="s">
        <v>56</v>
      </c>
      <c r="R550" s="23" t="s">
        <v>57</v>
      </c>
      <c r="S550" s="24" t="b">
        <v>0</v>
      </c>
      <c r="T550" s="25" t="s">
        <v>1764</v>
      </c>
      <c r="U550" s="25" t="s">
        <v>1754</v>
      </c>
      <c r="V550" s="25" t="s">
        <v>329</v>
      </c>
      <c r="W550" s="23" t="s">
        <v>1765</v>
      </c>
      <c r="X550" s="26">
        <v>37313</v>
      </c>
      <c r="Y550" s="26">
        <v>37370</v>
      </c>
      <c r="Z550" s="21"/>
      <c r="AA550" s="25"/>
      <c r="AB550" s="25"/>
      <c r="AC550" s="25"/>
      <c r="AD550" s="25">
        <v>7001</v>
      </c>
      <c r="AE550" s="25">
        <v>95.6</v>
      </c>
      <c r="AF550" s="25" t="s">
        <v>62</v>
      </c>
      <c r="AG550" s="25" t="s">
        <v>62</v>
      </c>
      <c r="AH550" s="25"/>
      <c r="AI550" s="25" t="s">
        <v>63</v>
      </c>
      <c r="AJ550" s="27">
        <v>95.6</v>
      </c>
      <c r="AK550" s="24">
        <v>11</v>
      </c>
      <c r="AL550" s="24" t="b">
        <v>0</v>
      </c>
      <c r="AM550" s="24" t="b">
        <v>0</v>
      </c>
      <c r="AN550" s="24" t="b">
        <v>0</v>
      </c>
      <c r="AO550" s="24">
        <v>0</v>
      </c>
      <c r="AP550" s="24">
        <v>1</v>
      </c>
      <c r="AQ550" s="26">
        <v>37336</v>
      </c>
      <c r="AR550" s="26">
        <v>37340</v>
      </c>
      <c r="AS550" s="24">
        <v>1</v>
      </c>
      <c r="AT550" s="23" t="s">
        <v>64</v>
      </c>
      <c r="AU550" s="23" t="str">
        <f t="shared" si="8"/>
        <v>VO00492920</v>
      </c>
    </row>
    <row r="551" spans="2:47" ht="13.8" x14ac:dyDescent="0.25">
      <c r="B551" s="20">
        <v>37336</v>
      </c>
      <c r="C551" s="20" t="s">
        <v>1621</v>
      </c>
      <c r="D551" s="21" t="s">
        <v>46</v>
      </c>
      <c r="E551" s="21" t="s">
        <v>47</v>
      </c>
      <c r="F551" s="22">
        <v>84.75</v>
      </c>
      <c r="G551" s="21" t="s">
        <v>1751</v>
      </c>
      <c r="H551" s="21" t="s">
        <v>49</v>
      </c>
      <c r="I551" s="21" t="s">
        <v>1766</v>
      </c>
      <c r="J551" s="21" t="s">
        <v>307</v>
      </c>
      <c r="K551" s="21" t="s">
        <v>39</v>
      </c>
      <c r="L551" s="21" t="s">
        <v>52</v>
      </c>
      <c r="M551" s="23" t="s">
        <v>53</v>
      </c>
      <c r="N551" s="24">
        <v>458</v>
      </c>
      <c r="O551" s="21" t="s">
        <v>54</v>
      </c>
      <c r="P551" s="23" t="s">
        <v>55</v>
      </c>
      <c r="Q551" s="23" t="s">
        <v>56</v>
      </c>
      <c r="R551" s="23" t="s">
        <v>57</v>
      </c>
      <c r="S551" s="24" t="b">
        <v>0</v>
      </c>
      <c r="T551" s="25" t="s">
        <v>1767</v>
      </c>
      <c r="U551" s="25" t="s">
        <v>1754</v>
      </c>
      <c r="V551" s="25" t="s">
        <v>1111</v>
      </c>
      <c r="W551" s="23" t="s">
        <v>1768</v>
      </c>
      <c r="X551" s="26">
        <v>37292</v>
      </c>
      <c r="Y551" s="26">
        <v>37349</v>
      </c>
      <c r="Z551" s="21"/>
      <c r="AA551" s="25"/>
      <c r="AB551" s="25"/>
      <c r="AC551" s="25"/>
      <c r="AD551" s="25">
        <v>7001</v>
      </c>
      <c r="AE551" s="25">
        <v>84.75</v>
      </c>
      <c r="AF551" s="25" t="s">
        <v>62</v>
      </c>
      <c r="AG551" s="25" t="s">
        <v>62</v>
      </c>
      <c r="AH551" s="25"/>
      <c r="AI551" s="25" t="s">
        <v>63</v>
      </c>
      <c r="AJ551" s="27">
        <v>84.75</v>
      </c>
      <c r="AK551" s="24">
        <v>14</v>
      </c>
      <c r="AL551" s="24" t="b">
        <v>0</v>
      </c>
      <c r="AM551" s="24" t="b">
        <v>0</v>
      </c>
      <c r="AN551" s="24" t="b">
        <v>0</v>
      </c>
      <c r="AO551" s="24">
        <v>0</v>
      </c>
      <c r="AP551" s="24">
        <v>1</v>
      </c>
      <c r="AQ551" s="26">
        <v>37336</v>
      </c>
      <c r="AR551" s="26">
        <v>37340</v>
      </c>
      <c r="AS551" s="24">
        <v>1</v>
      </c>
      <c r="AT551" s="23" t="s">
        <v>64</v>
      </c>
      <c r="AU551" s="23" t="str">
        <f t="shared" si="8"/>
        <v>VO00492930</v>
      </c>
    </row>
    <row r="552" spans="2:47" ht="13.8" x14ac:dyDescent="0.25">
      <c r="B552" s="20">
        <v>37336</v>
      </c>
      <c r="C552" s="20" t="s">
        <v>1621</v>
      </c>
      <c r="D552" s="21" t="s">
        <v>75</v>
      </c>
      <c r="E552" s="21" t="s">
        <v>76</v>
      </c>
      <c r="F552" s="22">
        <v>23.19</v>
      </c>
      <c r="G552" s="21" t="s">
        <v>1751</v>
      </c>
      <c r="H552" s="21" t="s">
        <v>49</v>
      </c>
      <c r="I552" s="21" t="s">
        <v>1769</v>
      </c>
      <c r="J552" s="21" t="s">
        <v>307</v>
      </c>
      <c r="K552" s="21" t="s">
        <v>39</v>
      </c>
      <c r="L552" s="21" t="s">
        <v>52</v>
      </c>
      <c r="M552" s="23" t="s">
        <v>78</v>
      </c>
      <c r="N552" s="24">
        <v>458</v>
      </c>
      <c r="O552" s="21" t="s">
        <v>54</v>
      </c>
      <c r="P552" s="23" t="s">
        <v>55</v>
      </c>
      <c r="Q552" s="23" t="s">
        <v>56</v>
      </c>
      <c r="R552" s="23" t="s">
        <v>57</v>
      </c>
      <c r="S552" s="24" t="b">
        <v>0</v>
      </c>
      <c r="T552" s="25" t="s">
        <v>1770</v>
      </c>
      <c r="U552" s="25" t="s">
        <v>1754</v>
      </c>
      <c r="V552" s="25" t="s">
        <v>246</v>
      </c>
      <c r="W552" s="23" t="s">
        <v>1771</v>
      </c>
      <c r="X552" s="26">
        <v>37321</v>
      </c>
      <c r="Y552" s="26">
        <v>37378</v>
      </c>
      <c r="Z552" s="21"/>
      <c r="AA552" s="25"/>
      <c r="AB552" s="25"/>
      <c r="AC552" s="25"/>
      <c r="AD552" s="25">
        <v>7001</v>
      </c>
      <c r="AE552" s="25">
        <v>23.19</v>
      </c>
      <c r="AF552" s="25" t="s">
        <v>62</v>
      </c>
      <c r="AG552" s="25" t="s">
        <v>62</v>
      </c>
      <c r="AH552" s="25"/>
      <c r="AI552" s="25" t="s">
        <v>63</v>
      </c>
      <c r="AJ552" s="27">
        <v>23.19</v>
      </c>
      <c r="AK552" s="24">
        <v>5</v>
      </c>
      <c r="AL552" s="24" t="b">
        <v>0</v>
      </c>
      <c r="AM552" s="24" t="b">
        <v>0</v>
      </c>
      <c r="AN552" s="24" t="b">
        <v>0</v>
      </c>
      <c r="AO552" s="24">
        <v>0</v>
      </c>
      <c r="AP552" s="24">
        <v>1</v>
      </c>
      <c r="AQ552" s="26">
        <v>37336</v>
      </c>
      <c r="AR552" s="26">
        <v>37340</v>
      </c>
      <c r="AS552" s="24">
        <v>1</v>
      </c>
      <c r="AT552" s="23" t="s">
        <v>82</v>
      </c>
      <c r="AU552" s="23" t="str">
        <f t="shared" si="8"/>
        <v>VO00492904</v>
      </c>
    </row>
    <row r="553" spans="2:47" ht="13.8" x14ac:dyDescent="0.25">
      <c r="B553" s="20">
        <v>37336</v>
      </c>
      <c r="C553" s="20" t="s">
        <v>1621</v>
      </c>
      <c r="D553" s="21" t="s">
        <v>661</v>
      </c>
      <c r="E553" s="21" t="s">
        <v>662</v>
      </c>
      <c r="F553" s="22">
        <v>427.77</v>
      </c>
      <c r="G553" s="21" t="s">
        <v>1751</v>
      </c>
      <c r="H553" s="21" t="s">
        <v>49</v>
      </c>
      <c r="I553" s="21" t="s">
        <v>1772</v>
      </c>
      <c r="J553" s="21" t="s">
        <v>307</v>
      </c>
      <c r="K553" s="21" t="s">
        <v>39</v>
      </c>
      <c r="L553" s="21" t="s">
        <v>52</v>
      </c>
      <c r="M553" s="23" t="s">
        <v>663</v>
      </c>
      <c r="N553" s="24">
        <v>458</v>
      </c>
      <c r="O553" s="21" t="s">
        <v>54</v>
      </c>
      <c r="P553" s="23" t="s">
        <v>55</v>
      </c>
      <c r="Q553" s="23" t="s">
        <v>56</v>
      </c>
      <c r="R553" s="23" t="s">
        <v>57</v>
      </c>
      <c r="S553" s="24" t="b">
        <v>0</v>
      </c>
      <c r="T553" s="25" t="s">
        <v>1773</v>
      </c>
      <c r="U553" s="25" t="s">
        <v>1754</v>
      </c>
      <c r="V553" s="25" t="s">
        <v>1692</v>
      </c>
      <c r="W553" s="23" t="s">
        <v>1774</v>
      </c>
      <c r="X553" s="26">
        <v>37312</v>
      </c>
      <c r="Y553" s="26">
        <v>37369</v>
      </c>
      <c r="Z553" s="21"/>
      <c r="AA553" s="25"/>
      <c r="AB553" s="25"/>
      <c r="AC553" s="25"/>
      <c r="AD553" s="25">
        <v>7001</v>
      </c>
      <c r="AE553" s="25">
        <v>427.77</v>
      </c>
      <c r="AF553" s="25" t="s">
        <v>62</v>
      </c>
      <c r="AG553" s="25" t="s">
        <v>62</v>
      </c>
      <c r="AH553" s="25"/>
      <c r="AI553" s="25" t="s">
        <v>63</v>
      </c>
      <c r="AJ553" s="27">
        <v>427.77</v>
      </c>
      <c r="AK553" s="24">
        <v>12</v>
      </c>
      <c r="AL553" s="24" t="b">
        <v>0</v>
      </c>
      <c r="AM553" s="24" t="b">
        <v>0</v>
      </c>
      <c r="AN553" s="24" t="b">
        <v>0</v>
      </c>
      <c r="AO553" s="24">
        <v>0</v>
      </c>
      <c r="AP553" s="24">
        <v>1</v>
      </c>
      <c r="AQ553" s="26">
        <v>37336</v>
      </c>
      <c r="AR553" s="26">
        <v>37340</v>
      </c>
      <c r="AS553" s="24">
        <v>1</v>
      </c>
      <c r="AT553" s="23" t="s">
        <v>664</v>
      </c>
      <c r="AU553" s="23" t="str">
        <f t="shared" si="8"/>
        <v>VO00492926</v>
      </c>
    </row>
    <row r="554" spans="2:47" ht="13.8" x14ac:dyDescent="0.25">
      <c r="B554" s="20">
        <v>37336</v>
      </c>
      <c r="C554" s="20" t="s">
        <v>1621</v>
      </c>
      <c r="D554" s="21" t="s">
        <v>362</v>
      </c>
      <c r="E554" s="21" t="s">
        <v>363</v>
      </c>
      <c r="F554" s="22">
        <v>634.29999999999995</v>
      </c>
      <c r="G554" s="21" t="s">
        <v>1751</v>
      </c>
      <c r="H554" s="21" t="s">
        <v>49</v>
      </c>
      <c r="I554" s="21" t="s">
        <v>1775</v>
      </c>
      <c r="J554" s="21" t="s">
        <v>307</v>
      </c>
      <c r="K554" s="21" t="s">
        <v>39</v>
      </c>
      <c r="L554" s="21" t="s">
        <v>52</v>
      </c>
      <c r="M554" s="23" t="s">
        <v>365</v>
      </c>
      <c r="N554" s="24">
        <v>458</v>
      </c>
      <c r="O554" s="21" t="s">
        <v>54</v>
      </c>
      <c r="P554" s="23" t="s">
        <v>55</v>
      </c>
      <c r="Q554" s="23" t="s">
        <v>56</v>
      </c>
      <c r="R554" s="23" t="s">
        <v>57</v>
      </c>
      <c r="S554" s="24" t="b">
        <v>0</v>
      </c>
      <c r="T554" s="25" t="s">
        <v>1776</v>
      </c>
      <c r="U554" s="25" t="s">
        <v>1754</v>
      </c>
      <c r="V554" s="25" t="s">
        <v>225</v>
      </c>
      <c r="W554" s="23" t="s">
        <v>1777</v>
      </c>
      <c r="X554" s="26">
        <v>37309</v>
      </c>
      <c r="Y554" s="26">
        <v>37329</v>
      </c>
      <c r="Z554" s="21"/>
      <c r="AA554" s="25"/>
      <c r="AB554" s="25"/>
      <c r="AC554" s="25"/>
      <c r="AD554" s="25">
        <v>7001</v>
      </c>
      <c r="AE554" s="25">
        <v>634.29999999999995</v>
      </c>
      <c r="AF554" s="25" t="s">
        <v>62</v>
      </c>
      <c r="AG554" s="25" t="s">
        <v>62</v>
      </c>
      <c r="AH554" s="25"/>
      <c r="AI554" s="25" t="s">
        <v>63</v>
      </c>
      <c r="AJ554" s="27">
        <v>634.29999999999995</v>
      </c>
      <c r="AK554" s="24">
        <v>13</v>
      </c>
      <c r="AL554" s="24" t="b">
        <v>0</v>
      </c>
      <c r="AM554" s="24" t="b">
        <v>0</v>
      </c>
      <c r="AN554" s="24" t="b">
        <v>0</v>
      </c>
      <c r="AO554" s="24">
        <v>0</v>
      </c>
      <c r="AP554" s="24">
        <v>1</v>
      </c>
      <c r="AQ554" s="26">
        <v>37336</v>
      </c>
      <c r="AR554" s="26">
        <v>37340</v>
      </c>
      <c r="AS554" s="24">
        <v>1</v>
      </c>
      <c r="AT554" s="23" t="s">
        <v>368</v>
      </c>
      <c r="AU554" s="23" t="str">
        <f t="shared" si="8"/>
        <v>VO00492927</v>
      </c>
    </row>
    <row r="555" spans="2:47" ht="13.8" x14ac:dyDescent="0.25">
      <c r="B555" s="20">
        <v>37336</v>
      </c>
      <c r="C555" s="20" t="s">
        <v>1621</v>
      </c>
      <c r="D555" s="21" t="s">
        <v>110</v>
      </c>
      <c r="E555" s="21" t="s">
        <v>111</v>
      </c>
      <c r="F555" s="22">
        <v>97.2</v>
      </c>
      <c r="G555" s="21" t="s">
        <v>1751</v>
      </c>
      <c r="H555" s="21" t="s">
        <v>49</v>
      </c>
      <c r="I555" s="21" t="s">
        <v>1778</v>
      </c>
      <c r="J555" s="21" t="s">
        <v>307</v>
      </c>
      <c r="K555" s="21" t="s">
        <v>39</v>
      </c>
      <c r="L555" s="21" t="s">
        <v>52</v>
      </c>
      <c r="M555" s="23" t="s">
        <v>113</v>
      </c>
      <c r="N555" s="24">
        <v>459</v>
      </c>
      <c r="O555" s="21" t="s">
        <v>102</v>
      </c>
      <c r="P555" s="23" t="s">
        <v>55</v>
      </c>
      <c r="Q555" s="23" t="s">
        <v>56</v>
      </c>
      <c r="R555" s="23" t="s">
        <v>57</v>
      </c>
      <c r="S555" s="24" t="b">
        <v>0</v>
      </c>
      <c r="T555" s="25" t="s">
        <v>1779</v>
      </c>
      <c r="U555" s="25" t="s">
        <v>1754</v>
      </c>
      <c r="V555" s="25" t="s">
        <v>115</v>
      </c>
      <c r="W555" s="23" t="s">
        <v>1780</v>
      </c>
      <c r="X555" s="26">
        <v>37315</v>
      </c>
      <c r="Y555" s="26">
        <v>37345</v>
      </c>
      <c r="Z555" s="21"/>
      <c r="AA555" s="25"/>
      <c r="AB555" s="25"/>
      <c r="AC555" s="25"/>
      <c r="AD555" s="25">
        <v>7001</v>
      </c>
      <c r="AE555" s="25">
        <v>97.2</v>
      </c>
      <c r="AF555" s="25" t="s">
        <v>62</v>
      </c>
      <c r="AG555" s="25" t="s">
        <v>62</v>
      </c>
      <c r="AH555" s="25"/>
      <c r="AI555" s="25" t="s">
        <v>63</v>
      </c>
      <c r="AJ555" s="27">
        <v>97.2</v>
      </c>
      <c r="AK555" s="24">
        <v>8</v>
      </c>
      <c r="AL555" s="24" t="b">
        <v>0</v>
      </c>
      <c r="AM555" s="24" t="b">
        <v>0</v>
      </c>
      <c r="AN555" s="24" t="b">
        <v>0</v>
      </c>
      <c r="AO555" s="24">
        <v>0</v>
      </c>
      <c r="AP555" s="24">
        <v>1</v>
      </c>
      <c r="AQ555" s="26">
        <v>37336</v>
      </c>
      <c r="AR555" s="26">
        <v>37340</v>
      </c>
      <c r="AS555" s="24">
        <v>1</v>
      </c>
      <c r="AT555" s="23" t="s">
        <v>117</v>
      </c>
      <c r="AU555" s="23" t="str">
        <f t="shared" si="8"/>
        <v>VO00492914</v>
      </c>
    </row>
    <row r="556" spans="2:47" ht="13.8" x14ac:dyDescent="0.25">
      <c r="B556" s="20">
        <v>37336</v>
      </c>
      <c r="C556" s="20" t="s">
        <v>1621</v>
      </c>
      <c r="D556" s="21" t="s">
        <v>110</v>
      </c>
      <c r="E556" s="21" t="s">
        <v>111</v>
      </c>
      <c r="F556" s="22">
        <v>108.35</v>
      </c>
      <c r="G556" s="21" t="s">
        <v>1751</v>
      </c>
      <c r="H556" s="21" t="s">
        <v>49</v>
      </c>
      <c r="I556" s="21" t="s">
        <v>1781</v>
      </c>
      <c r="J556" s="21" t="s">
        <v>307</v>
      </c>
      <c r="K556" s="21" t="s">
        <v>39</v>
      </c>
      <c r="L556" s="21" t="s">
        <v>52</v>
      </c>
      <c r="M556" s="23" t="s">
        <v>113</v>
      </c>
      <c r="N556" s="24">
        <v>459</v>
      </c>
      <c r="O556" s="21" t="s">
        <v>102</v>
      </c>
      <c r="P556" s="23" t="s">
        <v>55</v>
      </c>
      <c r="Q556" s="23" t="s">
        <v>56</v>
      </c>
      <c r="R556" s="23" t="s">
        <v>57</v>
      </c>
      <c r="S556" s="24" t="b">
        <v>0</v>
      </c>
      <c r="T556" s="25" t="s">
        <v>1782</v>
      </c>
      <c r="U556" s="25" t="s">
        <v>1754</v>
      </c>
      <c r="V556" s="25" t="s">
        <v>159</v>
      </c>
      <c r="W556" s="23" t="s">
        <v>1783</v>
      </c>
      <c r="X556" s="26">
        <v>37326</v>
      </c>
      <c r="Y556" s="26">
        <v>37336</v>
      </c>
      <c r="Z556" s="21"/>
      <c r="AA556" s="25"/>
      <c r="AB556" s="25"/>
      <c r="AC556" s="25"/>
      <c r="AD556" s="25">
        <v>7001</v>
      </c>
      <c r="AE556" s="25">
        <v>108.35</v>
      </c>
      <c r="AF556" s="25" t="s">
        <v>62</v>
      </c>
      <c r="AG556" s="25" t="s">
        <v>62</v>
      </c>
      <c r="AH556" s="25"/>
      <c r="AI556" s="25" t="s">
        <v>63</v>
      </c>
      <c r="AJ556" s="27">
        <v>108.35</v>
      </c>
      <c r="AK556" s="24">
        <v>1</v>
      </c>
      <c r="AL556" s="24" t="b">
        <v>0</v>
      </c>
      <c r="AM556" s="24" t="b">
        <v>0</v>
      </c>
      <c r="AN556" s="24" t="b">
        <v>0</v>
      </c>
      <c r="AO556" s="24">
        <v>0</v>
      </c>
      <c r="AP556" s="24">
        <v>1</v>
      </c>
      <c r="AQ556" s="26">
        <v>37336</v>
      </c>
      <c r="AR556" s="26">
        <v>37340</v>
      </c>
      <c r="AS556" s="24">
        <v>1</v>
      </c>
      <c r="AT556" s="23" t="s">
        <v>117</v>
      </c>
      <c r="AU556" s="23" t="str">
        <f t="shared" si="8"/>
        <v>VO00492891</v>
      </c>
    </row>
    <row r="557" spans="2:47" ht="13.8" x14ac:dyDescent="0.25">
      <c r="B557" s="20">
        <v>37336</v>
      </c>
      <c r="C557" s="20" t="s">
        <v>1621</v>
      </c>
      <c r="D557" s="21" t="s">
        <v>118</v>
      </c>
      <c r="E557" s="21" t="s">
        <v>119</v>
      </c>
      <c r="F557" s="22">
        <v>15.31</v>
      </c>
      <c r="G557" s="21" t="s">
        <v>1784</v>
      </c>
      <c r="H557" s="21" t="s">
        <v>49</v>
      </c>
      <c r="I557" s="21" t="s">
        <v>1785</v>
      </c>
      <c r="J557" s="21" t="s">
        <v>307</v>
      </c>
      <c r="K557" s="21" t="s">
        <v>39</v>
      </c>
      <c r="L557" s="21" t="s">
        <v>52</v>
      </c>
      <c r="M557" s="23" t="s">
        <v>121</v>
      </c>
      <c r="N557" s="24">
        <v>459</v>
      </c>
      <c r="O557" s="21" t="s">
        <v>102</v>
      </c>
      <c r="P557" s="23" t="s">
        <v>55</v>
      </c>
      <c r="Q557" s="23" t="s">
        <v>56</v>
      </c>
      <c r="R557" s="23" t="s">
        <v>57</v>
      </c>
      <c r="S557" s="24" t="b">
        <v>0</v>
      </c>
      <c r="T557" s="25" t="s">
        <v>1786</v>
      </c>
      <c r="U557" s="25" t="s">
        <v>1787</v>
      </c>
      <c r="V557" s="25" t="s">
        <v>413</v>
      </c>
      <c r="W557" s="23" t="s">
        <v>1788</v>
      </c>
      <c r="X557" s="26">
        <v>37330</v>
      </c>
      <c r="Y557" s="26">
        <v>37340</v>
      </c>
      <c r="Z557" s="21"/>
      <c r="AA557" s="25"/>
      <c r="AB557" s="25"/>
      <c r="AC557" s="25"/>
      <c r="AD557" s="25">
        <v>7015</v>
      </c>
      <c r="AE557" s="25">
        <v>143.77000000000001</v>
      </c>
      <c r="AF557" s="25" t="s">
        <v>62</v>
      </c>
      <c r="AG557" s="25" t="s">
        <v>62</v>
      </c>
      <c r="AH557" s="25"/>
      <c r="AI557" s="25" t="s">
        <v>63</v>
      </c>
      <c r="AJ557" s="27">
        <v>15.31</v>
      </c>
      <c r="AK557" s="24">
        <v>8</v>
      </c>
      <c r="AL557" s="24" t="b">
        <v>0</v>
      </c>
      <c r="AM557" s="24" t="b">
        <v>0</v>
      </c>
      <c r="AN557" s="24" t="b">
        <v>0</v>
      </c>
      <c r="AO557" s="24">
        <v>0</v>
      </c>
      <c r="AP557" s="24">
        <v>1</v>
      </c>
      <c r="AQ557" s="26">
        <v>37336</v>
      </c>
      <c r="AR557" s="26">
        <v>37340</v>
      </c>
      <c r="AS557" s="24">
        <v>1</v>
      </c>
      <c r="AT557" s="23" t="s">
        <v>125</v>
      </c>
      <c r="AU557" s="23" t="str">
        <f t="shared" si="8"/>
        <v>VO00492744</v>
      </c>
    </row>
    <row r="558" spans="2:47" ht="13.8" x14ac:dyDescent="0.25">
      <c r="B558" s="20">
        <v>37336</v>
      </c>
      <c r="C558" s="20" t="s">
        <v>1621</v>
      </c>
      <c r="D558" s="21" t="s">
        <v>1789</v>
      </c>
      <c r="E558" s="21" t="s">
        <v>1790</v>
      </c>
      <c r="F558" s="22">
        <v>200</v>
      </c>
      <c r="G558" s="21" t="s">
        <v>1751</v>
      </c>
      <c r="H558" s="21" t="s">
        <v>49</v>
      </c>
      <c r="I558" s="21" t="s">
        <v>169</v>
      </c>
      <c r="J558" s="21" t="s">
        <v>307</v>
      </c>
      <c r="K558" s="21" t="s">
        <v>39</v>
      </c>
      <c r="L558" s="21" t="s">
        <v>52</v>
      </c>
      <c r="M558" s="23" t="s">
        <v>1791</v>
      </c>
      <c r="N558" s="24">
        <v>457</v>
      </c>
      <c r="O558" s="21" t="s">
        <v>290</v>
      </c>
      <c r="P558" s="23" t="s">
        <v>55</v>
      </c>
      <c r="Q558" s="23" t="s">
        <v>56</v>
      </c>
      <c r="R558" s="23" t="s">
        <v>57</v>
      </c>
      <c r="S558" s="24" t="b">
        <v>0</v>
      </c>
      <c r="T558" s="25" t="s">
        <v>1792</v>
      </c>
      <c r="U558" s="25" t="s">
        <v>1754</v>
      </c>
      <c r="V558" s="25" t="s">
        <v>173</v>
      </c>
      <c r="W558" s="23" t="s">
        <v>1793</v>
      </c>
      <c r="X558" s="26">
        <v>37335</v>
      </c>
      <c r="Y558" s="26">
        <v>37345</v>
      </c>
      <c r="Z558" s="21"/>
      <c r="AA558" s="25"/>
      <c r="AB558" s="25"/>
      <c r="AC558" s="25"/>
      <c r="AD558" s="25">
        <v>7001</v>
      </c>
      <c r="AE558" s="25">
        <v>200</v>
      </c>
      <c r="AF558" s="25" t="s">
        <v>62</v>
      </c>
      <c r="AG558" s="25" t="s">
        <v>62</v>
      </c>
      <c r="AH558" s="25"/>
      <c r="AI558" s="25" t="s">
        <v>63</v>
      </c>
      <c r="AJ558" s="27">
        <v>200</v>
      </c>
      <c r="AK558" s="24">
        <v>2</v>
      </c>
      <c r="AL558" s="24" t="b">
        <v>0</v>
      </c>
      <c r="AM558" s="24" t="b">
        <v>0</v>
      </c>
      <c r="AN558" s="24" t="b">
        <v>0</v>
      </c>
      <c r="AO558" s="24">
        <v>0</v>
      </c>
      <c r="AP558" s="24">
        <v>1</v>
      </c>
      <c r="AQ558" s="26">
        <v>37336</v>
      </c>
      <c r="AR558" s="26">
        <v>37340</v>
      </c>
      <c r="AS558" s="24">
        <v>1</v>
      </c>
      <c r="AT558" s="23" t="s">
        <v>1794</v>
      </c>
      <c r="AU558" s="23" t="str">
        <f t="shared" si="8"/>
        <v>VO00492896</v>
      </c>
    </row>
    <row r="559" spans="2:47" ht="13.8" x14ac:dyDescent="0.25">
      <c r="B559" s="20">
        <v>37336</v>
      </c>
      <c r="C559" s="20" t="s">
        <v>1621</v>
      </c>
      <c r="D559" s="21" t="s">
        <v>136</v>
      </c>
      <c r="E559" s="21" t="s">
        <v>91</v>
      </c>
      <c r="F559" s="22">
        <v>55.39</v>
      </c>
      <c r="G559" s="21" t="s">
        <v>1751</v>
      </c>
      <c r="H559" s="21" t="s">
        <v>49</v>
      </c>
      <c r="I559" s="21" t="s">
        <v>1795</v>
      </c>
      <c r="J559" s="21" t="s">
        <v>307</v>
      </c>
      <c r="K559" s="21" t="s">
        <v>39</v>
      </c>
      <c r="L559" s="21" t="s">
        <v>52</v>
      </c>
      <c r="M559" s="23" t="s">
        <v>138</v>
      </c>
      <c r="N559" s="24">
        <v>499</v>
      </c>
      <c r="O559" s="21" t="s">
        <v>139</v>
      </c>
      <c r="P559" s="23" t="s">
        <v>55</v>
      </c>
      <c r="Q559" s="23" t="s">
        <v>56</v>
      </c>
      <c r="R559" s="23" t="s">
        <v>57</v>
      </c>
      <c r="S559" s="24" t="b">
        <v>0</v>
      </c>
      <c r="T559" s="25" t="s">
        <v>1796</v>
      </c>
      <c r="U559" s="25" t="s">
        <v>1754</v>
      </c>
      <c r="V559" s="25" t="s">
        <v>141</v>
      </c>
      <c r="W559" s="23" t="s">
        <v>1797</v>
      </c>
      <c r="X559" s="26">
        <v>37320</v>
      </c>
      <c r="Y559" s="26">
        <v>37377</v>
      </c>
      <c r="Z559" s="21"/>
      <c r="AA559" s="25"/>
      <c r="AB559" s="25"/>
      <c r="AC559" s="25"/>
      <c r="AD559" s="25">
        <v>7001</v>
      </c>
      <c r="AE559" s="25">
        <v>55.39</v>
      </c>
      <c r="AF559" s="25" t="s">
        <v>62</v>
      </c>
      <c r="AG559" s="25" t="s">
        <v>62</v>
      </c>
      <c r="AH559" s="25"/>
      <c r="AI559" s="25" t="s">
        <v>63</v>
      </c>
      <c r="AJ559" s="27">
        <v>55.39</v>
      </c>
      <c r="AK559" s="24">
        <v>3</v>
      </c>
      <c r="AL559" s="24" t="b">
        <v>0</v>
      </c>
      <c r="AM559" s="24" t="b">
        <v>0</v>
      </c>
      <c r="AN559" s="24" t="b">
        <v>0</v>
      </c>
      <c r="AO559" s="24">
        <v>0</v>
      </c>
      <c r="AP559" s="24">
        <v>1</v>
      </c>
      <c r="AQ559" s="26">
        <v>37336</v>
      </c>
      <c r="AR559" s="26">
        <v>37340</v>
      </c>
      <c r="AS559" s="24">
        <v>1</v>
      </c>
      <c r="AT559" s="23" t="s">
        <v>143</v>
      </c>
      <c r="AU559" s="23" t="str">
        <f t="shared" si="8"/>
        <v>VO00492901</v>
      </c>
    </row>
    <row r="560" spans="2:47" ht="13.8" x14ac:dyDescent="0.25">
      <c r="B560" s="20">
        <v>37336</v>
      </c>
      <c r="C560" s="20" t="s">
        <v>1621</v>
      </c>
      <c r="D560" s="21" t="s">
        <v>136</v>
      </c>
      <c r="E560" s="21" t="s">
        <v>91</v>
      </c>
      <c r="F560" s="22">
        <v>53.86</v>
      </c>
      <c r="G560" s="21" t="s">
        <v>1751</v>
      </c>
      <c r="H560" s="21" t="s">
        <v>49</v>
      </c>
      <c r="I560" s="21" t="s">
        <v>1798</v>
      </c>
      <c r="J560" s="21" t="s">
        <v>307</v>
      </c>
      <c r="K560" s="21" t="s">
        <v>39</v>
      </c>
      <c r="L560" s="21" t="s">
        <v>52</v>
      </c>
      <c r="M560" s="23" t="s">
        <v>138</v>
      </c>
      <c r="N560" s="24">
        <v>499</v>
      </c>
      <c r="O560" s="21" t="s">
        <v>139</v>
      </c>
      <c r="P560" s="23" t="s">
        <v>55</v>
      </c>
      <c r="Q560" s="23" t="s">
        <v>56</v>
      </c>
      <c r="R560" s="23" t="s">
        <v>57</v>
      </c>
      <c r="S560" s="24" t="b">
        <v>0</v>
      </c>
      <c r="T560" s="25" t="s">
        <v>1799</v>
      </c>
      <c r="U560" s="25" t="s">
        <v>1754</v>
      </c>
      <c r="V560" s="25" t="s">
        <v>141</v>
      </c>
      <c r="W560" s="23" t="s">
        <v>1800</v>
      </c>
      <c r="X560" s="26">
        <v>37322</v>
      </c>
      <c r="Y560" s="26">
        <v>37379</v>
      </c>
      <c r="Z560" s="21"/>
      <c r="AA560" s="25"/>
      <c r="AB560" s="25"/>
      <c r="AC560" s="25"/>
      <c r="AD560" s="25">
        <v>7001</v>
      </c>
      <c r="AE560" s="25">
        <v>53.86</v>
      </c>
      <c r="AF560" s="25" t="s">
        <v>62</v>
      </c>
      <c r="AG560" s="25" t="s">
        <v>62</v>
      </c>
      <c r="AH560" s="25"/>
      <c r="AI560" s="25" t="s">
        <v>63</v>
      </c>
      <c r="AJ560" s="27">
        <v>53.86</v>
      </c>
      <c r="AK560" s="24">
        <v>4</v>
      </c>
      <c r="AL560" s="24" t="b">
        <v>0</v>
      </c>
      <c r="AM560" s="24" t="b">
        <v>0</v>
      </c>
      <c r="AN560" s="24" t="b">
        <v>0</v>
      </c>
      <c r="AO560" s="24">
        <v>0</v>
      </c>
      <c r="AP560" s="24">
        <v>1</v>
      </c>
      <c r="AQ560" s="26">
        <v>37336</v>
      </c>
      <c r="AR560" s="26">
        <v>37340</v>
      </c>
      <c r="AS560" s="24">
        <v>1</v>
      </c>
      <c r="AT560" s="23" t="s">
        <v>143</v>
      </c>
      <c r="AU560" s="23" t="str">
        <f t="shared" si="8"/>
        <v>VO00492903</v>
      </c>
    </row>
    <row r="561" spans="2:47" ht="13.8" x14ac:dyDescent="0.25">
      <c r="B561" s="20">
        <v>37336</v>
      </c>
      <c r="C561" s="20" t="s">
        <v>1621</v>
      </c>
      <c r="D561" s="21" t="s">
        <v>155</v>
      </c>
      <c r="E561" s="21" t="s">
        <v>111</v>
      </c>
      <c r="F561" s="22">
        <v>21.6</v>
      </c>
      <c r="G561" s="21" t="s">
        <v>1751</v>
      </c>
      <c r="H561" s="21" t="s">
        <v>49</v>
      </c>
      <c r="I561" s="21" t="s">
        <v>1801</v>
      </c>
      <c r="J561" s="21" t="s">
        <v>307</v>
      </c>
      <c r="K561" s="21" t="s">
        <v>39</v>
      </c>
      <c r="L561" s="21" t="s">
        <v>52</v>
      </c>
      <c r="M561" s="23" t="s">
        <v>157</v>
      </c>
      <c r="N561" s="24">
        <v>459</v>
      </c>
      <c r="O561" s="21" t="s">
        <v>102</v>
      </c>
      <c r="P561" s="23" t="s">
        <v>55</v>
      </c>
      <c r="Q561" s="23" t="s">
        <v>56</v>
      </c>
      <c r="R561" s="23" t="s">
        <v>57</v>
      </c>
      <c r="S561" s="24" t="b">
        <v>0</v>
      </c>
      <c r="T561" s="25" t="s">
        <v>1802</v>
      </c>
      <c r="U561" s="25" t="s">
        <v>1754</v>
      </c>
      <c r="V561" s="25" t="s">
        <v>164</v>
      </c>
      <c r="W561" s="23" t="s">
        <v>1803</v>
      </c>
      <c r="X561" s="26">
        <v>37316</v>
      </c>
      <c r="Y561" s="26">
        <v>37326</v>
      </c>
      <c r="Z561" s="21"/>
      <c r="AA561" s="25"/>
      <c r="AB561" s="25"/>
      <c r="AC561" s="25"/>
      <c r="AD561" s="25">
        <v>7001</v>
      </c>
      <c r="AE561" s="25">
        <v>21.6</v>
      </c>
      <c r="AF561" s="25" t="s">
        <v>62</v>
      </c>
      <c r="AG561" s="25" t="s">
        <v>62</v>
      </c>
      <c r="AH561" s="25"/>
      <c r="AI561" s="25" t="s">
        <v>63</v>
      </c>
      <c r="AJ561" s="27">
        <v>21.6</v>
      </c>
      <c r="AK561" s="24">
        <v>9</v>
      </c>
      <c r="AL561" s="24" t="b">
        <v>0</v>
      </c>
      <c r="AM561" s="24" t="b">
        <v>0</v>
      </c>
      <c r="AN561" s="24" t="b">
        <v>0</v>
      </c>
      <c r="AO561" s="24">
        <v>0</v>
      </c>
      <c r="AP561" s="24">
        <v>1</v>
      </c>
      <c r="AQ561" s="26">
        <v>37336</v>
      </c>
      <c r="AR561" s="26">
        <v>37340</v>
      </c>
      <c r="AS561" s="24">
        <v>1</v>
      </c>
      <c r="AT561" s="23" t="s">
        <v>161</v>
      </c>
      <c r="AU561" s="23" t="str">
        <f t="shared" si="8"/>
        <v>VO00492917</v>
      </c>
    </row>
    <row r="562" spans="2:47" ht="13.8" x14ac:dyDescent="0.25">
      <c r="B562" s="20">
        <v>37338</v>
      </c>
      <c r="C562" s="20" t="s">
        <v>1621</v>
      </c>
      <c r="D562" s="21" t="s">
        <v>253</v>
      </c>
      <c r="E562" s="21" t="s">
        <v>254</v>
      </c>
      <c r="F562" s="22">
        <v>1090</v>
      </c>
      <c r="G562" s="21" t="s">
        <v>1804</v>
      </c>
      <c r="H562" s="21" t="s">
        <v>49</v>
      </c>
      <c r="I562" s="21" t="s">
        <v>1805</v>
      </c>
      <c r="J562" s="21" t="s">
        <v>51</v>
      </c>
      <c r="K562" s="21" t="s">
        <v>39</v>
      </c>
      <c r="L562" s="21" t="s">
        <v>52</v>
      </c>
      <c r="M562" s="23" t="s">
        <v>257</v>
      </c>
      <c r="N562" s="24">
        <v>459</v>
      </c>
      <c r="O562" s="21" t="s">
        <v>102</v>
      </c>
      <c r="P562" s="23" t="s">
        <v>130</v>
      </c>
      <c r="Q562" s="23" t="s">
        <v>56</v>
      </c>
      <c r="R562" s="23" t="s">
        <v>57</v>
      </c>
      <c r="S562" s="24" t="b">
        <v>0</v>
      </c>
      <c r="T562" s="25" t="s">
        <v>1806</v>
      </c>
      <c r="U562" s="25" t="s">
        <v>1807</v>
      </c>
      <c r="V562" s="25" t="s">
        <v>260</v>
      </c>
      <c r="W562" s="23" t="s">
        <v>1808</v>
      </c>
      <c r="X562" s="26">
        <v>37335</v>
      </c>
      <c r="Y562" s="26">
        <v>37345</v>
      </c>
      <c r="Z562" s="21"/>
      <c r="AA562" s="25"/>
      <c r="AB562" s="25"/>
      <c r="AC562" s="25"/>
      <c r="AD562" s="25">
        <v>1000</v>
      </c>
      <c r="AE562" s="25">
        <v>1090</v>
      </c>
      <c r="AF562" s="25" t="s">
        <v>62</v>
      </c>
      <c r="AG562" s="25" t="s">
        <v>62</v>
      </c>
      <c r="AH562" s="25"/>
      <c r="AI562" s="25" t="s">
        <v>63</v>
      </c>
      <c r="AJ562" s="27">
        <v>1090</v>
      </c>
      <c r="AK562" s="24">
        <v>22</v>
      </c>
      <c r="AL562" s="24" t="b">
        <v>0</v>
      </c>
      <c r="AM562" s="24" t="b">
        <v>0</v>
      </c>
      <c r="AN562" s="24" t="b">
        <v>0</v>
      </c>
      <c r="AO562" s="24">
        <v>0</v>
      </c>
      <c r="AP562" s="24">
        <v>1</v>
      </c>
      <c r="AQ562" s="26">
        <v>37338</v>
      </c>
      <c r="AR562" s="26">
        <v>37333</v>
      </c>
      <c r="AS562" s="24">
        <v>1</v>
      </c>
      <c r="AT562" s="23" t="s">
        <v>262</v>
      </c>
      <c r="AU562" s="23" t="str">
        <f t="shared" si="8"/>
        <v>VO00474648</v>
      </c>
    </row>
    <row r="563" spans="2:47" ht="13.8" x14ac:dyDescent="0.25">
      <c r="B563" s="20">
        <v>37340</v>
      </c>
      <c r="C563" s="20" t="s">
        <v>1621</v>
      </c>
      <c r="D563" s="21" t="s">
        <v>46</v>
      </c>
      <c r="E563" s="21" t="s">
        <v>47</v>
      </c>
      <c r="F563" s="22">
        <v>75.34</v>
      </c>
      <c r="G563" s="21" t="s">
        <v>1809</v>
      </c>
      <c r="H563" s="21" t="s">
        <v>49</v>
      </c>
      <c r="I563" s="21" t="s">
        <v>1810</v>
      </c>
      <c r="J563" s="21" t="s">
        <v>307</v>
      </c>
      <c r="K563" s="21" t="s">
        <v>39</v>
      </c>
      <c r="L563" s="21" t="s">
        <v>52</v>
      </c>
      <c r="M563" s="23" t="s">
        <v>53</v>
      </c>
      <c r="N563" s="24">
        <v>458</v>
      </c>
      <c r="O563" s="21" t="s">
        <v>54</v>
      </c>
      <c r="P563" s="23" t="s">
        <v>55</v>
      </c>
      <c r="Q563" s="23" t="s">
        <v>56</v>
      </c>
      <c r="R563" s="23" t="s">
        <v>57</v>
      </c>
      <c r="S563" s="24" t="b">
        <v>0</v>
      </c>
      <c r="T563" s="25" t="s">
        <v>1811</v>
      </c>
      <c r="U563" s="25" t="s">
        <v>1812</v>
      </c>
      <c r="V563" s="25" t="s">
        <v>329</v>
      </c>
      <c r="W563" s="23" t="s">
        <v>1813</v>
      </c>
      <c r="X563" s="26">
        <v>37319</v>
      </c>
      <c r="Y563" s="26">
        <v>37376</v>
      </c>
      <c r="Z563" s="21"/>
      <c r="AA563" s="25"/>
      <c r="AB563" s="25"/>
      <c r="AC563" s="25"/>
      <c r="AD563" s="25">
        <v>7001</v>
      </c>
      <c r="AE563" s="25">
        <v>75.34</v>
      </c>
      <c r="AF563" s="25" t="s">
        <v>62</v>
      </c>
      <c r="AG563" s="25" t="s">
        <v>62</v>
      </c>
      <c r="AH563" s="25"/>
      <c r="AI563" s="25" t="s">
        <v>63</v>
      </c>
      <c r="AJ563" s="27">
        <v>75.34</v>
      </c>
      <c r="AK563" s="24">
        <v>9</v>
      </c>
      <c r="AL563" s="24" t="b">
        <v>0</v>
      </c>
      <c r="AM563" s="24" t="b">
        <v>0</v>
      </c>
      <c r="AN563" s="24" t="b">
        <v>0</v>
      </c>
      <c r="AO563" s="24">
        <v>0</v>
      </c>
      <c r="AP563" s="24">
        <v>1</v>
      </c>
      <c r="AQ563" s="26">
        <v>37340</v>
      </c>
      <c r="AR563" s="26">
        <v>37342</v>
      </c>
      <c r="AS563" s="24">
        <v>1</v>
      </c>
      <c r="AT563" s="23" t="s">
        <v>64</v>
      </c>
      <c r="AU563" s="23" t="str">
        <f t="shared" si="8"/>
        <v>VO00494024</v>
      </c>
    </row>
    <row r="564" spans="2:47" ht="13.8" x14ac:dyDescent="0.25">
      <c r="B564" s="20">
        <v>37340</v>
      </c>
      <c r="C564" s="20" t="s">
        <v>1621</v>
      </c>
      <c r="D564" s="21" t="s">
        <v>46</v>
      </c>
      <c r="E564" s="21" t="s">
        <v>47</v>
      </c>
      <c r="F564" s="22">
        <v>89.41</v>
      </c>
      <c r="G564" s="21" t="s">
        <v>1809</v>
      </c>
      <c r="H564" s="21" t="s">
        <v>49</v>
      </c>
      <c r="I564" s="21" t="s">
        <v>1814</v>
      </c>
      <c r="J564" s="21" t="s">
        <v>307</v>
      </c>
      <c r="K564" s="21" t="s">
        <v>39</v>
      </c>
      <c r="L564" s="21" t="s">
        <v>52</v>
      </c>
      <c r="M564" s="23" t="s">
        <v>53</v>
      </c>
      <c r="N564" s="24">
        <v>458</v>
      </c>
      <c r="O564" s="21" t="s">
        <v>54</v>
      </c>
      <c r="P564" s="23" t="s">
        <v>55</v>
      </c>
      <c r="Q564" s="23" t="s">
        <v>56</v>
      </c>
      <c r="R564" s="23" t="s">
        <v>57</v>
      </c>
      <c r="S564" s="24" t="b">
        <v>0</v>
      </c>
      <c r="T564" s="25" t="s">
        <v>1815</v>
      </c>
      <c r="U564" s="25" t="s">
        <v>1812</v>
      </c>
      <c r="V564" s="25" t="s">
        <v>329</v>
      </c>
      <c r="W564" s="23" t="s">
        <v>1816</v>
      </c>
      <c r="X564" s="26">
        <v>37320</v>
      </c>
      <c r="Y564" s="26">
        <v>37377</v>
      </c>
      <c r="Z564" s="21"/>
      <c r="AA564" s="25"/>
      <c r="AB564" s="25"/>
      <c r="AC564" s="25"/>
      <c r="AD564" s="25">
        <v>7001</v>
      </c>
      <c r="AE564" s="25">
        <v>89.41</v>
      </c>
      <c r="AF564" s="25" t="s">
        <v>62</v>
      </c>
      <c r="AG564" s="25" t="s">
        <v>62</v>
      </c>
      <c r="AH564" s="25"/>
      <c r="AI564" s="25" t="s">
        <v>63</v>
      </c>
      <c r="AJ564" s="27">
        <v>89.41</v>
      </c>
      <c r="AK564" s="24">
        <v>10</v>
      </c>
      <c r="AL564" s="24" t="b">
        <v>0</v>
      </c>
      <c r="AM564" s="24" t="b">
        <v>0</v>
      </c>
      <c r="AN564" s="24" t="b">
        <v>0</v>
      </c>
      <c r="AO564" s="24">
        <v>0</v>
      </c>
      <c r="AP564" s="24">
        <v>1</v>
      </c>
      <c r="AQ564" s="26">
        <v>37340</v>
      </c>
      <c r="AR564" s="26">
        <v>37342</v>
      </c>
      <c r="AS564" s="24">
        <v>1</v>
      </c>
      <c r="AT564" s="23" t="s">
        <v>64</v>
      </c>
      <c r="AU564" s="23" t="str">
        <f t="shared" si="8"/>
        <v>VO00494026</v>
      </c>
    </row>
    <row r="565" spans="2:47" ht="13.8" x14ac:dyDescent="0.25">
      <c r="B565" s="20">
        <v>37340</v>
      </c>
      <c r="C565" s="20" t="s">
        <v>1621</v>
      </c>
      <c r="D565" s="21" t="s">
        <v>75</v>
      </c>
      <c r="E565" s="21" t="s">
        <v>76</v>
      </c>
      <c r="F565" s="22">
        <v>30.76</v>
      </c>
      <c r="G565" s="21" t="s">
        <v>1809</v>
      </c>
      <c r="H565" s="21" t="s">
        <v>49</v>
      </c>
      <c r="I565" s="21" t="s">
        <v>1817</v>
      </c>
      <c r="J565" s="21" t="s">
        <v>307</v>
      </c>
      <c r="K565" s="21" t="s">
        <v>39</v>
      </c>
      <c r="L565" s="21" t="s">
        <v>52</v>
      </c>
      <c r="M565" s="23" t="s">
        <v>78</v>
      </c>
      <c r="N565" s="24">
        <v>458</v>
      </c>
      <c r="O565" s="21" t="s">
        <v>54</v>
      </c>
      <c r="P565" s="23" t="s">
        <v>55</v>
      </c>
      <c r="Q565" s="23" t="s">
        <v>56</v>
      </c>
      <c r="R565" s="23" t="s">
        <v>57</v>
      </c>
      <c r="S565" s="24" t="b">
        <v>0</v>
      </c>
      <c r="T565" s="25" t="s">
        <v>1818</v>
      </c>
      <c r="U565" s="25" t="s">
        <v>1812</v>
      </c>
      <c r="V565" s="25" t="s">
        <v>1465</v>
      </c>
      <c r="W565" s="23" t="s">
        <v>1819</v>
      </c>
      <c r="X565" s="26">
        <v>37323</v>
      </c>
      <c r="Y565" s="26">
        <v>37380</v>
      </c>
      <c r="Z565" s="21"/>
      <c r="AA565" s="25"/>
      <c r="AB565" s="25"/>
      <c r="AC565" s="25"/>
      <c r="AD565" s="25">
        <v>7001</v>
      </c>
      <c r="AE565" s="25">
        <v>30.76</v>
      </c>
      <c r="AF565" s="25" t="s">
        <v>62</v>
      </c>
      <c r="AG565" s="25" t="s">
        <v>62</v>
      </c>
      <c r="AH565" s="25"/>
      <c r="AI565" s="25" t="s">
        <v>63</v>
      </c>
      <c r="AJ565" s="27">
        <v>30.76</v>
      </c>
      <c r="AK565" s="24">
        <v>7</v>
      </c>
      <c r="AL565" s="24" t="b">
        <v>0</v>
      </c>
      <c r="AM565" s="24" t="b">
        <v>0</v>
      </c>
      <c r="AN565" s="24" t="b">
        <v>0</v>
      </c>
      <c r="AO565" s="24">
        <v>0</v>
      </c>
      <c r="AP565" s="24">
        <v>1</v>
      </c>
      <c r="AQ565" s="26">
        <v>37340</v>
      </c>
      <c r="AR565" s="26">
        <v>37342</v>
      </c>
      <c r="AS565" s="24">
        <v>1</v>
      </c>
      <c r="AT565" s="23" t="s">
        <v>82</v>
      </c>
      <c r="AU565" s="23" t="str">
        <f t="shared" si="8"/>
        <v>VO00494019</v>
      </c>
    </row>
    <row r="566" spans="2:47" ht="13.8" x14ac:dyDescent="0.25">
      <c r="B566" s="20">
        <v>37340</v>
      </c>
      <c r="C566" s="20" t="s">
        <v>1621</v>
      </c>
      <c r="D566" s="21" t="s">
        <v>649</v>
      </c>
      <c r="E566" s="21" t="s">
        <v>650</v>
      </c>
      <c r="F566" s="22">
        <v>85.54</v>
      </c>
      <c r="G566" s="21" t="s">
        <v>1820</v>
      </c>
      <c r="H566" s="21" t="s">
        <v>49</v>
      </c>
      <c r="I566" s="21" t="s">
        <v>1821</v>
      </c>
      <c r="J566" s="21" t="s">
        <v>307</v>
      </c>
      <c r="K566" s="21" t="s">
        <v>39</v>
      </c>
      <c r="L566" s="21" t="s">
        <v>52</v>
      </c>
      <c r="M566" s="23" t="s">
        <v>78</v>
      </c>
      <c r="N566" s="24">
        <v>458</v>
      </c>
      <c r="O566" s="21" t="s">
        <v>54</v>
      </c>
      <c r="P566" s="23" t="s">
        <v>130</v>
      </c>
      <c r="Q566" s="23" t="s">
        <v>56</v>
      </c>
      <c r="R566" s="23" t="s">
        <v>57</v>
      </c>
      <c r="S566" s="24" t="b">
        <v>0</v>
      </c>
      <c r="T566" s="25" t="s">
        <v>1822</v>
      </c>
      <c r="U566" s="25" t="s">
        <v>1823</v>
      </c>
      <c r="V566" s="25" t="s">
        <v>1084</v>
      </c>
      <c r="W566" s="23" t="s">
        <v>1824</v>
      </c>
      <c r="X566" s="26">
        <v>37335</v>
      </c>
      <c r="Y566" s="26">
        <v>37392</v>
      </c>
      <c r="Z566" s="21"/>
      <c r="AA566" s="25"/>
      <c r="AB566" s="25"/>
      <c r="AC566" s="25"/>
      <c r="AD566" s="25">
        <v>7002</v>
      </c>
      <c r="AE566" s="25">
        <v>85.54</v>
      </c>
      <c r="AF566" s="25" t="s">
        <v>62</v>
      </c>
      <c r="AG566" s="25" t="s">
        <v>62</v>
      </c>
      <c r="AH566" s="25"/>
      <c r="AI566" s="25" t="s">
        <v>63</v>
      </c>
      <c r="AJ566" s="27">
        <v>85.54</v>
      </c>
      <c r="AK566" s="24">
        <v>2</v>
      </c>
      <c r="AL566" s="24" t="b">
        <v>0</v>
      </c>
      <c r="AM566" s="24" t="b">
        <v>0</v>
      </c>
      <c r="AN566" s="24" t="b">
        <v>0</v>
      </c>
      <c r="AO566" s="24">
        <v>0</v>
      </c>
      <c r="AP566" s="24">
        <v>1</v>
      </c>
      <c r="AQ566" s="26">
        <v>37340</v>
      </c>
      <c r="AR566" s="26">
        <v>37342</v>
      </c>
      <c r="AS566" s="24">
        <v>1</v>
      </c>
      <c r="AT566" s="23" t="s">
        <v>657</v>
      </c>
      <c r="AU566" s="23" t="str">
        <f t="shared" si="8"/>
        <v>VO00494539</v>
      </c>
    </row>
    <row r="567" spans="2:47" ht="13.8" x14ac:dyDescent="0.25">
      <c r="B567" s="20">
        <v>37340</v>
      </c>
      <c r="C567" s="20" t="s">
        <v>1621</v>
      </c>
      <c r="D567" s="21" t="s">
        <v>90</v>
      </c>
      <c r="E567" s="21" t="s">
        <v>91</v>
      </c>
      <c r="F567" s="22">
        <v>715.55</v>
      </c>
      <c r="G567" s="21" t="s">
        <v>1809</v>
      </c>
      <c r="H567" s="21" t="s">
        <v>49</v>
      </c>
      <c r="I567" s="21" t="s">
        <v>1825</v>
      </c>
      <c r="J567" s="21" t="s">
        <v>307</v>
      </c>
      <c r="K567" s="21" t="s">
        <v>39</v>
      </c>
      <c r="L567" s="21" t="s">
        <v>52</v>
      </c>
      <c r="M567" s="23" t="s">
        <v>93</v>
      </c>
      <c r="N567" s="24">
        <v>458</v>
      </c>
      <c r="O567" s="21" t="s">
        <v>54</v>
      </c>
      <c r="P567" s="23" t="s">
        <v>55</v>
      </c>
      <c r="Q567" s="23" t="s">
        <v>56</v>
      </c>
      <c r="R567" s="23" t="s">
        <v>57</v>
      </c>
      <c r="S567" s="24" t="b">
        <v>0</v>
      </c>
      <c r="T567" s="25" t="s">
        <v>1826</v>
      </c>
      <c r="U567" s="25" t="s">
        <v>1812</v>
      </c>
      <c r="V567" s="25" t="s">
        <v>225</v>
      </c>
      <c r="W567" s="23" t="s">
        <v>1827</v>
      </c>
      <c r="X567" s="26">
        <v>37322</v>
      </c>
      <c r="Y567" s="26">
        <v>37342</v>
      </c>
      <c r="Z567" s="21"/>
      <c r="AA567" s="25"/>
      <c r="AB567" s="25"/>
      <c r="AC567" s="25"/>
      <c r="AD567" s="25">
        <v>7001</v>
      </c>
      <c r="AE567" s="25">
        <v>715.55</v>
      </c>
      <c r="AF567" s="25" t="s">
        <v>62</v>
      </c>
      <c r="AG567" s="25" t="s">
        <v>62</v>
      </c>
      <c r="AH567" s="25"/>
      <c r="AI567" s="25" t="s">
        <v>63</v>
      </c>
      <c r="AJ567" s="27">
        <v>715.55</v>
      </c>
      <c r="AK567" s="24">
        <v>8</v>
      </c>
      <c r="AL567" s="24" t="b">
        <v>0</v>
      </c>
      <c r="AM567" s="24" t="b">
        <v>0</v>
      </c>
      <c r="AN567" s="24" t="b">
        <v>0</v>
      </c>
      <c r="AO567" s="24">
        <v>0</v>
      </c>
      <c r="AP567" s="24">
        <v>1</v>
      </c>
      <c r="AQ567" s="26">
        <v>37340</v>
      </c>
      <c r="AR567" s="26">
        <v>37342</v>
      </c>
      <c r="AS567" s="24">
        <v>1</v>
      </c>
      <c r="AT567" s="23" t="s">
        <v>97</v>
      </c>
      <c r="AU567" s="23" t="str">
        <f t="shared" si="8"/>
        <v>VO00494021</v>
      </c>
    </row>
    <row r="568" spans="2:47" ht="13.8" x14ac:dyDescent="0.25">
      <c r="B568" s="20">
        <v>37340</v>
      </c>
      <c r="C568" s="20" t="s">
        <v>1621</v>
      </c>
      <c r="D568" s="21" t="s">
        <v>90</v>
      </c>
      <c r="E568" s="21" t="s">
        <v>91</v>
      </c>
      <c r="F568" s="22">
        <v>1106.0999999999999</v>
      </c>
      <c r="G568" s="21" t="s">
        <v>1809</v>
      </c>
      <c r="H568" s="21" t="s">
        <v>49</v>
      </c>
      <c r="I568" s="21" t="s">
        <v>1828</v>
      </c>
      <c r="J568" s="21" t="s">
        <v>307</v>
      </c>
      <c r="K568" s="21" t="s">
        <v>39</v>
      </c>
      <c r="L568" s="21" t="s">
        <v>52</v>
      </c>
      <c r="M568" s="23" t="s">
        <v>93</v>
      </c>
      <c r="N568" s="24">
        <v>458</v>
      </c>
      <c r="O568" s="21" t="s">
        <v>54</v>
      </c>
      <c r="P568" s="23" t="s">
        <v>55</v>
      </c>
      <c r="Q568" s="23" t="s">
        <v>56</v>
      </c>
      <c r="R568" s="23" t="s">
        <v>57</v>
      </c>
      <c r="S568" s="24" t="b">
        <v>0</v>
      </c>
      <c r="T568" s="25" t="s">
        <v>1829</v>
      </c>
      <c r="U568" s="25" t="s">
        <v>1812</v>
      </c>
      <c r="V568" s="25" t="s">
        <v>225</v>
      </c>
      <c r="W568" s="23" t="s">
        <v>1830</v>
      </c>
      <c r="X568" s="26">
        <v>37316</v>
      </c>
      <c r="Y568" s="26">
        <v>37336</v>
      </c>
      <c r="Z568" s="21"/>
      <c r="AA568" s="25"/>
      <c r="AB568" s="25"/>
      <c r="AC568" s="25"/>
      <c r="AD568" s="25">
        <v>7001</v>
      </c>
      <c r="AE568" s="25">
        <v>1106.0999999999999</v>
      </c>
      <c r="AF568" s="25" t="s">
        <v>62</v>
      </c>
      <c r="AG568" s="25" t="s">
        <v>62</v>
      </c>
      <c r="AH568" s="25"/>
      <c r="AI568" s="25" t="s">
        <v>63</v>
      </c>
      <c r="AJ568" s="27">
        <v>1106.0999999999999</v>
      </c>
      <c r="AK568" s="24">
        <v>1</v>
      </c>
      <c r="AL568" s="24" t="b">
        <v>0</v>
      </c>
      <c r="AM568" s="24" t="b">
        <v>0</v>
      </c>
      <c r="AN568" s="24" t="b">
        <v>0</v>
      </c>
      <c r="AO568" s="24">
        <v>0</v>
      </c>
      <c r="AP568" s="24">
        <v>1</v>
      </c>
      <c r="AQ568" s="26">
        <v>37340</v>
      </c>
      <c r="AR568" s="26">
        <v>37342</v>
      </c>
      <c r="AS568" s="24">
        <v>1</v>
      </c>
      <c r="AT568" s="23" t="s">
        <v>97</v>
      </c>
      <c r="AU568" s="23" t="str">
        <f t="shared" si="8"/>
        <v>VO00494004</v>
      </c>
    </row>
    <row r="569" spans="2:47" ht="13.8" x14ac:dyDescent="0.25">
      <c r="B569" s="20">
        <v>37340</v>
      </c>
      <c r="C569" s="20" t="s">
        <v>1621</v>
      </c>
      <c r="D569" s="21" t="s">
        <v>147</v>
      </c>
      <c r="E569" s="21" t="s">
        <v>148</v>
      </c>
      <c r="F569" s="22">
        <v>59.18</v>
      </c>
      <c r="G569" s="21" t="s">
        <v>1809</v>
      </c>
      <c r="H569" s="21" t="s">
        <v>49</v>
      </c>
      <c r="I569" s="21" t="s">
        <v>169</v>
      </c>
      <c r="J569" s="21" t="s">
        <v>307</v>
      </c>
      <c r="K569" s="21" t="s">
        <v>39</v>
      </c>
      <c r="L569" s="21" t="s">
        <v>52</v>
      </c>
      <c r="M569" s="23" t="s">
        <v>150</v>
      </c>
      <c r="N569" s="24">
        <v>459</v>
      </c>
      <c r="O569" s="21" t="s">
        <v>102</v>
      </c>
      <c r="P569" s="23" t="s">
        <v>55</v>
      </c>
      <c r="Q569" s="23" t="s">
        <v>56</v>
      </c>
      <c r="R569" s="23" t="s">
        <v>57</v>
      </c>
      <c r="S569" s="24" t="b">
        <v>0</v>
      </c>
      <c r="T569" s="25" t="s">
        <v>1831</v>
      </c>
      <c r="U569" s="25" t="s">
        <v>1812</v>
      </c>
      <c r="V569" s="25" t="s">
        <v>173</v>
      </c>
      <c r="W569" s="23" t="s">
        <v>1832</v>
      </c>
      <c r="X569" s="26">
        <v>37323</v>
      </c>
      <c r="Y569" s="26">
        <v>37333</v>
      </c>
      <c r="Z569" s="21"/>
      <c r="AA569" s="25"/>
      <c r="AB569" s="25"/>
      <c r="AC569" s="25"/>
      <c r="AD569" s="25">
        <v>7015</v>
      </c>
      <c r="AE569" s="25">
        <v>59.18</v>
      </c>
      <c r="AF569" s="25" t="s">
        <v>62</v>
      </c>
      <c r="AG569" s="25" t="s">
        <v>62</v>
      </c>
      <c r="AH569" s="25"/>
      <c r="AI569" s="25" t="s">
        <v>63</v>
      </c>
      <c r="AJ569" s="27">
        <v>59.18</v>
      </c>
      <c r="AK569" s="24">
        <v>5</v>
      </c>
      <c r="AL569" s="24" t="b">
        <v>0</v>
      </c>
      <c r="AM569" s="24" t="b">
        <v>0</v>
      </c>
      <c r="AN569" s="24" t="b">
        <v>0</v>
      </c>
      <c r="AO569" s="24">
        <v>0</v>
      </c>
      <c r="AP569" s="24">
        <v>1</v>
      </c>
      <c r="AQ569" s="26">
        <v>37340</v>
      </c>
      <c r="AR569" s="26">
        <v>37342</v>
      </c>
      <c r="AS569" s="24">
        <v>1</v>
      </c>
      <c r="AT569" s="23" t="s">
        <v>154</v>
      </c>
      <c r="AU569" s="23" t="str">
        <f t="shared" si="8"/>
        <v>VO00494014</v>
      </c>
    </row>
    <row r="570" spans="2:47" ht="13.8" x14ac:dyDescent="0.25">
      <c r="B570" s="20">
        <v>37340</v>
      </c>
      <c r="C570" s="20" t="s">
        <v>1621</v>
      </c>
      <c r="D570" s="21" t="s">
        <v>147</v>
      </c>
      <c r="E570" s="21" t="s">
        <v>148</v>
      </c>
      <c r="F570" s="22">
        <v>45</v>
      </c>
      <c r="G570" s="21" t="s">
        <v>1809</v>
      </c>
      <c r="H570" s="21" t="s">
        <v>49</v>
      </c>
      <c r="I570" s="21" t="s">
        <v>1833</v>
      </c>
      <c r="J570" s="21" t="s">
        <v>307</v>
      </c>
      <c r="K570" s="21" t="s">
        <v>39</v>
      </c>
      <c r="L570" s="21" t="s">
        <v>52</v>
      </c>
      <c r="M570" s="23" t="s">
        <v>150</v>
      </c>
      <c r="N570" s="24">
        <v>459</v>
      </c>
      <c r="O570" s="21" t="s">
        <v>102</v>
      </c>
      <c r="P570" s="23" t="s">
        <v>55</v>
      </c>
      <c r="Q570" s="23" t="s">
        <v>56</v>
      </c>
      <c r="R570" s="23" t="s">
        <v>57</v>
      </c>
      <c r="S570" s="24" t="b">
        <v>0</v>
      </c>
      <c r="T570" s="25" t="s">
        <v>1834</v>
      </c>
      <c r="U570" s="25" t="s">
        <v>1812</v>
      </c>
      <c r="V570" s="25" t="s">
        <v>152</v>
      </c>
      <c r="W570" s="23" t="s">
        <v>1835</v>
      </c>
      <c r="X570" s="26">
        <v>37330</v>
      </c>
      <c r="Y570" s="26">
        <v>37387</v>
      </c>
      <c r="Z570" s="21"/>
      <c r="AA570" s="25"/>
      <c r="AB570" s="25"/>
      <c r="AC570" s="25"/>
      <c r="AD570" s="25">
        <v>7001</v>
      </c>
      <c r="AE570" s="25">
        <v>45</v>
      </c>
      <c r="AF570" s="25" t="s">
        <v>62</v>
      </c>
      <c r="AG570" s="25" t="s">
        <v>62</v>
      </c>
      <c r="AH570" s="25"/>
      <c r="AI570" s="25" t="s">
        <v>63</v>
      </c>
      <c r="AJ570" s="27">
        <v>45</v>
      </c>
      <c r="AK570" s="24">
        <v>11</v>
      </c>
      <c r="AL570" s="24" t="b">
        <v>0</v>
      </c>
      <c r="AM570" s="24" t="b">
        <v>0</v>
      </c>
      <c r="AN570" s="24" t="b">
        <v>0</v>
      </c>
      <c r="AO570" s="24">
        <v>0</v>
      </c>
      <c r="AP570" s="24">
        <v>1</v>
      </c>
      <c r="AQ570" s="26">
        <v>37340</v>
      </c>
      <c r="AR570" s="26">
        <v>37342</v>
      </c>
      <c r="AS570" s="24">
        <v>1</v>
      </c>
      <c r="AT570" s="23" t="s">
        <v>154</v>
      </c>
      <c r="AU570" s="23" t="str">
        <f t="shared" si="8"/>
        <v>VO00494027</v>
      </c>
    </row>
    <row r="571" spans="2:47" ht="13.8" x14ac:dyDescent="0.25">
      <c r="B571" s="20">
        <v>37340</v>
      </c>
      <c r="C571" s="20" t="s">
        <v>1621</v>
      </c>
      <c r="D571" s="21" t="s">
        <v>155</v>
      </c>
      <c r="E571" s="21" t="s">
        <v>111</v>
      </c>
      <c r="F571" s="22">
        <v>64.48</v>
      </c>
      <c r="G571" s="21" t="s">
        <v>1809</v>
      </c>
      <c r="H571" s="21" t="s">
        <v>49</v>
      </c>
      <c r="I571" s="21" t="s">
        <v>1836</v>
      </c>
      <c r="J571" s="21" t="s">
        <v>307</v>
      </c>
      <c r="K571" s="21" t="s">
        <v>39</v>
      </c>
      <c r="L571" s="21" t="s">
        <v>52</v>
      </c>
      <c r="M571" s="23" t="s">
        <v>157</v>
      </c>
      <c r="N571" s="24">
        <v>459</v>
      </c>
      <c r="O571" s="21" t="s">
        <v>102</v>
      </c>
      <c r="P571" s="23" t="s">
        <v>55</v>
      </c>
      <c r="Q571" s="23" t="s">
        <v>56</v>
      </c>
      <c r="R571" s="23" t="s">
        <v>57</v>
      </c>
      <c r="S571" s="24" t="b">
        <v>0</v>
      </c>
      <c r="T571" s="25" t="s">
        <v>1837</v>
      </c>
      <c r="U571" s="25" t="s">
        <v>1812</v>
      </c>
      <c r="V571" s="25" t="s">
        <v>159</v>
      </c>
      <c r="W571" s="23" t="s">
        <v>1838</v>
      </c>
      <c r="X571" s="26">
        <v>37316</v>
      </c>
      <c r="Y571" s="26">
        <v>37326</v>
      </c>
      <c r="Z571" s="21"/>
      <c r="AA571" s="25"/>
      <c r="AB571" s="25"/>
      <c r="AC571" s="25"/>
      <c r="AD571" s="25">
        <v>7001</v>
      </c>
      <c r="AE571" s="25">
        <v>64.48</v>
      </c>
      <c r="AF571" s="25" t="s">
        <v>62</v>
      </c>
      <c r="AG571" s="25" t="s">
        <v>62</v>
      </c>
      <c r="AH571" s="25"/>
      <c r="AI571" s="25" t="s">
        <v>63</v>
      </c>
      <c r="AJ571" s="27">
        <v>64.48</v>
      </c>
      <c r="AK571" s="24">
        <v>6</v>
      </c>
      <c r="AL571" s="24" t="b">
        <v>0</v>
      </c>
      <c r="AM571" s="24" t="b">
        <v>0</v>
      </c>
      <c r="AN571" s="24" t="b">
        <v>0</v>
      </c>
      <c r="AO571" s="24">
        <v>0</v>
      </c>
      <c r="AP571" s="24">
        <v>1</v>
      </c>
      <c r="AQ571" s="26">
        <v>37340</v>
      </c>
      <c r="AR571" s="26">
        <v>37342</v>
      </c>
      <c r="AS571" s="24">
        <v>1</v>
      </c>
      <c r="AT571" s="23" t="s">
        <v>161</v>
      </c>
      <c r="AU571" s="23" t="str">
        <f t="shared" si="8"/>
        <v>VO00494017</v>
      </c>
    </row>
    <row r="572" spans="2:47" ht="13.8" x14ac:dyDescent="0.25">
      <c r="B572" s="20">
        <v>37340</v>
      </c>
      <c r="C572" s="20" t="s">
        <v>1621</v>
      </c>
      <c r="D572" s="21" t="s">
        <v>241</v>
      </c>
      <c r="E572" s="21" t="s">
        <v>242</v>
      </c>
      <c r="F572" s="22">
        <v>21.52</v>
      </c>
      <c r="G572" s="21" t="s">
        <v>1809</v>
      </c>
      <c r="H572" s="21" t="s">
        <v>49</v>
      </c>
      <c r="I572" s="21" t="s">
        <v>1839</v>
      </c>
      <c r="J572" s="21" t="s">
        <v>307</v>
      </c>
      <c r="K572" s="21" t="s">
        <v>39</v>
      </c>
      <c r="L572" s="21" t="s">
        <v>52</v>
      </c>
      <c r="M572" s="23" t="s">
        <v>244</v>
      </c>
      <c r="N572" s="24">
        <v>499</v>
      </c>
      <c r="O572" s="21" t="s">
        <v>139</v>
      </c>
      <c r="P572" s="23" t="s">
        <v>55</v>
      </c>
      <c r="Q572" s="23" t="s">
        <v>56</v>
      </c>
      <c r="R572" s="23" t="s">
        <v>57</v>
      </c>
      <c r="S572" s="24" t="b">
        <v>0</v>
      </c>
      <c r="T572" s="25" t="s">
        <v>1840</v>
      </c>
      <c r="U572" s="25" t="s">
        <v>1812</v>
      </c>
      <c r="V572" s="25" t="s">
        <v>123</v>
      </c>
      <c r="W572" s="23" t="s">
        <v>1841</v>
      </c>
      <c r="X572" s="26">
        <v>37330</v>
      </c>
      <c r="Y572" s="26">
        <v>37387</v>
      </c>
      <c r="Z572" s="21"/>
      <c r="AA572" s="25"/>
      <c r="AB572" s="25"/>
      <c r="AC572" s="25"/>
      <c r="AD572" s="25">
        <v>7001</v>
      </c>
      <c r="AE572" s="25">
        <v>21.52</v>
      </c>
      <c r="AF572" s="25" t="s">
        <v>62</v>
      </c>
      <c r="AG572" s="25" t="s">
        <v>62</v>
      </c>
      <c r="AH572" s="25"/>
      <c r="AI572" s="25" t="s">
        <v>63</v>
      </c>
      <c r="AJ572" s="27">
        <v>21.52</v>
      </c>
      <c r="AK572" s="24">
        <v>2</v>
      </c>
      <c r="AL572" s="24" t="b">
        <v>0</v>
      </c>
      <c r="AM572" s="24" t="b">
        <v>0</v>
      </c>
      <c r="AN572" s="24" t="b">
        <v>0</v>
      </c>
      <c r="AO572" s="24">
        <v>0</v>
      </c>
      <c r="AP572" s="24">
        <v>1</v>
      </c>
      <c r="AQ572" s="26">
        <v>37340</v>
      </c>
      <c r="AR572" s="26">
        <v>37342</v>
      </c>
      <c r="AS572" s="24">
        <v>1</v>
      </c>
      <c r="AT572" s="23" t="s">
        <v>248</v>
      </c>
      <c r="AU572" s="23" t="str">
        <f t="shared" si="8"/>
        <v>VO00494008</v>
      </c>
    </row>
    <row r="573" spans="2:47" ht="13.8" x14ac:dyDescent="0.25">
      <c r="B573" s="20">
        <v>37340</v>
      </c>
      <c r="C573" s="20" t="s">
        <v>1621</v>
      </c>
      <c r="D573" s="21" t="s">
        <v>241</v>
      </c>
      <c r="E573" s="21" t="s">
        <v>242</v>
      </c>
      <c r="F573" s="22">
        <v>18.29</v>
      </c>
      <c r="G573" s="21" t="s">
        <v>1809</v>
      </c>
      <c r="H573" s="21" t="s">
        <v>49</v>
      </c>
      <c r="I573" s="21" t="s">
        <v>1842</v>
      </c>
      <c r="J573" s="21" t="s">
        <v>307</v>
      </c>
      <c r="K573" s="21" t="s">
        <v>39</v>
      </c>
      <c r="L573" s="21" t="s">
        <v>52</v>
      </c>
      <c r="M573" s="23" t="s">
        <v>244</v>
      </c>
      <c r="N573" s="24">
        <v>499</v>
      </c>
      <c r="O573" s="21" t="s">
        <v>139</v>
      </c>
      <c r="P573" s="23" t="s">
        <v>55</v>
      </c>
      <c r="Q573" s="23" t="s">
        <v>56</v>
      </c>
      <c r="R573" s="23" t="s">
        <v>57</v>
      </c>
      <c r="S573" s="24" t="b">
        <v>0</v>
      </c>
      <c r="T573" s="25" t="s">
        <v>1843</v>
      </c>
      <c r="U573" s="25" t="s">
        <v>1812</v>
      </c>
      <c r="V573" s="25" t="s">
        <v>395</v>
      </c>
      <c r="W573" s="23" t="s">
        <v>1844</v>
      </c>
      <c r="X573" s="26">
        <v>37328</v>
      </c>
      <c r="Y573" s="26">
        <v>37385</v>
      </c>
      <c r="Z573" s="21"/>
      <c r="AA573" s="25"/>
      <c r="AB573" s="25"/>
      <c r="AC573" s="25"/>
      <c r="AD573" s="25">
        <v>7001</v>
      </c>
      <c r="AE573" s="25">
        <v>18.29</v>
      </c>
      <c r="AF573" s="25" t="s">
        <v>62</v>
      </c>
      <c r="AG573" s="25" t="s">
        <v>62</v>
      </c>
      <c r="AH573" s="25"/>
      <c r="AI573" s="25" t="s">
        <v>63</v>
      </c>
      <c r="AJ573" s="27">
        <v>18.29</v>
      </c>
      <c r="AK573" s="24">
        <v>3</v>
      </c>
      <c r="AL573" s="24" t="b">
        <v>0</v>
      </c>
      <c r="AM573" s="24" t="b">
        <v>0</v>
      </c>
      <c r="AN573" s="24" t="b">
        <v>0</v>
      </c>
      <c r="AO573" s="24">
        <v>0</v>
      </c>
      <c r="AP573" s="24">
        <v>1</v>
      </c>
      <c r="AQ573" s="26">
        <v>37340</v>
      </c>
      <c r="AR573" s="26">
        <v>37342</v>
      </c>
      <c r="AS573" s="24">
        <v>1</v>
      </c>
      <c r="AT573" s="23" t="s">
        <v>248</v>
      </c>
      <c r="AU573" s="23" t="str">
        <f t="shared" si="8"/>
        <v>VO00494010</v>
      </c>
    </row>
    <row r="574" spans="2:47" ht="13.8" x14ac:dyDescent="0.25">
      <c r="B574" s="20">
        <v>37340</v>
      </c>
      <c r="C574" s="20" t="s">
        <v>1621</v>
      </c>
      <c r="D574" s="21" t="s">
        <v>241</v>
      </c>
      <c r="E574" s="21" t="s">
        <v>242</v>
      </c>
      <c r="F574" s="22">
        <v>15</v>
      </c>
      <c r="G574" s="21" t="s">
        <v>1809</v>
      </c>
      <c r="H574" s="21" t="s">
        <v>49</v>
      </c>
      <c r="I574" s="21" t="s">
        <v>1845</v>
      </c>
      <c r="J574" s="21" t="s">
        <v>307</v>
      </c>
      <c r="K574" s="21" t="s">
        <v>39</v>
      </c>
      <c r="L574" s="21" t="s">
        <v>52</v>
      </c>
      <c r="M574" s="23" t="s">
        <v>244</v>
      </c>
      <c r="N574" s="24">
        <v>499</v>
      </c>
      <c r="O574" s="21" t="s">
        <v>139</v>
      </c>
      <c r="P574" s="23" t="s">
        <v>55</v>
      </c>
      <c r="Q574" s="23" t="s">
        <v>56</v>
      </c>
      <c r="R574" s="23" t="s">
        <v>57</v>
      </c>
      <c r="S574" s="24" t="b">
        <v>0</v>
      </c>
      <c r="T574" s="25" t="s">
        <v>1846</v>
      </c>
      <c r="U574" s="25" t="s">
        <v>1812</v>
      </c>
      <c r="V574" s="25" t="s">
        <v>395</v>
      </c>
      <c r="W574" s="23" t="s">
        <v>1847</v>
      </c>
      <c r="X574" s="26">
        <v>37330</v>
      </c>
      <c r="Y574" s="26">
        <v>37387</v>
      </c>
      <c r="Z574" s="21"/>
      <c r="AA574" s="25"/>
      <c r="AB574" s="25"/>
      <c r="AC574" s="25"/>
      <c r="AD574" s="25">
        <v>7001</v>
      </c>
      <c r="AE574" s="25">
        <v>15</v>
      </c>
      <c r="AF574" s="25" t="s">
        <v>62</v>
      </c>
      <c r="AG574" s="25" t="s">
        <v>62</v>
      </c>
      <c r="AH574" s="25"/>
      <c r="AI574" s="25" t="s">
        <v>63</v>
      </c>
      <c r="AJ574" s="27">
        <v>15</v>
      </c>
      <c r="AK574" s="24">
        <v>4</v>
      </c>
      <c r="AL574" s="24" t="b">
        <v>0</v>
      </c>
      <c r="AM574" s="24" t="b">
        <v>0</v>
      </c>
      <c r="AN574" s="24" t="b">
        <v>0</v>
      </c>
      <c r="AO574" s="24">
        <v>0</v>
      </c>
      <c r="AP574" s="24">
        <v>1</v>
      </c>
      <c r="AQ574" s="26">
        <v>37340</v>
      </c>
      <c r="AR574" s="26">
        <v>37342</v>
      </c>
      <c r="AS574" s="24">
        <v>1</v>
      </c>
      <c r="AT574" s="23" t="s">
        <v>248</v>
      </c>
      <c r="AU574" s="23" t="str">
        <f t="shared" si="8"/>
        <v>VO00494012</v>
      </c>
    </row>
    <row r="575" spans="2:47" ht="13.8" x14ac:dyDescent="0.25">
      <c r="B575" s="20">
        <v>37343</v>
      </c>
      <c r="C575" s="20" t="s">
        <v>1621</v>
      </c>
      <c r="D575" s="21" t="s">
        <v>1259</v>
      </c>
      <c r="E575" s="21" t="s">
        <v>621</v>
      </c>
      <c r="F575" s="22">
        <v>51.14</v>
      </c>
      <c r="G575" s="21" t="s">
        <v>1848</v>
      </c>
      <c r="H575" s="21" t="s">
        <v>49</v>
      </c>
      <c r="I575" s="21" t="s">
        <v>1849</v>
      </c>
      <c r="J575" s="21" t="s">
        <v>51</v>
      </c>
      <c r="K575" s="21" t="s">
        <v>39</v>
      </c>
      <c r="L575" s="21" t="s">
        <v>52</v>
      </c>
      <c r="M575" s="23" t="s">
        <v>1262</v>
      </c>
      <c r="N575" s="24">
        <v>457</v>
      </c>
      <c r="O575" s="21" t="s">
        <v>290</v>
      </c>
      <c r="P575" s="23" t="s">
        <v>130</v>
      </c>
      <c r="Q575" s="23" t="s">
        <v>56</v>
      </c>
      <c r="R575" s="23" t="s">
        <v>57</v>
      </c>
      <c r="S575" s="24" t="b">
        <v>0</v>
      </c>
      <c r="T575" s="25" t="s">
        <v>1850</v>
      </c>
      <c r="U575" s="25" t="s">
        <v>1851</v>
      </c>
      <c r="V575" s="25" t="s">
        <v>947</v>
      </c>
      <c r="W575" s="23" t="s">
        <v>1852</v>
      </c>
      <c r="X575" s="26">
        <v>37321</v>
      </c>
      <c r="Y575" s="26">
        <v>37378</v>
      </c>
      <c r="Z575" s="21"/>
      <c r="AA575" s="25"/>
      <c r="AB575" s="25"/>
      <c r="AC575" s="25"/>
      <c r="AD575" s="25">
        <v>7002</v>
      </c>
      <c r="AE575" s="25">
        <v>51.14</v>
      </c>
      <c r="AF575" s="25" t="s">
        <v>62</v>
      </c>
      <c r="AG575" s="25" t="s">
        <v>62</v>
      </c>
      <c r="AH575" s="25"/>
      <c r="AI575" s="25" t="s">
        <v>63</v>
      </c>
      <c r="AJ575" s="27">
        <v>51.14</v>
      </c>
      <c r="AK575" s="24">
        <v>8</v>
      </c>
      <c r="AL575" s="24" t="b">
        <v>0</v>
      </c>
      <c r="AM575" s="24" t="b">
        <v>0</v>
      </c>
      <c r="AN575" s="24" t="b">
        <v>0</v>
      </c>
      <c r="AO575" s="24">
        <v>0</v>
      </c>
      <c r="AP575" s="24">
        <v>1</v>
      </c>
      <c r="AQ575" s="26">
        <v>37343</v>
      </c>
      <c r="AR575" s="26">
        <v>37344</v>
      </c>
      <c r="AS575" s="24">
        <v>1</v>
      </c>
      <c r="AT575" s="23" t="s">
        <v>1267</v>
      </c>
      <c r="AU575" s="23" t="str">
        <f t="shared" si="8"/>
        <v>VO00497013</v>
      </c>
    </row>
    <row r="576" spans="2:47" ht="13.8" x14ac:dyDescent="0.25">
      <c r="B576" s="20">
        <v>37343</v>
      </c>
      <c r="C576" s="20" t="s">
        <v>1621</v>
      </c>
      <c r="D576" s="21" t="s">
        <v>1259</v>
      </c>
      <c r="E576" s="21" t="s">
        <v>621</v>
      </c>
      <c r="F576" s="22">
        <v>51.14</v>
      </c>
      <c r="G576" s="21" t="s">
        <v>1848</v>
      </c>
      <c r="H576" s="21" t="s">
        <v>49</v>
      </c>
      <c r="I576" s="21" t="s">
        <v>1853</v>
      </c>
      <c r="J576" s="21" t="s">
        <v>51</v>
      </c>
      <c r="K576" s="21" t="s">
        <v>39</v>
      </c>
      <c r="L576" s="21" t="s">
        <v>52</v>
      </c>
      <c r="M576" s="23" t="s">
        <v>1262</v>
      </c>
      <c r="N576" s="24">
        <v>457</v>
      </c>
      <c r="O576" s="21" t="s">
        <v>290</v>
      </c>
      <c r="P576" s="23" t="s">
        <v>130</v>
      </c>
      <c r="Q576" s="23" t="s">
        <v>56</v>
      </c>
      <c r="R576" s="23" t="s">
        <v>57</v>
      </c>
      <c r="S576" s="24" t="b">
        <v>0</v>
      </c>
      <c r="T576" s="25" t="s">
        <v>1854</v>
      </c>
      <c r="U576" s="25" t="s">
        <v>1851</v>
      </c>
      <c r="V576" s="25" t="s">
        <v>947</v>
      </c>
      <c r="W576" s="23" t="s">
        <v>1855</v>
      </c>
      <c r="X576" s="26">
        <v>37335</v>
      </c>
      <c r="Y576" s="26">
        <v>37392</v>
      </c>
      <c r="Z576" s="21"/>
      <c r="AA576" s="25"/>
      <c r="AB576" s="25"/>
      <c r="AC576" s="25"/>
      <c r="AD576" s="25">
        <v>7002</v>
      </c>
      <c r="AE576" s="25">
        <v>51.14</v>
      </c>
      <c r="AF576" s="25" t="s">
        <v>62</v>
      </c>
      <c r="AG576" s="25" t="s">
        <v>62</v>
      </c>
      <c r="AH576" s="25"/>
      <c r="AI576" s="25" t="s">
        <v>63</v>
      </c>
      <c r="AJ576" s="27">
        <v>51.14</v>
      </c>
      <c r="AK576" s="24">
        <v>9</v>
      </c>
      <c r="AL576" s="24" t="b">
        <v>0</v>
      </c>
      <c r="AM576" s="24" t="b">
        <v>0</v>
      </c>
      <c r="AN576" s="24" t="b">
        <v>0</v>
      </c>
      <c r="AO576" s="24">
        <v>0</v>
      </c>
      <c r="AP576" s="24">
        <v>1</v>
      </c>
      <c r="AQ576" s="26">
        <v>37343</v>
      </c>
      <c r="AR576" s="26">
        <v>37344</v>
      </c>
      <c r="AS576" s="24">
        <v>1</v>
      </c>
      <c r="AT576" s="23" t="s">
        <v>1267</v>
      </c>
      <c r="AU576" s="23" t="str">
        <f t="shared" si="8"/>
        <v>VO00497015</v>
      </c>
    </row>
    <row r="577" spans="2:47" ht="13.8" x14ac:dyDescent="0.25">
      <c r="B577" s="20">
        <v>37343</v>
      </c>
      <c r="C577" s="20" t="s">
        <v>1621</v>
      </c>
      <c r="D577" s="21" t="s">
        <v>1259</v>
      </c>
      <c r="E577" s="21" t="s">
        <v>621</v>
      </c>
      <c r="F577" s="22">
        <v>53.88</v>
      </c>
      <c r="G577" s="21" t="s">
        <v>1848</v>
      </c>
      <c r="H577" s="21" t="s">
        <v>49</v>
      </c>
      <c r="I577" s="21" t="s">
        <v>1856</v>
      </c>
      <c r="J577" s="21" t="s">
        <v>51</v>
      </c>
      <c r="K577" s="21" t="s">
        <v>39</v>
      </c>
      <c r="L577" s="21" t="s">
        <v>52</v>
      </c>
      <c r="M577" s="23" t="s">
        <v>1262</v>
      </c>
      <c r="N577" s="24">
        <v>457</v>
      </c>
      <c r="O577" s="21" t="s">
        <v>290</v>
      </c>
      <c r="P577" s="23" t="s">
        <v>130</v>
      </c>
      <c r="Q577" s="23" t="s">
        <v>56</v>
      </c>
      <c r="R577" s="23" t="s">
        <v>57</v>
      </c>
      <c r="S577" s="24" t="b">
        <v>0</v>
      </c>
      <c r="T577" s="25" t="s">
        <v>1857</v>
      </c>
      <c r="U577" s="25" t="s">
        <v>1851</v>
      </c>
      <c r="V577" s="25" t="s">
        <v>1374</v>
      </c>
      <c r="W577" s="23" t="s">
        <v>1858</v>
      </c>
      <c r="X577" s="26">
        <v>37330</v>
      </c>
      <c r="Y577" s="26">
        <v>37387</v>
      </c>
      <c r="Z577" s="21"/>
      <c r="AA577" s="25"/>
      <c r="AB577" s="25"/>
      <c r="AC577" s="25"/>
      <c r="AD577" s="25">
        <v>7002</v>
      </c>
      <c r="AE577" s="25">
        <v>53.88</v>
      </c>
      <c r="AF577" s="25" t="s">
        <v>62</v>
      </c>
      <c r="AG577" s="25" t="s">
        <v>62</v>
      </c>
      <c r="AH577" s="25"/>
      <c r="AI577" s="25" t="s">
        <v>63</v>
      </c>
      <c r="AJ577" s="27">
        <v>53.88</v>
      </c>
      <c r="AK577" s="24">
        <v>11</v>
      </c>
      <c r="AL577" s="24" t="b">
        <v>0</v>
      </c>
      <c r="AM577" s="24" t="b">
        <v>0</v>
      </c>
      <c r="AN577" s="24" t="b">
        <v>0</v>
      </c>
      <c r="AO577" s="24">
        <v>0</v>
      </c>
      <c r="AP577" s="24">
        <v>1</v>
      </c>
      <c r="AQ577" s="26">
        <v>37343</v>
      </c>
      <c r="AR577" s="26">
        <v>37344</v>
      </c>
      <c r="AS577" s="24">
        <v>1</v>
      </c>
      <c r="AT577" s="23" t="s">
        <v>1267</v>
      </c>
      <c r="AU577" s="23" t="str">
        <f t="shared" si="8"/>
        <v>VO00497019</v>
      </c>
    </row>
    <row r="578" spans="2:47" ht="13.8" x14ac:dyDescent="0.25">
      <c r="B578" s="20">
        <v>37343</v>
      </c>
      <c r="C578" s="20" t="s">
        <v>1621</v>
      </c>
      <c r="D578" s="21" t="s">
        <v>1259</v>
      </c>
      <c r="E578" s="21" t="s">
        <v>621</v>
      </c>
      <c r="F578" s="22">
        <v>727.65</v>
      </c>
      <c r="G578" s="21" t="s">
        <v>1848</v>
      </c>
      <c r="H578" s="21" t="s">
        <v>49</v>
      </c>
      <c r="I578" s="21" t="s">
        <v>1859</v>
      </c>
      <c r="J578" s="21" t="s">
        <v>51</v>
      </c>
      <c r="K578" s="21" t="s">
        <v>39</v>
      </c>
      <c r="L578" s="21" t="s">
        <v>52</v>
      </c>
      <c r="M578" s="23" t="s">
        <v>1262</v>
      </c>
      <c r="N578" s="24">
        <v>457</v>
      </c>
      <c r="O578" s="21" t="s">
        <v>290</v>
      </c>
      <c r="P578" s="23" t="s">
        <v>130</v>
      </c>
      <c r="Q578" s="23" t="s">
        <v>56</v>
      </c>
      <c r="R578" s="23" t="s">
        <v>57</v>
      </c>
      <c r="S578" s="24" t="b">
        <v>0</v>
      </c>
      <c r="T578" s="25" t="s">
        <v>1860</v>
      </c>
      <c r="U578" s="25" t="s">
        <v>1851</v>
      </c>
      <c r="V578" s="25" t="s">
        <v>1388</v>
      </c>
      <c r="W578" s="23" t="s">
        <v>1861</v>
      </c>
      <c r="X578" s="26">
        <v>37328</v>
      </c>
      <c r="Y578" s="26">
        <v>37358</v>
      </c>
      <c r="Z578" s="21"/>
      <c r="AA578" s="25"/>
      <c r="AB578" s="25"/>
      <c r="AC578" s="25"/>
      <c r="AD578" s="25">
        <v>7002</v>
      </c>
      <c r="AE578" s="25">
        <v>727.65</v>
      </c>
      <c r="AF578" s="25" t="s">
        <v>62</v>
      </c>
      <c r="AG578" s="25" t="s">
        <v>62</v>
      </c>
      <c r="AH578" s="25"/>
      <c r="AI578" s="25" t="s">
        <v>63</v>
      </c>
      <c r="AJ578" s="27">
        <v>727.65</v>
      </c>
      <c r="AK578" s="24">
        <v>13</v>
      </c>
      <c r="AL578" s="24" t="b">
        <v>0</v>
      </c>
      <c r="AM578" s="24" t="b">
        <v>0</v>
      </c>
      <c r="AN578" s="24" t="b">
        <v>0</v>
      </c>
      <c r="AO578" s="24">
        <v>0</v>
      </c>
      <c r="AP578" s="24">
        <v>1</v>
      </c>
      <c r="AQ578" s="26">
        <v>37343</v>
      </c>
      <c r="AR578" s="26">
        <v>37344</v>
      </c>
      <c r="AS578" s="24">
        <v>1</v>
      </c>
      <c r="AT578" s="23" t="s">
        <v>1267</v>
      </c>
      <c r="AU578" s="23" t="str">
        <f t="shared" si="8"/>
        <v>VO00497026</v>
      </c>
    </row>
    <row r="579" spans="2:47" ht="13.8" x14ac:dyDescent="0.25">
      <c r="B579" s="20">
        <v>37343</v>
      </c>
      <c r="C579" s="20" t="s">
        <v>1621</v>
      </c>
      <c r="D579" s="21" t="s">
        <v>400</v>
      </c>
      <c r="E579" s="21" t="s">
        <v>401</v>
      </c>
      <c r="F579" s="22">
        <v>70.06</v>
      </c>
      <c r="G579" s="21" t="s">
        <v>1848</v>
      </c>
      <c r="H579" s="21" t="s">
        <v>49</v>
      </c>
      <c r="I579" s="21" t="s">
        <v>1862</v>
      </c>
      <c r="J579" s="21" t="s">
        <v>51</v>
      </c>
      <c r="K579" s="21" t="s">
        <v>39</v>
      </c>
      <c r="L579" s="21" t="s">
        <v>52</v>
      </c>
      <c r="M579" s="23" t="s">
        <v>53</v>
      </c>
      <c r="N579" s="24">
        <v>458</v>
      </c>
      <c r="O579" s="21" t="s">
        <v>54</v>
      </c>
      <c r="P579" s="23" t="s">
        <v>130</v>
      </c>
      <c r="Q579" s="23" t="s">
        <v>56</v>
      </c>
      <c r="R579" s="23" t="s">
        <v>57</v>
      </c>
      <c r="S579" s="24" t="b">
        <v>0</v>
      </c>
      <c r="T579" s="25" t="s">
        <v>1863</v>
      </c>
      <c r="U579" s="25" t="s">
        <v>1851</v>
      </c>
      <c r="V579" s="25" t="s">
        <v>1445</v>
      </c>
      <c r="W579" s="23" t="s">
        <v>1864</v>
      </c>
      <c r="X579" s="26">
        <v>37328</v>
      </c>
      <c r="Y579" s="26">
        <v>37385</v>
      </c>
      <c r="Z579" s="21"/>
      <c r="AA579" s="25"/>
      <c r="AB579" s="25"/>
      <c r="AC579" s="25"/>
      <c r="AD579" s="25">
        <v>7002</v>
      </c>
      <c r="AE579" s="25">
        <v>70.06</v>
      </c>
      <c r="AF579" s="25" t="s">
        <v>62</v>
      </c>
      <c r="AG579" s="25" t="s">
        <v>62</v>
      </c>
      <c r="AH579" s="25"/>
      <c r="AI579" s="25" t="s">
        <v>63</v>
      </c>
      <c r="AJ579" s="27">
        <v>70.06</v>
      </c>
      <c r="AK579" s="24">
        <v>4</v>
      </c>
      <c r="AL579" s="24" t="b">
        <v>0</v>
      </c>
      <c r="AM579" s="24" t="b">
        <v>0</v>
      </c>
      <c r="AN579" s="24" t="b">
        <v>0</v>
      </c>
      <c r="AO579" s="24">
        <v>0</v>
      </c>
      <c r="AP579" s="24">
        <v>1</v>
      </c>
      <c r="AQ579" s="26">
        <v>37343</v>
      </c>
      <c r="AR579" s="26">
        <v>37344</v>
      </c>
      <c r="AS579" s="24">
        <v>1</v>
      </c>
      <c r="AT579" s="23" t="s">
        <v>408</v>
      </c>
      <c r="AU579" s="23" t="str">
        <f t="shared" si="8"/>
        <v>VO00496991</v>
      </c>
    </row>
    <row r="580" spans="2:47" ht="13.8" x14ac:dyDescent="0.25">
      <c r="B580" s="20">
        <v>37343</v>
      </c>
      <c r="C580" s="20" t="s">
        <v>1621</v>
      </c>
      <c r="D580" s="21" t="s">
        <v>400</v>
      </c>
      <c r="E580" s="21" t="s">
        <v>401</v>
      </c>
      <c r="F580" s="22">
        <v>34.450000000000003</v>
      </c>
      <c r="G580" s="21" t="s">
        <v>1848</v>
      </c>
      <c r="H580" s="21" t="s">
        <v>49</v>
      </c>
      <c r="I580" s="21" t="s">
        <v>1865</v>
      </c>
      <c r="J580" s="21" t="s">
        <v>51</v>
      </c>
      <c r="K580" s="21" t="s">
        <v>39</v>
      </c>
      <c r="L580" s="21" t="s">
        <v>52</v>
      </c>
      <c r="M580" s="23" t="s">
        <v>53</v>
      </c>
      <c r="N580" s="24">
        <v>458</v>
      </c>
      <c r="O580" s="21" t="s">
        <v>54</v>
      </c>
      <c r="P580" s="23" t="s">
        <v>130</v>
      </c>
      <c r="Q580" s="23" t="s">
        <v>56</v>
      </c>
      <c r="R580" s="23" t="s">
        <v>57</v>
      </c>
      <c r="S580" s="24" t="b">
        <v>0</v>
      </c>
      <c r="T580" s="25" t="s">
        <v>1866</v>
      </c>
      <c r="U580" s="25" t="s">
        <v>1851</v>
      </c>
      <c r="V580" s="25" t="s">
        <v>963</v>
      </c>
      <c r="W580" s="23" t="s">
        <v>1867</v>
      </c>
      <c r="X580" s="26">
        <v>37327</v>
      </c>
      <c r="Y580" s="26">
        <v>37384</v>
      </c>
      <c r="Z580" s="21"/>
      <c r="AA580" s="25"/>
      <c r="AB580" s="25"/>
      <c r="AC580" s="25"/>
      <c r="AD580" s="25">
        <v>7002</v>
      </c>
      <c r="AE580" s="25">
        <v>34.450000000000003</v>
      </c>
      <c r="AF580" s="25" t="s">
        <v>62</v>
      </c>
      <c r="AG580" s="25" t="s">
        <v>62</v>
      </c>
      <c r="AH580" s="25"/>
      <c r="AI580" s="25" t="s">
        <v>63</v>
      </c>
      <c r="AJ580" s="27">
        <v>34.450000000000003</v>
      </c>
      <c r="AK580" s="24">
        <v>5</v>
      </c>
      <c r="AL580" s="24" t="b">
        <v>0</v>
      </c>
      <c r="AM580" s="24" t="b">
        <v>0</v>
      </c>
      <c r="AN580" s="24" t="b">
        <v>0</v>
      </c>
      <c r="AO580" s="24">
        <v>0</v>
      </c>
      <c r="AP580" s="24">
        <v>1</v>
      </c>
      <c r="AQ580" s="26">
        <v>37343</v>
      </c>
      <c r="AR580" s="26">
        <v>37344</v>
      </c>
      <c r="AS580" s="24">
        <v>1</v>
      </c>
      <c r="AT580" s="23" t="s">
        <v>408</v>
      </c>
      <c r="AU580" s="23" t="str">
        <f t="shared" si="8"/>
        <v>VO00497007</v>
      </c>
    </row>
    <row r="581" spans="2:47" ht="13.8" x14ac:dyDescent="0.25">
      <c r="B581" s="20">
        <v>37343</v>
      </c>
      <c r="C581" s="20" t="s">
        <v>1621</v>
      </c>
      <c r="D581" s="21" t="s">
        <v>400</v>
      </c>
      <c r="E581" s="21" t="s">
        <v>401</v>
      </c>
      <c r="F581" s="22">
        <v>12.79</v>
      </c>
      <c r="G581" s="21" t="s">
        <v>1848</v>
      </c>
      <c r="H581" s="21" t="s">
        <v>49</v>
      </c>
      <c r="I581" s="21" t="s">
        <v>1868</v>
      </c>
      <c r="J581" s="21" t="s">
        <v>51</v>
      </c>
      <c r="K581" s="21" t="s">
        <v>39</v>
      </c>
      <c r="L581" s="21" t="s">
        <v>52</v>
      </c>
      <c r="M581" s="23" t="s">
        <v>53</v>
      </c>
      <c r="N581" s="24">
        <v>458</v>
      </c>
      <c r="O581" s="21" t="s">
        <v>54</v>
      </c>
      <c r="P581" s="23" t="s">
        <v>130</v>
      </c>
      <c r="Q581" s="23" t="s">
        <v>56</v>
      </c>
      <c r="R581" s="23" t="s">
        <v>57</v>
      </c>
      <c r="S581" s="24" t="b">
        <v>0</v>
      </c>
      <c r="T581" s="25" t="s">
        <v>1869</v>
      </c>
      <c r="U581" s="25" t="s">
        <v>1851</v>
      </c>
      <c r="V581" s="25" t="s">
        <v>963</v>
      </c>
      <c r="W581" s="23" t="s">
        <v>1870</v>
      </c>
      <c r="X581" s="26">
        <v>37334</v>
      </c>
      <c r="Y581" s="26">
        <v>37391</v>
      </c>
      <c r="Z581" s="21"/>
      <c r="AA581" s="25"/>
      <c r="AB581" s="25"/>
      <c r="AC581" s="25"/>
      <c r="AD581" s="25">
        <v>7002</v>
      </c>
      <c r="AE581" s="25">
        <v>12.79</v>
      </c>
      <c r="AF581" s="25" t="s">
        <v>62</v>
      </c>
      <c r="AG581" s="25" t="s">
        <v>62</v>
      </c>
      <c r="AH581" s="25"/>
      <c r="AI581" s="25" t="s">
        <v>63</v>
      </c>
      <c r="AJ581" s="27">
        <v>12.79</v>
      </c>
      <c r="AK581" s="24">
        <v>6</v>
      </c>
      <c r="AL581" s="24" t="b">
        <v>0</v>
      </c>
      <c r="AM581" s="24" t="b">
        <v>0</v>
      </c>
      <c r="AN581" s="24" t="b">
        <v>0</v>
      </c>
      <c r="AO581" s="24">
        <v>0</v>
      </c>
      <c r="AP581" s="24">
        <v>1</v>
      </c>
      <c r="AQ581" s="26">
        <v>37343</v>
      </c>
      <c r="AR581" s="26">
        <v>37344</v>
      </c>
      <c r="AS581" s="24">
        <v>1</v>
      </c>
      <c r="AT581" s="23" t="s">
        <v>408</v>
      </c>
      <c r="AU581" s="23" t="str">
        <f t="shared" si="8"/>
        <v>VO00497009</v>
      </c>
    </row>
    <row r="582" spans="2:47" ht="13.8" x14ac:dyDescent="0.25">
      <c r="B582" s="20">
        <v>37343</v>
      </c>
      <c r="C582" s="20" t="s">
        <v>1621</v>
      </c>
      <c r="D582" s="21" t="s">
        <v>649</v>
      </c>
      <c r="E582" s="21" t="s">
        <v>650</v>
      </c>
      <c r="F582" s="22">
        <v>49.4</v>
      </c>
      <c r="G582" s="21" t="s">
        <v>1848</v>
      </c>
      <c r="H582" s="21" t="s">
        <v>49</v>
      </c>
      <c r="I582" s="21" t="s">
        <v>1871</v>
      </c>
      <c r="J582" s="21" t="s">
        <v>51</v>
      </c>
      <c r="K582" s="21" t="s">
        <v>39</v>
      </c>
      <c r="L582" s="21" t="s">
        <v>52</v>
      </c>
      <c r="M582" s="23" t="s">
        <v>78</v>
      </c>
      <c r="N582" s="24">
        <v>458</v>
      </c>
      <c r="O582" s="21" t="s">
        <v>54</v>
      </c>
      <c r="P582" s="23" t="s">
        <v>130</v>
      </c>
      <c r="Q582" s="23" t="s">
        <v>56</v>
      </c>
      <c r="R582" s="23" t="s">
        <v>57</v>
      </c>
      <c r="S582" s="24" t="b">
        <v>0</v>
      </c>
      <c r="T582" s="25" t="s">
        <v>1872</v>
      </c>
      <c r="U582" s="25" t="s">
        <v>1851</v>
      </c>
      <c r="V582" s="25" t="s">
        <v>967</v>
      </c>
      <c r="W582" s="23" t="s">
        <v>1873</v>
      </c>
      <c r="X582" s="26">
        <v>37328</v>
      </c>
      <c r="Y582" s="26">
        <v>37385</v>
      </c>
      <c r="Z582" s="21"/>
      <c r="AA582" s="25"/>
      <c r="AB582" s="25"/>
      <c r="AC582" s="25"/>
      <c r="AD582" s="25">
        <v>7002</v>
      </c>
      <c r="AE582" s="25">
        <v>49.4</v>
      </c>
      <c r="AF582" s="25" t="s">
        <v>62</v>
      </c>
      <c r="AG582" s="25" t="s">
        <v>62</v>
      </c>
      <c r="AH582" s="25"/>
      <c r="AI582" s="25" t="s">
        <v>63</v>
      </c>
      <c r="AJ582" s="27">
        <v>49.4</v>
      </c>
      <c r="AK582" s="24">
        <v>7</v>
      </c>
      <c r="AL582" s="24" t="b">
        <v>0</v>
      </c>
      <c r="AM582" s="24" t="b">
        <v>0</v>
      </c>
      <c r="AN582" s="24" t="b">
        <v>0</v>
      </c>
      <c r="AO582" s="24">
        <v>0</v>
      </c>
      <c r="AP582" s="24">
        <v>1</v>
      </c>
      <c r="AQ582" s="26">
        <v>37343</v>
      </c>
      <c r="AR582" s="26">
        <v>37344</v>
      </c>
      <c r="AS582" s="24">
        <v>1</v>
      </c>
      <c r="AT582" s="23" t="s">
        <v>657</v>
      </c>
      <c r="AU582" s="23" t="str">
        <f t="shared" ref="AU582:AU645" si="9">IF(LEFT(T582,2)="VO",T582,"")</f>
        <v>VO00497010</v>
      </c>
    </row>
    <row r="583" spans="2:47" ht="13.8" x14ac:dyDescent="0.25">
      <c r="B583" s="20">
        <v>37343</v>
      </c>
      <c r="C583" s="20" t="s">
        <v>1621</v>
      </c>
      <c r="D583" s="21" t="s">
        <v>649</v>
      </c>
      <c r="E583" s="21" t="s">
        <v>650</v>
      </c>
      <c r="F583" s="22">
        <v>29.29</v>
      </c>
      <c r="G583" s="21" t="s">
        <v>1848</v>
      </c>
      <c r="H583" s="21" t="s">
        <v>49</v>
      </c>
      <c r="I583" s="21" t="s">
        <v>1874</v>
      </c>
      <c r="J583" s="21" t="s">
        <v>51</v>
      </c>
      <c r="K583" s="21" t="s">
        <v>39</v>
      </c>
      <c r="L583" s="21" t="s">
        <v>52</v>
      </c>
      <c r="M583" s="23" t="s">
        <v>78</v>
      </c>
      <c r="N583" s="24">
        <v>458</v>
      </c>
      <c r="O583" s="21" t="s">
        <v>54</v>
      </c>
      <c r="P583" s="23" t="s">
        <v>130</v>
      </c>
      <c r="Q583" s="23" t="s">
        <v>56</v>
      </c>
      <c r="R583" s="23" t="s">
        <v>57</v>
      </c>
      <c r="S583" s="24" t="b">
        <v>0</v>
      </c>
      <c r="T583" s="25" t="s">
        <v>1875</v>
      </c>
      <c r="U583" s="25" t="s">
        <v>1851</v>
      </c>
      <c r="V583" s="25" t="s">
        <v>1876</v>
      </c>
      <c r="W583" s="23" t="s">
        <v>1877</v>
      </c>
      <c r="X583" s="26">
        <v>37340</v>
      </c>
      <c r="Y583" s="26">
        <v>37397</v>
      </c>
      <c r="Z583" s="21"/>
      <c r="AA583" s="25"/>
      <c r="AB583" s="25"/>
      <c r="AC583" s="25"/>
      <c r="AD583" s="25">
        <v>7002</v>
      </c>
      <c r="AE583" s="25">
        <v>29.29</v>
      </c>
      <c r="AF583" s="25" t="s">
        <v>62</v>
      </c>
      <c r="AG583" s="25" t="s">
        <v>62</v>
      </c>
      <c r="AH583" s="25"/>
      <c r="AI583" s="25" t="s">
        <v>63</v>
      </c>
      <c r="AJ583" s="27">
        <v>29.29</v>
      </c>
      <c r="AK583" s="24">
        <v>15</v>
      </c>
      <c r="AL583" s="24" t="b">
        <v>0</v>
      </c>
      <c r="AM583" s="24" t="b">
        <v>0</v>
      </c>
      <c r="AN583" s="24" t="b">
        <v>0</v>
      </c>
      <c r="AO583" s="24">
        <v>0</v>
      </c>
      <c r="AP583" s="24">
        <v>1</v>
      </c>
      <c r="AQ583" s="26">
        <v>37343</v>
      </c>
      <c r="AR583" s="26">
        <v>37344</v>
      </c>
      <c r="AS583" s="24">
        <v>1</v>
      </c>
      <c r="AT583" s="23" t="s">
        <v>657</v>
      </c>
      <c r="AU583" s="23" t="str">
        <f t="shared" si="9"/>
        <v>VO00497095</v>
      </c>
    </row>
    <row r="584" spans="2:47" ht="13.8" x14ac:dyDescent="0.25">
      <c r="B584" s="20">
        <v>37343</v>
      </c>
      <c r="C584" s="20" t="s">
        <v>1621</v>
      </c>
      <c r="D584" s="21" t="s">
        <v>90</v>
      </c>
      <c r="E584" s="21" t="s">
        <v>91</v>
      </c>
      <c r="F584" s="22">
        <v>-656.5</v>
      </c>
      <c r="G584" s="21" t="s">
        <v>1878</v>
      </c>
      <c r="H584" s="21" t="s">
        <v>1879</v>
      </c>
      <c r="I584" s="21" t="s">
        <v>1880</v>
      </c>
      <c r="J584" s="21" t="s">
        <v>51</v>
      </c>
      <c r="K584" s="21" t="s">
        <v>39</v>
      </c>
      <c r="L584" s="21" t="s">
        <v>52</v>
      </c>
      <c r="M584" s="23" t="s">
        <v>93</v>
      </c>
      <c r="N584" s="24">
        <v>458</v>
      </c>
      <c r="O584" s="21" t="s">
        <v>54</v>
      </c>
      <c r="P584" s="23" t="s">
        <v>55</v>
      </c>
      <c r="Q584" s="23" t="s">
        <v>56</v>
      </c>
      <c r="R584" s="23" t="s">
        <v>57</v>
      </c>
      <c r="S584" s="24" t="b">
        <v>0</v>
      </c>
      <c r="T584" s="25" t="s">
        <v>1881</v>
      </c>
      <c r="U584" s="25" t="s">
        <v>1882</v>
      </c>
      <c r="V584" s="25"/>
      <c r="W584" s="23" t="s">
        <v>272</v>
      </c>
      <c r="X584" s="26">
        <v>2</v>
      </c>
      <c r="Y584" s="26">
        <v>2</v>
      </c>
      <c r="Z584" s="21"/>
      <c r="AA584" s="25"/>
      <c r="AB584" s="25"/>
      <c r="AC584" s="25"/>
      <c r="AD584" s="25"/>
      <c r="AE584" s="25">
        <v>0</v>
      </c>
      <c r="AF584" s="25" t="s">
        <v>62</v>
      </c>
      <c r="AG584" s="25" t="s">
        <v>62</v>
      </c>
      <c r="AH584" s="25"/>
      <c r="AI584" s="25" t="s">
        <v>63</v>
      </c>
      <c r="AJ584" s="27">
        <v>-656.5</v>
      </c>
      <c r="AK584" s="24">
        <v>2</v>
      </c>
      <c r="AL584" s="24" t="b">
        <v>0</v>
      </c>
      <c r="AM584" s="24" t="b">
        <v>0</v>
      </c>
      <c r="AN584" s="24" t="b">
        <v>0</v>
      </c>
      <c r="AO584" s="24">
        <v>0</v>
      </c>
      <c r="AP584" s="24">
        <v>1</v>
      </c>
      <c r="AQ584" s="26">
        <v>37343</v>
      </c>
      <c r="AR584" s="26">
        <v>37344</v>
      </c>
      <c r="AS584" s="24">
        <v>1</v>
      </c>
      <c r="AT584" s="23" t="s">
        <v>97</v>
      </c>
      <c r="AU584" s="23" t="str">
        <f t="shared" si="9"/>
        <v/>
      </c>
    </row>
    <row r="585" spans="2:47" ht="13.8" x14ac:dyDescent="0.25">
      <c r="B585" s="20">
        <v>37343</v>
      </c>
      <c r="C585" s="20" t="s">
        <v>1621</v>
      </c>
      <c r="D585" s="21" t="s">
        <v>1883</v>
      </c>
      <c r="E585" s="21" t="s">
        <v>1884</v>
      </c>
      <c r="F585" s="22">
        <v>40.86</v>
      </c>
      <c r="G585" s="21" t="s">
        <v>1848</v>
      </c>
      <c r="H585" s="21" t="s">
        <v>49</v>
      </c>
      <c r="I585" s="21" t="s">
        <v>1885</v>
      </c>
      <c r="J585" s="21" t="s">
        <v>51</v>
      </c>
      <c r="K585" s="21" t="s">
        <v>39</v>
      </c>
      <c r="L585" s="21" t="s">
        <v>52</v>
      </c>
      <c r="M585" s="23" t="s">
        <v>365</v>
      </c>
      <c r="N585" s="24">
        <v>458</v>
      </c>
      <c r="O585" s="21" t="s">
        <v>54</v>
      </c>
      <c r="P585" s="23" t="s">
        <v>130</v>
      </c>
      <c r="Q585" s="23" t="s">
        <v>56</v>
      </c>
      <c r="R585" s="23" t="s">
        <v>57</v>
      </c>
      <c r="S585" s="24" t="b">
        <v>0</v>
      </c>
      <c r="T585" s="25" t="s">
        <v>1886</v>
      </c>
      <c r="U585" s="25" t="s">
        <v>1851</v>
      </c>
      <c r="V585" s="25" t="s">
        <v>1876</v>
      </c>
      <c r="W585" s="23" t="s">
        <v>1887</v>
      </c>
      <c r="X585" s="26">
        <v>37333</v>
      </c>
      <c r="Y585" s="26">
        <v>37390</v>
      </c>
      <c r="Z585" s="21"/>
      <c r="AA585" s="25"/>
      <c r="AB585" s="25"/>
      <c r="AC585" s="25"/>
      <c r="AD585" s="25">
        <v>7002</v>
      </c>
      <c r="AE585" s="25">
        <v>40.86</v>
      </c>
      <c r="AF585" s="25" t="s">
        <v>62</v>
      </c>
      <c r="AG585" s="25" t="s">
        <v>62</v>
      </c>
      <c r="AH585" s="25"/>
      <c r="AI585" s="25" t="s">
        <v>63</v>
      </c>
      <c r="AJ585" s="27">
        <v>40.86</v>
      </c>
      <c r="AK585" s="24">
        <v>14</v>
      </c>
      <c r="AL585" s="24" t="b">
        <v>0</v>
      </c>
      <c r="AM585" s="24" t="b">
        <v>0</v>
      </c>
      <c r="AN585" s="24" t="b">
        <v>0</v>
      </c>
      <c r="AO585" s="24">
        <v>0</v>
      </c>
      <c r="AP585" s="24">
        <v>1</v>
      </c>
      <c r="AQ585" s="26">
        <v>37343</v>
      </c>
      <c r="AR585" s="26">
        <v>37344</v>
      </c>
      <c r="AS585" s="24">
        <v>1</v>
      </c>
      <c r="AT585" s="23" t="s">
        <v>1888</v>
      </c>
      <c r="AU585" s="23" t="str">
        <f t="shared" si="9"/>
        <v>VO00497093</v>
      </c>
    </row>
    <row r="586" spans="2:47" ht="13.8" x14ac:dyDescent="0.25">
      <c r="B586" s="20">
        <v>37343</v>
      </c>
      <c r="C586" s="20" t="s">
        <v>1621</v>
      </c>
      <c r="D586" s="21" t="s">
        <v>253</v>
      </c>
      <c r="E586" s="21" t="s">
        <v>254</v>
      </c>
      <c r="F586" s="22">
        <v>35</v>
      </c>
      <c r="G586" s="21" t="s">
        <v>1889</v>
      </c>
      <c r="H586" s="21" t="s">
        <v>49</v>
      </c>
      <c r="I586" s="21" t="s">
        <v>1206</v>
      </c>
      <c r="J586" s="21" t="s">
        <v>51</v>
      </c>
      <c r="K586" s="21" t="s">
        <v>39</v>
      </c>
      <c r="L586" s="21" t="s">
        <v>52</v>
      </c>
      <c r="M586" s="23" t="s">
        <v>257</v>
      </c>
      <c r="N586" s="24">
        <v>459</v>
      </c>
      <c r="O586" s="21" t="s">
        <v>102</v>
      </c>
      <c r="P586" s="23" t="s">
        <v>130</v>
      </c>
      <c r="Q586" s="23" t="s">
        <v>56</v>
      </c>
      <c r="R586" s="23" t="s">
        <v>57</v>
      </c>
      <c r="S586" s="24" t="b">
        <v>0</v>
      </c>
      <c r="T586" s="25" t="s">
        <v>1890</v>
      </c>
      <c r="U586" s="25" t="s">
        <v>1891</v>
      </c>
      <c r="V586" s="25" t="s">
        <v>260</v>
      </c>
      <c r="W586" s="23" t="s">
        <v>1892</v>
      </c>
      <c r="X586" s="26">
        <v>37325</v>
      </c>
      <c r="Y586" s="26">
        <v>37335</v>
      </c>
      <c r="Z586" s="21"/>
      <c r="AA586" s="25"/>
      <c r="AB586" s="25"/>
      <c r="AC586" s="25"/>
      <c r="AD586" s="25">
        <v>1000</v>
      </c>
      <c r="AE586" s="25">
        <v>35</v>
      </c>
      <c r="AF586" s="25" t="s">
        <v>62</v>
      </c>
      <c r="AG586" s="25" t="s">
        <v>62</v>
      </c>
      <c r="AH586" s="25"/>
      <c r="AI586" s="25" t="s">
        <v>63</v>
      </c>
      <c r="AJ586" s="27">
        <v>35</v>
      </c>
      <c r="AK586" s="24">
        <v>3</v>
      </c>
      <c r="AL586" s="24" t="b">
        <v>0</v>
      </c>
      <c r="AM586" s="24" t="b">
        <v>0</v>
      </c>
      <c r="AN586" s="24" t="b">
        <v>0</v>
      </c>
      <c r="AO586" s="24">
        <v>0</v>
      </c>
      <c r="AP586" s="24">
        <v>1</v>
      </c>
      <c r="AQ586" s="26">
        <v>37343</v>
      </c>
      <c r="AR586" s="26">
        <v>37344</v>
      </c>
      <c r="AS586" s="24">
        <v>1</v>
      </c>
      <c r="AT586" s="23" t="s">
        <v>262</v>
      </c>
      <c r="AU586" s="23" t="str">
        <f t="shared" si="9"/>
        <v>VO00497377</v>
      </c>
    </row>
    <row r="587" spans="2:47" ht="13.8" x14ac:dyDescent="0.25">
      <c r="B587" s="20">
        <v>37343</v>
      </c>
      <c r="C587" s="20" t="s">
        <v>1621</v>
      </c>
      <c r="D587" s="21" t="s">
        <v>118</v>
      </c>
      <c r="E587" s="21" t="s">
        <v>119</v>
      </c>
      <c r="F587" s="22">
        <v>-91</v>
      </c>
      <c r="G587" s="21" t="s">
        <v>1878</v>
      </c>
      <c r="H587" s="21" t="s">
        <v>1879</v>
      </c>
      <c r="I587" s="21" t="s">
        <v>1893</v>
      </c>
      <c r="J587" s="21" t="s">
        <v>51</v>
      </c>
      <c r="K587" s="21" t="s">
        <v>39</v>
      </c>
      <c r="L587" s="21" t="s">
        <v>52</v>
      </c>
      <c r="M587" s="23" t="s">
        <v>121</v>
      </c>
      <c r="N587" s="24">
        <v>459</v>
      </c>
      <c r="O587" s="21" t="s">
        <v>102</v>
      </c>
      <c r="P587" s="23" t="s">
        <v>55</v>
      </c>
      <c r="Q587" s="23" t="s">
        <v>56</v>
      </c>
      <c r="R587" s="23" t="s">
        <v>57</v>
      </c>
      <c r="S587" s="24" t="b">
        <v>0</v>
      </c>
      <c r="T587" s="25" t="s">
        <v>1894</v>
      </c>
      <c r="U587" s="25" t="s">
        <v>1882</v>
      </c>
      <c r="V587" s="25"/>
      <c r="W587" s="23" t="s">
        <v>272</v>
      </c>
      <c r="X587" s="26">
        <v>2</v>
      </c>
      <c r="Y587" s="26">
        <v>2</v>
      </c>
      <c r="Z587" s="21"/>
      <c r="AA587" s="25"/>
      <c r="AB587" s="25"/>
      <c r="AC587" s="25"/>
      <c r="AD587" s="25"/>
      <c r="AE587" s="25">
        <v>0</v>
      </c>
      <c r="AF587" s="25" t="s">
        <v>62</v>
      </c>
      <c r="AG587" s="25" t="s">
        <v>62</v>
      </c>
      <c r="AH587" s="25"/>
      <c r="AI587" s="25" t="s">
        <v>63</v>
      </c>
      <c r="AJ587" s="27">
        <v>-91</v>
      </c>
      <c r="AK587" s="24">
        <v>5</v>
      </c>
      <c r="AL587" s="24" t="b">
        <v>0</v>
      </c>
      <c r="AM587" s="24" t="b">
        <v>0</v>
      </c>
      <c r="AN587" s="24" t="b">
        <v>0</v>
      </c>
      <c r="AO587" s="24">
        <v>0</v>
      </c>
      <c r="AP587" s="24">
        <v>1</v>
      </c>
      <c r="AQ587" s="26">
        <v>37343</v>
      </c>
      <c r="AR587" s="26">
        <v>37344</v>
      </c>
      <c r="AS587" s="24">
        <v>1</v>
      </c>
      <c r="AT587" s="23" t="s">
        <v>125</v>
      </c>
      <c r="AU587" s="23" t="str">
        <f t="shared" si="9"/>
        <v/>
      </c>
    </row>
    <row r="588" spans="2:47" ht="13.8" x14ac:dyDescent="0.25">
      <c r="B588" s="20">
        <v>37343</v>
      </c>
      <c r="C588" s="20" t="s">
        <v>1621</v>
      </c>
      <c r="D588" s="21" t="s">
        <v>118</v>
      </c>
      <c r="E588" s="21" t="s">
        <v>119</v>
      </c>
      <c r="F588" s="22">
        <v>-251.49</v>
      </c>
      <c r="G588" s="21" t="s">
        <v>1878</v>
      </c>
      <c r="H588" s="21" t="s">
        <v>1879</v>
      </c>
      <c r="I588" s="21" t="s">
        <v>1895</v>
      </c>
      <c r="J588" s="21" t="s">
        <v>51</v>
      </c>
      <c r="K588" s="21" t="s">
        <v>39</v>
      </c>
      <c r="L588" s="21" t="s">
        <v>52</v>
      </c>
      <c r="M588" s="23" t="s">
        <v>121</v>
      </c>
      <c r="N588" s="24">
        <v>459</v>
      </c>
      <c r="O588" s="21" t="s">
        <v>102</v>
      </c>
      <c r="P588" s="23" t="s">
        <v>55</v>
      </c>
      <c r="Q588" s="23" t="s">
        <v>56</v>
      </c>
      <c r="R588" s="23" t="s">
        <v>57</v>
      </c>
      <c r="S588" s="24" t="b">
        <v>0</v>
      </c>
      <c r="T588" s="25" t="s">
        <v>1896</v>
      </c>
      <c r="U588" s="25" t="s">
        <v>1882</v>
      </c>
      <c r="V588" s="25"/>
      <c r="W588" s="23" t="s">
        <v>272</v>
      </c>
      <c r="X588" s="26">
        <v>2</v>
      </c>
      <c r="Y588" s="26">
        <v>2</v>
      </c>
      <c r="Z588" s="21"/>
      <c r="AA588" s="25"/>
      <c r="AB588" s="25"/>
      <c r="AC588" s="25"/>
      <c r="AD588" s="25"/>
      <c r="AE588" s="25">
        <v>0</v>
      </c>
      <c r="AF588" s="25" t="s">
        <v>62</v>
      </c>
      <c r="AG588" s="25" t="s">
        <v>62</v>
      </c>
      <c r="AH588" s="25"/>
      <c r="AI588" s="25" t="s">
        <v>63</v>
      </c>
      <c r="AJ588" s="27">
        <v>-251.49</v>
      </c>
      <c r="AK588" s="24">
        <v>6</v>
      </c>
      <c r="AL588" s="24" t="b">
        <v>0</v>
      </c>
      <c r="AM588" s="24" t="b">
        <v>0</v>
      </c>
      <c r="AN588" s="24" t="b">
        <v>0</v>
      </c>
      <c r="AO588" s="24">
        <v>0</v>
      </c>
      <c r="AP588" s="24">
        <v>1</v>
      </c>
      <c r="AQ588" s="26">
        <v>37343</v>
      </c>
      <c r="AR588" s="26">
        <v>37344</v>
      </c>
      <c r="AS588" s="24">
        <v>1</v>
      </c>
      <c r="AT588" s="23" t="s">
        <v>125</v>
      </c>
      <c r="AU588" s="23" t="str">
        <f t="shared" si="9"/>
        <v/>
      </c>
    </row>
    <row r="589" spans="2:47" ht="13.8" x14ac:dyDescent="0.25">
      <c r="B589" s="20">
        <v>37343</v>
      </c>
      <c r="C589" s="20" t="s">
        <v>1621</v>
      </c>
      <c r="D589" s="21" t="s">
        <v>1523</v>
      </c>
      <c r="E589" s="21" t="s">
        <v>1524</v>
      </c>
      <c r="F589" s="22">
        <v>226.32</v>
      </c>
      <c r="G589" s="21" t="s">
        <v>1848</v>
      </c>
      <c r="H589" s="21" t="s">
        <v>49</v>
      </c>
      <c r="I589" s="21" t="s">
        <v>1897</v>
      </c>
      <c r="J589" s="21" t="s">
        <v>51</v>
      </c>
      <c r="K589" s="21" t="s">
        <v>39</v>
      </c>
      <c r="L589" s="21" t="s">
        <v>52</v>
      </c>
      <c r="M589" s="23" t="s">
        <v>1526</v>
      </c>
      <c r="N589" s="24">
        <v>499</v>
      </c>
      <c r="O589" s="21" t="s">
        <v>139</v>
      </c>
      <c r="P589" s="23" t="s">
        <v>130</v>
      </c>
      <c r="Q589" s="23" t="s">
        <v>56</v>
      </c>
      <c r="R589" s="23" t="s">
        <v>57</v>
      </c>
      <c r="S589" s="24" t="b">
        <v>0</v>
      </c>
      <c r="T589" s="25" t="s">
        <v>1898</v>
      </c>
      <c r="U589" s="25" t="s">
        <v>1851</v>
      </c>
      <c r="V589" s="25" t="s">
        <v>1899</v>
      </c>
      <c r="W589" s="23" t="s">
        <v>1900</v>
      </c>
      <c r="X589" s="26">
        <v>37330</v>
      </c>
      <c r="Y589" s="26">
        <v>37340</v>
      </c>
      <c r="Z589" s="21"/>
      <c r="AA589" s="25"/>
      <c r="AB589" s="25"/>
      <c r="AC589" s="25"/>
      <c r="AD589" s="25">
        <v>7002</v>
      </c>
      <c r="AE589" s="25">
        <v>226.32</v>
      </c>
      <c r="AF589" s="25" t="s">
        <v>62</v>
      </c>
      <c r="AG589" s="25" t="s">
        <v>62</v>
      </c>
      <c r="AH589" s="25"/>
      <c r="AI589" s="25" t="s">
        <v>63</v>
      </c>
      <c r="AJ589" s="27">
        <v>226.32</v>
      </c>
      <c r="AK589" s="24">
        <v>12</v>
      </c>
      <c r="AL589" s="24" t="b">
        <v>0</v>
      </c>
      <c r="AM589" s="24" t="b">
        <v>0</v>
      </c>
      <c r="AN589" s="24" t="b">
        <v>0</v>
      </c>
      <c r="AO589" s="24">
        <v>0</v>
      </c>
      <c r="AP589" s="24">
        <v>1</v>
      </c>
      <c r="AQ589" s="26">
        <v>37343</v>
      </c>
      <c r="AR589" s="26">
        <v>37344</v>
      </c>
      <c r="AS589" s="24">
        <v>1</v>
      </c>
      <c r="AT589" s="23" t="s">
        <v>1530</v>
      </c>
      <c r="AU589" s="23" t="str">
        <f t="shared" si="9"/>
        <v>VO00497021</v>
      </c>
    </row>
    <row r="590" spans="2:47" ht="13.8" x14ac:dyDescent="0.25">
      <c r="B590" s="20">
        <v>37343</v>
      </c>
      <c r="C590" s="20" t="s">
        <v>1621</v>
      </c>
      <c r="D590" s="21" t="s">
        <v>765</v>
      </c>
      <c r="E590" s="21" t="s">
        <v>99</v>
      </c>
      <c r="F590" s="22">
        <v>54.67</v>
      </c>
      <c r="G590" s="21" t="s">
        <v>1848</v>
      </c>
      <c r="H590" s="21" t="s">
        <v>49</v>
      </c>
      <c r="I590" s="21" t="s">
        <v>1901</v>
      </c>
      <c r="J590" s="21" t="s">
        <v>51</v>
      </c>
      <c r="K590" s="21" t="s">
        <v>39</v>
      </c>
      <c r="L590" s="21" t="s">
        <v>52</v>
      </c>
      <c r="M590" s="23" t="s">
        <v>766</v>
      </c>
      <c r="N590" s="24">
        <v>499</v>
      </c>
      <c r="O590" s="21" t="s">
        <v>139</v>
      </c>
      <c r="P590" s="23" t="s">
        <v>130</v>
      </c>
      <c r="Q590" s="23" t="s">
        <v>56</v>
      </c>
      <c r="R590" s="23" t="s">
        <v>57</v>
      </c>
      <c r="S590" s="24" t="b">
        <v>0</v>
      </c>
      <c r="T590" s="25" t="s">
        <v>1902</v>
      </c>
      <c r="U590" s="25" t="s">
        <v>1851</v>
      </c>
      <c r="V590" s="25" t="s">
        <v>1052</v>
      </c>
      <c r="W590" s="23" t="s">
        <v>1903</v>
      </c>
      <c r="X590" s="26">
        <v>37316</v>
      </c>
      <c r="Y590" s="26">
        <v>37326</v>
      </c>
      <c r="Z590" s="21"/>
      <c r="AA590" s="25"/>
      <c r="AB590" s="25"/>
      <c r="AC590" s="25"/>
      <c r="AD590" s="25">
        <v>7002</v>
      </c>
      <c r="AE590" s="25">
        <v>54.67</v>
      </c>
      <c r="AF590" s="25" t="s">
        <v>62</v>
      </c>
      <c r="AG590" s="25" t="s">
        <v>62</v>
      </c>
      <c r="AH590" s="25"/>
      <c r="AI590" s="25" t="s">
        <v>63</v>
      </c>
      <c r="AJ590" s="27">
        <v>54.67</v>
      </c>
      <c r="AK590" s="24">
        <v>3</v>
      </c>
      <c r="AL590" s="24" t="b">
        <v>0</v>
      </c>
      <c r="AM590" s="24" t="b">
        <v>0</v>
      </c>
      <c r="AN590" s="24" t="b">
        <v>0</v>
      </c>
      <c r="AO590" s="24">
        <v>0</v>
      </c>
      <c r="AP590" s="24">
        <v>1</v>
      </c>
      <c r="AQ590" s="26">
        <v>37343</v>
      </c>
      <c r="AR590" s="26">
        <v>37344</v>
      </c>
      <c r="AS590" s="24">
        <v>1</v>
      </c>
      <c r="AT590" s="23" t="s">
        <v>767</v>
      </c>
      <c r="AU590" s="23" t="str">
        <f t="shared" si="9"/>
        <v>VO00496988</v>
      </c>
    </row>
    <row r="591" spans="2:47" ht="13.8" x14ac:dyDescent="0.25">
      <c r="B591" s="20">
        <v>37343</v>
      </c>
      <c r="C591" s="20" t="s">
        <v>1621</v>
      </c>
      <c r="D591" s="21" t="s">
        <v>188</v>
      </c>
      <c r="E591" s="21" t="s">
        <v>189</v>
      </c>
      <c r="F591" s="22">
        <v>-21</v>
      </c>
      <c r="G591" s="21" t="s">
        <v>1878</v>
      </c>
      <c r="H591" s="21" t="s">
        <v>1879</v>
      </c>
      <c r="I591" s="21" t="s">
        <v>1904</v>
      </c>
      <c r="J591" s="21" t="s">
        <v>51</v>
      </c>
      <c r="K591" s="21" t="s">
        <v>39</v>
      </c>
      <c r="L591" s="21" t="s">
        <v>52</v>
      </c>
      <c r="M591" s="23" t="s">
        <v>191</v>
      </c>
      <c r="N591" s="24">
        <v>499</v>
      </c>
      <c r="O591" s="21" t="s">
        <v>139</v>
      </c>
      <c r="P591" s="23" t="s">
        <v>55</v>
      </c>
      <c r="Q591" s="23" t="s">
        <v>56</v>
      </c>
      <c r="R591" s="23" t="s">
        <v>57</v>
      </c>
      <c r="S591" s="24" t="b">
        <v>0</v>
      </c>
      <c r="T591" s="25" t="s">
        <v>1896</v>
      </c>
      <c r="U591" s="25" t="s">
        <v>1882</v>
      </c>
      <c r="V591" s="25"/>
      <c r="W591" s="23" t="s">
        <v>272</v>
      </c>
      <c r="X591" s="26">
        <v>2</v>
      </c>
      <c r="Y591" s="26">
        <v>2</v>
      </c>
      <c r="Z591" s="21"/>
      <c r="AA591" s="25"/>
      <c r="AB591" s="25"/>
      <c r="AC591" s="25"/>
      <c r="AD591" s="25"/>
      <c r="AE591" s="25">
        <v>0</v>
      </c>
      <c r="AF591" s="25" t="s">
        <v>62</v>
      </c>
      <c r="AG591" s="25" t="s">
        <v>62</v>
      </c>
      <c r="AH591" s="25"/>
      <c r="AI591" s="25" t="s">
        <v>63</v>
      </c>
      <c r="AJ591" s="27">
        <v>-21</v>
      </c>
      <c r="AK591" s="24">
        <v>7</v>
      </c>
      <c r="AL591" s="24" t="b">
        <v>0</v>
      </c>
      <c r="AM591" s="24" t="b">
        <v>0</v>
      </c>
      <c r="AN591" s="24" t="b">
        <v>0</v>
      </c>
      <c r="AO591" s="24">
        <v>0</v>
      </c>
      <c r="AP591" s="24">
        <v>1</v>
      </c>
      <c r="AQ591" s="26">
        <v>37343</v>
      </c>
      <c r="AR591" s="26">
        <v>37344</v>
      </c>
      <c r="AS591" s="24">
        <v>1</v>
      </c>
      <c r="AT591" s="23" t="s">
        <v>192</v>
      </c>
      <c r="AU591" s="23" t="str">
        <f t="shared" si="9"/>
        <v/>
      </c>
    </row>
    <row r="592" spans="2:47" ht="13.8" x14ac:dyDescent="0.25">
      <c r="B592" s="20">
        <v>37343</v>
      </c>
      <c r="C592" s="20" t="s">
        <v>1621</v>
      </c>
      <c r="D592" s="21" t="s">
        <v>812</v>
      </c>
      <c r="E592" s="21" t="s">
        <v>732</v>
      </c>
      <c r="F592" s="22">
        <v>-41.98</v>
      </c>
      <c r="G592" s="21" t="s">
        <v>1905</v>
      </c>
      <c r="H592" s="21" t="s">
        <v>814</v>
      </c>
      <c r="I592" s="21" t="s">
        <v>814</v>
      </c>
      <c r="J592" s="21" t="s">
        <v>432</v>
      </c>
      <c r="K592" s="21" t="s">
        <v>39</v>
      </c>
      <c r="L592" s="21" t="s">
        <v>269</v>
      </c>
      <c r="M592" s="23" t="s">
        <v>815</v>
      </c>
      <c r="N592" s="24">
        <v>456</v>
      </c>
      <c r="O592" s="21" t="s">
        <v>271</v>
      </c>
      <c r="P592" s="23" t="s">
        <v>55</v>
      </c>
      <c r="Q592" s="23" t="s">
        <v>56</v>
      </c>
      <c r="R592" s="23" t="s">
        <v>57</v>
      </c>
      <c r="S592" s="24" t="b">
        <v>0</v>
      </c>
      <c r="T592" s="25" t="s">
        <v>1905</v>
      </c>
      <c r="U592" s="25"/>
      <c r="V592" s="25"/>
      <c r="W592" s="23" t="s">
        <v>272</v>
      </c>
      <c r="X592" s="26">
        <v>2</v>
      </c>
      <c r="Y592" s="26">
        <v>2</v>
      </c>
      <c r="Z592" s="21"/>
      <c r="AA592" s="25"/>
      <c r="AB592" s="25"/>
      <c r="AC592" s="25"/>
      <c r="AD592" s="25"/>
      <c r="AE592" s="25">
        <v>0</v>
      </c>
      <c r="AF592" s="25" t="s">
        <v>62</v>
      </c>
      <c r="AG592" s="25" t="s">
        <v>62</v>
      </c>
      <c r="AH592" s="25"/>
      <c r="AI592" s="25" t="s">
        <v>63</v>
      </c>
      <c r="AJ592" s="27">
        <v>-41.98</v>
      </c>
      <c r="AK592" s="24">
        <v>17</v>
      </c>
      <c r="AL592" s="24" t="b">
        <v>0</v>
      </c>
      <c r="AM592" s="24" t="b">
        <v>0</v>
      </c>
      <c r="AN592" s="24" t="b">
        <v>0</v>
      </c>
      <c r="AO592" s="24">
        <v>0</v>
      </c>
      <c r="AP592" s="24">
        <v>1</v>
      </c>
      <c r="AQ592" s="26">
        <v>37343</v>
      </c>
      <c r="AR592" s="26">
        <v>37343</v>
      </c>
      <c r="AS592" s="24">
        <v>1</v>
      </c>
      <c r="AT592" s="23" t="s">
        <v>816</v>
      </c>
      <c r="AU592" s="23" t="str">
        <f t="shared" si="9"/>
        <v/>
      </c>
    </row>
    <row r="593" spans="2:47" ht="13.8" x14ac:dyDescent="0.25">
      <c r="B593" s="20">
        <v>37343</v>
      </c>
      <c r="C593" s="20" t="s">
        <v>1621</v>
      </c>
      <c r="D593" s="21" t="s">
        <v>812</v>
      </c>
      <c r="E593" s="21" t="s">
        <v>732</v>
      </c>
      <c r="F593" s="22">
        <v>41</v>
      </c>
      <c r="G593" s="21" t="s">
        <v>1905</v>
      </c>
      <c r="H593" s="21" t="s">
        <v>814</v>
      </c>
      <c r="I593" s="21" t="s">
        <v>814</v>
      </c>
      <c r="J593" s="21" t="s">
        <v>432</v>
      </c>
      <c r="K593" s="21" t="s">
        <v>39</v>
      </c>
      <c r="L593" s="21" t="s">
        <v>269</v>
      </c>
      <c r="M593" s="23" t="s">
        <v>815</v>
      </c>
      <c r="N593" s="24">
        <v>456</v>
      </c>
      <c r="O593" s="21" t="s">
        <v>271</v>
      </c>
      <c r="P593" s="23" t="s">
        <v>55</v>
      </c>
      <c r="Q593" s="23" t="s">
        <v>56</v>
      </c>
      <c r="R593" s="23" t="s">
        <v>57</v>
      </c>
      <c r="S593" s="24" t="b">
        <v>0</v>
      </c>
      <c r="T593" s="25" t="s">
        <v>1905</v>
      </c>
      <c r="U593" s="25"/>
      <c r="V593" s="25"/>
      <c r="W593" s="23" t="s">
        <v>272</v>
      </c>
      <c r="X593" s="26">
        <v>2</v>
      </c>
      <c r="Y593" s="26">
        <v>2</v>
      </c>
      <c r="Z593" s="21"/>
      <c r="AA593" s="25"/>
      <c r="AB593" s="25"/>
      <c r="AC593" s="25"/>
      <c r="AD593" s="25"/>
      <c r="AE593" s="25">
        <v>0</v>
      </c>
      <c r="AF593" s="25" t="s">
        <v>62</v>
      </c>
      <c r="AG593" s="25" t="s">
        <v>62</v>
      </c>
      <c r="AH593" s="25"/>
      <c r="AI593" s="25" t="s">
        <v>63</v>
      </c>
      <c r="AJ593" s="27">
        <v>41</v>
      </c>
      <c r="AK593" s="24">
        <v>19</v>
      </c>
      <c r="AL593" s="24" t="b">
        <v>0</v>
      </c>
      <c r="AM593" s="24" t="b">
        <v>0</v>
      </c>
      <c r="AN593" s="24" t="b">
        <v>0</v>
      </c>
      <c r="AO593" s="24">
        <v>0</v>
      </c>
      <c r="AP593" s="24">
        <v>1</v>
      </c>
      <c r="AQ593" s="26">
        <v>37343</v>
      </c>
      <c r="AR593" s="26">
        <v>37343</v>
      </c>
      <c r="AS593" s="24">
        <v>1</v>
      </c>
      <c r="AT593" s="23" t="s">
        <v>816</v>
      </c>
      <c r="AU593" s="23" t="str">
        <f t="shared" si="9"/>
        <v/>
      </c>
    </row>
    <row r="594" spans="2:47" ht="13.8" x14ac:dyDescent="0.25">
      <c r="B594" s="20">
        <v>37343</v>
      </c>
      <c r="C594" s="20" t="s">
        <v>1621</v>
      </c>
      <c r="D594" s="21" t="s">
        <v>833</v>
      </c>
      <c r="E594" s="21" t="s">
        <v>500</v>
      </c>
      <c r="F594" s="22">
        <v>-41</v>
      </c>
      <c r="G594" s="21" t="s">
        <v>1905</v>
      </c>
      <c r="H594" s="21" t="s">
        <v>814</v>
      </c>
      <c r="I594" s="21" t="s">
        <v>814</v>
      </c>
      <c r="J594" s="21" t="s">
        <v>432</v>
      </c>
      <c r="K594" s="21" t="s">
        <v>39</v>
      </c>
      <c r="L594" s="21" t="s">
        <v>269</v>
      </c>
      <c r="M594" s="23" t="s">
        <v>834</v>
      </c>
      <c r="N594" s="24">
        <v>456</v>
      </c>
      <c r="O594" s="21" t="s">
        <v>271</v>
      </c>
      <c r="P594" s="23" t="s">
        <v>55</v>
      </c>
      <c r="Q594" s="23" t="s">
        <v>56</v>
      </c>
      <c r="R594" s="23" t="s">
        <v>57</v>
      </c>
      <c r="S594" s="24" t="b">
        <v>0</v>
      </c>
      <c r="T594" s="25" t="s">
        <v>1905</v>
      </c>
      <c r="U594" s="25"/>
      <c r="V594" s="25"/>
      <c r="W594" s="23" t="s">
        <v>272</v>
      </c>
      <c r="X594" s="26">
        <v>2</v>
      </c>
      <c r="Y594" s="26">
        <v>2</v>
      </c>
      <c r="Z594" s="21"/>
      <c r="AA594" s="25"/>
      <c r="AB594" s="25"/>
      <c r="AC594" s="25"/>
      <c r="AD594" s="25"/>
      <c r="AE594" s="25">
        <v>0</v>
      </c>
      <c r="AF594" s="25" t="s">
        <v>62</v>
      </c>
      <c r="AG594" s="25" t="s">
        <v>62</v>
      </c>
      <c r="AH594" s="25"/>
      <c r="AI594" s="25" t="s">
        <v>63</v>
      </c>
      <c r="AJ594" s="27">
        <v>-41</v>
      </c>
      <c r="AK594" s="24">
        <v>20</v>
      </c>
      <c r="AL594" s="24" t="b">
        <v>0</v>
      </c>
      <c r="AM594" s="24" t="b">
        <v>0</v>
      </c>
      <c r="AN594" s="24" t="b">
        <v>0</v>
      </c>
      <c r="AO594" s="24">
        <v>0</v>
      </c>
      <c r="AP594" s="24">
        <v>1</v>
      </c>
      <c r="AQ594" s="26">
        <v>37343</v>
      </c>
      <c r="AR594" s="26">
        <v>37343</v>
      </c>
      <c r="AS594" s="24">
        <v>1</v>
      </c>
      <c r="AT594" s="23" t="s">
        <v>835</v>
      </c>
      <c r="AU594" s="23" t="str">
        <f t="shared" si="9"/>
        <v/>
      </c>
    </row>
    <row r="595" spans="2:47" ht="13.8" x14ac:dyDescent="0.25">
      <c r="B595" s="20">
        <v>37343</v>
      </c>
      <c r="C595" s="20" t="s">
        <v>1621</v>
      </c>
      <c r="D595" s="21" t="s">
        <v>833</v>
      </c>
      <c r="E595" s="21" t="s">
        <v>500</v>
      </c>
      <c r="F595" s="22">
        <v>41.98</v>
      </c>
      <c r="G595" s="21" t="s">
        <v>1905</v>
      </c>
      <c r="H595" s="21" t="s">
        <v>814</v>
      </c>
      <c r="I595" s="21" t="s">
        <v>814</v>
      </c>
      <c r="J595" s="21" t="s">
        <v>432</v>
      </c>
      <c r="K595" s="21" t="s">
        <v>39</v>
      </c>
      <c r="L595" s="21" t="s">
        <v>269</v>
      </c>
      <c r="M595" s="23" t="s">
        <v>834</v>
      </c>
      <c r="N595" s="24">
        <v>456</v>
      </c>
      <c r="O595" s="21" t="s">
        <v>271</v>
      </c>
      <c r="P595" s="23" t="s">
        <v>55</v>
      </c>
      <c r="Q595" s="23" t="s">
        <v>56</v>
      </c>
      <c r="R595" s="23" t="s">
        <v>57</v>
      </c>
      <c r="S595" s="24" t="b">
        <v>0</v>
      </c>
      <c r="T595" s="25" t="s">
        <v>1905</v>
      </c>
      <c r="U595" s="25"/>
      <c r="V595" s="25"/>
      <c r="W595" s="23" t="s">
        <v>272</v>
      </c>
      <c r="X595" s="26">
        <v>2</v>
      </c>
      <c r="Y595" s="26">
        <v>2</v>
      </c>
      <c r="Z595" s="21"/>
      <c r="AA595" s="25"/>
      <c r="AB595" s="25"/>
      <c r="AC595" s="25"/>
      <c r="AD595" s="25"/>
      <c r="AE595" s="25">
        <v>0</v>
      </c>
      <c r="AF595" s="25" t="s">
        <v>62</v>
      </c>
      <c r="AG595" s="25" t="s">
        <v>62</v>
      </c>
      <c r="AH595" s="25"/>
      <c r="AI595" s="25" t="s">
        <v>63</v>
      </c>
      <c r="AJ595" s="27">
        <v>41.98</v>
      </c>
      <c r="AK595" s="24">
        <v>18</v>
      </c>
      <c r="AL595" s="24" t="b">
        <v>0</v>
      </c>
      <c r="AM595" s="24" t="b">
        <v>0</v>
      </c>
      <c r="AN595" s="24" t="b">
        <v>0</v>
      </c>
      <c r="AO595" s="24">
        <v>0</v>
      </c>
      <c r="AP595" s="24">
        <v>1</v>
      </c>
      <c r="AQ595" s="26">
        <v>37343</v>
      </c>
      <c r="AR595" s="26">
        <v>37343</v>
      </c>
      <c r="AS595" s="24">
        <v>1</v>
      </c>
      <c r="AT595" s="23" t="s">
        <v>835</v>
      </c>
      <c r="AU595" s="23" t="str">
        <f t="shared" si="9"/>
        <v/>
      </c>
    </row>
    <row r="596" spans="2:47" ht="13.8" x14ac:dyDescent="0.25">
      <c r="B596" s="20">
        <v>37343</v>
      </c>
      <c r="C596" s="20" t="s">
        <v>1621</v>
      </c>
      <c r="D596" s="21" t="s">
        <v>895</v>
      </c>
      <c r="E596" s="21" t="s">
        <v>896</v>
      </c>
      <c r="F596" s="22">
        <v>12.48</v>
      </c>
      <c r="G596" s="21" t="s">
        <v>1848</v>
      </c>
      <c r="H596" s="21" t="s">
        <v>49</v>
      </c>
      <c r="I596" s="21" t="s">
        <v>1906</v>
      </c>
      <c r="J596" s="21" t="s">
        <v>51</v>
      </c>
      <c r="K596" s="21" t="s">
        <v>39</v>
      </c>
      <c r="L596" s="21" t="s">
        <v>52</v>
      </c>
      <c r="M596" s="23" t="s">
        <v>244</v>
      </c>
      <c r="N596" s="24">
        <v>499</v>
      </c>
      <c r="O596" s="21" t="s">
        <v>139</v>
      </c>
      <c r="P596" s="23" t="s">
        <v>130</v>
      </c>
      <c r="Q596" s="23" t="s">
        <v>56</v>
      </c>
      <c r="R596" s="23" t="s">
        <v>57</v>
      </c>
      <c r="S596" s="24" t="b">
        <v>0</v>
      </c>
      <c r="T596" s="25" t="s">
        <v>1907</v>
      </c>
      <c r="U596" s="25" t="s">
        <v>1851</v>
      </c>
      <c r="V596" s="25" t="s">
        <v>983</v>
      </c>
      <c r="W596" s="23" t="s">
        <v>1908</v>
      </c>
      <c r="X596" s="26">
        <v>37333</v>
      </c>
      <c r="Y596" s="26">
        <v>37390</v>
      </c>
      <c r="Z596" s="21"/>
      <c r="AA596" s="25"/>
      <c r="AB596" s="25"/>
      <c r="AC596" s="25"/>
      <c r="AD596" s="25">
        <v>7002</v>
      </c>
      <c r="AE596" s="25">
        <v>12.48</v>
      </c>
      <c r="AF596" s="25" t="s">
        <v>62</v>
      </c>
      <c r="AG596" s="25" t="s">
        <v>62</v>
      </c>
      <c r="AH596" s="25"/>
      <c r="AI596" s="25" t="s">
        <v>63</v>
      </c>
      <c r="AJ596" s="27">
        <v>12.48</v>
      </c>
      <c r="AK596" s="24">
        <v>1</v>
      </c>
      <c r="AL596" s="24" t="b">
        <v>0</v>
      </c>
      <c r="AM596" s="24" t="b">
        <v>0</v>
      </c>
      <c r="AN596" s="24" t="b">
        <v>0</v>
      </c>
      <c r="AO596" s="24">
        <v>0</v>
      </c>
      <c r="AP596" s="24">
        <v>1</v>
      </c>
      <c r="AQ596" s="26">
        <v>37343</v>
      </c>
      <c r="AR596" s="26">
        <v>37344</v>
      </c>
      <c r="AS596" s="24">
        <v>1</v>
      </c>
      <c r="AT596" s="23" t="s">
        <v>900</v>
      </c>
      <c r="AU596" s="23" t="str">
        <f t="shared" si="9"/>
        <v>VO00496980</v>
      </c>
    </row>
    <row r="597" spans="2:47" ht="13.8" x14ac:dyDescent="0.25">
      <c r="B597" s="20">
        <v>37343</v>
      </c>
      <c r="C597" s="20" t="s">
        <v>1621</v>
      </c>
      <c r="D597" s="21" t="s">
        <v>895</v>
      </c>
      <c r="E597" s="21" t="s">
        <v>896</v>
      </c>
      <c r="F597" s="22">
        <v>178.17</v>
      </c>
      <c r="G597" s="21" t="s">
        <v>1848</v>
      </c>
      <c r="H597" s="21" t="s">
        <v>49</v>
      </c>
      <c r="I597" s="21" t="s">
        <v>1909</v>
      </c>
      <c r="J597" s="21" t="s">
        <v>51</v>
      </c>
      <c r="K597" s="21" t="s">
        <v>39</v>
      </c>
      <c r="L597" s="21" t="s">
        <v>52</v>
      </c>
      <c r="M597" s="23" t="s">
        <v>244</v>
      </c>
      <c r="N597" s="24">
        <v>499</v>
      </c>
      <c r="O597" s="21" t="s">
        <v>139</v>
      </c>
      <c r="P597" s="23" t="s">
        <v>130</v>
      </c>
      <c r="Q597" s="23" t="s">
        <v>56</v>
      </c>
      <c r="R597" s="23" t="s">
        <v>57</v>
      </c>
      <c r="S597" s="24" t="b">
        <v>0</v>
      </c>
      <c r="T597" s="25" t="s">
        <v>1910</v>
      </c>
      <c r="U597" s="25" t="s">
        <v>1851</v>
      </c>
      <c r="V597" s="25" t="s">
        <v>983</v>
      </c>
      <c r="W597" s="23" t="s">
        <v>1911</v>
      </c>
      <c r="X597" s="26">
        <v>37330</v>
      </c>
      <c r="Y597" s="26">
        <v>37387</v>
      </c>
      <c r="Z597" s="21"/>
      <c r="AA597" s="25"/>
      <c r="AB597" s="25"/>
      <c r="AC597" s="25"/>
      <c r="AD597" s="25">
        <v>7002</v>
      </c>
      <c r="AE597" s="25">
        <v>178.17</v>
      </c>
      <c r="AF597" s="25" t="s">
        <v>62</v>
      </c>
      <c r="AG597" s="25" t="s">
        <v>62</v>
      </c>
      <c r="AH597" s="25"/>
      <c r="AI597" s="25" t="s">
        <v>63</v>
      </c>
      <c r="AJ597" s="27">
        <v>178.17</v>
      </c>
      <c r="AK597" s="24">
        <v>2</v>
      </c>
      <c r="AL597" s="24" t="b">
        <v>0</v>
      </c>
      <c r="AM597" s="24" t="b">
        <v>0</v>
      </c>
      <c r="AN597" s="24" t="b">
        <v>0</v>
      </c>
      <c r="AO597" s="24">
        <v>0</v>
      </c>
      <c r="AP597" s="24">
        <v>1</v>
      </c>
      <c r="AQ597" s="26">
        <v>37343</v>
      </c>
      <c r="AR597" s="26">
        <v>37344</v>
      </c>
      <c r="AS597" s="24">
        <v>1</v>
      </c>
      <c r="AT597" s="23" t="s">
        <v>900</v>
      </c>
      <c r="AU597" s="23" t="str">
        <f t="shared" si="9"/>
        <v>VO00496983</v>
      </c>
    </row>
    <row r="598" spans="2:47" ht="13.8" x14ac:dyDescent="0.25">
      <c r="B598" s="20">
        <v>37343</v>
      </c>
      <c r="C598" s="20" t="s">
        <v>1621</v>
      </c>
      <c r="D598" s="21" t="s">
        <v>895</v>
      </c>
      <c r="E598" s="21" t="s">
        <v>896</v>
      </c>
      <c r="F598" s="22">
        <v>175</v>
      </c>
      <c r="G598" s="21" t="s">
        <v>1848</v>
      </c>
      <c r="H598" s="21" t="s">
        <v>49</v>
      </c>
      <c r="I598" s="21" t="s">
        <v>1912</v>
      </c>
      <c r="J598" s="21" t="s">
        <v>51</v>
      </c>
      <c r="K598" s="21" t="s">
        <v>39</v>
      </c>
      <c r="L598" s="21" t="s">
        <v>52</v>
      </c>
      <c r="M598" s="23" t="s">
        <v>244</v>
      </c>
      <c r="N598" s="24">
        <v>499</v>
      </c>
      <c r="O598" s="21" t="s">
        <v>139</v>
      </c>
      <c r="P598" s="23" t="s">
        <v>130</v>
      </c>
      <c r="Q598" s="23" t="s">
        <v>56</v>
      </c>
      <c r="R598" s="23" t="s">
        <v>57</v>
      </c>
      <c r="S598" s="24" t="b">
        <v>0</v>
      </c>
      <c r="T598" s="25" t="s">
        <v>1913</v>
      </c>
      <c r="U598" s="25" t="s">
        <v>1851</v>
      </c>
      <c r="V598" s="25" t="s">
        <v>1914</v>
      </c>
      <c r="W598" s="23" t="s">
        <v>1915</v>
      </c>
      <c r="X598" s="26">
        <v>37271</v>
      </c>
      <c r="Y598" s="26">
        <v>37328</v>
      </c>
      <c r="Z598" s="21"/>
      <c r="AA598" s="25"/>
      <c r="AB598" s="25"/>
      <c r="AC598" s="25"/>
      <c r="AD598" s="25">
        <v>7002</v>
      </c>
      <c r="AE598" s="25">
        <v>175</v>
      </c>
      <c r="AF598" s="25" t="s">
        <v>62</v>
      </c>
      <c r="AG598" s="25" t="s">
        <v>62</v>
      </c>
      <c r="AH598" s="25"/>
      <c r="AI598" s="25" t="s">
        <v>63</v>
      </c>
      <c r="AJ598" s="27">
        <v>175</v>
      </c>
      <c r="AK598" s="24">
        <v>16</v>
      </c>
      <c r="AL598" s="24" t="b">
        <v>0</v>
      </c>
      <c r="AM598" s="24" t="b">
        <v>0</v>
      </c>
      <c r="AN598" s="24" t="b">
        <v>0</v>
      </c>
      <c r="AO598" s="24">
        <v>0</v>
      </c>
      <c r="AP598" s="24">
        <v>1</v>
      </c>
      <c r="AQ598" s="26">
        <v>37343</v>
      </c>
      <c r="AR598" s="26">
        <v>37344</v>
      </c>
      <c r="AS598" s="24">
        <v>1</v>
      </c>
      <c r="AT598" s="23" t="s">
        <v>900</v>
      </c>
      <c r="AU598" s="23" t="str">
        <f t="shared" si="9"/>
        <v>VO00497097</v>
      </c>
    </row>
    <row r="599" spans="2:47" ht="13.8" x14ac:dyDescent="0.25">
      <c r="B599" s="20">
        <v>37344</v>
      </c>
      <c r="C599" s="20" t="s">
        <v>1621</v>
      </c>
      <c r="D599" s="21" t="s">
        <v>610</v>
      </c>
      <c r="E599" s="21" t="s">
        <v>611</v>
      </c>
      <c r="F599" s="22">
        <v>68.52</v>
      </c>
      <c r="G599" s="21" t="s">
        <v>1916</v>
      </c>
      <c r="H599" s="21" t="s">
        <v>49</v>
      </c>
      <c r="I599" s="21" t="s">
        <v>1917</v>
      </c>
      <c r="J599" s="21" t="s">
        <v>307</v>
      </c>
      <c r="K599" s="21" t="s">
        <v>39</v>
      </c>
      <c r="L599" s="21" t="s">
        <v>52</v>
      </c>
      <c r="M599" s="23" t="s">
        <v>614</v>
      </c>
      <c r="N599" s="24">
        <v>457</v>
      </c>
      <c r="O599" s="21" t="s">
        <v>290</v>
      </c>
      <c r="P599" s="23" t="s">
        <v>55</v>
      </c>
      <c r="Q599" s="23" t="s">
        <v>56</v>
      </c>
      <c r="R599" s="23" t="s">
        <v>57</v>
      </c>
      <c r="S599" s="24" t="b">
        <v>0</v>
      </c>
      <c r="T599" s="25" t="s">
        <v>1918</v>
      </c>
      <c r="U599" s="25" t="s">
        <v>1919</v>
      </c>
      <c r="V599" s="25" t="s">
        <v>1920</v>
      </c>
      <c r="W599" s="23" t="s">
        <v>1921</v>
      </c>
      <c r="X599" s="26">
        <v>37337</v>
      </c>
      <c r="Y599" s="26">
        <v>37394</v>
      </c>
      <c r="Z599" s="21"/>
      <c r="AA599" s="25"/>
      <c r="AB599" s="25"/>
      <c r="AC599" s="25"/>
      <c r="AD599" s="25">
        <v>7001</v>
      </c>
      <c r="AE599" s="25">
        <v>68.52</v>
      </c>
      <c r="AF599" s="25" t="s">
        <v>62</v>
      </c>
      <c r="AG599" s="25" t="s">
        <v>62</v>
      </c>
      <c r="AH599" s="25"/>
      <c r="AI599" s="25" t="s">
        <v>63</v>
      </c>
      <c r="AJ599" s="27">
        <v>68.52</v>
      </c>
      <c r="AK599" s="24">
        <v>3</v>
      </c>
      <c r="AL599" s="24" t="b">
        <v>0</v>
      </c>
      <c r="AM599" s="24" t="b">
        <v>0</v>
      </c>
      <c r="AN599" s="24" t="b">
        <v>0</v>
      </c>
      <c r="AO599" s="24">
        <v>0</v>
      </c>
      <c r="AP599" s="24">
        <v>1</v>
      </c>
      <c r="AQ599" s="26">
        <v>37344</v>
      </c>
      <c r="AR599" s="26">
        <v>37348</v>
      </c>
      <c r="AS599" s="24">
        <v>1</v>
      </c>
      <c r="AT599" s="23" t="s">
        <v>619</v>
      </c>
      <c r="AU599" s="23" t="str">
        <f t="shared" si="9"/>
        <v>VO00497787</v>
      </c>
    </row>
    <row r="600" spans="2:47" ht="13.8" x14ac:dyDescent="0.25">
      <c r="B600" s="20">
        <v>37344</v>
      </c>
      <c r="C600" s="20" t="s">
        <v>1621</v>
      </c>
      <c r="D600" s="21" t="s">
        <v>46</v>
      </c>
      <c r="E600" s="21" t="s">
        <v>47</v>
      </c>
      <c r="F600" s="22">
        <v>94.75</v>
      </c>
      <c r="G600" s="21" t="s">
        <v>1916</v>
      </c>
      <c r="H600" s="21" t="s">
        <v>49</v>
      </c>
      <c r="I600" s="21" t="s">
        <v>1922</v>
      </c>
      <c r="J600" s="21" t="s">
        <v>307</v>
      </c>
      <c r="K600" s="21" t="s">
        <v>39</v>
      </c>
      <c r="L600" s="21" t="s">
        <v>52</v>
      </c>
      <c r="M600" s="23" t="s">
        <v>53</v>
      </c>
      <c r="N600" s="24">
        <v>458</v>
      </c>
      <c r="O600" s="21" t="s">
        <v>54</v>
      </c>
      <c r="P600" s="23" t="s">
        <v>55</v>
      </c>
      <c r="Q600" s="23" t="s">
        <v>56</v>
      </c>
      <c r="R600" s="23" t="s">
        <v>57</v>
      </c>
      <c r="S600" s="24" t="b">
        <v>0</v>
      </c>
      <c r="T600" s="25" t="s">
        <v>1923</v>
      </c>
      <c r="U600" s="25" t="s">
        <v>1919</v>
      </c>
      <c r="V600" s="25" t="s">
        <v>1758</v>
      </c>
      <c r="W600" s="23" t="s">
        <v>1924</v>
      </c>
      <c r="X600" s="26">
        <v>37329</v>
      </c>
      <c r="Y600" s="26">
        <v>37386</v>
      </c>
      <c r="Z600" s="21"/>
      <c r="AA600" s="25"/>
      <c r="AB600" s="25"/>
      <c r="AC600" s="25"/>
      <c r="AD600" s="25">
        <v>7001</v>
      </c>
      <c r="AE600" s="25">
        <v>94.75</v>
      </c>
      <c r="AF600" s="25" t="s">
        <v>62</v>
      </c>
      <c r="AG600" s="25" t="s">
        <v>62</v>
      </c>
      <c r="AH600" s="25"/>
      <c r="AI600" s="25" t="s">
        <v>63</v>
      </c>
      <c r="AJ600" s="27">
        <v>94.75</v>
      </c>
      <c r="AK600" s="24">
        <v>9</v>
      </c>
      <c r="AL600" s="24" t="b">
        <v>0</v>
      </c>
      <c r="AM600" s="24" t="b">
        <v>0</v>
      </c>
      <c r="AN600" s="24" t="b">
        <v>0</v>
      </c>
      <c r="AO600" s="24">
        <v>0</v>
      </c>
      <c r="AP600" s="24">
        <v>1</v>
      </c>
      <c r="AQ600" s="26">
        <v>37344</v>
      </c>
      <c r="AR600" s="26">
        <v>37348</v>
      </c>
      <c r="AS600" s="24">
        <v>1</v>
      </c>
      <c r="AT600" s="23" t="s">
        <v>64</v>
      </c>
      <c r="AU600" s="23" t="str">
        <f t="shared" si="9"/>
        <v>VO00497794</v>
      </c>
    </row>
    <row r="601" spans="2:47" ht="13.8" x14ac:dyDescent="0.25">
      <c r="B601" s="20">
        <v>37344</v>
      </c>
      <c r="C601" s="20" t="s">
        <v>1621</v>
      </c>
      <c r="D601" s="21" t="s">
        <v>75</v>
      </c>
      <c r="E601" s="21" t="s">
        <v>76</v>
      </c>
      <c r="F601" s="22">
        <v>27.64</v>
      </c>
      <c r="G601" s="21" t="s">
        <v>1916</v>
      </c>
      <c r="H601" s="21" t="s">
        <v>49</v>
      </c>
      <c r="I601" s="21" t="s">
        <v>1925</v>
      </c>
      <c r="J601" s="21" t="s">
        <v>307</v>
      </c>
      <c r="K601" s="21" t="s">
        <v>39</v>
      </c>
      <c r="L601" s="21" t="s">
        <v>52</v>
      </c>
      <c r="M601" s="23" t="s">
        <v>78</v>
      </c>
      <c r="N601" s="24">
        <v>458</v>
      </c>
      <c r="O601" s="21" t="s">
        <v>54</v>
      </c>
      <c r="P601" s="23" t="s">
        <v>55</v>
      </c>
      <c r="Q601" s="23" t="s">
        <v>56</v>
      </c>
      <c r="R601" s="23" t="s">
        <v>57</v>
      </c>
      <c r="S601" s="24" t="b">
        <v>0</v>
      </c>
      <c r="T601" s="25" t="s">
        <v>1926</v>
      </c>
      <c r="U601" s="25" t="s">
        <v>1919</v>
      </c>
      <c r="V601" s="25" t="s">
        <v>210</v>
      </c>
      <c r="W601" s="23" t="s">
        <v>1927</v>
      </c>
      <c r="X601" s="26">
        <v>37329</v>
      </c>
      <c r="Y601" s="26">
        <v>37386</v>
      </c>
      <c r="Z601" s="21"/>
      <c r="AA601" s="25"/>
      <c r="AB601" s="25"/>
      <c r="AC601" s="25"/>
      <c r="AD601" s="25">
        <v>7001</v>
      </c>
      <c r="AE601" s="25">
        <v>27.64</v>
      </c>
      <c r="AF601" s="25" t="s">
        <v>62</v>
      </c>
      <c r="AG601" s="25" t="s">
        <v>62</v>
      </c>
      <c r="AH601" s="25"/>
      <c r="AI601" s="25" t="s">
        <v>63</v>
      </c>
      <c r="AJ601" s="27">
        <v>27.64</v>
      </c>
      <c r="AK601" s="24">
        <v>4</v>
      </c>
      <c r="AL601" s="24" t="b">
        <v>0</v>
      </c>
      <c r="AM601" s="24" t="b">
        <v>0</v>
      </c>
      <c r="AN601" s="24" t="b">
        <v>0</v>
      </c>
      <c r="AO601" s="24">
        <v>0</v>
      </c>
      <c r="AP601" s="24">
        <v>1</v>
      </c>
      <c r="AQ601" s="26">
        <v>37344</v>
      </c>
      <c r="AR601" s="26">
        <v>37348</v>
      </c>
      <c r="AS601" s="24">
        <v>1</v>
      </c>
      <c r="AT601" s="23" t="s">
        <v>82</v>
      </c>
      <c r="AU601" s="23" t="str">
        <f t="shared" si="9"/>
        <v>VO00497788</v>
      </c>
    </row>
    <row r="602" spans="2:47" ht="13.8" x14ac:dyDescent="0.25">
      <c r="B602" s="20">
        <v>37344</v>
      </c>
      <c r="C602" s="20" t="s">
        <v>1621</v>
      </c>
      <c r="D602" s="21" t="s">
        <v>75</v>
      </c>
      <c r="E602" s="21" t="s">
        <v>76</v>
      </c>
      <c r="F602" s="22">
        <v>77.599999999999994</v>
      </c>
      <c r="G602" s="21" t="s">
        <v>1916</v>
      </c>
      <c r="H602" s="21" t="s">
        <v>49</v>
      </c>
      <c r="I602" s="21" t="s">
        <v>1928</v>
      </c>
      <c r="J602" s="21" t="s">
        <v>307</v>
      </c>
      <c r="K602" s="21" t="s">
        <v>39</v>
      </c>
      <c r="L602" s="21" t="s">
        <v>52</v>
      </c>
      <c r="M602" s="23" t="s">
        <v>78</v>
      </c>
      <c r="N602" s="24">
        <v>458</v>
      </c>
      <c r="O602" s="21" t="s">
        <v>54</v>
      </c>
      <c r="P602" s="23" t="s">
        <v>55</v>
      </c>
      <c r="Q602" s="23" t="s">
        <v>56</v>
      </c>
      <c r="R602" s="23" t="s">
        <v>57</v>
      </c>
      <c r="S602" s="24" t="b">
        <v>0</v>
      </c>
      <c r="T602" s="25" t="s">
        <v>1929</v>
      </c>
      <c r="U602" s="25" t="s">
        <v>1919</v>
      </c>
      <c r="V602" s="25" t="s">
        <v>210</v>
      </c>
      <c r="W602" s="23" t="s">
        <v>1930</v>
      </c>
      <c r="X602" s="26">
        <v>37327</v>
      </c>
      <c r="Y602" s="26">
        <v>37384</v>
      </c>
      <c r="Z602" s="21"/>
      <c r="AA602" s="25"/>
      <c r="AB602" s="25"/>
      <c r="AC602" s="25"/>
      <c r="AD602" s="25">
        <v>7001</v>
      </c>
      <c r="AE602" s="25">
        <v>77.599999999999994</v>
      </c>
      <c r="AF602" s="25" t="s">
        <v>62</v>
      </c>
      <c r="AG602" s="25" t="s">
        <v>62</v>
      </c>
      <c r="AH602" s="25"/>
      <c r="AI602" s="25" t="s">
        <v>63</v>
      </c>
      <c r="AJ602" s="27">
        <v>77.599999999999994</v>
      </c>
      <c r="AK602" s="24">
        <v>5</v>
      </c>
      <c r="AL602" s="24" t="b">
        <v>0</v>
      </c>
      <c r="AM602" s="24" t="b">
        <v>0</v>
      </c>
      <c r="AN602" s="24" t="b">
        <v>0</v>
      </c>
      <c r="AO602" s="24">
        <v>0</v>
      </c>
      <c r="AP602" s="24">
        <v>1</v>
      </c>
      <c r="AQ602" s="26">
        <v>37344</v>
      </c>
      <c r="AR602" s="26">
        <v>37348</v>
      </c>
      <c r="AS602" s="24">
        <v>1</v>
      </c>
      <c r="AT602" s="23" t="s">
        <v>82</v>
      </c>
      <c r="AU602" s="23" t="str">
        <f t="shared" si="9"/>
        <v>VO00497789</v>
      </c>
    </row>
    <row r="603" spans="2:47" ht="13.8" x14ac:dyDescent="0.25">
      <c r="B603" s="20">
        <v>37344</v>
      </c>
      <c r="C603" s="20" t="s">
        <v>1621</v>
      </c>
      <c r="D603" s="21" t="s">
        <v>90</v>
      </c>
      <c r="E603" s="21" t="s">
        <v>91</v>
      </c>
      <c r="F603" s="22">
        <v>1212.3</v>
      </c>
      <c r="G603" s="21" t="s">
        <v>1931</v>
      </c>
      <c r="H603" s="21" t="s">
        <v>49</v>
      </c>
      <c r="I603" s="21" t="s">
        <v>1932</v>
      </c>
      <c r="J603" s="21" t="s">
        <v>307</v>
      </c>
      <c r="K603" s="21" t="s">
        <v>39</v>
      </c>
      <c r="L603" s="21" t="s">
        <v>52</v>
      </c>
      <c r="M603" s="23" t="s">
        <v>93</v>
      </c>
      <c r="N603" s="24">
        <v>458</v>
      </c>
      <c r="O603" s="21" t="s">
        <v>54</v>
      </c>
      <c r="P603" s="23" t="s">
        <v>55</v>
      </c>
      <c r="Q603" s="23" t="s">
        <v>56</v>
      </c>
      <c r="R603" s="23" t="s">
        <v>57</v>
      </c>
      <c r="S603" s="24" t="b">
        <v>0</v>
      </c>
      <c r="T603" s="25" t="s">
        <v>1933</v>
      </c>
      <c r="U603" s="25" t="s">
        <v>1934</v>
      </c>
      <c r="V603" s="25" t="s">
        <v>225</v>
      </c>
      <c r="W603" s="23" t="s">
        <v>1935</v>
      </c>
      <c r="X603" s="26">
        <v>37330</v>
      </c>
      <c r="Y603" s="26">
        <v>37350</v>
      </c>
      <c r="Z603" s="21"/>
      <c r="AA603" s="25"/>
      <c r="AB603" s="25"/>
      <c r="AC603" s="25"/>
      <c r="AD603" s="25">
        <v>7001</v>
      </c>
      <c r="AE603" s="25">
        <v>1212.3</v>
      </c>
      <c r="AF603" s="25" t="s">
        <v>62</v>
      </c>
      <c r="AG603" s="25" t="s">
        <v>62</v>
      </c>
      <c r="AH603" s="25"/>
      <c r="AI603" s="25" t="s">
        <v>63</v>
      </c>
      <c r="AJ603" s="27">
        <v>1212.3</v>
      </c>
      <c r="AK603" s="24">
        <v>1</v>
      </c>
      <c r="AL603" s="24" t="b">
        <v>0</v>
      </c>
      <c r="AM603" s="24" t="b">
        <v>0</v>
      </c>
      <c r="AN603" s="24" t="b">
        <v>0</v>
      </c>
      <c r="AO603" s="24">
        <v>0</v>
      </c>
      <c r="AP603" s="24">
        <v>1</v>
      </c>
      <c r="AQ603" s="26">
        <v>37344</v>
      </c>
      <c r="AR603" s="26">
        <v>37350</v>
      </c>
      <c r="AS603" s="24">
        <v>1</v>
      </c>
      <c r="AT603" s="23" t="s">
        <v>97</v>
      </c>
      <c r="AU603" s="23" t="str">
        <f t="shared" si="9"/>
        <v>VO00498144</v>
      </c>
    </row>
    <row r="604" spans="2:47" ht="13.8" x14ac:dyDescent="0.25">
      <c r="B604" s="20">
        <v>37344</v>
      </c>
      <c r="C604" s="20" t="s">
        <v>1621</v>
      </c>
      <c r="D604" s="21" t="s">
        <v>98</v>
      </c>
      <c r="E604" s="21" t="s">
        <v>99</v>
      </c>
      <c r="F604" s="22">
        <v>88.22</v>
      </c>
      <c r="G604" s="21" t="s">
        <v>1916</v>
      </c>
      <c r="H604" s="21" t="s">
        <v>49</v>
      </c>
      <c r="I604" s="21" t="s">
        <v>1936</v>
      </c>
      <c r="J604" s="21" t="s">
        <v>307</v>
      </c>
      <c r="K604" s="21" t="s">
        <v>39</v>
      </c>
      <c r="L604" s="21" t="s">
        <v>52</v>
      </c>
      <c r="M604" s="23" t="s">
        <v>101</v>
      </c>
      <c r="N604" s="24">
        <v>459</v>
      </c>
      <c r="O604" s="21" t="s">
        <v>102</v>
      </c>
      <c r="P604" s="23" t="s">
        <v>55</v>
      </c>
      <c r="Q604" s="23" t="s">
        <v>56</v>
      </c>
      <c r="R604" s="23" t="s">
        <v>57</v>
      </c>
      <c r="S604" s="24" t="b">
        <v>0</v>
      </c>
      <c r="T604" s="25" t="s">
        <v>1937</v>
      </c>
      <c r="U604" s="25" t="s">
        <v>1919</v>
      </c>
      <c r="V604" s="25" t="s">
        <v>371</v>
      </c>
      <c r="W604" s="23" t="s">
        <v>1938</v>
      </c>
      <c r="X604" s="26">
        <v>37336</v>
      </c>
      <c r="Y604" s="26">
        <v>37346</v>
      </c>
      <c r="Z604" s="21"/>
      <c r="AA604" s="25"/>
      <c r="AB604" s="25"/>
      <c r="AC604" s="25"/>
      <c r="AD604" s="25">
        <v>7001</v>
      </c>
      <c r="AE604" s="25">
        <v>88.22</v>
      </c>
      <c r="AF604" s="25" t="s">
        <v>62</v>
      </c>
      <c r="AG604" s="25" t="s">
        <v>62</v>
      </c>
      <c r="AH604" s="25"/>
      <c r="AI604" s="25" t="s">
        <v>63</v>
      </c>
      <c r="AJ604" s="27">
        <v>88.22</v>
      </c>
      <c r="AK604" s="24">
        <v>10</v>
      </c>
      <c r="AL604" s="24" t="b">
        <v>0</v>
      </c>
      <c r="AM604" s="24" t="b">
        <v>0</v>
      </c>
      <c r="AN604" s="24" t="b">
        <v>0</v>
      </c>
      <c r="AO604" s="24">
        <v>0</v>
      </c>
      <c r="AP604" s="24">
        <v>1</v>
      </c>
      <c r="AQ604" s="26">
        <v>37344</v>
      </c>
      <c r="AR604" s="26">
        <v>37348</v>
      </c>
      <c r="AS604" s="24">
        <v>1</v>
      </c>
      <c r="AT604" s="23" t="s">
        <v>106</v>
      </c>
      <c r="AU604" s="23" t="str">
        <f t="shared" si="9"/>
        <v>VO00497795</v>
      </c>
    </row>
    <row r="605" spans="2:47" ht="13.8" x14ac:dyDescent="0.25">
      <c r="B605" s="20">
        <v>37344</v>
      </c>
      <c r="C605" s="20" t="s">
        <v>1621</v>
      </c>
      <c r="D605" s="21" t="s">
        <v>136</v>
      </c>
      <c r="E605" s="21" t="s">
        <v>91</v>
      </c>
      <c r="F605" s="22">
        <v>45.55</v>
      </c>
      <c r="G605" s="21" t="s">
        <v>1916</v>
      </c>
      <c r="H605" s="21" t="s">
        <v>49</v>
      </c>
      <c r="I605" s="21" t="s">
        <v>1939</v>
      </c>
      <c r="J605" s="21" t="s">
        <v>307</v>
      </c>
      <c r="K605" s="21" t="s">
        <v>39</v>
      </c>
      <c r="L605" s="21" t="s">
        <v>52</v>
      </c>
      <c r="M605" s="23" t="s">
        <v>138</v>
      </c>
      <c r="N605" s="24">
        <v>499</v>
      </c>
      <c r="O605" s="21" t="s">
        <v>139</v>
      </c>
      <c r="P605" s="23" t="s">
        <v>55</v>
      </c>
      <c r="Q605" s="23" t="s">
        <v>56</v>
      </c>
      <c r="R605" s="23" t="s">
        <v>57</v>
      </c>
      <c r="S605" s="24" t="b">
        <v>0</v>
      </c>
      <c r="T605" s="25" t="s">
        <v>1940</v>
      </c>
      <c r="U605" s="25" t="s">
        <v>1919</v>
      </c>
      <c r="V605" s="25" t="s">
        <v>141</v>
      </c>
      <c r="W605" s="23" t="s">
        <v>1941</v>
      </c>
      <c r="X605" s="26">
        <v>37338</v>
      </c>
      <c r="Y605" s="26">
        <v>37395</v>
      </c>
      <c r="Z605" s="21"/>
      <c r="AA605" s="25"/>
      <c r="AB605" s="25"/>
      <c r="AC605" s="25"/>
      <c r="AD605" s="25">
        <v>7001</v>
      </c>
      <c r="AE605" s="25">
        <v>45.55</v>
      </c>
      <c r="AF605" s="25" t="s">
        <v>62</v>
      </c>
      <c r="AG605" s="25" t="s">
        <v>62</v>
      </c>
      <c r="AH605" s="25"/>
      <c r="AI605" s="25" t="s">
        <v>63</v>
      </c>
      <c r="AJ605" s="27">
        <v>45.55</v>
      </c>
      <c r="AK605" s="24">
        <v>6</v>
      </c>
      <c r="AL605" s="24" t="b">
        <v>0</v>
      </c>
      <c r="AM605" s="24" t="b">
        <v>0</v>
      </c>
      <c r="AN605" s="24" t="b">
        <v>0</v>
      </c>
      <c r="AO605" s="24">
        <v>0</v>
      </c>
      <c r="AP605" s="24">
        <v>1</v>
      </c>
      <c r="AQ605" s="26">
        <v>37344</v>
      </c>
      <c r="AR605" s="26">
        <v>37348</v>
      </c>
      <c r="AS605" s="24">
        <v>1</v>
      </c>
      <c r="AT605" s="23" t="s">
        <v>143</v>
      </c>
      <c r="AU605" s="23" t="str">
        <f t="shared" si="9"/>
        <v>VO00497790</v>
      </c>
    </row>
    <row r="606" spans="2:47" ht="13.8" x14ac:dyDescent="0.25">
      <c r="B606" s="20">
        <v>37344</v>
      </c>
      <c r="C606" s="20" t="s">
        <v>1621</v>
      </c>
      <c r="D606" s="21" t="s">
        <v>241</v>
      </c>
      <c r="E606" s="21" t="s">
        <v>242</v>
      </c>
      <c r="F606" s="22">
        <v>4.84</v>
      </c>
      <c r="G606" s="21" t="s">
        <v>1916</v>
      </c>
      <c r="H606" s="21" t="s">
        <v>49</v>
      </c>
      <c r="I606" s="21" t="s">
        <v>1942</v>
      </c>
      <c r="J606" s="21" t="s">
        <v>307</v>
      </c>
      <c r="K606" s="21" t="s">
        <v>39</v>
      </c>
      <c r="L606" s="21" t="s">
        <v>52</v>
      </c>
      <c r="M606" s="23" t="s">
        <v>244</v>
      </c>
      <c r="N606" s="24">
        <v>499</v>
      </c>
      <c r="O606" s="21" t="s">
        <v>139</v>
      </c>
      <c r="P606" s="23" t="s">
        <v>55</v>
      </c>
      <c r="Q606" s="23" t="s">
        <v>56</v>
      </c>
      <c r="R606" s="23" t="s">
        <v>57</v>
      </c>
      <c r="S606" s="24" t="b">
        <v>0</v>
      </c>
      <c r="T606" s="25" t="s">
        <v>1943</v>
      </c>
      <c r="U606" s="25" t="s">
        <v>1919</v>
      </c>
      <c r="V606" s="25" t="s">
        <v>251</v>
      </c>
      <c r="W606" s="23" t="s">
        <v>1944</v>
      </c>
      <c r="X606" s="26">
        <v>37328</v>
      </c>
      <c r="Y606" s="26">
        <v>37385</v>
      </c>
      <c r="Z606" s="21"/>
      <c r="AA606" s="25"/>
      <c r="AB606" s="25"/>
      <c r="AC606" s="25"/>
      <c r="AD606" s="25">
        <v>7001</v>
      </c>
      <c r="AE606" s="25">
        <v>4.84</v>
      </c>
      <c r="AF606" s="25" t="s">
        <v>62</v>
      </c>
      <c r="AG606" s="25" t="s">
        <v>62</v>
      </c>
      <c r="AH606" s="25"/>
      <c r="AI606" s="25" t="s">
        <v>63</v>
      </c>
      <c r="AJ606" s="27">
        <v>4.84</v>
      </c>
      <c r="AK606" s="24">
        <v>7</v>
      </c>
      <c r="AL606" s="24" t="b">
        <v>0</v>
      </c>
      <c r="AM606" s="24" t="b">
        <v>0</v>
      </c>
      <c r="AN606" s="24" t="b">
        <v>0</v>
      </c>
      <c r="AO606" s="24">
        <v>0</v>
      </c>
      <c r="AP606" s="24">
        <v>1</v>
      </c>
      <c r="AQ606" s="26">
        <v>37344</v>
      </c>
      <c r="AR606" s="26">
        <v>37348</v>
      </c>
      <c r="AS606" s="24">
        <v>1</v>
      </c>
      <c r="AT606" s="23" t="s">
        <v>248</v>
      </c>
      <c r="AU606" s="23" t="str">
        <f t="shared" si="9"/>
        <v>VO00497791</v>
      </c>
    </row>
    <row r="607" spans="2:47" ht="13.8" x14ac:dyDescent="0.25">
      <c r="B607" s="20">
        <v>37344</v>
      </c>
      <c r="C607" s="20" t="s">
        <v>1621</v>
      </c>
      <c r="D607" s="21" t="s">
        <v>241</v>
      </c>
      <c r="E607" s="21" t="s">
        <v>242</v>
      </c>
      <c r="F607" s="22">
        <v>67.959999999999994</v>
      </c>
      <c r="G607" s="21" t="s">
        <v>1916</v>
      </c>
      <c r="H607" s="21" t="s">
        <v>49</v>
      </c>
      <c r="I607" s="21" t="s">
        <v>1945</v>
      </c>
      <c r="J607" s="21" t="s">
        <v>307</v>
      </c>
      <c r="K607" s="21" t="s">
        <v>39</v>
      </c>
      <c r="L607" s="21" t="s">
        <v>52</v>
      </c>
      <c r="M607" s="23" t="s">
        <v>244</v>
      </c>
      <c r="N607" s="24">
        <v>499</v>
      </c>
      <c r="O607" s="21" t="s">
        <v>139</v>
      </c>
      <c r="P607" s="23" t="s">
        <v>55</v>
      </c>
      <c r="Q607" s="23" t="s">
        <v>56</v>
      </c>
      <c r="R607" s="23" t="s">
        <v>57</v>
      </c>
      <c r="S607" s="24" t="b">
        <v>0</v>
      </c>
      <c r="T607" s="25" t="s">
        <v>1946</v>
      </c>
      <c r="U607" s="25" t="s">
        <v>1919</v>
      </c>
      <c r="V607" s="25" t="s">
        <v>251</v>
      </c>
      <c r="W607" s="23" t="s">
        <v>1947</v>
      </c>
      <c r="X607" s="26">
        <v>37333</v>
      </c>
      <c r="Y607" s="26">
        <v>37390</v>
      </c>
      <c r="Z607" s="21"/>
      <c r="AA607" s="25"/>
      <c r="AB607" s="25"/>
      <c r="AC607" s="25"/>
      <c r="AD607" s="25">
        <v>7001</v>
      </c>
      <c r="AE607" s="25">
        <v>67.959999999999994</v>
      </c>
      <c r="AF607" s="25" t="s">
        <v>62</v>
      </c>
      <c r="AG607" s="25" t="s">
        <v>62</v>
      </c>
      <c r="AH607" s="25"/>
      <c r="AI607" s="25" t="s">
        <v>63</v>
      </c>
      <c r="AJ607" s="27">
        <v>67.959999999999994</v>
      </c>
      <c r="AK607" s="24">
        <v>8</v>
      </c>
      <c r="AL607" s="24" t="b">
        <v>0</v>
      </c>
      <c r="AM607" s="24" t="b">
        <v>0</v>
      </c>
      <c r="AN607" s="24" t="b">
        <v>0</v>
      </c>
      <c r="AO607" s="24">
        <v>0</v>
      </c>
      <c r="AP607" s="24">
        <v>1</v>
      </c>
      <c r="AQ607" s="26">
        <v>37344</v>
      </c>
      <c r="AR607" s="26">
        <v>37348</v>
      </c>
      <c r="AS607" s="24">
        <v>1</v>
      </c>
      <c r="AT607" s="23" t="s">
        <v>248</v>
      </c>
      <c r="AU607" s="23" t="str">
        <f t="shared" si="9"/>
        <v>VO00497793</v>
      </c>
    </row>
    <row r="608" spans="2:47" ht="13.8" x14ac:dyDescent="0.25">
      <c r="B608" s="20">
        <v>37344</v>
      </c>
      <c r="C608" s="20" t="s">
        <v>1621</v>
      </c>
      <c r="D608" s="21" t="s">
        <v>241</v>
      </c>
      <c r="E608" s="21" t="s">
        <v>242</v>
      </c>
      <c r="F608" s="22">
        <v>67.959999999999994</v>
      </c>
      <c r="G608" s="21" t="s">
        <v>1916</v>
      </c>
      <c r="H608" s="21" t="s">
        <v>49</v>
      </c>
      <c r="I608" s="21" t="s">
        <v>1948</v>
      </c>
      <c r="J608" s="21" t="s">
        <v>307</v>
      </c>
      <c r="K608" s="21" t="s">
        <v>39</v>
      </c>
      <c r="L608" s="21" t="s">
        <v>52</v>
      </c>
      <c r="M608" s="23" t="s">
        <v>244</v>
      </c>
      <c r="N608" s="24">
        <v>499</v>
      </c>
      <c r="O608" s="21" t="s">
        <v>139</v>
      </c>
      <c r="P608" s="23" t="s">
        <v>55</v>
      </c>
      <c r="Q608" s="23" t="s">
        <v>56</v>
      </c>
      <c r="R608" s="23" t="s">
        <v>57</v>
      </c>
      <c r="S608" s="24" t="b">
        <v>0</v>
      </c>
      <c r="T608" s="25" t="s">
        <v>1949</v>
      </c>
      <c r="U608" s="25" t="s">
        <v>1919</v>
      </c>
      <c r="V608" s="25" t="s">
        <v>251</v>
      </c>
      <c r="W608" s="23" t="s">
        <v>1950</v>
      </c>
      <c r="X608" s="26">
        <v>37340</v>
      </c>
      <c r="Y608" s="26">
        <v>37397</v>
      </c>
      <c r="Z608" s="21"/>
      <c r="AA608" s="25"/>
      <c r="AB608" s="25"/>
      <c r="AC608" s="25"/>
      <c r="AD608" s="25">
        <v>7001</v>
      </c>
      <c r="AE608" s="25">
        <v>67.959999999999994</v>
      </c>
      <c r="AF608" s="25" t="s">
        <v>62</v>
      </c>
      <c r="AG608" s="25" t="s">
        <v>62</v>
      </c>
      <c r="AH608" s="25"/>
      <c r="AI608" s="25" t="s">
        <v>63</v>
      </c>
      <c r="AJ608" s="27">
        <v>67.959999999999994</v>
      </c>
      <c r="AK608" s="24">
        <v>1</v>
      </c>
      <c r="AL608" s="24" t="b">
        <v>0</v>
      </c>
      <c r="AM608" s="24" t="b">
        <v>0</v>
      </c>
      <c r="AN608" s="24" t="b">
        <v>0</v>
      </c>
      <c r="AO608" s="24">
        <v>0</v>
      </c>
      <c r="AP608" s="24">
        <v>1</v>
      </c>
      <c r="AQ608" s="26">
        <v>37344</v>
      </c>
      <c r="AR608" s="26">
        <v>37348</v>
      </c>
      <c r="AS608" s="24">
        <v>1</v>
      </c>
      <c r="AT608" s="23" t="s">
        <v>248</v>
      </c>
      <c r="AU608" s="23" t="str">
        <f t="shared" si="9"/>
        <v>VO00497785</v>
      </c>
    </row>
    <row r="609" spans="2:47" ht="13.8" x14ac:dyDescent="0.25">
      <c r="B609" s="20">
        <v>37344</v>
      </c>
      <c r="C609" s="20" t="s">
        <v>1621</v>
      </c>
      <c r="D609" s="21" t="s">
        <v>241</v>
      </c>
      <c r="E609" s="21" t="s">
        <v>242</v>
      </c>
      <c r="F609" s="22">
        <v>5.38</v>
      </c>
      <c r="G609" s="21" t="s">
        <v>1916</v>
      </c>
      <c r="H609" s="21" t="s">
        <v>49</v>
      </c>
      <c r="I609" s="21" t="s">
        <v>1951</v>
      </c>
      <c r="J609" s="21" t="s">
        <v>307</v>
      </c>
      <c r="K609" s="21" t="s">
        <v>39</v>
      </c>
      <c r="L609" s="21" t="s">
        <v>52</v>
      </c>
      <c r="M609" s="23" t="s">
        <v>244</v>
      </c>
      <c r="N609" s="24">
        <v>499</v>
      </c>
      <c r="O609" s="21" t="s">
        <v>139</v>
      </c>
      <c r="P609" s="23" t="s">
        <v>55</v>
      </c>
      <c r="Q609" s="23" t="s">
        <v>56</v>
      </c>
      <c r="R609" s="23" t="s">
        <v>57</v>
      </c>
      <c r="S609" s="24" t="b">
        <v>0</v>
      </c>
      <c r="T609" s="25" t="s">
        <v>1952</v>
      </c>
      <c r="U609" s="25" t="s">
        <v>1919</v>
      </c>
      <c r="V609" s="25" t="s">
        <v>123</v>
      </c>
      <c r="W609" s="23" t="s">
        <v>1953</v>
      </c>
      <c r="X609" s="26">
        <v>37340</v>
      </c>
      <c r="Y609" s="26">
        <v>37397</v>
      </c>
      <c r="Z609" s="21"/>
      <c r="AA609" s="25"/>
      <c r="AB609" s="25"/>
      <c r="AC609" s="25"/>
      <c r="AD609" s="25">
        <v>7001</v>
      </c>
      <c r="AE609" s="25">
        <v>5.38</v>
      </c>
      <c r="AF609" s="25" t="s">
        <v>62</v>
      </c>
      <c r="AG609" s="25" t="s">
        <v>62</v>
      </c>
      <c r="AH609" s="25"/>
      <c r="AI609" s="25" t="s">
        <v>63</v>
      </c>
      <c r="AJ609" s="27">
        <v>5.38</v>
      </c>
      <c r="AK609" s="24">
        <v>2</v>
      </c>
      <c r="AL609" s="24" t="b">
        <v>0</v>
      </c>
      <c r="AM609" s="24" t="b">
        <v>0</v>
      </c>
      <c r="AN609" s="24" t="b">
        <v>0</v>
      </c>
      <c r="AO609" s="24">
        <v>0</v>
      </c>
      <c r="AP609" s="24">
        <v>1</v>
      </c>
      <c r="AQ609" s="26">
        <v>37344</v>
      </c>
      <c r="AR609" s="26">
        <v>37348</v>
      </c>
      <c r="AS609" s="24">
        <v>1</v>
      </c>
      <c r="AT609" s="23" t="s">
        <v>248</v>
      </c>
      <c r="AU609" s="23" t="str">
        <f t="shared" si="9"/>
        <v>VO00497786</v>
      </c>
    </row>
    <row r="610" spans="2:47" ht="13.8" x14ac:dyDescent="0.25">
      <c r="B610" s="20">
        <v>37346</v>
      </c>
      <c r="C610" s="20" t="s">
        <v>1621</v>
      </c>
      <c r="D610" s="21" t="s">
        <v>415</v>
      </c>
      <c r="E610" s="21" t="s">
        <v>416</v>
      </c>
      <c r="F610" s="22">
        <v>-5843.5</v>
      </c>
      <c r="G610" s="21" t="s">
        <v>1954</v>
      </c>
      <c r="H610" s="21" t="s">
        <v>1955</v>
      </c>
      <c r="I610" s="21" t="s">
        <v>1956</v>
      </c>
      <c r="J610" s="21"/>
      <c r="K610" s="21" t="s">
        <v>39</v>
      </c>
      <c r="L610" s="21" t="s">
        <v>269</v>
      </c>
      <c r="M610" s="23" t="s">
        <v>419</v>
      </c>
      <c r="N610" s="24">
        <v>400</v>
      </c>
      <c r="O610" s="21" t="s">
        <v>420</v>
      </c>
      <c r="P610" s="23" t="s">
        <v>130</v>
      </c>
      <c r="Q610" s="23" t="s">
        <v>56</v>
      </c>
      <c r="R610" s="23" t="s">
        <v>57</v>
      </c>
      <c r="S610" s="24" t="b">
        <v>0</v>
      </c>
      <c r="T610" s="25" t="s">
        <v>1954</v>
      </c>
      <c r="U610" s="25"/>
      <c r="V610" s="25"/>
      <c r="W610" s="23" t="s">
        <v>272</v>
      </c>
      <c r="X610" s="26">
        <v>2</v>
      </c>
      <c r="Y610" s="26">
        <v>2</v>
      </c>
      <c r="Z610" s="21"/>
      <c r="AA610" s="25"/>
      <c r="AB610" s="25"/>
      <c r="AC610" s="25"/>
      <c r="AD610" s="25"/>
      <c r="AE610" s="25">
        <v>0</v>
      </c>
      <c r="AF610" s="25" t="s">
        <v>62</v>
      </c>
      <c r="AG610" s="25" t="s">
        <v>62</v>
      </c>
      <c r="AH610" s="25"/>
      <c r="AI610" s="25" t="s">
        <v>63</v>
      </c>
      <c r="AJ610" s="27">
        <v>-5843.5</v>
      </c>
      <c r="AK610" s="24">
        <v>3</v>
      </c>
      <c r="AL610" s="24" t="b">
        <v>0</v>
      </c>
      <c r="AM610" s="24" t="b">
        <v>0</v>
      </c>
      <c r="AN610" s="24" t="b">
        <v>0</v>
      </c>
      <c r="AO610" s="24">
        <v>0</v>
      </c>
      <c r="AP610" s="24">
        <v>1</v>
      </c>
      <c r="AQ610" s="26">
        <v>37346</v>
      </c>
      <c r="AR610" s="26">
        <v>37348</v>
      </c>
      <c r="AS610" s="24">
        <v>1</v>
      </c>
      <c r="AT610" s="23" t="s">
        <v>421</v>
      </c>
      <c r="AU610" s="23" t="str">
        <f t="shared" si="9"/>
        <v/>
      </c>
    </row>
    <row r="611" spans="2:47" ht="13.8" x14ac:dyDescent="0.25">
      <c r="B611" s="20">
        <v>37346</v>
      </c>
      <c r="C611" s="20" t="s">
        <v>1621</v>
      </c>
      <c r="D611" s="21" t="s">
        <v>415</v>
      </c>
      <c r="E611" s="21" t="s">
        <v>416</v>
      </c>
      <c r="F611" s="22">
        <v>-5500</v>
      </c>
      <c r="G611" s="21" t="s">
        <v>1957</v>
      </c>
      <c r="H611" s="21" t="s">
        <v>1272</v>
      </c>
      <c r="I611" s="21" t="s">
        <v>1272</v>
      </c>
      <c r="J611" s="21"/>
      <c r="K611" s="21" t="s">
        <v>39</v>
      </c>
      <c r="L611" s="21" t="s">
        <v>504</v>
      </c>
      <c r="M611" s="23" t="s">
        <v>419</v>
      </c>
      <c r="N611" s="24">
        <v>400</v>
      </c>
      <c r="O611" s="21" t="s">
        <v>420</v>
      </c>
      <c r="P611" s="23" t="s">
        <v>130</v>
      </c>
      <c r="Q611" s="23" t="s">
        <v>56</v>
      </c>
      <c r="R611" s="23" t="s">
        <v>57</v>
      </c>
      <c r="S611" s="24" t="b">
        <v>0</v>
      </c>
      <c r="T611" s="25" t="s">
        <v>1273</v>
      </c>
      <c r="U611" s="25"/>
      <c r="V611" s="25"/>
      <c r="W611" s="23" t="s">
        <v>272</v>
      </c>
      <c r="X611" s="26">
        <v>2</v>
      </c>
      <c r="Y611" s="26">
        <v>2</v>
      </c>
      <c r="Z611" s="21"/>
      <c r="AA611" s="25"/>
      <c r="AB611" s="25"/>
      <c r="AC611" s="25"/>
      <c r="AD611" s="25"/>
      <c r="AE611" s="25">
        <v>0</v>
      </c>
      <c r="AF611" s="25" t="s">
        <v>62</v>
      </c>
      <c r="AG611" s="25" t="s">
        <v>62</v>
      </c>
      <c r="AH611" s="25"/>
      <c r="AI611" s="25" t="s">
        <v>63</v>
      </c>
      <c r="AJ611" s="27">
        <v>-5500</v>
      </c>
      <c r="AK611" s="24">
        <v>1</v>
      </c>
      <c r="AL611" s="24" t="b">
        <v>0</v>
      </c>
      <c r="AM611" s="24" t="b">
        <v>0</v>
      </c>
      <c r="AN611" s="24" t="b">
        <v>0</v>
      </c>
      <c r="AO611" s="24">
        <v>5</v>
      </c>
      <c r="AP611" s="24">
        <v>1</v>
      </c>
      <c r="AQ611" s="26">
        <v>37346</v>
      </c>
      <c r="AR611" s="26">
        <v>37323</v>
      </c>
      <c r="AS611" s="24">
        <v>1</v>
      </c>
      <c r="AT611" s="23" t="s">
        <v>421</v>
      </c>
      <c r="AU611" s="23" t="str">
        <f t="shared" si="9"/>
        <v/>
      </c>
    </row>
    <row r="612" spans="2:47" ht="13.8" x14ac:dyDescent="0.25">
      <c r="B612" s="20">
        <v>37346</v>
      </c>
      <c r="C612" s="20" t="s">
        <v>1621</v>
      </c>
      <c r="D612" s="21" t="s">
        <v>415</v>
      </c>
      <c r="E612" s="21" t="s">
        <v>416</v>
      </c>
      <c r="F612" s="22">
        <v>5500</v>
      </c>
      <c r="G612" s="21" t="s">
        <v>1958</v>
      </c>
      <c r="H612" s="21" t="s">
        <v>1272</v>
      </c>
      <c r="I612" s="21" t="s">
        <v>1272</v>
      </c>
      <c r="J612" s="21"/>
      <c r="K612" s="21" t="s">
        <v>39</v>
      </c>
      <c r="L612" s="21" t="s">
        <v>504</v>
      </c>
      <c r="M612" s="23" t="s">
        <v>419</v>
      </c>
      <c r="N612" s="24">
        <v>400</v>
      </c>
      <c r="O612" s="21" t="s">
        <v>420</v>
      </c>
      <c r="P612" s="23" t="s">
        <v>130</v>
      </c>
      <c r="Q612" s="23" t="s">
        <v>56</v>
      </c>
      <c r="R612" s="23" t="s">
        <v>57</v>
      </c>
      <c r="S612" s="24" t="b">
        <v>0</v>
      </c>
      <c r="T612" s="25" t="s">
        <v>1271</v>
      </c>
      <c r="U612" s="25"/>
      <c r="V612" s="25"/>
      <c r="W612" s="23" t="s">
        <v>272</v>
      </c>
      <c r="X612" s="26">
        <v>2</v>
      </c>
      <c r="Y612" s="26">
        <v>2</v>
      </c>
      <c r="Z612" s="21"/>
      <c r="AA612" s="25"/>
      <c r="AB612" s="25"/>
      <c r="AC612" s="25"/>
      <c r="AD612" s="25"/>
      <c r="AE612" s="25">
        <v>0</v>
      </c>
      <c r="AF612" s="25" t="s">
        <v>62</v>
      </c>
      <c r="AG612" s="25" t="s">
        <v>62</v>
      </c>
      <c r="AH612" s="25"/>
      <c r="AI612" s="25" t="s">
        <v>63</v>
      </c>
      <c r="AJ612" s="27">
        <v>5500</v>
      </c>
      <c r="AK612" s="24">
        <v>1</v>
      </c>
      <c r="AL612" s="24" t="b">
        <v>0</v>
      </c>
      <c r="AM612" s="24" t="b">
        <v>0</v>
      </c>
      <c r="AN612" s="24" t="b">
        <v>0</v>
      </c>
      <c r="AO612" s="24">
        <v>5</v>
      </c>
      <c r="AP612" s="24">
        <v>1</v>
      </c>
      <c r="AQ612" s="26">
        <v>37346</v>
      </c>
      <c r="AR612" s="26">
        <v>37322</v>
      </c>
      <c r="AS612" s="24">
        <v>1</v>
      </c>
      <c r="AT612" s="23" t="s">
        <v>421</v>
      </c>
      <c r="AU612" s="23" t="str">
        <f t="shared" si="9"/>
        <v/>
      </c>
    </row>
    <row r="613" spans="2:47" ht="13.8" x14ac:dyDescent="0.25">
      <c r="B613" s="20">
        <v>37346</v>
      </c>
      <c r="C613" s="20" t="s">
        <v>1621</v>
      </c>
      <c r="D613" s="21" t="s">
        <v>422</v>
      </c>
      <c r="E613" s="21" t="s">
        <v>423</v>
      </c>
      <c r="F613" s="22">
        <v>12400</v>
      </c>
      <c r="G613" s="21" t="s">
        <v>1958</v>
      </c>
      <c r="H613" s="21" t="s">
        <v>1272</v>
      </c>
      <c r="I613" s="21" t="s">
        <v>1272</v>
      </c>
      <c r="J613" s="21"/>
      <c r="K613" s="21" t="s">
        <v>39</v>
      </c>
      <c r="L613" s="21" t="s">
        <v>504</v>
      </c>
      <c r="M613" s="23" t="s">
        <v>424</v>
      </c>
      <c r="N613" s="24">
        <v>420</v>
      </c>
      <c r="O613" s="21" t="s">
        <v>425</v>
      </c>
      <c r="P613" s="23" t="s">
        <v>130</v>
      </c>
      <c r="Q613" s="23" t="s">
        <v>56</v>
      </c>
      <c r="R613" s="23" t="s">
        <v>57</v>
      </c>
      <c r="S613" s="24" t="b">
        <v>0</v>
      </c>
      <c r="T613" s="25" t="s">
        <v>1271</v>
      </c>
      <c r="U613" s="25"/>
      <c r="V613" s="25"/>
      <c r="W613" s="23" t="s">
        <v>272</v>
      </c>
      <c r="X613" s="26">
        <v>2</v>
      </c>
      <c r="Y613" s="26">
        <v>2</v>
      </c>
      <c r="Z613" s="21"/>
      <c r="AA613" s="25"/>
      <c r="AB613" s="25"/>
      <c r="AC613" s="25"/>
      <c r="AD613" s="25"/>
      <c r="AE613" s="25">
        <v>0</v>
      </c>
      <c r="AF613" s="25" t="s">
        <v>62</v>
      </c>
      <c r="AG613" s="25" t="s">
        <v>62</v>
      </c>
      <c r="AH613" s="25"/>
      <c r="AI613" s="25" t="s">
        <v>63</v>
      </c>
      <c r="AJ613" s="27">
        <v>12400</v>
      </c>
      <c r="AK613" s="24">
        <v>2</v>
      </c>
      <c r="AL613" s="24" t="b">
        <v>0</v>
      </c>
      <c r="AM613" s="24" t="b">
        <v>0</v>
      </c>
      <c r="AN613" s="24" t="b">
        <v>0</v>
      </c>
      <c r="AO613" s="24">
        <v>5</v>
      </c>
      <c r="AP613" s="24">
        <v>1</v>
      </c>
      <c r="AQ613" s="26">
        <v>37346</v>
      </c>
      <c r="AR613" s="26">
        <v>37322</v>
      </c>
      <c r="AS613" s="24">
        <v>1</v>
      </c>
      <c r="AT613" s="23" t="s">
        <v>426</v>
      </c>
      <c r="AU613" s="23" t="str">
        <f t="shared" si="9"/>
        <v/>
      </c>
    </row>
    <row r="614" spans="2:47" ht="13.8" x14ac:dyDescent="0.25">
      <c r="B614" s="20">
        <v>37346</v>
      </c>
      <c r="C614" s="20" t="s">
        <v>1621</v>
      </c>
      <c r="D614" s="21" t="s">
        <v>422</v>
      </c>
      <c r="E614" s="21" t="s">
        <v>423</v>
      </c>
      <c r="F614" s="22">
        <v>-12400</v>
      </c>
      <c r="G614" s="21" t="s">
        <v>1957</v>
      </c>
      <c r="H614" s="21" t="s">
        <v>1272</v>
      </c>
      <c r="I614" s="21" t="s">
        <v>1272</v>
      </c>
      <c r="J614" s="21"/>
      <c r="K614" s="21" t="s">
        <v>39</v>
      </c>
      <c r="L614" s="21" t="s">
        <v>504</v>
      </c>
      <c r="M614" s="23" t="s">
        <v>424</v>
      </c>
      <c r="N614" s="24">
        <v>420</v>
      </c>
      <c r="O614" s="21" t="s">
        <v>425</v>
      </c>
      <c r="P614" s="23" t="s">
        <v>130</v>
      </c>
      <c r="Q614" s="23" t="s">
        <v>56</v>
      </c>
      <c r="R614" s="23" t="s">
        <v>57</v>
      </c>
      <c r="S614" s="24" t="b">
        <v>0</v>
      </c>
      <c r="T614" s="25" t="s">
        <v>1273</v>
      </c>
      <c r="U614" s="25"/>
      <c r="V614" s="25"/>
      <c r="W614" s="23" t="s">
        <v>272</v>
      </c>
      <c r="X614" s="26">
        <v>2</v>
      </c>
      <c r="Y614" s="26">
        <v>2</v>
      </c>
      <c r="Z614" s="21"/>
      <c r="AA614" s="25"/>
      <c r="AB614" s="25"/>
      <c r="AC614" s="25"/>
      <c r="AD614" s="25"/>
      <c r="AE614" s="25">
        <v>0</v>
      </c>
      <c r="AF614" s="25" t="s">
        <v>62</v>
      </c>
      <c r="AG614" s="25" t="s">
        <v>62</v>
      </c>
      <c r="AH614" s="25"/>
      <c r="AI614" s="25" t="s">
        <v>63</v>
      </c>
      <c r="AJ614" s="27">
        <v>-12400</v>
      </c>
      <c r="AK614" s="24">
        <v>2</v>
      </c>
      <c r="AL614" s="24" t="b">
        <v>0</v>
      </c>
      <c r="AM614" s="24" t="b">
        <v>0</v>
      </c>
      <c r="AN614" s="24" t="b">
        <v>0</v>
      </c>
      <c r="AO614" s="24">
        <v>5</v>
      </c>
      <c r="AP614" s="24">
        <v>1</v>
      </c>
      <c r="AQ614" s="26">
        <v>37346</v>
      </c>
      <c r="AR614" s="26">
        <v>37323</v>
      </c>
      <c r="AS614" s="24">
        <v>1</v>
      </c>
      <c r="AT614" s="23" t="s">
        <v>426</v>
      </c>
      <c r="AU614" s="23" t="str">
        <f t="shared" si="9"/>
        <v/>
      </c>
    </row>
    <row r="615" spans="2:47" ht="13.8" x14ac:dyDescent="0.25">
      <c r="B615" s="20">
        <v>37346</v>
      </c>
      <c r="C615" s="20" t="s">
        <v>1621</v>
      </c>
      <c r="D615" s="21" t="s">
        <v>422</v>
      </c>
      <c r="E615" s="21" t="s">
        <v>423</v>
      </c>
      <c r="F615" s="22">
        <v>-10538.64</v>
      </c>
      <c r="G615" s="21" t="s">
        <v>1954</v>
      </c>
      <c r="H615" s="21" t="s">
        <v>1955</v>
      </c>
      <c r="I615" s="21" t="s">
        <v>1955</v>
      </c>
      <c r="J615" s="21"/>
      <c r="K615" s="21" t="s">
        <v>39</v>
      </c>
      <c r="L615" s="21" t="s">
        <v>269</v>
      </c>
      <c r="M615" s="23" t="s">
        <v>424</v>
      </c>
      <c r="N615" s="24">
        <v>420</v>
      </c>
      <c r="O615" s="21" t="s">
        <v>425</v>
      </c>
      <c r="P615" s="23" t="s">
        <v>130</v>
      </c>
      <c r="Q615" s="23" t="s">
        <v>56</v>
      </c>
      <c r="R615" s="23" t="s">
        <v>57</v>
      </c>
      <c r="S615" s="24" t="b">
        <v>0</v>
      </c>
      <c r="T615" s="25" t="s">
        <v>1954</v>
      </c>
      <c r="U615" s="25"/>
      <c r="V615" s="25"/>
      <c r="W615" s="23" t="s">
        <v>272</v>
      </c>
      <c r="X615" s="26">
        <v>2</v>
      </c>
      <c r="Y615" s="26">
        <v>2</v>
      </c>
      <c r="Z615" s="21"/>
      <c r="AA615" s="25"/>
      <c r="AB615" s="25"/>
      <c r="AC615" s="25"/>
      <c r="AD615" s="25"/>
      <c r="AE615" s="25">
        <v>0</v>
      </c>
      <c r="AF615" s="25" t="s">
        <v>62</v>
      </c>
      <c r="AG615" s="25" t="s">
        <v>62</v>
      </c>
      <c r="AH615" s="25"/>
      <c r="AI615" s="25" t="s">
        <v>63</v>
      </c>
      <c r="AJ615" s="27">
        <v>-10538.64</v>
      </c>
      <c r="AK615" s="24">
        <v>4</v>
      </c>
      <c r="AL615" s="24" t="b">
        <v>0</v>
      </c>
      <c r="AM615" s="24" t="b">
        <v>0</v>
      </c>
      <c r="AN615" s="24" t="b">
        <v>0</v>
      </c>
      <c r="AO615" s="24">
        <v>0</v>
      </c>
      <c r="AP615" s="24">
        <v>1</v>
      </c>
      <c r="AQ615" s="26">
        <v>37346</v>
      </c>
      <c r="AR615" s="26">
        <v>37348</v>
      </c>
      <c r="AS615" s="24">
        <v>1</v>
      </c>
      <c r="AT615" s="23" t="s">
        <v>426</v>
      </c>
      <c r="AU615" s="23" t="str">
        <f t="shared" si="9"/>
        <v/>
      </c>
    </row>
    <row r="616" spans="2:47" ht="13.8" x14ac:dyDescent="0.25">
      <c r="B616" s="20">
        <v>37346</v>
      </c>
      <c r="C616" s="20" t="s">
        <v>1621</v>
      </c>
      <c r="D616" s="21" t="s">
        <v>427</v>
      </c>
      <c r="E616" s="21" t="s">
        <v>428</v>
      </c>
      <c r="F616" s="22">
        <v>-24900</v>
      </c>
      <c r="G616" s="21" t="s">
        <v>1959</v>
      </c>
      <c r="H616" s="21" t="s">
        <v>1960</v>
      </c>
      <c r="I616" s="21" t="s">
        <v>1961</v>
      </c>
      <c r="J616" s="21" t="s">
        <v>432</v>
      </c>
      <c r="K616" s="21" t="s">
        <v>39</v>
      </c>
      <c r="L616" s="21" t="s">
        <v>269</v>
      </c>
      <c r="M616" s="23" t="s">
        <v>433</v>
      </c>
      <c r="N616" s="24">
        <v>400</v>
      </c>
      <c r="O616" s="21" t="s">
        <v>420</v>
      </c>
      <c r="P616" s="23" t="s">
        <v>55</v>
      </c>
      <c r="Q616" s="23" t="s">
        <v>56</v>
      </c>
      <c r="R616" s="23" t="s">
        <v>57</v>
      </c>
      <c r="S616" s="24" t="b">
        <v>0</v>
      </c>
      <c r="T616" s="25" t="s">
        <v>1276</v>
      </c>
      <c r="U616" s="25" t="s">
        <v>435</v>
      </c>
      <c r="V616" s="25"/>
      <c r="W616" s="23" t="s">
        <v>272</v>
      </c>
      <c r="X616" s="26">
        <v>2</v>
      </c>
      <c r="Y616" s="26">
        <v>2</v>
      </c>
      <c r="Z616" s="21"/>
      <c r="AA616" s="25"/>
      <c r="AB616" s="25"/>
      <c r="AC616" s="25"/>
      <c r="AD616" s="25"/>
      <c r="AE616" s="25">
        <v>0</v>
      </c>
      <c r="AF616" s="25" t="s">
        <v>62</v>
      </c>
      <c r="AG616" s="25" t="s">
        <v>62</v>
      </c>
      <c r="AH616" s="25"/>
      <c r="AI616" s="25" t="s">
        <v>63</v>
      </c>
      <c r="AJ616" s="27">
        <v>-24900</v>
      </c>
      <c r="AK616" s="24">
        <v>2</v>
      </c>
      <c r="AL616" s="24" t="b">
        <v>0</v>
      </c>
      <c r="AM616" s="24" t="b">
        <v>0</v>
      </c>
      <c r="AN616" s="24" t="b">
        <v>1</v>
      </c>
      <c r="AO616" s="24">
        <v>4</v>
      </c>
      <c r="AP616" s="24">
        <v>1</v>
      </c>
      <c r="AQ616" s="26">
        <v>37346</v>
      </c>
      <c r="AR616" s="26">
        <v>37348</v>
      </c>
      <c r="AS616" s="24">
        <v>1</v>
      </c>
      <c r="AT616" s="23" t="s">
        <v>436</v>
      </c>
      <c r="AU616" s="23" t="str">
        <f t="shared" si="9"/>
        <v/>
      </c>
    </row>
    <row r="617" spans="2:47" ht="13.8" x14ac:dyDescent="0.25">
      <c r="B617" s="20">
        <v>37346</v>
      </c>
      <c r="C617" s="20" t="s">
        <v>1621</v>
      </c>
      <c r="D617" s="21" t="s">
        <v>427</v>
      </c>
      <c r="E617" s="21" t="s">
        <v>428</v>
      </c>
      <c r="F617" s="22">
        <v>-32822.85</v>
      </c>
      <c r="G617" s="21" t="s">
        <v>1959</v>
      </c>
      <c r="H617" s="21" t="s">
        <v>1960</v>
      </c>
      <c r="I617" s="21" t="s">
        <v>1962</v>
      </c>
      <c r="J617" s="21" t="s">
        <v>432</v>
      </c>
      <c r="K617" s="21" t="s">
        <v>39</v>
      </c>
      <c r="L617" s="21" t="s">
        <v>269</v>
      </c>
      <c r="M617" s="23" t="s">
        <v>433</v>
      </c>
      <c r="N617" s="24">
        <v>400</v>
      </c>
      <c r="O617" s="21" t="s">
        <v>420</v>
      </c>
      <c r="P617" s="23" t="s">
        <v>55</v>
      </c>
      <c r="Q617" s="23" t="s">
        <v>56</v>
      </c>
      <c r="R617" s="23" t="s">
        <v>57</v>
      </c>
      <c r="S617" s="24" t="b">
        <v>0</v>
      </c>
      <c r="T617" s="25" t="s">
        <v>1276</v>
      </c>
      <c r="U617" s="25" t="s">
        <v>435</v>
      </c>
      <c r="V617" s="25"/>
      <c r="W617" s="23" t="s">
        <v>272</v>
      </c>
      <c r="X617" s="26">
        <v>2</v>
      </c>
      <c r="Y617" s="26">
        <v>2</v>
      </c>
      <c r="Z617" s="21"/>
      <c r="AA617" s="25"/>
      <c r="AB617" s="25"/>
      <c r="AC617" s="25"/>
      <c r="AD617" s="25"/>
      <c r="AE617" s="25">
        <v>0</v>
      </c>
      <c r="AF617" s="25" t="s">
        <v>62</v>
      </c>
      <c r="AG617" s="25" t="s">
        <v>62</v>
      </c>
      <c r="AH617" s="25"/>
      <c r="AI617" s="25" t="s">
        <v>63</v>
      </c>
      <c r="AJ617" s="27">
        <v>-32822.85</v>
      </c>
      <c r="AK617" s="24">
        <v>3</v>
      </c>
      <c r="AL617" s="24" t="b">
        <v>0</v>
      </c>
      <c r="AM617" s="24" t="b">
        <v>0</v>
      </c>
      <c r="AN617" s="24" t="b">
        <v>1</v>
      </c>
      <c r="AO617" s="24">
        <v>4</v>
      </c>
      <c r="AP617" s="24">
        <v>1</v>
      </c>
      <c r="AQ617" s="26">
        <v>37346</v>
      </c>
      <c r="AR617" s="26">
        <v>37348</v>
      </c>
      <c r="AS617" s="24">
        <v>1</v>
      </c>
      <c r="AT617" s="23" t="s">
        <v>436</v>
      </c>
      <c r="AU617" s="23" t="str">
        <f t="shared" si="9"/>
        <v/>
      </c>
    </row>
    <row r="618" spans="2:47" ht="13.8" x14ac:dyDescent="0.25">
      <c r="B618" s="20">
        <v>37346</v>
      </c>
      <c r="C618" s="20" t="s">
        <v>1621</v>
      </c>
      <c r="D618" s="21" t="s">
        <v>427</v>
      </c>
      <c r="E618" s="21" t="s">
        <v>428</v>
      </c>
      <c r="F618" s="22">
        <v>-46902.86</v>
      </c>
      <c r="G618" s="21" t="s">
        <v>1959</v>
      </c>
      <c r="H618" s="21" t="s">
        <v>1960</v>
      </c>
      <c r="I618" s="21" t="s">
        <v>1963</v>
      </c>
      <c r="J618" s="21" t="s">
        <v>432</v>
      </c>
      <c r="K618" s="21" t="s">
        <v>39</v>
      </c>
      <c r="L618" s="21" t="s">
        <v>269</v>
      </c>
      <c r="M618" s="23" t="s">
        <v>433</v>
      </c>
      <c r="N618" s="24">
        <v>400</v>
      </c>
      <c r="O618" s="21" t="s">
        <v>420</v>
      </c>
      <c r="P618" s="23" t="s">
        <v>55</v>
      </c>
      <c r="Q618" s="23" t="s">
        <v>56</v>
      </c>
      <c r="R618" s="23" t="s">
        <v>57</v>
      </c>
      <c r="S618" s="24" t="b">
        <v>0</v>
      </c>
      <c r="T618" s="25" t="s">
        <v>1276</v>
      </c>
      <c r="U618" s="25" t="s">
        <v>435</v>
      </c>
      <c r="V618" s="25"/>
      <c r="W618" s="23" t="s">
        <v>272</v>
      </c>
      <c r="X618" s="26">
        <v>2</v>
      </c>
      <c r="Y618" s="26">
        <v>2</v>
      </c>
      <c r="Z618" s="21"/>
      <c r="AA618" s="25"/>
      <c r="AB618" s="25"/>
      <c r="AC618" s="25"/>
      <c r="AD618" s="25"/>
      <c r="AE618" s="25">
        <v>0</v>
      </c>
      <c r="AF618" s="25" t="s">
        <v>62</v>
      </c>
      <c r="AG618" s="25" t="s">
        <v>62</v>
      </c>
      <c r="AH618" s="25"/>
      <c r="AI618" s="25" t="s">
        <v>63</v>
      </c>
      <c r="AJ618" s="27">
        <v>-46902.86</v>
      </c>
      <c r="AK618" s="24">
        <v>4</v>
      </c>
      <c r="AL618" s="24" t="b">
        <v>0</v>
      </c>
      <c r="AM618" s="24" t="b">
        <v>0</v>
      </c>
      <c r="AN618" s="24" t="b">
        <v>1</v>
      </c>
      <c r="AO618" s="24">
        <v>4</v>
      </c>
      <c r="AP618" s="24">
        <v>1</v>
      </c>
      <c r="AQ618" s="26">
        <v>37346</v>
      </c>
      <c r="AR618" s="26">
        <v>37348</v>
      </c>
      <c r="AS618" s="24">
        <v>1</v>
      </c>
      <c r="AT618" s="23" t="s">
        <v>436</v>
      </c>
      <c r="AU618" s="23" t="str">
        <f t="shared" si="9"/>
        <v/>
      </c>
    </row>
    <row r="619" spans="2:47" ht="13.8" x14ac:dyDescent="0.25">
      <c r="B619" s="20">
        <v>37346</v>
      </c>
      <c r="C619" s="20" t="s">
        <v>1621</v>
      </c>
      <c r="D619" s="21" t="s">
        <v>427</v>
      </c>
      <c r="E619" s="21" t="s">
        <v>428</v>
      </c>
      <c r="F619" s="22">
        <v>-6400</v>
      </c>
      <c r="G619" s="21" t="s">
        <v>1959</v>
      </c>
      <c r="H619" s="21" t="s">
        <v>1960</v>
      </c>
      <c r="I619" s="21" t="s">
        <v>1964</v>
      </c>
      <c r="J619" s="21" t="s">
        <v>432</v>
      </c>
      <c r="K619" s="21" t="s">
        <v>39</v>
      </c>
      <c r="L619" s="21" t="s">
        <v>269</v>
      </c>
      <c r="M619" s="23" t="s">
        <v>433</v>
      </c>
      <c r="N619" s="24">
        <v>400</v>
      </c>
      <c r="O619" s="21" t="s">
        <v>420</v>
      </c>
      <c r="P619" s="23" t="s">
        <v>55</v>
      </c>
      <c r="Q619" s="23" t="s">
        <v>56</v>
      </c>
      <c r="R619" s="23" t="s">
        <v>57</v>
      </c>
      <c r="S619" s="24" t="b">
        <v>0</v>
      </c>
      <c r="T619" s="25" t="s">
        <v>1276</v>
      </c>
      <c r="U619" s="25" t="s">
        <v>435</v>
      </c>
      <c r="V619" s="25"/>
      <c r="W619" s="23" t="s">
        <v>272</v>
      </c>
      <c r="X619" s="26">
        <v>2</v>
      </c>
      <c r="Y619" s="26">
        <v>2</v>
      </c>
      <c r="Z619" s="21"/>
      <c r="AA619" s="25"/>
      <c r="AB619" s="25"/>
      <c r="AC619" s="25"/>
      <c r="AD619" s="25"/>
      <c r="AE619" s="25">
        <v>0</v>
      </c>
      <c r="AF619" s="25" t="s">
        <v>62</v>
      </c>
      <c r="AG619" s="25" t="s">
        <v>62</v>
      </c>
      <c r="AH619" s="25"/>
      <c r="AI619" s="25" t="s">
        <v>63</v>
      </c>
      <c r="AJ619" s="27">
        <v>-6400</v>
      </c>
      <c r="AK619" s="24">
        <v>5</v>
      </c>
      <c r="AL619" s="24" t="b">
        <v>0</v>
      </c>
      <c r="AM619" s="24" t="b">
        <v>0</v>
      </c>
      <c r="AN619" s="24" t="b">
        <v>1</v>
      </c>
      <c r="AO619" s="24">
        <v>4</v>
      </c>
      <c r="AP619" s="24">
        <v>1</v>
      </c>
      <c r="AQ619" s="26">
        <v>37346</v>
      </c>
      <c r="AR619" s="26">
        <v>37348</v>
      </c>
      <c r="AS619" s="24">
        <v>1</v>
      </c>
      <c r="AT619" s="23" t="s">
        <v>436</v>
      </c>
      <c r="AU619" s="23" t="str">
        <f t="shared" si="9"/>
        <v/>
      </c>
    </row>
    <row r="620" spans="2:47" ht="13.8" x14ac:dyDescent="0.25">
      <c r="B620" s="20">
        <v>37346</v>
      </c>
      <c r="C620" s="20" t="s">
        <v>1621</v>
      </c>
      <c r="D620" s="21" t="s">
        <v>427</v>
      </c>
      <c r="E620" s="21" t="s">
        <v>428</v>
      </c>
      <c r="F620" s="22">
        <v>393.35</v>
      </c>
      <c r="G620" s="21" t="s">
        <v>1959</v>
      </c>
      <c r="H620" s="21" t="s">
        <v>1960</v>
      </c>
      <c r="I620" s="21" t="s">
        <v>440</v>
      </c>
      <c r="J620" s="21" t="s">
        <v>432</v>
      </c>
      <c r="K620" s="21" t="s">
        <v>39</v>
      </c>
      <c r="L620" s="21" t="s">
        <v>269</v>
      </c>
      <c r="M620" s="23" t="s">
        <v>433</v>
      </c>
      <c r="N620" s="24">
        <v>400</v>
      </c>
      <c r="O620" s="21" t="s">
        <v>420</v>
      </c>
      <c r="P620" s="23" t="s">
        <v>55</v>
      </c>
      <c r="Q620" s="23" t="s">
        <v>56</v>
      </c>
      <c r="R620" s="23" t="s">
        <v>57</v>
      </c>
      <c r="S620" s="24" t="b">
        <v>0</v>
      </c>
      <c r="T620" s="25" t="s">
        <v>1276</v>
      </c>
      <c r="U620" s="25" t="s">
        <v>435</v>
      </c>
      <c r="V620" s="25"/>
      <c r="W620" s="23" t="s">
        <v>272</v>
      </c>
      <c r="X620" s="26">
        <v>2</v>
      </c>
      <c r="Y620" s="26">
        <v>2</v>
      </c>
      <c r="Z620" s="21"/>
      <c r="AA620" s="25"/>
      <c r="AB620" s="25"/>
      <c r="AC620" s="25"/>
      <c r="AD620" s="25"/>
      <c r="AE620" s="25">
        <v>0</v>
      </c>
      <c r="AF620" s="25" t="s">
        <v>62</v>
      </c>
      <c r="AG620" s="25" t="s">
        <v>62</v>
      </c>
      <c r="AH620" s="25"/>
      <c r="AI620" s="25" t="s">
        <v>63</v>
      </c>
      <c r="AJ620" s="27">
        <v>393.35</v>
      </c>
      <c r="AK620" s="24">
        <v>6</v>
      </c>
      <c r="AL620" s="24" t="b">
        <v>0</v>
      </c>
      <c r="AM620" s="24" t="b">
        <v>0</v>
      </c>
      <c r="AN620" s="24" t="b">
        <v>1</v>
      </c>
      <c r="AO620" s="24">
        <v>4</v>
      </c>
      <c r="AP620" s="24">
        <v>1</v>
      </c>
      <c r="AQ620" s="26">
        <v>37346</v>
      </c>
      <c r="AR620" s="26">
        <v>37348</v>
      </c>
      <c r="AS620" s="24">
        <v>1</v>
      </c>
      <c r="AT620" s="23" t="s">
        <v>436</v>
      </c>
      <c r="AU620" s="23" t="str">
        <f t="shared" si="9"/>
        <v/>
      </c>
    </row>
    <row r="621" spans="2:47" ht="13.8" x14ac:dyDescent="0.25">
      <c r="B621" s="20">
        <v>37346</v>
      </c>
      <c r="C621" s="20" t="s">
        <v>1621</v>
      </c>
      <c r="D621" s="21" t="s">
        <v>441</v>
      </c>
      <c r="E621" s="21" t="s">
        <v>442</v>
      </c>
      <c r="F621" s="22">
        <v>-20900</v>
      </c>
      <c r="G621" s="21" t="s">
        <v>1957</v>
      </c>
      <c r="H621" s="21" t="s">
        <v>1272</v>
      </c>
      <c r="I621" s="21" t="s">
        <v>1272</v>
      </c>
      <c r="J621" s="21"/>
      <c r="K621" s="21" t="s">
        <v>39</v>
      </c>
      <c r="L621" s="21" t="s">
        <v>504</v>
      </c>
      <c r="M621" s="23" t="s">
        <v>433</v>
      </c>
      <c r="N621" s="24">
        <v>400</v>
      </c>
      <c r="O621" s="21" t="s">
        <v>420</v>
      </c>
      <c r="P621" s="23" t="s">
        <v>130</v>
      </c>
      <c r="Q621" s="23" t="s">
        <v>56</v>
      </c>
      <c r="R621" s="23" t="s">
        <v>57</v>
      </c>
      <c r="S621" s="24" t="b">
        <v>0</v>
      </c>
      <c r="T621" s="25" t="s">
        <v>1273</v>
      </c>
      <c r="U621" s="25"/>
      <c r="V621" s="25"/>
      <c r="W621" s="23" t="s">
        <v>272</v>
      </c>
      <c r="X621" s="26">
        <v>2</v>
      </c>
      <c r="Y621" s="26">
        <v>2</v>
      </c>
      <c r="Z621" s="21"/>
      <c r="AA621" s="25"/>
      <c r="AB621" s="25"/>
      <c r="AC621" s="25"/>
      <c r="AD621" s="25"/>
      <c r="AE621" s="25">
        <v>0</v>
      </c>
      <c r="AF621" s="25" t="s">
        <v>62</v>
      </c>
      <c r="AG621" s="25" t="s">
        <v>62</v>
      </c>
      <c r="AH621" s="25"/>
      <c r="AI621" s="25" t="s">
        <v>63</v>
      </c>
      <c r="AJ621" s="27">
        <v>-20900</v>
      </c>
      <c r="AK621" s="24">
        <v>3</v>
      </c>
      <c r="AL621" s="24" t="b">
        <v>0</v>
      </c>
      <c r="AM621" s="24" t="b">
        <v>0</v>
      </c>
      <c r="AN621" s="24" t="b">
        <v>0</v>
      </c>
      <c r="AO621" s="24">
        <v>5</v>
      </c>
      <c r="AP621" s="24">
        <v>1</v>
      </c>
      <c r="AQ621" s="26">
        <v>37346</v>
      </c>
      <c r="AR621" s="26">
        <v>37323</v>
      </c>
      <c r="AS621" s="24">
        <v>1</v>
      </c>
      <c r="AT621" s="23" t="s">
        <v>443</v>
      </c>
      <c r="AU621" s="23" t="str">
        <f t="shared" si="9"/>
        <v/>
      </c>
    </row>
    <row r="622" spans="2:47" ht="13.8" x14ac:dyDescent="0.25">
      <c r="B622" s="20">
        <v>37346</v>
      </c>
      <c r="C622" s="20" t="s">
        <v>1621</v>
      </c>
      <c r="D622" s="21" t="s">
        <v>441</v>
      </c>
      <c r="E622" s="21" t="s">
        <v>442</v>
      </c>
      <c r="F622" s="22">
        <v>20900</v>
      </c>
      <c r="G622" s="21" t="s">
        <v>1958</v>
      </c>
      <c r="H622" s="21" t="s">
        <v>1272</v>
      </c>
      <c r="I622" s="21" t="s">
        <v>1272</v>
      </c>
      <c r="J622" s="21"/>
      <c r="K622" s="21" t="s">
        <v>39</v>
      </c>
      <c r="L622" s="21" t="s">
        <v>504</v>
      </c>
      <c r="M622" s="23" t="s">
        <v>433</v>
      </c>
      <c r="N622" s="24">
        <v>400</v>
      </c>
      <c r="O622" s="21" t="s">
        <v>420</v>
      </c>
      <c r="P622" s="23" t="s">
        <v>130</v>
      </c>
      <c r="Q622" s="23" t="s">
        <v>56</v>
      </c>
      <c r="R622" s="23" t="s">
        <v>57</v>
      </c>
      <c r="S622" s="24" t="b">
        <v>0</v>
      </c>
      <c r="T622" s="25" t="s">
        <v>1271</v>
      </c>
      <c r="U622" s="25"/>
      <c r="V622" s="25"/>
      <c r="W622" s="23" t="s">
        <v>272</v>
      </c>
      <c r="X622" s="26">
        <v>2</v>
      </c>
      <c r="Y622" s="26">
        <v>2</v>
      </c>
      <c r="Z622" s="21"/>
      <c r="AA622" s="25"/>
      <c r="AB622" s="25"/>
      <c r="AC622" s="25"/>
      <c r="AD622" s="25"/>
      <c r="AE622" s="25">
        <v>0</v>
      </c>
      <c r="AF622" s="25" t="s">
        <v>62</v>
      </c>
      <c r="AG622" s="25" t="s">
        <v>62</v>
      </c>
      <c r="AH622" s="25"/>
      <c r="AI622" s="25" t="s">
        <v>63</v>
      </c>
      <c r="AJ622" s="27">
        <v>20900</v>
      </c>
      <c r="AK622" s="24">
        <v>3</v>
      </c>
      <c r="AL622" s="24" t="b">
        <v>0</v>
      </c>
      <c r="AM622" s="24" t="b">
        <v>0</v>
      </c>
      <c r="AN622" s="24" t="b">
        <v>0</v>
      </c>
      <c r="AO622" s="24">
        <v>5</v>
      </c>
      <c r="AP622" s="24">
        <v>1</v>
      </c>
      <c r="AQ622" s="26">
        <v>37346</v>
      </c>
      <c r="AR622" s="26">
        <v>37322</v>
      </c>
      <c r="AS622" s="24">
        <v>1</v>
      </c>
      <c r="AT622" s="23" t="s">
        <v>443</v>
      </c>
      <c r="AU622" s="23" t="str">
        <f t="shared" si="9"/>
        <v/>
      </c>
    </row>
    <row r="623" spans="2:47" ht="13.8" x14ac:dyDescent="0.25">
      <c r="B623" s="20">
        <v>37346</v>
      </c>
      <c r="C623" s="20" t="s">
        <v>1621</v>
      </c>
      <c r="D623" s="21" t="s">
        <v>441</v>
      </c>
      <c r="E623" s="21" t="s">
        <v>442</v>
      </c>
      <c r="F623" s="22">
        <v>-20900</v>
      </c>
      <c r="G623" s="21" t="s">
        <v>1954</v>
      </c>
      <c r="H623" s="21" t="s">
        <v>1955</v>
      </c>
      <c r="I623" s="21" t="s">
        <v>1965</v>
      </c>
      <c r="J623" s="21"/>
      <c r="K623" s="21" t="s">
        <v>39</v>
      </c>
      <c r="L623" s="21" t="s">
        <v>269</v>
      </c>
      <c r="M623" s="23" t="s">
        <v>433</v>
      </c>
      <c r="N623" s="24">
        <v>400</v>
      </c>
      <c r="O623" s="21" t="s">
        <v>420</v>
      </c>
      <c r="P623" s="23" t="s">
        <v>130</v>
      </c>
      <c r="Q623" s="23" t="s">
        <v>56</v>
      </c>
      <c r="R623" s="23" t="s">
        <v>57</v>
      </c>
      <c r="S623" s="24" t="b">
        <v>0</v>
      </c>
      <c r="T623" s="25" t="s">
        <v>1954</v>
      </c>
      <c r="U623" s="25"/>
      <c r="V623" s="25"/>
      <c r="W623" s="23" t="s">
        <v>272</v>
      </c>
      <c r="X623" s="26">
        <v>2</v>
      </c>
      <c r="Y623" s="26">
        <v>2</v>
      </c>
      <c r="Z623" s="21"/>
      <c r="AA623" s="25"/>
      <c r="AB623" s="25"/>
      <c r="AC623" s="25"/>
      <c r="AD623" s="25"/>
      <c r="AE623" s="25">
        <v>0</v>
      </c>
      <c r="AF623" s="25" t="s">
        <v>62</v>
      </c>
      <c r="AG623" s="25" t="s">
        <v>62</v>
      </c>
      <c r="AH623" s="25"/>
      <c r="AI623" s="25" t="s">
        <v>63</v>
      </c>
      <c r="AJ623" s="27">
        <v>-20900</v>
      </c>
      <c r="AK623" s="24">
        <v>9</v>
      </c>
      <c r="AL623" s="24" t="b">
        <v>0</v>
      </c>
      <c r="AM623" s="24" t="b">
        <v>0</v>
      </c>
      <c r="AN623" s="24" t="b">
        <v>0</v>
      </c>
      <c r="AO623" s="24">
        <v>0</v>
      </c>
      <c r="AP623" s="24">
        <v>1</v>
      </c>
      <c r="AQ623" s="26">
        <v>37346</v>
      </c>
      <c r="AR623" s="26">
        <v>37348</v>
      </c>
      <c r="AS623" s="24">
        <v>1</v>
      </c>
      <c r="AT623" s="23" t="s">
        <v>443</v>
      </c>
      <c r="AU623" s="23" t="str">
        <f t="shared" si="9"/>
        <v/>
      </c>
    </row>
    <row r="624" spans="2:47" ht="13.8" x14ac:dyDescent="0.25">
      <c r="B624" s="20">
        <v>37346</v>
      </c>
      <c r="C624" s="20" t="s">
        <v>1621</v>
      </c>
      <c r="D624" s="21" t="s">
        <v>441</v>
      </c>
      <c r="E624" s="21" t="s">
        <v>442</v>
      </c>
      <c r="F624" s="22">
        <v>-2545.37</v>
      </c>
      <c r="G624" s="21" t="s">
        <v>1954</v>
      </c>
      <c r="H624" s="21" t="s">
        <v>1955</v>
      </c>
      <c r="I624" s="21" t="s">
        <v>1966</v>
      </c>
      <c r="J624" s="21"/>
      <c r="K624" s="21" t="s">
        <v>39</v>
      </c>
      <c r="L624" s="21" t="s">
        <v>269</v>
      </c>
      <c r="M624" s="23" t="s">
        <v>433</v>
      </c>
      <c r="N624" s="24">
        <v>400</v>
      </c>
      <c r="O624" s="21" t="s">
        <v>420</v>
      </c>
      <c r="P624" s="23" t="s">
        <v>130</v>
      </c>
      <c r="Q624" s="23" t="s">
        <v>56</v>
      </c>
      <c r="R624" s="23" t="s">
        <v>57</v>
      </c>
      <c r="S624" s="24" t="b">
        <v>0</v>
      </c>
      <c r="T624" s="25" t="s">
        <v>1954</v>
      </c>
      <c r="U624" s="25"/>
      <c r="V624" s="25"/>
      <c r="W624" s="23" t="s">
        <v>272</v>
      </c>
      <c r="X624" s="26">
        <v>2</v>
      </c>
      <c r="Y624" s="26">
        <v>2</v>
      </c>
      <c r="Z624" s="21"/>
      <c r="AA624" s="25"/>
      <c r="AB624" s="25"/>
      <c r="AC624" s="25"/>
      <c r="AD624" s="25"/>
      <c r="AE624" s="25">
        <v>0</v>
      </c>
      <c r="AF624" s="25" t="s">
        <v>62</v>
      </c>
      <c r="AG624" s="25" t="s">
        <v>62</v>
      </c>
      <c r="AH624" s="25"/>
      <c r="AI624" s="25" t="s">
        <v>63</v>
      </c>
      <c r="AJ624" s="27">
        <v>-2545.37</v>
      </c>
      <c r="AK624" s="24">
        <v>11</v>
      </c>
      <c r="AL624" s="24" t="b">
        <v>0</v>
      </c>
      <c r="AM624" s="24" t="b">
        <v>0</v>
      </c>
      <c r="AN624" s="24" t="b">
        <v>0</v>
      </c>
      <c r="AO624" s="24">
        <v>0</v>
      </c>
      <c r="AP624" s="24">
        <v>1</v>
      </c>
      <c r="AQ624" s="26">
        <v>37346</v>
      </c>
      <c r="AR624" s="26">
        <v>37348</v>
      </c>
      <c r="AS624" s="24">
        <v>1</v>
      </c>
      <c r="AT624" s="23" t="s">
        <v>443</v>
      </c>
      <c r="AU624" s="23" t="str">
        <f t="shared" si="9"/>
        <v/>
      </c>
    </row>
    <row r="625" spans="2:47" ht="13.8" x14ac:dyDescent="0.25">
      <c r="B625" s="20">
        <v>37346</v>
      </c>
      <c r="C625" s="20" t="s">
        <v>1621</v>
      </c>
      <c r="D625" s="21" t="s">
        <v>447</v>
      </c>
      <c r="E625" s="21" t="s">
        <v>448</v>
      </c>
      <c r="F625" s="22">
        <v>-2375</v>
      </c>
      <c r="G625" s="21" t="s">
        <v>1954</v>
      </c>
      <c r="H625" s="21" t="s">
        <v>1955</v>
      </c>
      <c r="I625" s="21" t="s">
        <v>1967</v>
      </c>
      <c r="J625" s="21"/>
      <c r="K625" s="21" t="s">
        <v>39</v>
      </c>
      <c r="L625" s="21" t="s">
        <v>269</v>
      </c>
      <c r="M625" s="23" t="s">
        <v>449</v>
      </c>
      <c r="N625" s="24">
        <v>400</v>
      </c>
      <c r="O625" s="21" t="s">
        <v>420</v>
      </c>
      <c r="P625" s="23" t="s">
        <v>130</v>
      </c>
      <c r="Q625" s="23" t="s">
        <v>56</v>
      </c>
      <c r="R625" s="23" t="s">
        <v>57</v>
      </c>
      <c r="S625" s="24" t="b">
        <v>0</v>
      </c>
      <c r="T625" s="25" t="s">
        <v>1954</v>
      </c>
      <c r="U625" s="25"/>
      <c r="V625" s="25"/>
      <c r="W625" s="23" t="s">
        <v>272</v>
      </c>
      <c r="X625" s="26">
        <v>2</v>
      </c>
      <c r="Y625" s="26">
        <v>2</v>
      </c>
      <c r="Z625" s="21"/>
      <c r="AA625" s="25"/>
      <c r="AB625" s="25"/>
      <c r="AC625" s="25"/>
      <c r="AD625" s="25"/>
      <c r="AE625" s="25">
        <v>0</v>
      </c>
      <c r="AF625" s="25" t="s">
        <v>62</v>
      </c>
      <c r="AG625" s="25" t="s">
        <v>62</v>
      </c>
      <c r="AH625" s="25"/>
      <c r="AI625" s="25" t="s">
        <v>63</v>
      </c>
      <c r="AJ625" s="27">
        <v>-2375</v>
      </c>
      <c r="AK625" s="24">
        <v>15</v>
      </c>
      <c r="AL625" s="24" t="b">
        <v>0</v>
      </c>
      <c r="AM625" s="24" t="b">
        <v>0</v>
      </c>
      <c r="AN625" s="24" t="b">
        <v>0</v>
      </c>
      <c r="AO625" s="24">
        <v>0</v>
      </c>
      <c r="AP625" s="24">
        <v>1</v>
      </c>
      <c r="AQ625" s="26">
        <v>37346</v>
      </c>
      <c r="AR625" s="26">
        <v>37348</v>
      </c>
      <c r="AS625" s="24">
        <v>1</v>
      </c>
      <c r="AT625" s="23" t="s">
        <v>450</v>
      </c>
      <c r="AU625" s="23" t="str">
        <f t="shared" si="9"/>
        <v/>
      </c>
    </row>
    <row r="626" spans="2:47" ht="13.8" x14ac:dyDescent="0.25">
      <c r="B626" s="20">
        <v>37346</v>
      </c>
      <c r="C626" s="20" t="s">
        <v>1621</v>
      </c>
      <c r="D626" s="21" t="s">
        <v>447</v>
      </c>
      <c r="E626" s="21" t="s">
        <v>448</v>
      </c>
      <c r="F626" s="22">
        <v>-817.71</v>
      </c>
      <c r="G626" s="21" t="s">
        <v>1954</v>
      </c>
      <c r="H626" s="21" t="s">
        <v>1955</v>
      </c>
      <c r="I626" s="21" t="s">
        <v>1955</v>
      </c>
      <c r="J626" s="21"/>
      <c r="K626" s="21" t="s">
        <v>39</v>
      </c>
      <c r="L626" s="21" t="s">
        <v>269</v>
      </c>
      <c r="M626" s="23" t="s">
        <v>449</v>
      </c>
      <c r="N626" s="24">
        <v>400</v>
      </c>
      <c r="O626" s="21" t="s">
        <v>420</v>
      </c>
      <c r="P626" s="23" t="s">
        <v>130</v>
      </c>
      <c r="Q626" s="23" t="s">
        <v>56</v>
      </c>
      <c r="R626" s="23" t="s">
        <v>57</v>
      </c>
      <c r="S626" s="24" t="b">
        <v>0</v>
      </c>
      <c r="T626" s="25" t="s">
        <v>1954</v>
      </c>
      <c r="U626" s="25"/>
      <c r="V626" s="25"/>
      <c r="W626" s="23" t="s">
        <v>272</v>
      </c>
      <c r="X626" s="26">
        <v>2</v>
      </c>
      <c r="Y626" s="26">
        <v>2</v>
      </c>
      <c r="Z626" s="21"/>
      <c r="AA626" s="25"/>
      <c r="AB626" s="25"/>
      <c r="AC626" s="25"/>
      <c r="AD626" s="25"/>
      <c r="AE626" s="25">
        <v>0</v>
      </c>
      <c r="AF626" s="25" t="s">
        <v>62</v>
      </c>
      <c r="AG626" s="25" t="s">
        <v>62</v>
      </c>
      <c r="AH626" s="25"/>
      <c r="AI626" s="25" t="s">
        <v>63</v>
      </c>
      <c r="AJ626" s="27">
        <v>-817.71</v>
      </c>
      <c r="AK626" s="24">
        <v>5</v>
      </c>
      <c r="AL626" s="24" t="b">
        <v>0</v>
      </c>
      <c r="AM626" s="24" t="b">
        <v>0</v>
      </c>
      <c r="AN626" s="24" t="b">
        <v>0</v>
      </c>
      <c r="AO626" s="24">
        <v>0</v>
      </c>
      <c r="AP626" s="24">
        <v>1</v>
      </c>
      <c r="AQ626" s="26">
        <v>37346</v>
      </c>
      <c r="AR626" s="26">
        <v>37348</v>
      </c>
      <c r="AS626" s="24">
        <v>1</v>
      </c>
      <c r="AT626" s="23" t="s">
        <v>450</v>
      </c>
      <c r="AU626" s="23" t="str">
        <f t="shared" si="9"/>
        <v/>
      </c>
    </row>
    <row r="627" spans="2:47" ht="13.8" x14ac:dyDescent="0.25">
      <c r="B627" s="20">
        <v>37346</v>
      </c>
      <c r="C627" s="20" t="s">
        <v>1621</v>
      </c>
      <c r="D627" s="21" t="s">
        <v>447</v>
      </c>
      <c r="E627" s="21" t="s">
        <v>448</v>
      </c>
      <c r="F627" s="22">
        <v>-41280.97</v>
      </c>
      <c r="G627" s="21" t="s">
        <v>1954</v>
      </c>
      <c r="H627" s="21" t="s">
        <v>1955</v>
      </c>
      <c r="I627" s="21" t="s">
        <v>1955</v>
      </c>
      <c r="J627" s="21"/>
      <c r="K627" s="21" t="s">
        <v>39</v>
      </c>
      <c r="L627" s="21" t="s">
        <v>269</v>
      </c>
      <c r="M627" s="23" t="s">
        <v>449</v>
      </c>
      <c r="N627" s="24">
        <v>400</v>
      </c>
      <c r="O627" s="21" t="s">
        <v>420</v>
      </c>
      <c r="P627" s="23" t="s">
        <v>130</v>
      </c>
      <c r="Q627" s="23" t="s">
        <v>56</v>
      </c>
      <c r="R627" s="23" t="s">
        <v>57</v>
      </c>
      <c r="S627" s="24" t="b">
        <v>0</v>
      </c>
      <c r="T627" s="25" t="s">
        <v>1954</v>
      </c>
      <c r="U627" s="25"/>
      <c r="V627" s="25"/>
      <c r="W627" s="23" t="s">
        <v>272</v>
      </c>
      <c r="X627" s="26">
        <v>2</v>
      </c>
      <c r="Y627" s="26">
        <v>2</v>
      </c>
      <c r="Z627" s="21"/>
      <c r="AA627" s="25"/>
      <c r="AB627" s="25"/>
      <c r="AC627" s="25"/>
      <c r="AD627" s="25"/>
      <c r="AE627" s="25">
        <v>0</v>
      </c>
      <c r="AF627" s="25" t="s">
        <v>62</v>
      </c>
      <c r="AG627" s="25" t="s">
        <v>62</v>
      </c>
      <c r="AH627" s="25"/>
      <c r="AI627" s="25" t="s">
        <v>63</v>
      </c>
      <c r="AJ627" s="27">
        <v>-41280.97</v>
      </c>
      <c r="AK627" s="24">
        <v>6</v>
      </c>
      <c r="AL627" s="24" t="b">
        <v>0</v>
      </c>
      <c r="AM627" s="24" t="b">
        <v>0</v>
      </c>
      <c r="AN627" s="24" t="b">
        <v>0</v>
      </c>
      <c r="AO627" s="24">
        <v>0</v>
      </c>
      <c r="AP627" s="24">
        <v>1</v>
      </c>
      <c r="AQ627" s="26">
        <v>37346</v>
      </c>
      <c r="AR627" s="26">
        <v>37348</v>
      </c>
      <c r="AS627" s="24">
        <v>1</v>
      </c>
      <c r="AT627" s="23" t="s">
        <v>450</v>
      </c>
      <c r="AU627" s="23" t="str">
        <f t="shared" si="9"/>
        <v/>
      </c>
    </row>
    <row r="628" spans="2:47" ht="13.8" x14ac:dyDescent="0.25">
      <c r="B628" s="20">
        <v>37346</v>
      </c>
      <c r="C628" s="20" t="s">
        <v>1621</v>
      </c>
      <c r="D628" s="21" t="s">
        <v>447</v>
      </c>
      <c r="E628" s="21" t="s">
        <v>448</v>
      </c>
      <c r="F628" s="22">
        <v>43900</v>
      </c>
      <c r="G628" s="21" t="s">
        <v>1958</v>
      </c>
      <c r="H628" s="21" t="s">
        <v>1272</v>
      </c>
      <c r="I628" s="21" t="s">
        <v>1272</v>
      </c>
      <c r="J628" s="21"/>
      <c r="K628" s="21" t="s">
        <v>39</v>
      </c>
      <c r="L628" s="21" t="s">
        <v>504</v>
      </c>
      <c r="M628" s="23" t="s">
        <v>449</v>
      </c>
      <c r="N628" s="24">
        <v>400</v>
      </c>
      <c r="O628" s="21" t="s">
        <v>420</v>
      </c>
      <c r="P628" s="23" t="s">
        <v>130</v>
      </c>
      <c r="Q628" s="23" t="s">
        <v>56</v>
      </c>
      <c r="R628" s="23" t="s">
        <v>57</v>
      </c>
      <c r="S628" s="24" t="b">
        <v>0</v>
      </c>
      <c r="T628" s="25" t="s">
        <v>1271</v>
      </c>
      <c r="U628" s="25"/>
      <c r="V628" s="25"/>
      <c r="W628" s="23" t="s">
        <v>272</v>
      </c>
      <c r="X628" s="26">
        <v>2</v>
      </c>
      <c r="Y628" s="26">
        <v>2</v>
      </c>
      <c r="Z628" s="21"/>
      <c r="AA628" s="25"/>
      <c r="AB628" s="25"/>
      <c r="AC628" s="25"/>
      <c r="AD628" s="25"/>
      <c r="AE628" s="25">
        <v>0</v>
      </c>
      <c r="AF628" s="25" t="s">
        <v>62</v>
      </c>
      <c r="AG628" s="25" t="s">
        <v>62</v>
      </c>
      <c r="AH628" s="25"/>
      <c r="AI628" s="25" t="s">
        <v>63</v>
      </c>
      <c r="AJ628" s="27">
        <v>43900</v>
      </c>
      <c r="AK628" s="24">
        <v>4</v>
      </c>
      <c r="AL628" s="24" t="b">
        <v>0</v>
      </c>
      <c r="AM628" s="24" t="b">
        <v>0</v>
      </c>
      <c r="AN628" s="24" t="b">
        <v>0</v>
      </c>
      <c r="AO628" s="24">
        <v>5</v>
      </c>
      <c r="AP628" s="24">
        <v>1</v>
      </c>
      <c r="AQ628" s="26">
        <v>37346</v>
      </c>
      <c r="AR628" s="26">
        <v>37322</v>
      </c>
      <c r="AS628" s="24">
        <v>1</v>
      </c>
      <c r="AT628" s="23" t="s">
        <v>450</v>
      </c>
      <c r="AU628" s="23" t="str">
        <f t="shared" si="9"/>
        <v/>
      </c>
    </row>
    <row r="629" spans="2:47" ht="13.8" x14ac:dyDescent="0.25">
      <c r="B629" s="20">
        <v>37346</v>
      </c>
      <c r="C629" s="20" t="s">
        <v>1621</v>
      </c>
      <c r="D629" s="21" t="s">
        <v>447</v>
      </c>
      <c r="E629" s="21" t="s">
        <v>448</v>
      </c>
      <c r="F629" s="22">
        <v>-43900</v>
      </c>
      <c r="G629" s="21" t="s">
        <v>1957</v>
      </c>
      <c r="H629" s="21" t="s">
        <v>1272</v>
      </c>
      <c r="I629" s="21" t="s">
        <v>1272</v>
      </c>
      <c r="J629" s="21"/>
      <c r="K629" s="21" t="s">
        <v>39</v>
      </c>
      <c r="L629" s="21" t="s">
        <v>504</v>
      </c>
      <c r="M629" s="23" t="s">
        <v>449</v>
      </c>
      <c r="N629" s="24">
        <v>400</v>
      </c>
      <c r="O629" s="21" t="s">
        <v>420</v>
      </c>
      <c r="P629" s="23" t="s">
        <v>130</v>
      </c>
      <c r="Q629" s="23" t="s">
        <v>56</v>
      </c>
      <c r="R629" s="23" t="s">
        <v>57</v>
      </c>
      <c r="S629" s="24" t="b">
        <v>0</v>
      </c>
      <c r="T629" s="25" t="s">
        <v>1273</v>
      </c>
      <c r="U629" s="25"/>
      <c r="V629" s="25"/>
      <c r="W629" s="23" t="s">
        <v>272</v>
      </c>
      <c r="X629" s="26">
        <v>2</v>
      </c>
      <c r="Y629" s="26">
        <v>2</v>
      </c>
      <c r="Z629" s="21"/>
      <c r="AA629" s="25"/>
      <c r="AB629" s="25"/>
      <c r="AC629" s="25"/>
      <c r="AD629" s="25"/>
      <c r="AE629" s="25">
        <v>0</v>
      </c>
      <c r="AF629" s="25" t="s">
        <v>62</v>
      </c>
      <c r="AG629" s="25" t="s">
        <v>62</v>
      </c>
      <c r="AH629" s="25"/>
      <c r="AI629" s="25" t="s">
        <v>63</v>
      </c>
      <c r="AJ629" s="27">
        <v>-43900</v>
      </c>
      <c r="AK629" s="24">
        <v>4</v>
      </c>
      <c r="AL629" s="24" t="b">
        <v>0</v>
      </c>
      <c r="AM629" s="24" t="b">
        <v>0</v>
      </c>
      <c r="AN629" s="24" t="b">
        <v>0</v>
      </c>
      <c r="AO629" s="24">
        <v>5</v>
      </c>
      <c r="AP629" s="24">
        <v>1</v>
      </c>
      <c r="AQ629" s="26">
        <v>37346</v>
      </c>
      <c r="AR629" s="26">
        <v>37323</v>
      </c>
      <c r="AS629" s="24">
        <v>1</v>
      </c>
      <c r="AT629" s="23" t="s">
        <v>450</v>
      </c>
      <c r="AU629" s="23" t="str">
        <f t="shared" si="9"/>
        <v/>
      </c>
    </row>
    <row r="630" spans="2:47" ht="13.8" x14ac:dyDescent="0.25">
      <c r="B630" s="20">
        <v>37346</v>
      </c>
      <c r="C630" s="20" t="s">
        <v>1621</v>
      </c>
      <c r="D630" s="21" t="s">
        <v>451</v>
      </c>
      <c r="E630" s="21" t="s">
        <v>452</v>
      </c>
      <c r="F630" s="22">
        <v>-1620.8</v>
      </c>
      <c r="G630" s="21" t="s">
        <v>1959</v>
      </c>
      <c r="H630" s="21" t="s">
        <v>1960</v>
      </c>
      <c r="I630" s="21" t="s">
        <v>1968</v>
      </c>
      <c r="J630" s="21" t="s">
        <v>432</v>
      </c>
      <c r="K630" s="21" t="s">
        <v>39</v>
      </c>
      <c r="L630" s="21" t="s">
        <v>269</v>
      </c>
      <c r="M630" s="23" t="s">
        <v>454</v>
      </c>
      <c r="N630" s="24">
        <v>400</v>
      </c>
      <c r="O630" s="21" t="s">
        <v>420</v>
      </c>
      <c r="P630" s="23" t="s">
        <v>55</v>
      </c>
      <c r="Q630" s="23" t="s">
        <v>56</v>
      </c>
      <c r="R630" s="23" t="s">
        <v>57</v>
      </c>
      <c r="S630" s="24" t="b">
        <v>0</v>
      </c>
      <c r="T630" s="25" t="s">
        <v>1276</v>
      </c>
      <c r="U630" s="25" t="s">
        <v>435</v>
      </c>
      <c r="V630" s="25"/>
      <c r="W630" s="23" t="s">
        <v>272</v>
      </c>
      <c r="X630" s="26">
        <v>2</v>
      </c>
      <c r="Y630" s="26">
        <v>2</v>
      </c>
      <c r="Z630" s="21"/>
      <c r="AA630" s="25"/>
      <c r="AB630" s="25"/>
      <c r="AC630" s="25"/>
      <c r="AD630" s="25"/>
      <c r="AE630" s="25">
        <v>0</v>
      </c>
      <c r="AF630" s="25" t="s">
        <v>62</v>
      </c>
      <c r="AG630" s="25" t="s">
        <v>62</v>
      </c>
      <c r="AH630" s="25"/>
      <c r="AI630" s="25" t="s">
        <v>63</v>
      </c>
      <c r="AJ630" s="27">
        <v>-1620.8</v>
      </c>
      <c r="AK630" s="24">
        <v>7</v>
      </c>
      <c r="AL630" s="24" t="b">
        <v>0</v>
      </c>
      <c r="AM630" s="24" t="b">
        <v>0</v>
      </c>
      <c r="AN630" s="24" t="b">
        <v>1</v>
      </c>
      <c r="AO630" s="24">
        <v>4</v>
      </c>
      <c r="AP630" s="24">
        <v>1</v>
      </c>
      <c r="AQ630" s="26">
        <v>37346</v>
      </c>
      <c r="AR630" s="26">
        <v>37348</v>
      </c>
      <c r="AS630" s="24">
        <v>1</v>
      </c>
      <c r="AT630" s="23" t="s">
        <v>455</v>
      </c>
      <c r="AU630" s="23" t="str">
        <f t="shared" si="9"/>
        <v/>
      </c>
    </row>
    <row r="631" spans="2:47" ht="13.8" x14ac:dyDescent="0.25">
      <c r="B631" s="20">
        <v>37346</v>
      </c>
      <c r="C631" s="20" t="s">
        <v>1621</v>
      </c>
      <c r="D631" s="21" t="s">
        <v>456</v>
      </c>
      <c r="E631" s="21" t="s">
        <v>457</v>
      </c>
      <c r="F631" s="22">
        <v>-6</v>
      </c>
      <c r="G631" s="21" t="s">
        <v>1969</v>
      </c>
      <c r="H631" s="21" t="s">
        <v>1970</v>
      </c>
      <c r="I631" s="21" t="s">
        <v>1971</v>
      </c>
      <c r="J631" s="21" t="s">
        <v>432</v>
      </c>
      <c r="K631" s="21" t="s">
        <v>39</v>
      </c>
      <c r="L631" s="21" t="s">
        <v>269</v>
      </c>
      <c r="M631" s="23" t="s">
        <v>461</v>
      </c>
      <c r="N631" s="24">
        <v>420</v>
      </c>
      <c r="O631" s="21" t="s">
        <v>425</v>
      </c>
      <c r="P631" s="23" t="s">
        <v>55</v>
      </c>
      <c r="Q631" s="23" t="s">
        <v>56</v>
      </c>
      <c r="R631" s="23" t="s">
        <v>57</v>
      </c>
      <c r="S631" s="24" t="b">
        <v>0</v>
      </c>
      <c r="T631" s="25" t="s">
        <v>1289</v>
      </c>
      <c r="U631" s="25" t="s">
        <v>435</v>
      </c>
      <c r="V631" s="25"/>
      <c r="W631" s="23" t="s">
        <v>272</v>
      </c>
      <c r="X631" s="26">
        <v>2</v>
      </c>
      <c r="Y631" s="26">
        <v>2</v>
      </c>
      <c r="Z631" s="21"/>
      <c r="AA631" s="25"/>
      <c r="AB631" s="25"/>
      <c r="AC631" s="25"/>
      <c r="AD631" s="25"/>
      <c r="AE631" s="25">
        <v>0</v>
      </c>
      <c r="AF631" s="25" t="s">
        <v>62</v>
      </c>
      <c r="AG631" s="25" t="s">
        <v>62</v>
      </c>
      <c r="AH631" s="25"/>
      <c r="AI631" s="25" t="s">
        <v>63</v>
      </c>
      <c r="AJ631" s="27">
        <v>-6</v>
      </c>
      <c r="AK631" s="24">
        <v>17</v>
      </c>
      <c r="AL631" s="24" t="b">
        <v>0</v>
      </c>
      <c r="AM631" s="24" t="b">
        <v>0</v>
      </c>
      <c r="AN631" s="24" t="b">
        <v>1</v>
      </c>
      <c r="AO631" s="24">
        <v>4</v>
      </c>
      <c r="AP631" s="24">
        <v>1</v>
      </c>
      <c r="AQ631" s="26">
        <v>37346</v>
      </c>
      <c r="AR631" s="26">
        <v>37340</v>
      </c>
      <c r="AS631" s="24">
        <v>1</v>
      </c>
      <c r="AT631" s="23" t="s">
        <v>463</v>
      </c>
      <c r="AU631" s="23" t="str">
        <f t="shared" si="9"/>
        <v/>
      </c>
    </row>
    <row r="632" spans="2:47" ht="13.8" x14ac:dyDescent="0.25">
      <c r="B632" s="20">
        <v>37346</v>
      </c>
      <c r="C632" s="20" t="s">
        <v>1621</v>
      </c>
      <c r="D632" s="21" t="s">
        <v>464</v>
      </c>
      <c r="E632" s="21" t="s">
        <v>465</v>
      </c>
      <c r="F632" s="22">
        <v>-75</v>
      </c>
      <c r="G632" s="21" t="s">
        <v>1957</v>
      </c>
      <c r="H632" s="21" t="s">
        <v>1272</v>
      </c>
      <c r="I632" s="21" t="s">
        <v>1272</v>
      </c>
      <c r="J632" s="21"/>
      <c r="K632" s="21" t="s">
        <v>39</v>
      </c>
      <c r="L632" s="21" t="s">
        <v>504</v>
      </c>
      <c r="M632" s="23" t="s">
        <v>461</v>
      </c>
      <c r="N632" s="24">
        <v>420</v>
      </c>
      <c r="O632" s="21" t="s">
        <v>425</v>
      </c>
      <c r="P632" s="23" t="s">
        <v>130</v>
      </c>
      <c r="Q632" s="23" t="s">
        <v>56</v>
      </c>
      <c r="R632" s="23" t="s">
        <v>57</v>
      </c>
      <c r="S632" s="24" t="b">
        <v>0</v>
      </c>
      <c r="T632" s="25" t="s">
        <v>1273</v>
      </c>
      <c r="U632" s="25"/>
      <c r="V632" s="25"/>
      <c r="W632" s="23" t="s">
        <v>272</v>
      </c>
      <c r="X632" s="26">
        <v>2</v>
      </c>
      <c r="Y632" s="26">
        <v>2</v>
      </c>
      <c r="Z632" s="21"/>
      <c r="AA632" s="25"/>
      <c r="AB632" s="25"/>
      <c r="AC632" s="25"/>
      <c r="AD632" s="25"/>
      <c r="AE632" s="25">
        <v>0</v>
      </c>
      <c r="AF632" s="25" t="s">
        <v>62</v>
      </c>
      <c r="AG632" s="25" t="s">
        <v>62</v>
      </c>
      <c r="AH632" s="25"/>
      <c r="AI632" s="25" t="s">
        <v>63</v>
      </c>
      <c r="AJ632" s="27">
        <v>-75</v>
      </c>
      <c r="AK632" s="24">
        <v>5</v>
      </c>
      <c r="AL632" s="24" t="b">
        <v>0</v>
      </c>
      <c r="AM632" s="24" t="b">
        <v>0</v>
      </c>
      <c r="AN632" s="24" t="b">
        <v>0</v>
      </c>
      <c r="AO632" s="24">
        <v>5</v>
      </c>
      <c r="AP632" s="24">
        <v>1</v>
      </c>
      <c r="AQ632" s="26">
        <v>37346</v>
      </c>
      <c r="AR632" s="26">
        <v>37323</v>
      </c>
      <c r="AS632" s="24">
        <v>1</v>
      </c>
      <c r="AT632" s="23" t="s">
        <v>466</v>
      </c>
      <c r="AU632" s="23" t="str">
        <f t="shared" si="9"/>
        <v/>
      </c>
    </row>
    <row r="633" spans="2:47" ht="13.8" x14ac:dyDescent="0.25">
      <c r="B633" s="20">
        <v>37346</v>
      </c>
      <c r="C633" s="20" t="s">
        <v>1621</v>
      </c>
      <c r="D633" s="21" t="s">
        <v>464</v>
      </c>
      <c r="E633" s="21" t="s">
        <v>465</v>
      </c>
      <c r="F633" s="22">
        <v>75</v>
      </c>
      <c r="G633" s="21" t="s">
        <v>1958</v>
      </c>
      <c r="H633" s="21" t="s">
        <v>1272</v>
      </c>
      <c r="I633" s="21" t="s">
        <v>1272</v>
      </c>
      <c r="J633" s="21"/>
      <c r="K633" s="21" t="s">
        <v>39</v>
      </c>
      <c r="L633" s="21" t="s">
        <v>504</v>
      </c>
      <c r="M633" s="23" t="s">
        <v>461</v>
      </c>
      <c r="N633" s="24">
        <v>420</v>
      </c>
      <c r="O633" s="21" t="s">
        <v>425</v>
      </c>
      <c r="P633" s="23" t="s">
        <v>130</v>
      </c>
      <c r="Q633" s="23" t="s">
        <v>56</v>
      </c>
      <c r="R633" s="23" t="s">
        <v>57</v>
      </c>
      <c r="S633" s="24" t="b">
        <v>0</v>
      </c>
      <c r="T633" s="25" t="s">
        <v>1271</v>
      </c>
      <c r="U633" s="25"/>
      <c r="V633" s="25"/>
      <c r="W633" s="23" t="s">
        <v>272</v>
      </c>
      <c r="X633" s="26">
        <v>2</v>
      </c>
      <c r="Y633" s="26">
        <v>2</v>
      </c>
      <c r="Z633" s="21"/>
      <c r="AA633" s="25"/>
      <c r="AB633" s="25"/>
      <c r="AC633" s="25"/>
      <c r="AD633" s="25"/>
      <c r="AE633" s="25">
        <v>0</v>
      </c>
      <c r="AF633" s="25" t="s">
        <v>62</v>
      </c>
      <c r="AG633" s="25" t="s">
        <v>62</v>
      </c>
      <c r="AH633" s="25"/>
      <c r="AI633" s="25" t="s">
        <v>63</v>
      </c>
      <c r="AJ633" s="27">
        <v>75</v>
      </c>
      <c r="AK633" s="24">
        <v>5</v>
      </c>
      <c r="AL633" s="24" t="b">
        <v>0</v>
      </c>
      <c r="AM633" s="24" t="b">
        <v>0</v>
      </c>
      <c r="AN633" s="24" t="b">
        <v>0</v>
      </c>
      <c r="AO633" s="24">
        <v>5</v>
      </c>
      <c r="AP633" s="24">
        <v>1</v>
      </c>
      <c r="AQ633" s="26">
        <v>37346</v>
      </c>
      <c r="AR633" s="26">
        <v>37322</v>
      </c>
      <c r="AS633" s="24">
        <v>1</v>
      </c>
      <c r="AT633" s="23" t="s">
        <v>466</v>
      </c>
      <c r="AU633" s="23" t="str">
        <f t="shared" si="9"/>
        <v/>
      </c>
    </row>
    <row r="634" spans="2:47" ht="13.8" x14ac:dyDescent="0.25">
      <c r="B634" s="20">
        <v>37346</v>
      </c>
      <c r="C634" s="20" t="s">
        <v>1621</v>
      </c>
      <c r="D634" s="21" t="s">
        <v>464</v>
      </c>
      <c r="E634" s="21" t="s">
        <v>465</v>
      </c>
      <c r="F634" s="22">
        <v>-132.54</v>
      </c>
      <c r="G634" s="21" t="s">
        <v>1954</v>
      </c>
      <c r="H634" s="21" t="s">
        <v>1955</v>
      </c>
      <c r="I634" s="21" t="s">
        <v>1955</v>
      </c>
      <c r="J634" s="21"/>
      <c r="K634" s="21" t="s">
        <v>39</v>
      </c>
      <c r="L634" s="21" t="s">
        <v>269</v>
      </c>
      <c r="M634" s="23" t="s">
        <v>461</v>
      </c>
      <c r="N634" s="24">
        <v>420</v>
      </c>
      <c r="O634" s="21" t="s">
        <v>425</v>
      </c>
      <c r="P634" s="23" t="s">
        <v>130</v>
      </c>
      <c r="Q634" s="23" t="s">
        <v>56</v>
      </c>
      <c r="R634" s="23" t="s">
        <v>57</v>
      </c>
      <c r="S634" s="24" t="b">
        <v>0</v>
      </c>
      <c r="T634" s="25" t="s">
        <v>1954</v>
      </c>
      <c r="U634" s="25"/>
      <c r="V634" s="25"/>
      <c r="W634" s="23" t="s">
        <v>272</v>
      </c>
      <c r="X634" s="26">
        <v>2</v>
      </c>
      <c r="Y634" s="26">
        <v>2</v>
      </c>
      <c r="Z634" s="21"/>
      <c r="AA634" s="25"/>
      <c r="AB634" s="25"/>
      <c r="AC634" s="25"/>
      <c r="AD634" s="25"/>
      <c r="AE634" s="25">
        <v>0</v>
      </c>
      <c r="AF634" s="25" t="s">
        <v>62</v>
      </c>
      <c r="AG634" s="25" t="s">
        <v>62</v>
      </c>
      <c r="AH634" s="25"/>
      <c r="AI634" s="25" t="s">
        <v>63</v>
      </c>
      <c r="AJ634" s="27">
        <v>-132.54</v>
      </c>
      <c r="AK634" s="24">
        <v>7</v>
      </c>
      <c r="AL634" s="24" t="b">
        <v>0</v>
      </c>
      <c r="AM634" s="24" t="b">
        <v>0</v>
      </c>
      <c r="AN634" s="24" t="b">
        <v>0</v>
      </c>
      <c r="AO634" s="24">
        <v>0</v>
      </c>
      <c r="AP634" s="24">
        <v>1</v>
      </c>
      <c r="AQ634" s="26">
        <v>37346</v>
      </c>
      <c r="AR634" s="26">
        <v>37348</v>
      </c>
      <c r="AS634" s="24">
        <v>1</v>
      </c>
      <c r="AT634" s="23" t="s">
        <v>466</v>
      </c>
      <c r="AU634" s="23" t="str">
        <f t="shared" si="9"/>
        <v/>
      </c>
    </row>
    <row r="635" spans="2:47" ht="13.8" x14ac:dyDescent="0.25">
      <c r="B635" s="20">
        <v>37346</v>
      </c>
      <c r="C635" s="20" t="s">
        <v>1621</v>
      </c>
      <c r="D635" s="21" t="s">
        <v>467</v>
      </c>
      <c r="E635" s="21" t="s">
        <v>468</v>
      </c>
      <c r="F635" s="22">
        <v>33457.620000000003</v>
      </c>
      <c r="G635" s="21" t="s">
        <v>1972</v>
      </c>
      <c r="H635" s="21" t="s">
        <v>49</v>
      </c>
      <c r="I635" s="21" t="s">
        <v>1973</v>
      </c>
      <c r="J635" s="21" t="s">
        <v>307</v>
      </c>
      <c r="K635" s="21" t="s">
        <v>39</v>
      </c>
      <c r="L635" s="21" t="s">
        <v>52</v>
      </c>
      <c r="M635" s="23" t="s">
        <v>471</v>
      </c>
      <c r="N635" s="24">
        <v>451</v>
      </c>
      <c r="O635" s="21" t="s">
        <v>472</v>
      </c>
      <c r="P635" s="23" t="s">
        <v>55</v>
      </c>
      <c r="Q635" s="23" t="s">
        <v>56</v>
      </c>
      <c r="R635" s="23" t="s">
        <v>57</v>
      </c>
      <c r="S635" s="24" t="b">
        <v>0</v>
      </c>
      <c r="T635" s="25" t="s">
        <v>1974</v>
      </c>
      <c r="U635" s="25" t="s">
        <v>1975</v>
      </c>
      <c r="V635" s="25" t="s">
        <v>935</v>
      </c>
      <c r="W635" s="23" t="s">
        <v>1976</v>
      </c>
      <c r="X635" s="26">
        <v>37344</v>
      </c>
      <c r="Y635" s="26">
        <v>37364</v>
      </c>
      <c r="Z635" s="21"/>
      <c r="AA635" s="25"/>
      <c r="AB635" s="25"/>
      <c r="AC635" s="25"/>
      <c r="AD635" s="25">
        <v>7001</v>
      </c>
      <c r="AE635" s="25">
        <v>33457.599999999999</v>
      </c>
      <c r="AF635" s="25" t="s">
        <v>62</v>
      </c>
      <c r="AG635" s="25" t="s">
        <v>62</v>
      </c>
      <c r="AH635" s="25"/>
      <c r="AI635" s="25" t="s">
        <v>63</v>
      </c>
      <c r="AJ635" s="27">
        <v>33457.620000000003</v>
      </c>
      <c r="AK635" s="24">
        <v>1</v>
      </c>
      <c r="AL635" s="24" t="b">
        <v>0</v>
      </c>
      <c r="AM635" s="24" t="b">
        <v>0</v>
      </c>
      <c r="AN635" s="24" t="b">
        <v>0</v>
      </c>
      <c r="AO635" s="24">
        <v>0</v>
      </c>
      <c r="AP635" s="24">
        <v>1</v>
      </c>
      <c r="AQ635" s="26">
        <v>37346</v>
      </c>
      <c r="AR635" s="26">
        <v>37350</v>
      </c>
      <c r="AS635" s="24">
        <v>1</v>
      </c>
      <c r="AT635" s="23" t="s">
        <v>473</v>
      </c>
      <c r="AU635" s="23" t="str">
        <f t="shared" si="9"/>
        <v>VO00498627</v>
      </c>
    </row>
    <row r="636" spans="2:47" ht="13.8" x14ac:dyDescent="0.25">
      <c r="B636" s="20">
        <v>37346</v>
      </c>
      <c r="C636" s="20" t="s">
        <v>1621</v>
      </c>
      <c r="D636" s="21" t="s">
        <v>474</v>
      </c>
      <c r="E636" s="21" t="s">
        <v>475</v>
      </c>
      <c r="F636" s="22">
        <v>38653.980000000003</v>
      </c>
      <c r="G636" s="21" t="s">
        <v>1977</v>
      </c>
      <c r="H636" s="21" t="s">
        <v>477</v>
      </c>
      <c r="I636" s="21" t="s">
        <v>478</v>
      </c>
      <c r="J636" s="21"/>
      <c r="K636" s="21" t="s">
        <v>39</v>
      </c>
      <c r="L636" s="21" t="s">
        <v>269</v>
      </c>
      <c r="M636" s="23" t="s">
        <v>471</v>
      </c>
      <c r="N636" s="24">
        <v>451</v>
      </c>
      <c r="O636" s="21" t="s">
        <v>472</v>
      </c>
      <c r="P636" s="23" t="s">
        <v>130</v>
      </c>
      <c r="Q636" s="23" t="s">
        <v>56</v>
      </c>
      <c r="R636" s="23" t="s">
        <v>57</v>
      </c>
      <c r="S636" s="24" t="b">
        <v>0</v>
      </c>
      <c r="T636" s="25" t="s">
        <v>1977</v>
      </c>
      <c r="U636" s="25"/>
      <c r="V636" s="25"/>
      <c r="W636" s="23" t="s">
        <v>272</v>
      </c>
      <c r="X636" s="26">
        <v>2</v>
      </c>
      <c r="Y636" s="26">
        <v>2</v>
      </c>
      <c r="Z636" s="21"/>
      <c r="AA636" s="25"/>
      <c r="AB636" s="25"/>
      <c r="AC636" s="25"/>
      <c r="AD636" s="25"/>
      <c r="AE636" s="25">
        <v>0</v>
      </c>
      <c r="AF636" s="25" t="s">
        <v>62</v>
      </c>
      <c r="AG636" s="25" t="s">
        <v>62</v>
      </c>
      <c r="AH636" s="25"/>
      <c r="AI636" s="25" t="s">
        <v>63</v>
      </c>
      <c r="AJ636" s="27">
        <v>38653.980000000003</v>
      </c>
      <c r="AK636" s="24">
        <v>1</v>
      </c>
      <c r="AL636" s="24" t="b">
        <v>1</v>
      </c>
      <c r="AM636" s="24" t="b">
        <v>0</v>
      </c>
      <c r="AN636" s="24" t="b">
        <v>0</v>
      </c>
      <c r="AO636" s="24">
        <v>0</v>
      </c>
      <c r="AP636" s="24">
        <v>1</v>
      </c>
      <c r="AQ636" s="26">
        <v>37346</v>
      </c>
      <c r="AR636" s="26">
        <v>37349</v>
      </c>
      <c r="AS636" s="24">
        <v>1</v>
      </c>
      <c r="AT636" s="23" t="s">
        <v>479</v>
      </c>
      <c r="AU636" s="23" t="str">
        <f t="shared" si="9"/>
        <v/>
      </c>
    </row>
    <row r="637" spans="2:47" ht="13.8" x14ac:dyDescent="0.25">
      <c r="B637" s="20">
        <v>37346</v>
      </c>
      <c r="C637" s="20" t="s">
        <v>1621</v>
      </c>
      <c r="D637" s="21" t="s">
        <v>474</v>
      </c>
      <c r="E637" s="21" t="s">
        <v>475</v>
      </c>
      <c r="F637" s="22">
        <v>-41709.300000000003</v>
      </c>
      <c r="G637" s="21" t="s">
        <v>1978</v>
      </c>
      <c r="H637" s="21" t="s">
        <v>477</v>
      </c>
      <c r="I637" s="21" t="s">
        <v>418</v>
      </c>
      <c r="J637" s="21"/>
      <c r="K637" s="21" t="s">
        <v>39</v>
      </c>
      <c r="L637" s="21" t="s">
        <v>504</v>
      </c>
      <c r="M637" s="23" t="s">
        <v>471</v>
      </c>
      <c r="N637" s="24">
        <v>451</v>
      </c>
      <c r="O637" s="21" t="s">
        <v>472</v>
      </c>
      <c r="P637" s="23" t="s">
        <v>130</v>
      </c>
      <c r="Q637" s="23" t="s">
        <v>56</v>
      </c>
      <c r="R637" s="23" t="s">
        <v>57</v>
      </c>
      <c r="S637" s="24" t="b">
        <v>0</v>
      </c>
      <c r="T637" s="25" t="s">
        <v>1300</v>
      </c>
      <c r="U637" s="25"/>
      <c r="V637" s="25"/>
      <c r="W637" s="23" t="s">
        <v>272</v>
      </c>
      <c r="X637" s="26">
        <v>2</v>
      </c>
      <c r="Y637" s="26">
        <v>2</v>
      </c>
      <c r="Z637" s="21"/>
      <c r="AA637" s="25"/>
      <c r="AB637" s="25"/>
      <c r="AC637" s="25"/>
      <c r="AD637" s="25"/>
      <c r="AE637" s="25">
        <v>0</v>
      </c>
      <c r="AF637" s="25" t="s">
        <v>62</v>
      </c>
      <c r="AG637" s="25" t="s">
        <v>62</v>
      </c>
      <c r="AH637" s="25"/>
      <c r="AI637" s="25" t="s">
        <v>63</v>
      </c>
      <c r="AJ637" s="27">
        <v>-41709.300000000003</v>
      </c>
      <c r="AK637" s="24">
        <v>1</v>
      </c>
      <c r="AL637" s="24" t="b">
        <v>0</v>
      </c>
      <c r="AM637" s="24" t="b">
        <v>0</v>
      </c>
      <c r="AN637" s="24" t="b">
        <v>0</v>
      </c>
      <c r="AO637" s="24">
        <v>5</v>
      </c>
      <c r="AP637" s="24">
        <v>1</v>
      </c>
      <c r="AQ637" s="26">
        <v>37346</v>
      </c>
      <c r="AR637" s="26">
        <v>37323</v>
      </c>
      <c r="AS637" s="24">
        <v>1</v>
      </c>
      <c r="AT637" s="23" t="s">
        <v>479</v>
      </c>
      <c r="AU637" s="23" t="str">
        <f t="shared" si="9"/>
        <v/>
      </c>
    </row>
    <row r="638" spans="2:47" ht="13.8" x14ac:dyDescent="0.25">
      <c r="B638" s="20">
        <v>37346</v>
      </c>
      <c r="C638" s="20" t="s">
        <v>1621</v>
      </c>
      <c r="D638" s="21" t="s">
        <v>474</v>
      </c>
      <c r="E638" s="21" t="s">
        <v>475</v>
      </c>
      <c r="F638" s="22">
        <v>-36409.800000000003</v>
      </c>
      <c r="G638" s="21" t="s">
        <v>1978</v>
      </c>
      <c r="H638" s="21" t="s">
        <v>477</v>
      </c>
      <c r="I638" s="21" t="s">
        <v>1275</v>
      </c>
      <c r="J638" s="21"/>
      <c r="K638" s="21" t="s">
        <v>39</v>
      </c>
      <c r="L638" s="21" t="s">
        <v>504</v>
      </c>
      <c r="M638" s="23" t="s">
        <v>471</v>
      </c>
      <c r="N638" s="24">
        <v>451</v>
      </c>
      <c r="O638" s="21" t="s">
        <v>472</v>
      </c>
      <c r="P638" s="23" t="s">
        <v>130</v>
      </c>
      <c r="Q638" s="23" t="s">
        <v>56</v>
      </c>
      <c r="R638" s="23" t="s">
        <v>57</v>
      </c>
      <c r="S638" s="24" t="b">
        <v>0</v>
      </c>
      <c r="T638" s="25" t="s">
        <v>1300</v>
      </c>
      <c r="U638" s="25"/>
      <c r="V638" s="25"/>
      <c r="W638" s="23" t="s">
        <v>272</v>
      </c>
      <c r="X638" s="26">
        <v>2</v>
      </c>
      <c r="Y638" s="26">
        <v>2</v>
      </c>
      <c r="Z638" s="21"/>
      <c r="AA638" s="25"/>
      <c r="AB638" s="25"/>
      <c r="AC638" s="25"/>
      <c r="AD638" s="25"/>
      <c r="AE638" s="25">
        <v>0</v>
      </c>
      <c r="AF638" s="25" t="s">
        <v>62</v>
      </c>
      <c r="AG638" s="25" t="s">
        <v>62</v>
      </c>
      <c r="AH638" s="25"/>
      <c r="AI638" s="25" t="s">
        <v>63</v>
      </c>
      <c r="AJ638" s="27">
        <v>-36409.800000000003</v>
      </c>
      <c r="AK638" s="24">
        <v>2</v>
      </c>
      <c r="AL638" s="24" t="b">
        <v>0</v>
      </c>
      <c r="AM638" s="24" t="b">
        <v>0</v>
      </c>
      <c r="AN638" s="24" t="b">
        <v>0</v>
      </c>
      <c r="AO638" s="24">
        <v>5</v>
      </c>
      <c r="AP638" s="24">
        <v>1</v>
      </c>
      <c r="AQ638" s="26">
        <v>37346</v>
      </c>
      <c r="AR638" s="26">
        <v>37323</v>
      </c>
      <c r="AS638" s="24">
        <v>1</v>
      </c>
      <c r="AT638" s="23" t="s">
        <v>479</v>
      </c>
      <c r="AU638" s="23" t="str">
        <f t="shared" si="9"/>
        <v/>
      </c>
    </row>
    <row r="639" spans="2:47" ht="13.8" x14ac:dyDescent="0.25">
      <c r="B639" s="20">
        <v>37346</v>
      </c>
      <c r="C639" s="20" t="s">
        <v>1621</v>
      </c>
      <c r="D639" s="21" t="s">
        <v>480</v>
      </c>
      <c r="E639" s="21" t="s">
        <v>481</v>
      </c>
      <c r="F639" s="22">
        <v>5277.11</v>
      </c>
      <c r="G639" s="21" t="s">
        <v>1979</v>
      </c>
      <c r="H639" s="21" t="s">
        <v>1980</v>
      </c>
      <c r="I639" s="21" t="s">
        <v>1980</v>
      </c>
      <c r="J639" s="21"/>
      <c r="K639" s="21" t="s">
        <v>39</v>
      </c>
      <c r="L639" s="21" t="s">
        <v>269</v>
      </c>
      <c r="M639" s="23" t="s">
        <v>485</v>
      </c>
      <c r="N639" s="24">
        <v>451</v>
      </c>
      <c r="O639" s="21" t="s">
        <v>472</v>
      </c>
      <c r="P639" s="23" t="s">
        <v>130</v>
      </c>
      <c r="Q639" s="23" t="s">
        <v>56</v>
      </c>
      <c r="R639" s="23" t="s">
        <v>57</v>
      </c>
      <c r="S639" s="24" t="b">
        <v>0</v>
      </c>
      <c r="T639" s="25" t="s">
        <v>1979</v>
      </c>
      <c r="U639" s="25"/>
      <c r="V639" s="25"/>
      <c r="W639" s="23" t="s">
        <v>272</v>
      </c>
      <c r="X639" s="26">
        <v>2</v>
      </c>
      <c r="Y639" s="26">
        <v>2</v>
      </c>
      <c r="Z639" s="21"/>
      <c r="AA639" s="25"/>
      <c r="AB639" s="25"/>
      <c r="AC639" s="25"/>
      <c r="AD639" s="25"/>
      <c r="AE639" s="25">
        <v>0</v>
      </c>
      <c r="AF639" s="25" t="s">
        <v>62</v>
      </c>
      <c r="AG639" s="25" t="s">
        <v>62</v>
      </c>
      <c r="AH639" s="25"/>
      <c r="AI639" s="25" t="s">
        <v>63</v>
      </c>
      <c r="AJ639" s="27">
        <v>5277.11</v>
      </c>
      <c r="AK639" s="24">
        <v>1</v>
      </c>
      <c r="AL639" s="24" t="b">
        <v>0</v>
      </c>
      <c r="AM639" s="24" t="b">
        <v>0</v>
      </c>
      <c r="AN639" s="24" t="b">
        <v>0</v>
      </c>
      <c r="AO639" s="24">
        <v>0</v>
      </c>
      <c r="AP639" s="24">
        <v>1</v>
      </c>
      <c r="AQ639" s="26">
        <v>37346</v>
      </c>
      <c r="AR639" s="26">
        <v>37351</v>
      </c>
      <c r="AS639" s="24">
        <v>1</v>
      </c>
      <c r="AT639" s="23" t="s">
        <v>486</v>
      </c>
      <c r="AU639" s="23" t="str">
        <f t="shared" si="9"/>
        <v/>
      </c>
    </row>
    <row r="640" spans="2:47" ht="13.8" x14ac:dyDescent="0.25">
      <c r="B640" s="20">
        <v>37346</v>
      </c>
      <c r="C640" s="20" t="s">
        <v>1621</v>
      </c>
      <c r="D640" s="21" t="s">
        <v>487</v>
      </c>
      <c r="E640" s="21" t="s">
        <v>488</v>
      </c>
      <c r="F640" s="22">
        <v>2091.1799999999998</v>
      </c>
      <c r="G640" s="21" t="s">
        <v>1981</v>
      </c>
      <c r="H640" s="21" t="s">
        <v>1982</v>
      </c>
      <c r="I640" s="21" t="s">
        <v>1983</v>
      </c>
      <c r="J640" s="21" t="s">
        <v>432</v>
      </c>
      <c r="K640" s="21" t="s">
        <v>39</v>
      </c>
      <c r="L640" s="21" t="s">
        <v>269</v>
      </c>
      <c r="M640" s="23" t="s">
        <v>492</v>
      </c>
      <c r="N640" s="24">
        <v>451</v>
      </c>
      <c r="O640" s="21" t="s">
        <v>472</v>
      </c>
      <c r="P640" s="23" t="s">
        <v>55</v>
      </c>
      <c r="Q640" s="23" t="s">
        <v>56</v>
      </c>
      <c r="R640" s="23" t="s">
        <v>57</v>
      </c>
      <c r="S640" s="24" t="b">
        <v>0</v>
      </c>
      <c r="T640" s="25" t="s">
        <v>1303</v>
      </c>
      <c r="U640" s="25" t="s">
        <v>435</v>
      </c>
      <c r="V640" s="25"/>
      <c r="W640" s="23" t="s">
        <v>272</v>
      </c>
      <c r="X640" s="26">
        <v>2</v>
      </c>
      <c r="Y640" s="26">
        <v>2</v>
      </c>
      <c r="Z640" s="21"/>
      <c r="AA640" s="25"/>
      <c r="AB640" s="25"/>
      <c r="AC640" s="25"/>
      <c r="AD640" s="25"/>
      <c r="AE640" s="25">
        <v>0</v>
      </c>
      <c r="AF640" s="25" t="s">
        <v>62</v>
      </c>
      <c r="AG640" s="25" t="s">
        <v>62</v>
      </c>
      <c r="AH640" s="25"/>
      <c r="AI640" s="25" t="s">
        <v>63</v>
      </c>
      <c r="AJ640" s="27">
        <v>2091.1799999999998</v>
      </c>
      <c r="AK640" s="24">
        <v>1</v>
      </c>
      <c r="AL640" s="24" t="b">
        <v>0</v>
      </c>
      <c r="AM640" s="24" t="b">
        <v>0</v>
      </c>
      <c r="AN640" s="24" t="b">
        <v>1</v>
      </c>
      <c r="AO640" s="24">
        <v>4</v>
      </c>
      <c r="AP640" s="24">
        <v>1</v>
      </c>
      <c r="AQ640" s="26">
        <v>37346</v>
      </c>
      <c r="AR640" s="26">
        <v>37349</v>
      </c>
      <c r="AS640" s="24">
        <v>1</v>
      </c>
      <c r="AT640" s="23" t="s">
        <v>494</v>
      </c>
      <c r="AU640" s="23" t="str">
        <f t="shared" si="9"/>
        <v/>
      </c>
    </row>
    <row r="641" spans="2:47" ht="13.8" x14ac:dyDescent="0.25">
      <c r="B641" s="20">
        <v>37346</v>
      </c>
      <c r="C641" s="20" t="s">
        <v>1621</v>
      </c>
      <c r="D641" s="21" t="s">
        <v>495</v>
      </c>
      <c r="E641" s="21" t="s">
        <v>496</v>
      </c>
      <c r="F641" s="22">
        <v>1266.51</v>
      </c>
      <c r="G641" s="21" t="s">
        <v>1979</v>
      </c>
      <c r="H641" s="21" t="s">
        <v>1980</v>
      </c>
      <c r="I641" s="21" t="s">
        <v>1984</v>
      </c>
      <c r="J641" s="21"/>
      <c r="K641" s="21" t="s">
        <v>39</v>
      </c>
      <c r="L641" s="21" t="s">
        <v>269</v>
      </c>
      <c r="M641" s="23" t="s">
        <v>492</v>
      </c>
      <c r="N641" s="24">
        <v>451</v>
      </c>
      <c r="O641" s="21" t="s">
        <v>472</v>
      </c>
      <c r="P641" s="23" t="s">
        <v>130</v>
      </c>
      <c r="Q641" s="23" t="s">
        <v>56</v>
      </c>
      <c r="R641" s="23" t="s">
        <v>57</v>
      </c>
      <c r="S641" s="24" t="b">
        <v>0</v>
      </c>
      <c r="T641" s="25" t="s">
        <v>1979</v>
      </c>
      <c r="U641" s="25"/>
      <c r="V641" s="25"/>
      <c r="W641" s="23" t="s">
        <v>272</v>
      </c>
      <c r="X641" s="26">
        <v>2</v>
      </c>
      <c r="Y641" s="26">
        <v>2</v>
      </c>
      <c r="Z641" s="21"/>
      <c r="AA641" s="25"/>
      <c r="AB641" s="25"/>
      <c r="AC641" s="25"/>
      <c r="AD641" s="25"/>
      <c r="AE641" s="25">
        <v>0</v>
      </c>
      <c r="AF641" s="25" t="s">
        <v>62</v>
      </c>
      <c r="AG641" s="25" t="s">
        <v>62</v>
      </c>
      <c r="AH641" s="25"/>
      <c r="AI641" s="25" t="s">
        <v>63</v>
      </c>
      <c r="AJ641" s="27">
        <v>1266.51</v>
      </c>
      <c r="AK641" s="24">
        <v>9</v>
      </c>
      <c r="AL641" s="24" t="b">
        <v>0</v>
      </c>
      <c r="AM641" s="24" t="b">
        <v>0</v>
      </c>
      <c r="AN641" s="24" t="b">
        <v>0</v>
      </c>
      <c r="AO641" s="24">
        <v>0</v>
      </c>
      <c r="AP641" s="24">
        <v>1</v>
      </c>
      <c r="AQ641" s="26">
        <v>37346</v>
      </c>
      <c r="AR641" s="26">
        <v>37351</v>
      </c>
      <c r="AS641" s="24">
        <v>1</v>
      </c>
      <c r="AT641" s="23" t="s">
        <v>498</v>
      </c>
      <c r="AU641" s="23" t="str">
        <f t="shared" si="9"/>
        <v/>
      </c>
    </row>
    <row r="642" spans="2:47" ht="13.8" x14ac:dyDescent="0.25">
      <c r="B642" s="20">
        <v>37346</v>
      </c>
      <c r="C642" s="20" t="s">
        <v>1621</v>
      </c>
      <c r="D642" s="21" t="s">
        <v>499</v>
      </c>
      <c r="E642" s="21" t="s">
        <v>500</v>
      </c>
      <c r="F642" s="22">
        <v>6885</v>
      </c>
      <c r="G642" s="21" t="s">
        <v>1985</v>
      </c>
      <c r="H642" s="21" t="s">
        <v>1986</v>
      </c>
      <c r="I642" s="21" t="s">
        <v>1987</v>
      </c>
      <c r="J642" s="21" t="s">
        <v>432</v>
      </c>
      <c r="K642" s="21" t="s">
        <v>39</v>
      </c>
      <c r="L642" s="21" t="s">
        <v>269</v>
      </c>
      <c r="M642" s="23" t="s">
        <v>270</v>
      </c>
      <c r="N642" s="24">
        <v>456</v>
      </c>
      <c r="O642" s="21" t="s">
        <v>271</v>
      </c>
      <c r="P642" s="23" t="s">
        <v>55</v>
      </c>
      <c r="Q642" s="23" t="s">
        <v>56</v>
      </c>
      <c r="R642" s="23" t="s">
        <v>57</v>
      </c>
      <c r="S642" s="24" t="b">
        <v>0</v>
      </c>
      <c r="T642" s="25" t="s">
        <v>1312</v>
      </c>
      <c r="U642" s="25" t="s">
        <v>435</v>
      </c>
      <c r="V642" s="25"/>
      <c r="W642" s="23" t="s">
        <v>272</v>
      </c>
      <c r="X642" s="26">
        <v>2</v>
      </c>
      <c r="Y642" s="26">
        <v>2</v>
      </c>
      <c r="Z642" s="21"/>
      <c r="AA642" s="25"/>
      <c r="AB642" s="25"/>
      <c r="AC642" s="25"/>
      <c r="AD642" s="25"/>
      <c r="AE642" s="25">
        <v>0</v>
      </c>
      <c r="AF642" s="25" t="s">
        <v>62</v>
      </c>
      <c r="AG642" s="25" t="s">
        <v>62</v>
      </c>
      <c r="AH642" s="25"/>
      <c r="AI642" s="25" t="s">
        <v>63</v>
      </c>
      <c r="AJ642" s="27">
        <v>6885</v>
      </c>
      <c r="AK642" s="24">
        <v>2</v>
      </c>
      <c r="AL642" s="24" t="b">
        <v>1</v>
      </c>
      <c r="AM642" s="24" t="b">
        <v>0</v>
      </c>
      <c r="AN642" s="24" t="b">
        <v>1</v>
      </c>
      <c r="AO642" s="24">
        <v>4</v>
      </c>
      <c r="AP642" s="24">
        <v>1</v>
      </c>
      <c r="AQ642" s="26">
        <v>37346</v>
      </c>
      <c r="AR642" s="26">
        <v>37348</v>
      </c>
      <c r="AS642" s="24">
        <v>1</v>
      </c>
      <c r="AT642" s="23" t="s">
        <v>506</v>
      </c>
      <c r="AU642" s="23" t="str">
        <f t="shared" si="9"/>
        <v/>
      </c>
    </row>
    <row r="643" spans="2:47" ht="13.8" x14ac:dyDescent="0.25">
      <c r="B643" s="20">
        <v>37346</v>
      </c>
      <c r="C643" s="20" t="s">
        <v>1621</v>
      </c>
      <c r="D643" s="21" t="s">
        <v>499</v>
      </c>
      <c r="E643" s="21" t="s">
        <v>500</v>
      </c>
      <c r="F643" s="22">
        <v>13358.07</v>
      </c>
      <c r="G643" s="21" t="s">
        <v>1969</v>
      </c>
      <c r="H643" s="21" t="s">
        <v>1970</v>
      </c>
      <c r="I643" s="21" t="s">
        <v>1988</v>
      </c>
      <c r="J643" s="21" t="s">
        <v>432</v>
      </c>
      <c r="K643" s="21" t="s">
        <v>39</v>
      </c>
      <c r="L643" s="21" t="s">
        <v>269</v>
      </c>
      <c r="M643" s="23" t="s">
        <v>270</v>
      </c>
      <c r="N643" s="24">
        <v>456</v>
      </c>
      <c r="O643" s="21" t="s">
        <v>271</v>
      </c>
      <c r="P643" s="23" t="s">
        <v>55</v>
      </c>
      <c r="Q643" s="23" t="s">
        <v>56</v>
      </c>
      <c r="R643" s="23" t="s">
        <v>57</v>
      </c>
      <c r="S643" s="24" t="b">
        <v>0</v>
      </c>
      <c r="T643" s="25" t="s">
        <v>1289</v>
      </c>
      <c r="U643" s="25" t="s">
        <v>435</v>
      </c>
      <c r="V643" s="25"/>
      <c r="W643" s="23" t="s">
        <v>272</v>
      </c>
      <c r="X643" s="26">
        <v>2</v>
      </c>
      <c r="Y643" s="26">
        <v>2</v>
      </c>
      <c r="Z643" s="21"/>
      <c r="AA643" s="25"/>
      <c r="AB643" s="25"/>
      <c r="AC643" s="25"/>
      <c r="AD643" s="25"/>
      <c r="AE643" s="25">
        <v>0</v>
      </c>
      <c r="AF643" s="25" t="s">
        <v>62</v>
      </c>
      <c r="AG643" s="25" t="s">
        <v>62</v>
      </c>
      <c r="AH643" s="25"/>
      <c r="AI643" s="25" t="s">
        <v>63</v>
      </c>
      <c r="AJ643" s="27">
        <v>13358.07</v>
      </c>
      <c r="AK643" s="24">
        <v>4</v>
      </c>
      <c r="AL643" s="24" t="b">
        <v>0</v>
      </c>
      <c r="AM643" s="24" t="b">
        <v>0</v>
      </c>
      <c r="AN643" s="24" t="b">
        <v>1</v>
      </c>
      <c r="AO643" s="24">
        <v>4</v>
      </c>
      <c r="AP643" s="24">
        <v>1</v>
      </c>
      <c r="AQ643" s="26">
        <v>37346</v>
      </c>
      <c r="AR643" s="26">
        <v>37340</v>
      </c>
      <c r="AS643" s="24">
        <v>1</v>
      </c>
      <c r="AT643" s="23" t="s">
        <v>506</v>
      </c>
      <c r="AU643" s="23" t="str">
        <f t="shared" si="9"/>
        <v/>
      </c>
    </row>
    <row r="644" spans="2:47" ht="13.8" x14ac:dyDescent="0.25">
      <c r="B644" s="20">
        <v>37346</v>
      </c>
      <c r="C644" s="20" t="s">
        <v>1621</v>
      </c>
      <c r="D644" s="21" t="s">
        <v>499</v>
      </c>
      <c r="E644" s="21" t="s">
        <v>500</v>
      </c>
      <c r="F644" s="22">
        <v>-6129</v>
      </c>
      <c r="G644" s="21" t="s">
        <v>1989</v>
      </c>
      <c r="H644" s="21" t="s">
        <v>1990</v>
      </c>
      <c r="I644" s="21" t="s">
        <v>1991</v>
      </c>
      <c r="J644" s="21" t="s">
        <v>432</v>
      </c>
      <c r="K644" s="21" t="s">
        <v>39</v>
      </c>
      <c r="L644" s="21" t="s">
        <v>504</v>
      </c>
      <c r="M644" s="23" t="s">
        <v>270</v>
      </c>
      <c r="N644" s="24">
        <v>456</v>
      </c>
      <c r="O644" s="21" t="s">
        <v>271</v>
      </c>
      <c r="P644" s="23" t="s">
        <v>55</v>
      </c>
      <c r="Q644" s="23" t="s">
        <v>56</v>
      </c>
      <c r="R644" s="23" t="s">
        <v>57</v>
      </c>
      <c r="S644" s="24" t="b">
        <v>0</v>
      </c>
      <c r="T644" s="25" t="s">
        <v>1312</v>
      </c>
      <c r="U644" s="25" t="s">
        <v>435</v>
      </c>
      <c r="V644" s="25"/>
      <c r="W644" s="23" t="s">
        <v>272</v>
      </c>
      <c r="X644" s="26">
        <v>2</v>
      </c>
      <c r="Y644" s="26">
        <v>2</v>
      </c>
      <c r="Z644" s="21"/>
      <c r="AA644" s="25"/>
      <c r="AB644" s="25"/>
      <c r="AC644" s="25"/>
      <c r="AD644" s="25"/>
      <c r="AE644" s="25">
        <v>0</v>
      </c>
      <c r="AF644" s="25" t="s">
        <v>62</v>
      </c>
      <c r="AG644" s="25" t="s">
        <v>62</v>
      </c>
      <c r="AH644" s="25"/>
      <c r="AI644" s="25" t="s">
        <v>63</v>
      </c>
      <c r="AJ644" s="27">
        <v>-6129</v>
      </c>
      <c r="AK644" s="24">
        <v>2</v>
      </c>
      <c r="AL644" s="24" t="b">
        <v>0</v>
      </c>
      <c r="AM644" s="24" t="b">
        <v>0</v>
      </c>
      <c r="AN644" s="24" t="b">
        <v>0</v>
      </c>
      <c r="AO644" s="24">
        <v>5</v>
      </c>
      <c r="AP644" s="24">
        <v>1</v>
      </c>
      <c r="AQ644" s="26">
        <v>37346</v>
      </c>
      <c r="AR644" s="26">
        <v>37316</v>
      </c>
      <c r="AS644" s="24">
        <v>1</v>
      </c>
      <c r="AT644" s="23" t="s">
        <v>506</v>
      </c>
      <c r="AU644" s="23" t="str">
        <f t="shared" si="9"/>
        <v/>
      </c>
    </row>
    <row r="645" spans="2:47" ht="13.8" x14ac:dyDescent="0.25">
      <c r="B645" s="20">
        <v>37346</v>
      </c>
      <c r="C645" s="20" t="s">
        <v>1621</v>
      </c>
      <c r="D645" s="21" t="s">
        <v>263</v>
      </c>
      <c r="E645" s="21" t="s">
        <v>264</v>
      </c>
      <c r="F645" s="22">
        <v>-1610.9</v>
      </c>
      <c r="G645" s="21" t="s">
        <v>1992</v>
      </c>
      <c r="H645" s="21" t="s">
        <v>1993</v>
      </c>
      <c r="I645" s="21" t="s">
        <v>1994</v>
      </c>
      <c r="J645" s="21" t="s">
        <v>268</v>
      </c>
      <c r="K645" s="21" t="s">
        <v>39</v>
      </c>
      <c r="L645" s="21" t="s">
        <v>504</v>
      </c>
      <c r="M645" s="23" t="s">
        <v>270</v>
      </c>
      <c r="N645" s="24">
        <v>456</v>
      </c>
      <c r="O645" s="21" t="s">
        <v>271</v>
      </c>
      <c r="P645" s="23" t="s">
        <v>130</v>
      </c>
      <c r="Q645" s="23" t="s">
        <v>56</v>
      </c>
      <c r="R645" s="23" t="s">
        <v>57</v>
      </c>
      <c r="S645" s="24" t="b">
        <v>0</v>
      </c>
      <c r="T645" s="25" t="s">
        <v>1325</v>
      </c>
      <c r="U645" s="25"/>
      <c r="V645" s="25"/>
      <c r="W645" s="23" t="s">
        <v>272</v>
      </c>
      <c r="X645" s="26">
        <v>2</v>
      </c>
      <c r="Y645" s="26">
        <v>2</v>
      </c>
      <c r="Z645" s="21"/>
      <c r="AA645" s="25"/>
      <c r="AB645" s="25"/>
      <c r="AC645" s="25"/>
      <c r="AD645" s="25"/>
      <c r="AE645" s="25">
        <v>0</v>
      </c>
      <c r="AF645" s="25" t="s">
        <v>62</v>
      </c>
      <c r="AG645" s="25" t="s">
        <v>62</v>
      </c>
      <c r="AH645" s="25"/>
      <c r="AI645" s="25" t="s">
        <v>63</v>
      </c>
      <c r="AJ645" s="27">
        <v>-1610.9</v>
      </c>
      <c r="AK645" s="24">
        <v>3</v>
      </c>
      <c r="AL645" s="24" t="b">
        <v>0</v>
      </c>
      <c r="AM645" s="24" t="b">
        <v>0</v>
      </c>
      <c r="AN645" s="24" t="b">
        <v>0</v>
      </c>
      <c r="AO645" s="24">
        <v>5</v>
      </c>
      <c r="AP645" s="24">
        <v>1</v>
      </c>
      <c r="AQ645" s="26">
        <v>37346</v>
      </c>
      <c r="AR645" s="26">
        <v>37322</v>
      </c>
      <c r="AS645" s="24">
        <v>1</v>
      </c>
      <c r="AT645" s="23" t="s">
        <v>273</v>
      </c>
      <c r="AU645" s="23" t="str">
        <f t="shared" si="9"/>
        <v/>
      </c>
    </row>
    <row r="646" spans="2:47" ht="13.8" x14ac:dyDescent="0.25">
      <c r="B646" s="20">
        <v>37346</v>
      </c>
      <c r="C646" s="20" t="s">
        <v>1621</v>
      </c>
      <c r="D646" s="21" t="s">
        <v>263</v>
      </c>
      <c r="E646" s="21" t="s">
        <v>264</v>
      </c>
      <c r="F646" s="22">
        <v>1992.02</v>
      </c>
      <c r="G646" s="21" t="s">
        <v>1995</v>
      </c>
      <c r="H646" s="21" t="s">
        <v>1996</v>
      </c>
      <c r="I646" s="21" t="s">
        <v>1997</v>
      </c>
      <c r="J646" s="21" t="s">
        <v>268</v>
      </c>
      <c r="K646" s="21" t="s">
        <v>39</v>
      </c>
      <c r="L646" s="21" t="s">
        <v>269</v>
      </c>
      <c r="M646" s="23" t="s">
        <v>270</v>
      </c>
      <c r="N646" s="24">
        <v>456</v>
      </c>
      <c r="O646" s="21" t="s">
        <v>271</v>
      </c>
      <c r="P646" s="23" t="s">
        <v>130</v>
      </c>
      <c r="Q646" s="23" t="s">
        <v>56</v>
      </c>
      <c r="R646" s="23" t="s">
        <v>57</v>
      </c>
      <c r="S646" s="24" t="b">
        <v>0</v>
      </c>
      <c r="T646" s="25" t="s">
        <v>1995</v>
      </c>
      <c r="U646" s="25"/>
      <c r="V646" s="25"/>
      <c r="W646" s="23" t="s">
        <v>272</v>
      </c>
      <c r="X646" s="26">
        <v>2</v>
      </c>
      <c r="Y646" s="26">
        <v>2</v>
      </c>
      <c r="Z646" s="21"/>
      <c r="AA646" s="25"/>
      <c r="AB646" s="25"/>
      <c r="AC646" s="25"/>
      <c r="AD646" s="25"/>
      <c r="AE646" s="25">
        <v>0</v>
      </c>
      <c r="AF646" s="25" t="s">
        <v>62</v>
      </c>
      <c r="AG646" s="25" t="s">
        <v>62</v>
      </c>
      <c r="AH646" s="25"/>
      <c r="AI646" s="25" t="s">
        <v>63</v>
      </c>
      <c r="AJ646" s="27">
        <v>1992.02</v>
      </c>
      <c r="AK646" s="24">
        <v>4</v>
      </c>
      <c r="AL646" s="24" t="b">
        <v>0</v>
      </c>
      <c r="AM646" s="24" t="b">
        <v>0</v>
      </c>
      <c r="AN646" s="24" t="b">
        <v>0</v>
      </c>
      <c r="AO646" s="24">
        <v>0</v>
      </c>
      <c r="AP646" s="24">
        <v>1</v>
      </c>
      <c r="AQ646" s="26">
        <v>37346</v>
      </c>
      <c r="AR646" s="26">
        <v>37349</v>
      </c>
      <c r="AS646" s="24">
        <v>1</v>
      </c>
      <c r="AT646" s="23" t="s">
        <v>273</v>
      </c>
      <c r="AU646" s="23" t="str">
        <f t="shared" ref="AU646:AU709" si="10">IF(LEFT(T646,2)="VO",T646,"")</f>
        <v/>
      </c>
    </row>
    <row r="647" spans="2:47" ht="13.8" x14ac:dyDescent="0.25">
      <c r="B647" s="20">
        <v>37346</v>
      </c>
      <c r="C647" s="20" t="s">
        <v>1621</v>
      </c>
      <c r="D647" s="21" t="s">
        <v>263</v>
      </c>
      <c r="E647" s="21" t="s">
        <v>264</v>
      </c>
      <c r="F647" s="22">
        <v>2757.15</v>
      </c>
      <c r="G647" s="21" t="s">
        <v>1998</v>
      </c>
      <c r="H647" s="21" t="s">
        <v>1999</v>
      </c>
      <c r="I647" s="21" t="s">
        <v>2000</v>
      </c>
      <c r="J647" s="21" t="s">
        <v>268</v>
      </c>
      <c r="K647" s="21" t="s">
        <v>39</v>
      </c>
      <c r="L647" s="21" t="s">
        <v>269</v>
      </c>
      <c r="M647" s="23" t="s">
        <v>270</v>
      </c>
      <c r="N647" s="24">
        <v>456</v>
      </c>
      <c r="O647" s="21" t="s">
        <v>271</v>
      </c>
      <c r="P647" s="23" t="s">
        <v>130</v>
      </c>
      <c r="Q647" s="23" t="s">
        <v>56</v>
      </c>
      <c r="R647" s="23" t="s">
        <v>57</v>
      </c>
      <c r="S647" s="24" t="b">
        <v>0</v>
      </c>
      <c r="T647" s="25" t="s">
        <v>1998</v>
      </c>
      <c r="U647" s="25"/>
      <c r="V647" s="25"/>
      <c r="W647" s="23" t="s">
        <v>272</v>
      </c>
      <c r="X647" s="26">
        <v>2</v>
      </c>
      <c r="Y647" s="26">
        <v>2</v>
      </c>
      <c r="Z647" s="21"/>
      <c r="AA647" s="25"/>
      <c r="AB647" s="25"/>
      <c r="AC647" s="25"/>
      <c r="AD647" s="25"/>
      <c r="AE647" s="25">
        <v>0</v>
      </c>
      <c r="AF647" s="25" t="s">
        <v>62</v>
      </c>
      <c r="AG647" s="25" t="s">
        <v>62</v>
      </c>
      <c r="AH647" s="25"/>
      <c r="AI647" s="25" t="s">
        <v>63</v>
      </c>
      <c r="AJ647" s="27">
        <v>2757.15</v>
      </c>
      <c r="AK647" s="24">
        <v>2</v>
      </c>
      <c r="AL647" s="24" t="b">
        <v>0</v>
      </c>
      <c r="AM647" s="24" t="b">
        <v>0</v>
      </c>
      <c r="AN647" s="24" t="b">
        <v>0</v>
      </c>
      <c r="AO647" s="24">
        <v>0</v>
      </c>
      <c r="AP647" s="24">
        <v>1</v>
      </c>
      <c r="AQ647" s="26">
        <v>37346</v>
      </c>
      <c r="AR647" s="26">
        <v>37349</v>
      </c>
      <c r="AS647" s="24">
        <v>1</v>
      </c>
      <c r="AT647" s="23" t="s">
        <v>273</v>
      </c>
      <c r="AU647" s="23" t="str">
        <f t="shared" si="10"/>
        <v/>
      </c>
    </row>
    <row r="648" spans="2:47" ht="13.8" x14ac:dyDescent="0.25">
      <c r="B648" s="20">
        <v>37346</v>
      </c>
      <c r="C648" s="20" t="s">
        <v>1621</v>
      </c>
      <c r="D648" s="21" t="s">
        <v>263</v>
      </c>
      <c r="E648" s="21" t="s">
        <v>264</v>
      </c>
      <c r="F648" s="22">
        <v>1226.8699999999999</v>
      </c>
      <c r="G648" s="21" t="s">
        <v>1998</v>
      </c>
      <c r="H648" s="21" t="s">
        <v>1999</v>
      </c>
      <c r="I648" s="21" t="s">
        <v>2001</v>
      </c>
      <c r="J648" s="21" t="s">
        <v>268</v>
      </c>
      <c r="K648" s="21" t="s">
        <v>39</v>
      </c>
      <c r="L648" s="21" t="s">
        <v>269</v>
      </c>
      <c r="M648" s="23" t="s">
        <v>270</v>
      </c>
      <c r="N648" s="24">
        <v>456</v>
      </c>
      <c r="O648" s="21" t="s">
        <v>271</v>
      </c>
      <c r="P648" s="23" t="s">
        <v>130</v>
      </c>
      <c r="Q648" s="23" t="s">
        <v>56</v>
      </c>
      <c r="R648" s="23" t="s">
        <v>57</v>
      </c>
      <c r="S648" s="24" t="b">
        <v>0</v>
      </c>
      <c r="T648" s="25" t="s">
        <v>1998</v>
      </c>
      <c r="U648" s="25"/>
      <c r="V648" s="25"/>
      <c r="W648" s="23" t="s">
        <v>272</v>
      </c>
      <c r="X648" s="26">
        <v>2</v>
      </c>
      <c r="Y648" s="26">
        <v>2</v>
      </c>
      <c r="Z648" s="21"/>
      <c r="AA648" s="25"/>
      <c r="AB648" s="25"/>
      <c r="AC648" s="25"/>
      <c r="AD648" s="25"/>
      <c r="AE648" s="25">
        <v>0</v>
      </c>
      <c r="AF648" s="25" t="s">
        <v>62</v>
      </c>
      <c r="AG648" s="25" t="s">
        <v>62</v>
      </c>
      <c r="AH648" s="25"/>
      <c r="AI648" s="25" t="s">
        <v>63</v>
      </c>
      <c r="AJ648" s="27">
        <v>1226.8699999999999</v>
      </c>
      <c r="AK648" s="24">
        <v>3</v>
      </c>
      <c r="AL648" s="24" t="b">
        <v>0</v>
      </c>
      <c r="AM648" s="24" t="b">
        <v>0</v>
      </c>
      <c r="AN648" s="24" t="b">
        <v>0</v>
      </c>
      <c r="AO648" s="24">
        <v>0</v>
      </c>
      <c r="AP648" s="24">
        <v>1</v>
      </c>
      <c r="AQ648" s="26">
        <v>37346</v>
      </c>
      <c r="AR648" s="26">
        <v>37349</v>
      </c>
      <c r="AS648" s="24">
        <v>1</v>
      </c>
      <c r="AT648" s="23" t="s">
        <v>273</v>
      </c>
      <c r="AU648" s="23" t="str">
        <f t="shared" si="10"/>
        <v/>
      </c>
    </row>
    <row r="649" spans="2:47" ht="13.8" x14ac:dyDescent="0.25">
      <c r="B649" s="20">
        <v>37346</v>
      </c>
      <c r="C649" s="20" t="s">
        <v>1621</v>
      </c>
      <c r="D649" s="21" t="s">
        <v>263</v>
      </c>
      <c r="E649" s="21" t="s">
        <v>264</v>
      </c>
      <c r="F649" s="22">
        <v>2796.57</v>
      </c>
      <c r="G649" s="21" t="s">
        <v>2002</v>
      </c>
      <c r="H649" s="21" t="s">
        <v>2003</v>
      </c>
      <c r="I649" s="21" t="s">
        <v>2004</v>
      </c>
      <c r="J649" s="21" t="s">
        <v>268</v>
      </c>
      <c r="K649" s="21" t="s">
        <v>39</v>
      </c>
      <c r="L649" s="21" t="s">
        <v>269</v>
      </c>
      <c r="M649" s="23" t="s">
        <v>270</v>
      </c>
      <c r="N649" s="24">
        <v>456</v>
      </c>
      <c r="O649" s="21" t="s">
        <v>271</v>
      </c>
      <c r="P649" s="23" t="s">
        <v>130</v>
      </c>
      <c r="Q649" s="23" t="s">
        <v>56</v>
      </c>
      <c r="R649" s="23" t="s">
        <v>57</v>
      </c>
      <c r="S649" s="24" t="b">
        <v>0</v>
      </c>
      <c r="T649" s="25" t="s">
        <v>2002</v>
      </c>
      <c r="U649" s="25"/>
      <c r="V649" s="25"/>
      <c r="W649" s="23" t="s">
        <v>272</v>
      </c>
      <c r="X649" s="26">
        <v>2</v>
      </c>
      <c r="Y649" s="26">
        <v>2</v>
      </c>
      <c r="Z649" s="21"/>
      <c r="AA649" s="25"/>
      <c r="AB649" s="25"/>
      <c r="AC649" s="25"/>
      <c r="AD649" s="25"/>
      <c r="AE649" s="25">
        <v>0</v>
      </c>
      <c r="AF649" s="25" t="s">
        <v>62</v>
      </c>
      <c r="AG649" s="25" t="s">
        <v>62</v>
      </c>
      <c r="AH649" s="25"/>
      <c r="AI649" s="25" t="s">
        <v>63</v>
      </c>
      <c r="AJ649" s="27">
        <v>2796.57</v>
      </c>
      <c r="AK649" s="24">
        <v>2</v>
      </c>
      <c r="AL649" s="24" t="b">
        <v>0</v>
      </c>
      <c r="AM649" s="24" t="b">
        <v>0</v>
      </c>
      <c r="AN649" s="24" t="b">
        <v>0</v>
      </c>
      <c r="AO649" s="24">
        <v>0</v>
      </c>
      <c r="AP649" s="24">
        <v>1</v>
      </c>
      <c r="AQ649" s="26">
        <v>37346</v>
      </c>
      <c r="AR649" s="26">
        <v>37349</v>
      </c>
      <c r="AS649" s="24">
        <v>1</v>
      </c>
      <c r="AT649" s="23" t="s">
        <v>273</v>
      </c>
      <c r="AU649" s="23" t="str">
        <f t="shared" si="10"/>
        <v/>
      </c>
    </row>
    <row r="650" spans="2:47" ht="13.8" x14ac:dyDescent="0.25">
      <c r="B650" s="20">
        <v>37346</v>
      </c>
      <c r="C650" s="20" t="s">
        <v>1621</v>
      </c>
      <c r="D650" s="21" t="s">
        <v>263</v>
      </c>
      <c r="E650" s="21" t="s">
        <v>264</v>
      </c>
      <c r="F650" s="22">
        <v>1164.75</v>
      </c>
      <c r="G650" s="21" t="s">
        <v>2002</v>
      </c>
      <c r="H650" s="21" t="s">
        <v>2003</v>
      </c>
      <c r="I650" s="21" t="s">
        <v>2005</v>
      </c>
      <c r="J650" s="21" t="s">
        <v>268</v>
      </c>
      <c r="K650" s="21" t="s">
        <v>39</v>
      </c>
      <c r="L650" s="21" t="s">
        <v>269</v>
      </c>
      <c r="M650" s="23" t="s">
        <v>270</v>
      </c>
      <c r="N650" s="24">
        <v>456</v>
      </c>
      <c r="O650" s="21" t="s">
        <v>271</v>
      </c>
      <c r="P650" s="23" t="s">
        <v>130</v>
      </c>
      <c r="Q650" s="23" t="s">
        <v>56</v>
      </c>
      <c r="R650" s="23" t="s">
        <v>57</v>
      </c>
      <c r="S650" s="24" t="b">
        <v>0</v>
      </c>
      <c r="T650" s="25" t="s">
        <v>2002</v>
      </c>
      <c r="U650" s="25"/>
      <c r="V650" s="25"/>
      <c r="W650" s="23" t="s">
        <v>272</v>
      </c>
      <c r="X650" s="26">
        <v>2</v>
      </c>
      <c r="Y650" s="26">
        <v>2</v>
      </c>
      <c r="Z650" s="21"/>
      <c r="AA650" s="25"/>
      <c r="AB650" s="25"/>
      <c r="AC650" s="25"/>
      <c r="AD650" s="25"/>
      <c r="AE650" s="25">
        <v>0</v>
      </c>
      <c r="AF650" s="25" t="s">
        <v>62</v>
      </c>
      <c r="AG650" s="25" t="s">
        <v>62</v>
      </c>
      <c r="AH650" s="25"/>
      <c r="AI650" s="25" t="s">
        <v>63</v>
      </c>
      <c r="AJ650" s="27">
        <v>1164.75</v>
      </c>
      <c r="AK650" s="24">
        <v>3</v>
      </c>
      <c r="AL650" s="24" t="b">
        <v>0</v>
      </c>
      <c r="AM650" s="24" t="b">
        <v>0</v>
      </c>
      <c r="AN650" s="24" t="b">
        <v>0</v>
      </c>
      <c r="AO650" s="24">
        <v>0</v>
      </c>
      <c r="AP650" s="24">
        <v>1</v>
      </c>
      <c r="AQ650" s="26">
        <v>37346</v>
      </c>
      <c r="AR650" s="26">
        <v>37349</v>
      </c>
      <c r="AS650" s="24">
        <v>1</v>
      </c>
      <c r="AT650" s="23" t="s">
        <v>273</v>
      </c>
      <c r="AU650" s="23" t="str">
        <f t="shared" si="10"/>
        <v/>
      </c>
    </row>
    <row r="651" spans="2:47" ht="13.8" x14ac:dyDescent="0.25">
      <c r="B651" s="20">
        <v>37346</v>
      </c>
      <c r="C651" s="20" t="s">
        <v>1621</v>
      </c>
      <c r="D651" s="21" t="s">
        <v>523</v>
      </c>
      <c r="E651" s="21" t="s">
        <v>276</v>
      </c>
      <c r="F651" s="22">
        <v>188.94</v>
      </c>
      <c r="G651" s="21" t="s">
        <v>1969</v>
      </c>
      <c r="H651" s="21" t="s">
        <v>1970</v>
      </c>
      <c r="I651" s="21" t="s">
        <v>2006</v>
      </c>
      <c r="J651" s="21" t="s">
        <v>432</v>
      </c>
      <c r="K651" s="21" t="s">
        <v>39</v>
      </c>
      <c r="L651" s="21" t="s">
        <v>269</v>
      </c>
      <c r="M651" s="23" t="s">
        <v>278</v>
      </c>
      <c r="N651" s="24">
        <v>456</v>
      </c>
      <c r="O651" s="21" t="s">
        <v>271</v>
      </c>
      <c r="P651" s="23" t="s">
        <v>55</v>
      </c>
      <c r="Q651" s="23" t="s">
        <v>56</v>
      </c>
      <c r="R651" s="23" t="s">
        <v>57</v>
      </c>
      <c r="S651" s="24" t="b">
        <v>0</v>
      </c>
      <c r="T651" s="25" t="s">
        <v>1289</v>
      </c>
      <c r="U651" s="25" t="s">
        <v>435</v>
      </c>
      <c r="V651" s="25"/>
      <c r="W651" s="23" t="s">
        <v>272</v>
      </c>
      <c r="X651" s="26">
        <v>2</v>
      </c>
      <c r="Y651" s="26">
        <v>2</v>
      </c>
      <c r="Z651" s="21"/>
      <c r="AA651" s="25"/>
      <c r="AB651" s="25"/>
      <c r="AC651" s="25"/>
      <c r="AD651" s="25"/>
      <c r="AE651" s="25">
        <v>0</v>
      </c>
      <c r="AF651" s="25" t="s">
        <v>62</v>
      </c>
      <c r="AG651" s="25" t="s">
        <v>62</v>
      </c>
      <c r="AH651" s="25"/>
      <c r="AI651" s="25" t="s">
        <v>63</v>
      </c>
      <c r="AJ651" s="27">
        <v>188.94</v>
      </c>
      <c r="AK651" s="24">
        <v>5</v>
      </c>
      <c r="AL651" s="24" t="b">
        <v>0</v>
      </c>
      <c r="AM651" s="24" t="b">
        <v>0</v>
      </c>
      <c r="AN651" s="24" t="b">
        <v>1</v>
      </c>
      <c r="AO651" s="24">
        <v>4</v>
      </c>
      <c r="AP651" s="24">
        <v>1</v>
      </c>
      <c r="AQ651" s="26">
        <v>37346</v>
      </c>
      <c r="AR651" s="26">
        <v>37340</v>
      </c>
      <c r="AS651" s="24">
        <v>1</v>
      </c>
      <c r="AT651" s="23" t="s">
        <v>525</v>
      </c>
      <c r="AU651" s="23" t="str">
        <f t="shared" si="10"/>
        <v/>
      </c>
    </row>
    <row r="652" spans="2:47" ht="13.8" x14ac:dyDescent="0.25">
      <c r="B652" s="20">
        <v>37346</v>
      </c>
      <c r="C652" s="20" t="s">
        <v>1621</v>
      </c>
      <c r="D652" s="21" t="s">
        <v>275</v>
      </c>
      <c r="E652" s="21" t="s">
        <v>276</v>
      </c>
      <c r="F652" s="22">
        <v>248.06</v>
      </c>
      <c r="G652" s="21" t="s">
        <v>2002</v>
      </c>
      <c r="H652" s="21" t="s">
        <v>2003</v>
      </c>
      <c r="I652" s="21" t="s">
        <v>2007</v>
      </c>
      <c r="J652" s="21" t="s">
        <v>268</v>
      </c>
      <c r="K652" s="21" t="s">
        <v>39</v>
      </c>
      <c r="L652" s="21" t="s">
        <v>269</v>
      </c>
      <c r="M652" s="23" t="s">
        <v>278</v>
      </c>
      <c r="N652" s="24">
        <v>456</v>
      </c>
      <c r="O652" s="21" t="s">
        <v>271</v>
      </c>
      <c r="P652" s="23" t="s">
        <v>130</v>
      </c>
      <c r="Q652" s="23" t="s">
        <v>56</v>
      </c>
      <c r="R652" s="23" t="s">
        <v>57</v>
      </c>
      <c r="S652" s="24" t="b">
        <v>0</v>
      </c>
      <c r="T652" s="25" t="s">
        <v>2002</v>
      </c>
      <c r="U652" s="25"/>
      <c r="V652" s="25"/>
      <c r="W652" s="23" t="s">
        <v>272</v>
      </c>
      <c r="X652" s="26">
        <v>2</v>
      </c>
      <c r="Y652" s="26">
        <v>2</v>
      </c>
      <c r="Z652" s="21"/>
      <c r="AA652" s="25"/>
      <c r="AB652" s="25"/>
      <c r="AC652" s="25"/>
      <c r="AD652" s="25"/>
      <c r="AE652" s="25">
        <v>0</v>
      </c>
      <c r="AF652" s="25" t="s">
        <v>62</v>
      </c>
      <c r="AG652" s="25" t="s">
        <v>62</v>
      </c>
      <c r="AH652" s="25"/>
      <c r="AI652" s="25" t="s">
        <v>63</v>
      </c>
      <c r="AJ652" s="27">
        <v>248.06</v>
      </c>
      <c r="AK652" s="24">
        <v>6</v>
      </c>
      <c r="AL652" s="24" t="b">
        <v>0</v>
      </c>
      <c r="AM652" s="24" t="b">
        <v>0</v>
      </c>
      <c r="AN652" s="24" t="b">
        <v>0</v>
      </c>
      <c r="AO652" s="24">
        <v>0</v>
      </c>
      <c r="AP652" s="24">
        <v>1</v>
      </c>
      <c r="AQ652" s="26">
        <v>37346</v>
      </c>
      <c r="AR652" s="26">
        <v>37349</v>
      </c>
      <c r="AS652" s="24">
        <v>1</v>
      </c>
      <c r="AT652" s="23" t="s">
        <v>279</v>
      </c>
      <c r="AU652" s="23" t="str">
        <f t="shared" si="10"/>
        <v/>
      </c>
    </row>
    <row r="653" spans="2:47" ht="13.8" x14ac:dyDescent="0.25">
      <c r="B653" s="20">
        <v>37346</v>
      </c>
      <c r="C653" s="20" t="s">
        <v>1621</v>
      </c>
      <c r="D653" s="21" t="s">
        <v>275</v>
      </c>
      <c r="E653" s="21" t="s">
        <v>276</v>
      </c>
      <c r="F653" s="22">
        <v>70.88</v>
      </c>
      <c r="G653" s="21" t="s">
        <v>1998</v>
      </c>
      <c r="H653" s="21" t="s">
        <v>1999</v>
      </c>
      <c r="I653" s="21" t="s">
        <v>2008</v>
      </c>
      <c r="J653" s="21" t="s">
        <v>268</v>
      </c>
      <c r="K653" s="21" t="s">
        <v>39</v>
      </c>
      <c r="L653" s="21" t="s">
        <v>269</v>
      </c>
      <c r="M653" s="23" t="s">
        <v>278</v>
      </c>
      <c r="N653" s="24">
        <v>456</v>
      </c>
      <c r="O653" s="21" t="s">
        <v>271</v>
      </c>
      <c r="P653" s="23" t="s">
        <v>130</v>
      </c>
      <c r="Q653" s="23" t="s">
        <v>56</v>
      </c>
      <c r="R653" s="23" t="s">
        <v>57</v>
      </c>
      <c r="S653" s="24" t="b">
        <v>0</v>
      </c>
      <c r="T653" s="25" t="s">
        <v>1998</v>
      </c>
      <c r="U653" s="25"/>
      <c r="V653" s="25"/>
      <c r="W653" s="23" t="s">
        <v>272</v>
      </c>
      <c r="X653" s="26">
        <v>2</v>
      </c>
      <c r="Y653" s="26">
        <v>2</v>
      </c>
      <c r="Z653" s="21"/>
      <c r="AA653" s="25"/>
      <c r="AB653" s="25"/>
      <c r="AC653" s="25"/>
      <c r="AD653" s="25"/>
      <c r="AE653" s="25">
        <v>0</v>
      </c>
      <c r="AF653" s="25" t="s">
        <v>62</v>
      </c>
      <c r="AG653" s="25" t="s">
        <v>62</v>
      </c>
      <c r="AH653" s="25"/>
      <c r="AI653" s="25" t="s">
        <v>63</v>
      </c>
      <c r="AJ653" s="27">
        <v>70.88</v>
      </c>
      <c r="AK653" s="24">
        <v>5</v>
      </c>
      <c r="AL653" s="24" t="b">
        <v>0</v>
      </c>
      <c r="AM653" s="24" t="b">
        <v>0</v>
      </c>
      <c r="AN653" s="24" t="b">
        <v>0</v>
      </c>
      <c r="AO653" s="24">
        <v>0</v>
      </c>
      <c r="AP653" s="24">
        <v>1</v>
      </c>
      <c r="AQ653" s="26">
        <v>37346</v>
      </c>
      <c r="AR653" s="26">
        <v>37349</v>
      </c>
      <c r="AS653" s="24">
        <v>1</v>
      </c>
      <c r="AT653" s="23" t="s">
        <v>279</v>
      </c>
      <c r="AU653" s="23" t="str">
        <f t="shared" si="10"/>
        <v/>
      </c>
    </row>
    <row r="654" spans="2:47" ht="13.8" x14ac:dyDescent="0.25">
      <c r="B654" s="20">
        <v>37346</v>
      </c>
      <c r="C654" s="20" t="s">
        <v>1621</v>
      </c>
      <c r="D654" s="21" t="s">
        <v>275</v>
      </c>
      <c r="E654" s="21" t="s">
        <v>276</v>
      </c>
      <c r="F654" s="22">
        <v>46.59</v>
      </c>
      <c r="G654" s="21" t="s">
        <v>1998</v>
      </c>
      <c r="H654" s="21" t="s">
        <v>1999</v>
      </c>
      <c r="I654" s="21" t="s">
        <v>2009</v>
      </c>
      <c r="J654" s="21" t="s">
        <v>268</v>
      </c>
      <c r="K654" s="21" t="s">
        <v>39</v>
      </c>
      <c r="L654" s="21" t="s">
        <v>269</v>
      </c>
      <c r="M654" s="23" t="s">
        <v>278</v>
      </c>
      <c r="N654" s="24">
        <v>456</v>
      </c>
      <c r="O654" s="21" t="s">
        <v>271</v>
      </c>
      <c r="P654" s="23" t="s">
        <v>130</v>
      </c>
      <c r="Q654" s="23" t="s">
        <v>56</v>
      </c>
      <c r="R654" s="23" t="s">
        <v>57</v>
      </c>
      <c r="S654" s="24" t="b">
        <v>0</v>
      </c>
      <c r="T654" s="25" t="s">
        <v>1998</v>
      </c>
      <c r="U654" s="25"/>
      <c r="V654" s="25"/>
      <c r="W654" s="23" t="s">
        <v>272</v>
      </c>
      <c r="X654" s="26">
        <v>2</v>
      </c>
      <c r="Y654" s="26">
        <v>2</v>
      </c>
      <c r="Z654" s="21"/>
      <c r="AA654" s="25"/>
      <c r="AB654" s="25"/>
      <c r="AC654" s="25"/>
      <c r="AD654" s="25"/>
      <c r="AE654" s="25">
        <v>0</v>
      </c>
      <c r="AF654" s="25" t="s">
        <v>62</v>
      </c>
      <c r="AG654" s="25" t="s">
        <v>62</v>
      </c>
      <c r="AH654" s="25"/>
      <c r="AI654" s="25" t="s">
        <v>63</v>
      </c>
      <c r="AJ654" s="27">
        <v>46.59</v>
      </c>
      <c r="AK654" s="24">
        <v>6</v>
      </c>
      <c r="AL654" s="24" t="b">
        <v>0</v>
      </c>
      <c r="AM654" s="24" t="b">
        <v>0</v>
      </c>
      <c r="AN654" s="24" t="b">
        <v>0</v>
      </c>
      <c r="AO654" s="24">
        <v>0</v>
      </c>
      <c r="AP654" s="24">
        <v>1</v>
      </c>
      <c r="AQ654" s="26">
        <v>37346</v>
      </c>
      <c r="AR654" s="26">
        <v>37349</v>
      </c>
      <c r="AS654" s="24">
        <v>1</v>
      </c>
      <c r="AT654" s="23" t="s">
        <v>279</v>
      </c>
      <c r="AU654" s="23" t="str">
        <f t="shared" si="10"/>
        <v/>
      </c>
    </row>
    <row r="655" spans="2:47" ht="13.8" x14ac:dyDescent="0.25">
      <c r="B655" s="20">
        <v>37346</v>
      </c>
      <c r="C655" s="20" t="s">
        <v>1621</v>
      </c>
      <c r="D655" s="21" t="s">
        <v>275</v>
      </c>
      <c r="E655" s="21" t="s">
        <v>276</v>
      </c>
      <c r="F655" s="22">
        <v>121.5</v>
      </c>
      <c r="G655" s="21" t="s">
        <v>1995</v>
      </c>
      <c r="H655" s="21" t="s">
        <v>1996</v>
      </c>
      <c r="I655" s="21" t="s">
        <v>2010</v>
      </c>
      <c r="J655" s="21" t="s">
        <v>268</v>
      </c>
      <c r="K655" s="21" t="s">
        <v>39</v>
      </c>
      <c r="L655" s="21" t="s">
        <v>269</v>
      </c>
      <c r="M655" s="23" t="s">
        <v>278</v>
      </c>
      <c r="N655" s="24">
        <v>456</v>
      </c>
      <c r="O655" s="21" t="s">
        <v>271</v>
      </c>
      <c r="P655" s="23" t="s">
        <v>130</v>
      </c>
      <c r="Q655" s="23" t="s">
        <v>56</v>
      </c>
      <c r="R655" s="23" t="s">
        <v>57</v>
      </c>
      <c r="S655" s="24" t="b">
        <v>0</v>
      </c>
      <c r="T655" s="25" t="s">
        <v>1995</v>
      </c>
      <c r="U655" s="25"/>
      <c r="V655" s="25"/>
      <c r="W655" s="23" t="s">
        <v>272</v>
      </c>
      <c r="X655" s="26">
        <v>2</v>
      </c>
      <c r="Y655" s="26">
        <v>2</v>
      </c>
      <c r="Z655" s="21"/>
      <c r="AA655" s="25"/>
      <c r="AB655" s="25"/>
      <c r="AC655" s="25"/>
      <c r="AD655" s="25"/>
      <c r="AE655" s="25">
        <v>0</v>
      </c>
      <c r="AF655" s="25" t="s">
        <v>62</v>
      </c>
      <c r="AG655" s="25" t="s">
        <v>62</v>
      </c>
      <c r="AH655" s="25"/>
      <c r="AI655" s="25" t="s">
        <v>63</v>
      </c>
      <c r="AJ655" s="27">
        <v>121.5</v>
      </c>
      <c r="AK655" s="24">
        <v>5</v>
      </c>
      <c r="AL655" s="24" t="b">
        <v>0</v>
      </c>
      <c r="AM655" s="24" t="b">
        <v>0</v>
      </c>
      <c r="AN655" s="24" t="b">
        <v>0</v>
      </c>
      <c r="AO655" s="24">
        <v>0</v>
      </c>
      <c r="AP655" s="24">
        <v>1</v>
      </c>
      <c r="AQ655" s="26">
        <v>37346</v>
      </c>
      <c r="AR655" s="26">
        <v>37349</v>
      </c>
      <c r="AS655" s="24">
        <v>1</v>
      </c>
      <c r="AT655" s="23" t="s">
        <v>279</v>
      </c>
      <c r="AU655" s="23" t="str">
        <f t="shared" si="10"/>
        <v/>
      </c>
    </row>
    <row r="656" spans="2:47" ht="13.8" x14ac:dyDescent="0.25">
      <c r="B656" s="20">
        <v>37346</v>
      </c>
      <c r="C656" s="20" t="s">
        <v>1621</v>
      </c>
      <c r="D656" s="21" t="s">
        <v>528</v>
      </c>
      <c r="E656" s="21" t="s">
        <v>529</v>
      </c>
      <c r="F656" s="22">
        <v>380</v>
      </c>
      <c r="G656" s="21" t="s">
        <v>1979</v>
      </c>
      <c r="H656" s="21" t="s">
        <v>1980</v>
      </c>
      <c r="I656" s="21" t="s">
        <v>1980</v>
      </c>
      <c r="J656" s="21"/>
      <c r="K656" s="21" t="s">
        <v>39</v>
      </c>
      <c r="L656" s="21" t="s">
        <v>269</v>
      </c>
      <c r="M656" s="23" t="s">
        <v>530</v>
      </c>
      <c r="N656" s="24">
        <v>456</v>
      </c>
      <c r="O656" s="21" t="s">
        <v>271</v>
      </c>
      <c r="P656" s="23" t="s">
        <v>130</v>
      </c>
      <c r="Q656" s="23" t="s">
        <v>56</v>
      </c>
      <c r="R656" s="23" t="s">
        <v>57</v>
      </c>
      <c r="S656" s="24" t="b">
        <v>0</v>
      </c>
      <c r="T656" s="25" t="s">
        <v>1979</v>
      </c>
      <c r="U656" s="25"/>
      <c r="V656" s="25"/>
      <c r="W656" s="23" t="s">
        <v>272</v>
      </c>
      <c r="X656" s="26">
        <v>2</v>
      </c>
      <c r="Y656" s="26">
        <v>2</v>
      </c>
      <c r="Z656" s="21"/>
      <c r="AA656" s="25"/>
      <c r="AB656" s="25"/>
      <c r="AC656" s="25"/>
      <c r="AD656" s="25"/>
      <c r="AE656" s="25">
        <v>0</v>
      </c>
      <c r="AF656" s="25" t="s">
        <v>62</v>
      </c>
      <c r="AG656" s="25" t="s">
        <v>62</v>
      </c>
      <c r="AH656" s="25"/>
      <c r="AI656" s="25" t="s">
        <v>63</v>
      </c>
      <c r="AJ656" s="27">
        <v>380</v>
      </c>
      <c r="AK656" s="24">
        <v>15</v>
      </c>
      <c r="AL656" s="24" t="b">
        <v>0</v>
      </c>
      <c r="AM656" s="24" t="b">
        <v>0</v>
      </c>
      <c r="AN656" s="24" t="b">
        <v>0</v>
      </c>
      <c r="AO656" s="24">
        <v>0</v>
      </c>
      <c r="AP656" s="24">
        <v>1</v>
      </c>
      <c r="AQ656" s="26">
        <v>37346</v>
      </c>
      <c r="AR656" s="26">
        <v>37351</v>
      </c>
      <c r="AS656" s="24">
        <v>1</v>
      </c>
      <c r="AT656" s="23" t="s">
        <v>531</v>
      </c>
      <c r="AU656" s="23" t="str">
        <f t="shared" si="10"/>
        <v/>
      </c>
    </row>
    <row r="657" spans="2:47" ht="13.8" x14ac:dyDescent="0.25">
      <c r="B657" s="20">
        <v>37346</v>
      </c>
      <c r="C657" s="20" t="s">
        <v>1621</v>
      </c>
      <c r="D657" s="21" t="s">
        <v>532</v>
      </c>
      <c r="E657" s="21" t="s">
        <v>533</v>
      </c>
      <c r="F657" s="22">
        <v>774.95</v>
      </c>
      <c r="G657" s="21" t="s">
        <v>2011</v>
      </c>
      <c r="H657" s="21" t="s">
        <v>2012</v>
      </c>
      <c r="I657" s="21" t="s">
        <v>2013</v>
      </c>
      <c r="J657" s="21" t="s">
        <v>307</v>
      </c>
      <c r="K657" s="21" t="s">
        <v>39</v>
      </c>
      <c r="L657" s="21" t="s">
        <v>52</v>
      </c>
      <c r="M657" s="23" t="s">
        <v>283</v>
      </c>
      <c r="N657" s="24">
        <v>456</v>
      </c>
      <c r="O657" s="21" t="s">
        <v>271</v>
      </c>
      <c r="P657" s="23" t="s">
        <v>55</v>
      </c>
      <c r="Q657" s="23" t="s">
        <v>56</v>
      </c>
      <c r="R657" s="23" t="s">
        <v>57</v>
      </c>
      <c r="S657" s="24" t="b">
        <v>0</v>
      </c>
      <c r="T657" s="25" t="s">
        <v>2014</v>
      </c>
      <c r="U657" s="25" t="s">
        <v>2014</v>
      </c>
      <c r="V657" s="25"/>
      <c r="W657" s="23" t="s">
        <v>272</v>
      </c>
      <c r="X657" s="26">
        <v>2</v>
      </c>
      <c r="Y657" s="26">
        <v>2</v>
      </c>
      <c r="Z657" s="21"/>
      <c r="AA657" s="25"/>
      <c r="AB657" s="25"/>
      <c r="AC657" s="25"/>
      <c r="AD657" s="25"/>
      <c r="AE657" s="25">
        <v>0</v>
      </c>
      <c r="AF657" s="25" t="s">
        <v>62</v>
      </c>
      <c r="AG657" s="25" t="s">
        <v>62</v>
      </c>
      <c r="AH657" s="25"/>
      <c r="AI657" s="25" t="s">
        <v>63</v>
      </c>
      <c r="AJ657" s="27">
        <v>774.95</v>
      </c>
      <c r="AK657" s="24">
        <v>3</v>
      </c>
      <c r="AL657" s="24" t="b">
        <v>0</v>
      </c>
      <c r="AM657" s="24" t="b">
        <v>0</v>
      </c>
      <c r="AN657" s="24" t="b">
        <v>0</v>
      </c>
      <c r="AO657" s="24">
        <v>0</v>
      </c>
      <c r="AP657" s="24">
        <v>1</v>
      </c>
      <c r="AQ657" s="26">
        <v>37346</v>
      </c>
      <c r="AR657" s="26">
        <v>37349</v>
      </c>
      <c r="AS657" s="24">
        <v>1</v>
      </c>
      <c r="AT657" s="23" t="s">
        <v>535</v>
      </c>
      <c r="AU657" s="23" t="str">
        <f t="shared" si="10"/>
        <v/>
      </c>
    </row>
    <row r="658" spans="2:47" ht="13.8" x14ac:dyDescent="0.25">
      <c r="B658" s="20">
        <v>37346</v>
      </c>
      <c r="C658" s="20" t="s">
        <v>1621</v>
      </c>
      <c r="D658" s="21" t="s">
        <v>532</v>
      </c>
      <c r="E658" s="21" t="s">
        <v>533</v>
      </c>
      <c r="F658" s="22">
        <v>41</v>
      </c>
      <c r="G658" s="21" t="s">
        <v>2015</v>
      </c>
      <c r="H658" s="21" t="s">
        <v>747</v>
      </c>
      <c r="I658" s="21" t="s">
        <v>747</v>
      </c>
      <c r="J658" s="21" t="s">
        <v>51</v>
      </c>
      <c r="K658" s="21" t="s">
        <v>39</v>
      </c>
      <c r="L658" s="21" t="s">
        <v>52</v>
      </c>
      <c r="M658" s="23" t="s">
        <v>283</v>
      </c>
      <c r="N658" s="24">
        <v>456</v>
      </c>
      <c r="O658" s="21" t="s">
        <v>271</v>
      </c>
      <c r="P658" s="23" t="s">
        <v>55</v>
      </c>
      <c r="Q658" s="23" t="s">
        <v>56</v>
      </c>
      <c r="R658" s="23" t="s">
        <v>57</v>
      </c>
      <c r="S658" s="24" t="b">
        <v>0</v>
      </c>
      <c r="T658" s="25" t="s">
        <v>1337</v>
      </c>
      <c r="U658" s="25" t="s">
        <v>2016</v>
      </c>
      <c r="V658" s="25"/>
      <c r="W658" s="23" t="s">
        <v>272</v>
      </c>
      <c r="X658" s="26">
        <v>2</v>
      </c>
      <c r="Y658" s="26">
        <v>2</v>
      </c>
      <c r="Z658" s="21"/>
      <c r="AA658" s="25"/>
      <c r="AB658" s="25"/>
      <c r="AC658" s="25"/>
      <c r="AD658" s="25"/>
      <c r="AE658" s="25">
        <v>0</v>
      </c>
      <c r="AF658" s="25" t="s">
        <v>62</v>
      </c>
      <c r="AG658" s="25" t="s">
        <v>62</v>
      </c>
      <c r="AH658" s="25"/>
      <c r="AI658" s="25" t="s">
        <v>63</v>
      </c>
      <c r="AJ658" s="27">
        <v>41</v>
      </c>
      <c r="AK658" s="24">
        <v>35</v>
      </c>
      <c r="AL658" s="24" t="b">
        <v>0</v>
      </c>
      <c r="AM658" s="24" t="b">
        <v>0</v>
      </c>
      <c r="AN658" s="24" t="b">
        <v>0</v>
      </c>
      <c r="AO658" s="24">
        <v>4</v>
      </c>
      <c r="AP658" s="24">
        <v>1</v>
      </c>
      <c r="AQ658" s="26">
        <v>37346</v>
      </c>
      <c r="AR658" s="26">
        <v>37344</v>
      </c>
      <c r="AS658" s="24">
        <v>1</v>
      </c>
      <c r="AT658" s="23" t="s">
        <v>535</v>
      </c>
      <c r="AU658" s="23" t="str">
        <f t="shared" si="10"/>
        <v/>
      </c>
    </row>
    <row r="659" spans="2:47" ht="13.8" x14ac:dyDescent="0.25">
      <c r="B659" s="20">
        <v>37346</v>
      </c>
      <c r="C659" s="20" t="s">
        <v>1621</v>
      </c>
      <c r="D659" s="21" t="s">
        <v>532</v>
      </c>
      <c r="E659" s="21" t="s">
        <v>533</v>
      </c>
      <c r="F659" s="22">
        <v>3146.51</v>
      </c>
      <c r="G659" s="21" t="s">
        <v>1969</v>
      </c>
      <c r="H659" s="21" t="s">
        <v>1970</v>
      </c>
      <c r="I659" s="21" t="s">
        <v>2017</v>
      </c>
      <c r="J659" s="21" t="s">
        <v>432</v>
      </c>
      <c r="K659" s="21" t="s">
        <v>39</v>
      </c>
      <c r="L659" s="21" t="s">
        <v>269</v>
      </c>
      <c r="M659" s="23" t="s">
        <v>283</v>
      </c>
      <c r="N659" s="24">
        <v>456</v>
      </c>
      <c r="O659" s="21" t="s">
        <v>271</v>
      </c>
      <c r="P659" s="23" t="s">
        <v>55</v>
      </c>
      <c r="Q659" s="23" t="s">
        <v>56</v>
      </c>
      <c r="R659" s="23" t="s">
        <v>57</v>
      </c>
      <c r="S659" s="24" t="b">
        <v>0</v>
      </c>
      <c r="T659" s="25" t="s">
        <v>1289</v>
      </c>
      <c r="U659" s="25" t="s">
        <v>435</v>
      </c>
      <c r="V659" s="25"/>
      <c r="W659" s="23" t="s">
        <v>272</v>
      </c>
      <c r="X659" s="26">
        <v>2</v>
      </c>
      <c r="Y659" s="26">
        <v>2</v>
      </c>
      <c r="Z659" s="21"/>
      <c r="AA659" s="25"/>
      <c r="AB659" s="25"/>
      <c r="AC659" s="25"/>
      <c r="AD659" s="25"/>
      <c r="AE659" s="25">
        <v>0</v>
      </c>
      <c r="AF659" s="25" t="s">
        <v>62</v>
      </c>
      <c r="AG659" s="25" t="s">
        <v>62</v>
      </c>
      <c r="AH659" s="25"/>
      <c r="AI659" s="25" t="s">
        <v>63</v>
      </c>
      <c r="AJ659" s="27">
        <v>3146.51</v>
      </c>
      <c r="AK659" s="24">
        <v>11</v>
      </c>
      <c r="AL659" s="24" t="b">
        <v>0</v>
      </c>
      <c r="AM659" s="24" t="b">
        <v>0</v>
      </c>
      <c r="AN659" s="24" t="b">
        <v>1</v>
      </c>
      <c r="AO659" s="24">
        <v>4</v>
      </c>
      <c r="AP659" s="24">
        <v>1</v>
      </c>
      <c r="AQ659" s="26">
        <v>37346</v>
      </c>
      <c r="AR659" s="26">
        <v>37340</v>
      </c>
      <c r="AS659" s="24">
        <v>1</v>
      </c>
      <c r="AT659" s="23" t="s">
        <v>535</v>
      </c>
      <c r="AU659" s="23" t="str">
        <f t="shared" si="10"/>
        <v/>
      </c>
    </row>
    <row r="660" spans="2:47" ht="13.8" x14ac:dyDescent="0.25">
      <c r="B660" s="20">
        <v>37346</v>
      </c>
      <c r="C660" s="20" t="s">
        <v>1621</v>
      </c>
      <c r="D660" s="21" t="s">
        <v>532</v>
      </c>
      <c r="E660" s="21" t="s">
        <v>533</v>
      </c>
      <c r="F660" s="22">
        <v>700.51</v>
      </c>
      <c r="G660" s="21" t="s">
        <v>1969</v>
      </c>
      <c r="H660" s="21" t="s">
        <v>1970</v>
      </c>
      <c r="I660" s="21" t="s">
        <v>2018</v>
      </c>
      <c r="J660" s="21" t="s">
        <v>432</v>
      </c>
      <c r="K660" s="21" t="s">
        <v>39</v>
      </c>
      <c r="L660" s="21" t="s">
        <v>269</v>
      </c>
      <c r="M660" s="23" t="s">
        <v>283</v>
      </c>
      <c r="N660" s="24">
        <v>456</v>
      </c>
      <c r="O660" s="21" t="s">
        <v>271</v>
      </c>
      <c r="P660" s="23" t="s">
        <v>55</v>
      </c>
      <c r="Q660" s="23" t="s">
        <v>56</v>
      </c>
      <c r="R660" s="23" t="s">
        <v>57</v>
      </c>
      <c r="S660" s="24" t="b">
        <v>0</v>
      </c>
      <c r="T660" s="25" t="s">
        <v>1289</v>
      </c>
      <c r="U660" s="25" t="s">
        <v>435</v>
      </c>
      <c r="V660" s="25"/>
      <c r="W660" s="23" t="s">
        <v>272</v>
      </c>
      <c r="X660" s="26">
        <v>2</v>
      </c>
      <c r="Y660" s="26">
        <v>2</v>
      </c>
      <c r="Z660" s="21"/>
      <c r="AA660" s="25"/>
      <c r="AB660" s="25"/>
      <c r="AC660" s="25"/>
      <c r="AD660" s="25"/>
      <c r="AE660" s="25">
        <v>0</v>
      </c>
      <c r="AF660" s="25" t="s">
        <v>62</v>
      </c>
      <c r="AG660" s="25" t="s">
        <v>62</v>
      </c>
      <c r="AH660" s="25"/>
      <c r="AI660" s="25" t="s">
        <v>63</v>
      </c>
      <c r="AJ660" s="27">
        <v>700.51</v>
      </c>
      <c r="AK660" s="24">
        <v>12</v>
      </c>
      <c r="AL660" s="24" t="b">
        <v>0</v>
      </c>
      <c r="AM660" s="24" t="b">
        <v>0</v>
      </c>
      <c r="AN660" s="24" t="b">
        <v>1</v>
      </c>
      <c r="AO660" s="24">
        <v>4</v>
      </c>
      <c r="AP660" s="24">
        <v>1</v>
      </c>
      <c r="AQ660" s="26">
        <v>37346</v>
      </c>
      <c r="AR660" s="26">
        <v>37340</v>
      </c>
      <c r="AS660" s="24">
        <v>1</v>
      </c>
      <c r="AT660" s="23" t="s">
        <v>535</v>
      </c>
      <c r="AU660" s="23" t="str">
        <f t="shared" si="10"/>
        <v/>
      </c>
    </row>
    <row r="661" spans="2:47" ht="13.8" x14ac:dyDescent="0.25">
      <c r="B661" s="20">
        <v>37346</v>
      </c>
      <c r="C661" s="20" t="s">
        <v>1621</v>
      </c>
      <c r="D661" s="21" t="s">
        <v>532</v>
      </c>
      <c r="E661" s="21" t="s">
        <v>533</v>
      </c>
      <c r="F661" s="22">
        <v>145.63999999999999</v>
      </c>
      <c r="G661" s="21" t="s">
        <v>1969</v>
      </c>
      <c r="H661" s="21" t="s">
        <v>1970</v>
      </c>
      <c r="I661" s="21" t="s">
        <v>2019</v>
      </c>
      <c r="J661" s="21" t="s">
        <v>432</v>
      </c>
      <c r="K661" s="21" t="s">
        <v>39</v>
      </c>
      <c r="L661" s="21" t="s">
        <v>269</v>
      </c>
      <c r="M661" s="23" t="s">
        <v>283</v>
      </c>
      <c r="N661" s="24">
        <v>456</v>
      </c>
      <c r="O661" s="21" t="s">
        <v>271</v>
      </c>
      <c r="P661" s="23" t="s">
        <v>55</v>
      </c>
      <c r="Q661" s="23" t="s">
        <v>56</v>
      </c>
      <c r="R661" s="23" t="s">
        <v>57</v>
      </c>
      <c r="S661" s="24" t="b">
        <v>0</v>
      </c>
      <c r="T661" s="25" t="s">
        <v>1289</v>
      </c>
      <c r="U661" s="25" t="s">
        <v>435</v>
      </c>
      <c r="V661" s="25"/>
      <c r="W661" s="23" t="s">
        <v>272</v>
      </c>
      <c r="X661" s="26">
        <v>2</v>
      </c>
      <c r="Y661" s="26">
        <v>2</v>
      </c>
      <c r="Z661" s="21"/>
      <c r="AA661" s="25"/>
      <c r="AB661" s="25"/>
      <c r="AC661" s="25"/>
      <c r="AD661" s="25"/>
      <c r="AE661" s="25">
        <v>0</v>
      </c>
      <c r="AF661" s="25" t="s">
        <v>62</v>
      </c>
      <c r="AG661" s="25" t="s">
        <v>62</v>
      </c>
      <c r="AH661" s="25"/>
      <c r="AI661" s="25" t="s">
        <v>63</v>
      </c>
      <c r="AJ661" s="27">
        <v>145.63999999999999</v>
      </c>
      <c r="AK661" s="24">
        <v>13</v>
      </c>
      <c r="AL661" s="24" t="b">
        <v>0</v>
      </c>
      <c r="AM661" s="24" t="b">
        <v>0</v>
      </c>
      <c r="AN661" s="24" t="b">
        <v>1</v>
      </c>
      <c r="AO661" s="24">
        <v>4</v>
      </c>
      <c r="AP661" s="24">
        <v>1</v>
      </c>
      <c r="AQ661" s="26">
        <v>37346</v>
      </c>
      <c r="AR661" s="26">
        <v>37340</v>
      </c>
      <c r="AS661" s="24">
        <v>1</v>
      </c>
      <c r="AT661" s="23" t="s">
        <v>535</v>
      </c>
      <c r="AU661" s="23" t="str">
        <f t="shared" si="10"/>
        <v/>
      </c>
    </row>
    <row r="662" spans="2:47" ht="13.8" x14ac:dyDescent="0.25">
      <c r="B662" s="20">
        <v>37346</v>
      </c>
      <c r="C662" s="20" t="s">
        <v>1621</v>
      </c>
      <c r="D662" s="21" t="s">
        <v>532</v>
      </c>
      <c r="E662" s="21" t="s">
        <v>533</v>
      </c>
      <c r="F662" s="22">
        <v>1189</v>
      </c>
      <c r="G662" s="21" t="s">
        <v>1985</v>
      </c>
      <c r="H662" s="21" t="s">
        <v>1986</v>
      </c>
      <c r="I662" s="21" t="s">
        <v>2020</v>
      </c>
      <c r="J662" s="21" t="s">
        <v>432</v>
      </c>
      <c r="K662" s="21" t="s">
        <v>39</v>
      </c>
      <c r="L662" s="21" t="s">
        <v>269</v>
      </c>
      <c r="M662" s="23" t="s">
        <v>283</v>
      </c>
      <c r="N662" s="24">
        <v>456</v>
      </c>
      <c r="O662" s="21" t="s">
        <v>271</v>
      </c>
      <c r="P662" s="23" t="s">
        <v>55</v>
      </c>
      <c r="Q662" s="23" t="s">
        <v>56</v>
      </c>
      <c r="R662" s="23" t="s">
        <v>57</v>
      </c>
      <c r="S662" s="24" t="b">
        <v>0</v>
      </c>
      <c r="T662" s="25" t="s">
        <v>1312</v>
      </c>
      <c r="U662" s="25" t="s">
        <v>435</v>
      </c>
      <c r="V662" s="25"/>
      <c r="W662" s="23" t="s">
        <v>272</v>
      </c>
      <c r="X662" s="26">
        <v>2</v>
      </c>
      <c r="Y662" s="26">
        <v>2</v>
      </c>
      <c r="Z662" s="21"/>
      <c r="AA662" s="25"/>
      <c r="AB662" s="25"/>
      <c r="AC662" s="25"/>
      <c r="AD662" s="25"/>
      <c r="AE662" s="25">
        <v>0</v>
      </c>
      <c r="AF662" s="25" t="s">
        <v>62</v>
      </c>
      <c r="AG662" s="25" t="s">
        <v>62</v>
      </c>
      <c r="AH662" s="25"/>
      <c r="AI662" s="25" t="s">
        <v>63</v>
      </c>
      <c r="AJ662" s="27">
        <v>1189</v>
      </c>
      <c r="AK662" s="24">
        <v>7</v>
      </c>
      <c r="AL662" s="24" t="b">
        <v>1</v>
      </c>
      <c r="AM662" s="24" t="b">
        <v>0</v>
      </c>
      <c r="AN662" s="24" t="b">
        <v>1</v>
      </c>
      <c r="AO662" s="24">
        <v>4</v>
      </c>
      <c r="AP662" s="24">
        <v>1</v>
      </c>
      <c r="AQ662" s="26">
        <v>37346</v>
      </c>
      <c r="AR662" s="26">
        <v>37348</v>
      </c>
      <c r="AS662" s="24">
        <v>1</v>
      </c>
      <c r="AT662" s="23" t="s">
        <v>535</v>
      </c>
      <c r="AU662" s="23" t="str">
        <f t="shared" si="10"/>
        <v/>
      </c>
    </row>
    <row r="663" spans="2:47" ht="13.8" x14ac:dyDescent="0.25">
      <c r="B663" s="20">
        <v>37346</v>
      </c>
      <c r="C663" s="20" t="s">
        <v>1621</v>
      </c>
      <c r="D663" s="21" t="s">
        <v>532</v>
      </c>
      <c r="E663" s="21" t="s">
        <v>533</v>
      </c>
      <c r="F663" s="22">
        <v>264</v>
      </c>
      <c r="G663" s="21" t="s">
        <v>1985</v>
      </c>
      <c r="H663" s="21" t="s">
        <v>1986</v>
      </c>
      <c r="I663" s="21" t="s">
        <v>2021</v>
      </c>
      <c r="J663" s="21" t="s">
        <v>432</v>
      </c>
      <c r="K663" s="21" t="s">
        <v>39</v>
      </c>
      <c r="L663" s="21" t="s">
        <v>269</v>
      </c>
      <c r="M663" s="23" t="s">
        <v>283</v>
      </c>
      <c r="N663" s="24">
        <v>456</v>
      </c>
      <c r="O663" s="21" t="s">
        <v>271</v>
      </c>
      <c r="P663" s="23" t="s">
        <v>55</v>
      </c>
      <c r="Q663" s="23" t="s">
        <v>56</v>
      </c>
      <c r="R663" s="23" t="s">
        <v>57</v>
      </c>
      <c r="S663" s="24" t="b">
        <v>0</v>
      </c>
      <c r="T663" s="25" t="s">
        <v>1312</v>
      </c>
      <c r="U663" s="25" t="s">
        <v>435</v>
      </c>
      <c r="V663" s="25"/>
      <c r="W663" s="23" t="s">
        <v>272</v>
      </c>
      <c r="X663" s="26">
        <v>2</v>
      </c>
      <c r="Y663" s="26">
        <v>2</v>
      </c>
      <c r="Z663" s="21"/>
      <c r="AA663" s="25"/>
      <c r="AB663" s="25"/>
      <c r="AC663" s="25"/>
      <c r="AD663" s="25"/>
      <c r="AE663" s="25">
        <v>0</v>
      </c>
      <c r="AF663" s="25" t="s">
        <v>62</v>
      </c>
      <c r="AG663" s="25" t="s">
        <v>62</v>
      </c>
      <c r="AH663" s="25"/>
      <c r="AI663" s="25" t="s">
        <v>63</v>
      </c>
      <c r="AJ663" s="27">
        <v>264</v>
      </c>
      <c r="AK663" s="24">
        <v>8</v>
      </c>
      <c r="AL663" s="24" t="b">
        <v>1</v>
      </c>
      <c r="AM663" s="24" t="b">
        <v>0</v>
      </c>
      <c r="AN663" s="24" t="b">
        <v>1</v>
      </c>
      <c r="AO663" s="24">
        <v>4</v>
      </c>
      <c r="AP663" s="24">
        <v>1</v>
      </c>
      <c r="AQ663" s="26">
        <v>37346</v>
      </c>
      <c r="AR663" s="26">
        <v>37348</v>
      </c>
      <c r="AS663" s="24">
        <v>1</v>
      </c>
      <c r="AT663" s="23" t="s">
        <v>535</v>
      </c>
      <c r="AU663" s="23" t="str">
        <f t="shared" si="10"/>
        <v/>
      </c>
    </row>
    <row r="664" spans="2:47" ht="13.8" x14ac:dyDescent="0.25">
      <c r="B664" s="20">
        <v>37346</v>
      </c>
      <c r="C664" s="20" t="s">
        <v>1621</v>
      </c>
      <c r="D664" s="21" t="s">
        <v>532</v>
      </c>
      <c r="E664" s="21" t="s">
        <v>533</v>
      </c>
      <c r="F664" s="22">
        <v>124</v>
      </c>
      <c r="G664" s="21" t="s">
        <v>1985</v>
      </c>
      <c r="H664" s="21" t="s">
        <v>1986</v>
      </c>
      <c r="I664" s="21" t="s">
        <v>2022</v>
      </c>
      <c r="J664" s="21" t="s">
        <v>432</v>
      </c>
      <c r="K664" s="21" t="s">
        <v>39</v>
      </c>
      <c r="L664" s="21" t="s">
        <v>269</v>
      </c>
      <c r="M664" s="23" t="s">
        <v>283</v>
      </c>
      <c r="N664" s="24">
        <v>456</v>
      </c>
      <c r="O664" s="21" t="s">
        <v>271</v>
      </c>
      <c r="P664" s="23" t="s">
        <v>55</v>
      </c>
      <c r="Q664" s="23" t="s">
        <v>56</v>
      </c>
      <c r="R664" s="23" t="s">
        <v>57</v>
      </c>
      <c r="S664" s="24" t="b">
        <v>0</v>
      </c>
      <c r="T664" s="25" t="s">
        <v>1312</v>
      </c>
      <c r="U664" s="25"/>
      <c r="V664" s="25"/>
      <c r="W664" s="23" t="s">
        <v>272</v>
      </c>
      <c r="X664" s="26">
        <v>2</v>
      </c>
      <c r="Y664" s="26">
        <v>2</v>
      </c>
      <c r="Z664" s="21"/>
      <c r="AA664" s="25"/>
      <c r="AB664" s="25"/>
      <c r="AC664" s="25"/>
      <c r="AD664" s="25"/>
      <c r="AE664" s="25">
        <v>0</v>
      </c>
      <c r="AF664" s="25" t="s">
        <v>62</v>
      </c>
      <c r="AG664" s="25" t="s">
        <v>62</v>
      </c>
      <c r="AH664" s="25"/>
      <c r="AI664" s="25" t="s">
        <v>63</v>
      </c>
      <c r="AJ664" s="27">
        <v>124</v>
      </c>
      <c r="AK664" s="24">
        <v>9</v>
      </c>
      <c r="AL664" s="24" t="b">
        <v>1</v>
      </c>
      <c r="AM664" s="24" t="b">
        <v>0</v>
      </c>
      <c r="AN664" s="24" t="b">
        <v>1</v>
      </c>
      <c r="AO664" s="24">
        <v>4</v>
      </c>
      <c r="AP664" s="24">
        <v>1</v>
      </c>
      <c r="AQ664" s="26">
        <v>37346</v>
      </c>
      <c r="AR664" s="26">
        <v>37348</v>
      </c>
      <c r="AS664" s="24">
        <v>1</v>
      </c>
      <c r="AT664" s="23" t="s">
        <v>535</v>
      </c>
      <c r="AU664" s="23" t="str">
        <f t="shared" si="10"/>
        <v/>
      </c>
    </row>
    <row r="665" spans="2:47" ht="13.8" x14ac:dyDescent="0.25">
      <c r="B665" s="20">
        <v>37346</v>
      </c>
      <c r="C665" s="20" t="s">
        <v>1621</v>
      </c>
      <c r="D665" s="21" t="s">
        <v>532</v>
      </c>
      <c r="E665" s="21" t="s">
        <v>533</v>
      </c>
      <c r="F665" s="22">
        <v>-1062</v>
      </c>
      <c r="G665" s="21" t="s">
        <v>1989</v>
      </c>
      <c r="H665" s="21" t="s">
        <v>1990</v>
      </c>
      <c r="I665" s="21" t="s">
        <v>2023</v>
      </c>
      <c r="J665" s="21" t="s">
        <v>432</v>
      </c>
      <c r="K665" s="21" t="s">
        <v>39</v>
      </c>
      <c r="L665" s="21" t="s">
        <v>504</v>
      </c>
      <c r="M665" s="23" t="s">
        <v>283</v>
      </c>
      <c r="N665" s="24">
        <v>456</v>
      </c>
      <c r="O665" s="21" t="s">
        <v>271</v>
      </c>
      <c r="P665" s="23" t="s">
        <v>55</v>
      </c>
      <c r="Q665" s="23" t="s">
        <v>56</v>
      </c>
      <c r="R665" s="23" t="s">
        <v>57</v>
      </c>
      <c r="S665" s="24" t="b">
        <v>0</v>
      </c>
      <c r="T665" s="25" t="s">
        <v>1312</v>
      </c>
      <c r="U665" s="25" t="s">
        <v>435</v>
      </c>
      <c r="V665" s="25"/>
      <c r="W665" s="23" t="s">
        <v>272</v>
      </c>
      <c r="X665" s="26">
        <v>2</v>
      </c>
      <c r="Y665" s="26">
        <v>2</v>
      </c>
      <c r="Z665" s="21"/>
      <c r="AA665" s="25"/>
      <c r="AB665" s="25"/>
      <c r="AC665" s="25"/>
      <c r="AD665" s="25"/>
      <c r="AE665" s="25">
        <v>0</v>
      </c>
      <c r="AF665" s="25" t="s">
        <v>62</v>
      </c>
      <c r="AG665" s="25" t="s">
        <v>62</v>
      </c>
      <c r="AH665" s="25"/>
      <c r="AI665" s="25" t="s">
        <v>63</v>
      </c>
      <c r="AJ665" s="27">
        <v>-1062</v>
      </c>
      <c r="AK665" s="24">
        <v>7</v>
      </c>
      <c r="AL665" s="24" t="b">
        <v>0</v>
      </c>
      <c r="AM665" s="24" t="b">
        <v>0</v>
      </c>
      <c r="AN665" s="24" t="b">
        <v>0</v>
      </c>
      <c r="AO665" s="24">
        <v>5</v>
      </c>
      <c r="AP665" s="24">
        <v>1</v>
      </c>
      <c r="AQ665" s="26">
        <v>37346</v>
      </c>
      <c r="AR665" s="26">
        <v>37316</v>
      </c>
      <c r="AS665" s="24">
        <v>1</v>
      </c>
      <c r="AT665" s="23" t="s">
        <v>535</v>
      </c>
      <c r="AU665" s="23" t="str">
        <f t="shared" si="10"/>
        <v/>
      </c>
    </row>
    <row r="666" spans="2:47" ht="13.8" x14ac:dyDescent="0.25">
      <c r="B666" s="20">
        <v>37346</v>
      </c>
      <c r="C666" s="20" t="s">
        <v>1621</v>
      </c>
      <c r="D666" s="21" t="s">
        <v>532</v>
      </c>
      <c r="E666" s="21" t="s">
        <v>533</v>
      </c>
      <c r="F666" s="22">
        <v>-236</v>
      </c>
      <c r="G666" s="21" t="s">
        <v>1989</v>
      </c>
      <c r="H666" s="21" t="s">
        <v>1990</v>
      </c>
      <c r="I666" s="21" t="s">
        <v>2024</v>
      </c>
      <c r="J666" s="21" t="s">
        <v>432</v>
      </c>
      <c r="K666" s="21" t="s">
        <v>39</v>
      </c>
      <c r="L666" s="21" t="s">
        <v>504</v>
      </c>
      <c r="M666" s="23" t="s">
        <v>283</v>
      </c>
      <c r="N666" s="24">
        <v>456</v>
      </c>
      <c r="O666" s="21" t="s">
        <v>271</v>
      </c>
      <c r="P666" s="23" t="s">
        <v>55</v>
      </c>
      <c r="Q666" s="23" t="s">
        <v>56</v>
      </c>
      <c r="R666" s="23" t="s">
        <v>57</v>
      </c>
      <c r="S666" s="24" t="b">
        <v>0</v>
      </c>
      <c r="T666" s="25" t="s">
        <v>1312</v>
      </c>
      <c r="U666" s="25" t="s">
        <v>435</v>
      </c>
      <c r="V666" s="25"/>
      <c r="W666" s="23" t="s">
        <v>272</v>
      </c>
      <c r="X666" s="26">
        <v>2</v>
      </c>
      <c r="Y666" s="26">
        <v>2</v>
      </c>
      <c r="Z666" s="21"/>
      <c r="AA666" s="25"/>
      <c r="AB666" s="25"/>
      <c r="AC666" s="25"/>
      <c r="AD666" s="25"/>
      <c r="AE666" s="25">
        <v>0</v>
      </c>
      <c r="AF666" s="25" t="s">
        <v>62</v>
      </c>
      <c r="AG666" s="25" t="s">
        <v>62</v>
      </c>
      <c r="AH666" s="25"/>
      <c r="AI666" s="25" t="s">
        <v>63</v>
      </c>
      <c r="AJ666" s="27">
        <v>-236</v>
      </c>
      <c r="AK666" s="24">
        <v>8</v>
      </c>
      <c r="AL666" s="24" t="b">
        <v>0</v>
      </c>
      <c r="AM666" s="24" t="b">
        <v>0</v>
      </c>
      <c r="AN666" s="24" t="b">
        <v>0</v>
      </c>
      <c r="AO666" s="24">
        <v>5</v>
      </c>
      <c r="AP666" s="24">
        <v>1</v>
      </c>
      <c r="AQ666" s="26">
        <v>37346</v>
      </c>
      <c r="AR666" s="26">
        <v>37316</v>
      </c>
      <c r="AS666" s="24">
        <v>1</v>
      </c>
      <c r="AT666" s="23" t="s">
        <v>535</v>
      </c>
      <c r="AU666" s="23" t="str">
        <f t="shared" si="10"/>
        <v/>
      </c>
    </row>
    <row r="667" spans="2:47" ht="13.8" x14ac:dyDescent="0.25">
      <c r="B667" s="20">
        <v>37346</v>
      </c>
      <c r="C667" s="20" t="s">
        <v>1621</v>
      </c>
      <c r="D667" s="21" t="s">
        <v>532</v>
      </c>
      <c r="E667" s="21" t="s">
        <v>533</v>
      </c>
      <c r="F667" s="22">
        <v>-111</v>
      </c>
      <c r="G667" s="21" t="s">
        <v>1989</v>
      </c>
      <c r="H667" s="21" t="s">
        <v>1990</v>
      </c>
      <c r="I667" s="21" t="s">
        <v>2025</v>
      </c>
      <c r="J667" s="21" t="s">
        <v>432</v>
      </c>
      <c r="K667" s="21" t="s">
        <v>39</v>
      </c>
      <c r="L667" s="21" t="s">
        <v>504</v>
      </c>
      <c r="M667" s="23" t="s">
        <v>283</v>
      </c>
      <c r="N667" s="24">
        <v>456</v>
      </c>
      <c r="O667" s="21" t="s">
        <v>271</v>
      </c>
      <c r="P667" s="23" t="s">
        <v>55</v>
      </c>
      <c r="Q667" s="23" t="s">
        <v>56</v>
      </c>
      <c r="R667" s="23" t="s">
        <v>57</v>
      </c>
      <c r="S667" s="24" t="b">
        <v>0</v>
      </c>
      <c r="T667" s="25" t="s">
        <v>1312</v>
      </c>
      <c r="U667" s="25"/>
      <c r="V667" s="25"/>
      <c r="W667" s="23" t="s">
        <v>272</v>
      </c>
      <c r="X667" s="26">
        <v>2</v>
      </c>
      <c r="Y667" s="26">
        <v>2</v>
      </c>
      <c r="Z667" s="21"/>
      <c r="AA667" s="25"/>
      <c r="AB667" s="25"/>
      <c r="AC667" s="25"/>
      <c r="AD667" s="25"/>
      <c r="AE667" s="25">
        <v>0</v>
      </c>
      <c r="AF667" s="25" t="s">
        <v>62</v>
      </c>
      <c r="AG667" s="25" t="s">
        <v>62</v>
      </c>
      <c r="AH667" s="25"/>
      <c r="AI667" s="25" t="s">
        <v>63</v>
      </c>
      <c r="AJ667" s="27">
        <v>-111</v>
      </c>
      <c r="AK667" s="24">
        <v>9</v>
      </c>
      <c r="AL667" s="24" t="b">
        <v>0</v>
      </c>
      <c r="AM667" s="24" t="b">
        <v>0</v>
      </c>
      <c r="AN667" s="24" t="b">
        <v>0</v>
      </c>
      <c r="AO667" s="24">
        <v>5</v>
      </c>
      <c r="AP667" s="24">
        <v>1</v>
      </c>
      <c r="AQ667" s="26">
        <v>37346</v>
      </c>
      <c r="AR667" s="26">
        <v>37316</v>
      </c>
      <c r="AS667" s="24">
        <v>1</v>
      </c>
      <c r="AT667" s="23" t="s">
        <v>535</v>
      </c>
      <c r="AU667" s="23" t="str">
        <f t="shared" si="10"/>
        <v/>
      </c>
    </row>
    <row r="668" spans="2:47" ht="13.8" x14ac:dyDescent="0.25">
      <c r="B668" s="20">
        <v>37346</v>
      </c>
      <c r="C668" s="20" t="s">
        <v>1621</v>
      </c>
      <c r="D668" s="21" t="s">
        <v>280</v>
      </c>
      <c r="E668" s="21" t="s">
        <v>281</v>
      </c>
      <c r="F668" s="22">
        <v>-161.09</v>
      </c>
      <c r="G668" s="21" t="s">
        <v>1992</v>
      </c>
      <c r="H668" s="21" t="s">
        <v>1993</v>
      </c>
      <c r="I668" s="21" t="s">
        <v>1993</v>
      </c>
      <c r="J668" s="21" t="s">
        <v>268</v>
      </c>
      <c r="K668" s="21" t="s">
        <v>39</v>
      </c>
      <c r="L668" s="21" t="s">
        <v>504</v>
      </c>
      <c r="M668" s="23" t="s">
        <v>283</v>
      </c>
      <c r="N668" s="24">
        <v>456</v>
      </c>
      <c r="O668" s="21" t="s">
        <v>271</v>
      </c>
      <c r="P668" s="23" t="s">
        <v>130</v>
      </c>
      <c r="Q668" s="23" t="s">
        <v>56</v>
      </c>
      <c r="R668" s="23" t="s">
        <v>57</v>
      </c>
      <c r="S668" s="24" t="b">
        <v>0</v>
      </c>
      <c r="T668" s="25" t="s">
        <v>1325</v>
      </c>
      <c r="U668" s="25"/>
      <c r="V668" s="25"/>
      <c r="W668" s="23" t="s">
        <v>272</v>
      </c>
      <c r="X668" s="26">
        <v>2</v>
      </c>
      <c r="Y668" s="26">
        <v>2</v>
      </c>
      <c r="Z668" s="21"/>
      <c r="AA668" s="25"/>
      <c r="AB668" s="25"/>
      <c r="AC668" s="25"/>
      <c r="AD668" s="25"/>
      <c r="AE668" s="25">
        <v>0</v>
      </c>
      <c r="AF668" s="25" t="s">
        <v>62</v>
      </c>
      <c r="AG668" s="25" t="s">
        <v>62</v>
      </c>
      <c r="AH668" s="25"/>
      <c r="AI668" s="25" t="s">
        <v>63</v>
      </c>
      <c r="AJ668" s="27">
        <v>-161.09</v>
      </c>
      <c r="AK668" s="24">
        <v>4</v>
      </c>
      <c r="AL668" s="24" t="b">
        <v>0</v>
      </c>
      <c r="AM668" s="24" t="b">
        <v>0</v>
      </c>
      <c r="AN668" s="24" t="b">
        <v>0</v>
      </c>
      <c r="AO668" s="24">
        <v>5</v>
      </c>
      <c r="AP668" s="24">
        <v>1</v>
      </c>
      <c r="AQ668" s="26">
        <v>37346</v>
      </c>
      <c r="AR668" s="26">
        <v>37322</v>
      </c>
      <c r="AS668" s="24">
        <v>1</v>
      </c>
      <c r="AT668" s="23" t="s">
        <v>284</v>
      </c>
      <c r="AU668" s="23" t="str">
        <f t="shared" si="10"/>
        <v/>
      </c>
    </row>
    <row r="669" spans="2:47" ht="13.8" x14ac:dyDescent="0.25">
      <c r="B669" s="20">
        <v>37346</v>
      </c>
      <c r="C669" s="20" t="s">
        <v>1621</v>
      </c>
      <c r="D669" s="21" t="s">
        <v>280</v>
      </c>
      <c r="E669" s="21" t="s">
        <v>281</v>
      </c>
      <c r="F669" s="22">
        <v>211.35</v>
      </c>
      <c r="G669" s="21" t="s">
        <v>1995</v>
      </c>
      <c r="H669" s="21" t="s">
        <v>1996</v>
      </c>
      <c r="I669" s="21" t="s">
        <v>2026</v>
      </c>
      <c r="J669" s="21" t="s">
        <v>268</v>
      </c>
      <c r="K669" s="21" t="s">
        <v>39</v>
      </c>
      <c r="L669" s="21" t="s">
        <v>269</v>
      </c>
      <c r="M669" s="23" t="s">
        <v>283</v>
      </c>
      <c r="N669" s="24">
        <v>456</v>
      </c>
      <c r="O669" s="21" t="s">
        <v>271</v>
      </c>
      <c r="P669" s="23" t="s">
        <v>130</v>
      </c>
      <c r="Q669" s="23" t="s">
        <v>56</v>
      </c>
      <c r="R669" s="23" t="s">
        <v>57</v>
      </c>
      <c r="S669" s="24" t="b">
        <v>0</v>
      </c>
      <c r="T669" s="25" t="s">
        <v>1995</v>
      </c>
      <c r="U669" s="25"/>
      <c r="V669" s="25"/>
      <c r="W669" s="23" t="s">
        <v>272</v>
      </c>
      <c r="X669" s="26">
        <v>2</v>
      </c>
      <c r="Y669" s="26">
        <v>2</v>
      </c>
      <c r="Z669" s="21"/>
      <c r="AA669" s="25"/>
      <c r="AB669" s="25"/>
      <c r="AC669" s="25"/>
      <c r="AD669" s="25"/>
      <c r="AE669" s="25">
        <v>0</v>
      </c>
      <c r="AF669" s="25" t="s">
        <v>62</v>
      </c>
      <c r="AG669" s="25" t="s">
        <v>62</v>
      </c>
      <c r="AH669" s="25"/>
      <c r="AI669" s="25" t="s">
        <v>63</v>
      </c>
      <c r="AJ669" s="27">
        <v>211.35</v>
      </c>
      <c r="AK669" s="24">
        <v>6</v>
      </c>
      <c r="AL669" s="24" t="b">
        <v>0</v>
      </c>
      <c r="AM669" s="24" t="b">
        <v>0</v>
      </c>
      <c r="AN669" s="24" t="b">
        <v>0</v>
      </c>
      <c r="AO669" s="24">
        <v>0</v>
      </c>
      <c r="AP669" s="24">
        <v>1</v>
      </c>
      <c r="AQ669" s="26">
        <v>37346</v>
      </c>
      <c r="AR669" s="26">
        <v>37349</v>
      </c>
      <c r="AS669" s="24">
        <v>1</v>
      </c>
      <c r="AT669" s="23" t="s">
        <v>284</v>
      </c>
      <c r="AU669" s="23" t="str">
        <f t="shared" si="10"/>
        <v/>
      </c>
    </row>
    <row r="670" spans="2:47" ht="13.8" x14ac:dyDescent="0.25">
      <c r="B670" s="20">
        <v>37346</v>
      </c>
      <c r="C670" s="20" t="s">
        <v>1621</v>
      </c>
      <c r="D670" s="21" t="s">
        <v>280</v>
      </c>
      <c r="E670" s="21" t="s">
        <v>281</v>
      </c>
      <c r="F670" s="22">
        <v>282.18</v>
      </c>
      <c r="G670" s="21" t="s">
        <v>1998</v>
      </c>
      <c r="H670" s="21" t="s">
        <v>1999</v>
      </c>
      <c r="I670" s="21" t="s">
        <v>2027</v>
      </c>
      <c r="J670" s="21" t="s">
        <v>268</v>
      </c>
      <c r="K670" s="21" t="s">
        <v>39</v>
      </c>
      <c r="L670" s="21" t="s">
        <v>269</v>
      </c>
      <c r="M670" s="23" t="s">
        <v>283</v>
      </c>
      <c r="N670" s="24">
        <v>456</v>
      </c>
      <c r="O670" s="21" t="s">
        <v>271</v>
      </c>
      <c r="P670" s="23" t="s">
        <v>130</v>
      </c>
      <c r="Q670" s="23" t="s">
        <v>56</v>
      </c>
      <c r="R670" s="23" t="s">
        <v>57</v>
      </c>
      <c r="S670" s="24" t="b">
        <v>0</v>
      </c>
      <c r="T670" s="25" t="s">
        <v>1998</v>
      </c>
      <c r="U670" s="25"/>
      <c r="V670" s="25"/>
      <c r="W670" s="23" t="s">
        <v>272</v>
      </c>
      <c r="X670" s="26">
        <v>2</v>
      </c>
      <c r="Y670" s="26">
        <v>2</v>
      </c>
      <c r="Z670" s="21"/>
      <c r="AA670" s="25"/>
      <c r="AB670" s="25"/>
      <c r="AC670" s="25"/>
      <c r="AD670" s="25"/>
      <c r="AE670" s="25">
        <v>0</v>
      </c>
      <c r="AF670" s="25" t="s">
        <v>62</v>
      </c>
      <c r="AG670" s="25" t="s">
        <v>62</v>
      </c>
      <c r="AH670" s="25"/>
      <c r="AI670" s="25" t="s">
        <v>63</v>
      </c>
      <c r="AJ670" s="27">
        <v>282.18</v>
      </c>
      <c r="AK670" s="24">
        <v>8</v>
      </c>
      <c r="AL670" s="24" t="b">
        <v>0</v>
      </c>
      <c r="AM670" s="24" t="b">
        <v>0</v>
      </c>
      <c r="AN670" s="24" t="b">
        <v>0</v>
      </c>
      <c r="AO670" s="24">
        <v>0</v>
      </c>
      <c r="AP670" s="24">
        <v>1</v>
      </c>
      <c r="AQ670" s="26">
        <v>37346</v>
      </c>
      <c r="AR670" s="26">
        <v>37349</v>
      </c>
      <c r="AS670" s="24">
        <v>1</v>
      </c>
      <c r="AT670" s="23" t="s">
        <v>284</v>
      </c>
      <c r="AU670" s="23" t="str">
        <f t="shared" si="10"/>
        <v/>
      </c>
    </row>
    <row r="671" spans="2:47" ht="13.8" x14ac:dyDescent="0.25">
      <c r="B671" s="20">
        <v>37346</v>
      </c>
      <c r="C671" s="20" t="s">
        <v>1621</v>
      </c>
      <c r="D671" s="21" t="s">
        <v>280</v>
      </c>
      <c r="E671" s="21" t="s">
        <v>281</v>
      </c>
      <c r="F671" s="22">
        <v>127.87</v>
      </c>
      <c r="G671" s="21" t="s">
        <v>1998</v>
      </c>
      <c r="H671" s="21" t="s">
        <v>1999</v>
      </c>
      <c r="I671" s="21" t="s">
        <v>2028</v>
      </c>
      <c r="J671" s="21" t="s">
        <v>268</v>
      </c>
      <c r="K671" s="21" t="s">
        <v>39</v>
      </c>
      <c r="L671" s="21" t="s">
        <v>269</v>
      </c>
      <c r="M671" s="23" t="s">
        <v>283</v>
      </c>
      <c r="N671" s="24">
        <v>456</v>
      </c>
      <c r="O671" s="21" t="s">
        <v>271</v>
      </c>
      <c r="P671" s="23" t="s">
        <v>130</v>
      </c>
      <c r="Q671" s="23" t="s">
        <v>56</v>
      </c>
      <c r="R671" s="23" t="s">
        <v>57</v>
      </c>
      <c r="S671" s="24" t="b">
        <v>0</v>
      </c>
      <c r="T671" s="25" t="s">
        <v>1998</v>
      </c>
      <c r="U671" s="25"/>
      <c r="V671" s="25"/>
      <c r="W671" s="23" t="s">
        <v>272</v>
      </c>
      <c r="X671" s="26">
        <v>2</v>
      </c>
      <c r="Y671" s="26">
        <v>2</v>
      </c>
      <c r="Z671" s="21"/>
      <c r="AA671" s="25"/>
      <c r="AB671" s="25"/>
      <c r="AC671" s="25"/>
      <c r="AD671" s="25"/>
      <c r="AE671" s="25">
        <v>0</v>
      </c>
      <c r="AF671" s="25" t="s">
        <v>62</v>
      </c>
      <c r="AG671" s="25" t="s">
        <v>62</v>
      </c>
      <c r="AH671" s="25"/>
      <c r="AI671" s="25" t="s">
        <v>63</v>
      </c>
      <c r="AJ671" s="27">
        <v>127.87</v>
      </c>
      <c r="AK671" s="24">
        <v>9</v>
      </c>
      <c r="AL671" s="24" t="b">
        <v>0</v>
      </c>
      <c r="AM671" s="24" t="b">
        <v>0</v>
      </c>
      <c r="AN671" s="24" t="b">
        <v>0</v>
      </c>
      <c r="AO671" s="24">
        <v>0</v>
      </c>
      <c r="AP671" s="24">
        <v>1</v>
      </c>
      <c r="AQ671" s="26">
        <v>37346</v>
      </c>
      <c r="AR671" s="26">
        <v>37349</v>
      </c>
      <c r="AS671" s="24">
        <v>1</v>
      </c>
      <c r="AT671" s="23" t="s">
        <v>284</v>
      </c>
      <c r="AU671" s="23" t="str">
        <f t="shared" si="10"/>
        <v/>
      </c>
    </row>
    <row r="672" spans="2:47" ht="13.8" x14ac:dyDescent="0.25">
      <c r="B672" s="20">
        <v>37346</v>
      </c>
      <c r="C672" s="20" t="s">
        <v>1621</v>
      </c>
      <c r="D672" s="21" t="s">
        <v>280</v>
      </c>
      <c r="E672" s="21" t="s">
        <v>281</v>
      </c>
      <c r="F672" s="22">
        <v>304.69</v>
      </c>
      <c r="G672" s="21" t="s">
        <v>2002</v>
      </c>
      <c r="H672" s="21" t="s">
        <v>2003</v>
      </c>
      <c r="I672" s="21" t="s">
        <v>2029</v>
      </c>
      <c r="J672" s="21" t="s">
        <v>268</v>
      </c>
      <c r="K672" s="21" t="s">
        <v>39</v>
      </c>
      <c r="L672" s="21" t="s">
        <v>269</v>
      </c>
      <c r="M672" s="23" t="s">
        <v>283</v>
      </c>
      <c r="N672" s="24">
        <v>456</v>
      </c>
      <c r="O672" s="21" t="s">
        <v>271</v>
      </c>
      <c r="P672" s="23" t="s">
        <v>130</v>
      </c>
      <c r="Q672" s="23" t="s">
        <v>56</v>
      </c>
      <c r="R672" s="23" t="s">
        <v>57</v>
      </c>
      <c r="S672" s="24" t="b">
        <v>0</v>
      </c>
      <c r="T672" s="25" t="s">
        <v>2002</v>
      </c>
      <c r="U672" s="25"/>
      <c r="V672" s="25"/>
      <c r="W672" s="23" t="s">
        <v>272</v>
      </c>
      <c r="X672" s="26">
        <v>2</v>
      </c>
      <c r="Y672" s="26">
        <v>2</v>
      </c>
      <c r="Z672" s="21"/>
      <c r="AA672" s="25"/>
      <c r="AB672" s="25"/>
      <c r="AC672" s="25"/>
      <c r="AD672" s="25"/>
      <c r="AE672" s="25">
        <v>0</v>
      </c>
      <c r="AF672" s="25" t="s">
        <v>62</v>
      </c>
      <c r="AG672" s="25" t="s">
        <v>62</v>
      </c>
      <c r="AH672" s="25"/>
      <c r="AI672" s="25" t="s">
        <v>63</v>
      </c>
      <c r="AJ672" s="27">
        <v>304.69</v>
      </c>
      <c r="AK672" s="24">
        <v>8</v>
      </c>
      <c r="AL672" s="24" t="b">
        <v>0</v>
      </c>
      <c r="AM672" s="24" t="b">
        <v>0</v>
      </c>
      <c r="AN672" s="24" t="b">
        <v>0</v>
      </c>
      <c r="AO672" s="24">
        <v>0</v>
      </c>
      <c r="AP672" s="24">
        <v>1</v>
      </c>
      <c r="AQ672" s="26">
        <v>37346</v>
      </c>
      <c r="AR672" s="26">
        <v>37349</v>
      </c>
      <c r="AS672" s="24">
        <v>1</v>
      </c>
      <c r="AT672" s="23" t="s">
        <v>284</v>
      </c>
      <c r="AU672" s="23" t="str">
        <f t="shared" si="10"/>
        <v/>
      </c>
    </row>
    <row r="673" spans="2:47" ht="13.8" x14ac:dyDescent="0.25">
      <c r="B673" s="20">
        <v>37346</v>
      </c>
      <c r="C673" s="20" t="s">
        <v>1621</v>
      </c>
      <c r="D673" s="21" t="s">
        <v>280</v>
      </c>
      <c r="E673" s="21" t="s">
        <v>281</v>
      </c>
      <c r="F673" s="22">
        <v>110.33</v>
      </c>
      <c r="G673" s="21" t="s">
        <v>2002</v>
      </c>
      <c r="H673" s="21" t="s">
        <v>2003</v>
      </c>
      <c r="I673" s="21" t="s">
        <v>2030</v>
      </c>
      <c r="J673" s="21" t="s">
        <v>268</v>
      </c>
      <c r="K673" s="21" t="s">
        <v>39</v>
      </c>
      <c r="L673" s="21" t="s">
        <v>269</v>
      </c>
      <c r="M673" s="23" t="s">
        <v>283</v>
      </c>
      <c r="N673" s="24">
        <v>456</v>
      </c>
      <c r="O673" s="21" t="s">
        <v>271</v>
      </c>
      <c r="P673" s="23" t="s">
        <v>130</v>
      </c>
      <c r="Q673" s="23" t="s">
        <v>56</v>
      </c>
      <c r="R673" s="23" t="s">
        <v>57</v>
      </c>
      <c r="S673" s="24" t="b">
        <v>0</v>
      </c>
      <c r="T673" s="25" t="s">
        <v>2002</v>
      </c>
      <c r="U673" s="25"/>
      <c r="V673" s="25"/>
      <c r="W673" s="23" t="s">
        <v>272</v>
      </c>
      <c r="X673" s="26">
        <v>2</v>
      </c>
      <c r="Y673" s="26">
        <v>2</v>
      </c>
      <c r="Z673" s="21"/>
      <c r="AA673" s="25"/>
      <c r="AB673" s="25"/>
      <c r="AC673" s="25"/>
      <c r="AD673" s="25"/>
      <c r="AE673" s="25">
        <v>0</v>
      </c>
      <c r="AF673" s="25" t="s">
        <v>62</v>
      </c>
      <c r="AG673" s="25" t="s">
        <v>62</v>
      </c>
      <c r="AH673" s="25"/>
      <c r="AI673" s="25" t="s">
        <v>63</v>
      </c>
      <c r="AJ673" s="27">
        <v>110.33</v>
      </c>
      <c r="AK673" s="24">
        <v>9</v>
      </c>
      <c r="AL673" s="24" t="b">
        <v>0</v>
      </c>
      <c r="AM673" s="24" t="b">
        <v>0</v>
      </c>
      <c r="AN673" s="24" t="b">
        <v>0</v>
      </c>
      <c r="AO673" s="24">
        <v>0</v>
      </c>
      <c r="AP673" s="24">
        <v>1</v>
      </c>
      <c r="AQ673" s="26">
        <v>37346</v>
      </c>
      <c r="AR673" s="26">
        <v>37349</v>
      </c>
      <c r="AS673" s="24">
        <v>1</v>
      </c>
      <c r="AT673" s="23" t="s">
        <v>284</v>
      </c>
      <c r="AU673" s="23" t="str">
        <f t="shared" si="10"/>
        <v/>
      </c>
    </row>
    <row r="674" spans="2:47" ht="13.8" x14ac:dyDescent="0.25">
      <c r="B674" s="20">
        <v>37346</v>
      </c>
      <c r="C674" s="20" t="s">
        <v>1621</v>
      </c>
      <c r="D674" s="21" t="s">
        <v>548</v>
      </c>
      <c r="E674" s="21" t="s">
        <v>549</v>
      </c>
      <c r="F674" s="22">
        <v>5405</v>
      </c>
      <c r="G674" s="21" t="s">
        <v>2031</v>
      </c>
      <c r="H674" s="21" t="s">
        <v>2032</v>
      </c>
      <c r="I674" s="21" t="s">
        <v>2033</v>
      </c>
      <c r="J674" s="21" t="s">
        <v>51</v>
      </c>
      <c r="K674" s="21" t="s">
        <v>39</v>
      </c>
      <c r="L674" s="21" t="s">
        <v>52</v>
      </c>
      <c r="M674" s="23" t="s">
        <v>289</v>
      </c>
      <c r="N674" s="24">
        <v>457</v>
      </c>
      <c r="O674" s="21" t="s">
        <v>290</v>
      </c>
      <c r="P674" s="23" t="s">
        <v>55</v>
      </c>
      <c r="Q674" s="23" t="s">
        <v>56</v>
      </c>
      <c r="R674" s="23" t="s">
        <v>57</v>
      </c>
      <c r="S674" s="24" t="b">
        <v>0</v>
      </c>
      <c r="T674" s="25" t="s">
        <v>1356</v>
      </c>
      <c r="U674" s="25" t="s">
        <v>2034</v>
      </c>
      <c r="V674" s="25"/>
      <c r="W674" s="23" t="s">
        <v>272</v>
      </c>
      <c r="X674" s="26">
        <v>2</v>
      </c>
      <c r="Y674" s="26">
        <v>2</v>
      </c>
      <c r="Z674" s="21"/>
      <c r="AA674" s="25"/>
      <c r="AB674" s="25"/>
      <c r="AC674" s="25"/>
      <c r="AD674" s="25"/>
      <c r="AE674" s="25">
        <v>0</v>
      </c>
      <c r="AF674" s="25" t="s">
        <v>62</v>
      </c>
      <c r="AG674" s="25" t="s">
        <v>62</v>
      </c>
      <c r="AH674" s="25"/>
      <c r="AI674" s="25" t="s">
        <v>63</v>
      </c>
      <c r="AJ674" s="27">
        <v>5405</v>
      </c>
      <c r="AK674" s="24">
        <v>17</v>
      </c>
      <c r="AL674" s="24" t="b">
        <v>0</v>
      </c>
      <c r="AM674" s="24" t="b">
        <v>0</v>
      </c>
      <c r="AN674" s="24" t="b">
        <v>0</v>
      </c>
      <c r="AO674" s="24">
        <v>4</v>
      </c>
      <c r="AP674" s="24">
        <v>1</v>
      </c>
      <c r="AQ674" s="26">
        <v>37346</v>
      </c>
      <c r="AR674" s="26">
        <v>37344</v>
      </c>
      <c r="AS674" s="24">
        <v>1</v>
      </c>
      <c r="AT674" s="23" t="s">
        <v>555</v>
      </c>
      <c r="AU674" s="23" t="str">
        <f t="shared" si="10"/>
        <v/>
      </c>
    </row>
    <row r="675" spans="2:47" ht="13.8" x14ac:dyDescent="0.25">
      <c r="B675" s="20">
        <v>37346</v>
      </c>
      <c r="C675" s="20" t="s">
        <v>1621</v>
      </c>
      <c r="D675" s="21" t="s">
        <v>548</v>
      </c>
      <c r="E675" s="21" t="s">
        <v>549</v>
      </c>
      <c r="F675" s="22">
        <v>-643</v>
      </c>
      <c r="G675" s="21" t="s">
        <v>1969</v>
      </c>
      <c r="H675" s="21" t="s">
        <v>1970</v>
      </c>
      <c r="I675" s="21" t="s">
        <v>2035</v>
      </c>
      <c r="J675" s="21" t="s">
        <v>432</v>
      </c>
      <c r="K675" s="21" t="s">
        <v>39</v>
      </c>
      <c r="L675" s="21" t="s">
        <v>269</v>
      </c>
      <c r="M675" s="23" t="s">
        <v>289</v>
      </c>
      <c r="N675" s="24">
        <v>457</v>
      </c>
      <c r="O675" s="21" t="s">
        <v>290</v>
      </c>
      <c r="P675" s="23" t="s">
        <v>55</v>
      </c>
      <c r="Q675" s="23" t="s">
        <v>56</v>
      </c>
      <c r="R675" s="23" t="s">
        <v>57</v>
      </c>
      <c r="S675" s="24" t="b">
        <v>0</v>
      </c>
      <c r="T675" s="25" t="s">
        <v>1289</v>
      </c>
      <c r="U675" s="25" t="s">
        <v>435</v>
      </c>
      <c r="V675" s="25"/>
      <c r="W675" s="23" t="s">
        <v>272</v>
      </c>
      <c r="X675" s="26">
        <v>2</v>
      </c>
      <c r="Y675" s="26">
        <v>2</v>
      </c>
      <c r="Z675" s="21"/>
      <c r="AA675" s="25"/>
      <c r="AB675" s="25"/>
      <c r="AC675" s="25"/>
      <c r="AD675" s="25"/>
      <c r="AE675" s="25">
        <v>0</v>
      </c>
      <c r="AF675" s="25" t="s">
        <v>62</v>
      </c>
      <c r="AG675" s="25" t="s">
        <v>62</v>
      </c>
      <c r="AH675" s="25"/>
      <c r="AI675" s="25" t="s">
        <v>63</v>
      </c>
      <c r="AJ675" s="27">
        <v>-643</v>
      </c>
      <c r="AK675" s="24">
        <v>20</v>
      </c>
      <c r="AL675" s="24" t="b">
        <v>0</v>
      </c>
      <c r="AM675" s="24" t="b">
        <v>0</v>
      </c>
      <c r="AN675" s="24" t="b">
        <v>1</v>
      </c>
      <c r="AO675" s="24">
        <v>4</v>
      </c>
      <c r="AP675" s="24">
        <v>1</v>
      </c>
      <c r="AQ675" s="26">
        <v>37346</v>
      </c>
      <c r="AR675" s="26">
        <v>37340</v>
      </c>
      <c r="AS675" s="24">
        <v>1</v>
      </c>
      <c r="AT675" s="23" t="s">
        <v>555</v>
      </c>
      <c r="AU675" s="23" t="str">
        <f t="shared" si="10"/>
        <v/>
      </c>
    </row>
    <row r="676" spans="2:47" ht="13.8" x14ac:dyDescent="0.25">
      <c r="B676" s="20">
        <v>37346</v>
      </c>
      <c r="C676" s="20" t="s">
        <v>1621</v>
      </c>
      <c r="D676" s="21" t="s">
        <v>286</v>
      </c>
      <c r="E676" s="21" t="s">
        <v>287</v>
      </c>
      <c r="F676" s="22">
        <v>1385</v>
      </c>
      <c r="G676" s="21" t="s">
        <v>2031</v>
      </c>
      <c r="H676" s="21" t="s">
        <v>2032</v>
      </c>
      <c r="I676" s="21" t="s">
        <v>2036</v>
      </c>
      <c r="J676" s="21" t="s">
        <v>51</v>
      </c>
      <c r="K676" s="21" t="s">
        <v>39</v>
      </c>
      <c r="L676" s="21" t="s">
        <v>52</v>
      </c>
      <c r="M676" s="23" t="s">
        <v>289</v>
      </c>
      <c r="N676" s="24">
        <v>457</v>
      </c>
      <c r="O676" s="21" t="s">
        <v>290</v>
      </c>
      <c r="P676" s="23" t="s">
        <v>130</v>
      </c>
      <c r="Q676" s="23" t="s">
        <v>56</v>
      </c>
      <c r="R676" s="23" t="s">
        <v>57</v>
      </c>
      <c r="S676" s="24" t="b">
        <v>0</v>
      </c>
      <c r="T676" s="25" t="s">
        <v>1356</v>
      </c>
      <c r="U676" s="25" t="s">
        <v>2034</v>
      </c>
      <c r="V676" s="25"/>
      <c r="W676" s="23" t="s">
        <v>272</v>
      </c>
      <c r="X676" s="26">
        <v>2</v>
      </c>
      <c r="Y676" s="26">
        <v>2</v>
      </c>
      <c r="Z676" s="21"/>
      <c r="AA676" s="25"/>
      <c r="AB676" s="25"/>
      <c r="AC676" s="25"/>
      <c r="AD676" s="25"/>
      <c r="AE676" s="25">
        <v>0</v>
      </c>
      <c r="AF676" s="25" t="s">
        <v>62</v>
      </c>
      <c r="AG676" s="25" t="s">
        <v>62</v>
      </c>
      <c r="AH676" s="25"/>
      <c r="AI676" s="25" t="s">
        <v>63</v>
      </c>
      <c r="AJ676" s="27">
        <v>1385</v>
      </c>
      <c r="AK676" s="24">
        <v>19</v>
      </c>
      <c r="AL676" s="24" t="b">
        <v>0</v>
      </c>
      <c r="AM676" s="24" t="b">
        <v>0</v>
      </c>
      <c r="AN676" s="24" t="b">
        <v>0</v>
      </c>
      <c r="AO676" s="24">
        <v>4</v>
      </c>
      <c r="AP676" s="24">
        <v>1</v>
      </c>
      <c r="AQ676" s="26">
        <v>37346</v>
      </c>
      <c r="AR676" s="26">
        <v>37344</v>
      </c>
      <c r="AS676" s="24">
        <v>1</v>
      </c>
      <c r="AT676" s="23" t="s">
        <v>291</v>
      </c>
      <c r="AU676" s="23" t="str">
        <f t="shared" si="10"/>
        <v/>
      </c>
    </row>
    <row r="677" spans="2:47" ht="13.8" x14ac:dyDescent="0.25">
      <c r="B677" s="20">
        <v>37346</v>
      </c>
      <c r="C677" s="20" t="s">
        <v>1621</v>
      </c>
      <c r="D677" s="21" t="s">
        <v>286</v>
      </c>
      <c r="E677" s="21" t="s">
        <v>287</v>
      </c>
      <c r="F677" s="22">
        <v>-463</v>
      </c>
      <c r="G677" s="21" t="s">
        <v>2002</v>
      </c>
      <c r="H677" s="21" t="s">
        <v>2003</v>
      </c>
      <c r="I677" s="21" t="s">
        <v>2037</v>
      </c>
      <c r="J677" s="21" t="s">
        <v>268</v>
      </c>
      <c r="K677" s="21" t="s">
        <v>39</v>
      </c>
      <c r="L677" s="21" t="s">
        <v>269</v>
      </c>
      <c r="M677" s="23" t="s">
        <v>289</v>
      </c>
      <c r="N677" s="24">
        <v>457</v>
      </c>
      <c r="O677" s="21" t="s">
        <v>290</v>
      </c>
      <c r="P677" s="23" t="s">
        <v>130</v>
      </c>
      <c r="Q677" s="23" t="s">
        <v>56</v>
      </c>
      <c r="R677" s="23" t="s">
        <v>57</v>
      </c>
      <c r="S677" s="24" t="b">
        <v>0</v>
      </c>
      <c r="T677" s="25" t="s">
        <v>2002</v>
      </c>
      <c r="U677" s="25"/>
      <c r="V677" s="25"/>
      <c r="W677" s="23" t="s">
        <v>272</v>
      </c>
      <c r="X677" s="26">
        <v>2</v>
      </c>
      <c r="Y677" s="26">
        <v>2</v>
      </c>
      <c r="Z677" s="21"/>
      <c r="AA677" s="25"/>
      <c r="AB677" s="25"/>
      <c r="AC677" s="25"/>
      <c r="AD677" s="25"/>
      <c r="AE677" s="25">
        <v>0</v>
      </c>
      <c r="AF677" s="25" t="s">
        <v>62</v>
      </c>
      <c r="AG677" s="25" t="s">
        <v>62</v>
      </c>
      <c r="AH677" s="25"/>
      <c r="AI677" s="25" t="s">
        <v>63</v>
      </c>
      <c r="AJ677" s="27">
        <v>-463</v>
      </c>
      <c r="AK677" s="24">
        <v>10</v>
      </c>
      <c r="AL677" s="24" t="b">
        <v>0</v>
      </c>
      <c r="AM677" s="24" t="b">
        <v>0</v>
      </c>
      <c r="AN677" s="24" t="b">
        <v>0</v>
      </c>
      <c r="AO677" s="24">
        <v>0</v>
      </c>
      <c r="AP677" s="24">
        <v>1</v>
      </c>
      <c r="AQ677" s="26">
        <v>37346</v>
      </c>
      <c r="AR677" s="26">
        <v>37349</v>
      </c>
      <c r="AS677" s="24">
        <v>1</v>
      </c>
      <c r="AT677" s="23" t="s">
        <v>291</v>
      </c>
      <c r="AU677" s="23" t="str">
        <f t="shared" si="10"/>
        <v/>
      </c>
    </row>
    <row r="678" spans="2:47" ht="13.8" x14ac:dyDescent="0.25">
      <c r="B678" s="20">
        <v>37346</v>
      </c>
      <c r="C678" s="20" t="s">
        <v>1621</v>
      </c>
      <c r="D678" s="21" t="s">
        <v>286</v>
      </c>
      <c r="E678" s="21" t="s">
        <v>287</v>
      </c>
      <c r="F678" s="22">
        <v>-98.5</v>
      </c>
      <c r="G678" s="21" t="s">
        <v>1998</v>
      </c>
      <c r="H678" s="21" t="s">
        <v>1999</v>
      </c>
      <c r="I678" s="21" t="s">
        <v>2038</v>
      </c>
      <c r="J678" s="21" t="s">
        <v>268</v>
      </c>
      <c r="K678" s="21" t="s">
        <v>39</v>
      </c>
      <c r="L678" s="21" t="s">
        <v>269</v>
      </c>
      <c r="M678" s="23" t="s">
        <v>289</v>
      </c>
      <c r="N678" s="24">
        <v>457</v>
      </c>
      <c r="O678" s="21" t="s">
        <v>290</v>
      </c>
      <c r="P678" s="23" t="s">
        <v>130</v>
      </c>
      <c r="Q678" s="23" t="s">
        <v>56</v>
      </c>
      <c r="R678" s="23" t="s">
        <v>57</v>
      </c>
      <c r="S678" s="24" t="b">
        <v>0</v>
      </c>
      <c r="T678" s="25" t="s">
        <v>1998</v>
      </c>
      <c r="U678" s="25"/>
      <c r="V678" s="25"/>
      <c r="W678" s="23" t="s">
        <v>272</v>
      </c>
      <c r="X678" s="26">
        <v>2</v>
      </c>
      <c r="Y678" s="26">
        <v>2</v>
      </c>
      <c r="Z678" s="21"/>
      <c r="AA678" s="25"/>
      <c r="AB678" s="25"/>
      <c r="AC678" s="25"/>
      <c r="AD678" s="25"/>
      <c r="AE678" s="25">
        <v>0</v>
      </c>
      <c r="AF678" s="25" t="s">
        <v>62</v>
      </c>
      <c r="AG678" s="25" t="s">
        <v>62</v>
      </c>
      <c r="AH678" s="25"/>
      <c r="AI678" s="25" t="s">
        <v>63</v>
      </c>
      <c r="AJ678" s="27">
        <v>-98.5</v>
      </c>
      <c r="AK678" s="24">
        <v>11</v>
      </c>
      <c r="AL678" s="24" t="b">
        <v>0</v>
      </c>
      <c r="AM678" s="24" t="b">
        <v>0</v>
      </c>
      <c r="AN678" s="24" t="b">
        <v>0</v>
      </c>
      <c r="AO678" s="24">
        <v>0</v>
      </c>
      <c r="AP678" s="24">
        <v>1</v>
      </c>
      <c r="AQ678" s="26">
        <v>37346</v>
      </c>
      <c r="AR678" s="26">
        <v>37349</v>
      </c>
      <c r="AS678" s="24">
        <v>1</v>
      </c>
      <c r="AT678" s="23" t="s">
        <v>291</v>
      </c>
      <c r="AU678" s="23" t="str">
        <f t="shared" si="10"/>
        <v/>
      </c>
    </row>
    <row r="679" spans="2:47" ht="13.8" x14ac:dyDescent="0.25">
      <c r="B679" s="20">
        <v>37346</v>
      </c>
      <c r="C679" s="20" t="s">
        <v>1621</v>
      </c>
      <c r="D679" s="21" t="s">
        <v>559</v>
      </c>
      <c r="E679" s="21" t="s">
        <v>560</v>
      </c>
      <c r="F679" s="22">
        <v>220</v>
      </c>
      <c r="G679" s="21" t="s">
        <v>1969</v>
      </c>
      <c r="H679" s="21" t="s">
        <v>1970</v>
      </c>
      <c r="I679" s="21" t="s">
        <v>2039</v>
      </c>
      <c r="J679" s="21" t="s">
        <v>432</v>
      </c>
      <c r="K679" s="21" t="s">
        <v>39</v>
      </c>
      <c r="L679" s="21" t="s">
        <v>269</v>
      </c>
      <c r="M679" s="23" t="s">
        <v>295</v>
      </c>
      <c r="N679" s="24">
        <v>457</v>
      </c>
      <c r="O679" s="21" t="s">
        <v>290</v>
      </c>
      <c r="P679" s="23" t="s">
        <v>55</v>
      </c>
      <c r="Q679" s="23" t="s">
        <v>56</v>
      </c>
      <c r="R679" s="23" t="s">
        <v>57</v>
      </c>
      <c r="S679" s="24" t="b">
        <v>0</v>
      </c>
      <c r="T679" s="25" t="s">
        <v>1289</v>
      </c>
      <c r="U679" s="25" t="s">
        <v>435</v>
      </c>
      <c r="V679" s="25"/>
      <c r="W679" s="23" t="s">
        <v>272</v>
      </c>
      <c r="X679" s="26">
        <v>2</v>
      </c>
      <c r="Y679" s="26">
        <v>2</v>
      </c>
      <c r="Z679" s="21"/>
      <c r="AA679" s="25"/>
      <c r="AB679" s="25"/>
      <c r="AC679" s="25"/>
      <c r="AD679" s="25"/>
      <c r="AE679" s="25">
        <v>0</v>
      </c>
      <c r="AF679" s="25" t="s">
        <v>62</v>
      </c>
      <c r="AG679" s="25" t="s">
        <v>62</v>
      </c>
      <c r="AH679" s="25"/>
      <c r="AI679" s="25" t="s">
        <v>63</v>
      </c>
      <c r="AJ679" s="27">
        <v>220</v>
      </c>
      <c r="AK679" s="24">
        <v>6</v>
      </c>
      <c r="AL679" s="24" t="b">
        <v>0</v>
      </c>
      <c r="AM679" s="24" t="b">
        <v>0</v>
      </c>
      <c r="AN679" s="24" t="b">
        <v>1</v>
      </c>
      <c r="AO679" s="24">
        <v>4</v>
      </c>
      <c r="AP679" s="24">
        <v>1</v>
      </c>
      <c r="AQ679" s="26">
        <v>37346</v>
      </c>
      <c r="AR679" s="26">
        <v>37340</v>
      </c>
      <c r="AS679" s="24">
        <v>1</v>
      </c>
      <c r="AT679" s="23" t="s">
        <v>562</v>
      </c>
      <c r="AU679" s="23" t="str">
        <f t="shared" si="10"/>
        <v/>
      </c>
    </row>
    <row r="680" spans="2:47" ht="13.8" x14ac:dyDescent="0.25">
      <c r="B680" s="20">
        <v>37346</v>
      </c>
      <c r="C680" s="20" t="s">
        <v>1621</v>
      </c>
      <c r="D680" s="21" t="s">
        <v>1362</v>
      </c>
      <c r="E680" s="21" t="s">
        <v>1363</v>
      </c>
      <c r="F680" s="22">
        <v>0</v>
      </c>
      <c r="G680" s="21" t="s">
        <v>1969</v>
      </c>
      <c r="H680" s="21" t="s">
        <v>1970</v>
      </c>
      <c r="I680" s="21" t="s">
        <v>2040</v>
      </c>
      <c r="J680" s="21" t="s">
        <v>432</v>
      </c>
      <c r="K680" s="21" t="s">
        <v>39</v>
      </c>
      <c r="L680" s="21" t="s">
        <v>269</v>
      </c>
      <c r="M680" s="23" t="s">
        <v>1365</v>
      </c>
      <c r="N680" s="24">
        <v>457</v>
      </c>
      <c r="O680" s="21" t="s">
        <v>290</v>
      </c>
      <c r="P680" s="23" t="s">
        <v>55</v>
      </c>
      <c r="Q680" s="23" t="s">
        <v>56</v>
      </c>
      <c r="R680" s="23" t="s">
        <v>57</v>
      </c>
      <c r="S680" s="24" t="b">
        <v>0</v>
      </c>
      <c r="T680" s="25" t="s">
        <v>1289</v>
      </c>
      <c r="U680" s="25"/>
      <c r="V680" s="25"/>
      <c r="W680" s="23" t="s">
        <v>272</v>
      </c>
      <c r="X680" s="26">
        <v>2</v>
      </c>
      <c r="Y680" s="26">
        <v>2</v>
      </c>
      <c r="Z680" s="21"/>
      <c r="AA680" s="25"/>
      <c r="AB680" s="25"/>
      <c r="AC680" s="25"/>
      <c r="AD680" s="25"/>
      <c r="AE680" s="25">
        <v>0</v>
      </c>
      <c r="AF680" s="25" t="s">
        <v>62</v>
      </c>
      <c r="AG680" s="25" t="s">
        <v>62</v>
      </c>
      <c r="AH680" s="25"/>
      <c r="AI680" s="25" t="s">
        <v>63</v>
      </c>
      <c r="AJ680" s="27">
        <v>0</v>
      </c>
      <c r="AK680" s="24">
        <v>7</v>
      </c>
      <c r="AL680" s="24" t="b">
        <v>0</v>
      </c>
      <c r="AM680" s="24" t="b">
        <v>0</v>
      </c>
      <c r="AN680" s="24" t="b">
        <v>1</v>
      </c>
      <c r="AO680" s="24">
        <v>4</v>
      </c>
      <c r="AP680" s="24">
        <v>1</v>
      </c>
      <c r="AQ680" s="26">
        <v>37346</v>
      </c>
      <c r="AR680" s="26">
        <v>37340</v>
      </c>
      <c r="AS680" s="24">
        <v>1</v>
      </c>
      <c r="AT680" s="23" t="s">
        <v>1366</v>
      </c>
      <c r="AU680" s="23" t="str">
        <f t="shared" si="10"/>
        <v/>
      </c>
    </row>
    <row r="681" spans="2:47" ht="13.8" x14ac:dyDescent="0.25">
      <c r="B681" s="20">
        <v>37346</v>
      </c>
      <c r="C681" s="20" t="s">
        <v>1621</v>
      </c>
      <c r="D681" s="21" t="s">
        <v>1259</v>
      </c>
      <c r="E681" s="21" t="s">
        <v>621</v>
      </c>
      <c r="F681" s="22">
        <v>51.14</v>
      </c>
      <c r="G681" s="21" t="s">
        <v>2041</v>
      </c>
      <c r="H681" s="21" t="s">
        <v>49</v>
      </c>
      <c r="I681" s="21" t="s">
        <v>2042</v>
      </c>
      <c r="J681" s="21" t="s">
        <v>307</v>
      </c>
      <c r="K681" s="21" t="s">
        <v>39</v>
      </c>
      <c r="L681" s="21" t="s">
        <v>52</v>
      </c>
      <c r="M681" s="23" t="s">
        <v>1262</v>
      </c>
      <c r="N681" s="24">
        <v>457</v>
      </c>
      <c r="O681" s="21" t="s">
        <v>290</v>
      </c>
      <c r="P681" s="23" t="s">
        <v>130</v>
      </c>
      <c r="Q681" s="23" t="s">
        <v>56</v>
      </c>
      <c r="R681" s="23" t="s">
        <v>57</v>
      </c>
      <c r="S681" s="24" t="b">
        <v>0</v>
      </c>
      <c r="T681" s="25" t="s">
        <v>2043</v>
      </c>
      <c r="U681" s="25" t="s">
        <v>2044</v>
      </c>
      <c r="V681" s="25" t="s">
        <v>947</v>
      </c>
      <c r="W681" s="23" t="s">
        <v>1415</v>
      </c>
      <c r="X681" s="26">
        <v>37342</v>
      </c>
      <c r="Y681" s="26">
        <v>37399</v>
      </c>
      <c r="Z681" s="21"/>
      <c r="AA681" s="25"/>
      <c r="AB681" s="25"/>
      <c r="AC681" s="25"/>
      <c r="AD681" s="25">
        <v>7002</v>
      </c>
      <c r="AE681" s="25">
        <v>51.14</v>
      </c>
      <c r="AF681" s="25" t="s">
        <v>62</v>
      </c>
      <c r="AG681" s="25" t="s">
        <v>62</v>
      </c>
      <c r="AH681" s="25"/>
      <c r="AI681" s="25" t="s">
        <v>63</v>
      </c>
      <c r="AJ681" s="27">
        <v>51.14</v>
      </c>
      <c r="AK681" s="24">
        <v>3</v>
      </c>
      <c r="AL681" s="24" t="b">
        <v>0</v>
      </c>
      <c r="AM681" s="24" t="b">
        <v>0</v>
      </c>
      <c r="AN681" s="24" t="b">
        <v>0</v>
      </c>
      <c r="AO681" s="24">
        <v>0</v>
      </c>
      <c r="AP681" s="24">
        <v>1</v>
      </c>
      <c r="AQ681" s="26">
        <v>37346</v>
      </c>
      <c r="AR681" s="26">
        <v>37350</v>
      </c>
      <c r="AS681" s="24">
        <v>1</v>
      </c>
      <c r="AT681" s="23" t="s">
        <v>1267</v>
      </c>
      <c r="AU681" s="23" t="str">
        <f t="shared" si="10"/>
        <v>VO00501121</v>
      </c>
    </row>
    <row r="682" spans="2:47" ht="13.8" x14ac:dyDescent="0.25">
      <c r="B682" s="20">
        <v>37346</v>
      </c>
      <c r="C682" s="20" t="s">
        <v>1621</v>
      </c>
      <c r="D682" s="21" t="s">
        <v>1259</v>
      </c>
      <c r="E682" s="21" t="s">
        <v>621</v>
      </c>
      <c r="F682" s="22">
        <v>18.38</v>
      </c>
      <c r="G682" s="21" t="s">
        <v>2041</v>
      </c>
      <c r="H682" s="21" t="s">
        <v>49</v>
      </c>
      <c r="I682" s="21" t="s">
        <v>2045</v>
      </c>
      <c r="J682" s="21" t="s">
        <v>307</v>
      </c>
      <c r="K682" s="21" t="s">
        <v>39</v>
      </c>
      <c r="L682" s="21" t="s">
        <v>52</v>
      </c>
      <c r="M682" s="23" t="s">
        <v>1262</v>
      </c>
      <c r="N682" s="24">
        <v>457</v>
      </c>
      <c r="O682" s="21" t="s">
        <v>290</v>
      </c>
      <c r="P682" s="23" t="s">
        <v>130</v>
      </c>
      <c r="Q682" s="23" t="s">
        <v>56</v>
      </c>
      <c r="R682" s="23" t="s">
        <v>57</v>
      </c>
      <c r="S682" s="24" t="b">
        <v>0</v>
      </c>
      <c r="T682" s="25" t="s">
        <v>2046</v>
      </c>
      <c r="U682" s="25" t="s">
        <v>2044</v>
      </c>
      <c r="V682" s="25" t="s">
        <v>1388</v>
      </c>
      <c r="W682" s="23" t="s">
        <v>2047</v>
      </c>
      <c r="X682" s="26">
        <v>37342</v>
      </c>
      <c r="Y682" s="26">
        <v>37372</v>
      </c>
      <c r="Z682" s="21"/>
      <c r="AA682" s="25"/>
      <c r="AB682" s="25"/>
      <c r="AC682" s="25"/>
      <c r="AD682" s="25">
        <v>7002</v>
      </c>
      <c r="AE682" s="25">
        <v>18.38</v>
      </c>
      <c r="AF682" s="25" t="s">
        <v>62</v>
      </c>
      <c r="AG682" s="25" t="s">
        <v>62</v>
      </c>
      <c r="AH682" s="25"/>
      <c r="AI682" s="25" t="s">
        <v>63</v>
      </c>
      <c r="AJ682" s="27">
        <v>18.38</v>
      </c>
      <c r="AK682" s="24">
        <v>4</v>
      </c>
      <c r="AL682" s="24" t="b">
        <v>0</v>
      </c>
      <c r="AM682" s="24" t="b">
        <v>0</v>
      </c>
      <c r="AN682" s="24" t="b">
        <v>0</v>
      </c>
      <c r="AO682" s="24">
        <v>0</v>
      </c>
      <c r="AP682" s="24">
        <v>1</v>
      </c>
      <c r="AQ682" s="26">
        <v>37346</v>
      </c>
      <c r="AR682" s="26">
        <v>37350</v>
      </c>
      <c r="AS682" s="24">
        <v>1</v>
      </c>
      <c r="AT682" s="23" t="s">
        <v>1267</v>
      </c>
      <c r="AU682" s="23" t="str">
        <f t="shared" si="10"/>
        <v>VO00501124</v>
      </c>
    </row>
    <row r="683" spans="2:47" ht="13.8" x14ac:dyDescent="0.25">
      <c r="B683" s="20">
        <v>37346</v>
      </c>
      <c r="C683" s="20" t="s">
        <v>1621</v>
      </c>
      <c r="D683" s="21" t="s">
        <v>1259</v>
      </c>
      <c r="E683" s="21" t="s">
        <v>621</v>
      </c>
      <c r="F683" s="22">
        <v>178.57</v>
      </c>
      <c r="G683" s="21" t="s">
        <v>1979</v>
      </c>
      <c r="H683" s="21" t="s">
        <v>1980</v>
      </c>
      <c r="I683" s="21" t="s">
        <v>1980</v>
      </c>
      <c r="J683" s="21"/>
      <c r="K683" s="21" t="s">
        <v>39</v>
      </c>
      <c r="L683" s="21" t="s">
        <v>269</v>
      </c>
      <c r="M683" s="23" t="s">
        <v>1262</v>
      </c>
      <c r="N683" s="24">
        <v>457</v>
      </c>
      <c r="O683" s="21" t="s">
        <v>290</v>
      </c>
      <c r="P683" s="23" t="s">
        <v>130</v>
      </c>
      <c r="Q683" s="23" t="s">
        <v>56</v>
      </c>
      <c r="R683" s="23" t="s">
        <v>57</v>
      </c>
      <c r="S683" s="24" t="b">
        <v>0</v>
      </c>
      <c r="T683" s="25" t="s">
        <v>1979</v>
      </c>
      <c r="U683" s="25"/>
      <c r="V683" s="25"/>
      <c r="W683" s="23" t="s">
        <v>272</v>
      </c>
      <c r="X683" s="26">
        <v>2</v>
      </c>
      <c r="Y683" s="26">
        <v>2</v>
      </c>
      <c r="Z683" s="21"/>
      <c r="AA683" s="25"/>
      <c r="AB683" s="25"/>
      <c r="AC683" s="25"/>
      <c r="AD683" s="25"/>
      <c r="AE683" s="25">
        <v>0</v>
      </c>
      <c r="AF683" s="25" t="s">
        <v>62</v>
      </c>
      <c r="AG683" s="25" t="s">
        <v>62</v>
      </c>
      <c r="AH683" s="25"/>
      <c r="AI683" s="25" t="s">
        <v>63</v>
      </c>
      <c r="AJ683" s="27">
        <v>178.57</v>
      </c>
      <c r="AK683" s="24">
        <v>7</v>
      </c>
      <c r="AL683" s="24" t="b">
        <v>0</v>
      </c>
      <c r="AM683" s="24" t="b">
        <v>0</v>
      </c>
      <c r="AN683" s="24" t="b">
        <v>0</v>
      </c>
      <c r="AO683" s="24">
        <v>0</v>
      </c>
      <c r="AP683" s="24">
        <v>1</v>
      </c>
      <c r="AQ683" s="26">
        <v>37346</v>
      </c>
      <c r="AR683" s="26">
        <v>37351</v>
      </c>
      <c r="AS683" s="24">
        <v>1</v>
      </c>
      <c r="AT683" s="23" t="s">
        <v>1267</v>
      </c>
      <c r="AU683" s="23" t="str">
        <f t="shared" si="10"/>
        <v/>
      </c>
    </row>
    <row r="684" spans="2:47" ht="13.8" x14ac:dyDescent="0.25">
      <c r="B684" s="20">
        <v>37346</v>
      </c>
      <c r="C684" s="20" t="s">
        <v>1621</v>
      </c>
      <c r="D684" s="21" t="s">
        <v>563</v>
      </c>
      <c r="E684" s="21" t="s">
        <v>564</v>
      </c>
      <c r="F684" s="22">
        <v>1043.48</v>
      </c>
      <c r="G684" s="21" t="s">
        <v>2048</v>
      </c>
      <c r="H684" s="21" t="s">
        <v>2049</v>
      </c>
      <c r="I684" s="21" t="s">
        <v>2050</v>
      </c>
      <c r="J684" s="21" t="s">
        <v>432</v>
      </c>
      <c r="K684" s="21" t="s">
        <v>39</v>
      </c>
      <c r="L684" s="21" t="s">
        <v>269</v>
      </c>
      <c r="M684" s="23" t="s">
        <v>568</v>
      </c>
      <c r="N684" s="24">
        <v>457</v>
      </c>
      <c r="O684" s="21" t="s">
        <v>290</v>
      </c>
      <c r="P684" s="23" t="s">
        <v>55</v>
      </c>
      <c r="Q684" s="23" t="s">
        <v>56</v>
      </c>
      <c r="R684" s="23" t="s">
        <v>57</v>
      </c>
      <c r="S684" s="24" t="b">
        <v>0</v>
      </c>
      <c r="T684" s="25" t="s">
        <v>1390</v>
      </c>
      <c r="U684" s="25" t="s">
        <v>435</v>
      </c>
      <c r="V684" s="25"/>
      <c r="W684" s="23" t="s">
        <v>272</v>
      </c>
      <c r="X684" s="26">
        <v>2</v>
      </c>
      <c r="Y684" s="26">
        <v>2</v>
      </c>
      <c r="Z684" s="21"/>
      <c r="AA684" s="25"/>
      <c r="AB684" s="25"/>
      <c r="AC684" s="25"/>
      <c r="AD684" s="25"/>
      <c r="AE684" s="25">
        <v>0</v>
      </c>
      <c r="AF684" s="25" t="s">
        <v>62</v>
      </c>
      <c r="AG684" s="25" t="s">
        <v>62</v>
      </c>
      <c r="AH684" s="25"/>
      <c r="AI684" s="25" t="s">
        <v>63</v>
      </c>
      <c r="AJ684" s="27">
        <v>1043.48</v>
      </c>
      <c r="AK684" s="24">
        <v>1</v>
      </c>
      <c r="AL684" s="24" t="b">
        <v>0</v>
      </c>
      <c r="AM684" s="24" t="b">
        <v>0</v>
      </c>
      <c r="AN684" s="24" t="b">
        <v>1</v>
      </c>
      <c r="AO684" s="24">
        <v>4</v>
      </c>
      <c r="AP684" s="24">
        <v>1</v>
      </c>
      <c r="AQ684" s="26">
        <v>37346</v>
      </c>
      <c r="AR684" s="26">
        <v>37340</v>
      </c>
      <c r="AS684" s="24">
        <v>1</v>
      </c>
      <c r="AT684" s="23" t="s">
        <v>570</v>
      </c>
      <c r="AU684" s="23" t="str">
        <f t="shared" si="10"/>
        <v/>
      </c>
    </row>
    <row r="685" spans="2:47" ht="13.8" x14ac:dyDescent="0.25">
      <c r="B685" s="20">
        <v>37346</v>
      </c>
      <c r="C685" s="20" t="s">
        <v>1621</v>
      </c>
      <c r="D685" s="21" t="s">
        <v>571</v>
      </c>
      <c r="E685" s="21" t="s">
        <v>572</v>
      </c>
      <c r="F685" s="22">
        <v>3625.01</v>
      </c>
      <c r="G685" s="21" t="s">
        <v>2051</v>
      </c>
      <c r="H685" s="21" t="s">
        <v>2052</v>
      </c>
      <c r="I685" s="21" t="s">
        <v>575</v>
      </c>
      <c r="J685" s="21" t="s">
        <v>576</v>
      </c>
      <c r="K685" s="21" t="s">
        <v>39</v>
      </c>
      <c r="L685" s="21" t="s">
        <v>269</v>
      </c>
      <c r="M685" s="23" t="s">
        <v>577</v>
      </c>
      <c r="N685" s="24">
        <v>530</v>
      </c>
      <c r="O685" s="21" t="s">
        <v>578</v>
      </c>
      <c r="P685" s="23" t="s">
        <v>55</v>
      </c>
      <c r="Q685" s="23" t="s">
        <v>579</v>
      </c>
      <c r="R685" s="23" t="s">
        <v>57</v>
      </c>
      <c r="S685" s="24" t="b">
        <v>0</v>
      </c>
      <c r="T685" s="25" t="s">
        <v>1393</v>
      </c>
      <c r="U685" s="25" t="s">
        <v>435</v>
      </c>
      <c r="V685" s="25"/>
      <c r="W685" s="23" t="s">
        <v>272</v>
      </c>
      <c r="X685" s="26">
        <v>2</v>
      </c>
      <c r="Y685" s="26">
        <v>2</v>
      </c>
      <c r="Z685" s="21"/>
      <c r="AA685" s="25"/>
      <c r="AB685" s="25"/>
      <c r="AC685" s="25"/>
      <c r="AD685" s="25"/>
      <c r="AE685" s="25">
        <v>0</v>
      </c>
      <c r="AF685" s="25" t="s">
        <v>62</v>
      </c>
      <c r="AG685" s="25" t="s">
        <v>62</v>
      </c>
      <c r="AH685" s="25"/>
      <c r="AI685" s="25" t="s">
        <v>63</v>
      </c>
      <c r="AJ685" s="27">
        <v>3625.01</v>
      </c>
      <c r="AK685" s="24">
        <v>1</v>
      </c>
      <c r="AL685" s="24" t="b">
        <v>0</v>
      </c>
      <c r="AM685" s="24" t="b">
        <v>0</v>
      </c>
      <c r="AN685" s="24" t="b">
        <v>1</v>
      </c>
      <c r="AO685" s="24">
        <v>4</v>
      </c>
      <c r="AP685" s="24">
        <v>1</v>
      </c>
      <c r="AQ685" s="26">
        <v>37346</v>
      </c>
      <c r="AR685" s="26">
        <v>37351</v>
      </c>
      <c r="AS685" s="24">
        <v>1</v>
      </c>
      <c r="AT685" s="23" t="s">
        <v>581</v>
      </c>
      <c r="AU685" s="23" t="str">
        <f t="shared" si="10"/>
        <v/>
      </c>
    </row>
    <row r="686" spans="2:47" ht="13.8" x14ac:dyDescent="0.25">
      <c r="B686" s="20">
        <v>37346</v>
      </c>
      <c r="C686" s="20" t="s">
        <v>1621</v>
      </c>
      <c r="D686" s="21" t="s">
        <v>571</v>
      </c>
      <c r="E686" s="21" t="s">
        <v>572</v>
      </c>
      <c r="F686" s="22">
        <v>166.66</v>
      </c>
      <c r="G686" s="21" t="s">
        <v>2051</v>
      </c>
      <c r="H686" s="21" t="s">
        <v>2052</v>
      </c>
      <c r="I686" s="21" t="s">
        <v>575</v>
      </c>
      <c r="J686" s="21" t="s">
        <v>576</v>
      </c>
      <c r="K686" s="21" t="s">
        <v>39</v>
      </c>
      <c r="L686" s="21" t="s">
        <v>269</v>
      </c>
      <c r="M686" s="23" t="s">
        <v>577</v>
      </c>
      <c r="N686" s="24">
        <v>530</v>
      </c>
      <c r="O686" s="21" t="s">
        <v>578</v>
      </c>
      <c r="P686" s="23" t="s">
        <v>55</v>
      </c>
      <c r="Q686" s="23" t="s">
        <v>579</v>
      </c>
      <c r="R686" s="23" t="s">
        <v>57</v>
      </c>
      <c r="S686" s="24" t="b">
        <v>0</v>
      </c>
      <c r="T686" s="25" t="s">
        <v>1393</v>
      </c>
      <c r="U686" s="25" t="s">
        <v>435</v>
      </c>
      <c r="V686" s="25"/>
      <c r="W686" s="23" t="s">
        <v>272</v>
      </c>
      <c r="X686" s="26">
        <v>2</v>
      </c>
      <c r="Y686" s="26">
        <v>2</v>
      </c>
      <c r="Z686" s="21"/>
      <c r="AA686" s="25"/>
      <c r="AB686" s="25"/>
      <c r="AC686" s="25"/>
      <c r="AD686" s="25"/>
      <c r="AE686" s="25">
        <v>0</v>
      </c>
      <c r="AF686" s="25" t="s">
        <v>62</v>
      </c>
      <c r="AG686" s="25" t="s">
        <v>62</v>
      </c>
      <c r="AH686" s="25"/>
      <c r="AI686" s="25" t="s">
        <v>63</v>
      </c>
      <c r="AJ686" s="27">
        <v>166.66</v>
      </c>
      <c r="AK686" s="24">
        <v>9</v>
      </c>
      <c r="AL686" s="24" t="b">
        <v>0</v>
      </c>
      <c r="AM686" s="24" t="b">
        <v>0</v>
      </c>
      <c r="AN686" s="24" t="b">
        <v>1</v>
      </c>
      <c r="AO686" s="24">
        <v>4</v>
      </c>
      <c r="AP686" s="24">
        <v>1</v>
      </c>
      <c r="AQ686" s="26">
        <v>37346</v>
      </c>
      <c r="AR686" s="26">
        <v>37351</v>
      </c>
      <c r="AS686" s="24">
        <v>1</v>
      </c>
      <c r="AT686" s="23" t="s">
        <v>581</v>
      </c>
      <c r="AU686" s="23" t="str">
        <f t="shared" si="10"/>
        <v/>
      </c>
    </row>
    <row r="687" spans="2:47" ht="13.8" x14ac:dyDescent="0.25">
      <c r="B687" s="20">
        <v>37346</v>
      </c>
      <c r="C687" s="20" t="s">
        <v>1621</v>
      </c>
      <c r="D687" s="21" t="s">
        <v>582</v>
      </c>
      <c r="E687" s="21" t="s">
        <v>583</v>
      </c>
      <c r="F687" s="22">
        <v>666.67</v>
      </c>
      <c r="G687" s="21" t="s">
        <v>2053</v>
      </c>
      <c r="H687" s="21" t="s">
        <v>2054</v>
      </c>
      <c r="I687" s="21" t="s">
        <v>2055</v>
      </c>
      <c r="J687" s="21" t="s">
        <v>307</v>
      </c>
      <c r="K687" s="21" t="s">
        <v>39</v>
      </c>
      <c r="L687" s="21" t="s">
        <v>269</v>
      </c>
      <c r="M687" s="23" t="s">
        <v>577</v>
      </c>
      <c r="N687" s="24">
        <v>530</v>
      </c>
      <c r="O687" s="21" t="s">
        <v>578</v>
      </c>
      <c r="P687" s="23" t="s">
        <v>130</v>
      </c>
      <c r="Q687" s="23" t="s">
        <v>56</v>
      </c>
      <c r="R687" s="23" t="s">
        <v>57</v>
      </c>
      <c r="S687" s="24" t="b">
        <v>0</v>
      </c>
      <c r="T687" s="25" t="s">
        <v>1395</v>
      </c>
      <c r="U687" s="25"/>
      <c r="V687" s="25"/>
      <c r="W687" s="23" t="s">
        <v>272</v>
      </c>
      <c r="X687" s="26">
        <v>2</v>
      </c>
      <c r="Y687" s="26">
        <v>2</v>
      </c>
      <c r="Z687" s="21"/>
      <c r="AA687" s="25"/>
      <c r="AB687" s="25"/>
      <c r="AC687" s="25"/>
      <c r="AD687" s="25"/>
      <c r="AE687" s="25">
        <v>0</v>
      </c>
      <c r="AF687" s="25" t="s">
        <v>62</v>
      </c>
      <c r="AG687" s="25" t="s">
        <v>62</v>
      </c>
      <c r="AH687" s="25"/>
      <c r="AI687" s="25" t="s">
        <v>63</v>
      </c>
      <c r="AJ687" s="27">
        <v>666.67</v>
      </c>
      <c r="AK687" s="24">
        <v>1</v>
      </c>
      <c r="AL687" s="24" t="b">
        <v>0</v>
      </c>
      <c r="AM687" s="24" t="b">
        <v>0</v>
      </c>
      <c r="AN687" s="24" t="b">
        <v>1</v>
      </c>
      <c r="AO687" s="24">
        <v>4</v>
      </c>
      <c r="AP687" s="24">
        <v>1</v>
      </c>
      <c r="AQ687" s="26">
        <v>37346</v>
      </c>
      <c r="AR687" s="26">
        <v>37351</v>
      </c>
      <c r="AS687" s="24">
        <v>1</v>
      </c>
      <c r="AT687" s="23" t="s">
        <v>588</v>
      </c>
      <c r="AU687" s="23" t="str">
        <f t="shared" si="10"/>
        <v/>
      </c>
    </row>
    <row r="688" spans="2:47" ht="13.8" x14ac:dyDescent="0.25">
      <c r="B688" s="20">
        <v>37346</v>
      </c>
      <c r="C688" s="20" t="s">
        <v>1621</v>
      </c>
      <c r="D688" s="21" t="s">
        <v>589</v>
      </c>
      <c r="E688" s="21" t="s">
        <v>590</v>
      </c>
      <c r="F688" s="22">
        <v>466.17</v>
      </c>
      <c r="G688" s="21" t="s">
        <v>2056</v>
      </c>
      <c r="H688" s="21" t="s">
        <v>2057</v>
      </c>
      <c r="I688" s="21" t="s">
        <v>593</v>
      </c>
      <c r="J688" s="21" t="s">
        <v>432</v>
      </c>
      <c r="K688" s="21" t="s">
        <v>39</v>
      </c>
      <c r="L688" s="21" t="s">
        <v>269</v>
      </c>
      <c r="M688" s="23" t="s">
        <v>594</v>
      </c>
      <c r="N688" s="24">
        <v>458</v>
      </c>
      <c r="O688" s="21" t="s">
        <v>54</v>
      </c>
      <c r="P688" s="23" t="s">
        <v>55</v>
      </c>
      <c r="Q688" s="23" t="s">
        <v>56</v>
      </c>
      <c r="R688" s="23" t="s">
        <v>57</v>
      </c>
      <c r="S688" s="24" t="b">
        <v>0</v>
      </c>
      <c r="T688" s="25" t="s">
        <v>1398</v>
      </c>
      <c r="U688" s="25" t="s">
        <v>435</v>
      </c>
      <c r="V688" s="25"/>
      <c r="W688" s="23" t="s">
        <v>272</v>
      </c>
      <c r="X688" s="26">
        <v>2</v>
      </c>
      <c r="Y688" s="26">
        <v>2</v>
      </c>
      <c r="Z688" s="21"/>
      <c r="AA688" s="25"/>
      <c r="AB688" s="25"/>
      <c r="AC688" s="25"/>
      <c r="AD688" s="25"/>
      <c r="AE688" s="25">
        <v>0</v>
      </c>
      <c r="AF688" s="25" t="s">
        <v>62</v>
      </c>
      <c r="AG688" s="25" t="s">
        <v>62</v>
      </c>
      <c r="AH688" s="25"/>
      <c r="AI688" s="25" t="s">
        <v>63</v>
      </c>
      <c r="AJ688" s="27">
        <v>466.17</v>
      </c>
      <c r="AK688" s="24">
        <v>1</v>
      </c>
      <c r="AL688" s="24" t="b">
        <v>0</v>
      </c>
      <c r="AM688" s="24" t="b">
        <v>0</v>
      </c>
      <c r="AN688" s="24" t="b">
        <v>1</v>
      </c>
      <c r="AO688" s="24">
        <v>4</v>
      </c>
      <c r="AP688" s="24">
        <v>1</v>
      </c>
      <c r="AQ688" s="26">
        <v>37346</v>
      </c>
      <c r="AR688" s="26">
        <v>37337</v>
      </c>
      <c r="AS688" s="24">
        <v>1</v>
      </c>
      <c r="AT688" s="23" t="s">
        <v>596</v>
      </c>
      <c r="AU688" s="23" t="str">
        <f t="shared" si="10"/>
        <v/>
      </c>
    </row>
    <row r="689" spans="2:47" ht="13.8" x14ac:dyDescent="0.25">
      <c r="B689" s="20">
        <v>37346</v>
      </c>
      <c r="C689" s="20" t="s">
        <v>1621</v>
      </c>
      <c r="D689" s="21" t="s">
        <v>589</v>
      </c>
      <c r="E689" s="21" t="s">
        <v>590</v>
      </c>
      <c r="F689" s="22">
        <v>45.83</v>
      </c>
      <c r="G689" s="21" t="s">
        <v>2056</v>
      </c>
      <c r="H689" s="21" t="s">
        <v>2057</v>
      </c>
      <c r="I689" s="21" t="s">
        <v>2058</v>
      </c>
      <c r="J689" s="21" t="s">
        <v>432</v>
      </c>
      <c r="K689" s="21" t="s">
        <v>39</v>
      </c>
      <c r="L689" s="21" t="s">
        <v>269</v>
      </c>
      <c r="M689" s="23" t="s">
        <v>594</v>
      </c>
      <c r="N689" s="24">
        <v>458</v>
      </c>
      <c r="O689" s="21" t="s">
        <v>54</v>
      </c>
      <c r="P689" s="23" t="s">
        <v>55</v>
      </c>
      <c r="Q689" s="23" t="s">
        <v>56</v>
      </c>
      <c r="R689" s="23" t="s">
        <v>57</v>
      </c>
      <c r="S689" s="24" t="b">
        <v>0</v>
      </c>
      <c r="T689" s="25" t="s">
        <v>1398</v>
      </c>
      <c r="U689" s="25" t="s">
        <v>435</v>
      </c>
      <c r="V689" s="25"/>
      <c r="W689" s="23" t="s">
        <v>272</v>
      </c>
      <c r="X689" s="26">
        <v>2</v>
      </c>
      <c r="Y689" s="26">
        <v>2</v>
      </c>
      <c r="Z689" s="21"/>
      <c r="AA689" s="25"/>
      <c r="AB689" s="25"/>
      <c r="AC689" s="25"/>
      <c r="AD689" s="25"/>
      <c r="AE689" s="25">
        <v>0</v>
      </c>
      <c r="AF689" s="25" t="s">
        <v>62</v>
      </c>
      <c r="AG689" s="25" t="s">
        <v>62</v>
      </c>
      <c r="AH689" s="25"/>
      <c r="AI689" s="25" t="s">
        <v>63</v>
      </c>
      <c r="AJ689" s="27">
        <v>45.83</v>
      </c>
      <c r="AK689" s="24">
        <v>3</v>
      </c>
      <c r="AL689" s="24" t="b">
        <v>0</v>
      </c>
      <c r="AM689" s="24" t="b">
        <v>0</v>
      </c>
      <c r="AN689" s="24" t="b">
        <v>1</v>
      </c>
      <c r="AO689" s="24">
        <v>4</v>
      </c>
      <c r="AP689" s="24">
        <v>1</v>
      </c>
      <c r="AQ689" s="26">
        <v>37346</v>
      </c>
      <c r="AR689" s="26">
        <v>37337</v>
      </c>
      <c r="AS689" s="24">
        <v>1</v>
      </c>
      <c r="AT689" s="23" t="s">
        <v>596</v>
      </c>
      <c r="AU689" s="23" t="str">
        <f t="shared" si="10"/>
        <v/>
      </c>
    </row>
    <row r="690" spans="2:47" ht="13.8" x14ac:dyDescent="0.25">
      <c r="B690" s="20">
        <v>37346</v>
      </c>
      <c r="C690" s="20" t="s">
        <v>1621</v>
      </c>
      <c r="D690" s="21" t="s">
        <v>598</v>
      </c>
      <c r="E690" s="21" t="s">
        <v>590</v>
      </c>
      <c r="F690" s="22">
        <v>614</v>
      </c>
      <c r="G690" s="21" t="s">
        <v>1979</v>
      </c>
      <c r="H690" s="21" t="s">
        <v>1980</v>
      </c>
      <c r="I690" s="21" t="s">
        <v>1980</v>
      </c>
      <c r="J690" s="21"/>
      <c r="K690" s="21" t="s">
        <v>39</v>
      </c>
      <c r="L690" s="21" t="s">
        <v>269</v>
      </c>
      <c r="M690" s="23" t="s">
        <v>594</v>
      </c>
      <c r="N690" s="24">
        <v>458</v>
      </c>
      <c r="O690" s="21" t="s">
        <v>54</v>
      </c>
      <c r="P690" s="23" t="s">
        <v>130</v>
      </c>
      <c r="Q690" s="23" t="s">
        <v>56</v>
      </c>
      <c r="R690" s="23" t="s">
        <v>57</v>
      </c>
      <c r="S690" s="24" t="b">
        <v>0</v>
      </c>
      <c r="T690" s="25" t="s">
        <v>1979</v>
      </c>
      <c r="U690" s="25"/>
      <c r="V690" s="25"/>
      <c r="W690" s="23" t="s">
        <v>272</v>
      </c>
      <c r="X690" s="26">
        <v>2</v>
      </c>
      <c r="Y690" s="26">
        <v>2</v>
      </c>
      <c r="Z690" s="21"/>
      <c r="AA690" s="25"/>
      <c r="AB690" s="25"/>
      <c r="AC690" s="25"/>
      <c r="AD690" s="25"/>
      <c r="AE690" s="25">
        <v>0</v>
      </c>
      <c r="AF690" s="25" t="s">
        <v>62</v>
      </c>
      <c r="AG690" s="25" t="s">
        <v>62</v>
      </c>
      <c r="AH690" s="25"/>
      <c r="AI690" s="25" t="s">
        <v>63</v>
      </c>
      <c r="AJ690" s="27">
        <v>614</v>
      </c>
      <c r="AK690" s="24">
        <v>3</v>
      </c>
      <c r="AL690" s="24" t="b">
        <v>0</v>
      </c>
      <c r="AM690" s="24" t="b">
        <v>0</v>
      </c>
      <c r="AN690" s="24" t="b">
        <v>0</v>
      </c>
      <c r="AO690" s="24">
        <v>0</v>
      </c>
      <c r="AP690" s="24">
        <v>1</v>
      </c>
      <c r="AQ690" s="26">
        <v>37346</v>
      </c>
      <c r="AR690" s="26">
        <v>37351</v>
      </c>
      <c r="AS690" s="24">
        <v>1</v>
      </c>
      <c r="AT690" s="23" t="s">
        <v>599</v>
      </c>
      <c r="AU690" s="23" t="str">
        <f t="shared" si="10"/>
        <v/>
      </c>
    </row>
    <row r="691" spans="2:47" ht="13.8" x14ac:dyDescent="0.25">
      <c r="B691" s="20">
        <v>37346</v>
      </c>
      <c r="C691" s="20" t="s">
        <v>1621</v>
      </c>
      <c r="D691" s="21" t="s">
        <v>600</v>
      </c>
      <c r="E691" s="21" t="s">
        <v>500</v>
      </c>
      <c r="F691" s="22">
        <v>4138</v>
      </c>
      <c r="G691" s="21" t="s">
        <v>1985</v>
      </c>
      <c r="H691" s="21" t="s">
        <v>1986</v>
      </c>
      <c r="I691" s="21" t="s">
        <v>2059</v>
      </c>
      <c r="J691" s="21" t="s">
        <v>432</v>
      </c>
      <c r="K691" s="21" t="s">
        <v>39</v>
      </c>
      <c r="L691" s="21" t="s">
        <v>269</v>
      </c>
      <c r="M691" s="23" t="s">
        <v>299</v>
      </c>
      <c r="N691" s="24">
        <v>456</v>
      </c>
      <c r="O691" s="21" t="s">
        <v>271</v>
      </c>
      <c r="P691" s="23" t="s">
        <v>55</v>
      </c>
      <c r="Q691" s="23" t="s">
        <v>56</v>
      </c>
      <c r="R691" s="23" t="s">
        <v>57</v>
      </c>
      <c r="S691" s="24" t="b">
        <v>0</v>
      </c>
      <c r="T691" s="25" t="s">
        <v>1312</v>
      </c>
      <c r="U691" s="25" t="s">
        <v>435</v>
      </c>
      <c r="V691" s="25"/>
      <c r="W691" s="23" t="s">
        <v>272</v>
      </c>
      <c r="X691" s="26">
        <v>2</v>
      </c>
      <c r="Y691" s="26">
        <v>2</v>
      </c>
      <c r="Z691" s="21"/>
      <c r="AA691" s="25"/>
      <c r="AB691" s="25"/>
      <c r="AC691" s="25"/>
      <c r="AD691" s="25"/>
      <c r="AE691" s="25">
        <v>0</v>
      </c>
      <c r="AF691" s="25" t="s">
        <v>62</v>
      </c>
      <c r="AG691" s="25" t="s">
        <v>62</v>
      </c>
      <c r="AH691" s="25"/>
      <c r="AI691" s="25" t="s">
        <v>63</v>
      </c>
      <c r="AJ691" s="27">
        <v>4138</v>
      </c>
      <c r="AK691" s="24">
        <v>1</v>
      </c>
      <c r="AL691" s="24" t="b">
        <v>1</v>
      </c>
      <c r="AM691" s="24" t="b">
        <v>0</v>
      </c>
      <c r="AN691" s="24" t="b">
        <v>1</v>
      </c>
      <c r="AO691" s="24">
        <v>4</v>
      </c>
      <c r="AP691" s="24">
        <v>1</v>
      </c>
      <c r="AQ691" s="26">
        <v>37346</v>
      </c>
      <c r="AR691" s="26">
        <v>37348</v>
      </c>
      <c r="AS691" s="24">
        <v>1</v>
      </c>
      <c r="AT691" s="23" t="s">
        <v>602</v>
      </c>
      <c r="AU691" s="23" t="str">
        <f t="shared" si="10"/>
        <v/>
      </c>
    </row>
    <row r="692" spans="2:47" ht="13.8" x14ac:dyDescent="0.25">
      <c r="B692" s="20">
        <v>37346</v>
      </c>
      <c r="C692" s="20" t="s">
        <v>1621</v>
      </c>
      <c r="D692" s="21" t="s">
        <v>600</v>
      </c>
      <c r="E692" s="21" t="s">
        <v>500</v>
      </c>
      <c r="F692" s="22">
        <v>-3667</v>
      </c>
      <c r="G692" s="21" t="s">
        <v>1989</v>
      </c>
      <c r="H692" s="21" t="s">
        <v>1990</v>
      </c>
      <c r="I692" s="21" t="s">
        <v>2060</v>
      </c>
      <c r="J692" s="21" t="s">
        <v>432</v>
      </c>
      <c r="K692" s="21" t="s">
        <v>39</v>
      </c>
      <c r="L692" s="21" t="s">
        <v>504</v>
      </c>
      <c r="M692" s="23" t="s">
        <v>299</v>
      </c>
      <c r="N692" s="24">
        <v>456</v>
      </c>
      <c r="O692" s="21" t="s">
        <v>271</v>
      </c>
      <c r="P692" s="23" t="s">
        <v>55</v>
      </c>
      <c r="Q692" s="23" t="s">
        <v>56</v>
      </c>
      <c r="R692" s="23" t="s">
        <v>57</v>
      </c>
      <c r="S692" s="24" t="b">
        <v>0</v>
      </c>
      <c r="T692" s="25" t="s">
        <v>1312</v>
      </c>
      <c r="U692" s="25" t="s">
        <v>435</v>
      </c>
      <c r="V692" s="25"/>
      <c r="W692" s="23" t="s">
        <v>272</v>
      </c>
      <c r="X692" s="26">
        <v>2</v>
      </c>
      <c r="Y692" s="26">
        <v>2</v>
      </c>
      <c r="Z692" s="21"/>
      <c r="AA692" s="25"/>
      <c r="AB692" s="25"/>
      <c r="AC692" s="25"/>
      <c r="AD692" s="25"/>
      <c r="AE692" s="25">
        <v>0</v>
      </c>
      <c r="AF692" s="25" t="s">
        <v>62</v>
      </c>
      <c r="AG692" s="25" t="s">
        <v>62</v>
      </c>
      <c r="AH692" s="25"/>
      <c r="AI692" s="25" t="s">
        <v>63</v>
      </c>
      <c r="AJ692" s="27">
        <v>-3667</v>
      </c>
      <c r="AK692" s="24">
        <v>1</v>
      </c>
      <c r="AL692" s="24" t="b">
        <v>0</v>
      </c>
      <c r="AM692" s="24" t="b">
        <v>0</v>
      </c>
      <c r="AN692" s="24" t="b">
        <v>0</v>
      </c>
      <c r="AO692" s="24">
        <v>5</v>
      </c>
      <c r="AP692" s="24">
        <v>1</v>
      </c>
      <c r="AQ692" s="26">
        <v>37346</v>
      </c>
      <c r="AR692" s="26">
        <v>37316</v>
      </c>
      <c r="AS692" s="24">
        <v>1</v>
      </c>
      <c r="AT692" s="23" t="s">
        <v>602</v>
      </c>
      <c r="AU692" s="23" t="str">
        <f t="shared" si="10"/>
        <v/>
      </c>
    </row>
    <row r="693" spans="2:47" ht="13.8" x14ac:dyDescent="0.25">
      <c r="B693" s="20">
        <v>37346</v>
      </c>
      <c r="C693" s="20" t="s">
        <v>1621</v>
      </c>
      <c r="D693" s="21" t="s">
        <v>600</v>
      </c>
      <c r="E693" s="21" t="s">
        <v>500</v>
      </c>
      <c r="F693" s="22">
        <v>7163.01</v>
      </c>
      <c r="G693" s="21" t="s">
        <v>1969</v>
      </c>
      <c r="H693" s="21" t="s">
        <v>1970</v>
      </c>
      <c r="I693" s="21" t="s">
        <v>2061</v>
      </c>
      <c r="J693" s="21" t="s">
        <v>432</v>
      </c>
      <c r="K693" s="21" t="s">
        <v>39</v>
      </c>
      <c r="L693" s="21" t="s">
        <v>269</v>
      </c>
      <c r="M693" s="23" t="s">
        <v>299</v>
      </c>
      <c r="N693" s="24">
        <v>456</v>
      </c>
      <c r="O693" s="21" t="s">
        <v>271</v>
      </c>
      <c r="P693" s="23" t="s">
        <v>55</v>
      </c>
      <c r="Q693" s="23" t="s">
        <v>56</v>
      </c>
      <c r="R693" s="23" t="s">
        <v>57</v>
      </c>
      <c r="S693" s="24" t="b">
        <v>0</v>
      </c>
      <c r="T693" s="25" t="s">
        <v>1289</v>
      </c>
      <c r="U693" s="25" t="s">
        <v>435</v>
      </c>
      <c r="V693" s="25"/>
      <c r="W693" s="23" t="s">
        <v>272</v>
      </c>
      <c r="X693" s="26">
        <v>2</v>
      </c>
      <c r="Y693" s="26">
        <v>2</v>
      </c>
      <c r="Z693" s="21"/>
      <c r="AA693" s="25"/>
      <c r="AB693" s="25"/>
      <c r="AC693" s="25"/>
      <c r="AD693" s="25"/>
      <c r="AE693" s="25">
        <v>0</v>
      </c>
      <c r="AF693" s="25" t="s">
        <v>62</v>
      </c>
      <c r="AG693" s="25" t="s">
        <v>62</v>
      </c>
      <c r="AH693" s="25"/>
      <c r="AI693" s="25" t="s">
        <v>63</v>
      </c>
      <c r="AJ693" s="27">
        <v>7163.01</v>
      </c>
      <c r="AK693" s="24">
        <v>1</v>
      </c>
      <c r="AL693" s="24" t="b">
        <v>0</v>
      </c>
      <c r="AM693" s="24" t="b">
        <v>0</v>
      </c>
      <c r="AN693" s="24" t="b">
        <v>1</v>
      </c>
      <c r="AO693" s="24">
        <v>4</v>
      </c>
      <c r="AP693" s="24">
        <v>1</v>
      </c>
      <c r="AQ693" s="26">
        <v>37346</v>
      </c>
      <c r="AR693" s="26">
        <v>37340</v>
      </c>
      <c r="AS693" s="24">
        <v>1</v>
      </c>
      <c r="AT693" s="23" t="s">
        <v>602</v>
      </c>
      <c r="AU693" s="23" t="str">
        <f t="shared" si="10"/>
        <v/>
      </c>
    </row>
    <row r="694" spans="2:47" ht="13.8" x14ac:dyDescent="0.25">
      <c r="B694" s="20">
        <v>37346</v>
      </c>
      <c r="C694" s="20" t="s">
        <v>1621</v>
      </c>
      <c r="D694" s="21" t="s">
        <v>606</v>
      </c>
      <c r="E694" s="21" t="s">
        <v>276</v>
      </c>
      <c r="F694" s="22">
        <v>192.34</v>
      </c>
      <c r="G694" s="21" t="s">
        <v>1969</v>
      </c>
      <c r="H694" s="21" t="s">
        <v>1970</v>
      </c>
      <c r="I694" s="21" t="s">
        <v>2062</v>
      </c>
      <c r="J694" s="21" t="s">
        <v>432</v>
      </c>
      <c r="K694" s="21" t="s">
        <v>39</v>
      </c>
      <c r="L694" s="21" t="s">
        <v>269</v>
      </c>
      <c r="M694" s="23" t="s">
        <v>608</v>
      </c>
      <c r="N694" s="24">
        <v>456</v>
      </c>
      <c r="O694" s="21" t="s">
        <v>271</v>
      </c>
      <c r="P694" s="23" t="s">
        <v>55</v>
      </c>
      <c r="Q694" s="23" t="s">
        <v>56</v>
      </c>
      <c r="R694" s="23" t="s">
        <v>57</v>
      </c>
      <c r="S694" s="24" t="b">
        <v>0</v>
      </c>
      <c r="T694" s="25" t="s">
        <v>1289</v>
      </c>
      <c r="U694" s="25" t="s">
        <v>435</v>
      </c>
      <c r="V694" s="25"/>
      <c r="W694" s="23" t="s">
        <v>272</v>
      </c>
      <c r="X694" s="26">
        <v>2</v>
      </c>
      <c r="Y694" s="26">
        <v>2</v>
      </c>
      <c r="Z694" s="21"/>
      <c r="AA694" s="25"/>
      <c r="AB694" s="25"/>
      <c r="AC694" s="25"/>
      <c r="AD694" s="25"/>
      <c r="AE694" s="25">
        <v>0</v>
      </c>
      <c r="AF694" s="25" t="s">
        <v>62</v>
      </c>
      <c r="AG694" s="25" t="s">
        <v>62</v>
      </c>
      <c r="AH694" s="25"/>
      <c r="AI694" s="25" t="s">
        <v>63</v>
      </c>
      <c r="AJ694" s="27">
        <v>192.34</v>
      </c>
      <c r="AK694" s="24">
        <v>2</v>
      </c>
      <c r="AL694" s="24" t="b">
        <v>0</v>
      </c>
      <c r="AM694" s="24" t="b">
        <v>0</v>
      </c>
      <c r="AN694" s="24" t="b">
        <v>1</v>
      </c>
      <c r="AO694" s="24">
        <v>4</v>
      </c>
      <c r="AP694" s="24">
        <v>1</v>
      </c>
      <c r="AQ694" s="26">
        <v>37346</v>
      </c>
      <c r="AR694" s="26">
        <v>37340</v>
      </c>
      <c r="AS694" s="24">
        <v>1</v>
      </c>
      <c r="AT694" s="23" t="s">
        <v>609</v>
      </c>
      <c r="AU694" s="23" t="str">
        <f t="shared" si="10"/>
        <v/>
      </c>
    </row>
    <row r="695" spans="2:47" ht="13.8" x14ac:dyDescent="0.25">
      <c r="B695" s="20">
        <v>37346</v>
      </c>
      <c r="C695" s="20" t="s">
        <v>1621</v>
      </c>
      <c r="D695" s="21" t="s">
        <v>2063</v>
      </c>
      <c r="E695" s="21" t="s">
        <v>560</v>
      </c>
      <c r="F695" s="22">
        <v>920</v>
      </c>
      <c r="G695" s="21" t="s">
        <v>1969</v>
      </c>
      <c r="H695" s="21" t="s">
        <v>1970</v>
      </c>
      <c r="I695" s="21" t="s">
        <v>2064</v>
      </c>
      <c r="J695" s="21" t="s">
        <v>432</v>
      </c>
      <c r="K695" s="21" t="s">
        <v>39</v>
      </c>
      <c r="L695" s="21" t="s">
        <v>269</v>
      </c>
      <c r="M695" s="23" t="s">
        <v>2065</v>
      </c>
      <c r="N695" s="24">
        <v>457</v>
      </c>
      <c r="O695" s="21" t="s">
        <v>290</v>
      </c>
      <c r="P695" s="23" t="s">
        <v>55</v>
      </c>
      <c r="Q695" s="23" t="s">
        <v>56</v>
      </c>
      <c r="R695" s="23" t="s">
        <v>57</v>
      </c>
      <c r="S695" s="24" t="b">
        <v>0</v>
      </c>
      <c r="T695" s="25" t="s">
        <v>1969</v>
      </c>
      <c r="U695" s="25"/>
      <c r="V695" s="25"/>
      <c r="W695" s="23" t="s">
        <v>272</v>
      </c>
      <c r="X695" s="26">
        <v>2</v>
      </c>
      <c r="Y695" s="26">
        <v>2</v>
      </c>
      <c r="Z695" s="21"/>
      <c r="AA695" s="25"/>
      <c r="AB695" s="25"/>
      <c r="AC695" s="25"/>
      <c r="AD695" s="25"/>
      <c r="AE695" s="25">
        <v>0</v>
      </c>
      <c r="AF695" s="25" t="s">
        <v>62</v>
      </c>
      <c r="AG695" s="25" t="s">
        <v>62</v>
      </c>
      <c r="AH695" s="25"/>
      <c r="AI695" s="25" t="s">
        <v>63</v>
      </c>
      <c r="AJ695" s="27">
        <v>920</v>
      </c>
      <c r="AK695" s="24">
        <v>3</v>
      </c>
      <c r="AL695" s="24" t="b">
        <v>0</v>
      </c>
      <c r="AM695" s="24" t="b">
        <v>0</v>
      </c>
      <c r="AN695" s="24" t="b">
        <v>1</v>
      </c>
      <c r="AO695" s="24">
        <v>4</v>
      </c>
      <c r="AP695" s="24">
        <v>1</v>
      </c>
      <c r="AQ695" s="26">
        <v>37346</v>
      </c>
      <c r="AR695" s="26">
        <v>37340</v>
      </c>
      <c r="AS695" s="24">
        <v>1</v>
      </c>
      <c r="AT695" s="23" t="s">
        <v>2066</v>
      </c>
      <c r="AU695" s="23" t="str">
        <f t="shared" si="10"/>
        <v/>
      </c>
    </row>
    <row r="696" spans="2:47" ht="13.8" x14ac:dyDescent="0.25">
      <c r="B696" s="20">
        <v>37346</v>
      </c>
      <c r="C696" s="20" t="s">
        <v>1621</v>
      </c>
      <c r="D696" s="21" t="s">
        <v>46</v>
      </c>
      <c r="E696" s="21" t="s">
        <v>47</v>
      </c>
      <c r="F696" s="22">
        <v>-386.29</v>
      </c>
      <c r="G696" s="21" t="s">
        <v>2067</v>
      </c>
      <c r="H696" s="21" t="s">
        <v>1428</v>
      </c>
      <c r="I696" s="21" t="s">
        <v>1428</v>
      </c>
      <c r="J696" s="21" t="s">
        <v>432</v>
      </c>
      <c r="K696" s="21" t="s">
        <v>39</v>
      </c>
      <c r="L696" s="21" t="s">
        <v>504</v>
      </c>
      <c r="M696" s="23" t="s">
        <v>53</v>
      </c>
      <c r="N696" s="24">
        <v>458</v>
      </c>
      <c r="O696" s="21" t="s">
        <v>54</v>
      </c>
      <c r="P696" s="23" t="s">
        <v>55</v>
      </c>
      <c r="Q696" s="23" t="s">
        <v>56</v>
      </c>
      <c r="R696" s="23" t="s">
        <v>57</v>
      </c>
      <c r="S696" s="24" t="b">
        <v>0</v>
      </c>
      <c r="T696" s="25" t="s">
        <v>1427</v>
      </c>
      <c r="U696" s="25"/>
      <c r="V696" s="25"/>
      <c r="W696" s="23" t="s">
        <v>272</v>
      </c>
      <c r="X696" s="26">
        <v>2</v>
      </c>
      <c r="Y696" s="26">
        <v>2</v>
      </c>
      <c r="Z696" s="21"/>
      <c r="AA696" s="25"/>
      <c r="AB696" s="25"/>
      <c r="AC696" s="25"/>
      <c r="AD696" s="25"/>
      <c r="AE696" s="25">
        <v>0</v>
      </c>
      <c r="AF696" s="25" t="s">
        <v>62</v>
      </c>
      <c r="AG696" s="25" t="s">
        <v>62</v>
      </c>
      <c r="AH696" s="25"/>
      <c r="AI696" s="25" t="s">
        <v>63</v>
      </c>
      <c r="AJ696" s="27">
        <v>-386.29</v>
      </c>
      <c r="AK696" s="24">
        <v>1</v>
      </c>
      <c r="AL696" s="24" t="b">
        <v>0</v>
      </c>
      <c r="AM696" s="24" t="b">
        <v>0</v>
      </c>
      <c r="AN696" s="24" t="b">
        <v>0</v>
      </c>
      <c r="AO696" s="24">
        <v>5</v>
      </c>
      <c r="AP696" s="24">
        <v>1</v>
      </c>
      <c r="AQ696" s="26">
        <v>37346</v>
      </c>
      <c r="AR696" s="26">
        <v>37321</v>
      </c>
      <c r="AS696" s="24">
        <v>1</v>
      </c>
      <c r="AT696" s="23" t="s">
        <v>64</v>
      </c>
      <c r="AU696" s="23" t="str">
        <f t="shared" si="10"/>
        <v/>
      </c>
    </row>
    <row r="697" spans="2:47" ht="13.8" x14ac:dyDescent="0.25">
      <c r="B697" s="20">
        <v>37346</v>
      </c>
      <c r="C697" s="20" t="s">
        <v>1621</v>
      </c>
      <c r="D697" s="21" t="s">
        <v>46</v>
      </c>
      <c r="E697" s="21" t="s">
        <v>47</v>
      </c>
      <c r="F697" s="22">
        <v>256.69</v>
      </c>
      <c r="G697" s="21" t="s">
        <v>2068</v>
      </c>
      <c r="H697" s="21" t="s">
        <v>2069</v>
      </c>
      <c r="I697" s="21" t="s">
        <v>2069</v>
      </c>
      <c r="J697" s="21" t="s">
        <v>432</v>
      </c>
      <c r="K697" s="21" t="s">
        <v>39</v>
      </c>
      <c r="L697" s="21" t="s">
        <v>269</v>
      </c>
      <c r="M697" s="23" t="s">
        <v>53</v>
      </c>
      <c r="N697" s="24">
        <v>458</v>
      </c>
      <c r="O697" s="21" t="s">
        <v>54</v>
      </c>
      <c r="P697" s="23" t="s">
        <v>55</v>
      </c>
      <c r="Q697" s="23" t="s">
        <v>56</v>
      </c>
      <c r="R697" s="23" t="s">
        <v>57</v>
      </c>
      <c r="S697" s="24" t="b">
        <v>0</v>
      </c>
      <c r="T697" s="25" t="s">
        <v>2068</v>
      </c>
      <c r="U697" s="25"/>
      <c r="V697" s="25"/>
      <c r="W697" s="23" t="s">
        <v>272</v>
      </c>
      <c r="X697" s="26">
        <v>2</v>
      </c>
      <c r="Y697" s="26">
        <v>2</v>
      </c>
      <c r="Z697" s="21"/>
      <c r="AA697" s="25"/>
      <c r="AB697" s="25"/>
      <c r="AC697" s="25"/>
      <c r="AD697" s="25"/>
      <c r="AE697" s="25">
        <v>0</v>
      </c>
      <c r="AF697" s="25" t="s">
        <v>62</v>
      </c>
      <c r="AG697" s="25" t="s">
        <v>62</v>
      </c>
      <c r="AH697" s="25"/>
      <c r="AI697" s="25" t="s">
        <v>63</v>
      </c>
      <c r="AJ697" s="27">
        <v>256.69</v>
      </c>
      <c r="AK697" s="24">
        <v>1</v>
      </c>
      <c r="AL697" s="24" t="b">
        <v>1</v>
      </c>
      <c r="AM697" s="24" t="b">
        <v>0</v>
      </c>
      <c r="AN697" s="24" t="b">
        <v>0</v>
      </c>
      <c r="AO697" s="24">
        <v>0</v>
      </c>
      <c r="AP697" s="24">
        <v>1</v>
      </c>
      <c r="AQ697" s="26">
        <v>37346</v>
      </c>
      <c r="AR697" s="26">
        <v>37350</v>
      </c>
      <c r="AS697" s="24">
        <v>1</v>
      </c>
      <c r="AT697" s="23" t="s">
        <v>64</v>
      </c>
      <c r="AU697" s="23" t="str">
        <f t="shared" si="10"/>
        <v/>
      </c>
    </row>
    <row r="698" spans="2:47" ht="13.8" x14ac:dyDescent="0.25">
      <c r="B698" s="20">
        <v>37346</v>
      </c>
      <c r="C698" s="20" t="s">
        <v>1621</v>
      </c>
      <c r="D698" s="21" t="s">
        <v>46</v>
      </c>
      <c r="E698" s="21" t="s">
        <v>47</v>
      </c>
      <c r="F698" s="22">
        <v>8.9499999999999993</v>
      </c>
      <c r="G698" s="21" t="s">
        <v>2070</v>
      </c>
      <c r="H698" s="21" t="s">
        <v>49</v>
      </c>
      <c r="I698" s="21" t="s">
        <v>2071</v>
      </c>
      <c r="J698" s="21" t="s">
        <v>307</v>
      </c>
      <c r="K698" s="21" t="s">
        <v>39</v>
      </c>
      <c r="L698" s="21" t="s">
        <v>52</v>
      </c>
      <c r="M698" s="23" t="s">
        <v>53</v>
      </c>
      <c r="N698" s="24">
        <v>458</v>
      </c>
      <c r="O698" s="21" t="s">
        <v>54</v>
      </c>
      <c r="P698" s="23" t="s">
        <v>55</v>
      </c>
      <c r="Q698" s="23" t="s">
        <v>56</v>
      </c>
      <c r="R698" s="23" t="s">
        <v>57</v>
      </c>
      <c r="S698" s="24" t="b">
        <v>0</v>
      </c>
      <c r="T698" s="25" t="s">
        <v>2072</v>
      </c>
      <c r="U698" s="25" t="s">
        <v>2073</v>
      </c>
      <c r="V698" s="25" t="s">
        <v>1465</v>
      </c>
      <c r="W698" s="23" t="s">
        <v>2074</v>
      </c>
      <c r="X698" s="26">
        <v>37343</v>
      </c>
      <c r="Y698" s="26">
        <v>37400</v>
      </c>
      <c r="Z698" s="21"/>
      <c r="AA698" s="25"/>
      <c r="AB698" s="25"/>
      <c r="AC698" s="25"/>
      <c r="AD698" s="25">
        <v>7001</v>
      </c>
      <c r="AE698" s="25">
        <v>8.9499999999999993</v>
      </c>
      <c r="AF698" s="25" t="s">
        <v>62</v>
      </c>
      <c r="AG698" s="25" t="s">
        <v>62</v>
      </c>
      <c r="AH698" s="25"/>
      <c r="AI698" s="25" t="s">
        <v>63</v>
      </c>
      <c r="AJ698" s="27">
        <v>8.9499999999999993</v>
      </c>
      <c r="AK698" s="24">
        <v>4</v>
      </c>
      <c r="AL698" s="24" t="b">
        <v>0</v>
      </c>
      <c r="AM698" s="24" t="b">
        <v>0</v>
      </c>
      <c r="AN698" s="24" t="b">
        <v>0</v>
      </c>
      <c r="AO698" s="24">
        <v>0</v>
      </c>
      <c r="AP698" s="24">
        <v>1</v>
      </c>
      <c r="AQ698" s="26">
        <v>37346</v>
      </c>
      <c r="AR698" s="26">
        <v>37350</v>
      </c>
      <c r="AS698" s="24">
        <v>1</v>
      </c>
      <c r="AT698" s="23" t="s">
        <v>64</v>
      </c>
      <c r="AU698" s="23" t="str">
        <f t="shared" si="10"/>
        <v>VO00500747</v>
      </c>
    </row>
    <row r="699" spans="2:47" ht="13.8" x14ac:dyDescent="0.25">
      <c r="B699" s="20">
        <v>37346</v>
      </c>
      <c r="C699" s="20" t="s">
        <v>1621</v>
      </c>
      <c r="D699" s="21" t="s">
        <v>46</v>
      </c>
      <c r="E699" s="21" t="s">
        <v>47</v>
      </c>
      <c r="F699" s="22">
        <v>43.84</v>
      </c>
      <c r="G699" s="21" t="s">
        <v>2070</v>
      </c>
      <c r="H699" s="21" t="s">
        <v>49</v>
      </c>
      <c r="I699" s="21" t="s">
        <v>2075</v>
      </c>
      <c r="J699" s="21" t="s">
        <v>307</v>
      </c>
      <c r="K699" s="21" t="s">
        <v>39</v>
      </c>
      <c r="L699" s="21" t="s">
        <v>52</v>
      </c>
      <c r="M699" s="23" t="s">
        <v>53</v>
      </c>
      <c r="N699" s="24">
        <v>458</v>
      </c>
      <c r="O699" s="21" t="s">
        <v>54</v>
      </c>
      <c r="P699" s="23" t="s">
        <v>55</v>
      </c>
      <c r="Q699" s="23" t="s">
        <v>56</v>
      </c>
      <c r="R699" s="23" t="s">
        <v>57</v>
      </c>
      <c r="S699" s="24" t="b">
        <v>0</v>
      </c>
      <c r="T699" s="25" t="s">
        <v>2076</v>
      </c>
      <c r="U699" s="25" t="s">
        <v>2073</v>
      </c>
      <c r="V699" s="25" t="s">
        <v>329</v>
      </c>
      <c r="W699" s="23" t="s">
        <v>2077</v>
      </c>
      <c r="X699" s="26">
        <v>37337</v>
      </c>
      <c r="Y699" s="26">
        <v>37394</v>
      </c>
      <c r="Z699" s="21"/>
      <c r="AA699" s="25"/>
      <c r="AB699" s="25"/>
      <c r="AC699" s="25"/>
      <c r="AD699" s="25">
        <v>7001</v>
      </c>
      <c r="AE699" s="25">
        <v>43.84</v>
      </c>
      <c r="AF699" s="25" t="s">
        <v>62</v>
      </c>
      <c r="AG699" s="25" t="s">
        <v>62</v>
      </c>
      <c r="AH699" s="25"/>
      <c r="AI699" s="25" t="s">
        <v>63</v>
      </c>
      <c r="AJ699" s="27">
        <v>43.84</v>
      </c>
      <c r="AK699" s="24">
        <v>5</v>
      </c>
      <c r="AL699" s="24" t="b">
        <v>0</v>
      </c>
      <c r="AM699" s="24" t="b">
        <v>0</v>
      </c>
      <c r="AN699" s="24" t="b">
        <v>0</v>
      </c>
      <c r="AO699" s="24">
        <v>0</v>
      </c>
      <c r="AP699" s="24">
        <v>1</v>
      </c>
      <c r="AQ699" s="26">
        <v>37346</v>
      </c>
      <c r="AR699" s="26">
        <v>37350</v>
      </c>
      <c r="AS699" s="24">
        <v>1</v>
      </c>
      <c r="AT699" s="23" t="s">
        <v>64</v>
      </c>
      <c r="AU699" s="23" t="str">
        <f t="shared" si="10"/>
        <v>VO00500752</v>
      </c>
    </row>
    <row r="700" spans="2:47" ht="13.8" x14ac:dyDescent="0.25">
      <c r="B700" s="20">
        <v>37346</v>
      </c>
      <c r="C700" s="20" t="s">
        <v>1621</v>
      </c>
      <c r="D700" s="21" t="s">
        <v>46</v>
      </c>
      <c r="E700" s="21" t="s">
        <v>47</v>
      </c>
      <c r="F700" s="22">
        <v>55.6</v>
      </c>
      <c r="G700" s="21" t="s">
        <v>2070</v>
      </c>
      <c r="H700" s="21" t="s">
        <v>49</v>
      </c>
      <c r="I700" s="21" t="s">
        <v>2078</v>
      </c>
      <c r="J700" s="21" t="s">
        <v>307</v>
      </c>
      <c r="K700" s="21" t="s">
        <v>39</v>
      </c>
      <c r="L700" s="21" t="s">
        <v>52</v>
      </c>
      <c r="M700" s="23" t="s">
        <v>53</v>
      </c>
      <c r="N700" s="24">
        <v>458</v>
      </c>
      <c r="O700" s="21" t="s">
        <v>54</v>
      </c>
      <c r="P700" s="23" t="s">
        <v>55</v>
      </c>
      <c r="Q700" s="23" t="s">
        <v>56</v>
      </c>
      <c r="R700" s="23" t="s">
        <v>57</v>
      </c>
      <c r="S700" s="24" t="b">
        <v>0</v>
      </c>
      <c r="T700" s="25" t="s">
        <v>2079</v>
      </c>
      <c r="U700" s="25" t="s">
        <v>2073</v>
      </c>
      <c r="V700" s="25" t="s">
        <v>1758</v>
      </c>
      <c r="W700" s="23" t="s">
        <v>2080</v>
      </c>
      <c r="X700" s="26">
        <v>37334</v>
      </c>
      <c r="Y700" s="26">
        <v>37391</v>
      </c>
      <c r="Z700" s="21"/>
      <c r="AA700" s="25"/>
      <c r="AB700" s="25"/>
      <c r="AC700" s="25"/>
      <c r="AD700" s="25">
        <v>7001</v>
      </c>
      <c r="AE700" s="25">
        <v>55.6</v>
      </c>
      <c r="AF700" s="25" t="s">
        <v>62</v>
      </c>
      <c r="AG700" s="25" t="s">
        <v>62</v>
      </c>
      <c r="AH700" s="25"/>
      <c r="AI700" s="25" t="s">
        <v>63</v>
      </c>
      <c r="AJ700" s="27">
        <v>55.6</v>
      </c>
      <c r="AK700" s="24">
        <v>6</v>
      </c>
      <c r="AL700" s="24" t="b">
        <v>0</v>
      </c>
      <c r="AM700" s="24" t="b">
        <v>0</v>
      </c>
      <c r="AN700" s="24" t="b">
        <v>0</v>
      </c>
      <c r="AO700" s="24">
        <v>0</v>
      </c>
      <c r="AP700" s="24">
        <v>1</v>
      </c>
      <c r="AQ700" s="26">
        <v>37346</v>
      </c>
      <c r="AR700" s="26">
        <v>37350</v>
      </c>
      <c r="AS700" s="24">
        <v>1</v>
      </c>
      <c r="AT700" s="23" t="s">
        <v>64</v>
      </c>
      <c r="AU700" s="23" t="str">
        <f t="shared" si="10"/>
        <v>VO00500756</v>
      </c>
    </row>
    <row r="701" spans="2:47" ht="13.8" x14ac:dyDescent="0.25">
      <c r="B701" s="20">
        <v>37346</v>
      </c>
      <c r="C701" s="20" t="s">
        <v>1621</v>
      </c>
      <c r="D701" s="21" t="s">
        <v>46</v>
      </c>
      <c r="E701" s="21" t="s">
        <v>47</v>
      </c>
      <c r="F701" s="22">
        <v>148.49</v>
      </c>
      <c r="G701" s="21" t="s">
        <v>2070</v>
      </c>
      <c r="H701" s="21" t="s">
        <v>49</v>
      </c>
      <c r="I701" s="21" t="s">
        <v>2081</v>
      </c>
      <c r="J701" s="21" t="s">
        <v>307</v>
      </c>
      <c r="K701" s="21" t="s">
        <v>39</v>
      </c>
      <c r="L701" s="21" t="s">
        <v>52</v>
      </c>
      <c r="M701" s="23" t="s">
        <v>53</v>
      </c>
      <c r="N701" s="24">
        <v>458</v>
      </c>
      <c r="O701" s="21" t="s">
        <v>54</v>
      </c>
      <c r="P701" s="23" t="s">
        <v>55</v>
      </c>
      <c r="Q701" s="23" t="s">
        <v>56</v>
      </c>
      <c r="R701" s="23" t="s">
        <v>57</v>
      </c>
      <c r="S701" s="24" t="b">
        <v>0</v>
      </c>
      <c r="T701" s="25" t="s">
        <v>2082</v>
      </c>
      <c r="U701" s="25" t="s">
        <v>2073</v>
      </c>
      <c r="V701" s="25" t="s">
        <v>329</v>
      </c>
      <c r="W701" s="23" t="s">
        <v>2083</v>
      </c>
      <c r="X701" s="26">
        <v>37330</v>
      </c>
      <c r="Y701" s="26">
        <v>37387</v>
      </c>
      <c r="Z701" s="21"/>
      <c r="AA701" s="25"/>
      <c r="AB701" s="25"/>
      <c r="AC701" s="25"/>
      <c r="AD701" s="25">
        <v>7001</v>
      </c>
      <c r="AE701" s="25">
        <v>148.49</v>
      </c>
      <c r="AF701" s="25" t="s">
        <v>62</v>
      </c>
      <c r="AG701" s="25" t="s">
        <v>62</v>
      </c>
      <c r="AH701" s="25"/>
      <c r="AI701" s="25" t="s">
        <v>63</v>
      </c>
      <c r="AJ701" s="27">
        <v>148.49</v>
      </c>
      <c r="AK701" s="24">
        <v>7</v>
      </c>
      <c r="AL701" s="24" t="b">
        <v>0</v>
      </c>
      <c r="AM701" s="24" t="b">
        <v>0</v>
      </c>
      <c r="AN701" s="24" t="b">
        <v>0</v>
      </c>
      <c r="AO701" s="24">
        <v>0</v>
      </c>
      <c r="AP701" s="24">
        <v>1</v>
      </c>
      <c r="AQ701" s="26">
        <v>37346</v>
      </c>
      <c r="AR701" s="26">
        <v>37350</v>
      </c>
      <c r="AS701" s="24">
        <v>1</v>
      </c>
      <c r="AT701" s="23" t="s">
        <v>64</v>
      </c>
      <c r="AU701" s="23" t="str">
        <f t="shared" si="10"/>
        <v>VO00500763</v>
      </c>
    </row>
    <row r="702" spans="2:47" ht="13.8" x14ac:dyDescent="0.25">
      <c r="B702" s="20">
        <v>37346</v>
      </c>
      <c r="C702" s="20" t="s">
        <v>1621</v>
      </c>
      <c r="D702" s="21" t="s">
        <v>46</v>
      </c>
      <c r="E702" s="21" t="s">
        <v>47</v>
      </c>
      <c r="F702" s="22">
        <v>-320</v>
      </c>
      <c r="G702" s="21" t="s">
        <v>2084</v>
      </c>
      <c r="H702" s="21" t="s">
        <v>1309</v>
      </c>
      <c r="I702" s="21" t="s">
        <v>1309</v>
      </c>
      <c r="J702" s="21" t="s">
        <v>432</v>
      </c>
      <c r="K702" s="21" t="s">
        <v>39</v>
      </c>
      <c r="L702" s="21" t="s">
        <v>269</v>
      </c>
      <c r="M702" s="23" t="s">
        <v>53</v>
      </c>
      <c r="N702" s="24">
        <v>458</v>
      </c>
      <c r="O702" s="21" t="s">
        <v>54</v>
      </c>
      <c r="P702" s="23" t="s">
        <v>55</v>
      </c>
      <c r="Q702" s="23" t="s">
        <v>56</v>
      </c>
      <c r="R702" s="23" t="s">
        <v>57</v>
      </c>
      <c r="S702" s="24" t="b">
        <v>0</v>
      </c>
      <c r="T702" s="25" t="s">
        <v>2084</v>
      </c>
      <c r="U702" s="25"/>
      <c r="V702" s="25"/>
      <c r="W702" s="23" t="s">
        <v>272</v>
      </c>
      <c r="X702" s="26">
        <v>2</v>
      </c>
      <c r="Y702" s="26">
        <v>2</v>
      </c>
      <c r="Z702" s="21"/>
      <c r="AA702" s="25"/>
      <c r="AB702" s="25"/>
      <c r="AC702" s="25"/>
      <c r="AD702" s="25"/>
      <c r="AE702" s="25">
        <v>0</v>
      </c>
      <c r="AF702" s="25" t="s">
        <v>62</v>
      </c>
      <c r="AG702" s="25" t="s">
        <v>62</v>
      </c>
      <c r="AH702" s="25"/>
      <c r="AI702" s="25" t="s">
        <v>63</v>
      </c>
      <c r="AJ702" s="27">
        <v>-320</v>
      </c>
      <c r="AK702" s="24">
        <v>2</v>
      </c>
      <c r="AL702" s="24" t="b">
        <v>0</v>
      </c>
      <c r="AM702" s="24" t="b">
        <v>0</v>
      </c>
      <c r="AN702" s="24" t="b">
        <v>0</v>
      </c>
      <c r="AO702" s="24">
        <v>0</v>
      </c>
      <c r="AP702" s="24">
        <v>1</v>
      </c>
      <c r="AQ702" s="26">
        <v>37346</v>
      </c>
      <c r="AR702" s="26">
        <v>37350</v>
      </c>
      <c r="AS702" s="24">
        <v>1</v>
      </c>
      <c r="AT702" s="23" t="s">
        <v>64</v>
      </c>
      <c r="AU702" s="23" t="str">
        <f t="shared" si="10"/>
        <v/>
      </c>
    </row>
    <row r="703" spans="2:47" ht="13.8" x14ac:dyDescent="0.25">
      <c r="B703" s="20">
        <v>37346</v>
      </c>
      <c r="C703" s="20" t="s">
        <v>1621</v>
      </c>
      <c r="D703" s="21" t="s">
        <v>400</v>
      </c>
      <c r="E703" s="21" t="s">
        <v>401</v>
      </c>
      <c r="F703" s="22">
        <v>5.39</v>
      </c>
      <c r="G703" s="21" t="s">
        <v>2085</v>
      </c>
      <c r="H703" s="21" t="s">
        <v>477</v>
      </c>
      <c r="I703" s="21" t="s">
        <v>478</v>
      </c>
      <c r="J703" s="21"/>
      <c r="K703" s="21" t="s">
        <v>39</v>
      </c>
      <c r="L703" s="21" t="s">
        <v>269</v>
      </c>
      <c r="M703" s="23" t="s">
        <v>53</v>
      </c>
      <c r="N703" s="24">
        <v>458</v>
      </c>
      <c r="O703" s="21" t="s">
        <v>54</v>
      </c>
      <c r="P703" s="23" t="s">
        <v>130</v>
      </c>
      <c r="Q703" s="23" t="s">
        <v>56</v>
      </c>
      <c r="R703" s="23" t="s">
        <v>57</v>
      </c>
      <c r="S703" s="24" t="b">
        <v>0</v>
      </c>
      <c r="T703" s="25" t="s">
        <v>2085</v>
      </c>
      <c r="U703" s="25"/>
      <c r="V703" s="25"/>
      <c r="W703" s="23" t="s">
        <v>272</v>
      </c>
      <c r="X703" s="26">
        <v>2</v>
      </c>
      <c r="Y703" s="26">
        <v>2</v>
      </c>
      <c r="Z703" s="21"/>
      <c r="AA703" s="25"/>
      <c r="AB703" s="25"/>
      <c r="AC703" s="25"/>
      <c r="AD703" s="25"/>
      <c r="AE703" s="25">
        <v>0</v>
      </c>
      <c r="AF703" s="25" t="s">
        <v>62</v>
      </c>
      <c r="AG703" s="25" t="s">
        <v>62</v>
      </c>
      <c r="AH703" s="25"/>
      <c r="AI703" s="25" t="s">
        <v>63</v>
      </c>
      <c r="AJ703" s="27">
        <v>5.39</v>
      </c>
      <c r="AK703" s="24">
        <v>1</v>
      </c>
      <c r="AL703" s="24" t="b">
        <v>1</v>
      </c>
      <c r="AM703" s="24" t="b">
        <v>0</v>
      </c>
      <c r="AN703" s="24" t="b">
        <v>0</v>
      </c>
      <c r="AO703" s="24">
        <v>0</v>
      </c>
      <c r="AP703" s="24">
        <v>1</v>
      </c>
      <c r="AQ703" s="26">
        <v>37346</v>
      </c>
      <c r="AR703" s="26">
        <v>37350</v>
      </c>
      <c r="AS703" s="24">
        <v>1</v>
      </c>
      <c r="AT703" s="23" t="s">
        <v>408</v>
      </c>
      <c r="AU703" s="23" t="str">
        <f t="shared" si="10"/>
        <v/>
      </c>
    </row>
    <row r="704" spans="2:47" ht="13.8" x14ac:dyDescent="0.25">
      <c r="B704" s="20">
        <v>37346</v>
      </c>
      <c r="C704" s="20" t="s">
        <v>1621</v>
      </c>
      <c r="D704" s="21" t="s">
        <v>400</v>
      </c>
      <c r="E704" s="21" t="s">
        <v>401</v>
      </c>
      <c r="F704" s="22">
        <v>17.95</v>
      </c>
      <c r="G704" s="21" t="s">
        <v>2041</v>
      </c>
      <c r="H704" s="21" t="s">
        <v>49</v>
      </c>
      <c r="I704" s="21" t="s">
        <v>2086</v>
      </c>
      <c r="J704" s="21" t="s">
        <v>307</v>
      </c>
      <c r="K704" s="21" t="s">
        <v>39</v>
      </c>
      <c r="L704" s="21" t="s">
        <v>52</v>
      </c>
      <c r="M704" s="23" t="s">
        <v>53</v>
      </c>
      <c r="N704" s="24">
        <v>458</v>
      </c>
      <c r="O704" s="21" t="s">
        <v>54</v>
      </c>
      <c r="P704" s="23" t="s">
        <v>130</v>
      </c>
      <c r="Q704" s="23" t="s">
        <v>56</v>
      </c>
      <c r="R704" s="23" t="s">
        <v>57</v>
      </c>
      <c r="S704" s="24" t="b">
        <v>0</v>
      </c>
      <c r="T704" s="25" t="s">
        <v>2087</v>
      </c>
      <c r="U704" s="25" t="s">
        <v>2044</v>
      </c>
      <c r="V704" s="25" t="s">
        <v>963</v>
      </c>
      <c r="W704" s="23" t="s">
        <v>2088</v>
      </c>
      <c r="X704" s="26">
        <v>37344</v>
      </c>
      <c r="Y704" s="26">
        <v>37401</v>
      </c>
      <c r="Z704" s="21"/>
      <c r="AA704" s="25"/>
      <c r="AB704" s="25"/>
      <c r="AC704" s="25"/>
      <c r="AD704" s="25">
        <v>7002</v>
      </c>
      <c r="AE704" s="25">
        <v>17.95</v>
      </c>
      <c r="AF704" s="25" t="s">
        <v>62</v>
      </c>
      <c r="AG704" s="25" t="s">
        <v>62</v>
      </c>
      <c r="AH704" s="25"/>
      <c r="AI704" s="25" t="s">
        <v>63</v>
      </c>
      <c r="AJ704" s="27">
        <v>17.95</v>
      </c>
      <c r="AK704" s="24">
        <v>1</v>
      </c>
      <c r="AL704" s="24" t="b">
        <v>0</v>
      </c>
      <c r="AM704" s="24" t="b">
        <v>0</v>
      </c>
      <c r="AN704" s="24" t="b">
        <v>0</v>
      </c>
      <c r="AO704" s="24">
        <v>0</v>
      </c>
      <c r="AP704" s="24">
        <v>1</v>
      </c>
      <c r="AQ704" s="26">
        <v>37346</v>
      </c>
      <c r="AR704" s="26">
        <v>37350</v>
      </c>
      <c r="AS704" s="24">
        <v>1</v>
      </c>
      <c r="AT704" s="23" t="s">
        <v>408</v>
      </c>
      <c r="AU704" s="23" t="str">
        <f t="shared" si="10"/>
        <v>VO00501117</v>
      </c>
    </row>
    <row r="705" spans="2:47" ht="13.8" x14ac:dyDescent="0.25">
      <c r="B705" s="20">
        <v>37346</v>
      </c>
      <c r="C705" s="20" t="s">
        <v>1621</v>
      </c>
      <c r="D705" s="21" t="s">
        <v>400</v>
      </c>
      <c r="E705" s="21" t="s">
        <v>401</v>
      </c>
      <c r="F705" s="22">
        <v>-300</v>
      </c>
      <c r="G705" s="21" t="s">
        <v>1978</v>
      </c>
      <c r="H705" s="21" t="s">
        <v>477</v>
      </c>
      <c r="I705" s="21" t="s">
        <v>478</v>
      </c>
      <c r="J705" s="21"/>
      <c r="K705" s="21" t="s">
        <v>39</v>
      </c>
      <c r="L705" s="21" t="s">
        <v>504</v>
      </c>
      <c r="M705" s="23" t="s">
        <v>53</v>
      </c>
      <c r="N705" s="24">
        <v>458</v>
      </c>
      <c r="O705" s="21" t="s">
        <v>54</v>
      </c>
      <c r="P705" s="23" t="s">
        <v>130</v>
      </c>
      <c r="Q705" s="23" t="s">
        <v>56</v>
      </c>
      <c r="R705" s="23" t="s">
        <v>57</v>
      </c>
      <c r="S705" s="24" t="b">
        <v>0</v>
      </c>
      <c r="T705" s="25" t="s">
        <v>1300</v>
      </c>
      <c r="U705" s="25"/>
      <c r="V705" s="25"/>
      <c r="W705" s="23" t="s">
        <v>272</v>
      </c>
      <c r="X705" s="26">
        <v>2</v>
      </c>
      <c r="Y705" s="26">
        <v>2</v>
      </c>
      <c r="Z705" s="21"/>
      <c r="AA705" s="25"/>
      <c r="AB705" s="25"/>
      <c r="AC705" s="25"/>
      <c r="AD705" s="25"/>
      <c r="AE705" s="25">
        <v>0</v>
      </c>
      <c r="AF705" s="25" t="s">
        <v>62</v>
      </c>
      <c r="AG705" s="25" t="s">
        <v>62</v>
      </c>
      <c r="AH705" s="25"/>
      <c r="AI705" s="25" t="s">
        <v>63</v>
      </c>
      <c r="AJ705" s="27">
        <v>-300</v>
      </c>
      <c r="AK705" s="24">
        <v>6</v>
      </c>
      <c r="AL705" s="24" t="b">
        <v>0</v>
      </c>
      <c r="AM705" s="24" t="b">
        <v>0</v>
      </c>
      <c r="AN705" s="24" t="b">
        <v>0</v>
      </c>
      <c r="AO705" s="24">
        <v>5</v>
      </c>
      <c r="AP705" s="24">
        <v>1</v>
      </c>
      <c r="AQ705" s="26">
        <v>37346</v>
      </c>
      <c r="AR705" s="26">
        <v>37323</v>
      </c>
      <c r="AS705" s="24">
        <v>1</v>
      </c>
      <c r="AT705" s="23" t="s">
        <v>408</v>
      </c>
      <c r="AU705" s="23" t="str">
        <f t="shared" si="10"/>
        <v/>
      </c>
    </row>
    <row r="706" spans="2:47" ht="13.8" x14ac:dyDescent="0.25">
      <c r="B706" s="20">
        <v>37346</v>
      </c>
      <c r="C706" s="20" t="s">
        <v>1621</v>
      </c>
      <c r="D706" s="21" t="s">
        <v>75</v>
      </c>
      <c r="E706" s="21" t="s">
        <v>76</v>
      </c>
      <c r="F706" s="22">
        <v>-49.58</v>
      </c>
      <c r="G706" s="21" t="s">
        <v>2067</v>
      </c>
      <c r="H706" s="21" t="s">
        <v>1428</v>
      </c>
      <c r="I706" s="21" t="s">
        <v>1428</v>
      </c>
      <c r="J706" s="21" t="s">
        <v>432</v>
      </c>
      <c r="K706" s="21" t="s">
        <v>39</v>
      </c>
      <c r="L706" s="21" t="s">
        <v>504</v>
      </c>
      <c r="M706" s="23" t="s">
        <v>78</v>
      </c>
      <c r="N706" s="24">
        <v>458</v>
      </c>
      <c r="O706" s="21" t="s">
        <v>54</v>
      </c>
      <c r="P706" s="23" t="s">
        <v>55</v>
      </c>
      <c r="Q706" s="23" t="s">
        <v>56</v>
      </c>
      <c r="R706" s="23" t="s">
        <v>57</v>
      </c>
      <c r="S706" s="24" t="b">
        <v>0</v>
      </c>
      <c r="T706" s="25" t="s">
        <v>1427</v>
      </c>
      <c r="U706" s="25"/>
      <c r="V706" s="25"/>
      <c r="W706" s="23" t="s">
        <v>272</v>
      </c>
      <c r="X706" s="26">
        <v>2</v>
      </c>
      <c r="Y706" s="26">
        <v>2</v>
      </c>
      <c r="Z706" s="21"/>
      <c r="AA706" s="25"/>
      <c r="AB706" s="25"/>
      <c r="AC706" s="25"/>
      <c r="AD706" s="25"/>
      <c r="AE706" s="25">
        <v>0</v>
      </c>
      <c r="AF706" s="25" t="s">
        <v>62</v>
      </c>
      <c r="AG706" s="25" t="s">
        <v>62</v>
      </c>
      <c r="AH706" s="25"/>
      <c r="AI706" s="25" t="s">
        <v>63</v>
      </c>
      <c r="AJ706" s="27">
        <v>-49.58</v>
      </c>
      <c r="AK706" s="24">
        <v>2</v>
      </c>
      <c r="AL706" s="24" t="b">
        <v>0</v>
      </c>
      <c r="AM706" s="24" t="b">
        <v>0</v>
      </c>
      <c r="AN706" s="24" t="b">
        <v>0</v>
      </c>
      <c r="AO706" s="24">
        <v>5</v>
      </c>
      <c r="AP706" s="24">
        <v>1</v>
      </c>
      <c r="AQ706" s="26">
        <v>37346</v>
      </c>
      <c r="AR706" s="26">
        <v>37321</v>
      </c>
      <c r="AS706" s="24">
        <v>1</v>
      </c>
      <c r="AT706" s="23" t="s">
        <v>82</v>
      </c>
      <c r="AU706" s="23" t="str">
        <f t="shared" si="10"/>
        <v/>
      </c>
    </row>
    <row r="707" spans="2:47" ht="13.8" x14ac:dyDescent="0.25">
      <c r="B707" s="20">
        <v>37346</v>
      </c>
      <c r="C707" s="20" t="s">
        <v>1621</v>
      </c>
      <c r="D707" s="21" t="s">
        <v>649</v>
      </c>
      <c r="E707" s="21" t="s">
        <v>650</v>
      </c>
      <c r="F707" s="22">
        <v>-200</v>
      </c>
      <c r="G707" s="21" t="s">
        <v>1978</v>
      </c>
      <c r="H707" s="21" t="s">
        <v>477</v>
      </c>
      <c r="I707" s="21" t="s">
        <v>478</v>
      </c>
      <c r="J707" s="21"/>
      <c r="K707" s="21" t="s">
        <v>39</v>
      </c>
      <c r="L707" s="21" t="s">
        <v>504</v>
      </c>
      <c r="M707" s="23" t="s">
        <v>78</v>
      </c>
      <c r="N707" s="24">
        <v>458</v>
      </c>
      <c r="O707" s="21" t="s">
        <v>54</v>
      </c>
      <c r="P707" s="23" t="s">
        <v>130</v>
      </c>
      <c r="Q707" s="23" t="s">
        <v>56</v>
      </c>
      <c r="R707" s="23" t="s">
        <v>57</v>
      </c>
      <c r="S707" s="24" t="b">
        <v>0</v>
      </c>
      <c r="T707" s="25" t="s">
        <v>1300</v>
      </c>
      <c r="U707" s="25"/>
      <c r="V707" s="25"/>
      <c r="W707" s="23" t="s">
        <v>272</v>
      </c>
      <c r="X707" s="26">
        <v>2</v>
      </c>
      <c r="Y707" s="26">
        <v>2</v>
      </c>
      <c r="Z707" s="21"/>
      <c r="AA707" s="25"/>
      <c r="AB707" s="25"/>
      <c r="AC707" s="25"/>
      <c r="AD707" s="25"/>
      <c r="AE707" s="25">
        <v>0</v>
      </c>
      <c r="AF707" s="25" t="s">
        <v>62</v>
      </c>
      <c r="AG707" s="25" t="s">
        <v>62</v>
      </c>
      <c r="AH707" s="25"/>
      <c r="AI707" s="25" t="s">
        <v>63</v>
      </c>
      <c r="AJ707" s="27">
        <v>-200</v>
      </c>
      <c r="AK707" s="24">
        <v>7</v>
      </c>
      <c r="AL707" s="24" t="b">
        <v>0</v>
      </c>
      <c r="AM707" s="24" t="b">
        <v>0</v>
      </c>
      <c r="AN707" s="24" t="b">
        <v>0</v>
      </c>
      <c r="AO707" s="24">
        <v>5</v>
      </c>
      <c r="AP707" s="24">
        <v>1</v>
      </c>
      <c r="AQ707" s="26">
        <v>37346</v>
      </c>
      <c r="AR707" s="26">
        <v>37323</v>
      </c>
      <c r="AS707" s="24">
        <v>1</v>
      </c>
      <c r="AT707" s="23" t="s">
        <v>657</v>
      </c>
      <c r="AU707" s="23" t="str">
        <f t="shared" si="10"/>
        <v/>
      </c>
    </row>
    <row r="708" spans="2:47" ht="13.8" x14ac:dyDescent="0.25">
      <c r="B708" s="20">
        <v>37346</v>
      </c>
      <c r="C708" s="20" t="s">
        <v>1621</v>
      </c>
      <c r="D708" s="21" t="s">
        <v>649</v>
      </c>
      <c r="E708" s="21" t="s">
        <v>650</v>
      </c>
      <c r="F708" s="22">
        <v>27.32</v>
      </c>
      <c r="G708" s="21" t="s">
        <v>2041</v>
      </c>
      <c r="H708" s="21" t="s">
        <v>49</v>
      </c>
      <c r="I708" s="21" t="s">
        <v>2089</v>
      </c>
      <c r="J708" s="21" t="s">
        <v>307</v>
      </c>
      <c r="K708" s="21" t="s">
        <v>39</v>
      </c>
      <c r="L708" s="21" t="s">
        <v>52</v>
      </c>
      <c r="M708" s="23" t="s">
        <v>78</v>
      </c>
      <c r="N708" s="24">
        <v>458</v>
      </c>
      <c r="O708" s="21" t="s">
        <v>54</v>
      </c>
      <c r="P708" s="23" t="s">
        <v>130</v>
      </c>
      <c r="Q708" s="23" t="s">
        <v>56</v>
      </c>
      <c r="R708" s="23" t="s">
        <v>57</v>
      </c>
      <c r="S708" s="24" t="b">
        <v>0</v>
      </c>
      <c r="T708" s="25" t="s">
        <v>2090</v>
      </c>
      <c r="U708" s="25" t="s">
        <v>2044</v>
      </c>
      <c r="V708" s="25" t="s">
        <v>1876</v>
      </c>
      <c r="W708" s="23" t="s">
        <v>2091</v>
      </c>
      <c r="X708" s="26">
        <v>37342</v>
      </c>
      <c r="Y708" s="26">
        <v>37399</v>
      </c>
      <c r="Z708" s="21"/>
      <c r="AA708" s="25"/>
      <c r="AB708" s="25"/>
      <c r="AC708" s="25"/>
      <c r="AD708" s="25">
        <v>7002</v>
      </c>
      <c r="AE708" s="25">
        <v>27.32</v>
      </c>
      <c r="AF708" s="25" t="s">
        <v>62</v>
      </c>
      <c r="AG708" s="25" t="s">
        <v>62</v>
      </c>
      <c r="AH708" s="25"/>
      <c r="AI708" s="25" t="s">
        <v>63</v>
      </c>
      <c r="AJ708" s="27">
        <v>27.32</v>
      </c>
      <c r="AK708" s="24">
        <v>2</v>
      </c>
      <c r="AL708" s="24" t="b">
        <v>0</v>
      </c>
      <c r="AM708" s="24" t="b">
        <v>0</v>
      </c>
      <c r="AN708" s="24" t="b">
        <v>0</v>
      </c>
      <c r="AO708" s="24">
        <v>0</v>
      </c>
      <c r="AP708" s="24">
        <v>1</v>
      </c>
      <c r="AQ708" s="26">
        <v>37346</v>
      </c>
      <c r="AR708" s="26">
        <v>37350</v>
      </c>
      <c r="AS708" s="24">
        <v>1</v>
      </c>
      <c r="AT708" s="23" t="s">
        <v>657</v>
      </c>
      <c r="AU708" s="23" t="str">
        <f t="shared" si="10"/>
        <v>VO00501119</v>
      </c>
    </row>
    <row r="709" spans="2:47" ht="13.8" x14ac:dyDescent="0.25">
      <c r="B709" s="20">
        <v>37346</v>
      </c>
      <c r="C709" s="20" t="s">
        <v>1621</v>
      </c>
      <c r="D709" s="21" t="s">
        <v>649</v>
      </c>
      <c r="E709" s="21" t="s">
        <v>650</v>
      </c>
      <c r="F709" s="22">
        <v>539.5</v>
      </c>
      <c r="G709" s="21" t="s">
        <v>2092</v>
      </c>
      <c r="H709" s="21" t="s">
        <v>49</v>
      </c>
      <c r="I709" s="21" t="s">
        <v>2093</v>
      </c>
      <c r="J709" s="21" t="s">
        <v>307</v>
      </c>
      <c r="K709" s="21" t="s">
        <v>39</v>
      </c>
      <c r="L709" s="21" t="s">
        <v>52</v>
      </c>
      <c r="M709" s="23" t="s">
        <v>78</v>
      </c>
      <c r="N709" s="24">
        <v>458</v>
      </c>
      <c r="O709" s="21" t="s">
        <v>54</v>
      </c>
      <c r="P709" s="23" t="s">
        <v>130</v>
      </c>
      <c r="Q709" s="23" t="s">
        <v>56</v>
      </c>
      <c r="R709" s="23" t="s">
        <v>57</v>
      </c>
      <c r="S709" s="24" t="b">
        <v>0</v>
      </c>
      <c r="T709" s="25" t="s">
        <v>2094</v>
      </c>
      <c r="U709" s="25" t="s">
        <v>2095</v>
      </c>
      <c r="V709" s="25" t="s">
        <v>2096</v>
      </c>
      <c r="W709" s="23" t="s">
        <v>2097</v>
      </c>
      <c r="X709" s="26">
        <v>37316</v>
      </c>
      <c r="Y709" s="26">
        <v>37373</v>
      </c>
      <c r="Z709" s="21"/>
      <c r="AA709" s="25"/>
      <c r="AB709" s="25"/>
      <c r="AC709" s="25"/>
      <c r="AD709" s="25">
        <v>7026</v>
      </c>
      <c r="AE709" s="25">
        <v>539.5</v>
      </c>
      <c r="AF709" s="25" t="s">
        <v>62</v>
      </c>
      <c r="AG709" s="25" t="s">
        <v>62</v>
      </c>
      <c r="AH709" s="25"/>
      <c r="AI709" s="25" t="s">
        <v>63</v>
      </c>
      <c r="AJ709" s="27">
        <v>539.5</v>
      </c>
      <c r="AK709" s="24">
        <v>37</v>
      </c>
      <c r="AL709" s="24" t="b">
        <v>0</v>
      </c>
      <c r="AM709" s="24" t="b">
        <v>0</v>
      </c>
      <c r="AN709" s="24" t="b">
        <v>0</v>
      </c>
      <c r="AO709" s="24">
        <v>0</v>
      </c>
      <c r="AP709" s="24">
        <v>1</v>
      </c>
      <c r="AQ709" s="26">
        <v>37346</v>
      </c>
      <c r="AR709" s="26">
        <v>37348</v>
      </c>
      <c r="AS709" s="24">
        <v>1</v>
      </c>
      <c r="AT709" s="23" t="s">
        <v>657</v>
      </c>
      <c r="AU709" s="23" t="str">
        <f t="shared" si="10"/>
        <v>VO00500170</v>
      </c>
    </row>
    <row r="710" spans="2:47" ht="13.8" x14ac:dyDescent="0.25">
      <c r="B710" s="20">
        <v>37346</v>
      </c>
      <c r="C710" s="20" t="s">
        <v>1621</v>
      </c>
      <c r="D710" s="21" t="s">
        <v>1479</v>
      </c>
      <c r="E710" s="21" t="s">
        <v>1480</v>
      </c>
      <c r="F710" s="22">
        <v>1488.43</v>
      </c>
      <c r="G710" s="21" t="s">
        <v>2098</v>
      </c>
      <c r="H710" s="21" t="s">
        <v>2099</v>
      </c>
      <c r="I710" s="21" t="s">
        <v>2100</v>
      </c>
      <c r="J710" s="21" t="s">
        <v>307</v>
      </c>
      <c r="K710" s="21" t="s">
        <v>39</v>
      </c>
      <c r="L710" s="21" t="s">
        <v>52</v>
      </c>
      <c r="M710" s="23" t="s">
        <v>1482</v>
      </c>
      <c r="N710" s="24">
        <v>458</v>
      </c>
      <c r="O710" s="21" t="s">
        <v>54</v>
      </c>
      <c r="P710" s="23" t="s">
        <v>130</v>
      </c>
      <c r="Q710" s="23" t="s">
        <v>56</v>
      </c>
      <c r="R710" s="23" t="s">
        <v>57</v>
      </c>
      <c r="S710" s="24" t="b">
        <v>0</v>
      </c>
      <c r="T710" s="25" t="s">
        <v>2101</v>
      </c>
      <c r="U710" s="25" t="s">
        <v>2101</v>
      </c>
      <c r="V710" s="25"/>
      <c r="W710" s="23" t="s">
        <v>272</v>
      </c>
      <c r="X710" s="26">
        <v>2</v>
      </c>
      <c r="Y710" s="26">
        <v>2</v>
      </c>
      <c r="Z710" s="21"/>
      <c r="AA710" s="25"/>
      <c r="AB710" s="25"/>
      <c r="AC710" s="25"/>
      <c r="AD710" s="25"/>
      <c r="AE710" s="25">
        <v>0</v>
      </c>
      <c r="AF710" s="25" t="s">
        <v>62</v>
      </c>
      <c r="AG710" s="25" t="s">
        <v>62</v>
      </c>
      <c r="AH710" s="25"/>
      <c r="AI710" s="25" t="s">
        <v>63</v>
      </c>
      <c r="AJ710" s="27">
        <v>1488.43</v>
      </c>
      <c r="AK710" s="24">
        <v>3</v>
      </c>
      <c r="AL710" s="24" t="b">
        <v>0</v>
      </c>
      <c r="AM710" s="24" t="b">
        <v>0</v>
      </c>
      <c r="AN710" s="24" t="b">
        <v>0</v>
      </c>
      <c r="AO710" s="24">
        <v>0</v>
      </c>
      <c r="AP710" s="24">
        <v>1</v>
      </c>
      <c r="AQ710" s="26">
        <v>37346</v>
      </c>
      <c r="AR710" s="26">
        <v>37351</v>
      </c>
      <c r="AS710" s="24">
        <v>1</v>
      </c>
      <c r="AT710" s="23" t="s">
        <v>1486</v>
      </c>
      <c r="AU710" s="23" t="str">
        <f t="shared" ref="AU710:AU773" si="11">IF(LEFT(T710,2)="VO",T710,"")</f>
        <v/>
      </c>
    </row>
    <row r="711" spans="2:47" ht="13.8" x14ac:dyDescent="0.25">
      <c r="B711" s="20">
        <v>37346</v>
      </c>
      <c r="C711" s="20" t="s">
        <v>1621</v>
      </c>
      <c r="D711" s="21" t="s">
        <v>1479</v>
      </c>
      <c r="E711" s="21" t="s">
        <v>1480</v>
      </c>
      <c r="F711" s="22">
        <v>37.049999999999997</v>
      </c>
      <c r="G711" s="21" t="s">
        <v>2098</v>
      </c>
      <c r="H711" s="21" t="s">
        <v>2099</v>
      </c>
      <c r="I711" s="21" t="s">
        <v>2102</v>
      </c>
      <c r="J711" s="21" t="s">
        <v>307</v>
      </c>
      <c r="K711" s="21" t="s">
        <v>39</v>
      </c>
      <c r="L711" s="21" t="s">
        <v>52</v>
      </c>
      <c r="M711" s="23" t="s">
        <v>1482</v>
      </c>
      <c r="N711" s="24">
        <v>458</v>
      </c>
      <c r="O711" s="21" t="s">
        <v>54</v>
      </c>
      <c r="P711" s="23" t="s">
        <v>130</v>
      </c>
      <c r="Q711" s="23" t="s">
        <v>56</v>
      </c>
      <c r="R711" s="23" t="s">
        <v>57</v>
      </c>
      <c r="S711" s="24" t="b">
        <v>0</v>
      </c>
      <c r="T711" s="25" t="s">
        <v>2101</v>
      </c>
      <c r="U711" s="25" t="s">
        <v>2101</v>
      </c>
      <c r="V711" s="25"/>
      <c r="W711" s="23" t="s">
        <v>272</v>
      </c>
      <c r="X711" s="26">
        <v>2</v>
      </c>
      <c r="Y711" s="26">
        <v>2</v>
      </c>
      <c r="Z711" s="21"/>
      <c r="AA711" s="25"/>
      <c r="AB711" s="25"/>
      <c r="AC711" s="25"/>
      <c r="AD711" s="25"/>
      <c r="AE711" s="25">
        <v>0</v>
      </c>
      <c r="AF711" s="25" t="s">
        <v>62</v>
      </c>
      <c r="AG711" s="25" t="s">
        <v>62</v>
      </c>
      <c r="AH711" s="25"/>
      <c r="AI711" s="25" t="s">
        <v>63</v>
      </c>
      <c r="AJ711" s="27">
        <v>37.049999999999997</v>
      </c>
      <c r="AK711" s="24">
        <v>4</v>
      </c>
      <c r="AL711" s="24" t="b">
        <v>0</v>
      </c>
      <c r="AM711" s="24" t="b">
        <v>0</v>
      </c>
      <c r="AN711" s="24" t="b">
        <v>0</v>
      </c>
      <c r="AO711" s="24">
        <v>0</v>
      </c>
      <c r="AP711" s="24">
        <v>1</v>
      </c>
      <c r="AQ711" s="26">
        <v>37346</v>
      </c>
      <c r="AR711" s="26">
        <v>37351</v>
      </c>
      <c r="AS711" s="24">
        <v>1</v>
      </c>
      <c r="AT711" s="23" t="s">
        <v>1486</v>
      </c>
      <c r="AU711" s="23" t="str">
        <f t="shared" si="11"/>
        <v/>
      </c>
    </row>
    <row r="712" spans="2:47" ht="13.8" x14ac:dyDescent="0.25">
      <c r="B712" s="20">
        <v>37346</v>
      </c>
      <c r="C712" s="20" t="s">
        <v>1621</v>
      </c>
      <c r="D712" s="21" t="s">
        <v>661</v>
      </c>
      <c r="E712" s="21" t="s">
        <v>662</v>
      </c>
      <c r="F712" s="22">
        <v>1079</v>
      </c>
      <c r="G712" s="21" t="s">
        <v>2068</v>
      </c>
      <c r="H712" s="21" t="s">
        <v>2069</v>
      </c>
      <c r="I712" s="21" t="s">
        <v>2069</v>
      </c>
      <c r="J712" s="21" t="s">
        <v>432</v>
      </c>
      <c r="K712" s="21" t="s">
        <v>39</v>
      </c>
      <c r="L712" s="21" t="s">
        <v>269</v>
      </c>
      <c r="M712" s="23" t="s">
        <v>663</v>
      </c>
      <c r="N712" s="24">
        <v>458</v>
      </c>
      <c r="O712" s="21" t="s">
        <v>54</v>
      </c>
      <c r="P712" s="23" t="s">
        <v>55</v>
      </c>
      <c r="Q712" s="23" t="s">
        <v>56</v>
      </c>
      <c r="R712" s="23" t="s">
        <v>57</v>
      </c>
      <c r="S712" s="24" t="b">
        <v>0</v>
      </c>
      <c r="T712" s="25" t="s">
        <v>2068</v>
      </c>
      <c r="U712" s="25"/>
      <c r="V712" s="25"/>
      <c r="W712" s="23" t="s">
        <v>272</v>
      </c>
      <c r="X712" s="26">
        <v>2</v>
      </c>
      <c r="Y712" s="26">
        <v>2</v>
      </c>
      <c r="Z712" s="21"/>
      <c r="AA712" s="25"/>
      <c r="AB712" s="25"/>
      <c r="AC712" s="25"/>
      <c r="AD712" s="25"/>
      <c r="AE712" s="25">
        <v>0</v>
      </c>
      <c r="AF712" s="25" t="s">
        <v>62</v>
      </c>
      <c r="AG712" s="25" t="s">
        <v>62</v>
      </c>
      <c r="AH712" s="25"/>
      <c r="AI712" s="25" t="s">
        <v>63</v>
      </c>
      <c r="AJ712" s="27">
        <v>1079</v>
      </c>
      <c r="AK712" s="24">
        <v>2</v>
      </c>
      <c r="AL712" s="24" t="b">
        <v>1</v>
      </c>
      <c r="AM712" s="24" t="b">
        <v>0</v>
      </c>
      <c r="AN712" s="24" t="b">
        <v>0</v>
      </c>
      <c r="AO712" s="24">
        <v>0</v>
      </c>
      <c r="AP712" s="24">
        <v>1</v>
      </c>
      <c r="AQ712" s="26">
        <v>37346</v>
      </c>
      <c r="AR712" s="26">
        <v>37350</v>
      </c>
      <c r="AS712" s="24">
        <v>1</v>
      </c>
      <c r="AT712" s="23" t="s">
        <v>664</v>
      </c>
      <c r="AU712" s="23" t="str">
        <f t="shared" si="11"/>
        <v/>
      </c>
    </row>
    <row r="713" spans="2:47" ht="13.8" x14ac:dyDescent="0.25">
      <c r="B713" s="20">
        <v>37346</v>
      </c>
      <c r="C713" s="20" t="s">
        <v>1621</v>
      </c>
      <c r="D713" s="21" t="s">
        <v>661</v>
      </c>
      <c r="E713" s="21" t="s">
        <v>662</v>
      </c>
      <c r="F713" s="22">
        <v>-445</v>
      </c>
      <c r="G713" s="21" t="s">
        <v>2067</v>
      </c>
      <c r="H713" s="21" t="s">
        <v>1428</v>
      </c>
      <c r="I713" s="21" t="s">
        <v>1428</v>
      </c>
      <c r="J713" s="21" t="s">
        <v>432</v>
      </c>
      <c r="K713" s="21" t="s">
        <v>39</v>
      </c>
      <c r="L713" s="21" t="s">
        <v>504</v>
      </c>
      <c r="M713" s="23" t="s">
        <v>663</v>
      </c>
      <c r="N713" s="24">
        <v>458</v>
      </c>
      <c r="O713" s="21" t="s">
        <v>54</v>
      </c>
      <c r="P713" s="23" t="s">
        <v>55</v>
      </c>
      <c r="Q713" s="23" t="s">
        <v>56</v>
      </c>
      <c r="R713" s="23" t="s">
        <v>57</v>
      </c>
      <c r="S713" s="24" t="b">
        <v>0</v>
      </c>
      <c r="T713" s="25" t="s">
        <v>1427</v>
      </c>
      <c r="U713" s="25"/>
      <c r="V713" s="25"/>
      <c r="W713" s="23" t="s">
        <v>272</v>
      </c>
      <c r="X713" s="26">
        <v>2</v>
      </c>
      <c r="Y713" s="26">
        <v>2</v>
      </c>
      <c r="Z713" s="21"/>
      <c r="AA713" s="25"/>
      <c r="AB713" s="25"/>
      <c r="AC713" s="25"/>
      <c r="AD713" s="25"/>
      <c r="AE713" s="25">
        <v>0</v>
      </c>
      <c r="AF713" s="25" t="s">
        <v>62</v>
      </c>
      <c r="AG713" s="25" t="s">
        <v>62</v>
      </c>
      <c r="AH713" s="25"/>
      <c r="AI713" s="25" t="s">
        <v>63</v>
      </c>
      <c r="AJ713" s="27">
        <v>-445</v>
      </c>
      <c r="AK713" s="24">
        <v>3</v>
      </c>
      <c r="AL713" s="24" t="b">
        <v>0</v>
      </c>
      <c r="AM713" s="24" t="b">
        <v>0</v>
      </c>
      <c r="AN713" s="24" t="b">
        <v>0</v>
      </c>
      <c r="AO713" s="24">
        <v>5</v>
      </c>
      <c r="AP713" s="24">
        <v>1</v>
      </c>
      <c r="AQ713" s="26">
        <v>37346</v>
      </c>
      <c r="AR713" s="26">
        <v>37321</v>
      </c>
      <c r="AS713" s="24">
        <v>1</v>
      </c>
      <c r="AT713" s="23" t="s">
        <v>664</v>
      </c>
      <c r="AU713" s="23" t="str">
        <f t="shared" si="11"/>
        <v/>
      </c>
    </row>
    <row r="714" spans="2:47" ht="13.8" x14ac:dyDescent="0.25">
      <c r="B714" s="20">
        <v>37346</v>
      </c>
      <c r="C714" s="20" t="s">
        <v>1621</v>
      </c>
      <c r="D714" s="21" t="s">
        <v>665</v>
      </c>
      <c r="E714" s="21" t="s">
        <v>662</v>
      </c>
      <c r="F714" s="22">
        <v>228.51</v>
      </c>
      <c r="G714" s="21" t="s">
        <v>2085</v>
      </c>
      <c r="H714" s="21" t="s">
        <v>477</v>
      </c>
      <c r="I714" s="21" t="s">
        <v>478</v>
      </c>
      <c r="J714" s="21"/>
      <c r="K714" s="21" t="s">
        <v>39</v>
      </c>
      <c r="L714" s="21" t="s">
        <v>269</v>
      </c>
      <c r="M714" s="23" t="s">
        <v>663</v>
      </c>
      <c r="N714" s="24">
        <v>458</v>
      </c>
      <c r="O714" s="21" t="s">
        <v>54</v>
      </c>
      <c r="P714" s="23" t="s">
        <v>130</v>
      </c>
      <c r="Q714" s="23" t="s">
        <v>56</v>
      </c>
      <c r="R714" s="23" t="s">
        <v>57</v>
      </c>
      <c r="S714" s="24" t="b">
        <v>0</v>
      </c>
      <c r="T714" s="25" t="s">
        <v>2085</v>
      </c>
      <c r="U714" s="25"/>
      <c r="V714" s="25"/>
      <c r="W714" s="23" t="s">
        <v>272</v>
      </c>
      <c r="X714" s="26">
        <v>2</v>
      </c>
      <c r="Y714" s="26">
        <v>2</v>
      </c>
      <c r="Z714" s="21"/>
      <c r="AA714" s="25"/>
      <c r="AB714" s="25"/>
      <c r="AC714" s="25"/>
      <c r="AD714" s="25"/>
      <c r="AE714" s="25">
        <v>0</v>
      </c>
      <c r="AF714" s="25" t="s">
        <v>62</v>
      </c>
      <c r="AG714" s="25" t="s">
        <v>62</v>
      </c>
      <c r="AH714" s="25"/>
      <c r="AI714" s="25" t="s">
        <v>63</v>
      </c>
      <c r="AJ714" s="27">
        <v>228.51</v>
      </c>
      <c r="AK714" s="24">
        <v>2</v>
      </c>
      <c r="AL714" s="24" t="b">
        <v>1</v>
      </c>
      <c r="AM714" s="24" t="b">
        <v>0</v>
      </c>
      <c r="AN714" s="24" t="b">
        <v>0</v>
      </c>
      <c r="AO714" s="24">
        <v>0</v>
      </c>
      <c r="AP714" s="24">
        <v>1</v>
      </c>
      <c r="AQ714" s="26">
        <v>37346</v>
      </c>
      <c r="AR714" s="26">
        <v>37350</v>
      </c>
      <c r="AS714" s="24">
        <v>1</v>
      </c>
      <c r="AT714" s="23" t="s">
        <v>666</v>
      </c>
      <c r="AU714" s="23" t="str">
        <f t="shared" si="11"/>
        <v/>
      </c>
    </row>
    <row r="715" spans="2:47" ht="13.8" x14ac:dyDescent="0.25">
      <c r="B715" s="20">
        <v>37346</v>
      </c>
      <c r="C715" s="20" t="s">
        <v>1621</v>
      </c>
      <c r="D715" s="21" t="s">
        <v>90</v>
      </c>
      <c r="E715" s="21" t="s">
        <v>91</v>
      </c>
      <c r="F715" s="22">
        <v>1530</v>
      </c>
      <c r="G715" s="21" t="s">
        <v>2068</v>
      </c>
      <c r="H715" s="21" t="s">
        <v>2069</v>
      </c>
      <c r="I715" s="21" t="s">
        <v>2069</v>
      </c>
      <c r="J715" s="21" t="s">
        <v>432</v>
      </c>
      <c r="K715" s="21" t="s">
        <v>39</v>
      </c>
      <c r="L715" s="21" t="s">
        <v>269</v>
      </c>
      <c r="M715" s="23" t="s">
        <v>93</v>
      </c>
      <c r="N715" s="24">
        <v>458</v>
      </c>
      <c r="O715" s="21" t="s">
        <v>54</v>
      </c>
      <c r="P715" s="23" t="s">
        <v>55</v>
      </c>
      <c r="Q715" s="23" t="s">
        <v>56</v>
      </c>
      <c r="R715" s="23" t="s">
        <v>57</v>
      </c>
      <c r="S715" s="24" t="b">
        <v>0</v>
      </c>
      <c r="T715" s="25" t="s">
        <v>2068</v>
      </c>
      <c r="U715" s="25"/>
      <c r="V715" s="25"/>
      <c r="W715" s="23" t="s">
        <v>272</v>
      </c>
      <c r="X715" s="26">
        <v>2</v>
      </c>
      <c r="Y715" s="26">
        <v>2</v>
      </c>
      <c r="Z715" s="21"/>
      <c r="AA715" s="25"/>
      <c r="AB715" s="25"/>
      <c r="AC715" s="25"/>
      <c r="AD715" s="25"/>
      <c r="AE715" s="25">
        <v>0</v>
      </c>
      <c r="AF715" s="25" t="s">
        <v>62</v>
      </c>
      <c r="AG715" s="25" t="s">
        <v>62</v>
      </c>
      <c r="AH715" s="25"/>
      <c r="AI715" s="25" t="s">
        <v>63</v>
      </c>
      <c r="AJ715" s="27">
        <v>1530</v>
      </c>
      <c r="AK715" s="24">
        <v>3</v>
      </c>
      <c r="AL715" s="24" t="b">
        <v>1</v>
      </c>
      <c r="AM715" s="24" t="b">
        <v>0</v>
      </c>
      <c r="AN715" s="24" t="b">
        <v>0</v>
      </c>
      <c r="AO715" s="24">
        <v>0</v>
      </c>
      <c r="AP715" s="24">
        <v>1</v>
      </c>
      <c r="AQ715" s="26">
        <v>37346</v>
      </c>
      <c r="AR715" s="26">
        <v>37350</v>
      </c>
      <c r="AS715" s="24">
        <v>1</v>
      </c>
      <c r="AT715" s="23" t="s">
        <v>97</v>
      </c>
      <c r="AU715" s="23" t="str">
        <f t="shared" si="11"/>
        <v/>
      </c>
    </row>
    <row r="716" spans="2:47" ht="13.8" x14ac:dyDescent="0.25">
      <c r="B716" s="20">
        <v>37346</v>
      </c>
      <c r="C716" s="20" t="s">
        <v>1621</v>
      </c>
      <c r="D716" s="21" t="s">
        <v>90</v>
      </c>
      <c r="E716" s="21" t="s">
        <v>91</v>
      </c>
      <c r="F716" s="22">
        <v>14.78</v>
      </c>
      <c r="G716" s="21" t="s">
        <v>2070</v>
      </c>
      <c r="H716" s="21" t="s">
        <v>49</v>
      </c>
      <c r="I716" s="21" t="s">
        <v>2103</v>
      </c>
      <c r="J716" s="21" t="s">
        <v>307</v>
      </c>
      <c r="K716" s="21" t="s">
        <v>39</v>
      </c>
      <c r="L716" s="21" t="s">
        <v>52</v>
      </c>
      <c r="M716" s="23" t="s">
        <v>93</v>
      </c>
      <c r="N716" s="24">
        <v>458</v>
      </c>
      <c r="O716" s="21" t="s">
        <v>54</v>
      </c>
      <c r="P716" s="23" t="s">
        <v>55</v>
      </c>
      <c r="Q716" s="23" t="s">
        <v>56</v>
      </c>
      <c r="R716" s="23" t="s">
        <v>57</v>
      </c>
      <c r="S716" s="24" t="b">
        <v>0</v>
      </c>
      <c r="T716" s="25" t="s">
        <v>2104</v>
      </c>
      <c r="U716" s="25" t="s">
        <v>2073</v>
      </c>
      <c r="V716" s="25" t="s">
        <v>95</v>
      </c>
      <c r="W716" s="23" t="s">
        <v>2105</v>
      </c>
      <c r="X716" s="26">
        <v>37343</v>
      </c>
      <c r="Y716" s="26">
        <v>37400</v>
      </c>
      <c r="Z716" s="21"/>
      <c r="AA716" s="25"/>
      <c r="AB716" s="25"/>
      <c r="AC716" s="25"/>
      <c r="AD716" s="25">
        <v>7001</v>
      </c>
      <c r="AE716" s="25">
        <v>14.78</v>
      </c>
      <c r="AF716" s="25" t="s">
        <v>62</v>
      </c>
      <c r="AG716" s="25" t="s">
        <v>62</v>
      </c>
      <c r="AH716" s="25"/>
      <c r="AI716" s="25" t="s">
        <v>63</v>
      </c>
      <c r="AJ716" s="27">
        <v>14.78</v>
      </c>
      <c r="AK716" s="24">
        <v>3</v>
      </c>
      <c r="AL716" s="24" t="b">
        <v>0</v>
      </c>
      <c r="AM716" s="24" t="b">
        <v>0</v>
      </c>
      <c r="AN716" s="24" t="b">
        <v>0</v>
      </c>
      <c r="AO716" s="24">
        <v>0</v>
      </c>
      <c r="AP716" s="24">
        <v>1</v>
      </c>
      <c r="AQ716" s="26">
        <v>37346</v>
      </c>
      <c r="AR716" s="26">
        <v>37350</v>
      </c>
      <c r="AS716" s="24">
        <v>1</v>
      </c>
      <c r="AT716" s="23" t="s">
        <v>97</v>
      </c>
      <c r="AU716" s="23" t="str">
        <f t="shared" si="11"/>
        <v>VO00500745</v>
      </c>
    </row>
    <row r="717" spans="2:47" ht="13.8" x14ac:dyDescent="0.25">
      <c r="B717" s="20">
        <v>37346</v>
      </c>
      <c r="C717" s="20" t="s">
        <v>1621</v>
      </c>
      <c r="D717" s="21" t="s">
        <v>90</v>
      </c>
      <c r="E717" s="21" t="s">
        <v>91</v>
      </c>
      <c r="F717" s="22">
        <v>654.20000000000005</v>
      </c>
      <c r="G717" s="21" t="s">
        <v>2070</v>
      </c>
      <c r="H717" s="21" t="s">
        <v>49</v>
      </c>
      <c r="I717" s="21" t="s">
        <v>2106</v>
      </c>
      <c r="J717" s="21" t="s">
        <v>307</v>
      </c>
      <c r="K717" s="21" t="s">
        <v>39</v>
      </c>
      <c r="L717" s="21" t="s">
        <v>52</v>
      </c>
      <c r="M717" s="23" t="s">
        <v>93</v>
      </c>
      <c r="N717" s="24">
        <v>458</v>
      </c>
      <c r="O717" s="21" t="s">
        <v>54</v>
      </c>
      <c r="P717" s="23" t="s">
        <v>55</v>
      </c>
      <c r="Q717" s="23" t="s">
        <v>56</v>
      </c>
      <c r="R717" s="23" t="s">
        <v>57</v>
      </c>
      <c r="S717" s="24" t="b">
        <v>0</v>
      </c>
      <c r="T717" s="25" t="s">
        <v>2107</v>
      </c>
      <c r="U717" s="25" t="s">
        <v>2073</v>
      </c>
      <c r="V717" s="25" t="s">
        <v>225</v>
      </c>
      <c r="W717" s="23" t="s">
        <v>2108</v>
      </c>
      <c r="X717" s="26">
        <v>37336</v>
      </c>
      <c r="Y717" s="26">
        <v>37356</v>
      </c>
      <c r="Z717" s="21"/>
      <c r="AA717" s="25"/>
      <c r="AB717" s="25"/>
      <c r="AC717" s="25"/>
      <c r="AD717" s="25">
        <v>7001</v>
      </c>
      <c r="AE717" s="25">
        <v>654.20000000000005</v>
      </c>
      <c r="AF717" s="25" t="s">
        <v>62</v>
      </c>
      <c r="AG717" s="25" t="s">
        <v>62</v>
      </c>
      <c r="AH717" s="25"/>
      <c r="AI717" s="25" t="s">
        <v>63</v>
      </c>
      <c r="AJ717" s="27">
        <v>654.20000000000005</v>
      </c>
      <c r="AK717" s="24">
        <v>8</v>
      </c>
      <c r="AL717" s="24" t="b">
        <v>0</v>
      </c>
      <c r="AM717" s="24" t="b">
        <v>0</v>
      </c>
      <c r="AN717" s="24" t="b">
        <v>0</v>
      </c>
      <c r="AO717" s="24">
        <v>0</v>
      </c>
      <c r="AP717" s="24">
        <v>1</v>
      </c>
      <c r="AQ717" s="26">
        <v>37346</v>
      </c>
      <c r="AR717" s="26">
        <v>37350</v>
      </c>
      <c r="AS717" s="24">
        <v>1</v>
      </c>
      <c r="AT717" s="23" t="s">
        <v>97</v>
      </c>
      <c r="AU717" s="23" t="str">
        <f t="shared" si="11"/>
        <v>VO00500766</v>
      </c>
    </row>
    <row r="718" spans="2:47" ht="13.8" x14ac:dyDescent="0.25">
      <c r="B718" s="20">
        <v>37346</v>
      </c>
      <c r="C718" s="20" t="s">
        <v>1621</v>
      </c>
      <c r="D718" s="21" t="s">
        <v>90</v>
      </c>
      <c r="E718" s="21" t="s">
        <v>91</v>
      </c>
      <c r="F718" s="22">
        <v>-849.1</v>
      </c>
      <c r="G718" s="21" t="s">
        <v>2067</v>
      </c>
      <c r="H718" s="21" t="s">
        <v>1428</v>
      </c>
      <c r="I718" s="21" t="s">
        <v>1428</v>
      </c>
      <c r="J718" s="21" t="s">
        <v>432</v>
      </c>
      <c r="K718" s="21" t="s">
        <v>39</v>
      </c>
      <c r="L718" s="21" t="s">
        <v>504</v>
      </c>
      <c r="M718" s="23" t="s">
        <v>93</v>
      </c>
      <c r="N718" s="24">
        <v>458</v>
      </c>
      <c r="O718" s="21" t="s">
        <v>54</v>
      </c>
      <c r="P718" s="23" t="s">
        <v>55</v>
      </c>
      <c r="Q718" s="23" t="s">
        <v>56</v>
      </c>
      <c r="R718" s="23" t="s">
        <v>57</v>
      </c>
      <c r="S718" s="24" t="b">
        <v>0</v>
      </c>
      <c r="T718" s="25" t="s">
        <v>1427</v>
      </c>
      <c r="U718" s="25"/>
      <c r="V718" s="25"/>
      <c r="W718" s="23" t="s">
        <v>272</v>
      </c>
      <c r="X718" s="26">
        <v>2</v>
      </c>
      <c r="Y718" s="26">
        <v>2</v>
      </c>
      <c r="Z718" s="21"/>
      <c r="AA718" s="25"/>
      <c r="AB718" s="25"/>
      <c r="AC718" s="25"/>
      <c r="AD718" s="25"/>
      <c r="AE718" s="25">
        <v>0</v>
      </c>
      <c r="AF718" s="25" t="s">
        <v>62</v>
      </c>
      <c r="AG718" s="25" t="s">
        <v>62</v>
      </c>
      <c r="AH718" s="25"/>
      <c r="AI718" s="25" t="s">
        <v>63</v>
      </c>
      <c r="AJ718" s="27">
        <v>-849.1</v>
      </c>
      <c r="AK718" s="24">
        <v>4</v>
      </c>
      <c r="AL718" s="24" t="b">
        <v>0</v>
      </c>
      <c r="AM718" s="24" t="b">
        <v>0</v>
      </c>
      <c r="AN718" s="24" t="b">
        <v>0</v>
      </c>
      <c r="AO718" s="24">
        <v>5</v>
      </c>
      <c r="AP718" s="24">
        <v>1</v>
      </c>
      <c r="AQ718" s="26">
        <v>37346</v>
      </c>
      <c r="AR718" s="26">
        <v>37321</v>
      </c>
      <c r="AS718" s="24">
        <v>1</v>
      </c>
      <c r="AT718" s="23" t="s">
        <v>97</v>
      </c>
      <c r="AU718" s="23" t="str">
        <f t="shared" si="11"/>
        <v/>
      </c>
    </row>
    <row r="719" spans="2:47" ht="13.8" x14ac:dyDescent="0.25">
      <c r="B719" s="20">
        <v>37346</v>
      </c>
      <c r="C719" s="20" t="s">
        <v>1621</v>
      </c>
      <c r="D719" s="21" t="s">
        <v>673</v>
      </c>
      <c r="E719" s="21" t="s">
        <v>674</v>
      </c>
      <c r="F719" s="22">
        <v>-110.31</v>
      </c>
      <c r="G719" s="21" t="s">
        <v>1978</v>
      </c>
      <c r="H719" s="21" t="s">
        <v>477</v>
      </c>
      <c r="I719" s="21" t="s">
        <v>2109</v>
      </c>
      <c r="J719" s="21"/>
      <c r="K719" s="21" t="s">
        <v>39</v>
      </c>
      <c r="L719" s="21" t="s">
        <v>504</v>
      </c>
      <c r="M719" s="23" t="s">
        <v>93</v>
      </c>
      <c r="N719" s="24">
        <v>458</v>
      </c>
      <c r="O719" s="21" t="s">
        <v>54</v>
      </c>
      <c r="P719" s="23" t="s">
        <v>130</v>
      </c>
      <c r="Q719" s="23" t="s">
        <v>56</v>
      </c>
      <c r="R719" s="23" t="s">
        <v>57</v>
      </c>
      <c r="S719" s="24" t="b">
        <v>0</v>
      </c>
      <c r="T719" s="25" t="s">
        <v>1300</v>
      </c>
      <c r="U719" s="25"/>
      <c r="V719" s="25"/>
      <c r="W719" s="23" t="s">
        <v>272</v>
      </c>
      <c r="X719" s="26">
        <v>2</v>
      </c>
      <c r="Y719" s="26">
        <v>2</v>
      </c>
      <c r="Z719" s="21"/>
      <c r="AA719" s="25"/>
      <c r="AB719" s="25"/>
      <c r="AC719" s="25"/>
      <c r="AD719" s="25"/>
      <c r="AE719" s="25">
        <v>0</v>
      </c>
      <c r="AF719" s="25" t="s">
        <v>62</v>
      </c>
      <c r="AG719" s="25" t="s">
        <v>62</v>
      </c>
      <c r="AH719" s="25"/>
      <c r="AI719" s="25" t="s">
        <v>63</v>
      </c>
      <c r="AJ719" s="27">
        <v>-110.31</v>
      </c>
      <c r="AK719" s="24">
        <v>3</v>
      </c>
      <c r="AL719" s="24" t="b">
        <v>0</v>
      </c>
      <c r="AM719" s="24" t="b">
        <v>0</v>
      </c>
      <c r="AN719" s="24" t="b">
        <v>0</v>
      </c>
      <c r="AO719" s="24">
        <v>5</v>
      </c>
      <c r="AP719" s="24">
        <v>1</v>
      </c>
      <c r="AQ719" s="26">
        <v>37346</v>
      </c>
      <c r="AR719" s="26">
        <v>37323</v>
      </c>
      <c r="AS719" s="24">
        <v>1</v>
      </c>
      <c r="AT719" s="23" t="s">
        <v>675</v>
      </c>
      <c r="AU719" s="23" t="str">
        <f t="shared" si="11"/>
        <v/>
      </c>
    </row>
    <row r="720" spans="2:47" ht="13.8" x14ac:dyDescent="0.25">
      <c r="B720" s="20">
        <v>37346</v>
      </c>
      <c r="C720" s="20" t="s">
        <v>1621</v>
      </c>
      <c r="D720" s="21" t="s">
        <v>673</v>
      </c>
      <c r="E720" s="21" t="s">
        <v>674</v>
      </c>
      <c r="F720" s="22">
        <v>262.82</v>
      </c>
      <c r="G720" s="21" t="s">
        <v>1977</v>
      </c>
      <c r="H720" s="21" t="s">
        <v>477</v>
      </c>
      <c r="I720" s="21" t="s">
        <v>478</v>
      </c>
      <c r="J720" s="21"/>
      <c r="K720" s="21" t="s">
        <v>39</v>
      </c>
      <c r="L720" s="21" t="s">
        <v>269</v>
      </c>
      <c r="M720" s="23" t="s">
        <v>93</v>
      </c>
      <c r="N720" s="24">
        <v>458</v>
      </c>
      <c r="O720" s="21" t="s">
        <v>54</v>
      </c>
      <c r="P720" s="23" t="s">
        <v>130</v>
      </c>
      <c r="Q720" s="23" t="s">
        <v>56</v>
      </c>
      <c r="R720" s="23" t="s">
        <v>57</v>
      </c>
      <c r="S720" s="24" t="b">
        <v>0</v>
      </c>
      <c r="T720" s="25" t="s">
        <v>1977</v>
      </c>
      <c r="U720" s="25"/>
      <c r="V720" s="25"/>
      <c r="W720" s="23" t="s">
        <v>272</v>
      </c>
      <c r="X720" s="26">
        <v>2</v>
      </c>
      <c r="Y720" s="26">
        <v>2</v>
      </c>
      <c r="Z720" s="21"/>
      <c r="AA720" s="25"/>
      <c r="AB720" s="25"/>
      <c r="AC720" s="25"/>
      <c r="AD720" s="25"/>
      <c r="AE720" s="25">
        <v>0</v>
      </c>
      <c r="AF720" s="25" t="s">
        <v>62</v>
      </c>
      <c r="AG720" s="25" t="s">
        <v>62</v>
      </c>
      <c r="AH720" s="25"/>
      <c r="AI720" s="25" t="s">
        <v>63</v>
      </c>
      <c r="AJ720" s="27">
        <v>262.82</v>
      </c>
      <c r="AK720" s="24">
        <v>2</v>
      </c>
      <c r="AL720" s="24" t="b">
        <v>1</v>
      </c>
      <c r="AM720" s="24" t="b">
        <v>0</v>
      </c>
      <c r="AN720" s="24" t="b">
        <v>0</v>
      </c>
      <c r="AO720" s="24">
        <v>0</v>
      </c>
      <c r="AP720" s="24">
        <v>1</v>
      </c>
      <c r="AQ720" s="26">
        <v>37346</v>
      </c>
      <c r="AR720" s="26">
        <v>37349</v>
      </c>
      <c r="AS720" s="24">
        <v>1</v>
      </c>
      <c r="AT720" s="23" t="s">
        <v>675</v>
      </c>
      <c r="AU720" s="23" t="str">
        <f t="shared" si="11"/>
        <v/>
      </c>
    </row>
    <row r="721" spans="2:47" ht="13.8" x14ac:dyDescent="0.25">
      <c r="B721" s="20">
        <v>37346</v>
      </c>
      <c r="C721" s="20" t="s">
        <v>1621</v>
      </c>
      <c r="D721" s="21" t="s">
        <v>673</v>
      </c>
      <c r="E721" s="21" t="s">
        <v>674</v>
      </c>
      <c r="F721" s="22">
        <v>658.42</v>
      </c>
      <c r="G721" s="21" t="s">
        <v>2110</v>
      </c>
      <c r="H721" s="21" t="s">
        <v>49</v>
      </c>
      <c r="I721" s="21" t="s">
        <v>1500</v>
      </c>
      <c r="J721" s="21" t="s">
        <v>307</v>
      </c>
      <c r="K721" s="21" t="s">
        <v>39</v>
      </c>
      <c r="L721" s="21" t="s">
        <v>52</v>
      </c>
      <c r="M721" s="23" t="s">
        <v>93</v>
      </c>
      <c r="N721" s="24">
        <v>458</v>
      </c>
      <c r="O721" s="21" t="s">
        <v>54</v>
      </c>
      <c r="P721" s="23" t="s">
        <v>130</v>
      </c>
      <c r="Q721" s="23" t="s">
        <v>56</v>
      </c>
      <c r="R721" s="23" t="s">
        <v>57</v>
      </c>
      <c r="S721" s="24" t="b">
        <v>0</v>
      </c>
      <c r="T721" s="25" t="s">
        <v>2111</v>
      </c>
      <c r="U721" s="25" t="s">
        <v>2112</v>
      </c>
      <c r="V721" s="25" t="s">
        <v>975</v>
      </c>
      <c r="W721" s="23" t="s">
        <v>2113</v>
      </c>
      <c r="X721" s="26">
        <v>37341</v>
      </c>
      <c r="Y721" s="26">
        <v>37361</v>
      </c>
      <c r="Z721" s="21"/>
      <c r="AA721" s="25"/>
      <c r="AB721" s="25"/>
      <c r="AC721" s="25"/>
      <c r="AD721" s="25">
        <v>7002</v>
      </c>
      <c r="AE721" s="25">
        <v>658.42</v>
      </c>
      <c r="AF721" s="25" t="s">
        <v>62</v>
      </c>
      <c r="AG721" s="25" t="s">
        <v>62</v>
      </c>
      <c r="AH721" s="25"/>
      <c r="AI721" s="25" t="s">
        <v>63</v>
      </c>
      <c r="AJ721" s="27">
        <v>658.42</v>
      </c>
      <c r="AK721" s="24">
        <v>1</v>
      </c>
      <c r="AL721" s="24" t="b">
        <v>0</v>
      </c>
      <c r="AM721" s="24" t="b">
        <v>0</v>
      </c>
      <c r="AN721" s="24" t="b">
        <v>0</v>
      </c>
      <c r="AO721" s="24">
        <v>0</v>
      </c>
      <c r="AP721" s="24">
        <v>1</v>
      </c>
      <c r="AQ721" s="26">
        <v>37346</v>
      </c>
      <c r="AR721" s="26">
        <v>37348</v>
      </c>
      <c r="AS721" s="24">
        <v>1</v>
      </c>
      <c r="AT721" s="23" t="s">
        <v>675</v>
      </c>
      <c r="AU721" s="23" t="str">
        <f t="shared" si="11"/>
        <v>VO00499915</v>
      </c>
    </row>
    <row r="722" spans="2:47" ht="13.8" x14ac:dyDescent="0.25">
      <c r="B722" s="20">
        <v>37346</v>
      </c>
      <c r="C722" s="20" t="s">
        <v>1621</v>
      </c>
      <c r="D722" s="21" t="s">
        <v>98</v>
      </c>
      <c r="E722" s="21" t="s">
        <v>99</v>
      </c>
      <c r="F722" s="22">
        <v>214.68</v>
      </c>
      <c r="G722" s="21" t="s">
        <v>1972</v>
      </c>
      <c r="H722" s="21" t="s">
        <v>49</v>
      </c>
      <c r="I722" s="21" t="s">
        <v>2114</v>
      </c>
      <c r="J722" s="21" t="s">
        <v>307</v>
      </c>
      <c r="K722" s="21" t="s">
        <v>39</v>
      </c>
      <c r="L722" s="21" t="s">
        <v>52</v>
      </c>
      <c r="M722" s="23" t="s">
        <v>101</v>
      </c>
      <c r="N722" s="24">
        <v>459</v>
      </c>
      <c r="O722" s="21" t="s">
        <v>102</v>
      </c>
      <c r="P722" s="23" t="s">
        <v>55</v>
      </c>
      <c r="Q722" s="23" t="s">
        <v>56</v>
      </c>
      <c r="R722" s="23" t="s">
        <v>57</v>
      </c>
      <c r="S722" s="24" t="b">
        <v>0</v>
      </c>
      <c r="T722" s="25" t="s">
        <v>2115</v>
      </c>
      <c r="U722" s="25" t="s">
        <v>1975</v>
      </c>
      <c r="V722" s="25" t="s">
        <v>104</v>
      </c>
      <c r="W722" s="23" t="s">
        <v>2116</v>
      </c>
      <c r="X722" s="26">
        <v>37343</v>
      </c>
      <c r="Y722" s="26">
        <v>37353</v>
      </c>
      <c r="Z722" s="21"/>
      <c r="AA722" s="25"/>
      <c r="AB722" s="25"/>
      <c r="AC722" s="25"/>
      <c r="AD722" s="25">
        <v>7001</v>
      </c>
      <c r="AE722" s="25">
        <v>214.68</v>
      </c>
      <c r="AF722" s="25" t="s">
        <v>62</v>
      </c>
      <c r="AG722" s="25" t="s">
        <v>62</v>
      </c>
      <c r="AH722" s="25"/>
      <c r="AI722" s="25" t="s">
        <v>63</v>
      </c>
      <c r="AJ722" s="27">
        <v>214.68</v>
      </c>
      <c r="AK722" s="24">
        <v>3</v>
      </c>
      <c r="AL722" s="24" t="b">
        <v>0</v>
      </c>
      <c r="AM722" s="24" t="b">
        <v>0</v>
      </c>
      <c r="AN722" s="24" t="b">
        <v>0</v>
      </c>
      <c r="AO722" s="24">
        <v>0</v>
      </c>
      <c r="AP722" s="24">
        <v>1</v>
      </c>
      <c r="AQ722" s="26">
        <v>37346</v>
      </c>
      <c r="AR722" s="26">
        <v>37350</v>
      </c>
      <c r="AS722" s="24">
        <v>1</v>
      </c>
      <c r="AT722" s="23" t="s">
        <v>106</v>
      </c>
      <c r="AU722" s="23" t="str">
        <f t="shared" si="11"/>
        <v>VO00498643</v>
      </c>
    </row>
    <row r="723" spans="2:47" ht="13.8" x14ac:dyDescent="0.25">
      <c r="B723" s="20">
        <v>37346</v>
      </c>
      <c r="C723" s="20" t="s">
        <v>1621</v>
      </c>
      <c r="D723" s="21" t="s">
        <v>98</v>
      </c>
      <c r="E723" s="21" t="s">
        <v>99</v>
      </c>
      <c r="F723" s="22">
        <v>134.57</v>
      </c>
      <c r="G723" s="21" t="s">
        <v>1972</v>
      </c>
      <c r="H723" s="21" t="s">
        <v>49</v>
      </c>
      <c r="I723" s="21" t="s">
        <v>2117</v>
      </c>
      <c r="J723" s="21" t="s">
        <v>307</v>
      </c>
      <c r="K723" s="21" t="s">
        <v>39</v>
      </c>
      <c r="L723" s="21" t="s">
        <v>52</v>
      </c>
      <c r="M723" s="23" t="s">
        <v>101</v>
      </c>
      <c r="N723" s="24">
        <v>459</v>
      </c>
      <c r="O723" s="21" t="s">
        <v>102</v>
      </c>
      <c r="P723" s="23" t="s">
        <v>55</v>
      </c>
      <c r="Q723" s="23" t="s">
        <v>56</v>
      </c>
      <c r="R723" s="23" t="s">
        <v>57</v>
      </c>
      <c r="S723" s="24" t="b">
        <v>0</v>
      </c>
      <c r="T723" s="25" t="s">
        <v>2118</v>
      </c>
      <c r="U723" s="25" t="s">
        <v>1975</v>
      </c>
      <c r="V723" s="25" t="s">
        <v>104</v>
      </c>
      <c r="W723" s="23" t="s">
        <v>2119</v>
      </c>
      <c r="X723" s="26">
        <v>37343</v>
      </c>
      <c r="Y723" s="26">
        <v>37353</v>
      </c>
      <c r="Z723" s="21"/>
      <c r="AA723" s="25"/>
      <c r="AB723" s="25"/>
      <c r="AC723" s="25"/>
      <c r="AD723" s="25">
        <v>7001</v>
      </c>
      <c r="AE723" s="25">
        <v>134.57</v>
      </c>
      <c r="AF723" s="25" t="s">
        <v>62</v>
      </c>
      <c r="AG723" s="25" t="s">
        <v>62</v>
      </c>
      <c r="AH723" s="25"/>
      <c r="AI723" s="25" t="s">
        <v>63</v>
      </c>
      <c r="AJ723" s="27">
        <v>134.57</v>
      </c>
      <c r="AK723" s="24">
        <v>4</v>
      </c>
      <c r="AL723" s="24" t="b">
        <v>0</v>
      </c>
      <c r="AM723" s="24" t="b">
        <v>0</v>
      </c>
      <c r="AN723" s="24" t="b">
        <v>0</v>
      </c>
      <c r="AO723" s="24">
        <v>0</v>
      </c>
      <c r="AP723" s="24">
        <v>1</v>
      </c>
      <c r="AQ723" s="26">
        <v>37346</v>
      </c>
      <c r="AR723" s="26">
        <v>37350</v>
      </c>
      <c r="AS723" s="24">
        <v>1</v>
      </c>
      <c r="AT723" s="23" t="s">
        <v>106</v>
      </c>
      <c r="AU723" s="23" t="str">
        <f t="shared" si="11"/>
        <v>VO00498645</v>
      </c>
    </row>
    <row r="724" spans="2:47" ht="13.8" x14ac:dyDescent="0.25">
      <c r="B724" s="20">
        <v>37346</v>
      </c>
      <c r="C724" s="20" t="s">
        <v>1621</v>
      </c>
      <c r="D724" s="21" t="s">
        <v>110</v>
      </c>
      <c r="E724" s="21" t="s">
        <v>111</v>
      </c>
      <c r="F724" s="22">
        <v>97.2</v>
      </c>
      <c r="G724" s="21" t="s">
        <v>2070</v>
      </c>
      <c r="H724" s="21" t="s">
        <v>49</v>
      </c>
      <c r="I724" s="21" t="s">
        <v>2120</v>
      </c>
      <c r="J724" s="21" t="s">
        <v>307</v>
      </c>
      <c r="K724" s="21" t="s">
        <v>39</v>
      </c>
      <c r="L724" s="21" t="s">
        <v>52</v>
      </c>
      <c r="M724" s="23" t="s">
        <v>113</v>
      </c>
      <c r="N724" s="24">
        <v>459</v>
      </c>
      <c r="O724" s="21" t="s">
        <v>102</v>
      </c>
      <c r="P724" s="23" t="s">
        <v>55</v>
      </c>
      <c r="Q724" s="23" t="s">
        <v>56</v>
      </c>
      <c r="R724" s="23" t="s">
        <v>57</v>
      </c>
      <c r="S724" s="24" t="b">
        <v>0</v>
      </c>
      <c r="T724" s="25" t="s">
        <v>2121</v>
      </c>
      <c r="U724" s="25" t="s">
        <v>2073</v>
      </c>
      <c r="V724" s="25" t="s">
        <v>115</v>
      </c>
      <c r="W724" s="23" t="s">
        <v>2122</v>
      </c>
      <c r="X724" s="26">
        <v>37346</v>
      </c>
      <c r="Y724" s="26">
        <v>37376</v>
      </c>
      <c r="Z724" s="21"/>
      <c r="AA724" s="25"/>
      <c r="AB724" s="25"/>
      <c r="AC724" s="25"/>
      <c r="AD724" s="25">
        <v>7001</v>
      </c>
      <c r="AE724" s="25">
        <v>97.2</v>
      </c>
      <c r="AF724" s="25" t="s">
        <v>62</v>
      </c>
      <c r="AG724" s="25" t="s">
        <v>62</v>
      </c>
      <c r="AH724" s="25"/>
      <c r="AI724" s="25" t="s">
        <v>63</v>
      </c>
      <c r="AJ724" s="27">
        <v>97.2</v>
      </c>
      <c r="AK724" s="24">
        <v>9</v>
      </c>
      <c r="AL724" s="24" t="b">
        <v>0</v>
      </c>
      <c r="AM724" s="24" t="b">
        <v>0</v>
      </c>
      <c r="AN724" s="24" t="b">
        <v>0</v>
      </c>
      <c r="AO724" s="24">
        <v>0</v>
      </c>
      <c r="AP724" s="24">
        <v>1</v>
      </c>
      <c r="AQ724" s="26">
        <v>37346</v>
      </c>
      <c r="AR724" s="26">
        <v>37350</v>
      </c>
      <c r="AS724" s="24">
        <v>1</v>
      </c>
      <c r="AT724" s="23" t="s">
        <v>117</v>
      </c>
      <c r="AU724" s="23" t="str">
        <f t="shared" si="11"/>
        <v>VO00500771</v>
      </c>
    </row>
    <row r="725" spans="2:47" ht="13.8" x14ac:dyDescent="0.25">
      <c r="B725" s="20">
        <v>37346</v>
      </c>
      <c r="C725" s="20" t="s">
        <v>1621</v>
      </c>
      <c r="D725" s="21" t="s">
        <v>110</v>
      </c>
      <c r="E725" s="21" t="s">
        <v>111</v>
      </c>
      <c r="F725" s="22">
        <v>84.19</v>
      </c>
      <c r="G725" s="21" t="s">
        <v>1972</v>
      </c>
      <c r="H725" s="21" t="s">
        <v>49</v>
      </c>
      <c r="I725" s="21" t="s">
        <v>2123</v>
      </c>
      <c r="J725" s="21" t="s">
        <v>307</v>
      </c>
      <c r="K725" s="21" t="s">
        <v>39</v>
      </c>
      <c r="L725" s="21" t="s">
        <v>52</v>
      </c>
      <c r="M725" s="23" t="s">
        <v>113</v>
      </c>
      <c r="N725" s="24">
        <v>459</v>
      </c>
      <c r="O725" s="21" t="s">
        <v>102</v>
      </c>
      <c r="P725" s="23" t="s">
        <v>55</v>
      </c>
      <c r="Q725" s="23" t="s">
        <v>56</v>
      </c>
      <c r="R725" s="23" t="s">
        <v>57</v>
      </c>
      <c r="S725" s="24" t="b">
        <v>0</v>
      </c>
      <c r="T725" s="25" t="s">
        <v>2124</v>
      </c>
      <c r="U725" s="25" t="s">
        <v>1975</v>
      </c>
      <c r="V725" s="25" t="s">
        <v>692</v>
      </c>
      <c r="W725" s="23" t="s">
        <v>2125</v>
      </c>
      <c r="X725" s="26">
        <v>37342</v>
      </c>
      <c r="Y725" s="26">
        <v>37352</v>
      </c>
      <c r="Z725" s="21"/>
      <c r="AA725" s="25"/>
      <c r="AB725" s="25"/>
      <c r="AC725" s="25"/>
      <c r="AD725" s="25">
        <v>7001</v>
      </c>
      <c r="AE725" s="25">
        <v>84.19</v>
      </c>
      <c r="AF725" s="25" t="s">
        <v>62</v>
      </c>
      <c r="AG725" s="25" t="s">
        <v>62</v>
      </c>
      <c r="AH725" s="25"/>
      <c r="AI725" s="25" t="s">
        <v>63</v>
      </c>
      <c r="AJ725" s="27">
        <v>84.19</v>
      </c>
      <c r="AK725" s="24">
        <v>2</v>
      </c>
      <c r="AL725" s="24" t="b">
        <v>0</v>
      </c>
      <c r="AM725" s="24" t="b">
        <v>0</v>
      </c>
      <c r="AN725" s="24" t="b">
        <v>0</v>
      </c>
      <c r="AO725" s="24">
        <v>0</v>
      </c>
      <c r="AP725" s="24">
        <v>1</v>
      </c>
      <c r="AQ725" s="26">
        <v>37346</v>
      </c>
      <c r="AR725" s="26">
        <v>37350</v>
      </c>
      <c r="AS725" s="24">
        <v>1</v>
      </c>
      <c r="AT725" s="23" t="s">
        <v>117</v>
      </c>
      <c r="AU725" s="23" t="str">
        <f t="shared" si="11"/>
        <v>VO00498630</v>
      </c>
    </row>
    <row r="726" spans="2:47" ht="13.8" x14ac:dyDescent="0.25">
      <c r="B726" s="20">
        <v>37346</v>
      </c>
      <c r="C726" s="20" t="s">
        <v>1621</v>
      </c>
      <c r="D726" s="21" t="s">
        <v>373</v>
      </c>
      <c r="E726" s="21" t="s">
        <v>374</v>
      </c>
      <c r="F726" s="22">
        <v>110</v>
      </c>
      <c r="G726" s="21" t="s">
        <v>2126</v>
      </c>
      <c r="H726" s="21" t="s">
        <v>477</v>
      </c>
      <c r="I726" s="21" t="s">
        <v>478</v>
      </c>
      <c r="J726" s="21"/>
      <c r="K726" s="21" t="s">
        <v>39</v>
      </c>
      <c r="L726" s="21" t="s">
        <v>269</v>
      </c>
      <c r="M726" s="23" t="s">
        <v>113</v>
      </c>
      <c r="N726" s="24">
        <v>459</v>
      </c>
      <c r="O726" s="21" t="s">
        <v>102</v>
      </c>
      <c r="P726" s="23" t="s">
        <v>130</v>
      </c>
      <c r="Q726" s="23" t="s">
        <v>56</v>
      </c>
      <c r="R726" s="23" t="s">
        <v>57</v>
      </c>
      <c r="S726" s="24" t="b">
        <v>0</v>
      </c>
      <c r="T726" s="25" t="s">
        <v>2126</v>
      </c>
      <c r="U726" s="25"/>
      <c r="V726" s="25"/>
      <c r="W726" s="23" t="s">
        <v>272</v>
      </c>
      <c r="X726" s="26">
        <v>2</v>
      </c>
      <c r="Y726" s="26">
        <v>2</v>
      </c>
      <c r="Z726" s="21"/>
      <c r="AA726" s="25"/>
      <c r="AB726" s="25"/>
      <c r="AC726" s="25"/>
      <c r="AD726" s="25"/>
      <c r="AE726" s="25">
        <v>0</v>
      </c>
      <c r="AF726" s="25" t="s">
        <v>62</v>
      </c>
      <c r="AG726" s="25" t="s">
        <v>62</v>
      </c>
      <c r="AH726" s="25"/>
      <c r="AI726" s="25" t="s">
        <v>63</v>
      </c>
      <c r="AJ726" s="27">
        <v>110</v>
      </c>
      <c r="AK726" s="24">
        <v>2</v>
      </c>
      <c r="AL726" s="24" t="b">
        <v>1</v>
      </c>
      <c r="AM726" s="24" t="b">
        <v>0</v>
      </c>
      <c r="AN726" s="24" t="b">
        <v>0</v>
      </c>
      <c r="AO726" s="24">
        <v>0</v>
      </c>
      <c r="AP726" s="24">
        <v>1</v>
      </c>
      <c r="AQ726" s="26">
        <v>37346</v>
      </c>
      <c r="AR726" s="26">
        <v>37351</v>
      </c>
      <c r="AS726" s="24">
        <v>1</v>
      </c>
      <c r="AT726" s="23" t="s">
        <v>380</v>
      </c>
      <c r="AU726" s="23" t="str">
        <f t="shared" si="11"/>
        <v/>
      </c>
    </row>
    <row r="727" spans="2:47" ht="13.8" x14ac:dyDescent="0.25">
      <c r="B727" s="20">
        <v>37346</v>
      </c>
      <c r="C727" s="20" t="s">
        <v>1621</v>
      </c>
      <c r="D727" s="21" t="s">
        <v>373</v>
      </c>
      <c r="E727" s="21" t="s">
        <v>374</v>
      </c>
      <c r="F727" s="22">
        <v>135</v>
      </c>
      <c r="G727" s="21" t="s">
        <v>2126</v>
      </c>
      <c r="H727" s="21" t="s">
        <v>477</v>
      </c>
      <c r="I727" s="21" t="s">
        <v>478</v>
      </c>
      <c r="J727" s="21"/>
      <c r="K727" s="21" t="s">
        <v>39</v>
      </c>
      <c r="L727" s="21" t="s">
        <v>269</v>
      </c>
      <c r="M727" s="23" t="s">
        <v>113</v>
      </c>
      <c r="N727" s="24">
        <v>459</v>
      </c>
      <c r="O727" s="21" t="s">
        <v>102</v>
      </c>
      <c r="P727" s="23" t="s">
        <v>130</v>
      </c>
      <c r="Q727" s="23" t="s">
        <v>56</v>
      </c>
      <c r="R727" s="23" t="s">
        <v>57</v>
      </c>
      <c r="S727" s="24" t="b">
        <v>0</v>
      </c>
      <c r="T727" s="25" t="s">
        <v>2126</v>
      </c>
      <c r="U727" s="25"/>
      <c r="V727" s="25"/>
      <c r="W727" s="23" t="s">
        <v>272</v>
      </c>
      <c r="X727" s="26">
        <v>2</v>
      </c>
      <c r="Y727" s="26">
        <v>2</v>
      </c>
      <c r="Z727" s="21"/>
      <c r="AA727" s="25"/>
      <c r="AB727" s="25"/>
      <c r="AC727" s="25"/>
      <c r="AD727" s="25"/>
      <c r="AE727" s="25">
        <v>0</v>
      </c>
      <c r="AF727" s="25" t="s">
        <v>62</v>
      </c>
      <c r="AG727" s="25" t="s">
        <v>62</v>
      </c>
      <c r="AH727" s="25"/>
      <c r="AI727" s="25" t="s">
        <v>63</v>
      </c>
      <c r="AJ727" s="27">
        <v>135</v>
      </c>
      <c r="AK727" s="24">
        <v>3</v>
      </c>
      <c r="AL727" s="24" t="b">
        <v>1</v>
      </c>
      <c r="AM727" s="24" t="b">
        <v>0</v>
      </c>
      <c r="AN727" s="24" t="b">
        <v>0</v>
      </c>
      <c r="AO727" s="24">
        <v>0</v>
      </c>
      <c r="AP727" s="24">
        <v>1</v>
      </c>
      <c r="AQ727" s="26">
        <v>37346</v>
      </c>
      <c r="AR727" s="26">
        <v>37351</v>
      </c>
      <c r="AS727" s="24">
        <v>1</v>
      </c>
      <c r="AT727" s="23" t="s">
        <v>380</v>
      </c>
      <c r="AU727" s="23" t="str">
        <f t="shared" si="11"/>
        <v/>
      </c>
    </row>
    <row r="728" spans="2:47" ht="13.8" x14ac:dyDescent="0.25">
      <c r="B728" s="20">
        <v>37346</v>
      </c>
      <c r="C728" s="20" t="s">
        <v>1621</v>
      </c>
      <c r="D728" s="21" t="s">
        <v>373</v>
      </c>
      <c r="E728" s="21" t="s">
        <v>374</v>
      </c>
      <c r="F728" s="22">
        <v>-135</v>
      </c>
      <c r="G728" s="21" t="s">
        <v>1978</v>
      </c>
      <c r="H728" s="21" t="s">
        <v>477</v>
      </c>
      <c r="I728" s="21" t="s">
        <v>2127</v>
      </c>
      <c r="J728" s="21"/>
      <c r="K728" s="21" t="s">
        <v>39</v>
      </c>
      <c r="L728" s="21" t="s">
        <v>504</v>
      </c>
      <c r="M728" s="23" t="s">
        <v>113</v>
      </c>
      <c r="N728" s="24">
        <v>459</v>
      </c>
      <c r="O728" s="21" t="s">
        <v>102</v>
      </c>
      <c r="P728" s="23" t="s">
        <v>130</v>
      </c>
      <c r="Q728" s="23" t="s">
        <v>56</v>
      </c>
      <c r="R728" s="23" t="s">
        <v>57</v>
      </c>
      <c r="S728" s="24" t="b">
        <v>0</v>
      </c>
      <c r="T728" s="25" t="s">
        <v>1300</v>
      </c>
      <c r="U728" s="25"/>
      <c r="V728" s="25"/>
      <c r="W728" s="23" t="s">
        <v>272</v>
      </c>
      <c r="X728" s="26">
        <v>2</v>
      </c>
      <c r="Y728" s="26">
        <v>2</v>
      </c>
      <c r="Z728" s="21"/>
      <c r="AA728" s="25"/>
      <c r="AB728" s="25"/>
      <c r="AC728" s="25"/>
      <c r="AD728" s="25"/>
      <c r="AE728" s="25">
        <v>0</v>
      </c>
      <c r="AF728" s="25" t="s">
        <v>62</v>
      </c>
      <c r="AG728" s="25" t="s">
        <v>62</v>
      </c>
      <c r="AH728" s="25"/>
      <c r="AI728" s="25" t="s">
        <v>63</v>
      </c>
      <c r="AJ728" s="27">
        <v>-135</v>
      </c>
      <c r="AK728" s="24">
        <v>5</v>
      </c>
      <c r="AL728" s="24" t="b">
        <v>0</v>
      </c>
      <c r="AM728" s="24" t="b">
        <v>0</v>
      </c>
      <c r="AN728" s="24" t="b">
        <v>0</v>
      </c>
      <c r="AO728" s="24">
        <v>5</v>
      </c>
      <c r="AP728" s="24">
        <v>1</v>
      </c>
      <c r="AQ728" s="26">
        <v>37346</v>
      </c>
      <c r="AR728" s="26">
        <v>37323</v>
      </c>
      <c r="AS728" s="24">
        <v>1</v>
      </c>
      <c r="AT728" s="23" t="s">
        <v>380</v>
      </c>
      <c r="AU728" s="23" t="str">
        <f t="shared" si="11"/>
        <v/>
      </c>
    </row>
    <row r="729" spans="2:47" ht="13.8" x14ac:dyDescent="0.25">
      <c r="B729" s="20">
        <v>37346</v>
      </c>
      <c r="C729" s="20" t="s">
        <v>1621</v>
      </c>
      <c r="D729" s="21" t="s">
        <v>118</v>
      </c>
      <c r="E729" s="21" t="s">
        <v>119</v>
      </c>
      <c r="F729" s="22">
        <v>450</v>
      </c>
      <c r="G729" s="21" t="s">
        <v>2084</v>
      </c>
      <c r="H729" s="21" t="s">
        <v>1309</v>
      </c>
      <c r="I729" s="21" t="s">
        <v>1309</v>
      </c>
      <c r="J729" s="21" t="s">
        <v>432</v>
      </c>
      <c r="K729" s="21" t="s">
        <v>39</v>
      </c>
      <c r="L729" s="21" t="s">
        <v>269</v>
      </c>
      <c r="M729" s="23" t="s">
        <v>121</v>
      </c>
      <c r="N729" s="24">
        <v>459</v>
      </c>
      <c r="O729" s="21" t="s">
        <v>102</v>
      </c>
      <c r="P729" s="23" t="s">
        <v>55</v>
      </c>
      <c r="Q729" s="23" t="s">
        <v>56</v>
      </c>
      <c r="R729" s="23" t="s">
        <v>57</v>
      </c>
      <c r="S729" s="24" t="b">
        <v>0</v>
      </c>
      <c r="T729" s="25" t="s">
        <v>2084</v>
      </c>
      <c r="U729" s="25"/>
      <c r="V729" s="25"/>
      <c r="W729" s="23" t="s">
        <v>272</v>
      </c>
      <c r="X729" s="26">
        <v>2</v>
      </c>
      <c r="Y729" s="26">
        <v>2</v>
      </c>
      <c r="Z729" s="21"/>
      <c r="AA729" s="25"/>
      <c r="AB729" s="25"/>
      <c r="AC729" s="25"/>
      <c r="AD729" s="25"/>
      <c r="AE729" s="25">
        <v>0</v>
      </c>
      <c r="AF729" s="25" t="s">
        <v>62</v>
      </c>
      <c r="AG729" s="25" t="s">
        <v>62</v>
      </c>
      <c r="AH729" s="25"/>
      <c r="AI729" s="25" t="s">
        <v>63</v>
      </c>
      <c r="AJ729" s="27">
        <v>450</v>
      </c>
      <c r="AK729" s="24">
        <v>3</v>
      </c>
      <c r="AL729" s="24" t="b">
        <v>0</v>
      </c>
      <c r="AM729" s="24" t="b">
        <v>0</v>
      </c>
      <c r="AN729" s="24" t="b">
        <v>0</v>
      </c>
      <c r="AO729" s="24">
        <v>0</v>
      </c>
      <c r="AP729" s="24">
        <v>1</v>
      </c>
      <c r="AQ729" s="26">
        <v>37346</v>
      </c>
      <c r="AR729" s="26">
        <v>37350</v>
      </c>
      <c r="AS729" s="24">
        <v>1</v>
      </c>
      <c r="AT729" s="23" t="s">
        <v>125</v>
      </c>
      <c r="AU729" s="23" t="str">
        <f t="shared" si="11"/>
        <v/>
      </c>
    </row>
    <row r="730" spans="2:47" ht="13.8" x14ac:dyDescent="0.25">
      <c r="B730" s="20">
        <v>37346</v>
      </c>
      <c r="C730" s="20" t="s">
        <v>1621</v>
      </c>
      <c r="D730" s="21" t="s">
        <v>704</v>
      </c>
      <c r="E730" s="21" t="s">
        <v>572</v>
      </c>
      <c r="F730" s="22">
        <v>375.12</v>
      </c>
      <c r="G730" s="21" t="s">
        <v>2051</v>
      </c>
      <c r="H730" s="21" t="s">
        <v>2052</v>
      </c>
      <c r="I730" s="21" t="s">
        <v>575</v>
      </c>
      <c r="J730" s="21" t="s">
        <v>576</v>
      </c>
      <c r="K730" s="21" t="s">
        <v>39</v>
      </c>
      <c r="L730" s="21" t="s">
        <v>269</v>
      </c>
      <c r="M730" s="23" t="s">
        <v>705</v>
      </c>
      <c r="N730" s="24">
        <v>530</v>
      </c>
      <c r="O730" s="21" t="s">
        <v>578</v>
      </c>
      <c r="P730" s="23" t="s">
        <v>55</v>
      </c>
      <c r="Q730" s="23" t="s">
        <v>579</v>
      </c>
      <c r="R730" s="23" t="s">
        <v>57</v>
      </c>
      <c r="S730" s="24" t="b">
        <v>0</v>
      </c>
      <c r="T730" s="25" t="s">
        <v>1393</v>
      </c>
      <c r="U730" s="25" t="s">
        <v>435</v>
      </c>
      <c r="V730" s="25"/>
      <c r="W730" s="23" t="s">
        <v>272</v>
      </c>
      <c r="X730" s="26">
        <v>2</v>
      </c>
      <c r="Y730" s="26">
        <v>2</v>
      </c>
      <c r="Z730" s="21"/>
      <c r="AA730" s="25"/>
      <c r="AB730" s="25"/>
      <c r="AC730" s="25"/>
      <c r="AD730" s="25"/>
      <c r="AE730" s="25">
        <v>0</v>
      </c>
      <c r="AF730" s="25" t="s">
        <v>62</v>
      </c>
      <c r="AG730" s="25" t="s">
        <v>62</v>
      </c>
      <c r="AH730" s="25"/>
      <c r="AI730" s="25" t="s">
        <v>63</v>
      </c>
      <c r="AJ730" s="27">
        <v>375.12</v>
      </c>
      <c r="AK730" s="24">
        <v>3</v>
      </c>
      <c r="AL730" s="24" t="b">
        <v>0</v>
      </c>
      <c r="AM730" s="24" t="b">
        <v>0</v>
      </c>
      <c r="AN730" s="24" t="b">
        <v>1</v>
      </c>
      <c r="AO730" s="24">
        <v>4</v>
      </c>
      <c r="AP730" s="24">
        <v>1</v>
      </c>
      <c r="AQ730" s="26">
        <v>37346</v>
      </c>
      <c r="AR730" s="26">
        <v>37351</v>
      </c>
      <c r="AS730" s="24">
        <v>1</v>
      </c>
      <c r="AT730" s="23" t="s">
        <v>706</v>
      </c>
      <c r="AU730" s="23" t="str">
        <f t="shared" si="11"/>
        <v/>
      </c>
    </row>
    <row r="731" spans="2:47" ht="13.8" x14ac:dyDescent="0.25">
      <c r="B731" s="20">
        <v>37346</v>
      </c>
      <c r="C731" s="20" t="s">
        <v>1621</v>
      </c>
      <c r="D731" s="21" t="s">
        <v>707</v>
      </c>
      <c r="E731" s="21" t="s">
        <v>708</v>
      </c>
      <c r="F731" s="22">
        <v>364.58</v>
      </c>
      <c r="G731" s="21" t="s">
        <v>2051</v>
      </c>
      <c r="H731" s="21" t="s">
        <v>2052</v>
      </c>
      <c r="I731" s="21" t="s">
        <v>2128</v>
      </c>
      <c r="J731" s="21" t="s">
        <v>576</v>
      </c>
      <c r="K731" s="21" t="s">
        <v>39</v>
      </c>
      <c r="L731" s="21" t="s">
        <v>269</v>
      </c>
      <c r="M731" s="23" t="s">
        <v>705</v>
      </c>
      <c r="N731" s="24">
        <v>530</v>
      </c>
      <c r="O731" s="21" t="s">
        <v>578</v>
      </c>
      <c r="P731" s="23" t="s">
        <v>55</v>
      </c>
      <c r="Q731" s="23" t="s">
        <v>710</v>
      </c>
      <c r="R731" s="23" t="s">
        <v>57</v>
      </c>
      <c r="S731" s="24" t="b">
        <v>0</v>
      </c>
      <c r="T731" s="25" t="s">
        <v>1393</v>
      </c>
      <c r="U731" s="25" t="s">
        <v>435</v>
      </c>
      <c r="V731" s="25"/>
      <c r="W731" s="23" t="s">
        <v>272</v>
      </c>
      <c r="X731" s="26">
        <v>2</v>
      </c>
      <c r="Y731" s="26">
        <v>2</v>
      </c>
      <c r="Z731" s="21"/>
      <c r="AA731" s="25"/>
      <c r="AB731" s="25"/>
      <c r="AC731" s="25"/>
      <c r="AD731" s="25"/>
      <c r="AE731" s="25">
        <v>0</v>
      </c>
      <c r="AF731" s="25" t="s">
        <v>62</v>
      </c>
      <c r="AG731" s="25" t="s">
        <v>62</v>
      </c>
      <c r="AH731" s="25"/>
      <c r="AI731" s="25" t="s">
        <v>63</v>
      </c>
      <c r="AJ731" s="27">
        <v>364.58</v>
      </c>
      <c r="AK731" s="24">
        <v>5</v>
      </c>
      <c r="AL731" s="24" t="b">
        <v>0</v>
      </c>
      <c r="AM731" s="24" t="b">
        <v>0</v>
      </c>
      <c r="AN731" s="24" t="b">
        <v>1</v>
      </c>
      <c r="AO731" s="24">
        <v>4</v>
      </c>
      <c r="AP731" s="24">
        <v>1</v>
      </c>
      <c r="AQ731" s="26">
        <v>37346</v>
      </c>
      <c r="AR731" s="26">
        <v>37351</v>
      </c>
      <c r="AS731" s="24">
        <v>1</v>
      </c>
      <c r="AT731" s="23" t="s">
        <v>711</v>
      </c>
      <c r="AU731" s="23" t="str">
        <f t="shared" si="11"/>
        <v/>
      </c>
    </row>
    <row r="732" spans="2:47" ht="13.8" x14ac:dyDescent="0.25">
      <c r="B732" s="20">
        <v>37346</v>
      </c>
      <c r="C732" s="20" t="s">
        <v>1621</v>
      </c>
      <c r="D732" s="21" t="s">
        <v>712</v>
      </c>
      <c r="E732" s="21" t="s">
        <v>713</v>
      </c>
      <c r="F732" s="22">
        <v>393.75</v>
      </c>
      <c r="G732" s="21" t="s">
        <v>2051</v>
      </c>
      <c r="H732" s="21" t="s">
        <v>2052</v>
      </c>
      <c r="I732" s="21" t="s">
        <v>2129</v>
      </c>
      <c r="J732" s="21" t="s">
        <v>576</v>
      </c>
      <c r="K732" s="21" t="s">
        <v>39</v>
      </c>
      <c r="L732" s="21" t="s">
        <v>269</v>
      </c>
      <c r="M732" s="23" t="s">
        <v>705</v>
      </c>
      <c r="N732" s="24">
        <v>530</v>
      </c>
      <c r="O732" s="21" t="s">
        <v>578</v>
      </c>
      <c r="P732" s="23" t="s">
        <v>55</v>
      </c>
      <c r="Q732" s="23" t="s">
        <v>715</v>
      </c>
      <c r="R732" s="23" t="s">
        <v>57</v>
      </c>
      <c r="S732" s="24" t="b">
        <v>0</v>
      </c>
      <c r="T732" s="25" t="s">
        <v>1393</v>
      </c>
      <c r="U732" s="25" t="s">
        <v>435</v>
      </c>
      <c r="V732" s="25"/>
      <c r="W732" s="23" t="s">
        <v>272</v>
      </c>
      <c r="X732" s="26">
        <v>2</v>
      </c>
      <c r="Y732" s="26">
        <v>2</v>
      </c>
      <c r="Z732" s="21"/>
      <c r="AA732" s="25"/>
      <c r="AB732" s="25"/>
      <c r="AC732" s="25"/>
      <c r="AD732" s="25"/>
      <c r="AE732" s="25">
        <v>0</v>
      </c>
      <c r="AF732" s="25" t="s">
        <v>62</v>
      </c>
      <c r="AG732" s="25" t="s">
        <v>62</v>
      </c>
      <c r="AH732" s="25"/>
      <c r="AI732" s="25" t="s">
        <v>63</v>
      </c>
      <c r="AJ732" s="27">
        <v>393.75</v>
      </c>
      <c r="AK732" s="24">
        <v>7</v>
      </c>
      <c r="AL732" s="24" t="b">
        <v>0</v>
      </c>
      <c r="AM732" s="24" t="b">
        <v>0</v>
      </c>
      <c r="AN732" s="24" t="b">
        <v>1</v>
      </c>
      <c r="AO732" s="24">
        <v>4</v>
      </c>
      <c r="AP732" s="24">
        <v>1</v>
      </c>
      <c r="AQ732" s="26">
        <v>37346</v>
      </c>
      <c r="AR732" s="26">
        <v>37351</v>
      </c>
      <c r="AS732" s="24">
        <v>1</v>
      </c>
      <c r="AT732" s="23" t="s">
        <v>716</v>
      </c>
      <c r="AU732" s="23" t="str">
        <f t="shared" si="11"/>
        <v/>
      </c>
    </row>
    <row r="733" spans="2:47" ht="13.8" x14ac:dyDescent="0.25">
      <c r="B733" s="20">
        <v>37346</v>
      </c>
      <c r="C733" s="20" t="s">
        <v>1621</v>
      </c>
      <c r="D733" s="21" t="s">
        <v>717</v>
      </c>
      <c r="E733" s="21" t="s">
        <v>583</v>
      </c>
      <c r="F733" s="22">
        <v>387.65</v>
      </c>
      <c r="G733" s="21" t="s">
        <v>2053</v>
      </c>
      <c r="H733" s="21" t="s">
        <v>2054</v>
      </c>
      <c r="I733" s="21" t="s">
        <v>2130</v>
      </c>
      <c r="J733" s="21" t="s">
        <v>307</v>
      </c>
      <c r="K733" s="21" t="s">
        <v>39</v>
      </c>
      <c r="L733" s="21" t="s">
        <v>269</v>
      </c>
      <c r="M733" s="23" t="s">
        <v>705</v>
      </c>
      <c r="N733" s="24">
        <v>530</v>
      </c>
      <c r="O733" s="21" t="s">
        <v>578</v>
      </c>
      <c r="P733" s="23" t="s">
        <v>130</v>
      </c>
      <c r="Q733" s="23" t="s">
        <v>56</v>
      </c>
      <c r="R733" s="23" t="s">
        <v>57</v>
      </c>
      <c r="S733" s="24" t="b">
        <v>0</v>
      </c>
      <c r="T733" s="25" t="s">
        <v>1395</v>
      </c>
      <c r="U733" s="25"/>
      <c r="V733" s="25"/>
      <c r="W733" s="23" t="s">
        <v>272</v>
      </c>
      <c r="X733" s="26">
        <v>2</v>
      </c>
      <c r="Y733" s="26">
        <v>2</v>
      </c>
      <c r="Z733" s="21"/>
      <c r="AA733" s="25"/>
      <c r="AB733" s="25"/>
      <c r="AC733" s="25"/>
      <c r="AD733" s="25"/>
      <c r="AE733" s="25">
        <v>0</v>
      </c>
      <c r="AF733" s="25" t="s">
        <v>62</v>
      </c>
      <c r="AG733" s="25" t="s">
        <v>62</v>
      </c>
      <c r="AH733" s="25"/>
      <c r="AI733" s="25" t="s">
        <v>63</v>
      </c>
      <c r="AJ733" s="27">
        <v>387.65</v>
      </c>
      <c r="AK733" s="24">
        <v>3</v>
      </c>
      <c r="AL733" s="24" t="b">
        <v>0</v>
      </c>
      <c r="AM733" s="24" t="b">
        <v>0</v>
      </c>
      <c r="AN733" s="24" t="b">
        <v>1</v>
      </c>
      <c r="AO733" s="24">
        <v>4</v>
      </c>
      <c r="AP733" s="24">
        <v>1</v>
      </c>
      <c r="AQ733" s="26">
        <v>37346</v>
      </c>
      <c r="AR733" s="26">
        <v>37351</v>
      </c>
      <c r="AS733" s="24">
        <v>1</v>
      </c>
      <c r="AT733" s="23" t="s">
        <v>719</v>
      </c>
      <c r="AU733" s="23" t="str">
        <f t="shared" si="11"/>
        <v/>
      </c>
    </row>
    <row r="734" spans="2:47" ht="13.8" x14ac:dyDescent="0.25">
      <c r="B734" s="20">
        <v>37346</v>
      </c>
      <c r="C734" s="20" t="s">
        <v>1621</v>
      </c>
      <c r="D734" s="21" t="s">
        <v>720</v>
      </c>
      <c r="E734" s="21" t="s">
        <v>721</v>
      </c>
      <c r="F734" s="22">
        <v>80</v>
      </c>
      <c r="G734" s="21" t="s">
        <v>2131</v>
      </c>
      <c r="H734" s="21" t="s">
        <v>2132</v>
      </c>
      <c r="I734" s="21" t="s">
        <v>2133</v>
      </c>
      <c r="J734" s="21" t="s">
        <v>432</v>
      </c>
      <c r="K734" s="21" t="s">
        <v>39</v>
      </c>
      <c r="L734" s="21" t="s">
        <v>269</v>
      </c>
      <c r="M734" s="23" t="s">
        <v>725</v>
      </c>
      <c r="N734" s="24">
        <v>459</v>
      </c>
      <c r="O734" s="21" t="s">
        <v>102</v>
      </c>
      <c r="P734" s="23" t="s">
        <v>55</v>
      </c>
      <c r="Q734" s="23" t="s">
        <v>56</v>
      </c>
      <c r="R734" s="23" t="s">
        <v>57</v>
      </c>
      <c r="S734" s="24" t="b">
        <v>0</v>
      </c>
      <c r="T734" s="25" t="s">
        <v>1510</v>
      </c>
      <c r="U734" s="25" t="s">
        <v>435</v>
      </c>
      <c r="V734" s="25"/>
      <c r="W734" s="23" t="s">
        <v>272</v>
      </c>
      <c r="X734" s="26">
        <v>2</v>
      </c>
      <c r="Y734" s="26">
        <v>2</v>
      </c>
      <c r="Z734" s="21"/>
      <c r="AA734" s="25"/>
      <c r="AB734" s="25"/>
      <c r="AC734" s="25"/>
      <c r="AD734" s="25"/>
      <c r="AE734" s="25">
        <v>0</v>
      </c>
      <c r="AF734" s="25" t="s">
        <v>62</v>
      </c>
      <c r="AG734" s="25" t="s">
        <v>62</v>
      </c>
      <c r="AH734" s="25"/>
      <c r="AI734" s="25" t="s">
        <v>63</v>
      </c>
      <c r="AJ734" s="27">
        <v>80</v>
      </c>
      <c r="AK734" s="24">
        <v>1</v>
      </c>
      <c r="AL734" s="24" t="b">
        <v>0</v>
      </c>
      <c r="AM734" s="24" t="b">
        <v>0</v>
      </c>
      <c r="AN734" s="24" t="b">
        <v>1</v>
      </c>
      <c r="AO734" s="24">
        <v>4</v>
      </c>
      <c r="AP734" s="24">
        <v>1</v>
      </c>
      <c r="AQ734" s="26">
        <v>37346</v>
      </c>
      <c r="AR734" s="26">
        <v>37337</v>
      </c>
      <c r="AS734" s="24">
        <v>1</v>
      </c>
      <c r="AT734" s="23" t="s">
        <v>727</v>
      </c>
      <c r="AU734" s="23" t="str">
        <f t="shared" si="11"/>
        <v/>
      </c>
    </row>
    <row r="735" spans="2:47" ht="13.8" x14ac:dyDescent="0.25">
      <c r="B735" s="20">
        <v>37346</v>
      </c>
      <c r="C735" s="20" t="s">
        <v>1621</v>
      </c>
      <c r="D735" s="21" t="s">
        <v>728</v>
      </c>
      <c r="E735" s="21" t="s">
        <v>729</v>
      </c>
      <c r="F735" s="22">
        <v>150</v>
      </c>
      <c r="G735" s="21" t="s">
        <v>1979</v>
      </c>
      <c r="H735" s="21" t="s">
        <v>1980</v>
      </c>
      <c r="I735" s="21" t="s">
        <v>1980</v>
      </c>
      <c r="J735" s="21"/>
      <c r="K735" s="21" t="s">
        <v>39</v>
      </c>
      <c r="L735" s="21" t="s">
        <v>269</v>
      </c>
      <c r="M735" s="23" t="s">
        <v>725</v>
      </c>
      <c r="N735" s="24">
        <v>459</v>
      </c>
      <c r="O735" s="21" t="s">
        <v>102</v>
      </c>
      <c r="P735" s="23" t="s">
        <v>130</v>
      </c>
      <c r="Q735" s="23" t="s">
        <v>56</v>
      </c>
      <c r="R735" s="23" t="s">
        <v>57</v>
      </c>
      <c r="S735" s="24" t="b">
        <v>0</v>
      </c>
      <c r="T735" s="25" t="s">
        <v>1979</v>
      </c>
      <c r="U735" s="25"/>
      <c r="V735" s="25"/>
      <c r="W735" s="23" t="s">
        <v>272</v>
      </c>
      <c r="X735" s="26">
        <v>2</v>
      </c>
      <c r="Y735" s="26">
        <v>2</v>
      </c>
      <c r="Z735" s="21"/>
      <c r="AA735" s="25"/>
      <c r="AB735" s="25"/>
      <c r="AC735" s="25"/>
      <c r="AD735" s="25"/>
      <c r="AE735" s="25">
        <v>0</v>
      </c>
      <c r="AF735" s="25" t="s">
        <v>62</v>
      </c>
      <c r="AG735" s="25" t="s">
        <v>62</v>
      </c>
      <c r="AH735" s="25"/>
      <c r="AI735" s="25" t="s">
        <v>63</v>
      </c>
      <c r="AJ735" s="27">
        <v>150</v>
      </c>
      <c r="AK735" s="24">
        <v>13</v>
      </c>
      <c r="AL735" s="24" t="b">
        <v>0</v>
      </c>
      <c r="AM735" s="24" t="b">
        <v>0</v>
      </c>
      <c r="AN735" s="24" t="b">
        <v>0</v>
      </c>
      <c r="AO735" s="24">
        <v>0</v>
      </c>
      <c r="AP735" s="24">
        <v>1</v>
      </c>
      <c r="AQ735" s="26">
        <v>37346</v>
      </c>
      <c r="AR735" s="26">
        <v>37351</v>
      </c>
      <c r="AS735" s="24">
        <v>1</v>
      </c>
      <c r="AT735" s="23" t="s">
        <v>730</v>
      </c>
      <c r="AU735" s="23" t="str">
        <f t="shared" si="11"/>
        <v/>
      </c>
    </row>
    <row r="736" spans="2:47" ht="13.8" x14ac:dyDescent="0.25">
      <c r="B736" s="20">
        <v>37346</v>
      </c>
      <c r="C736" s="20" t="s">
        <v>1621</v>
      </c>
      <c r="D736" s="21" t="s">
        <v>1041</v>
      </c>
      <c r="E736" s="21" t="s">
        <v>76</v>
      </c>
      <c r="F736" s="22">
        <v>320</v>
      </c>
      <c r="G736" s="21" t="s">
        <v>2084</v>
      </c>
      <c r="H736" s="21" t="s">
        <v>1309</v>
      </c>
      <c r="I736" s="21" t="s">
        <v>1309</v>
      </c>
      <c r="J736" s="21" t="s">
        <v>432</v>
      </c>
      <c r="K736" s="21" t="s">
        <v>39</v>
      </c>
      <c r="L736" s="21" t="s">
        <v>269</v>
      </c>
      <c r="M736" s="23" t="s">
        <v>1043</v>
      </c>
      <c r="N736" s="24">
        <v>459</v>
      </c>
      <c r="O736" s="21" t="s">
        <v>102</v>
      </c>
      <c r="P736" s="23" t="s">
        <v>55</v>
      </c>
      <c r="Q736" s="23" t="s">
        <v>56</v>
      </c>
      <c r="R736" s="23" t="s">
        <v>57</v>
      </c>
      <c r="S736" s="24" t="b">
        <v>0</v>
      </c>
      <c r="T736" s="25" t="s">
        <v>2084</v>
      </c>
      <c r="U736" s="25"/>
      <c r="V736" s="25"/>
      <c r="W736" s="23" t="s">
        <v>272</v>
      </c>
      <c r="X736" s="26">
        <v>2</v>
      </c>
      <c r="Y736" s="26">
        <v>2</v>
      </c>
      <c r="Z736" s="21"/>
      <c r="AA736" s="25"/>
      <c r="AB736" s="25"/>
      <c r="AC736" s="25"/>
      <c r="AD736" s="25"/>
      <c r="AE736" s="25">
        <v>0</v>
      </c>
      <c r="AF736" s="25" t="s">
        <v>62</v>
      </c>
      <c r="AG736" s="25" t="s">
        <v>62</v>
      </c>
      <c r="AH736" s="25"/>
      <c r="AI736" s="25" t="s">
        <v>63</v>
      </c>
      <c r="AJ736" s="27">
        <v>320</v>
      </c>
      <c r="AK736" s="24">
        <v>1</v>
      </c>
      <c r="AL736" s="24" t="b">
        <v>0</v>
      </c>
      <c r="AM736" s="24" t="b">
        <v>0</v>
      </c>
      <c r="AN736" s="24" t="b">
        <v>0</v>
      </c>
      <c r="AO736" s="24">
        <v>0</v>
      </c>
      <c r="AP736" s="24">
        <v>1</v>
      </c>
      <c r="AQ736" s="26">
        <v>37346</v>
      </c>
      <c r="AR736" s="26">
        <v>37350</v>
      </c>
      <c r="AS736" s="24">
        <v>1</v>
      </c>
      <c r="AT736" s="23" t="s">
        <v>1047</v>
      </c>
      <c r="AU736" s="23" t="str">
        <f t="shared" si="11"/>
        <v/>
      </c>
    </row>
    <row r="737" spans="2:47" ht="13.8" x14ac:dyDescent="0.25">
      <c r="B737" s="20">
        <v>37346</v>
      </c>
      <c r="C737" s="20" t="s">
        <v>1621</v>
      </c>
      <c r="D737" s="21" t="s">
        <v>731</v>
      </c>
      <c r="E737" s="21" t="s">
        <v>732</v>
      </c>
      <c r="F737" s="22">
        <v>4215.3999999999996</v>
      </c>
      <c r="G737" s="21" t="s">
        <v>1969</v>
      </c>
      <c r="H737" s="21" t="s">
        <v>1970</v>
      </c>
      <c r="I737" s="21" t="s">
        <v>2134</v>
      </c>
      <c r="J737" s="21" t="s">
        <v>432</v>
      </c>
      <c r="K737" s="21" t="s">
        <v>39</v>
      </c>
      <c r="L737" s="21" t="s">
        <v>269</v>
      </c>
      <c r="M737" s="23" t="s">
        <v>734</v>
      </c>
      <c r="N737" s="24">
        <v>456</v>
      </c>
      <c r="O737" s="21" t="s">
        <v>271</v>
      </c>
      <c r="P737" s="23" t="s">
        <v>55</v>
      </c>
      <c r="Q737" s="23" t="s">
        <v>56</v>
      </c>
      <c r="R737" s="23" t="s">
        <v>57</v>
      </c>
      <c r="S737" s="24" t="b">
        <v>0</v>
      </c>
      <c r="T737" s="25" t="s">
        <v>1289</v>
      </c>
      <c r="U737" s="25" t="s">
        <v>435</v>
      </c>
      <c r="V737" s="25"/>
      <c r="W737" s="23" t="s">
        <v>272</v>
      </c>
      <c r="X737" s="26">
        <v>2</v>
      </c>
      <c r="Y737" s="26">
        <v>2</v>
      </c>
      <c r="Z737" s="21"/>
      <c r="AA737" s="25"/>
      <c r="AB737" s="25"/>
      <c r="AC737" s="25"/>
      <c r="AD737" s="25"/>
      <c r="AE737" s="25">
        <v>0</v>
      </c>
      <c r="AF737" s="25" t="s">
        <v>62</v>
      </c>
      <c r="AG737" s="25" t="s">
        <v>62</v>
      </c>
      <c r="AH737" s="25"/>
      <c r="AI737" s="25" t="s">
        <v>63</v>
      </c>
      <c r="AJ737" s="27">
        <v>4215.3999999999996</v>
      </c>
      <c r="AK737" s="24">
        <v>8</v>
      </c>
      <c r="AL737" s="24" t="b">
        <v>0</v>
      </c>
      <c r="AM737" s="24" t="b">
        <v>0</v>
      </c>
      <c r="AN737" s="24" t="b">
        <v>1</v>
      </c>
      <c r="AO737" s="24">
        <v>4</v>
      </c>
      <c r="AP737" s="24">
        <v>1</v>
      </c>
      <c r="AQ737" s="26">
        <v>37346</v>
      </c>
      <c r="AR737" s="26">
        <v>37340</v>
      </c>
      <c r="AS737" s="24">
        <v>1</v>
      </c>
      <c r="AT737" s="23" t="s">
        <v>735</v>
      </c>
      <c r="AU737" s="23" t="str">
        <f t="shared" si="11"/>
        <v/>
      </c>
    </row>
    <row r="738" spans="2:47" ht="13.8" x14ac:dyDescent="0.25">
      <c r="B738" s="20">
        <v>37346</v>
      </c>
      <c r="C738" s="20" t="s">
        <v>1621</v>
      </c>
      <c r="D738" s="21" t="s">
        <v>731</v>
      </c>
      <c r="E738" s="21" t="s">
        <v>732</v>
      </c>
      <c r="F738" s="22">
        <v>2108</v>
      </c>
      <c r="G738" s="21" t="s">
        <v>1985</v>
      </c>
      <c r="H738" s="21" t="s">
        <v>1986</v>
      </c>
      <c r="I738" s="21" t="s">
        <v>2135</v>
      </c>
      <c r="J738" s="21" t="s">
        <v>432</v>
      </c>
      <c r="K738" s="21" t="s">
        <v>39</v>
      </c>
      <c r="L738" s="21" t="s">
        <v>269</v>
      </c>
      <c r="M738" s="23" t="s">
        <v>734</v>
      </c>
      <c r="N738" s="24">
        <v>456</v>
      </c>
      <c r="O738" s="21" t="s">
        <v>271</v>
      </c>
      <c r="P738" s="23" t="s">
        <v>55</v>
      </c>
      <c r="Q738" s="23" t="s">
        <v>56</v>
      </c>
      <c r="R738" s="23" t="s">
        <v>57</v>
      </c>
      <c r="S738" s="24" t="b">
        <v>0</v>
      </c>
      <c r="T738" s="25" t="s">
        <v>1312</v>
      </c>
      <c r="U738" s="25" t="s">
        <v>435</v>
      </c>
      <c r="V738" s="25"/>
      <c r="W738" s="23" t="s">
        <v>272</v>
      </c>
      <c r="X738" s="26">
        <v>2</v>
      </c>
      <c r="Y738" s="26">
        <v>2</v>
      </c>
      <c r="Z738" s="21"/>
      <c r="AA738" s="25"/>
      <c r="AB738" s="25"/>
      <c r="AC738" s="25"/>
      <c r="AD738" s="25"/>
      <c r="AE738" s="25">
        <v>0</v>
      </c>
      <c r="AF738" s="25" t="s">
        <v>62</v>
      </c>
      <c r="AG738" s="25" t="s">
        <v>62</v>
      </c>
      <c r="AH738" s="25"/>
      <c r="AI738" s="25" t="s">
        <v>63</v>
      </c>
      <c r="AJ738" s="27">
        <v>2108</v>
      </c>
      <c r="AK738" s="24">
        <v>3</v>
      </c>
      <c r="AL738" s="24" t="b">
        <v>1</v>
      </c>
      <c r="AM738" s="24" t="b">
        <v>0</v>
      </c>
      <c r="AN738" s="24" t="b">
        <v>1</v>
      </c>
      <c r="AO738" s="24">
        <v>4</v>
      </c>
      <c r="AP738" s="24">
        <v>1</v>
      </c>
      <c r="AQ738" s="26">
        <v>37346</v>
      </c>
      <c r="AR738" s="26">
        <v>37348</v>
      </c>
      <c r="AS738" s="24">
        <v>1</v>
      </c>
      <c r="AT738" s="23" t="s">
        <v>735</v>
      </c>
      <c r="AU738" s="23" t="str">
        <f t="shared" si="11"/>
        <v/>
      </c>
    </row>
    <row r="739" spans="2:47" ht="13.8" x14ac:dyDescent="0.25">
      <c r="B739" s="20">
        <v>37346</v>
      </c>
      <c r="C739" s="20" t="s">
        <v>1621</v>
      </c>
      <c r="D739" s="21" t="s">
        <v>731</v>
      </c>
      <c r="E739" s="21" t="s">
        <v>732</v>
      </c>
      <c r="F739" s="22">
        <v>-1897</v>
      </c>
      <c r="G739" s="21" t="s">
        <v>1989</v>
      </c>
      <c r="H739" s="21" t="s">
        <v>1990</v>
      </c>
      <c r="I739" s="21" t="s">
        <v>2136</v>
      </c>
      <c r="J739" s="21" t="s">
        <v>432</v>
      </c>
      <c r="K739" s="21" t="s">
        <v>39</v>
      </c>
      <c r="L739" s="21" t="s">
        <v>504</v>
      </c>
      <c r="M739" s="23" t="s">
        <v>734</v>
      </c>
      <c r="N739" s="24">
        <v>456</v>
      </c>
      <c r="O739" s="21" t="s">
        <v>271</v>
      </c>
      <c r="P739" s="23" t="s">
        <v>55</v>
      </c>
      <c r="Q739" s="23" t="s">
        <v>56</v>
      </c>
      <c r="R739" s="23" t="s">
        <v>57</v>
      </c>
      <c r="S739" s="24" t="b">
        <v>0</v>
      </c>
      <c r="T739" s="25" t="s">
        <v>1312</v>
      </c>
      <c r="U739" s="25" t="s">
        <v>435</v>
      </c>
      <c r="V739" s="25"/>
      <c r="W739" s="23" t="s">
        <v>272</v>
      </c>
      <c r="X739" s="26">
        <v>2</v>
      </c>
      <c r="Y739" s="26">
        <v>2</v>
      </c>
      <c r="Z739" s="21"/>
      <c r="AA739" s="25"/>
      <c r="AB739" s="25"/>
      <c r="AC739" s="25"/>
      <c r="AD739" s="25"/>
      <c r="AE739" s="25">
        <v>0</v>
      </c>
      <c r="AF739" s="25" t="s">
        <v>62</v>
      </c>
      <c r="AG739" s="25" t="s">
        <v>62</v>
      </c>
      <c r="AH739" s="25"/>
      <c r="AI739" s="25" t="s">
        <v>63</v>
      </c>
      <c r="AJ739" s="27">
        <v>-1897</v>
      </c>
      <c r="AK739" s="24">
        <v>3</v>
      </c>
      <c r="AL739" s="24" t="b">
        <v>0</v>
      </c>
      <c r="AM739" s="24" t="b">
        <v>0</v>
      </c>
      <c r="AN739" s="24" t="b">
        <v>0</v>
      </c>
      <c r="AO739" s="24">
        <v>5</v>
      </c>
      <c r="AP739" s="24">
        <v>1</v>
      </c>
      <c r="AQ739" s="26">
        <v>37346</v>
      </c>
      <c r="AR739" s="26">
        <v>37316</v>
      </c>
      <c r="AS739" s="24">
        <v>1</v>
      </c>
      <c r="AT739" s="23" t="s">
        <v>735</v>
      </c>
      <c r="AU739" s="23" t="str">
        <f t="shared" si="11"/>
        <v/>
      </c>
    </row>
    <row r="740" spans="2:47" ht="13.8" x14ac:dyDescent="0.25">
      <c r="B740" s="20">
        <v>37346</v>
      </c>
      <c r="C740" s="20" t="s">
        <v>1621</v>
      </c>
      <c r="D740" s="21" t="s">
        <v>738</v>
      </c>
      <c r="E740" s="21" t="s">
        <v>500</v>
      </c>
      <c r="F740" s="22">
        <v>-2150</v>
      </c>
      <c r="G740" s="21" t="s">
        <v>1989</v>
      </c>
      <c r="H740" s="21" t="s">
        <v>1990</v>
      </c>
      <c r="I740" s="21" t="s">
        <v>2137</v>
      </c>
      <c r="J740" s="21" t="s">
        <v>432</v>
      </c>
      <c r="K740" s="21" t="s">
        <v>39</v>
      </c>
      <c r="L740" s="21" t="s">
        <v>504</v>
      </c>
      <c r="M740" s="23" t="s">
        <v>740</v>
      </c>
      <c r="N740" s="24">
        <v>456</v>
      </c>
      <c r="O740" s="21" t="s">
        <v>271</v>
      </c>
      <c r="P740" s="23" t="s">
        <v>55</v>
      </c>
      <c r="Q740" s="23" t="s">
        <v>56</v>
      </c>
      <c r="R740" s="23" t="s">
        <v>57</v>
      </c>
      <c r="S740" s="24" t="b">
        <v>0</v>
      </c>
      <c r="T740" s="25" t="s">
        <v>1312</v>
      </c>
      <c r="U740" s="25" t="s">
        <v>435</v>
      </c>
      <c r="V740" s="25"/>
      <c r="W740" s="23" t="s">
        <v>272</v>
      </c>
      <c r="X740" s="26">
        <v>2</v>
      </c>
      <c r="Y740" s="26">
        <v>2</v>
      </c>
      <c r="Z740" s="21"/>
      <c r="AA740" s="25"/>
      <c r="AB740" s="25"/>
      <c r="AC740" s="25"/>
      <c r="AD740" s="25"/>
      <c r="AE740" s="25">
        <v>0</v>
      </c>
      <c r="AF740" s="25" t="s">
        <v>62</v>
      </c>
      <c r="AG740" s="25" t="s">
        <v>62</v>
      </c>
      <c r="AH740" s="25"/>
      <c r="AI740" s="25" t="s">
        <v>63</v>
      </c>
      <c r="AJ740" s="27">
        <v>-2150</v>
      </c>
      <c r="AK740" s="24">
        <v>4</v>
      </c>
      <c r="AL740" s="24" t="b">
        <v>0</v>
      </c>
      <c r="AM740" s="24" t="b">
        <v>0</v>
      </c>
      <c r="AN740" s="24" t="b">
        <v>0</v>
      </c>
      <c r="AO740" s="24">
        <v>5</v>
      </c>
      <c r="AP740" s="24">
        <v>1</v>
      </c>
      <c r="AQ740" s="26">
        <v>37346</v>
      </c>
      <c r="AR740" s="26">
        <v>37316</v>
      </c>
      <c r="AS740" s="24">
        <v>1</v>
      </c>
      <c r="AT740" s="23" t="s">
        <v>741</v>
      </c>
      <c r="AU740" s="23" t="str">
        <f t="shared" si="11"/>
        <v/>
      </c>
    </row>
    <row r="741" spans="2:47" ht="13.8" x14ac:dyDescent="0.25">
      <c r="B741" s="20">
        <v>37346</v>
      </c>
      <c r="C741" s="20" t="s">
        <v>1621</v>
      </c>
      <c r="D741" s="21" t="s">
        <v>738</v>
      </c>
      <c r="E741" s="21" t="s">
        <v>500</v>
      </c>
      <c r="F741" s="22">
        <v>2388</v>
      </c>
      <c r="G741" s="21" t="s">
        <v>1985</v>
      </c>
      <c r="H741" s="21" t="s">
        <v>1986</v>
      </c>
      <c r="I741" s="21" t="s">
        <v>2138</v>
      </c>
      <c r="J741" s="21" t="s">
        <v>432</v>
      </c>
      <c r="K741" s="21" t="s">
        <v>39</v>
      </c>
      <c r="L741" s="21" t="s">
        <v>269</v>
      </c>
      <c r="M741" s="23" t="s">
        <v>740</v>
      </c>
      <c r="N741" s="24">
        <v>456</v>
      </c>
      <c r="O741" s="21" t="s">
        <v>271</v>
      </c>
      <c r="P741" s="23" t="s">
        <v>55</v>
      </c>
      <c r="Q741" s="23" t="s">
        <v>56</v>
      </c>
      <c r="R741" s="23" t="s">
        <v>57</v>
      </c>
      <c r="S741" s="24" t="b">
        <v>0</v>
      </c>
      <c r="T741" s="25" t="s">
        <v>1312</v>
      </c>
      <c r="U741" s="25" t="s">
        <v>435</v>
      </c>
      <c r="V741" s="25"/>
      <c r="W741" s="23" t="s">
        <v>272</v>
      </c>
      <c r="X741" s="26">
        <v>2</v>
      </c>
      <c r="Y741" s="26">
        <v>2</v>
      </c>
      <c r="Z741" s="21"/>
      <c r="AA741" s="25"/>
      <c r="AB741" s="25"/>
      <c r="AC741" s="25"/>
      <c r="AD741" s="25"/>
      <c r="AE741" s="25">
        <v>0</v>
      </c>
      <c r="AF741" s="25" t="s">
        <v>62</v>
      </c>
      <c r="AG741" s="25" t="s">
        <v>62</v>
      </c>
      <c r="AH741" s="25"/>
      <c r="AI741" s="25" t="s">
        <v>63</v>
      </c>
      <c r="AJ741" s="27">
        <v>2388</v>
      </c>
      <c r="AK741" s="24">
        <v>4</v>
      </c>
      <c r="AL741" s="24" t="b">
        <v>1</v>
      </c>
      <c r="AM741" s="24" t="b">
        <v>0</v>
      </c>
      <c r="AN741" s="24" t="b">
        <v>1</v>
      </c>
      <c r="AO741" s="24">
        <v>4</v>
      </c>
      <c r="AP741" s="24">
        <v>1</v>
      </c>
      <c r="AQ741" s="26">
        <v>37346</v>
      </c>
      <c r="AR741" s="26">
        <v>37348</v>
      </c>
      <c r="AS741" s="24">
        <v>1</v>
      </c>
      <c r="AT741" s="23" t="s">
        <v>741</v>
      </c>
      <c r="AU741" s="23" t="str">
        <f t="shared" si="11"/>
        <v/>
      </c>
    </row>
    <row r="742" spans="2:47" ht="13.8" x14ac:dyDescent="0.25">
      <c r="B742" s="20">
        <v>37346</v>
      </c>
      <c r="C742" s="20" t="s">
        <v>1621</v>
      </c>
      <c r="D742" s="21" t="s">
        <v>738</v>
      </c>
      <c r="E742" s="21" t="s">
        <v>500</v>
      </c>
      <c r="F742" s="22">
        <v>4776.92</v>
      </c>
      <c r="G742" s="21" t="s">
        <v>1969</v>
      </c>
      <c r="H742" s="21" t="s">
        <v>1970</v>
      </c>
      <c r="I742" s="21" t="s">
        <v>2139</v>
      </c>
      <c r="J742" s="21" t="s">
        <v>432</v>
      </c>
      <c r="K742" s="21" t="s">
        <v>39</v>
      </c>
      <c r="L742" s="21" t="s">
        <v>269</v>
      </c>
      <c r="M742" s="23" t="s">
        <v>740</v>
      </c>
      <c r="N742" s="24">
        <v>456</v>
      </c>
      <c r="O742" s="21" t="s">
        <v>271</v>
      </c>
      <c r="P742" s="23" t="s">
        <v>55</v>
      </c>
      <c r="Q742" s="23" t="s">
        <v>56</v>
      </c>
      <c r="R742" s="23" t="s">
        <v>57</v>
      </c>
      <c r="S742" s="24" t="b">
        <v>0</v>
      </c>
      <c r="T742" s="25" t="s">
        <v>1289</v>
      </c>
      <c r="U742" s="25" t="s">
        <v>435</v>
      </c>
      <c r="V742" s="25"/>
      <c r="W742" s="23" t="s">
        <v>272</v>
      </c>
      <c r="X742" s="26">
        <v>2</v>
      </c>
      <c r="Y742" s="26">
        <v>2</v>
      </c>
      <c r="Z742" s="21"/>
      <c r="AA742" s="25"/>
      <c r="AB742" s="25"/>
      <c r="AC742" s="25"/>
      <c r="AD742" s="25"/>
      <c r="AE742" s="25">
        <v>0</v>
      </c>
      <c r="AF742" s="25" t="s">
        <v>62</v>
      </c>
      <c r="AG742" s="25" t="s">
        <v>62</v>
      </c>
      <c r="AH742" s="25"/>
      <c r="AI742" s="25" t="s">
        <v>63</v>
      </c>
      <c r="AJ742" s="27">
        <v>4776.92</v>
      </c>
      <c r="AK742" s="24">
        <v>9</v>
      </c>
      <c r="AL742" s="24" t="b">
        <v>0</v>
      </c>
      <c r="AM742" s="24" t="b">
        <v>0</v>
      </c>
      <c r="AN742" s="24" t="b">
        <v>1</v>
      </c>
      <c r="AO742" s="24">
        <v>4</v>
      </c>
      <c r="AP742" s="24">
        <v>1</v>
      </c>
      <c r="AQ742" s="26">
        <v>37346</v>
      </c>
      <c r="AR742" s="26">
        <v>37340</v>
      </c>
      <c r="AS742" s="24">
        <v>1</v>
      </c>
      <c r="AT742" s="23" t="s">
        <v>741</v>
      </c>
      <c r="AU742" s="23" t="str">
        <f t="shared" si="11"/>
        <v/>
      </c>
    </row>
    <row r="743" spans="2:47" ht="13.8" x14ac:dyDescent="0.25">
      <c r="B743" s="20">
        <v>37346</v>
      </c>
      <c r="C743" s="20" t="s">
        <v>1621</v>
      </c>
      <c r="D743" s="21" t="s">
        <v>751</v>
      </c>
      <c r="E743" s="21" t="s">
        <v>752</v>
      </c>
      <c r="F743" s="22">
        <v>200</v>
      </c>
      <c r="G743" s="21" t="s">
        <v>2140</v>
      </c>
      <c r="H743" s="21" t="s">
        <v>2141</v>
      </c>
      <c r="I743" s="21" t="s">
        <v>2142</v>
      </c>
      <c r="J743" s="21" t="s">
        <v>432</v>
      </c>
      <c r="K743" s="21" t="s">
        <v>39</v>
      </c>
      <c r="L743" s="21" t="s">
        <v>269</v>
      </c>
      <c r="M743" s="23" t="s">
        <v>756</v>
      </c>
      <c r="N743" s="24">
        <v>456</v>
      </c>
      <c r="O743" s="21" t="s">
        <v>271</v>
      </c>
      <c r="P743" s="23" t="s">
        <v>55</v>
      </c>
      <c r="Q743" s="23" t="s">
        <v>56</v>
      </c>
      <c r="R743" s="23" t="s">
        <v>57</v>
      </c>
      <c r="S743" s="24" t="b">
        <v>0</v>
      </c>
      <c r="T743" s="25" t="s">
        <v>1519</v>
      </c>
      <c r="U743" s="25" t="s">
        <v>435</v>
      </c>
      <c r="V743" s="25"/>
      <c r="W743" s="23" t="s">
        <v>272</v>
      </c>
      <c r="X743" s="26">
        <v>2</v>
      </c>
      <c r="Y743" s="26">
        <v>2</v>
      </c>
      <c r="Z743" s="21"/>
      <c r="AA743" s="25"/>
      <c r="AB743" s="25"/>
      <c r="AC743" s="25"/>
      <c r="AD743" s="25"/>
      <c r="AE743" s="25">
        <v>0</v>
      </c>
      <c r="AF743" s="25" t="s">
        <v>62</v>
      </c>
      <c r="AG743" s="25" t="s">
        <v>62</v>
      </c>
      <c r="AH743" s="25"/>
      <c r="AI743" s="25" t="s">
        <v>63</v>
      </c>
      <c r="AJ743" s="27">
        <v>200</v>
      </c>
      <c r="AK743" s="24">
        <v>1</v>
      </c>
      <c r="AL743" s="24" t="b">
        <v>0</v>
      </c>
      <c r="AM743" s="24" t="b">
        <v>0</v>
      </c>
      <c r="AN743" s="24" t="b">
        <v>1</v>
      </c>
      <c r="AO743" s="24">
        <v>4</v>
      </c>
      <c r="AP743" s="24">
        <v>1</v>
      </c>
      <c r="AQ743" s="26">
        <v>37346</v>
      </c>
      <c r="AR743" s="26">
        <v>37350</v>
      </c>
      <c r="AS743" s="24">
        <v>1</v>
      </c>
      <c r="AT743" s="23" t="s">
        <v>757</v>
      </c>
      <c r="AU743" s="23" t="str">
        <f t="shared" si="11"/>
        <v/>
      </c>
    </row>
    <row r="744" spans="2:47" ht="13.8" x14ac:dyDescent="0.25">
      <c r="B744" s="20">
        <v>37346</v>
      </c>
      <c r="C744" s="20" t="s">
        <v>1621</v>
      </c>
      <c r="D744" s="21" t="s">
        <v>765</v>
      </c>
      <c r="E744" s="21" t="s">
        <v>99</v>
      </c>
      <c r="F744" s="22">
        <v>-150</v>
      </c>
      <c r="G744" s="21" t="s">
        <v>1978</v>
      </c>
      <c r="H744" s="21" t="s">
        <v>477</v>
      </c>
      <c r="I744" s="21" t="s">
        <v>2143</v>
      </c>
      <c r="J744" s="21"/>
      <c r="K744" s="21" t="s">
        <v>39</v>
      </c>
      <c r="L744" s="21" t="s">
        <v>504</v>
      </c>
      <c r="M744" s="23" t="s">
        <v>766</v>
      </c>
      <c r="N744" s="24">
        <v>499</v>
      </c>
      <c r="O744" s="21" t="s">
        <v>139</v>
      </c>
      <c r="P744" s="23" t="s">
        <v>130</v>
      </c>
      <c r="Q744" s="23" t="s">
        <v>56</v>
      </c>
      <c r="R744" s="23" t="s">
        <v>57</v>
      </c>
      <c r="S744" s="24" t="b">
        <v>0</v>
      </c>
      <c r="T744" s="25" t="s">
        <v>1300</v>
      </c>
      <c r="U744" s="25"/>
      <c r="V744" s="25"/>
      <c r="W744" s="23" t="s">
        <v>272</v>
      </c>
      <c r="X744" s="26">
        <v>2</v>
      </c>
      <c r="Y744" s="26">
        <v>2</v>
      </c>
      <c r="Z744" s="21"/>
      <c r="AA744" s="25"/>
      <c r="AB744" s="25"/>
      <c r="AC744" s="25"/>
      <c r="AD744" s="25"/>
      <c r="AE744" s="25">
        <v>0</v>
      </c>
      <c r="AF744" s="25" t="s">
        <v>62</v>
      </c>
      <c r="AG744" s="25" t="s">
        <v>62</v>
      </c>
      <c r="AH744" s="25"/>
      <c r="AI744" s="25" t="s">
        <v>63</v>
      </c>
      <c r="AJ744" s="27">
        <v>-150</v>
      </c>
      <c r="AK744" s="24">
        <v>4</v>
      </c>
      <c r="AL744" s="24" t="b">
        <v>0</v>
      </c>
      <c r="AM744" s="24" t="b">
        <v>0</v>
      </c>
      <c r="AN744" s="24" t="b">
        <v>0</v>
      </c>
      <c r="AO744" s="24">
        <v>5</v>
      </c>
      <c r="AP744" s="24">
        <v>1</v>
      </c>
      <c r="AQ744" s="26">
        <v>37346</v>
      </c>
      <c r="AR744" s="26">
        <v>37323</v>
      </c>
      <c r="AS744" s="24">
        <v>1</v>
      </c>
      <c r="AT744" s="23" t="s">
        <v>767</v>
      </c>
      <c r="AU744" s="23" t="str">
        <f t="shared" si="11"/>
        <v/>
      </c>
    </row>
    <row r="745" spans="2:47" ht="13.8" x14ac:dyDescent="0.25">
      <c r="B745" s="20">
        <v>37346</v>
      </c>
      <c r="C745" s="20" t="s">
        <v>1621</v>
      </c>
      <c r="D745" s="21" t="s">
        <v>765</v>
      </c>
      <c r="E745" s="21" t="s">
        <v>99</v>
      </c>
      <c r="F745" s="22">
        <v>-5.63</v>
      </c>
      <c r="G745" s="21" t="s">
        <v>2085</v>
      </c>
      <c r="H745" s="21" t="s">
        <v>477</v>
      </c>
      <c r="I745" s="21" t="s">
        <v>478</v>
      </c>
      <c r="J745" s="21"/>
      <c r="K745" s="21" t="s">
        <v>39</v>
      </c>
      <c r="L745" s="21" t="s">
        <v>269</v>
      </c>
      <c r="M745" s="23" t="s">
        <v>766</v>
      </c>
      <c r="N745" s="24">
        <v>499</v>
      </c>
      <c r="O745" s="21" t="s">
        <v>139</v>
      </c>
      <c r="P745" s="23" t="s">
        <v>130</v>
      </c>
      <c r="Q745" s="23" t="s">
        <v>56</v>
      </c>
      <c r="R745" s="23" t="s">
        <v>57</v>
      </c>
      <c r="S745" s="24" t="b">
        <v>0</v>
      </c>
      <c r="T745" s="25" t="s">
        <v>2085</v>
      </c>
      <c r="U745" s="25"/>
      <c r="V745" s="25"/>
      <c r="W745" s="23" t="s">
        <v>272</v>
      </c>
      <c r="X745" s="26">
        <v>2</v>
      </c>
      <c r="Y745" s="26">
        <v>2</v>
      </c>
      <c r="Z745" s="21"/>
      <c r="AA745" s="25"/>
      <c r="AB745" s="25"/>
      <c r="AC745" s="25"/>
      <c r="AD745" s="25"/>
      <c r="AE745" s="25">
        <v>0</v>
      </c>
      <c r="AF745" s="25" t="s">
        <v>62</v>
      </c>
      <c r="AG745" s="25" t="s">
        <v>62</v>
      </c>
      <c r="AH745" s="25"/>
      <c r="AI745" s="25" t="s">
        <v>63</v>
      </c>
      <c r="AJ745" s="27">
        <v>-5.63</v>
      </c>
      <c r="AK745" s="24">
        <v>3</v>
      </c>
      <c r="AL745" s="24" t="b">
        <v>1</v>
      </c>
      <c r="AM745" s="24" t="b">
        <v>0</v>
      </c>
      <c r="AN745" s="24" t="b">
        <v>0</v>
      </c>
      <c r="AO745" s="24">
        <v>0</v>
      </c>
      <c r="AP745" s="24">
        <v>1</v>
      </c>
      <c r="AQ745" s="26">
        <v>37346</v>
      </c>
      <c r="AR745" s="26">
        <v>37350</v>
      </c>
      <c r="AS745" s="24">
        <v>1</v>
      </c>
      <c r="AT745" s="23" t="s">
        <v>767</v>
      </c>
      <c r="AU745" s="23" t="str">
        <f t="shared" si="11"/>
        <v/>
      </c>
    </row>
    <row r="746" spans="2:47" ht="13.8" x14ac:dyDescent="0.25">
      <c r="B746" s="20">
        <v>37346</v>
      </c>
      <c r="C746" s="20" t="s">
        <v>1621</v>
      </c>
      <c r="D746" s="21" t="s">
        <v>765</v>
      </c>
      <c r="E746" s="21" t="s">
        <v>99</v>
      </c>
      <c r="F746" s="22">
        <v>400</v>
      </c>
      <c r="G746" s="21" t="s">
        <v>2126</v>
      </c>
      <c r="H746" s="21" t="s">
        <v>477</v>
      </c>
      <c r="I746" s="21" t="s">
        <v>478</v>
      </c>
      <c r="J746" s="21"/>
      <c r="K746" s="21" t="s">
        <v>39</v>
      </c>
      <c r="L746" s="21" t="s">
        <v>269</v>
      </c>
      <c r="M746" s="23" t="s">
        <v>766</v>
      </c>
      <c r="N746" s="24">
        <v>499</v>
      </c>
      <c r="O746" s="21" t="s">
        <v>139</v>
      </c>
      <c r="P746" s="23" t="s">
        <v>130</v>
      </c>
      <c r="Q746" s="23" t="s">
        <v>56</v>
      </c>
      <c r="R746" s="23" t="s">
        <v>57</v>
      </c>
      <c r="S746" s="24" t="b">
        <v>0</v>
      </c>
      <c r="T746" s="25" t="s">
        <v>2126</v>
      </c>
      <c r="U746" s="25"/>
      <c r="V746" s="25"/>
      <c r="W746" s="23" t="s">
        <v>272</v>
      </c>
      <c r="X746" s="26">
        <v>2</v>
      </c>
      <c r="Y746" s="26">
        <v>2</v>
      </c>
      <c r="Z746" s="21"/>
      <c r="AA746" s="25"/>
      <c r="AB746" s="25"/>
      <c r="AC746" s="25"/>
      <c r="AD746" s="25"/>
      <c r="AE746" s="25">
        <v>0</v>
      </c>
      <c r="AF746" s="25" t="s">
        <v>62</v>
      </c>
      <c r="AG746" s="25" t="s">
        <v>62</v>
      </c>
      <c r="AH746" s="25"/>
      <c r="AI746" s="25" t="s">
        <v>63</v>
      </c>
      <c r="AJ746" s="27">
        <v>400</v>
      </c>
      <c r="AK746" s="24">
        <v>1</v>
      </c>
      <c r="AL746" s="24" t="b">
        <v>1</v>
      </c>
      <c r="AM746" s="24" t="b">
        <v>0</v>
      </c>
      <c r="AN746" s="24" t="b">
        <v>0</v>
      </c>
      <c r="AO746" s="24">
        <v>0</v>
      </c>
      <c r="AP746" s="24">
        <v>1</v>
      </c>
      <c r="AQ746" s="26">
        <v>37346</v>
      </c>
      <c r="AR746" s="26">
        <v>37351</v>
      </c>
      <c r="AS746" s="24">
        <v>1</v>
      </c>
      <c r="AT746" s="23" t="s">
        <v>767</v>
      </c>
      <c r="AU746" s="23" t="str">
        <f t="shared" si="11"/>
        <v/>
      </c>
    </row>
    <row r="747" spans="2:47" ht="13.8" x14ac:dyDescent="0.25">
      <c r="B747" s="20">
        <v>37346</v>
      </c>
      <c r="C747" s="20" t="s">
        <v>1621</v>
      </c>
      <c r="D747" s="21" t="s">
        <v>768</v>
      </c>
      <c r="E747" s="21" t="s">
        <v>769</v>
      </c>
      <c r="F747" s="22">
        <v>1909.72</v>
      </c>
      <c r="G747" s="21" t="s">
        <v>2051</v>
      </c>
      <c r="H747" s="21" t="s">
        <v>2052</v>
      </c>
      <c r="I747" s="21" t="s">
        <v>575</v>
      </c>
      <c r="J747" s="21" t="s">
        <v>576</v>
      </c>
      <c r="K747" s="21" t="s">
        <v>39</v>
      </c>
      <c r="L747" s="21" t="s">
        <v>269</v>
      </c>
      <c r="M747" s="23" t="s">
        <v>770</v>
      </c>
      <c r="N747" s="24">
        <v>499</v>
      </c>
      <c r="O747" s="21" t="s">
        <v>139</v>
      </c>
      <c r="P747" s="23" t="s">
        <v>55</v>
      </c>
      <c r="Q747" s="23" t="s">
        <v>56</v>
      </c>
      <c r="R747" s="23" t="s">
        <v>57</v>
      </c>
      <c r="S747" s="24" t="b">
        <v>0</v>
      </c>
      <c r="T747" s="25" t="s">
        <v>1393</v>
      </c>
      <c r="U747" s="25" t="s">
        <v>435</v>
      </c>
      <c r="V747" s="25"/>
      <c r="W747" s="23" t="s">
        <v>272</v>
      </c>
      <c r="X747" s="26">
        <v>2</v>
      </c>
      <c r="Y747" s="26">
        <v>2</v>
      </c>
      <c r="Z747" s="21"/>
      <c r="AA747" s="25"/>
      <c r="AB747" s="25"/>
      <c r="AC747" s="25"/>
      <c r="AD747" s="25"/>
      <c r="AE747" s="25">
        <v>0</v>
      </c>
      <c r="AF747" s="25" t="s">
        <v>62</v>
      </c>
      <c r="AG747" s="25" t="s">
        <v>62</v>
      </c>
      <c r="AH747" s="25"/>
      <c r="AI747" s="25" t="s">
        <v>63</v>
      </c>
      <c r="AJ747" s="27">
        <v>1909.72</v>
      </c>
      <c r="AK747" s="24">
        <v>11</v>
      </c>
      <c r="AL747" s="24" t="b">
        <v>0</v>
      </c>
      <c r="AM747" s="24" t="b">
        <v>0</v>
      </c>
      <c r="AN747" s="24" t="b">
        <v>1</v>
      </c>
      <c r="AO747" s="24">
        <v>4</v>
      </c>
      <c r="AP747" s="24">
        <v>1</v>
      </c>
      <c r="AQ747" s="26">
        <v>37346</v>
      </c>
      <c r="AR747" s="26">
        <v>37351</v>
      </c>
      <c r="AS747" s="24">
        <v>1</v>
      </c>
      <c r="AT747" s="23" t="s">
        <v>771</v>
      </c>
      <c r="AU747" s="23" t="str">
        <f t="shared" si="11"/>
        <v/>
      </c>
    </row>
    <row r="748" spans="2:47" ht="13.8" x14ac:dyDescent="0.25">
      <c r="B748" s="20">
        <v>37346</v>
      </c>
      <c r="C748" s="20" t="s">
        <v>1621</v>
      </c>
      <c r="D748" s="21" t="s">
        <v>772</v>
      </c>
      <c r="E748" s="21" t="s">
        <v>721</v>
      </c>
      <c r="F748" s="22">
        <v>480</v>
      </c>
      <c r="G748" s="21" t="s">
        <v>2131</v>
      </c>
      <c r="H748" s="21" t="s">
        <v>2132</v>
      </c>
      <c r="I748" s="21" t="s">
        <v>2144</v>
      </c>
      <c r="J748" s="21" t="s">
        <v>432</v>
      </c>
      <c r="K748" s="21" t="s">
        <v>39</v>
      </c>
      <c r="L748" s="21" t="s">
        <v>269</v>
      </c>
      <c r="M748" s="23" t="s">
        <v>774</v>
      </c>
      <c r="N748" s="24">
        <v>499</v>
      </c>
      <c r="O748" s="21" t="s">
        <v>139</v>
      </c>
      <c r="P748" s="23" t="s">
        <v>55</v>
      </c>
      <c r="Q748" s="23" t="s">
        <v>56</v>
      </c>
      <c r="R748" s="23" t="s">
        <v>57</v>
      </c>
      <c r="S748" s="24" t="b">
        <v>0</v>
      </c>
      <c r="T748" s="25" t="s">
        <v>1510</v>
      </c>
      <c r="U748" s="25" t="s">
        <v>435</v>
      </c>
      <c r="V748" s="25"/>
      <c r="W748" s="23" t="s">
        <v>272</v>
      </c>
      <c r="X748" s="26">
        <v>2</v>
      </c>
      <c r="Y748" s="26">
        <v>2</v>
      </c>
      <c r="Z748" s="21"/>
      <c r="AA748" s="25"/>
      <c r="AB748" s="25"/>
      <c r="AC748" s="25"/>
      <c r="AD748" s="25"/>
      <c r="AE748" s="25">
        <v>0</v>
      </c>
      <c r="AF748" s="25" t="s">
        <v>62</v>
      </c>
      <c r="AG748" s="25" t="s">
        <v>62</v>
      </c>
      <c r="AH748" s="25"/>
      <c r="AI748" s="25" t="s">
        <v>63</v>
      </c>
      <c r="AJ748" s="27">
        <v>480</v>
      </c>
      <c r="AK748" s="24">
        <v>2</v>
      </c>
      <c r="AL748" s="24" t="b">
        <v>0</v>
      </c>
      <c r="AM748" s="24" t="b">
        <v>0</v>
      </c>
      <c r="AN748" s="24" t="b">
        <v>1</v>
      </c>
      <c r="AO748" s="24">
        <v>4</v>
      </c>
      <c r="AP748" s="24">
        <v>1</v>
      </c>
      <c r="AQ748" s="26">
        <v>37346</v>
      </c>
      <c r="AR748" s="26">
        <v>37337</v>
      </c>
      <c r="AS748" s="24">
        <v>1</v>
      </c>
      <c r="AT748" s="23" t="s">
        <v>775</v>
      </c>
      <c r="AU748" s="23" t="str">
        <f t="shared" si="11"/>
        <v/>
      </c>
    </row>
    <row r="749" spans="2:47" ht="13.8" x14ac:dyDescent="0.25">
      <c r="B749" s="20">
        <v>37346</v>
      </c>
      <c r="C749" s="20" t="s">
        <v>1621</v>
      </c>
      <c r="D749" s="21" t="s">
        <v>776</v>
      </c>
      <c r="E749" s="21" t="s">
        <v>777</v>
      </c>
      <c r="F749" s="22">
        <v>20.83</v>
      </c>
      <c r="G749" s="21" t="s">
        <v>1979</v>
      </c>
      <c r="H749" s="21" t="s">
        <v>1980</v>
      </c>
      <c r="I749" s="21" t="s">
        <v>1980</v>
      </c>
      <c r="J749" s="21"/>
      <c r="K749" s="21" t="s">
        <v>39</v>
      </c>
      <c r="L749" s="21" t="s">
        <v>269</v>
      </c>
      <c r="M749" s="23" t="s">
        <v>778</v>
      </c>
      <c r="N749" s="24">
        <v>461</v>
      </c>
      <c r="O749" s="21" t="s">
        <v>779</v>
      </c>
      <c r="P749" s="23" t="s">
        <v>130</v>
      </c>
      <c r="Q749" s="23" t="s">
        <v>56</v>
      </c>
      <c r="R749" s="23" t="s">
        <v>57</v>
      </c>
      <c r="S749" s="24" t="b">
        <v>0</v>
      </c>
      <c r="T749" s="25" t="s">
        <v>1979</v>
      </c>
      <c r="U749" s="25"/>
      <c r="V749" s="25"/>
      <c r="W749" s="23" t="s">
        <v>272</v>
      </c>
      <c r="X749" s="26">
        <v>2</v>
      </c>
      <c r="Y749" s="26">
        <v>2</v>
      </c>
      <c r="Z749" s="21"/>
      <c r="AA749" s="25"/>
      <c r="AB749" s="25"/>
      <c r="AC749" s="25"/>
      <c r="AD749" s="25"/>
      <c r="AE749" s="25">
        <v>0</v>
      </c>
      <c r="AF749" s="25" t="s">
        <v>62</v>
      </c>
      <c r="AG749" s="25" t="s">
        <v>62</v>
      </c>
      <c r="AH749" s="25"/>
      <c r="AI749" s="25" t="s">
        <v>63</v>
      </c>
      <c r="AJ749" s="27">
        <v>20.83</v>
      </c>
      <c r="AK749" s="24">
        <v>5</v>
      </c>
      <c r="AL749" s="24" t="b">
        <v>0</v>
      </c>
      <c r="AM749" s="24" t="b">
        <v>0</v>
      </c>
      <c r="AN749" s="24" t="b">
        <v>0</v>
      </c>
      <c r="AO749" s="24">
        <v>0</v>
      </c>
      <c r="AP749" s="24">
        <v>1</v>
      </c>
      <c r="AQ749" s="26">
        <v>37346</v>
      </c>
      <c r="AR749" s="26">
        <v>37351</v>
      </c>
      <c r="AS749" s="24">
        <v>1</v>
      </c>
      <c r="AT749" s="23" t="s">
        <v>780</v>
      </c>
      <c r="AU749" s="23" t="str">
        <f t="shared" si="11"/>
        <v/>
      </c>
    </row>
    <row r="750" spans="2:47" ht="13.8" x14ac:dyDescent="0.25">
      <c r="B750" s="20">
        <v>37346</v>
      </c>
      <c r="C750" s="20" t="s">
        <v>1621</v>
      </c>
      <c r="D750" s="21" t="s">
        <v>781</v>
      </c>
      <c r="E750" s="21" t="s">
        <v>782</v>
      </c>
      <c r="F750" s="22">
        <v>2445</v>
      </c>
      <c r="G750" s="21" t="s">
        <v>2145</v>
      </c>
      <c r="H750" s="21" t="s">
        <v>784</v>
      </c>
      <c r="I750" s="21" t="s">
        <v>2146</v>
      </c>
      <c r="J750" s="21" t="s">
        <v>51</v>
      </c>
      <c r="K750" s="21" t="s">
        <v>39</v>
      </c>
      <c r="L750" s="21" t="s">
        <v>52</v>
      </c>
      <c r="M750" s="23" t="s">
        <v>786</v>
      </c>
      <c r="N750" s="24">
        <v>461</v>
      </c>
      <c r="O750" s="21" t="s">
        <v>779</v>
      </c>
      <c r="P750" s="23" t="s">
        <v>55</v>
      </c>
      <c r="Q750" s="23" t="s">
        <v>56</v>
      </c>
      <c r="R750" s="23" t="s">
        <v>57</v>
      </c>
      <c r="S750" s="24" t="b">
        <v>0</v>
      </c>
      <c r="T750" s="25" t="s">
        <v>1535</v>
      </c>
      <c r="U750" s="25" t="s">
        <v>2147</v>
      </c>
      <c r="V750" s="25"/>
      <c r="W750" s="23" t="s">
        <v>272</v>
      </c>
      <c r="X750" s="26">
        <v>2</v>
      </c>
      <c r="Y750" s="26">
        <v>2</v>
      </c>
      <c r="Z750" s="21"/>
      <c r="AA750" s="25"/>
      <c r="AB750" s="25"/>
      <c r="AC750" s="25"/>
      <c r="AD750" s="25"/>
      <c r="AE750" s="25">
        <v>0</v>
      </c>
      <c r="AF750" s="25" t="s">
        <v>62</v>
      </c>
      <c r="AG750" s="25" t="s">
        <v>62</v>
      </c>
      <c r="AH750" s="25"/>
      <c r="AI750" s="25" t="s">
        <v>63</v>
      </c>
      <c r="AJ750" s="27">
        <v>2445</v>
      </c>
      <c r="AK750" s="24">
        <v>18</v>
      </c>
      <c r="AL750" s="24" t="b">
        <v>0</v>
      </c>
      <c r="AM750" s="24" t="b">
        <v>0</v>
      </c>
      <c r="AN750" s="24" t="b">
        <v>0</v>
      </c>
      <c r="AO750" s="24">
        <v>4</v>
      </c>
      <c r="AP750" s="24">
        <v>1</v>
      </c>
      <c r="AQ750" s="26">
        <v>37346</v>
      </c>
      <c r="AR750" s="26">
        <v>37344</v>
      </c>
      <c r="AS750" s="24">
        <v>1</v>
      </c>
      <c r="AT750" s="23" t="s">
        <v>789</v>
      </c>
      <c r="AU750" s="23" t="str">
        <f t="shared" si="11"/>
        <v/>
      </c>
    </row>
    <row r="751" spans="2:47" ht="13.8" x14ac:dyDescent="0.25">
      <c r="B751" s="20">
        <v>37346</v>
      </c>
      <c r="C751" s="20" t="s">
        <v>1621</v>
      </c>
      <c r="D751" s="21" t="s">
        <v>790</v>
      </c>
      <c r="E751" s="21" t="s">
        <v>791</v>
      </c>
      <c r="F751" s="22">
        <v>1300</v>
      </c>
      <c r="G751" s="21" t="s">
        <v>2145</v>
      </c>
      <c r="H751" s="21" t="s">
        <v>784</v>
      </c>
      <c r="I751" s="21" t="s">
        <v>2148</v>
      </c>
      <c r="J751" s="21" t="s">
        <v>51</v>
      </c>
      <c r="K751" s="21" t="s">
        <v>39</v>
      </c>
      <c r="L751" s="21" t="s">
        <v>52</v>
      </c>
      <c r="M751" s="23" t="s">
        <v>786</v>
      </c>
      <c r="N751" s="24">
        <v>461</v>
      </c>
      <c r="O751" s="21" t="s">
        <v>779</v>
      </c>
      <c r="P751" s="23" t="s">
        <v>130</v>
      </c>
      <c r="Q751" s="23" t="s">
        <v>56</v>
      </c>
      <c r="R751" s="23" t="s">
        <v>57</v>
      </c>
      <c r="S751" s="24" t="b">
        <v>0</v>
      </c>
      <c r="T751" s="25" t="s">
        <v>1535</v>
      </c>
      <c r="U751" s="25" t="s">
        <v>2147</v>
      </c>
      <c r="V751" s="25"/>
      <c r="W751" s="23" t="s">
        <v>272</v>
      </c>
      <c r="X751" s="26">
        <v>2</v>
      </c>
      <c r="Y751" s="26">
        <v>2</v>
      </c>
      <c r="Z751" s="21"/>
      <c r="AA751" s="25"/>
      <c r="AB751" s="25"/>
      <c r="AC751" s="25"/>
      <c r="AD751" s="25"/>
      <c r="AE751" s="25">
        <v>0</v>
      </c>
      <c r="AF751" s="25" t="s">
        <v>62</v>
      </c>
      <c r="AG751" s="25" t="s">
        <v>62</v>
      </c>
      <c r="AH751" s="25"/>
      <c r="AI751" s="25" t="s">
        <v>63</v>
      </c>
      <c r="AJ751" s="27">
        <v>1300</v>
      </c>
      <c r="AK751" s="24">
        <v>20</v>
      </c>
      <c r="AL751" s="24" t="b">
        <v>0</v>
      </c>
      <c r="AM751" s="24" t="b">
        <v>0</v>
      </c>
      <c r="AN751" s="24" t="b">
        <v>0</v>
      </c>
      <c r="AO751" s="24">
        <v>4</v>
      </c>
      <c r="AP751" s="24">
        <v>1</v>
      </c>
      <c r="AQ751" s="26">
        <v>37346</v>
      </c>
      <c r="AR751" s="26">
        <v>37344</v>
      </c>
      <c r="AS751" s="24">
        <v>1</v>
      </c>
      <c r="AT751" s="23" t="s">
        <v>793</v>
      </c>
      <c r="AU751" s="23" t="str">
        <f t="shared" si="11"/>
        <v/>
      </c>
    </row>
    <row r="752" spans="2:47" ht="13.8" x14ac:dyDescent="0.25">
      <c r="B752" s="20">
        <v>37346</v>
      </c>
      <c r="C752" s="20" t="s">
        <v>1621</v>
      </c>
      <c r="D752" s="21" t="s">
        <v>794</v>
      </c>
      <c r="E752" s="21" t="s">
        <v>795</v>
      </c>
      <c r="F752" s="22">
        <v>250</v>
      </c>
      <c r="G752" s="21" t="s">
        <v>2149</v>
      </c>
      <c r="H752" s="21" t="s">
        <v>2150</v>
      </c>
      <c r="I752" s="21" t="s">
        <v>2151</v>
      </c>
      <c r="J752" s="21" t="s">
        <v>432</v>
      </c>
      <c r="K752" s="21" t="s">
        <v>39</v>
      </c>
      <c r="L752" s="21" t="s">
        <v>269</v>
      </c>
      <c r="M752" s="23" t="s">
        <v>799</v>
      </c>
      <c r="N752" s="24">
        <v>461</v>
      </c>
      <c r="O752" s="21" t="s">
        <v>779</v>
      </c>
      <c r="P752" s="23" t="s">
        <v>55</v>
      </c>
      <c r="Q752" s="23" t="s">
        <v>56</v>
      </c>
      <c r="R752" s="23" t="s">
        <v>57</v>
      </c>
      <c r="S752" s="24" t="b">
        <v>0</v>
      </c>
      <c r="T752" s="25" t="s">
        <v>1537</v>
      </c>
      <c r="U752" s="25" t="s">
        <v>435</v>
      </c>
      <c r="V752" s="25"/>
      <c r="W752" s="23" t="s">
        <v>272</v>
      </c>
      <c r="X752" s="26">
        <v>2</v>
      </c>
      <c r="Y752" s="26">
        <v>2</v>
      </c>
      <c r="Z752" s="21"/>
      <c r="AA752" s="25"/>
      <c r="AB752" s="25"/>
      <c r="AC752" s="25"/>
      <c r="AD752" s="25"/>
      <c r="AE752" s="25">
        <v>0</v>
      </c>
      <c r="AF752" s="25" t="s">
        <v>62</v>
      </c>
      <c r="AG752" s="25" t="s">
        <v>62</v>
      </c>
      <c r="AH752" s="25"/>
      <c r="AI752" s="25" t="s">
        <v>63</v>
      </c>
      <c r="AJ752" s="27">
        <v>250</v>
      </c>
      <c r="AK752" s="24">
        <v>1</v>
      </c>
      <c r="AL752" s="24" t="b">
        <v>0</v>
      </c>
      <c r="AM752" s="24" t="b">
        <v>0</v>
      </c>
      <c r="AN752" s="24" t="b">
        <v>1</v>
      </c>
      <c r="AO752" s="24">
        <v>4</v>
      </c>
      <c r="AP752" s="24">
        <v>1</v>
      </c>
      <c r="AQ752" s="26">
        <v>37346</v>
      </c>
      <c r="AR752" s="26">
        <v>37337</v>
      </c>
      <c r="AS752" s="24">
        <v>1</v>
      </c>
      <c r="AT752" s="23" t="s">
        <v>801</v>
      </c>
      <c r="AU752" s="23" t="str">
        <f t="shared" si="11"/>
        <v/>
      </c>
    </row>
    <row r="753" spans="2:47" ht="13.8" x14ac:dyDescent="0.25">
      <c r="B753" s="20">
        <v>37346</v>
      </c>
      <c r="C753" s="20" t="s">
        <v>1621</v>
      </c>
      <c r="D753" s="21" t="s">
        <v>802</v>
      </c>
      <c r="E753" s="21" t="s">
        <v>803</v>
      </c>
      <c r="F753" s="22">
        <v>-956</v>
      </c>
      <c r="G753" s="21" t="s">
        <v>1989</v>
      </c>
      <c r="H753" s="21" t="s">
        <v>1990</v>
      </c>
      <c r="I753" s="21" t="s">
        <v>2152</v>
      </c>
      <c r="J753" s="21" t="s">
        <v>432</v>
      </c>
      <c r="K753" s="21" t="s">
        <v>39</v>
      </c>
      <c r="L753" s="21" t="s">
        <v>504</v>
      </c>
      <c r="M753" s="23" t="s">
        <v>805</v>
      </c>
      <c r="N753" s="24">
        <v>461</v>
      </c>
      <c r="O753" s="21" t="s">
        <v>779</v>
      </c>
      <c r="P753" s="23" t="s">
        <v>55</v>
      </c>
      <c r="Q753" s="23" t="s">
        <v>56</v>
      </c>
      <c r="R753" s="23" t="s">
        <v>57</v>
      </c>
      <c r="S753" s="24" t="b">
        <v>0</v>
      </c>
      <c r="T753" s="25" t="s">
        <v>1312</v>
      </c>
      <c r="U753" s="25" t="s">
        <v>435</v>
      </c>
      <c r="V753" s="25"/>
      <c r="W753" s="23" t="s">
        <v>272</v>
      </c>
      <c r="X753" s="26">
        <v>2</v>
      </c>
      <c r="Y753" s="26">
        <v>2</v>
      </c>
      <c r="Z753" s="21"/>
      <c r="AA753" s="25"/>
      <c r="AB753" s="25"/>
      <c r="AC753" s="25"/>
      <c r="AD753" s="25"/>
      <c r="AE753" s="25">
        <v>0</v>
      </c>
      <c r="AF753" s="25" t="s">
        <v>62</v>
      </c>
      <c r="AG753" s="25" t="s">
        <v>62</v>
      </c>
      <c r="AH753" s="25"/>
      <c r="AI753" s="25" t="s">
        <v>63</v>
      </c>
      <c r="AJ753" s="27">
        <v>-956</v>
      </c>
      <c r="AK753" s="24">
        <v>10</v>
      </c>
      <c r="AL753" s="24" t="b">
        <v>0</v>
      </c>
      <c r="AM753" s="24" t="b">
        <v>0</v>
      </c>
      <c r="AN753" s="24" t="b">
        <v>0</v>
      </c>
      <c r="AO753" s="24">
        <v>5</v>
      </c>
      <c r="AP753" s="24">
        <v>1</v>
      </c>
      <c r="AQ753" s="26">
        <v>37346</v>
      </c>
      <c r="AR753" s="26">
        <v>37316</v>
      </c>
      <c r="AS753" s="24">
        <v>1</v>
      </c>
      <c r="AT753" s="23" t="s">
        <v>806</v>
      </c>
      <c r="AU753" s="23" t="str">
        <f t="shared" si="11"/>
        <v/>
      </c>
    </row>
    <row r="754" spans="2:47" ht="13.8" x14ac:dyDescent="0.25">
      <c r="B754" s="20">
        <v>37346</v>
      </c>
      <c r="C754" s="20" t="s">
        <v>1621</v>
      </c>
      <c r="D754" s="21" t="s">
        <v>802</v>
      </c>
      <c r="E754" s="21" t="s">
        <v>803</v>
      </c>
      <c r="F754" s="22">
        <v>2096.34</v>
      </c>
      <c r="G754" s="21" t="s">
        <v>1969</v>
      </c>
      <c r="H754" s="21" t="s">
        <v>1970</v>
      </c>
      <c r="I754" s="21" t="s">
        <v>2153</v>
      </c>
      <c r="J754" s="21" t="s">
        <v>432</v>
      </c>
      <c r="K754" s="21" t="s">
        <v>39</v>
      </c>
      <c r="L754" s="21" t="s">
        <v>269</v>
      </c>
      <c r="M754" s="23" t="s">
        <v>805</v>
      </c>
      <c r="N754" s="24">
        <v>461</v>
      </c>
      <c r="O754" s="21" t="s">
        <v>779</v>
      </c>
      <c r="P754" s="23" t="s">
        <v>55</v>
      </c>
      <c r="Q754" s="23" t="s">
        <v>56</v>
      </c>
      <c r="R754" s="23" t="s">
        <v>57</v>
      </c>
      <c r="S754" s="24" t="b">
        <v>0</v>
      </c>
      <c r="T754" s="25" t="s">
        <v>1289</v>
      </c>
      <c r="U754" s="25" t="s">
        <v>435</v>
      </c>
      <c r="V754" s="25"/>
      <c r="W754" s="23" t="s">
        <v>272</v>
      </c>
      <c r="X754" s="26">
        <v>2</v>
      </c>
      <c r="Y754" s="26">
        <v>2</v>
      </c>
      <c r="Z754" s="21"/>
      <c r="AA754" s="25"/>
      <c r="AB754" s="25"/>
      <c r="AC754" s="25"/>
      <c r="AD754" s="25"/>
      <c r="AE754" s="25">
        <v>0</v>
      </c>
      <c r="AF754" s="25" t="s">
        <v>62</v>
      </c>
      <c r="AG754" s="25" t="s">
        <v>62</v>
      </c>
      <c r="AH754" s="25"/>
      <c r="AI754" s="25" t="s">
        <v>63</v>
      </c>
      <c r="AJ754" s="27">
        <v>2096.34</v>
      </c>
      <c r="AK754" s="24">
        <v>14</v>
      </c>
      <c r="AL754" s="24" t="b">
        <v>0</v>
      </c>
      <c r="AM754" s="24" t="b">
        <v>0</v>
      </c>
      <c r="AN754" s="24" t="b">
        <v>1</v>
      </c>
      <c r="AO754" s="24">
        <v>4</v>
      </c>
      <c r="AP754" s="24">
        <v>1</v>
      </c>
      <c r="AQ754" s="26">
        <v>37346</v>
      </c>
      <c r="AR754" s="26">
        <v>37340</v>
      </c>
      <c r="AS754" s="24">
        <v>1</v>
      </c>
      <c r="AT754" s="23" t="s">
        <v>806</v>
      </c>
      <c r="AU754" s="23" t="str">
        <f t="shared" si="11"/>
        <v/>
      </c>
    </row>
    <row r="755" spans="2:47" ht="13.8" x14ac:dyDescent="0.25">
      <c r="B755" s="20">
        <v>37346</v>
      </c>
      <c r="C755" s="20" t="s">
        <v>1621</v>
      </c>
      <c r="D755" s="21" t="s">
        <v>802</v>
      </c>
      <c r="E755" s="21" t="s">
        <v>803</v>
      </c>
      <c r="F755" s="22">
        <v>1048</v>
      </c>
      <c r="G755" s="21" t="s">
        <v>1985</v>
      </c>
      <c r="H755" s="21" t="s">
        <v>1986</v>
      </c>
      <c r="I755" s="21" t="s">
        <v>2154</v>
      </c>
      <c r="J755" s="21" t="s">
        <v>432</v>
      </c>
      <c r="K755" s="21" t="s">
        <v>39</v>
      </c>
      <c r="L755" s="21" t="s">
        <v>269</v>
      </c>
      <c r="M755" s="23" t="s">
        <v>805</v>
      </c>
      <c r="N755" s="24">
        <v>461</v>
      </c>
      <c r="O755" s="21" t="s">
        <v>779</v>
      </c>
      <c r="P755" s="23" t="s">
        <v>55</v>
      </c>
      <c r="Q755" s="23" t="s">
        <v>56</v>
      </c>
      <c r="R755" s="23" t="s">
        <v>57</v>
      </c>
      <c r="S755" s="24" t="b">
        <v>0</v>
      </c>
      <c r="T755" s="25" t="s">
        <v>1312</v>
      </c>
      <c r="U755" s="25" t="s">
        <v>435</v>
      </c>
      <c r="V755" s="25"/>
      <c r="W755" s="23" t="s">
        <v>272</v>
      </c>
      <c r="X755" s="26">
        <v>2</v>
      </c>
      <c r="Y755" s="26">
        <v>2</v>
      </c>
      <c r="Z755" s="21"/>
      <c r="AA755" s="25"/>
      <c r="AB755" s="25"/>
      <c r="AC755" s="25"/>
      <c r="AD755" s="25"/>
      <c r="AE755" s="25">
        <v>0</v>
      </c>
      <c r="AF755" s="25" t="s">
        <v>62</v>
      </c>
      <c r="AG755" s="25" t="s">
        <v>62</v>
      </c>
      <c r="AH755" s="25"/>
      <c r="AI755" s="25" t="s">
        <v>63</v>
      </c>
      <c r="AJ755" s="27">
        <v>1048</v>
      </c>
      <c r="AK755" s="24">
        <v>10</v>
      </c>
      <c r="AL755" s="24" t="b">
        <v>1</v>
      </c>
      <c r="AM755" s="24" t="b">
        <v>0</v>
      </c>
      <c r="AN755" s="24" t="b">
        <v>1</v>
      </c>
      <c r="AO755" s="24">
        <v>4</v>
      </c>
      <c r="AP755" s="24">
        <v>1</v>
      </c>
      <c r="AQ755" s="26">
        <v>37346</v>
      </c>
      <c r="AR755" s="26">
        <v>37348</v>
      </c>
      <c r="AS755" s="24">
        <v>1</v>
      </c>
      <c r="AT755" s="23" t="s">
        <v>806</v>
      </c>
      <c r="AU755" s="23" t="str">
        <f t="shared" si="11"/>
        <v/>
      </c>
    </row>
    <row r="756" spans="2:47" ht="13.8" x14ac:dyDescent="0.25">
      <c r="B756" s="20">
        <v>37346</v>
      </c>
      <c r="C756" s="20" t="s">
        <v>1621</v>
      </c>
      <c r="D756" s="21" t="s">
        <v>802</v>
      </c>
      <c r="E756" s="21" t="s">
        <v>803</v>
      </c>
      <c r="F756" s="22">
        <v>16.48</v>
      </c>
      <c r="G756" s="21" t="s">
        <v>2155</v>
      </c>
      <c r="H756" s="21" t="s">
        <v>2156</v>
      </c>
      <c r="I756" s="21" t="s">
        <v>2156</v>
      </c>
      <c r="J756" s="21" t="s">
        <v>432</v>
      </c>
      <c r="K756" s="21" t="s">
        <v>39</v>
      </c>
      <c r="L756" s="21" t="s">
        <v>269</v>
      </c>
      <c r="M756" s="23" t="s">
        <v>805</v>
      </c>
      <c r="N756" s="24">
        <v>461</v>
      </c>
      <c r="O756" s="21" t="s">
        <v>779</v>
      </c>
      <c r="P756" s="23" t="s">
        <v>55</v>
      </c>
      <c r="Q756" s="23" t="s">
        <v>56</v>
      </c>
      <c r="R756" s="23" t="s">
        <v>57</v>
      </c>
      <c r="S756" s="24" t="b">
        <v>0</v>
      </c>
      <c r="T756" s="25" t="s">
        <v>2155</v>
      </c>
      <c r="U756" s="25"/>
      <c r="V756" s="25"/>
      <c r="W756" s="23" t="s">
        <v>272</v>
      </c>
      <c r="X756" s="26">
        <v>2</v>
      </c>
      <c r="Y756" s="26">
        <v>2</v>
      </c>
      <c r="Z756" s="21"/>
      <c r="AA756" s="25"/>
      <c r="AB756" s="25"/>
      <c r="AC756" s="25"/>
      <c r="AD756" s="25"/>
      <c r="AE756" s="25">
        <v>0</v>
      </c>
      <c r="AF756" s="25" t="s">
        <v>62</v>
      </c>
      <c r="AG756" s="25" t="s">
        <v>62</v>
      </c>
      <c r="AH756" s="25"/>
      <c r="AI756" s="25" t="s">
        <v>63</v>
      </c>
      <c r="AJ756" s="27">
        <v>16.48</v>
      </c>
      <c r="AK756" s="24">
        <v>9</v>
      </c>
      <c r="AL756" s="24" t="b">
        <v>0</v>
      </c>
      <c r="AM756" s="24" t="b">
        <v>0</v>
      </c>
      <c r="AN756" s="24" t="b">
        <v>0</v>
      </c>
      <c r="AO756" s="24">
        <v>0</v>
      </c>
      <c r="AP756" s="24">
        <v>1</v>
      </c>
      <c r="AQ756" s="26">
        <v>37346</v>
      </c>
      <c r="AR756" s="26">
        <v>37348</v>
      </c>
      <c r="AS756" s="24">
        <v>1</v>
      </c>
      <c r="AT756" s="23" t="s">
        <v>806</v>
      </c>
      <c r="AU756" s="23" t="str">
        <f t="shared" si="11"/>
        <v/>
      </c>
    </row>
    <row r="757" spans="2:47" ht="13.8" x14ac:dyDescent="0.25">
      <c r="B757" s="20">
        <v>37346</v>
      </c>
      <c r="C757" s="20" t="s">
        <v>1621</v>
      </c>
      <c r="D757" s="21" t="s">
        <v>809</v>
      </c>
      <c r="E757" s="21" t="s">
        <v>810</v>
      </c>
      <c r="F757" s="22">
        <v>828</v>
      </c>
      <c r="G757" s="21" t="s">
        <v>1979</v>
      </c>
      <c r="H757" s="21" t="s">
        <v>1980</v>
      </c>
      <c r="I757" s="21" t="s">
        <v>1980</v>
      </c>
      <c r="J757" s="21"/>
      <c r="K757" s="21" t="s">
        <v>39</v>
      </c>
      <c r="L757" s="21" t="s">
        <v>269</v>
      </c>
      <c r="M757" s="23" t="s">
        <v>805</v>
      </c>
      <c r="N757" s="24">
        <v>461</v>
      </c>
      <c r="O757" s="21" t="s">
        <v>779</v>
      </c>
      <c r="P757" s="23" t="s">
        <v>130</v>
      </c>
      <c r="Q757" s="23" t="s">
        <v>56</v>
      </c>
      <c r="R757" s="23" t="s">
        <v>57</v>
      </c>
      <c r="S757" s="24" t="b">
        <v>0</v>
      </c>
      <c r="T757" s="25" t="s">
        <v>1979</v>
      </c>
      <c r="U757" s="25"/>
      <c r="V757" s="25"/>
      <c r="W757" s="23" t="s">
        <v>272</v>
      </c>
      <c r="X757" s="26">
        <v>2</v>
      </c>
      <c r="Y757" s="26">
        <v>2</v>
      </c>
      <c r="Z757" s="21"/>
      <c r="AA757" s="25"/>
      <c r="AB757" s="25"/>
      <c r="AC757" s="25"/>
      <c r="AD757" s="25"/>
      <c r="AE757" s="25">
        <v>0</v>
      </c>
      <c r="AF757" s="25" t="s">
        <v>62</v>
      </c>
      <c r="AG757" s="25" t="s">
        <v>62</v>
      </c>
      <c r="AH757" s="25"/>
      <c r="AI757" s="25" t="s">
        <v>63</v>
      </c>
      <c r="AJ757" s="27">
        <v>828</v>
      </c>
      <c r="AK757" s="24">
        <v>11</v>
      </c>
      <c r="AL757" s="24" t="b">
        <v>0</v>
      </c>
      <c r="AM757" s="24" t="b">
        <v>0</v>
      </c>
      <c r="AN757" s="24" t="b">
        <v>0</v>
      </c>
      <c r="AO757" s="24">
        <v>0</v>
      </c>
      <c r="AP757" s="24">
        <v>1</v>
      </c>
      <c r="AQ757" s="26">
        <v>37346</v>
      </c>
      <c r="AR757" s="26">
        <v>37351</v>
      </c>
      <c r="AS757" s="24">
        <v>1</v>
      </c>
      <c r="AT757" s="23" t="s">
        <v>811</v>
      </c>
      <c r="AU757" s="23" t="str">
        <f t="shared" si="11"/>
        <v/>
      </c>
    </row>
    <row r="758" spans="2:47" ht="13.8" x14ac:dyDescent="0.25">
      <c r="B758" s="20">
        <v>37346</v>
      </c>
      <c r="C758" s="20" t="s">
        <v>1621</v>
      </c>
      <c r="D758" s="21" t="s">
        <v>166</v>
      </c>
      <c r="E758" s="21" t="s">
        <v>167</v>
      </c>
      <c r="F758" s="22">
        <v>180</v>
      </c>
      <c r="G758" s="21" t="s">
        <v>2070</v>
      </c>
      <c r="H758" s="21" t="s">
        <v>49</v>
      </c>
      <c r="I758" s="21" t="s">
        <v>169</v>
      </c>
      <c r="J758" s="21" t="s">
        <v>307</v>
      </c>
      <c r="K758" s="21" t="s">
        <v>39</v>
      </c>
      <c r="L758" s="21" t="s">
        <v>52</v>
      </c>
      <c r="M758" s="23" t="s">
        <v>170</v>
      </c>
      <c r="N758" s="24">
        <v>499</v>
      </c>
      <c r="O758" s="21" t="s">
        <v>139</v>
      </c>
      <c r="P758" s="23" t="s">
        <v>55</v>
      </c>
      <c r="Q758" s="23" t="s">
        <v>56</v>
      </c>
      <c r="R758" s="23" t="s">
        <v>57</v>
      </c>
      <c r="S758" s="24" t="b">
        <v>0</v>
      </c>
      <c r="T758" s="25" t="s">
        <v>2157</v>
      </c>
      <c r="U758" s="25" t="s">
        <v>2073</v>
      </c>
      <c r="V758" s="25" t="s">
        <v>173</v>
      </c>
      <c r="W758" s="23" t="s">
        <v>2158</v>
      </c>
      <c r="X758" s="26">
        <v>37342</v>
      </c>
      <c r="Y758" s="26">
        <v>37352</v>
      </c>
      <c r="Z758" s="21"/>
      <c r="AA758" s="25"/>
      <c r="AB758" s="25"/>
      <c r="AC758" s="25"/>
      <c r="AD758" s="25">
        <v>7015</v>
      </c>
      <c r="AE758" s="25">
        <v>180</v>
      </c>
      <c r="AF758" s="25" t="s">
        <v>62</v>
      </c>
      <c r="AG758" s="25" t="s">
        <v>62</v>
      </c>
      <c r="AH758" s="25"/>
      <c r="AI758" s="25" t="s">
        <v>63</v>
      </c>
      <c r="AJ758" s="27">
        <v>180</v>
      </c>
      <c r="AK758" s="24">
        <v>13</v>
      </c>
      <c r="AL758" s="24" t="b">
        <v>0</v>
      </c>
      <c r="AM758" s="24" t="b">
        <v>0</v>
      </c>
      <c r="AN758" s="24" t="b">
        <v>0</v>
      </c>
      <c r="AO758" s="24">
        <v>0</v>
      </c>
      <c r="AP758" s="24">
        <v>1</v>
      </c>
      <c r="AQ758" s="26">
        <v>37346</v>
      </c>
      <c r="AR758" s="26">
        <v>37350</v>
      </c>
      <c r="AS758" s="24">
        <v>1</v>
      </c>
      <c r="AT758" s="23" t="s">
        <v>175</v>
      </c>
      <c r="AU758" s="23" t="str">
        <f t="shared" si="11"/>
        <v>VO00500790</v>
      </c>
    </row>
    <row r="759" spans="2:47" ht="13.8" x14ac:dyDescent="0.25">
      <c r="B759" s="20">
        <v>37346</v>
      </c>
      <c r="C759" s="20" t="s">
        <v>1621</v>
      </c>
      <c r="D759" s="21" t="s">
        <v>812</v>
      </c>
      <c r="E759" s="21" t="s">
        <v>732</v>
      </c>
      <c r="F759" s="22">
        <v>464</v>
      </c>
      <c r="G759" s="21" t="s">
        <v>2015</v>
      </c>
      <c r="H759" s="21" t="s">
        <v>747</v>
      </c>
      <c r="I759" s="21" t="s">
        <v>747</v>
      </c>
      <c r="J759" s="21" t="s">
        <v>51</v>
      </c>
      <c r="K759" s="21" t="s">
        <v>39</v>
      </c>
      <c r="L759" s="21" t="s">
        <v>52</v>
      </c>
      <c r="M759" s="23" t="s">
        <v>815</v>
      </c>
      <c r="N759" s="24">
        <v>456</v>
      </c>
      <c r="O759" s="21" t="s">
        <v>271</v>
      </c>
      <c r="P759" s="23" t="s">
        <v>55</v>
      </c>
      <c r="Q759" s="23" t="s">
        <v>56</v>
      </c>
      <c r="R759" s="23" t="s">
        <v>57</v>
      </c>
      <c r="S759" s="24" t="b">
        <v>0</v>
      </c>
      <c r="T759" s="25" t="s">
        <v>1337</v>
      </c>
      <c r="U759" s="25" t="s">
        <v>2016</v>
      </c>
      <c r="V759" s="25"/>
      <c r="W759" s="23" t="s">
        <v>272</v>
      </c>
      <c r="X759" s="26">
        <v>2</v>
      </c>
      <c r="Y759" s="26">
        <v>2</v>
      </c>
      <c r="Z759" s="21"/>
      <c r="AA759" s="25"/>
      <c r="AB759" s="25"/>
      <c r="AC759" s="25"/>
      <c r="AD759" s="25"/>
      <c r="AE759" s="25">
        <v>0</v>
      </c>
      <c r="AF759" s="25" t="s">
        <v>62</v>
      </c>
      <c r="AG759" s="25" t="s">
        <v>62</v>
      </c>
      <c r="AH759" s="25"/>
      <c r="AI759" s="25" t="s">
        <v>63</v>
      </c>
      <c r="AJ759" s="27">
        <v>464</v>
      </c>
      <c r="AK759" s="24">
        <v>25</v>
      </c>
      <c r="AL759" s="24" t="b">
        <v>0</v>
      </c>
      <c r="AM759" s="24" t="b">
        <v>0</v>
      </c>
      <c r="AN759" s="24" t="b">
        <v>0</v>
      </c>
      <c r="AO759" s="24">
        <v>4</v>
      </c>
      <c r="AP759" s="24">
        <v>1</v>
      </c>
      <c r="AQ759" s="26">
        <v>37346</v>
      </c>
      <c r="AR759" s="26">
        <v>37344</v>
      </c>
      <c r="AS759" s="24">
        <v>1</v>
      </c>
      <c r="AT759" s="23" t="s">
        <v>816</v>
      </c>
      <c r="AU759" s="23" t="str">
        <f t="shared" si="11"/>
        <v/>
      </c>
    </row>
    <row r="760" spans="2:47" ht="13.8" x14ac:dyDescent="0.25">
      <c r="B760" s="20">
        <v>37346</v>
      </c>
      <c r="C760" s="20" t="s">
        <v>1621</v>
      </c>
      <c r="D760" s="21" t="s">
        <v>812</v>
      </c>
      <c r="E760" s="21" t="s">
        <v>732</v>
      </c>
      <c r="F760" s="22">
        <v>41.98</v>
      </c>
      <c r="G760" s="21" t="s">
        <v>1969</v>
      </c>
      <c r="H760" s="21" t="s">
        <v>1970</v>
      </c>
      <c r="I760" s="21" t="s">
        <v>2159</v>
      </c>
      <c r="J760" s="21" t="s">
        <v>432</v>
      </c>
      <c r="K760" s="21" t="s">
        <v>39</v>
      </c>
      <c r="L760" s="21" t="s">
        <v>269</v>
      </c>
      <c r="M760" s="23" t="s">
        <v>815</v>
      </c>
      <c r="N760" s="24">
        <v>456</v>
      </c>
      <c r="O760" s="21" t="s">
        <v>271</v>
      </c>
      <c r="P760" s="23" t="s">
        <v>55</v>
      </c>
      <c r="Q760" s="23" t="s">
        <v>56</v>
      </c>
      <c r="R760" s="23" t="s">
        <v>57</v>
      </c>
      <c r="S760" s="24" t="b">
        <v>0</v>
      </c>
      <c r="T760" s="25" t="s">
        <v>1289</v>
      </c>
      <c r="U760" s="25" t="s">
        <v>435</v>
      </c>
      <c r="V760" s="25"/>
      <c r="W760" s="23" t="s">
        <v>272</v>
      </c>
      <c r="X760" s="26">
        <v>2</v>
      </c>
      <c r="Y760" s="26">
        <v>2</v>
      </c>
      <c r="Z760" s="21"/>
      <c r="AA760" s="25"/>
      <c r="AB760" s="25"/>
      <c r="AC760" s="25"/>
      <c r="AD760" s="25"/>
      <c r="AE760" s="25">
        <v>0</v>
      </c>
      <c r="AF760" s="25" t="s">
        <v>62</v>
      </c>
      <c r="AG760" s="25" t="s">
        <v>62</v>
      </c>
      <c r="AH760" s="25"/>
      <c r="AI760" s="25" t="s">
        <v>63</v>
      </c>
      <c r="AJ760" s="27">
        <v>41.98</v>
      </c>
      <c r="AK760" s="24">
        <v>10</v>
      </c>
      <c r="AL760" s="24" t="b">
        <v>0</v>
      </c>
      <c r="AM760" s="24" t="b">
        <v>0</v>
      </c>
      <c r="AN760" s="24" t="b">
        <v>1</v>
      </c>
      <c r="AO760" s="24">
        <v>4</v>
      </c>
      <c r="AP760" s="24">
        <v>1</v>
      </c>
      <c r="AQ760" s="26">
        <v>37346</v>
      </c>
      <c r="AR760" s="26">
        <v>37340</v>
      </c>
      <c r="AS760" s="24">
        <v>1</v>
      </c>
      <c r="AT760" s="23" t="s">
        <v>816</v>
      </c>
      <c r="AU760" s="23" t="str">
        <f t="shared" si="11"/>
        <v/>
      </c>
    </row>
    <row r="761" spans="2:47" ht="13.8" x14ac:dyDescent="0.25">
      <c r="B761" s="20">
        <v>37346</v>
      </c>
      <c r="C761" s="20" t="s">
        <v>1621</v>
      </c>
      <c r="D761" s="21" t="s">
        <v>812</v>
      </c>
      <c r="E761" s="21" t="s">
        <v>732</v>
      </c>
      <c r="F761" s="22">
        <v>-41</v>
      </c>
      <c r="G761" s="21" t="s">
        <v>1989</v>
      </c>
      <c r="H761" s="21" t="s">
        <v>1990</v>
      </c>
      <c r="I761" s="21" t="s">
        <v>2160</v>
      </c>
      <c r="J761" s="21" t="s">
        <v>432</v>
      </c>
      <c r="K761" s="21" t="s">
        <v>39</v>
      </c>
      <c r="L761" s="21" t="s">
        <v>504</v>
      </c>
      <c r="M761" s="23" t="s">
        <v>815</v>
      </c>
      <c r="N761" s="24">
        <v>456</v>
      </c>
      <c r="O761" s="21" t="s">
        <v>271</v>
      </c>
      <c r="P761" s="23" t="s">
        <v>55</v>
      </c>
      <c r="Q761" s="23" t="s">
        <v>56</v>
      </c>
      <c r="R761" s="23" t="s">
        <v>57</v>
      </c>
      <c r="S761" s="24" t="b">
        <v>0</v>
      </c>
      <c r="T761" s="25" t="s">
        <v>1312</v>
      </c>
      <c r="U761" s="25"/>
      <c r="V761" s="25"/>
      <c r="W761" s="23" t="s">
        <v>272</v>
      </c>
      <c r="X761" s="26">
        <v>2</v>
      </c>
      <c r="Y761" s="26">
        <v>2</v>
      </c>
      <c r="Z761" s="21"/>
      <c r="AA761" s="25"/>
      <c r="AB761" s="25"/>
      <c r="AC761" s="25"/>
      <c r="AD761" s="25"/>
      <c r="AE761" s="25">
        <v>0</v>
      </c>
      <c r="AF761" s="25" t="s">
        <v>62</v>
      </c>
      <c r="AG761" s="25" t="s">
        <v>62</v>
      </c>
      <c r="AH761" s="25"/>
      <c r="AI761" s="25" t="s">
        <v>63</v>
      </c>
      <c r="AJ761" s="27">
        <v>-41</v>
      </c>
      <c r="AK761" s="24">
        <v>5</v>
      </c>
      <c r="AL761" s="24" t="b">
        <v>0</v>
      </c>
      <c r="AM761" s="24" t="b">
        <v>0</v>
      </c>
      <c r="AN761" s="24" t="b">
        <v>0</v>
      </c>
      <c r="AO761" s="24">
        <v>5</v>
      </c>
      <c r="AP761" s="24">
        <v>1</v>
      </c>
      <c r="AQ761" s="26">
        <v>37346</v>
      </c>
      <c r="AR761" s="26">
        <v>37316</v>
      </c>
      <c r="AS761" s="24">
        <v>1</v>
      </c>
      <c r="AT761" s="23" t="s">
        <v>816</v>
      </c>
      <c r="AU761" s="23" t="str">
        <f t="shared" si="11"/>
        <v/>
      </c>
    </row>
    <row r="762" spans="2:47" ht="13.8" x14ac:dyDescent="0.25">
      <c r="B762" s="20">
        <v>37346</v>
      </c>
      <c r="C762" s="20" t="s">
        <v>1621</v>
      </c>
      <c r="D762" s="21" t="s">
        <v>833</v>
      </c>
      <c r="E762" s="21" t="s">
        <v>500</v>
      </c>
      <c r="F762" s="22">
        <v>21</v>
      </c>
      <c r="G762" s="21" t="s">
        <v>1985</v>
      </c>
      <c r="H762" s="21" t="s">
        <v>1986</v>
      </c>
      <c r="I762" s="21" t="s">
        <v>2161</v>
      </c>
      <c r="J762" s="21" t="s">
        <v>432</v>
      </c>
      <c r="K762" s="21" t="s">
        <v>39</v>
      </c>
      <c r="L762" s="21" t="s">
        <v>269</v>
      </c>
      <c r="M762" s="23" t="s">
        <v>834</v>
      </c>
      <c r="N762" s="24">
        <v>456</v>
      </c>
      <c r="O762" s="21" t="s">
        <v>271</v>
      </c>
      <c r="P762" s="23" t="s">
        <v>55</v>
      </c>
      <c r="Q762" s="23" t="s">
        <v>56</v>
      </c>
      <c r="R762" s="23" t="s">
        <v>57</v>
      </c>
      <c r="S762" s="24" t="b">
        <v>0</v>
      </c>
      <c r="T762" s="25" t="s">
        <v>1312</v>
      </c>
      <c r="U762" s="25"/>
      <c r="V762" s="25"/>
      <c r="W762" s="23" t="s">
        <v>272</v>
      </c>
      <c r="X762" s="26">
        <v>2</v>
      </c>
      <c r="Y762" s="26">
        <v>2</v>
      </c>
      <c r="Z762" s="21"/>
      <c r="AA762" s="25"/>
      <c r="AB762" s="25"/>
      <c r="AC762" s="25"/>
      <c r="AD762" s="25"/>
      <c r="AE762" s="25">
        <v>0</v>
      </c>
      <c r="AF762" s="25" t="s">
        <v>62</v>
      </c>
      <c r="AG762" s="25" t="s">
        <v>62</v>
      </c>
      <c r="AH762" s="25"/>
      <c r="AI762" s="25" t="s">
        <v>63</v>
      </c>
      <c r="AJ762" s="27">
        <v>21</v>
      </c>
      <c r="AK762" s="24">
        <v>5</v>
      </c>
      <c r="AL762" s="24" t="b">
        <v>1</v>
      </c>
      <c r="AM762" s="24" t="b">
        <v>0</v>
      </c>
      <c r="AN762" s="24" t="b">
        <v>1</v>
      </c>
      <c r="AO762" s="24">
        <v>4</v>
      </c>
      <c r="AP762" s="24">
        <v>1</v>
      </c>
      <c r="AQ762" s="26">
        <v>37346</v>
      </c>
      <c r="AR762" s="26">
        <v>37348</v>
      </c>
      <c r="AS762" s="24">
        <v>1</v>
      </c>
      <c r="AT762" s="23" t="s">
        <v>835</v>
      </c>
      <c r="AU762" s="23" t="str">
        <f t="shared" si="11"/>
        <v/>
      </c>
    </row>
    <row r="763" spans="2:47" ht="13.8" x14ac:dyDescent="0.25">
      <c r="B763" s="20">
        <v>37346</v>
      </c>
      <c r="C763" s="20" t="s">
        <v>1621</v>
      </c>
      <c r="D763" s="21" t="s">
        <v>836</v>
      </c>
      <c r="E763" s="21" t="s">
        <v>264</v>
      </c>
      <c r="F763" s="22">
        <v>-336</v>
      </c>
      <c r="G763" s="21" t="s">
        <v>1992</v>
      </c>
      <c r="H763" s="21" t="s">
        <v>1993</v>
      </c>
      <c r="I763" s="21" t="s">
        <v>2162</v>
      </c>
      <c r="J763" s="21" t="s">
        <v>268</v>
      </c>
      <c r="K763" s="21" t="s">
        <v>39</v>
      </c>
      <c r="L763" s="21" t="s">
        <v>504</v>
      </c>
      <c r="M763" s="23" t="s">
        <v>834</v>
      </c>
      <c r="N763" s="24">
        <v>456</v>
      </c>
      <c r="O763" s="21" t="s">
        <v>271</v>
      </c>
      <c r="P763" s="23" t="s">
        <v>130</v>
      </c>
      <c r="Q763" s="23" t="s">
        <v>56</v>
      </c>
      <c r="R763" s="23" t="s">
        <v>57</v>
      </c>
      <c r="S763" s="24" t="b">
        <v>0</v>
      </c>
      <c r="T763" s="25" t="s">
        <v>1325</v>
      </c>
      <c r="U763" s="25"/>
      <c r="V763" s="25"/>
      <c r="W763" s="23" t="s">
        <v>272</v>
      </c>
      <c r="X763" s="26">
        <v>2</v>
      </c>
      <c r="Y763" s="26">
        <v>2</v>
      </c>
      <c r="Z763" s="21"/>
      <c r="AA763" s="25"/>
      <c r="AB763" s="25"/>
      <c r="AC763" s="25"/>
      <c r="AD763" s="25"/>
      <c r="AE763" s="25">
        <v>0</v>
      </c>
      <c r="AF763" s="25" t="s">
        <v>62</v>
      </c>
      <c r="AG763" s="25" t="s">
        <v>62</v>
      </c>
      <c r="AH763" s="25"/>
      <c r="AI763" s="25" t="s">
        <v>63</v>
      </c>
      <c r="AJ763" s="27">
        <v>-336</v>
      </c>
      <c r="AK763" s="24">
        <v>1</v>
      </c>
      <c r="AL763" s="24" t="b">
        <v>0</v>
      </c>
      <c r="AM763" s="24" t="b">
        <v>0</v>
      </c>
      <c r="AN763" s="24" t="b">
        <v>0</v>
      </c>
      <c r="AO763" s="24">
        <v>5</v>
      </c>
      <c r="AP763" s="24">
        <v>1</v>
      </c>
      <c r="AQ763" s="26">
        <v>37346</v>
      </c>
      <c r="AR763" s="26">
        <v>37322</v>
      </c>
      <c r="AS763" s="24">
        <v>1</v>
      </c>
      <c r="AT763" s="23" t="s">
        <v>840</v>
      </c>
      <c r="AU763" s="23" t="str">
        <f t="shared" si="11"/>
        <v/>
      </c>
    </row>
    <row r="764" spans="2:47" ht="13.8" x14ac:dyDescent="0.25">
      <c r="B764" s="20">
        <v>37346</v>
      </c>
      <c r="C764" s="20" t="s">
        <v>1621</v>
      </c>
      <c r="D764" s="21" t="s">
        <v>836</v>
      </c>
      <c r="E764" s="21" t="s">
        <v>264</v>
      </c>
      <c r="F764" s="22">
        <v>777</v>
      </c>
      <c r="G764" s="21" t="s">
        <v>1998</v>
      </c>
      <c r="H764" s="21" t="s">
        <v>1999</v>
      </c>
      <c r="I764" s="21" t="s">
        <v>2163</v>
      </c>
      <c r="J764" s="21" t="s">
        <v>268</v>
      </c>
      <c r="K764" s="21" t="s">
        <v>39</v>
      </c>
      <c r="L764" s="21" t="s">
        <v>269</v>
      </c>
      <c r="M764" s="23" t="s">
        <v>834</v>
      </c>
      <c r="N764" s="24">
        <v>456</v>
      </c>
      <c r="O764" s="21" t="s">
        <v>271</v>
      </c>
      <c r="P764" s="23" t="s">
        <v>130</v>
      </c>
      <c r="Q764" s="23" t="s">
        <v>56</v>
      </c>
      <c r="R764" s="23" t="s">
        <v>57</v>
      </c>
      <c r="S764" s="24" t="b">
        <v>0</v>
      </c>
      <c r="T764" s="25" t="s">
        <v>1998</v>
      </c>
      <c r="U764" s="25"/>
      <c r="V764" s="25"/>
      <c r="W764" s="23" t="s">
        <v>272</v>
      </c>
      <c r="X764" s="26">
        <v>2</v>
      </c>
      <c r="Y764" s="26">
        <v>2</v>
      </c>
      <c r="Z764" s="21"/>
      <c r="AA764" s="25"/>
      <c r="AB764" s="25"/>
      <c r="AC764" s="25"/>
      <c r="AD764" s="25"/>
      <c r="AE764" s="25">
        <v>0</v>
      </c>
      <c r="AF764" s="25" t="s">
        <v>62</v>
      </c>
      <c r="AG764" s="25" t="s">
        <v>62</v>
      </c>
      <c r="AH764" s="25"/>
      <c r="AI764" s="25" t="s">
        <v>63</v>
      </c>
      <c r="AJ764" s="27">
        <v>777</v>
      </c>
      <c r="AK764" s="24">
        <v>1</v>
      </c>
      <c r="AL764" s="24" t="b">
        <v>0</v>
      </c>
      <c r="AM764" s="24" t="b">
        <v>0</v>
      </c>
      <c r="AN764" s="24" t="b">
        <v>0</v>
      </c>
      <c r="AO764" s="24">
        <v>0</v>
      </c>
      <c r="AP764" s="24">
        <v>1</v>
      </c>
      <c r="AQ764" s="26">
        <v>37346</v>
      </c>
      <c r="AR764" s="26">
        <v>37349</v>
      </c>
      <c r="AS764" s="24">
        <v>1</v>
      </c>
      <c r="AT764" s="23" t="s">
        <v>840</v>
      </c>
      <c r="AU764" s="23" t="str">
        <f t="shared" si="11"/>
        <v/>
      </c>
    </row>
    <row r="765" spans="2:47" ht="13.8" x14ac:dyDescent="0.25">
      <c r="B765" s="20">
        <v>37346</v>
      </c>
      <c r="C765" s="20" t="s">
        <v>1621</v>
      </c>
      <c r="D765" s="21" t="s">
        <v>836</v>
      </c>
      <c r="E765" s="21" t="s">
        <v>264</v>
      </c>
      <c r="F765" s="22">
        <v>850</v>
      </c>
      <c r="G765" s="21" t="s">
        <v>2164</v>
      </c>
      <c r="H765" s="21" t="s">
        <v>881</v>
      </c>
      <c r="I765" s="21" t="s">
        <v>881</v>
      </c>
      <c r="J765" s="21" t="s">
        <v>307</v>
      </c>
      <c r="K765" s="21" t="s">
        <v>39</v>
      </c>
      <c r="L765" s="21" t="s">
        <v>52</v>
      </c>
      <c r="M765" s="23" t="s">
        <v>834</v>
      </c>
      <c r="N765" s="24">
        <v>456</v>
      </c>
      <c r="O765" s="21" t="s">
        <v>271</v>
      </c>
      <c r="P765" s="23" t="s">
        <v>130</v>
      </c>
      <c r="Q765" s="23" t="s">
        <v>56</v>
      </c>
      <c r="R765" s="23" t="s">
        <v>57</v>
      </c>
      <c r="S765" s="24" t="b">
        <v>0</v>
      </c>
      <c r="T765" s="25" t="s">
        <v>2165</v>
      </c>
      <c r="U765" s="25" t="s">
        <v>2165</v>
      </c>
      <c r="V765" s="25"/>
      <c r="W765" s="23" t="s">
        <v>272</v>
      </c>
      <c r="X765" s="26">
        <v>2</v>
      </c>
      <c r="Y765" s="26">
        <v>2</v>
      </c>
      <c r="Z765" s="21"/>
      <c r="AA765" s="25"/>
      <c r="AB765" s="25"/>
      <c r="AC765" s="25"/>
      <c r="AD765" s="25"/>
      <c r="AE765" s="25">
        <v>0</v>
      </c>
      <c r="AF765" s="25" t="s">
        <v>62</v>
      </c>
      <c r="AG765" s="25" t="s">
        <v>62</v>
      </c>
      <c r="AH765" s="25"/>
      <c r="AI765" s="25" t="s">
        <v>63</v>
      </c>
      <c r="AJ765" s="27">
        <v>850</v>
      </c>
      <c r="AK765" s="24">
        <v>6</v>
      </c>
      <c r="AL765" s="24" t="b">
        <v>0</v>
      </c>
      <c r="AM765" s="24" t="b">
        <v>0</v>
      </c>
      <c r="AN765" s="24" t="b">
        <v>0</v>
      </c>
      <c r="AO765" s="24">
        <v>0</v>
      </c>
      <c r="AP765" s="24">
        <v>1</v>
      </c>
      <c r="AQ765" s="26">
        <v>37346</v>
      </c>
      <c r="AR765" s="26">
        <v>37350</v>
      </c>
      <c r="AS765" s="24">
        <v>1</v>
      </c>
      <c r="AT765" s="23" t="s">
        <v>840</v>
      </c>
      <c r="AU765" s="23" t="str">
        <f t="shared" si="11"/>
        <v/>
      </c>
    </row>
    <row r="766" spans="2:47" ht="13.8" x14ac:dyDescent="0.25">
      <c r="B766" s="20">
        <v>37346</v>
      </c>
      <c r="C766" s="20" t="s">
        <v>1621</v>
      </c>
      <c r="D766" s="21" t="s">
        <v>836</v>
      </c>
      <c r="E766" s="21" t="s">
        <v>264</v>
      </c>
      <c r="F766" s="22">
        <v>703.5</v>
      </c>
      <c r="G766" s="21" t="s">
        <v>2002</v>
      </c>
      <c r="H766" s="21" t="s">
        <v>2003</v>
      </c>
      <c r="I766" s="21" t="s">
        <v>2166</v>
      </c>
      <c r="J766" s="21" t="s">
        <v>268</v>
      </c>
      <c r="K766" s="21" t="s">
        <v>39</v>
      </c>
      <c r="L766" s="21" t="s">
        <v>269</v>
      </c>
      <c r="M766" s="23" t="s">
        <v>834</v>
      </c>
      <c r="N766" s="24">
        <v>456</v>
      </c>
      <c r="O766" s="21" t="s">
        <v>271</v>
      </c>
      <c r="P766" s="23" t="s">
        <v>130</v>
      </c>
      <c r="Q766" s="23" t="s">
        <v>56</v>
      </c>
      <c r="R766" s="23" t="s">
        <v>57</v>
      </c>
      <c r="S766" s="24" t="b">
        <v>0</v>
      </c>
      <c r="T766" s="25" t="s">
        <v>2002</v>
      </c>
      <c r="U766" s="25"/>
      <c r="V766" s="25"/>
      <c r="W766" s="23" t="s">
        <v>272</v>
      </c>
      <c r="X766" s="26">
        <v>2</v>
      </c>
      <c r="Y766" s="26">
        <v>2</v>
      </c>
      <c r="Z766" s="21"/>
      <c r="AA766" s="25"/>
      <c r="AB766" s="25"/>
      <c r="AC766" s="25"/>
      <c r="AD766" s="25"/>
      <c r="AE766" s="25">
        <v>0</v>
      </c>
      <c r="AF766" s="25" t="s">
        <v>62</v>
      </c>
      <c r="AG766" s="25" t="s">
        <v>62</v>
      </c>
      <c r="AH766" s="25"/>
      <c r="AI766" s="25" t="s">
        <v>63</v>
      </c>
      <c r="AJ766" s="27">
        <v>703.5</v>
      </c>
      <c r="AK766" s="24">
        <v>1</v>
      </c>
      <c r="AL766" s="24" t="b">
        <v>0</v>
      </c>
      <c r="AM766" s="24" t="b">
        <v>0</v>
      </c>
      <c r="AN766" s="24" t="b">
        <v>0</v>
      </c>
      <c r="AO766" s="24">
        <v>0</v>
      </c>
      <c r="AP766" s="24">
        <v>1</v>
      </c>
      <c r="AQ766" s="26">
        <v>37346</v>
      </c>
      <c r="AR766" s="26">
        <v>37349</v>
      </c>
      <c r="AS766" s="24">
        <v>1</v>
      </c>
      <c r="AT766" s="23" t="s">
        <v>840</v>
      </c>
      <c r="AU766" s="23" t="str">
        <f t="shared" si="11"/>
        <v/>
      </c>
    </row>
    <row r="767" spans="2:47" ht="13.8" x14ac:dyDescent="0.25">
      <c r="B767" s="20">
        <v>37346</v>
      </c>
      <c r="C767" s="20" t="s">
        <v>1621</v>
      </c>
      <c r="D767" s="21" t="s">
        <v>836</v>
      </c>
      <c r="E767" s="21" t="s">
        <v>264</v>
      </c>
      <c r="F767" s="22">
        <v>420</v>
      </c>
      <c r="G767" s="21" t="s">
        <v>1995</v>
      </c>
      <c r="H767" s="21" t="s">
        <v>1996</v>
      </c>
      <c r="I767" s="21" t="s">
        <v>2167</v>
      </c>
      <c r="J767" s="21" t="s">
        <v>268</v>
      </c>
      <c r="K767" s="21" t="s">
        <v>39</v>
      </c>
      <c r="L767" s="21" t="s">
        <v>269</v>
      </c>
      <c r="M767" s="23" t="s">
        <v>834</v>
      </c>
      <c r="N767" s="24">
        <v>456</v>
      </c>
      <c r="O767" s="21" t="s">
        <v>271</v>
      </c>
      <c r="P767" s="23" t="s">
        <v>130</v>
      </c>
      <c r="Q767" s="23" t="s">
        <v>56</v>
      </c>
      <c r="R767" s="23" t="s">
        <v>57</v>
      </c>
      <c r="S767" s="24" t="b">
        <v>0</v>
      </c>
      <c r="T767" s="25" t="s">
        <v>1995</v>
      </c>
      <c r="U767" s="25"/>
      <c r="V767" s="25"/>
      <c r="W767" s="23" t="s">
        <v>272</v>
      </c>
      <c r="X767" s="26">
        <v>2</v>
      </c>
      <c r="Y767" s="26">
        <v>2</v>
      </c>
      <c r="Z767" s="21"/>
      <c r="AA767" s="25"/>
      <c r="AB767" s="25"/>
      <c r="AC767" s="25"/>
      <c r="AD767" s="25"/>
      <c r="AE767" s="25">
        <v>0</v>
      </c>
      <c r="AF767" s="25" t="s">
        <v>62</v>
      </c>
      <c r="AG767" s="25" t="s">
        <v>62</v>
      </c>
      <c r="AH767" s="25"/>
      <c r="AI767" s="25" t="s">
        <v>63</v>
      </c>
      <c r="AJ767" s="27">
        <v>420</v>
      </c>
      <c r="AK767" s="24">
        <v>1</v>
      </c>
      <c r="AL767" s="24" t="b">
        <v>0</v>
      </c>
      <c r="AM767" s="24" t="b">
        <v>0</v>
      </c>
      <c r="AN767" s="24" t="b">
        <v>0</v>
      </c>
      <c r="AO767" s="24">
        <v>0</v>
      </c>
      <c r="AP767" s="24">
        <v>1</v>
      </c>
      <c r="AQ767" s="26">
        <v>37346</v>
      </c>
      <c r="AR767" s="26">
        <v>37349</v>
      </c>
      <c r="AS767" s="24">
        <v>1</v>
      </c>
      <c r="AT767" s="23" t="s">
        <v>840</v>
      </c>
      <c r="AU767" s="23" t="str">
        <f t="shared" si="11"/>
        <v/>
      </c>
    </row>
    <row r="768" spans="2:47" ht="13.8" x14ac:dyDescent="0.25">
      <c r="B768" s="20">
        <v>37346</v>
      </c>
      <c r="C768" s="20" t="s">
        <v>1621</v>
      </c>
      <c r="D768" s="21" t="s">
        <v>844</v>
      </c>
      <c r="E768" s="21" t="s">
        <v>276</v>
      </c>
      <c r="F768" s="22">
        <v>55.13</v>
      </c>
      <c r="G768" s="21" t="s">
        <v>1995</v>
      </c>
      <c r="H768" s="21" t="s">
        <v>1996</v>
      </c>
      <c r="I768" s="21" t="s">
        <v>2168</v>
      </c>
      <c r="J768" s="21" t="s">
        <v>268</v>
      </c>
      <c r="K768" s="21" t="s">
        <v>39</v>
      </c>
      <c r="L768" s="21" t="s">
        <v>269</v>
      </c>
      <c r="M768" s="23" t="s">
        <v>846</v>
      </c>
      <c r="N768" s="24">
        <v>456</v>
      </c>
      <c r="O768" s="21" t="s">
        <v>271</v>
      </c>
      <c r="P768" s="23" t="s">
        <v>130</v>
      </c>
      <c r="Q768" s="23" t="s">
        <v>56</v>
      </c>
      <c r="R768" s="23" t="s">
        <v>57</v>
      </c>
      <c r="S768" s="24" t="b">
        <v>0</v>
      </c>
      <c r="T768" s="25" t="s">
        <v>1995</v>
      </c>
      <c r="U768" s="25"/>
      <c r="V768" s="25"/>
      <c r="W768" s="23" t="s">
        <v>272</v>
      </c>
      <c r="X768" s="26">
        <v>2</v>
      </c>
      <c r="Y768" s="26">
        <v>2</v>
      </c>
      <c r="Z768" s="21"/>
      <c r="AA768" s="25"/>
      <c r="AB768" s="25"/>
      <c r="AC768" s="25"/>
      <c r="AD768" s="25"/>
      <c r="AE768" s="25">
        <v>0</v>
      </c>
      <c r="AF768" s="25" t="s">
        <v>62</v>
      </c>
      <c r="AG768" s="25" t="s">
        <v>62</v>
      </c>
      <c r="AH768" s="25"/>
      <c r="AI768" s="25" t="s">
        <v>63</v>
      </c>
      <c r="AJ768" s="27">
        <v>55.13</v>
      </c>
      <c r="AK768" s="24">
        <v>2</v>
      </c>
      <c r="AL768" s="24" t="b">
        <v>0</v>
      </c>
      <c r="AM768" s="24" t="b">
        <v>0</v>
      </c>
      <c r="AN768" s="24" t="b">
        <v>0</v>
      </c>
      <c r="AO768" s="24">
        <v>0</v>
      </c>
      <c r="AP768" s="24">
        <v>1</v>
      </c>
      <c r="AQ768" s="26">
        <v>37346</v>
      </c>
      <c r="AR768" s="26">
        <v>37349</v>
      </c>
      <c r="AS768" s="24">
        <v>1</v>
      </c>
      <c r="AT768" s="23" t="s">
        <v>847</v>
      </c>
      <c r="AU768" s="23" t="str">
        <f t="shared" si="11"/>
        <v/>
      </c>
    </row>
    <row r="769" spans="2:47" ht="13.8" x14ac:dyDescent="0.25">
      <c r="B769" s="20">
        <v>37346</v>
      </c>
      <c r="C769" s="20" t="s">
        <v>1621</v>
      </c>
      <c r="D769" s="21" t="s">
        <v>844</v>
      </c>
      <c r="E769" s="21" t="s">
        <v>276</v>
      </c>
      <c r="F769" s="22">
        <v>11.81</v>
      </c>
      <c r="G769" s="21" t="s">
        <v>1998</v>
      </c>
      <c r="H769" s="21" t="s">
        <v>1999</v>
      </c>
      <c r="I769" s="21" t="s">
        <v>2169</v>
      </c>
      <c r="J769" s="21" t="s">
        <v>268</v>
      </c>
      <c r="K769" s="21" t="s">
        <v>39</v>
      </c>
      <c r="L769" s="21" t="s">
        <v>269</v>
      </c>
      <c r="M769" s="23" t="s">
        <v>846</v>
      </c>
      <c r="N769" s="24">
        <v>456</v>
      </c>
      <c r="O769" s="21" t="s">
        <v>271</v>
      </c>
      <c r="P769" s="23" t="s">
        <v>130</v>
      </c>
      <c r="Q769" s="23" t="s">
        <v>56</v>
      </c>
      <c r="R769" s="23" t="s">
        <v>57</v>
      </c>
      <c r="S769" s="24" t="b">
        <v>0</v>
      </c>
      <c r="T769" s="25" t="s">
        <v>1998</v>
      </c>
      <c r="U769" s="25"/>
      <c r="V769" s="25"/>
      <c r="W769" s="23" t="s">
        <v>272</v>
      </c>
      <c r="X769" s="26">
        <v>2</v>
      </c>
      <c r="Y769" s="26">
        <v>2</v>
      </c>
      <c r="Z769" s="21"/>
      <c r="AA769" s="25"/>
      <c r="AB769" s="25"/>
      <c r="AC769" s="25"/>
      <c r="AD769" s="25"/>
      <c r="AE769" s="25">
        <v>0</v>
      </c>
      <c r="AF769" s="25" t="s">
        <v>62</v>
      </c>
      <c r="AG769" s="25" t="s">
        <v>62</v>
      </c>
      <c r="AH769" s="25"/>
      <c r="AI769" s="25" t="s">
        <v>63</v>
      </c>
      <c r="AJ769" s="27">
        <v>11.81</v>
      </c>
      <c r="AK769" s="24">
        <v>4</v>
      </c>
      <c r="AL769" s="24" t="b">
        <v>0</v>
      </c>
      <c r="AM769" s="24" t="b">
        <v>0</v>
      </c>
      <c r="AN769" s="24" t="b">
        <v>0</v>
      </c>
      <c r="AO769" s="24">
        <v>0</v>
      </c>
      <c r="AP769" s="24">
        <v>1</v>
      </c>
      <c r="AQ769" s="26">
        <v>37346</v>
      </c>
      <c r="AR769" s="26">
        <v>37349</v>
      </c>
      <c r="AS769" s="24">
        <v>1</v>
      </c>
      <c r="AT769" s="23" t="s">
        <v>847</v>
      </c>
      <c r="AU769" s="23" t="str">
        <f t="shared" si="11"/>
        <v/>
      </c>
    </row>
    <row r="770" spans="2:47" ht="13.8" x14ac:dyDescent="0.25">
      <c r="B770" s="20">
        <v>37346</v>
      </c>
      <c r="C770" s="20" t="s">
        <v>1621</v>
      </c>
      <c r="D770" s="21" t="s">
        <v>844</v>
      </c>
      <c r="E770" s="21" t="s">
        <v>276</v>
      </c>
      <c r="F770" s="22">
        <v>118.13</v>
      </c>
      <c r="G770" s="21" t="s">
        <v>2002</v>
      </c>
      <c r="H770" s="21" t="s">
        <v>2003</v>
      </c>
      <c r="I770" s="21" t="s">
        <v>2170</v>
      </c>
      <c r="J770" s="21" t="s">
        <v>268</v>
      </c>
      <c r="K770" s="21" t="s">
        <v>39</v>
      </c>
      <c r="L770" s="21" t="s">
        <v>269</v>
      </c>
      <c r="M770" s="23" t="s">
        <v>846</v>
      </c>
      <c r="N770" s="24">
        <v>456</v>
      </c>
      <c r="O770" s="21" t="s">
        <v>271</v>
      </c>
      <c r="P770" s="23" t="s">
        <v>130</v>
      </c>
      <c r="Q770" s="23" t="s">
        <v>56</v>
      </c>
      <c r="R770" s="23" t="s">
        <v>57</v>
      </c>
      <c r="S770" s="24" t="b">
        <v>0</v>
      </c>
      <c r="T770" s="25" t="s">
        <v>2002</v>
      </c>
      <c r="U770" s="25"/>
      <c r="V770" s="25"/>
      <c r="W770" s="23" t="s">
        <v>272</v>
      </c>
      <c r="X770" s="26">
        <v>2</v>
      </c>
      <c r="Y770" s="26">
        <v>2</v>
      </c>
      <c r="Z770" s="21"/>
      <c r="AA770" s="25"/>
      <c r="AB770" s="25"/>
      <c r="AC770" s="25"/>
      <c r="AD770" s="25"/>
      <c r="AE770" s="25">
        <v>0</v>
      </c>
      <c r="AF770" s="25" t="s">
        <v>62</v>
      </c>
      <c r="AG770" s="25" t="s">
        <v>62</v>
      </c>
      <c r="AH770" s="25"/>
      <c r="AI770" s="25" t="s">
        <v>63</v>
      </c>
      <c r="AJ770" s="27">
        <v>118.13</v>
      </c>
      <c r="AK770" s="24">
        <v>5</v>
      </c>
      <c r="AL770" s="24" t="b">
        <v>0</v>
      </c>
      <c r="AM770" s="24" t="b">
        <v>0</v>
      </c>
      <c r="AN770" s="24" t="b">
        <v>0</v>
      </c>
      <c r="AO770" s="24">
        <v>0</v>
      </c>
      <c r="AP770" s="24">
        <v>1</v>
      </c>
      <c r="AQ770" s="26">
        <v>37346</v>
      </c>
      <c r="AR770" s="26">
        <v>37349</v>
      </c>
      <c r="AS770" s="24">
        <v>1</v>
      </c>
      <c r="AT770" s="23" t="s">
        <v>847</v>
      </c>
      <c r="AU770" s="23" t="str">
        <f t="shared" si="11"/>
        <v/>
      </c>
    </row>
    <row r="771" spans="2:47" ht="13.8" x14ac:dyDescent="0.25">
      <c r="B771" s="20">
        <v>37346</v>
      </c>
      <c r="C771" s="20" t="s">
        <v>1621</v>
      </c>
      <c r="D771" s="21" t="s">
        <v>848</v>
      </c>
      <c r="E771" s="21" t="s">
        <v>529</v>
      </c>
      <c r="F771" s="22">
        <v>95</v>
      </c>
      <c r="G771" s="21" t="s">
        <v>1979</v>
      </c>
      <c r="H771" s="21" t="s">
        <v>1980</v>
      </c>
      <c r="I771" s="21" t="s">
        <v>1980</v>
      </c>
      <c r="J771" s="21"/>
      <c r="K771" s="21" t="s">
        <v>39</v>
      </c>
      <c r="L771" s="21" t="s">
        <v>269</v>
      </c>
      <c r="M771" s="23" t="s">
        <v>849</v>
      </c>
      <c r="N771" s="24">
        <v>456</v>
      </c>
      <c r="O771" s="21" t="s">
        <v>271</v>
      </c>
      <c r="P771" s="23" t="s">
        <v>130</v>
      </c>
      <c r="Q771" s="23" t="s">
        <v>56</v>
      </c>
      <c r="R771" s="23" t="s">
        <v>57</v>
      </c>
      <c r="S771" s="24" t="b">
        <v>0</v>
      </c>
      <c r="T771" s="25" t="s">
        <v>1979</v>
      </c>
      <c r="U771" s="25"/>
      <c r="V771" s="25"/>
      <c r="W771" s="23" t="s">
        <v>272</v>
      </c>
      <c r="X771" s="26">
        <v>2</v>
      </c>
      <c r="Y771" s="26">
        <v>2</v>
      </c>
      <c r="Z771" s="21"/>
      <c r="AA771" s="25"/>
      <c r="AB771" s="25"/>
      <c r="AC771" s="25"/>
      <c r="AD771" s="25"/>
      <c r="AE771" s="25">
        <v>0</v>
      </c>
      <c r="AF771" s="25" t="s">
        <v>62</v>
      </c>
      <c r="AG771" s="25" t="s">
        <v>62</v>
      </c>
      <c r="AH771" s="25"/>
      <c r="AI771" s="25" t="s">
        <v>63</v>
      </c>
      <c r="AJ771" s="27">
        <v>95</v>
      </c>
      <c r="AK771" s="24">
        <v>16</v>
      </c>
      <c r="AL771" s="24" t="b">
        <v>0</v>
      </c>
      <c r="AM771" s="24" t="b">
        <v>0</v>
      </c>
      <c r="AN771" s="24" t="b">
        <v>0</v>
      </c>
      <c r="AO771" s="24">
        <v>0</v>
      </c>
      <c r="AP771" s="24">
        <v>1</v>
      </c>
      <c r="AQ771" s="26">
        <v>37346</v>
      </c>
      <c r="AR771" s="26">
        <v>37351</v>
      </c>
      <c r="AS771" s="24">
        <v>1</v>
      </c>
      <c r="AT771" s="23" t="s">
        <v>850</v>
      </c>
      <c r="AU771" s="23" t="str">
        <f t="shared" si="11"/>
        <v/>
      </c>
    </row>
    <row r="772" spans="2:47" ht="13.8" x14ac:dyDescent="0.25">
      <c r="B772" s="20">
        <v>37346</v>
      </c>
      <c r="C772" s="20" t="s">
        <v>1621</v>
      </c>
      <c r="D772" s="21" t="s">
        <v>860</v>
      </c>
      <c r="E772" s="21" t="s">
        <v>281</v>
      </c>
      <c r="F772" s="22">
        <v>77.989999999999995</v>
      </c>
      <c r="G772" s="21" t="s">
        <v>1998</v>
      </c>
      <c r="H772" s="21" t="s">
        <v>1999</v>
      </c>
      <c r="I772" s="21" t="s">
        <v>2171</v>
      </c>
      <c r="J772" s="21" t="s">
        <v>268</v>
      </c>
      <c r="K772" s="21" t="s">
        <v>39</v>
      </c>
      <c r="L772" s="21" t="s">
        <v>269</v>
      </c>
      <c r="M772" s="23" t="s">
        <v>853</v>
      </c>
      <c r="N772" s="24">
        <v>456</v>
      </c>
      <c r="O772" s="21" t="s">
        <v>271</v>
      </c>
      <c r="P772" s="23" t="s">
        <v>130</v>
      </c>
      <c r="Q772" s="23" t="s">
        <v>56</v>
      </c>
      <c r="R772" s="23" t="s">
        <v>57</v>
      </c>
      <c r="S772" s="24" t="b">
        <v>0</v>
      </c>
      <c r="T772" s="25" t="s">
        <v>1998</v>
      </c>
      <c r="U772" s="25"/>
      <c r="V772" s="25"/>
      <c r="W772" s="23" t="s">
        <v>272</v>
      </c>
      <c r="X772" s="26">
        <v>2</v>
      </c>
      <c r="Y772" s="26">
        <v>2</v>
      </c>
      <c r="Z772" s="21"/>
      <c r="AA772" s="25"/>
      <c r="AB772" s="25"/>
      <c r="AC772" s="25"/>
      <c r="AD772" s="25"/>
      <c r="AE772" s="25">
        <v>0</v>
      </c>
      <c r="AF772" s="25" t="s">
        <v>62</v>
      </c>
      <c r="AG772" s="25" t="s">
        <v>62</v>
      </c>
      <c r="AH772" s="25"/>
      <c r="AI772" s="25" t="s">
        <v>63</v>
      </c>
      <c r="AJ772" s="27">
        <v>77.989999999999995</v>
      </c>
      <c r="AK772" s="24">
        <v>7</v>
      </c>
      <c r="AL772" s="24" t="b">
        <v>0</v>
      </c>
      <c r="AM772" s="24" t="b">
        <v>0</v>
      </c>
      <c r="AN772" s="24" t="b">
        <v>0</v>
      </c>
      <c r="AO772" s="24">
        <v>0</v>
      </c>
      <c r="AP772" s="24">
        <v>1</v>
      </c>
      <c r="AQ772" s="26">
        <v>37346</v>
      </c>
      <c r="AR772" s="26">
        <v>37349</v>
      </c>
      <c r="AS772" s="24">
        <v>1</v>
      </c>
      <c r="AT772" s="23" t="s">
        <v>862</v>
      </c>
      <c r="AU772" s="23" t="str">
        <f t="shared" si="11"/>
        <v/>
      </c>
    </row>
    <row r="773" spans="2:47" ht="13.8" x14ac:dyDescent="0.25">
      <c r="B773" s="20">
        <v>37346</v>
      </c>
      <c r="C773" s="20" t="s">
        <v>1621</v>
      </c>
      <c r="D773" s="21" t="s">
        <v>860</v>
      </c>
      <c r="E773" s="21" t="s">
        <v>281</v>
      </c>
      <c r="F773" s="22">
        <v>47.51</v>
      </c>
      <c r="G773" s="21" t="s">
        <v>1995</v>
      </c>
      <c r="H773" s="21" t="s">
        <v>1996</v>
      </c>
      <c r="I773" s="21" t="s">
        <v>2172</v>
      </c>
      <c r="J773" s="21" t="s">
        <v>268</v>
      </c>
      <c r="K773" s="21" t="s">
        <v>39</v>
      </c>
      <c r="L773" s="21" t="s">
        <v>269</v>
      </c>
      <c r="M773" s="23" t="s">
        <v>853</v>
      </c>
      <c r="N773" s="24">
        <v>456</v>
      </c>
      <c r="O773" s="21" t="s">
        <v>271</v>
      </c>
      <c r="P773" s="23" t="s">
        <v>130</v>
      </c>
      <c r="Q773" s="23" t="s">
        <v>56</v>
      </c>
      <c r="R773" s="23" t="s">
        <v>57</v>
      </c>
      <c r="S773" s="24" t="b">
        <v>0</v>
      </c>
      <c r="T773" s="25" t="s">
        <v>1995</v>
      </c>
      <c r="U773" s="25"/>
      <c r="V773" s="25"/>
      <c r="W773" s="23" t="s">
        <v>272</v>
      </c>
      <c r="X773" s="26">
        <v>2</v>
      </c>
      <c r="Y773" s="26">
        <v>2</v>
      </c>
      <c r="Z773" s="21"/>
      <c r="AA773" s="25"/>
      <c r="AB773" s="25"/>
      <c r="AC773" s="25"/>
      <c r="AD773" s="25"/>
      <c r="AE773" s="25">
        <v>0</v>
      </c>
      <c r="AF773" s="25" t="s">
        <v>62</v>
      </c>
      <c r="AG773" s="25" t="s">
        <v>62</v>
      </c>
      <c r="AH773" s="25"/>
      <c r="AI773" s="25" t="s">
        <v>63</v>
      </c>
      <c r="AJ773" s="27">
        <v>47.51</v>
      </c>
      <c r="AK773" s="24">
        <v>3</v>
      </c>
      <c r="AL773" s="24" t="b">
        <v>0</v>
      </c>
      <c r="AM773" s="24" t="b">
        <v>0</v>
      </c>
      <c r="AN773" s="24" t="b">
        <v>0</v>
      </c>
      <c r="AO773" s="24">
        <v>0</v>
      </c>
      <c r="AP773" s="24">
        <v>1</v>
      </c>
      <c r="AQ773" s="26">
        <v>37346</v>
      </c>
      <c r="AR773" s="26">
        <v>37349</v>
      </c>
      <c r="AS773" s="24">
        <v>1</v>
      </c>
      <c r="AT773" s="23" t="s">
        <v>862</v>
      </c>
      <c r="AU773" s="23" t="str">
        <f t="shared" si="11"/>
        <v/>
      </c>
    </row>
    <row r="774" spans="2:47" ht="13.8" x14ac:dyDescent="0.25">
      <c r="B774" s="20">
        <v>37346</v>
      </c>
      <c r="C774" s="20" t="s">
        <v>1621</v>
      </c>
      <c r="D774" s="21" t="s">
        <v>860</v>
      </c>
      <c r="E774" s="21" t="s">
        <v>281</v>
      </c>
      <c r="F774" s="22">
        <v>91.93</v>
      </c>
      <c r="G774" s="21" t="s">
        <v>2002</v>
      </c>
      <c r="H774" s="21" t="s">
        <v>2003</v>
      </c>
      <c r="I774" s="21" t="s">
        <v>2173</v>
      </c>
      <c r="J774" s="21" t="s">
        <v>268</v>
      </c>
      <c r="K774" s="21" t="s">
        <v>39</v>
      </c>
      <c r="L774" s="21" t="s">
        <v>269</v>
      </c>
      <c r="M774" s="23" t="s">
        <v>853</v>
      </c>
      <c r="N774" s="24">
        <v>456</v>
      </c>
      <c r="O774" s="21" t="s">
        <v>271</v>
      </c>
      <c r="P774" s="23" t="s">
        <v>130</v>
      </c>
      <c r="Q774" s="23" t="s">
        <v>56</v>
      </c>
      <c r="R774" s="23" t="s">
        <v>57</v>
      </c>
      <c r="S774" s="24" t="b">
        <v>0</v>
      </c>
      <c r="T774" s="25" t="s">
        <v>2002</v>
      </c>
      <c r="U774" s="25"/>
      <c r="V774" s="25"/>
      <c r="W774" s="23" t="s">
        <v>272</v>
      </c>
      <c r="X774" s="26">
        <v>2</v>
      </c>
      <c r="Y774" s="26">
        <v>2</v>
      </c>
      <c r="Z774" s="21"/>
      <c r="AA774" s="25"/>
      <c r="AB774" s="25"/>
      <c r="AC774" s="25"/>
      <c r="AD774" s="25"/>
      <c r="AE774" s="25">
        <v>0</v>
      </c>
      <c r="AF774" s="25" t="s">
        <v>62</v>
      </c>
      <c r="AG774" s="25" t="s">
        <v>62</v>
      </c>
      <c r="AH774" s="25"/>
      <c r="AI774" s="25" t="s">
        <v>63</v>
      </c>
      <c r="AJ774" s="27">
        <v>91.93</v>
      </c>
      <c r="AK774" s="24">
        <v>7</v>
      </c>
      <c r="AL774" s="24" t="b">
        <v>0</v>
      </c>
      <c r="AM774" s="24" t="b">
        <v>0</v>
      </c>
      <c r="AN774" s="24" t="b">
        <v>0</v>
      </c>
      <c r="AO774" s="24">
        <v>0</v>
      </c>
      <c r="AP774" s="24">
        <v>1</v>
      </c>
      <c r="AQ774" s="26">
        <v>37346</v>
      </c>
      <c r="AR774" s="26">
        <v>37349</v>
      </c>
      <c r="AS774" s="24">
        <v>1</v>
      </c>
      <c r="AT774" s="23" t="s">
        <v>862</v>
      </c>
      <c r="AU774" s="23" t="str">
        <f t="shared" ref="AU774:AU837" si="12">IF(LEFT(T774,2)="VO",T774,"")</f>
        <v/>
      </c>
    </row>
    <row r="775" spans="2:47" ht="13.8" x14ac:dyDescent="0.25">
      <c r="B775" s="20">
        <v>37346</v>
      </c>
      <c r="C775" s="20" t="s">
        <v>1621</v>
      </c>
      <c r="D775" s="21" t="s">
        <v>860</v>
      </c>
      <c r="E775" s="21" t="s">
        <v>281</v>
      </c>
      <c r="F775" s="22">
        <v>-33.6</v>
      </c>
      <c r="G775" s="21" t="s">
        <v>1992</v>
      </c>
      <c r="H775" s="21" t="s">
        <v>1993</v>
      </c>
      <c r="I775" s="21" t="s">
        <v>2174</v>
      </c>
      <c r="J775" s="21" t="s">
        <v>268</v>
      </c>
      <c r="K775" s="21" t="s">
        <v>39</v>
      </c>
      <c r="L775" s="21" t="s">
        <v>504</v>
      </c>
      <c r="M775" s="23" t="s">
        <v>853</v>
      </c>
      <c r="N775" s="24">
        <v>456</v>
      </c>
      <c r="O775" s="21" t="s">
        <v>271</v>
      </c>
      <c r="P775" s="23" t="s">
        <v>130</v>
      </c>
      <c r="Q775" s="23" t="s">
        <v>56</v>
      </c>
      <c r="R775" s="23" t="s">
        <v>57</v>
      </c>
      <c r="S775" s="24" t="b">
        <v>0</v>
      </c>
      <c r="T775" s="25" t="s">
        <v>1325</v>
      </c>
      <c r="U775" s="25"/>
      <c r="V775" s="25"/>
      <c r="W775" s="23" t="s">
        <v>272</v>
      </c>
      <c r="X775" s="26">
        <v>2</v>
      </c>
      <c r="Y775" s="26">
        <v>2</v>
      </c>
      <c r="Z775" s="21"/>
      <c r="AA775" s="25"/>
      <c r="AB775" s="25"/>
      <c r="AC775" s="25"/>
      <c r="AD775" s="25"/>
      <c r="AE775" s="25">
        <v>0</v>
      </c>
      <c r="AF775" s="25" t="s">
        <v>62</v>
      </c>
      <c r="AG775" s="25" t="s">
        <v>62</v>
      </c>
      <c r="AH775" s="25"/>
      <c r="AI775" s="25" t="s">
        <v>63</v>
      </c>
      <c r="AJ775" s="27">
        <v>-33.6</v>
      </c>
      <c r="AK775" s="24">
        <v>2</v>
      </c>
      <c r="AL775" s="24" t="b">
        <v>0</v>
      </c>
      <c r="AM775" s="24" t="b">
        <v>0</v>
      </c>
      <c r="AN775" s="24" t="b">
        <v>0</v>
      </c>
      <c r="AO775" s="24">
        <v>5</v>
      </c>
      <c r="AP775" s="24">
        <v>1</v>
      </c>
      <c r="AQ775" s="26">
        <v>37346</v>
      </c>
      <c r="AR775" s="26">
        <v>37322</v>
      </c>
      <c r="AS775" s="24">
        <v>1</v>
      </c>
      <c r="AT775" s="23" t="s">
        <v>862</v>
      </c>
      <c r="AU775" s="23" t="str">
        <f t="shared" si="12"/>
        <v/>
      </c>
    </row>
    <row r="776" spans="2:47" ht="13.8" x14ac:dyDescent="0.25">
      <c r="B776" s="20">
        <v>37346</v>
      </c>
      <c r="C776" s="20" t="s">
        <v>1621</v>
      </c>
      <c r="D776" s="21" t="s">
        <v>1564</v>
      </c>
      <c r="E776" s="21" t="s">
        <v>293</v>
      </c>
      <c r="F776" s="22">
        <v>84</v>
      </c>
      <c r="G776" s="21" t="s">
        <v>2002</v>
      </c>
      <c r="H776" s="21" t="s">
        <v>2003</v>
      </c>
      <c r="I776" s="21" t="s">
        <v>2175</v>
      </c>
      <c r="J776" s="21" t="s">
        <v>268</v>
      </c>
      <c r="K776" s="21" t="s">
        <v>39</v>
      </c>
      <c r="L776" s="21" t="s">
        <v>269</v>
      </c>
      <c r="M776" s="23" t="s">
        <v>1566</v>
      </c>
      <c r="N776" s="24">
        <v>457</v>
      </c>
      <c r="O776" s="21" t="s">
        <v>290</v>
      </c>
      <c r="P776" s="23" t="s">
        <v>130</v>
      </c>
      <c r="Q776" s="23" t="s">
        <v>56</v>
      </c>
      <c r="R776" s="23" t="s">
        <v>57</v>
      </c>
      <c r="S776" s="24" t="b">
        <v>0</v>
      </c>
      <c r="T776" s="25" t="s">
        <v>2002</v>
      </c>
      <c r="U776" s="25"/>
      <c r="V776" s="25"/>
      <c r="W776" s="23" t="s">
        <v>272</v>
      </c>
      <c r="X776" s="26">
        <v>2</v>
      </c>
      <c r="Y776" s="26">
        <v>2</v>
      </c>
      <c r="Z776" s="21"/>
      <c r="AA776" s="25"/>
      <c r="AB776" s="25"/>
      <c r="AC776" s="25"/>
      <c r="AD776" s="25"/>
      <c r="AE776" s="25">
        <v>0</v>
      </c>
      <c r="AF776" s="25" t="s">
        <v>62</v>
      </c>
      <c r="AG776" s="25" t="s">
        <v>62</v>
      </c>
      <c r="AH776" s="25"/>
      <c r="AI776" s="25" t="s">
        <v>63</v>
      </c>
      <c r="AJ776" s="27">
        <v>84</v>
      </c>
      <c r="AK776" s="24">
        <v>4</v>
      </c>
      <c r="AL776" s="24" t="b">
        <v>0</v>
      </c>
      <c r="AM776" s="24" t="b">
        <v>0</v>
      </c>
      <c r="AN776" s="24" t="b">
        <v>0</v>
      </c>
      <c r="AO776" s="24">
        <v>0</v>
      </c>
      <c r="AP776" s="24">
        <v>1</v>
      </c>
      <c r="AQ776" s="26">
        <v>37346</v>
      </c>
      <c r="AR776" s="26">
        <v>37349</v>
      </c>
      <c r="AS776" s="24">
        <v>1</v>
      </c>
      <c r="AT776" s="23" t="s">
        <v>1567</v>
      </c>
      <c r="AU776" s="23" t="str">
        <f t="shared" si="12"/>
        <v/>
      </c>
    </row>
    <row r="777" spans="2:47" ht="13.8" x14ac:dyDescent="0.25">
      <c r="B777" s="20">
        <v>37346</v>
      </c>
      <c r="C777" s="20" t="s">
        <v>1621</v>
      </c>
      <c r="D777" s="21" t="s">
        <v>865</v>
      </c>
      <c r="E777" s="21" t="s">
        <v>866</v>
      </c>
      <c r="F777" s="22">
        <v>2243</v>
      </c>
      <c r="G777" s="21" t="s">
        <v>2176</v>
      </c>
      <c r="H777" s="21" t="s">
        <v>868</v>
      </c>
      <c r="I777" s="21" t="s">
        <v>869</v>
      </c>
      <c r="J777" s="21" t="s">
        <v>51</v>
      </c>
      <c r="K777" s="21" t="s">
        <v>39</v>
      </c>
      <c r="L777" s="21" t="s">
        <v>52</v>
      </c>
      <c r="M777" s="23" t="s">
        <v>870</v>
      </c>
      <c r="N777" s="24">
        <v>499</v>
      </c>
      <c r="O777" s="21" t="s">
        <v>139</v>
      </c>
      <c r="P777" s="23" t="s">
        <v>55</v>
      </c>
      <c r="Q777" s="23" t="s">
        <v>56</v>
      </c>
      <c r="R777" s="23" t="s">
        <v>57</v>
      </c>
      <c r="S777" s="24" t="b">
        <v>0</v>
      </c>
      <c r="T777" s="25" t="s">
        <v>1577</v>
      </c>
      <c r="U777" s="25" t="s">
        <v>2177</v>
      </c>
      <c r="V777" s="25"/>
      <c r="W777" s="23" t="s">
        <v>272</v>
      </c>
      <c r="X777" s="26">
        <v>2</v>
      </c>
      <c r="Y777" s="26">
        <v>2</v>
      </c>
      <c r="Z777" s="21"/>
      <c r="AA777" s="25"/>
      <c r="AB777" s="25"/>
      <c r="AC777" s="25"/>
      <c r="AD777" s="25"/>
      <c r="AE777" s="25">
        <v>0</v>
      </c>
      <c r="AF777" s="25" t="s">
        <v>62</v>
      </c>
      <c r="AG777" s="25" t="s">
        <v>62</v>
      </c>
      <c r="AH777" s="25"/>
      <c r="AI777" s="25" t="s">
        <v>63</v>
      </c>
      <c r="AJ777" s="27">
        <v>2243</v>
      </c>
      <c r="AK777" s="24">
        <v>18</v>
      </c>
      <c r="AL777" s="24" t="b">
        <v>0</v>
      </c>
      <c r="AM777" s="24" t="b">
        <v>0</v>
      </c>
      <c r="AN777" s="24" t="b">
        <v>0</v>
      </c>
      <c r="AO777" s="24">
        <v>4</v>
      </c>
      <c r="AP777" s="24">
        <v>1</v>
      </c>
      <c r="AQ777" s="26">
        <v>37346</v>
      </c>
      <c r="AR777" s="26">
        <v>37356</v>
      </c>
      <c r="AS777" s="24">
        <v>1</v>
      </c>
      <c r="AT777" s="23" t="s">
        <v>873</v>
      </c>
      <c r="AU777" s="23" t="str">
        <f t="shared" si="12"/>
        <v/>
      </c>
    </row>
    <row r="778" spans="2:47" ht="13.8" x14ac:dyDescent="0.25">
      <c r="B778" s="20">
        <v>37346</v>
      </c>
      <c r="C778" s="20" t="s">
        <v>1621</v>
      </c>
      <c r="D778" s="21" t="s">
        <v>874</v>
      </c>
      <c r="E778" s="21" t="s">
        <v>875</v>
      </c>
      <c r="F778" s="22">
        <v>1704</v>
      </c>
      <c r="G778" s="21" t="s">
        <v>2176</v>
      </c>
      <c r="H778" s="21" t="s">
        <v>868</v>
      </c>
      <c r="I778" s="21" t="s">
        <v>876</v>
      </c>
      <c r="J778" s="21" t="s">
        <v>51</v>
      </c>
      <c r="K778" s="21" t="s">
        <v>39</v>
      </c>
      <c r="L778" s="21" t="s">
        <v>52</v>
      </c>
      <c r="M778" s="23" t="s">
        <v>870</v>
      </c>
      <c r="N778" s="24">
        <v>499</v>
      </c>
      <c r="O778" s="21" t="s">
        <v>139</v>
      </c>
      <c r="P778" s="23" t="s">
        <v>130</v>
      </c>
      <c r="Q778" s="23" t="s">
        <v>56</v>
      </c>
      <c r="R778" s="23" t="s">
        <v>57</v>
      </c>
      <c r="S778" s="24" t="b">
        <v>0</v>
      </c>
      <c r="T778" s="25" t="s">
        <v>1577</v>
      </c>
      <c r="U778" s="25" t="s">
        <v>2177</v>
      </c>
      <c r="V778" s="25"/>
      <c r="W778" s="23" t="s">
        <v>272</v>
      </c>
      <c r="X778" s="26">
        <v>2</v>
      </c>
      <c r="Y778" s="26">
        <v>2</v>
      </c>
      <c r="Z778" s="21"/>
      <c r="AA778" s="25"/>
      <c r="AB778" s="25"/>
      <c r="AC778" s="25"/>
      <c r="AD778" s="25"/>
      <c r="AE778" s="25">
        <v>0</v>
      </c>
      <c r="AF778" s="25" t="s">
        <v>62</v>
      </c>
      <c r="AG778" s="25" t="s">
        <v>62</v>
      </c>
      <c r="AH778" s="25"/>
      <c r="AI778" s="25" t="s">
        <v>63</v>
      </c>
      <c r="AJ778" s="27">
        <v>1704</v>
      </c>
      <c r="AK778" s="24">
        <v>20</v>
      </c>
      <c r="AL778" s="24" t="b">
        <v>0</v>
      </c>
      <c r="AM778" s="24" t="b">
        <v>0</v>
      </c>
      <c r="AN778" s="24" t="b">
        <v>0</v>
      </c>
      <c r="AO778" s="24">
        <v>4</v>
      </c>
      <c r="AP778" s="24">
        <v>1</v>
      </c>
      <c r="AQ778" s="26">
        <v>37346</v>
      </c>
      <c r="AR778" s="26">
        <v>37356</v>
      </c>
      <c r="AS778" s="24">
        <v>1</v>
      </c>
      <c r="AT778" s="23" t="s">
        <v>877</v>
      </c>
      <c r="AU778" s="23" t="str">
        <f t="shared" si="12"/>
        <v/>
      </c>
    </row>
    <row r="779" spans="2:47" ht="13.8" x14ac:dyDescent="0.25">
      <c r="B779" s="20">
        <v>37346</v>
      </c>
      <c r="C779" s="20" t="s">
        <v>1621</v>
      </c>
      <c r="D779" s="21" t="s">
        <v>155</v>
      </c>
      <c r="E779" s="21" t="s">
        <v>111</v>
      </c>
      <c r="F779" s="22">
        <v>36.53</v>
      </c>
      <c r="G779" s="21" t="s">
        <v>2070</v>
      </c>
      <c r="H779" s="21" t="s">
        <v>49</v>
      </c>
      <c r="I779" s="21" t="s">
        <v>2178</v>
      </c>
      <c r="J779" s="21" t="s">
        <v>307</v>
      </c>
      <c r="K779" s="21" t="s">
        <v>39</v>
      </c>
      <c r="L779" s="21" t="s">
        <v>52</v>
      </c>
      <c r="M779" s="23" t="s">
        <v>157</v>
      </c>
      <c r="N779" s="24">
        <v>459</v>
      </c>
      <c r="O779" s="21" t="s">
        <v>102</v>
      </c>
      <c r="P779" s="23" t="s">
        <v>55</v>
      </c>
      <c r="Q779" s="23" t="s">
        <v>56</v>
      </c>
      <c r="R779" s="23" t="s">
        <v>57</v>
      </c>
      <c r="S779" s="24" t="b">
        <v>0</v>
      </c>
      <c r="T779" s="25" t="s">
        <v>2179</v>
      </c>
      <c r="U779" s="25" t="s">
        <v>2073</v>
      </c>
      <c r="V779" s="25" t="s">
        <v>1181</v>
      </c>
      <c r="W779" s="23" t="s">
        <v>2180</v>
      </c>
      <c r="X779" s="26">
        <v>37337</v>
      </c>
      <c r="Y779" s="26">
        <v>37347</v>
      </c>
      <c r="Z779" s="21"/>
      <c r="AA779" s="25"/>
      <c r="AB779" s="25"/>
      <c r="AC779" s="25"/>
      <c r="AD779" s="25">
        <v>7001</v>
      </c>
      <c r="AE779" s="25">
        <v>36.53</v>
      </c>
      <c r="AF779" s="25" t="s">
        <v>62</v>
      </c>
      <c r="AG779" s="25" t="s">
        <v>62</v>
      </c>
      <c r="AH779" s="25"/>
      <c r="AI779" s="25" t="s">
        <v>63</v>
      </c>
      <c r="AJ779" s="27">
        <v>36.53</v>
      </c>
      <c r="AK779" s="24">
        <v>12</v>
      </c>
      <c r="AL779" s="24" t="b">
        <v>0</v>
      </c>
      <c r="AM779" s="24" t="b">
        <v>0</v>
      </c>
      <c r="AN779" s="24" t="b">
        <v>0</v>
      </c>
      <c r="AO779" s="24">
        <v>0</v>
      </c>
      <c r="AP779" s="24">
        <v>1</v>
      </c>
      <c r="AQ779" s="26">
        <v>37346</v>
      </c>
      <c r="AR779" s="26">
        <v>37350</v>
      </c>
      <c r="AS779" s="24">
        <v>1</v>
      </c>
      <c r="AT779" s="23" t="s">
        <v>161</v>
      </c>
      <c r="AU779" s="23" t="str">
        <f t="shared" si="12"/>
        <v>VO00500786</v>
      </c>
    </row>
    <row r="780" spans="2:47" ht="13.8" x14ac:dyDescent="0.25">
      <c r="B780" s="20">
        <v>37346</v>
      </c>
      <c r="C780" s="20" t="s">
        <v>1621</v>
      </c>
      <c r="D780" s="21" t="s">
        <v>878</v>
      </c>
      <c r="E780" s="21" t="s">
        <v>194</v>
      </c>
      <c r="F780" s="22">
        <v>290</v>
      </c>
      <c r="G780" s="21" t="s">
        <v>2181</v>
      </c>
      <c r="H780" s="21" t="s">
        <v>49</v>
      </c>
      <c r="I780" s="21" t="s">
        <v>2182</v>
      </c>
      <c r="J780" s="21" t="s">
        <v>307</v>
      </c>
      <c r="K780" s="21" t="s">
        <v>39</v>
      </c>
      <c r="L780" s="21" t="s">
        <v>52</v>
      </c>
      <c r="M780" s="23" t="s">
        <v>197</v>
      </c>
      <c r="N780" s="24">
        <v>499</v>
      </c>
      <c r="O780" s="21" t="s">
        <v>139</v>
      </c>
      <c r="P780" s="23" t="s">
        <v>55</v>
      </c>
      <c r="Q780" s="23" t="s">
        <v>56</v>
      </c>
      <c r="R780" s="23" t="s">
        <v>57</v>
      </c>
      <c r="S780" s="24" t="b">
        <v>0</v>
      </c>
      <c r="T780" s="25" t="s">
        <v>2183</v>
      </c>
      <c r="U780" s="25" t="s">
        <v>2184</v>
      </c>
      <c r="V780" s="25" t="s">
        <v>992</v>
      </c>
      <c r="W780" s="23" t="s">
        <v>2185</v>
      </c>
      <c r="X780" s="26">
        <v>37346</v>
      </c>
      <c r="Y780" s="26">
        <v>37356</v>
      </c>
      <c r="Z780" s="21"/>
      <c r="AA780" s="25"/>
      <c r="AB780" s="25"/>
      <c r="AC780" s="25"/>
      <c r="AD780" s="25">
        <v>7015</v>
      </c>
      <c r="AE780" s="25">
        <v>3360</v>
      </c>
      <c r="AF780" s="25" t="s">
        <v>62</v>
      </c>
      <c r="AG780" s="25" t="s">
        <v>62</v>
      </c>
      <c r="AH780" s="25"/>
      <c r="AI780" s="25" t="s">
        <v>63</v>
      </c>
      <c r="AJ780" s="27">
        <v>290</v>
      </c>
      <c r="AK780" s="24">
        <v>3</v>
      </c>
      <c r="AL780" s="24" t="b">
        <v>0</v>
      </c>
      <c r="AM780" s="24" t="b">
        <v>0</v>
      </c>
      <c r="AN780" s="24" t="b">
        <v>0</v>
      </c>
      <c r="AO780" s="24">
        <v>0</v>
      </c>
      <c r="AP780" s="24">
        <v>1</v>
      </c>
      <c r="AQ780" s="26">
        <v>37346</v>
      </c>
      <c r="AR780" s="26">
        <v>37350</v>
      </c>
      <c r="AS780" s="24">
        <v>1</v>
      </c>
      <c r="AT780" s="23" t="s">
        <v>879</v>
      </c>
      <c r="AU780" s="23" t="str">
        <f t="shared" si="12"/>
        <v>VO00501233</v>
      </c>
    </row>
    <row r="781" spans="2:47" ht="13.8" x14ac:dyDescent="0.25">
      <c r="B781" s="20">
        <v>37346</v>
      </c>
      <c r="C781" s="20" t="s">
        <v>1621</v>
      </c>
      <c r="D781" s="21" t="s">
        <v>878</v>
      </c>
      <c r="E781" s="21" t="s">
        <v>194</v>
      </c>
      <c r="F781" s="22">
        <v>-315</v>
      </c>
      <c r="G781" s="21" t="s">
        <v>2186</v>
      </c>
      <c r="H781" s="21" t="s">
        <v>1428</v>
      </c>
      <c r="I781" s="21" t="s">
        <v>1428</v>
      </c>
      <c r="J781" s="21" t="s">
        <v>432</v>
      </c>
      <c r="K781" s="21" t="s">
        <v>39</v>
      </c>
      <c r="L781" s="21" t="s">
        <v>504</v>
      </c>
      <c r="M781" s="23" t="s">
        <v>197</v>
      </c>
      <c r="N781" s="24">
        <v>499</v>
      </c>
      <c r="O781" s="21" t="s">
        <v>139</v>
      </c>
      <c r="P781" s="23" t="s">
        <v>55</v>
      </c>
      <c r="Q781" s="23" t="s">
        <v>56</v>
      </c>
      <c r="R781" s="23" t="s">
        <v>57</v>
      </c>
      <c r="S781" s="24" t="b">
        <v>0</v>
      </c>
      <c r="T781" s="25" t="s">
        <v>1583</v>
      </c>
      <c r="U781" s="25"/>
      <c r="V781" s="25"/>
      <c r="W781" s="23" t="s">
        <v>272</v>
      </c>
      <c r="X781" s="26">
        <v>2</v>
      </c>
      <c r="Y781" s="26">
        <v>2</v>
      </c>
      <c r="Z781" s="21"/>
      <c r="AA781" s="25"/>
      <c r="AB781" s="25"/>
      <c r="AC781" s="25"/>
      <c r="AD781" s="25"/>
      <c r="AE781" s="25">
        <v>0</v>
      </c>
      <c r="AF781" s="25" t="s">
        <v>62</v>
      </c>
      <c r="AG781" s="25" t="s">
        <v>62</v>
      </c>
      <c r="AH781" s="25"/>
      <c r="AI781" s="25" t="s">
        <v>63</v>
      </c>
      <c r="AJ781" s="27">
        <v>-315</v>
      </c>
      <c r="AK781" s="24">
        <v>13</v>
      </c>
      <c r="AL781" s="24" t="b">
        <v>0</v>
      </c>
      <c r="AM781" s="24" t="b">
        <v>0</v>
      </c>
      <c r="AN781" s="24" t="b">
        <v>0</v>
      </c>
      <c r="AO781" s="24">
        <v>5</v>
      </c>
      <c r="AP781" s="24">
        <v>1</v>
      </c>
      <c r="AQ781" s="26">
        <v>37346</v>
      </c>
      <c r="AR781" s="26">
        <v>37321</v>
      </c>
      <c r="AS781" s="24">
        <v>1</v>
      </c>
      <c r="AT781" s="23" t="s">
        <v>879</v>
      </c>
      <c r="AU781" s="23" t="str">
        <f t="shared" si="12"/>
        <v/>
      </c>
    </row>
    <row r="782" spans="2:47" ht="13.8" x14ac:dyDescent="0.25">
      <c r="B782" s="20">
        <v>37346</v>
      </c>
      <c r="C782" s="20" t="s">
        <v>1621</v>
      </c>
      <c r="D782" s="21" t="s">
        <v>193</v>
      </c>
      <c r="E782" s="21" t="s">
        <v>194</v>
      </c>
      <c r="F782" s="22">
        <v>395</v>
      </c>
      <c r="G782" s="21" t="s">
        <v>2164</v>
      </c>
      <c r="H782" s="21" t="s">
        <v>881</v>
      </c>
      <c r="I782" s="21" t="s">
        <v>881</v>
      </c>
      <c r="J782" s="21" t="s">
        <v>307</v>
      </c>
      <c r="K782" s="21" t="s">
        <v>39</v>
      </c>
      <c r="L782" s="21" t="s">
        <v>52</v>
      </c>
      <c r="M782" s="23" t="s">
        <v>197</v>
      </c>
      <c r="N782" s="24">
        <v>499</v>
      </c>
      <c r="O782" s="21" t="s">
        <v>139</v>
      </c>
      <c r="P782" s="23" t="s">
        <v>130</v>
      </c>
      <c r="Q782" s="23" t="s">
        <v>56</v>
      </c>
      <c r="R782" s="23" t="s">
        <v>57</v>
      </c>
      <c r="S782" s="24" t="b">
        <v>0</v>
      </c>
      <c r="T782" s="25" t="s">
        <v>2165</v>
      </c>
      <c r="U782" s="25" t="s">
        <v>2165</v>
      </c>
      <c r="V782" s="25"/>
      <c r="W782" s="23" t="s">
        <v>272</v>
      </c>
      <c r="X782" s="26">
        <v>2</v>
      </c>
      <c r="Y782" s="26">
        <v>2</v>
      </c>
      <c r="Z782" s="21"/>
      <c r="AA782" s="25"/>
      <c r="AB782" s="25"/>
      <c r="AC782" s="25"/>
      <c r="AD782" s="25"/>
      <c r="AE782" s="25">
        <v>0</v>
      </c>
      <c r="AF782" s="25" t="s">
        <v>62</v>
      </c>
      <c r="AG782" s="25" t="s">
        <v>62</v>
      </c>
      <c r="AH782" s="25"/>
      <c r="AI782" s="25" t="s">
        <v>63</v>
      </c>
      <c r="AJ782" s="27">
        <v>395</v>
      </c>
      <c r="AK782" s="24">
        <v>8</v>
      </c>
      <c r="AL782" s="24" t="b">
        <v>0</v>
      </c>
      <c r="AM782" s="24" t="b">
        <v>0</v>
      </c>
      <c r="AN782" s="24" t="b">
        <v>0</v>
      </c>
      <c r="AO782" s="24">
        <v>0</v>
      </c>
      <c r="AP782" s="24">
        <v>1</v>
      </c>
      <c r="AQ782" s="26">
        <v>37346</v>
      </c>
      <c r="AR782" s="26">
        <v>37350</v>
      </c>
      <c r="AS782" s="24">
        <v>1</v>
      </c>
      <c r="AT782" s="23" t="s">
        <v>202</v>
      </c>
      <c r="AU782" s="23" t="str">
        <f t="shared" si="12"/>
        <v/>
      </c>
    </row>
    <row r="783" spans="2:47" ht="13.8" x14ac:dyDescent="0.25">
      <c r="B783" s="20">
        <v>37346</v>
      </c>
      <c r="C783" s="20" t="s">
        <v>1621</v>
      </c>
      <c r="D783" s="21" t="s">
        <v>241</v>
      </c>
      <c r="E783" s="21" t="s">
        <v>242</v>
      </c>
      <c r="F783" s="22">
        <v>-450</v>
      </c>
      <c r="G783" s="21" t="s">
        <v>2084</v>
      </c>
      <c r="H783" s="21" t="s">
        <v>1309</v>
      </c>
      <c r="I783" s="21" t="s">
        <v>1309</v>
      </c>
      <c r="J783" s="21" t="s">
        <v>432</v>
      </c>
      <c r="K783" s="21" t="s">
        <v>39</v>
      </c>
      <c r="L783" s="21" t="s">
        <v>269</v>
      </c>
      <c r="M783" s="23" t="s">
        <v>244</v>
      </c>
      <c r="N783" s="24">
        <v>499</v>
      </c>
      <c r="O783" s="21" t="s">
        <v>139</v>
      </c>
      <c r="P783" s="23" t="s">
        <v>55</v>
      </c>
      <c r="Q783" s="23" t="s">
        <v>56</v>
      </c>
      <c r="R783" s="23" t="s">
        <v>57</v>
      </c>
      <c r="S783" s="24" t="b">
        <v>0</v>
      </c>
      <c r="T783" s="25" t="s">
        <v>2084</v>
      </c>
      <c r="U783" s="25"/>
      <c r="V783" s="25"/>
      <c r="W783" s="23" t="s">
        <v>272</v>
      </c>
      <c r="X783" s="26">
        <v>2</v>
      </c>
      <c r="Y783" s="26">
        <v>2</v>
      </c>
      <c r="Z783" s="21"/>
      <c r="AA783" s="25"/>
      <c r="AB783" s="25"/>
      <c r="AC783" s="25"/>
      <c r="AD783" s="25"/>
      <c r="AE783" s="25">
        <v>0</v>
      </c>
      <c r="AF783" s="25" t="s">
        <v>62</v>
      </c>
      <c r="AG783" s="25" t="s">
        <v>62</v>
      </c>
      <c r="AH783" s="25"/>
      <c r="AI783" s="25" t="s">
        <v>63</v>
      </c>
      <c r="AJ783" s="27">
        <v>-450</v>
      </c>
      <c r="AK783" s="24">
        <v>4</v>
      </c>
      <c r="AL783" s="24" t="b">
        <v>0</v>
      </c>
      <c r="AM783" s="24" t="b">
        <v>0</v>
      </c>
      <c r="AN783" s="24" t="b">
        <v>0</v>
      </c>
      <c r="AO783" s="24">
        <v>0</v>
      </c>
      <c r="AP783" s="24">
        <v>1</v>
      </c>
      <c r="AQ783" s="26">
        <v>37346</v>
      </c>
      <c r="AR783" s="26">
        <v>37350</v>
      </c>
      <c r="AS783" s="24">
        <v>1</v>
      </c>
      <c r="AT783" s="23" t="s">
        <v>248</v>
      </c>
      <c r="AU783" s="23" t="str">
        <f t="shared" si="12"/>
        <v/>
      </c>
    </row>
    <row r="784" spans="2:47" ht="13.8" x14ac:dyDescent="0.25">
      <c r="B784" s="20">
        <v>37346</v>
      </c>
      <c r="C784" s="20" t="s">
        <v>1621</v>
      </c>
      <c r="D784" s="21" t="s">
        <v>241</v>
      </c>
      <c r="E784" s="21" t="s">
        <v>242</v>
      </c>
      <c r="F784" s="22">
        <v>10.76</v>
      </c>
      <c r="G784" s="21" t="s">
        <v>2070</v>
      </c>
      <c r="H784" s="21" t="s">
        <v>49</v>
      </c>
      <c r="I784" s="21" t="s">
        <v>2187</v>
      </c>
      <c r="J784" s="21" t="s">
        <v>307</v>
      </c>
      <c r="K784" s="21" t="s">
        <v>39</v>
      </c>
      <c r="L784" s="21" t="s">
        <v>52</v>
      </c>
      <c r="M784" s="23" t="s">
        <v>244</v>
      </c>
      <c r="N784" s="24">
        <v>499</v>
      </c>
      <c r="O784" s="21" t="s">
        <v>139</v>
      </c>
      <c r="P784" s="23" t="s">
        <v>55</v>
      </c>
      <c r="Q784" s="23" t="s">
        <v>56</v>
      </c>
      <c r="R784" s="23" t="s">
        <v>57</v>
      </c>
      <c r="S784" s="24" t="b">
        <v>0</v>
      </c>
      <c r="T784" s="25" t="s">
        <v>2188</v>
      </c>
      <c r="U784" s="25" t="s">
        <v>2073</v>
      </c>
      <c r="V784" s="25" t="s">
        <v>123</v>
      </c>
      <c r="W784" s="23" t="s">
        <v>2189</v>
      </c>
      <c r="X784" s="26">
        <v>37344</v>
      </c>
      <c r="Y784" s="26">
        <v>37401</v>
      </c>
      <c r="Z784" s="21"/>
      <c r="AA784" s="25"/>
      <c r="AB784" s="25"/>
      <c r="AC784" s="25"/>
      <c r="AD784" s="25">
        <v>7001</v>
      </c>
      <c r="AE784" s="25">
        <v>10.76</v>
      </c>
      <c r="AF784" s="25" t="s">
        <v>62</v>
      </c>
      <c r="AG784" s="25" t="s">
        <v>62</v>
      </c>
      <c r="AH784" s="25"/>
      <c r="AI784" s="25" t="s">
        <v>63</v>
      </c>
      <c r="AJ784" s="27">
        <v>10.76</v>
      </c>
      <c r="AK784" s="24">
        <v>10</v>
      </c>
      <c r="AL784" s="24" t="b">
        <v>0</v>
      </c>
      <c r="AM784" s="24" t="b">
        <v>0</v>
      </c>
      <c r="AN784" s="24" t="b">
        <v>0</v>
      </c>
      <c r="AO784" s="24">
        <v>0</v>
      </c>
      <c r="AP784" s="24">
        <v>1</v>
      </c>
      <c r="AQ784" s="26">
        <v>37346</v>
      </c>
      <c r="AR784" s="26">
        <v>37350</v>
      </c>
      <c r="AS784" s="24">
        <v>1</v>
      </c>
      <c r="AT784" s="23" t="s">
        <v>248</v>
      </c>
      <c r="AU784" s="23" t="str">
        <f t="shared" si="12"/>
        <v>VO00500776</v>
      </c>
    </row>
    <row r="785" spans="2:47" ht="13.8" x14ac:dyDescent="0.25">
      <c r="B785" s="20">
        <v>37346</v>
      </c>
      <c r="C785" s="20" t="s">
        <v>1621</v>
      </c>
      <c r="D785" s="21" t="s">
        <v>241</v>
      </c>
      <c r="E785" s="21" t="s">
        <v>242</v>
      </c>
      <c r="F785" s="22">
        <v>67.959999999999994</v>
      </c>
      <c r="G785" s="21" t="s">
        <v>2070</v>
      </c>
      <c r="H785" s="21" t="s">
        <v>49</v>
      </c>
      <c r="I785" s="21" t="s">
        <v>2190</v>
      </c>
      <c r="J785" s="21" t="s">
        <v>307</v>
      </c>
      <c r="K785" s="21" t="s">
        <v>39</v>
      </c>
      <c r="L785" s="21" t="s">
        <v>52</v>
      </c>
      <c r="M785" s="23" t="s">
        <v>244</v>
      </c>
      <c r="N785" s="24">
        <v>499</v>
      </c>
      <c r="O785" s="21" t="s">
        <v>139</v>
      </c>
      <c r="P785" s="23" t="s">
        <v>55</v>
      </c>
      <c r="Q785" s="23" t="s">
        <v>56</v>
      </c>
      <c r="R785" s="23" t="s">
        <v>57</v>
      </c>
      <c r="S785" s="24" t="b">
        <v>0</v>
      </c>
      <c r="T785" s="25" t="s">
        <v>2191</v>
      </c>
      <c r="U785" s="25" t="s">
        <v>2073</v>
      </c>
      <c r="V785" s="25" t="s">
        <v>251</v>
      </c>
      <c r="W785" s="23" t="s">
        <v>2192</v>
      </c>
      <c r="X785" s="26">
        <v>37347</v>
      </c>
      <c r="Y785" s="26">
        <v>37404</v>
      </c>
      <c r="Z785" s="21"/>
      <c r="AA785" s="25"/>
      <c r="AB785" s="25"/>
      <c r="AC785" s="25"/>
      <c r="AD785" s="25">
        <v>7001</v>
      </c>
      <c r="AE785" s="25">
        <v>67.959999999999994</v>
      </c>
      <c r="AF785" s="25" t="s">
        <v>62</v>
      </c>
      <c r="AG785" s="25" t="s">
        <v>62</v>
      </c>
      <c r="AH785" s="25"/>
      <c r="AI785" s="25" t="s">
        <v>63</v>
      </c>
      <c r="AJ785" s="27">
        <v>67.959999999999994</v>
      </c>
      <c r="AK785" s="24">
        <v>11</v>
      </c>
      <c r="AL785" s="24" t="b">
        <v>0</v>
      </c>
      <c r="AM785" s="24" t="b">
        <v>0</v>
      </c>
      <c r="AN785" s="24" t="b">
        <v>0</v>
      </c>
      <c r="AO785" s="24">
        <v>0</v>
      </c>
      <c r="AP785" s="24">
        <v>1</v>
      </c>
      <c r="AQ785" s="26">
        <v>37346</v>
      </c>
      <c r="AR785" s="26">
        <v>37350</v>
      </c>
      <c r="AS785" s="24">
        <v>1</v>
      </c>
      <c r="AT785" s="23" t="s">
        <v>248</v>
      </c>
      <c r="AU785" s="23" t="str">
        <f t="shared" si="12"/>
        <v>VO00500782</v>
      </c>
    </row>
    <row r="786" spans="2:47" ht="13.8" x14ac:dyDescent="0.25">
      <c r="B786" s="20">
        <v>37346</v>
      </c>
      <c r="C786" s="20" t="s">
        <v>1621</v>
      </c>
      <c r="D786" s="21" t="s">
        <v>241</v>
      </c>
      <c r="E786" s="21" t="s">
        <v>242</v>
      </c>
      <c r="F786" s="22">
        <v>50.59</v>
      </c>
      <c r="G786" s="21" t="s">
        <v>2070</v>
      </c>
      <c r="H786" s="21" t="s">
        <v>49</v>
      </c>
      <c r="I786" s="21" t="s">
        <v>2193</v>
      </c>
      <c r="J786" s="21" t="s">
        <v>307</v>
      </c>
      <c r="K786" s="21" t="s">
        <v>39</v>
      </c>
      <c r="L786" s="21" t="s">
        <v>52</v>
      </c>
      <c r="M786" s="23" t="s">
        <v>244</v>
      </c>
      <c r="N786" s="24">
        <v>499</v>
      </c>
      <c r="O786" s="21" t="s">
        <v>139</v>
      </c>
      <c r="P786" s="23" t="s">
        <v>55</v>
      </c>
      <c r="Q786" s="23" t="s">
        <v>56</v>
      </c>
      <c r="R786" s="23" t="s">
        <v>57</v>
      </c>
      <c r="S786" s="24" t="b">
        <v>0</v>
      </c>
      <c r="T786" s="25" t="s">
        <v>2194</v>
      </c>
      <c r="U786" s="25" t="s">
        <v>2073</v>
      </c>
      <c r="V786" s="25" t="s">
        <v>2195</v>
      </c>
      <c r="W786" s="23" t="s">
        <v>2196</v>
      </c>
      <c r="X786" s="26">
        <v>37340</v>
      </c>
      <c r="Y786" s="26">
        <v>37397</v>
      </c>
      <c r="Z786" s="21"/>
      <c r="AA786" s="25"/>
      <c r="AB786" s="25"/>
      <c r="AC786" s="25"/>
      <c r="AD786" s="25">
        <v>7001</v>
      </c>
      <c r="AE786" s="25">
        <v>50.59</v>
      </c>
      <c r="AF786" s="25" t="s">
        <v>62</v>
      </c>
      <c r="AG786" s="25" t="s">
        <v>62</v>
      </c>
      <c r="AH786" s="25"/>
      <c r="AI786" s="25" t="s">
        <v>63</v>
      </c>
      <c r="AJ786" s="27">
        <v>50.59</v>
      </c>
      <c r="AK786" s="24">
        <v>1</v>
      </c>
      <c r="AL786" s="24" t="b">
        <v>0</v>
      </c>
      <c r="AM786" s="24" t="b">
        <v>0</v>
      </c>
      <c r="AN786" s="24" t="b">
        <v>0</v>
      </c>
      <c r="AO786" s="24">
        <v>0</v>
      </c>
      <c r="AP786" s="24">
        <v>1</v>
      </c>
      <c r="AQ786" s="26">
        <v>37346</v>
      </c>
      <c r="AR786" s="26">
        <v>37350</v>
      </c>
      <c r="AS786" s="24">
        <v>1</v>
      </c>
      <c r="AT786" s="23" t="s">
        <v>248</v>
      </c>
      <c r="AU786" s="23" t="str">
        <f t="shared" si="12"/>
        <v>VO00500738</v>
      </c>
    </row>
    <row r="787" spans="2:47" ht="13.8" x14ac:dyDescent="0.25">
      <c r="B787" s="20">
        <v>37346</v>
      </c>
      <c r="C787" s="20" t="s">
        <v>1621</v>
      </c>
      <c r="D787" s="21" t="s">
        <v>241</v>
      </c>
      <c r="E787" s="21" t="s">
        <v>242</v>
      </c>
      <c r="F787" s="22">
        <v>363.15</v>
      </c>
      <c r="G787" s="21" t="s">
        <v>2070</v>
      </c>
      <c r="H787" s="21" t="s">
        <v>49</v>
      </c>
      <c r="I787" s="21" t="s">
        <v>2197</v>
      </c>
      <c r="J787" s="21" t="s">
        <v>307</v>
      </c>
      <c r="K787" s="21" t="s">
        <v>39</v>
      </c>
      <c r="L787" s="21" t="s">
        <v>52</v>
      </c>
      <c r="M787" s="23" t="s">
        <v>244</v>
      </c>
      <c r="N787" s="24">
        <v>499</v>
      </c>
      <c r="O787" s="21" t="s">
        <v>139</v>
      </c>
      <c r="P787" s="23" t="s">
        <v>55</v>
      </c>
      <c r="Q787" s="23" t="s">
        <v>56</v>
      </c>
      <c r="R787" s="23" t="s">
        <v>57</v>
      </c>
      <c r="S787" s="24" t="b">
        <v>0</v>
      </c>
      <c r="T787" s="25" t="s">
        <v>2198</v>
      </c>
      <c r="U787" s="25" t="s">
        <v>2073</v>
      </c>
      <c r="V787" s="25" t="s">
        <v>2195</v>
      </c>
      <c r="W787" s="23" t="s">
        <v>2199</v>
      </c>
      <c r="X787" s="26">
        <v>37340</v>
      </c>
      <c r="Y787" s="26">
        <v>37397</v>
      </c>
      <c r="Z787" s="21"/>
      <c r="AA787" s="25"/>
      <c r="AB787" s="25"/>
      <c r="AC787" s="25"/>
      <c r="AD787" s="25">
        <v>7001</v>
      </c>
      <c r="AE787" s="25">
        <v>363.15</v>
      </c>
      <c r="AF787" s="25" t="s">
        <v>62</v>
      </c>
      <c r="AG787" s="25" t="s">
        <v>62</v>
      </c>
      <c r="AH787" s="25"/>
      <c r="AI787" s="25" t="s">
        <v>63</v>
      </c>
      <c r="AJ787" s="27">
        <v>363.15</v>
      </c>
      <c r="AK787" s="24">
        <v>2</v>
      </c>
      <c r="AL787" s="24" t="b">
        <v>0</v>
      </c>
      <c r="AM787" s="24" t="b">
        <v>0</v>
      </c>
      <c r="AN787" s="24" t="b">
        <v>0</v>
      </c>
      <c r="AO787" s="24">
        <v>0</v>
      </c>
      <c r="AP787" s="24">
        <v>1</v>
      </c>
      <c r="AQ787" s="26">
        <v>37346</v>
      </c>
      <c r="AR787" s="26">
        <v>37350</v>
      </c>
      <c r="AS787" s="24">
        <v>1</v>
      </c>
      <c r="AT787" s="23" t="s">
        <v>248</v>
      </c>
      <c r="AU787" s="23" t="str">
        <f t="shared" si="12"/>
        <v>VO00500742</v>
      </c>
    </row>
    <row r="788" spans="2:47" ht="13.8" x14ac:dyDescent="0.25">
      <c r="B788" s="20">
        <v>37346</v>
      </c>
      <c r="C788" s="20" t="s">
        <v>1621</v>
      </c>
      <c r="D788" s="21" t="s">
        <v>895</v>
      </c>
      <c r="E788" s="21" t="s">
        <v>896</v>
      </c>
      <c r="F788" s="22">
        <v>200</v>
      </c>
      <c r="G788" s="21" t="s">
        <v>2164</v>
      </c>
      <c r="H788" s="21" t="s">
        <v>881</v>
      </c>
      <c r="I788" s="21" t="s">
        <v>881</v>
      </c>
      <c r="J788" s="21" t="s">
        <v>307</v>
      </c>
      <c r="K788" s="21" t="s">
        <v>39</v>
      </c>
      <c r="L788" s="21" t="s">
        <v>52</v>
      </c>
      <c r="M788" s="23" t="s">
        <v>244</v>
      </c>
      <c r="N788" s="24">
        <v>499</v>
      </c>
      <c r="O788" s="21" t="s">
        <v>139</v>
      </c>
      <c r="P788" s="23" t="s">
        <v>130</v>
      </c>
      <c r="Q788" s="23" t="s">
        <v>56</v>
      </c>
      <c r="R788" s="23" t="s">
        <v>57</v>
      </c>
      <c r="S788" s="24" t="b">
        <v>0</v>
      </c>
      <c r="T788" s="25" t="s">
        <v>2165</v>
      </c>
      <c r="U788" s="25" t="s">
        <v>2165</v>
      </c>
      <c r="V788" s="25"/>
      <c r="W788" s="23" t="s">
        <v>272</v>
      </c>
      <c r="X788" s="26">
        <v>2</v>
      </c>
      <c r="Y788" s="26">
        <v>2</v>
      </c>
      <c r="Z788" s="21"/>
      <c r="AA788" s="25"/>
      <c r="AB788" s="25"/>
      <c r="AC788" s="25"/>
      <c r="AD788" s="25"/>
      <c r="AE788" s="25">
        <v>0</v>
      </c>
      <c r="AF788" s="25" t="s">
        <v>62</v>
      </c>
      <c r="AG788" s="25" t="s">
        <v>62</v>
      </c>
      <c r="AH788" s="25"/>
      <c r="AI788" s="25" t="s">
        <v>63</v>
      </c>
      <c r="AJ788" s="27">
        <v>200</v>
      </c>
      <c r="AK788" s="24">
        <v>10</v>
      </c>
      <c r="AL788" s="24" t="b">
        <v>0</v>
      </c>
      <c r="AM788" s="24" t="b">
        <v>0</v>
      </c>
      <c r="AN788" s="24" t="b">
        <v>0</v>
      </c>
      <c r="AO788" s="24">
        <v>0</v>
      </c>
      <c r="AP788" s="24">
        <v>1</v>
      </c>
      <c r="AQ788" s="26">
        <v>37346</v>
      </c>
      <c r="AR788" s="26">
        <v>37350</v>
      </c>
      <c r="AS788" s="24">
        <v>1</v>
      </c>
      <c r="AT788" s="23" t="s">
        <v>900</v>
      </c>
      <c r="AU788" s="23" t="str">
        <f t="shared" si="12"/>
        <v/>
      </c>
    </row>
    <row r="789" spans="2:47" ht="13.8" x14ac:dyDescent="0.25">
      <c r="B789" s="20">
        <v>37346</v>
      </c>
      <c r="C789" s="20" t="s">
        <v>1621</v>
      </c>
      <c r="D789" s="21" t="s">
        <v>2200</v>
      </c>
      <c r="E789" s="21" t="s">
        <v>2201</v>
      </c>
      <c r="F789" s="22">
        <v>2.1800000000000002</v>
      </c>
      <c r="G789" s="21" t="s">
        <v>2202</v>
      </c>
      <c r="H789" s="21" t="s">
        <v>2203</v>
      </c>
      <c r="I789" s="21" t="s">
        <v>2204</v>
      </c>
      <c r="J789" s="21" t="s">
        <v>307</v>
      </c>
      <c r="K789" s="21" t="s">
        <v>39</v>
      </c>
      <c r="L789" s="21" t="s">
        <v>52</v>
      </c>
      <c r="M789" s="23" t="s">
        <v>2205</v>
      </c>
      <c r="N789" s="24">
        <v>499</v>
      </c>
      <c r="O789" s="21" t="s">
        <v>139</v>
      </c>
      <c r="P789" s="23" t="s">
        <v>130</v>
      </c>
      <c r="Q789" s="23" t="s">
        <v>56</v>
      </c>
      <c r="R789" s="23" t="s">
        <v>57</v>
      </c>
      <c r="S789" s="24" t="b">
        <v>0</v>
      </c>
      <c r="T789" s="25" t="s">
        <v>2206</v>
      </c>
      <c r="U789" s="25" t="s">
        <v>2206</v>
      </c>
      <c r="V789" s="25"/>
      <c r="W789" s="23" t="s">
        <v>272</v>
      </c>
      <c r="X789" s="26">
        <v>2</v>
      </c>
      <c r="Y789" s="26">
        <v>2</v>
      </c>
      <c r="Z789" s="21"/>
      <c r="AA789" s="25"/>
      <c r="AB789" s="25"/>
      <c r="AC789" s="25"/>
      <c r="AD789" s="25"/>
      <c r="AE789" s="25">
        <v>0</v>
      </c>
      <c r="AF789" s="25" t="s">
        <v>62</v>
      </c>
      <c r="AG789" s="25" t="s">
        <v>62</v>
      </c>
      <c r="AH789" s="25"/>
      <c r="AI789" s="25" t="s">
        <v>63</v>
      </c>
      <c r="AJ789" s="27">
        <v>2.1800000000000002</v>
      </c>
      <c r="AK789" s="24">
        <v>5</v>
      </c>
      <c r="AL789" s="24" t="b">
        <v>0</v>
      </c>
      <c r="AM789" s="24" t="b">
        <v>0</v>
      </c>
      <c r="AN789" s="24" t="b">
        <v>0</v>
      </c>
      <c r="AO789" s="24">
        <v>0</v>
      </c>
      <c r="AP789" s="24">
        <v>1</v>
      </c>
      <c r="AQ789" s="26">
        <v>37346</v>
      </c>
      <c r="AR789" s="26">
        <v>37354</v>
      </c>
      <c r="AS789" s="24">
        <v>1</v>
      </c>
      <c r="AT789" s="23" t="s">
        <v>2207</v>
      </c>
      <c r="AU789" s="23" t="str">
        <f t="shared" si="12"/>
        <v/>
      </c>
    </row>
    <row r="790" spans="2:47" ht="13.8" x14ac:dyDescent="0.25">
      <c r="B790" s="20">
        <v>37346</v>
      </c>
      <c r="C790" s="20" t="s">
        <v>1621</v>
      </c>
      <c r="D790" s="21" t="s">
        <v>1086</v>
      </c>
      <c r="E790" s="21" t="s">
        <v>1087</v>
      </c>
      <c r="F790" s="22">
        <v>720</v>
      </c>
      <c r="G790" s="21" t="s">
        <v>2208</v>
      </c>
      <c r="H790" s="21" t="s">
        <v>1309</v>
      </c>
      <c r="I790" s="21" t="s">
        <v>2209</v>
      </c>
      <c r="J790" s="21" t="s">
        <v>432</v>
      </c>
      <c r="K790" s="21" t="s">
        <v>39</v>
      </c>
      <c r="L790" s="21" t="s">
        <v>269</v>
      </c>
      <c r="M790" s="23" t="s">
        <v>1091</v>
      </c>
      <c r="N790" s="24">
        <v>499</v>
      </c>
      <c r="O790" s="21" t="s">
        <v>1092</v>
      </c>
      <c r="P790" s="23" t="s">
        <v>55</v>
      </c>
      <c r="Q790" s="23" t="s">
        <v>56</v>
      </c>
      <c r="R790" s="23" t="s">
        <v>57</v>
      </c>
      <c r="S790" s="24" t="b">
        <v>0</v>
      </c>
      <c r="T790" s="25" t="s">
        <v>2208</v>
      </c>
      <c r="U790" s="25"/>
      <c r="V790" s="25"/>
      <c r="W790" s="23" t="s">
        <v>272</v>
      </c>
      <c r="X790" s="26">
        <v>2</v>
      </c>
      <c r="Y790" s="26">
        <v>2</v>
      </c>
      <c r="Z790" s="21"/>
      <c r="AA790" s="25"/>
      <c r="AB790" s="25"/>
      <c r="AC790" s="25"/>
      <c r="AD790" s="25"/>
      <c r="AE790" s="25">
        <v>0</v>
      </c>
      <c r="AF790" s="25" t="s">
        <v>62</v>
      </c>
      <c r="AG790" s="25" t="s">
        <v>62</v>
      </c>
      <c r="AH790" s="25"/>
      <c r="AI790" s="25" t="s">
        <v>63</v>
      </c>
      <c r="AJ790" s="27">
        <v>720</v>
      </c>
      <c r="AK790" s="24">
        <v>10</v>
      </c>
      <c r="AL790" s="24" t="b">
        <v>0</v>
      </c>
      <c r="AM790" s="24" t="b">
        <v>0</v>
      </c>
      <c r="AN790" s="24" t="b">
        <v>0</v>
      </c>
      <c r="AO790" s="24">
        <v>0</v>
      </c>
      <c r="AP790" s="24">
        <v>1</v>
      </c>
      <c r="AQ790" s="26">
        <v>37346</v>
      </c>
      <c r="AR790" s="26">
        <v>37348</v>
      </c>
      <c r="AS790" s="24">
        <v>1</v>
      </c>
      <c r="AT790" s="23" t="s">
        <v>1095</v>
      </c>
      <c r="AU790" s="23" t="str">
        <f t="shared" si="12"/>
        <v/>
      </c>
    </row>
    <row r="791" spans="2:47" ht="13.8" x14ac:dyDescent="0.25">
      <c r="B791" s="20">
        <v>37346</v>
      </c>
      <c r="C791" s="20" t="s">
        <v>1621</v>
      </c>
      <c r="D791" s="21" t="s">
        <v>1086</v>
      </c>
      <c r="E791" s="21" t="s">
        <v>1087</v>
      </c>
      <c r="F791" s="22">
        <v>-720</v>
      </c>
      <c r="G791" s="21" t="s">
        <v>2186</v>
      </c>
      <c r="H791" s="21" t="s">
        <v>1428</v>
      </c>
      <c r="I791" s="21" t="s">
        <v>1428</v>
      </c>
      <c r="J791" s="21" t="s">
        <v>432</v>
      </c>
      <c r="K791" s="21" t="s">
        <v>39</v>
      </c>
      <c r="L791" s="21" t="s">
        <v>504</v>
      </c>
      <c r="M791" s="23" t="s">
        <v>1091</v>
      </c>
      <c r="N791" s="24">
        <v>499</v>
      </c>
      <c r="O791" s="21" t="s">
        <v>1092</v>
      </c>
      <c r="P791" s="23" t="s">
        <v>55</v>
      </c>
      <c r="Q791" s="23" t="s">
        <v>56</v>
      </c>
      <c r="R791" s="23" t="s">
        <v>57</v>
      </c>
      <c r="S791" s="24" t="b">
        <v>0</v>
      </c>
      <c r="T791" s="25" t="s">
        <v>1583</v>
      </c>
      <c r="U791" s="25"/>
      <c r="V791" s="25"/>
      <c r="W791" s="23" t="s">
        <v>272</v>
      </c>
      <c r="X791" s="26">
        <v>2</v>
      </c>
      <c r="Y791" s="26">
        <v>2</v>
      </c>
      <c r="Z791" s="21"/>
      <c r="AA791" s="25"/>
      <c r="AB791" s="25"/>
      <c r="AC791" s="25"/>
      <c r="AD791" s="25"/>
      <c r="AE791" s="25">
        <v>0</v>
      </c>
      <c r="AF791" s="25" t="s">
        <v>62</v>
      </c>
      <c r="AG791" s="25" t="s">
        <v>62</v>
      </c>
      <c r="AH791" s="25"/>
      <c r="AI791" s="25" t="s">
        <v>63</v>
      </c>
      <c r="AJ791" s="27">
        <v>-720</v>
      </c>
      <c r="AK791" s="24">
        <v>14</v>
      </c>
      <c r="AL791" s="24" t="b">
        <v>0</v>
      </c>
      <c r="AM791" s="24" t="b">
        <v>0</v>
      </c>
      <c r="AN791" s="24" t="b">
        <v>0</v>
      </c>
      <c r="AO791" s="24">
        <v>5</v>
      </c>
      <c r="AP791" s="24">
        <v>1</v>
      </c>
      <c r="AQ791" s="26">
        <v>37346</v>
      </c>
      <c r="AR791" s="26">
        <v>37321</v>
      </c>
      <c r="AS791" s="24">
        <v>1</v>
      </c>
      <c r="AT791" s="23" t="s">
        <v>1095</v>
      </c>
      <c r="AU791" s="23" t="str">
        <f t="shared" si="12"/>
        <v/>
      </c>
    </row>
    <row r="792" spans="2:47" ht="13.8" x14ac:dyDescent="0.25">
      <c r="B792" s="20">
        <v>37346</v>
      </c>
      <c r="C792" s="20" t="s">
        <v>1621</v>
      </c>
      <c r="D792" s="21" t="s">
        <v>911</v>
      </c>
      <c r="E792" s="21" t="s">
        <v>769</v>
      </c>
      <c r="F792" s="22">
        <v>97.41</v>
      </c>
      <c r="G792" s="21" t="s">
        <v>2051</v>
      </c>
      <c r="H792" s="21" t="s">
        <v>2052</v>
      </c>
      <c r="I792" s="21" t="s">
        <v>2210</v>
      </c>
      <c r="J792" s="21" t="s">
        <v>576</v>
      </c>
      <c r="K792" s="21" t="s">
        <v>39</v>
      </c>
      <c r="L792" s="21" t="s">
        <v>269</v>
      </c>
      <c r="M792" s="23" t="s">
        <v>913</v>
      </c>
      <c r="N792" s="24">
        <v>530</v>
      </c>
      <c r="O792" s="21" t="s">
        <v>578</v>
      </c>
      <c r="P792" s="23" t="s">
        <v>55</v>
      </c>
      <c r="Q792" s="23" t="s">
        <v>56</v>
      </c>
      <c r="R792" s="23" t="s">
        <v>57</v>
      </c>
      <c r="S792" s="24" t="b">
        <v>0</v>
      </c>
      <c r="T792" s="25" t="s">
        <v>1393</v>
      </c>
      <c r="U792" s="25" t="s">
        <v>435</v>
      </c>
      <c r="V792" s="25"/>
      <c r="W792" s="23" t="s">
        <v>272</v>
      </c>
      <c r="X792" s="26">
        <v>2</v>
      </c>
      <c r="Y792" s="26">
        <v>2</v>
      </c>
      <c r="Z792" s="21"/>
      <c r="AA792" s="25"/>
      <c r="AB792" s="25"/>
      <c r="AC792" s="25"/>
      <c r="AD792" s="25"/>
      <c r="AE792" s="25">
        <v>0</v>
      </c>
      <c r="AF792" s="25" t="s">
        <v>62</v>
      </c>
      <c r="AG792" s="25" t="s">
        <v>62</v>
      </c>
      <c r="AH792" s="25"/>
      <c r="AI792" s="25" t="s">
        <v>63</v>
      </c>
      <c r="AJ792" s="27">
        <v>97.41</v>
      </c>
      <c r="AK792" s="24">
        <v>13</v>
      </c>
      <c r="AL792" s="24" t="b">
        <v>0</v>
      </c>
      <c r="AM792" s="24" t="b">
        <v>0</v>
      </c>
      <c r="AN792" s="24" t="b">
        <v>1</v>
      </c>
      <c r="AO792" s="24">
        <v>4</v>
      </c>
      <c r="AP792" s="24">
        <v>1</v>
      </c>
      <c r="AQ792" s="26">
        <v>37346</v>
      </c>
      <c r="AR792" s="26">
        <v>37351</v>
      </c>
      <c r="AS792" s="24">
        <v>1</v>
      </c>
      <c r="AT792" s="23" t="s">
        <v>914</v>
      </c>
      <c r="AU792" s="23" t="str">
        <f t="shared" si="12"/>
        <v/>
      </c>
    </row>
    <row r="793" spans="2:47" ht="13.8" x14ac:dyDescent="0.25">
      <c r="B793" s="20">
        <v>37346</v>
      </c>
      <c r="C793" s="20" t="s">
        <v>1621</v>
      </c>
      <c r="D793" s="21" t="s">
        <v>915</v>
      </c>
      <c r="E793" s="21" t="s">
        <v>916</v>
      </c>
      <c r="F793" s="22">
        <v>416.67</v>
      </c>
      <c r="G793" s="21" t="s">
        <v>2051</v>
      </c>
      <c r="H793" s="21" t="s">
        <v>2052</v>
      </c>
      <c r="I793" s="21" t="s">
        <v>575</v>
      </c>
      <c r="J793" s="21" t="s">
        <v>576</v>
      </c>
      <c r="K793" s="21" t="s">
        <v>39</v>
      </c>
      <c r="L793" s="21" t="s">
        <v>269</v>
      </c>
      <c r="M793" s="23" t="s">
        <v>917</v>
      </c>
      <c r="N793" s="24">
        <v>532</v>
      </c>
      <c r="O793" s="21" t="s">
        <v>918</v>
      </c>
      <c r="P793" s="23" t="s">
        <v>55</v>
      </c>
      <c r="Q793" s="23" t="s">
        <v>56</v>
      </c>
      <c r="R793" s="23" t="s">
        <v>57</v>
      </c>
      <c r="S793" s="24" t="b">
        <v>0</v>
      </c>
      <c r="T793" s="25" t="s">
        <v>1393</v>
      </c>
      <c r="U793" s="25" t="s">
        <v>435</v>
      </c>
      <c r="V793" s="25"/>
      <c r="W793" s="23" t="s">
        <v>272</v>
      </c>
      <c r="X793" s="26">
        <v>2</v>
      </c>
      <c r="Y793" s="26">
        <v>2</v>
      </c>
      <c r="Z793" s="21"/>
      <c r="AA793" s="25"/>
      <c r="AB793" s="25"/>
      <c r="AC793" s="25"/>
      <c r="AD793" s="25"/>
      <c r="AE793" s="25">
        <v>0</v>
      </c>
      <c r="AF793" s="25" t="s">
        <v>62</v>
      </c>
      <c r="AG793" s="25" t="s">
        <v>62</v>
      </c>
      <c r="AH793" s="25"/>
      <c r="AI793" s="25" t="s">
        <v>63</v>
      </c>
      <c r="AJ793" s="27">
        <v>416.67</v>
      </c>
      <c r="AK793" s="24">
        <v>15</v>
      </c>
      <c r="AL793" s="24" t="b">
        <v>0</v>
      </c>
      <c r="AM793" s="24" t="b">
        <v>0</v>
      </c>
      <c r="AN793" s="24" t="b">
        <v>1</v>
      </c>
      <c r="AO793" s="24">
        <v>4</v>
      </c>
      <c r="AP793" s="24">
        <v>1</v>
      </c>
      <c r="AQ793" s="26">
        <v>37346</v>
      </c>
      <c r="AR793" s="26">
        <v>37351</v>
      </c>
      <c r="AS793" s="24">
        <v>1</v>
      </c>
      <c r="AT793" s="23" t="s">
        <v>919</v>
      </c>
      <c r="AU793" s="23" t="str">
        <f t="shared" si="12"/>
        <v/>
      </c>
    </row>
    <row r="794" spans="2:47" ht="13.8" x14ac:dyDescent="0.25">
      <c r="B794" s="20">
        <v>37346</v>
      </c>
      <c r="C794" s="20" t="s">
        <v>1621</v>
      </c>
      <c r="D794" s="21" t="s">
        <v>920</v>
      </c>
      <c r="E794" s="21" t="s">
        <v>921</v>
      </c>
      <c r="F794" s="22">
        <v>256.41000000000003</v>
      </c>
      <c r="G794" s="21" t="s">
        <v>2051</v>
      </c>
      <c r="H794" s="21" t="s">
        <v>2052</v>
      </c>
      <c r="I794" s="21" t="s">
        <v>575</v>
      </c>
      <c r="J794" s="21" t="s">
        <v>576</v>
      </c>
      <c r="K794" s="21" t="s">
        <v>39</v>
      </c>
      <c r="L794" s="21" t="s">
        <v>269</v>
      </c>
      <c r="M794" s="23" t="s">
        <v>922</v>
      </c>
      <c r="N794" s="24">
        <v>530</v>
      </c>
      <c r="O794" s="21" t="s">
        <v>578</v>
      </c>
      <c r="P794" s="23" t="s">
        <v>55</v>
      </c>
      <c r="Q794" s="23" t="s">
        <v>56</v>
      </c>
      <c r="R794" s="23" t="s">
        <v>57</v>
      </c>
      <c r="S794" s="24" t="b">
        <v>0</v>
      </c>
      <c r="T794" s="25" t="s">
        <v>1393</v>
      </c>
      <c r="U794" s="25" t="s">
        <v>435</v>
      </c>
      <c r="V794" s="25"/>
      <c r="W794" s="23" t="s">
        <v>272</v>
      </c>
      <c r="X794" s="26">
        <v>2</v>
      </c>
      <c r="Y794" s="26">
        <v>2</v>
      </c>
      <c r="Z794" s="21"/>
      <c r="AA794" s="25"/>
      <c r="AB794" s="25"/>
      <c r="AC794" s="25"/>
      <c r="AD794" s="25"/>
      <c r="AE794" s="25">
        <v>0</v>
      </c>
      <c r="AF794" s="25" t="s">
        <v>62</v>
      </c>
      <c r="AG794" s="25" t="s">
        <v>62</v>
      </c>
      <c r="AH794" s="25"/>
      <c r="AI794" s="25" t="s">
        <v>63</v>
      </c>
      <c r="AJ794" s="27">
        <v>256.41000000000003</v>
      </c>
      <c r="AK794" s="24">
        <v>17</v>
      </c>
      <c r="AL794" s="24" t="b">
        <v>0</v>
      </c>
      <c r="AM794" s="24" t="b">
        <v>0</v>
      </c>
      <c r="AN794" s="24" t="b">
        <v>1</v>
      </c>
      <c r="AO794" s="24">
        <v>4</v>
      </c>
      <c r="AP794" s="24">
        <v>1</v>
      </c>
      <c r="AQ794" s="26">
        <v>37346</v>
      </c>
      <c r="AR794" s="26">
        <v>37351</v>
      </c>
      <c r="AS794" s="24">
        <v>1</v>
      </c>
      <c r="AT794" s="23" t="s">
        <v>923</v>
      </c>
      <c r="AU794" s="23" t="str">
        <f t="shared" si="12"/>
        <v/>
      </c>
    </row>
    <row r="795" spans="2:47" ht="13.8" x14ac:dyDescent="0.25">
      <c r="B795" s="20">
        <v>37346</v>
      </c>
      <c r="C795" s="20" t="s">
        <v>1621</v>
      </c>
      <c r="D795" s="21" t="s">
        <v>1608</v>
      </c>
      <c r="E795" s="21" t="s">
        <v>1609</v>
      </c>
      <c r="F795" s="22">
        <v>62.71</v>
      </c>
      <c r="G795" s="21" t="s">
        <v>2211</v>
      </c>
      <c r="H795" s="21" t="s">
        <v>1611</v>
      </c>
      <c r="I795" s="21" t="s">
        <v>1611</v>
      </c>
      <c r="J795" s="21" t="s">
        <v>51</v>
      </c>
      <c r="K795" s="21" t="s">
        <v>39</v>
      </c>
      <c r="L795" s="21" t="s">
        <v>52</v>
      </c>
      <c r="M795" s="23" t="s">
        <v>1612</v>
      </c>
      <c r="N795" s="24">
        <v>510</v>
      </c>
      <c r="O795" s="21" t="s">
        <v>1613</v>
      </c>
      <c r="P795" s="23" t="s">
        <v>55</v>
      </c>
      <c r="Q795" s="23" t="s">
        <v>56</v>
      </c>
      <c r="R795" s="23" t="s">
        <v>57</v>
      </c>
      <c r="S795" s="24" t="b">
        <v>0</v>
      </c>
      <c r="T795" s="25" t="s">
        <v>1615</v>
      </c>
      <c r="U795" s="25" t="s">
        <v>2212</v>
      </c>
      <c r="V795" s="25"/>
      <c r="W795" s="23" t="s">
        <v>272</v>
      </c>
      <c r="X795" s="26">
        <v>2</v>
      </c>
      <c r="Y795" s="26">
        <v>2</v>
      </c>
      <c r="Z795" s="21"/>
      <c r="AA795" s="25"/>
      <c r="AB795" s="25"/>
      <c r="AC795" s="25"/>
      <c r="AD795" s="25"/>
      <c r="AE795" s="25">
        <v>0</v>
      </c>
      <c r="AF795" s="25" t="s">
        <v>62</v>
      </c>
      <c r="AG795" s="25" t="s">
        <v>62</v>
      </c>
      <c r="AH795" s="25"/>
      <c r="AI795" s="25" t="s">
        <v>63</v>
      </c>
      <c r="AJ795" s="27">
        <v>62.71</v>
      </c>
      <c r="AK795" s="24">
        <v>18</v>
      </c>
      <c r="AL795" s="24" t="b">
        <v>0</v>
      </c>
      <c r="AM795" s="24" t="b">
        <v>0</v>
      </c>
      <c r="AN795" s="24" t="b">
        <v>0</v>
      </c>
      <c r="AO795" s="24">
        <v>4</v>
      </c>
      <c r="AP795" s="24">
        <v>1</v>
      </c>
      <c r="AQ795" s="26">
        <v>37346</v>
      </c>
      <c r="AR795" s="26">
        <v>37356</v>
      </c>
      <c r="AS795" s="24">
        <v>1</v>
      </c>
      <c r="AT795" s="23" t="s">
        <v>1616</v>
      </c>
      <c r="AU795" s="23" t="str">
        <f t="shared" si="12"/>
        <v/>
      </c>
    </row>
    <row r="796" spans="2:47" ht="13.8" x14ac:dyDescent="0.25">
      <c r="B796" s="20">
        <v>37346</v>
      </c>
      <c r="C796" s="20" t="s">
        <v>1621</v>
      </c>
      <c r="D796" s="21" t="s">
        <v>1617</v>
      </c>
      <c r="E796" s="21" t="s">
        <v>1618</v>
      </c>
      <c r="F796" s="22">
        <v>-754.92</v>
      </c>
      <c r="G796" s="21" t="s">
        <v>2211</v>
      </c>
      <c r="H796" s="21" t="s">
        <v>1611</v>
      </c>
      <c r="I796" s="21" t="s">
        <v>1619</v>
      </c>
      <c r="J796" s="21" t="s">
        <v>51</v>
      </c>
      <c r="K796" s="21" t="s">
        <v>39</v>
      </c>
      <c r="L796" s="21" t="s">
        <v>52</v>
      </c>
      <c r="M796" s="23" t="s">
        <v>1612</v>
      </c>
      <c r="N796" s="24">
        <v>510</v>
      </c>
      <c r="O796" s="21" t="s">
        <v>1613</v>
      </c>
      <c r="P796" s="23" t="s">
        <v>130</v>
      </c>
      <c r="Q796" s="23" t="s">
        <v>56</v>
      </c>
      <c r="R796" s="23" t="s">
        <v>57</v>
      </c>
      <c r="S796" s="24" t="b">
        <v>0</v>
      </c>
      <c r="T796" s="25" t="s">
        <v>1615</v>
      </c>
      <c r="U796" s="25" t="s">
        <v>2212</v>
      </c>
      <c r="V796" s="25"/>
      <c r="W796" s="23" t="s">
        <v>272</v>
      </c>
      <c r="X796" s="26">
        <v>2</v>
      </c>
      <c r="Y796" s="26">
        <v>2</v>
      </c>
      <c r="Z796" s="21"/>
      <c r="AA796" s="25"/>
      <c r="AB796" s="25"/>
      <c r="AC796" s="25"/>
      <c r="AD796" s="25"/>
      <c r="AE796" s="25">
        <v>0</v>
      </c>
      <c r="AF796" s="25" t="s">
        <v>62</v>
      </c>
      <c r="AG796" s="25" t="s">
        <v>62</v>
      </c>
      <c r="AH796" s="25"/>
      <c r="AI796" s="25" t="s">
        <v>63</v>
      </c>
      <c r="AJ796" s="27">
        <v>-754.92</v>
      </c>
      <c r="AK796" s="24">
        <v>20</v>
      </c>
      <c r="AL796" s="24" t="b">
        <v>0</v>
      </c>
      <c r="AM796" s="24" t="b">
        <v>0</v>
      </c>
      <c r="AN796" s="24" t="b">
        <v>0</v>
      </c>
      <c r="AO796" s="24">
        <v>4</v>
      </c>
      <c r="AP796" s="24">
        <v>1</v>
      </c>
      <c r="AQ796" s="26">
        <v>37346</v>
      </c>
      <c r="AR796" s="26">
        <v>37356</v>
      </c>
      <c r="AS796" s="24">
        <v>1</v>
      </c>
      <c r="AT796" s="23" t="s">
        <v>1620</v>
      </c>
      <c r="AU796" s="23" t="str">
        <f t="shared" si="12"/>
        <v/>
      </c>
    </row>
    <row r="797" spans="2:47" ht="13.8" x14ac:dyDescent="0.25">
      <c r="B797" s="20">
        <v>37350</v>
      </c>
      <c r="C797" s="20" t="s">
        <v>2213</v>
      </c>
      <c r="D797" s="21" t="s">
        <v>474</v>
      </c>
      <c r="E797" s="21" t="s">
        <v>475</v>
      </c>
      <c r="F797" s="22">
        <v>38653.980000000003</v>
      </c>
      <c r="G797" s="21" t="s">
        <v>2214</v>
      </c>
      <c r="H797" s="21" t="s">
        <v>49</v>
      </c>
      <c r="I797" s="21" t="s">
        <v>2215</v>
      </c>
      <c r="J797" s="21" t="s">
        <v>307</v>
      </c>
      <c r="K797" s="21" t="s">
        <v>39</v>
      </c>
      <c r="L797" s="21" t="s">
        <v>52</v>
      </c>
      <c r="M797" s="23" t="s">
        <v>471</v>
      </c>
      <c r="N797" s="24">
        <v>451</v>
      </c>
      <c r="O797" s="21" t="s">
        <v>472</v>
      </c>
      <c r="P797" s="23" t="s">
        <v>130</v>
      </c>
      <c r="Q797" s="23" t="s">
        <v>56</v>
      </c>
      <c r="R797" s="23" t="s">
        <v>57</v>
      </c>
      <c r="S797" s="24" t="b">
        <v>0</v>
      </c>
      <c r="T797" s="25" t="s">
        <v>2216</v>
      </c>
      <c r="U797" s="25" t="s">
        <v>2217</v>
      </c>
      <c r="V797" s="25" t="s">
        <v>1645</v>
      </c>
      <c r="W797" s="23" t="s">
        <v>2218</v>
      </c>
      <c r="X797" s="26">
        <v>37346</v>
      </c>
      <c r="Y797" s="26">
        <v>37366</v>
      </c>
      <c r="Z797" s="21"/>
      <c r="AA797" s="25"/>
      <c r="AB797" s="25"/>
      <c r="AC797" s="25"/>
      <c r="AD797" s="25">
        <v>7002</v>
      </c>
      <c r="AE797" s="25">
        <v>38654</v>
      </c>
      <c r="AF797" s="25" t="s">
        <v>62</v>
      </c>
      <c r="AG797" s="25" t="s">
        <v>62</v>
      </c>
      <c r="AH797" s="25"/>
      <c r="AI797" s="25" t="s">
        <v>63</v>
      </c>
      <c r="AJ797" s="27">
        <v>38653.980000000003</v>
      </c>
      <c r="AK797" s="24">
        <v>1</v>
      </c>
      <c r="AL797" s="24" t="b">
        <v>0</v>
      </c>
      <c r="AM797" s="24" t="b">
        <v>0</v>
      </c>
      <c r="AN797" s="24" t="b">
        <v>0</v>
      </c>
      <c r="AO797" s="24">
        <v>0</v>
      </c>
      <c r="AP797" s="24">
        <v>1</v>
      </c>
      <c r="AQ797" s="26">
        <v>37350</v>
      </c>
      <c r="AR797" s="26">
        <v>37351</v>
      </c>
      <c r="AS797" s="24">
        <v>1</v>
      </c>
      <c r="AT797" s="23" t="s">
        <v>479</v>
      </c>
      <c r="AU797" s="23" t="str">
        <f t="shared" si="12"/>
        <v>VO00501604</v>
      </c>
    </row>
    <row r="798" spans="2:47" ht="13.8" x14ac:dyDescent="0.25">
      <c r="B798" s="20">
        <v>37350</v>
      </c>
      <c r="C798" s="20" t="s">
        <v>2213</v>
      </c>
      <c r="D798" s="21" t="s">
        <v>765</v>
      </c>
      <c r="E798" s="21" t="s">
        <v>99</v>
      </c>
      <c r="F798" s="22">
        <v>21.38</v>
      </c>
      <c r="G798" s="21" t="s">
        <v>2214</v>
      </c>
      <c r="H798" s="21" t="s">
        <v>49</v>
      </c>
      <c r="I798" s="21" t="s">
        <v>2219</v>
      </c>
      <c r="J798" s="21" t="s">
        <v>307</v>
      </c>
      <c r="K798" s="21" t="s">
        <v>39</v>
      </c>
      <c r="L798" s="21" t="s">
        <v>52</v>
      </c>
      <c r="M798" s="23" t="s">
        <v>766</v>
      </c>
      <c r="N798" s="24">
        <v>499</v>
      </c>
      <c r="O798" s="21" t="s">
        <v>139</v>
      </c>
      <c r="P798" s="23" t="s">
        <v>130</v>
      </c>
      <c r="Q798" s="23" t="s">
        <v>56</v>
      </c>
      <c r="R798" s="23" t="s">
        <v>57</v>
      </c>
      <c r="S798" s="24" t="b">
        <v>0</v>
      </c>
      <c r="T798" s="25" t="s">
        <v>2220</v>
      </c>
      <c r="U798" s="25" t="s">
        <v>2217</v>
      </c>
      <c r="V798" s="25" t="s">
        <v>1658</v>
      </c>
      <c r="W798" s="23" t="s">
        <v>2221</v>
      </c>
      <c r="X798" s="26">
        <v>37342</v>
      </c>
      <c r="Y798" s="26">
        <v>37399</v>
      </c>
      <c r="Z798" s="21"/>
      <c r="AA798" s="25"/>
      <c r="AB798" s="25"/>
      <c r="AC798" s="25"/>
      <c r="AD798" s="25">
        <v>7002</v>
      </c>
      <c r="AE798" s="25">
        <v>21.38</v>
      </c>
      <c r="AF798" s="25" t="s">
        <v>62</v>
      </c>
      <c r="AG798" s="25" t="s">
        <v>62</v>
      </c>
      <c r="AH798" s="25"/>
      <c r="AI798" s="25" t="s">
        <v>63</v>
      </c>
      <c r="AJ798" s="27">
        <v>21.38</v>
      </c>
      <c r="AK798" s="24">
        <v>2</v>
      </c>
      <c r="AL798" s="24" t="b">
        <v>0</v>
      </c>
      <c r="AM798" s="24" t="b">
        <v>0</v>
      </c>
      <c r="AN798" s="24" t="b">
        <v>0</v>
      </c>
      <c r="AO798" s="24">
        <v>0</v>
      </c>
      <c r="AP798" s="24">
        <v>1</v>
      </c>
      <c r="AQ798" s="26">
        <v>37350</v>
      </c>
      <c r="AR798" s="26">
        <v>37351</v>
      </c>
      <c r="AS798" s="24">
        <v>1</v>
      </c>
      <c r="AT798" s="23" t="s">
        <v>767</v>
      </c>
      <c r="AU798" s="23" t="str">
        <f t="shared" si="12"/>
        <v>VO00501605</v>
      </c>
    </row>
    <row r="799" spans="2:47" ht="13.8" x14ac:dyDescent="0.25">
      <c r="B799" s="20">
        <v>37355</v>
      </c>
      <c r="C799" s="20" t="s">
        <v>2213</v>
      </c>
      <c r="D799" s="21" t="s">
        <v>400</v>
      </c>
      <c r="E799" s="21" t="s">
        <v>401</v>
      </c>
      <c r="F799" s="22">
        <v>37.61</v>
      </c>
      <c r="G799" s="21" t="s">
        <v>2222</v>
      </c>
      <c r="H799" s="21" t="s">
        <v>49</v>
      </c>
      <c r="I799" s="21" t="s">
        <v>2223</v>
      </c>
      <c r="J799" s="21" t="s">
        <v>307</v>
      </c>
      <c r="K799" s="21" t="s">
        <v>39</v>
      </c>
      <c r="L799" s="21" t="s">
        <v>52</v>
      </c>
      <c r="M799" s="23" t="s">
        <v>53</v>
      </c>
      <c r="N799" s="24">
        <v>458</v>
      </c>
      <c r="O799" s="21" t="s">
        <v>54</v>
      </c>
      <c r="P799" s="23" t="s">
        <v>130</v>
      </c>
      <c r="Q799" s="23" t="s">
        <v>56</v>
      </c>
      <c r="R799" s="23" t="s">
        <v>57</v>
      </c>
      <c r="S799" s="24" t="b">
        <v>0</v>
      </c>
      <c r="T799" s="25" t="s">
        <v>2224</v>
      </c>
      <c r="U799" s="25" t="s">
        <v>2225</v>
      </c>
      <c r="V799" s="25" t="s">
        <v>1445</v>
      </c>
      <c r="W799" s="23" t="s">
        <v>2226</v>
      </c>
      <c r="X799" s="26">
        <v>37321</v>
      </c>
      <c r="Y799" s="26">
        <v>37378</v>
      </c>
      <c r="Z799" s="21"/>
      <c r="AA799" s="25"/>
      <c r="AB799" s="25"/>
      <c r="AC799" s="25"/>
      <c r="AD799" s="25">
        <v>7002</v>
      </c>
      <c r="AE799" s="25">
        <v>37.61</v>
      </c>
      <c r="AF799" s="25" t="s">
        <v>62</v>
      </c>
      <c r="AG799" s="25" t="s">
        <v>62</v>
      </c>
      <c r="AH799" s="25"/>
      <c r="AI799" s="25" t="s">
        <v>63</v>
      </c>
      <c r="AJ799" s="27">
        <v>37.61</v>
      </c>
      <c r="AK799" s="24">
        <v>2</v>
      </c>
      <c r="AL799" s="24" t="b">
        <v>0</v>
      </c>
      <c r="AM799" s="24" t="b">
        <v>0</v>
      </c>
      <c r="AN799" s="24" t="b">
        <v>0</v>
      </c>
      <c r="AO799" s="24">
        <v>0</v>
      </c>
      <c r="AP799" s="24">
        <v>1</v>
      </c>
      <c r="AQ799" s="26">
        <v>37355</v>
      </c>
      <c r="AR799" s="26">
        <v>37356</v>
      </c>
      <c r="AS799" s="24">
        <v>1</v>
      </c>
      <c r="AT799" s="23" t="s">
        <v>408</v>
      </c>
      <c r="AU799" s="23" t="str">
        <f t="shared" si="12"/>
        <v>VO00502404</v>
      </c>
    </row>
    <row r="800" spans="2:47" ht="13.8" x14ac:dyDescent="0.25">
      <c r="B800" s="20">
        <v>37355</v>
      </c>
      <c r="C800" s="20" t="s">
        <v>2213</v>
      </c>
      <c r="D800" s="21" t="s">
        <v>400</v>
      </c>
      <c r="E800" s="21" t="s">
        <v>401</v>
      </c>
      <c r="F800" s="22">
        <v>15.08</v>
      </c>
      <c r="G800" s="21" t="s">
        <v>2222</v>
      </c>
      <c r="H800" s="21" t="s">
        <v>49</v>
      </c>
      <c r="I800" s="21" t="s">
        <v>2227</v>
      </c>
      <c r="J800" s="21" t="s">
        <v>307</v>
      </c>
      <c r="K800" s="21" t="s">
        <v>39</v>
      </c>
      <c r="L800" s="21" t="s">
        <v>52</v>
      </c>
      <c r="M800" s="23" t="s">
        <v>53</v>
      </c>
      <c r="N800" s="24">
        <v>458</v>
      </c>
      <c r="O800" s="21" t="s">
        <v>54</v>
      </c>
      <c r="P800" s="23" t="s">
        <v>130</v>
      </c>
      <c r="Q800" s="23" t="s">
        <v>56</v>
      </c>
      <c r="R800" s="23" t="s">
        <v>57</v>
      </c>
      <c r="S800" s="24" t="b">
        <v>0</v>
      </c>
      <c r="T800" s="25" t="s">
        <v>2228</v>
      </c>
      <c r="U800" s="25" t="s">
        <v>2225</v>
      </c>
      <c r="V800" s="25" t="s">
        <v>1445</v>
      </c>
      <c r="W800" s="23" t="s">
        <v>2229</v>
      </c>
      <c r="X800" s="26">
        <v>37321</v>
      </c>
      <c r="Y800" s="26">
        <v>37378</v>
      </c>
      <c r="Z800" s="21"/>
      <c r="AA800" s="25"/>
      <c r="AB800" s="25"/>
      <c r="AC800" s="25"/>
      <c r="AD800" s="25">
        <v>7002</v>
      </c>
      <c r="AE800" s="25">
        <v>15.08</v>
      </c>
      <c r="AF800" s="25" t="s">
        <v>62</v>
      </c>
      <c r="AG800" s="25" t="s">
        <v>62</v>
      </c>
      <c r="AH800" s="25"/>
      <c r="AI800" s="25" t="s">
        <v>63</v>
      </c>
      <c r="AJ800" s="27">
        <v>15.08</v>
      </c>
      <c r="AK800" s="24">
        <v>3</v>
      </c>
      <c r="AL800" s="24" t="b">
        <v>0</v>
      </c>
      <c r="AM800" s="24" t="b">
        <v>0</v>
      </c>
      <c r="AN800" s="24" t="b">
        <v>0</v>
      </c>
      <c r="AO800" s="24">
        <v>0</v>
      </c>
      <c r="AP800" s="24">
        <v>1</v>
      </c>
      <c r="AQ800" s="26">
        <v>37355</v>
      </c>
      <c r="AR800" s="26">
        <v>37356</v>
      </c>
      <c r="AS800" s="24">
        <v>1</v>
      </c>
      <c r="AT800" s="23" t="s">
        <v>408</v>
      </c>
      <c r="AU800" s="23" t="str">
        <f t="shared" si="12"/>
        <v>VO00502406</v>
      </c>
    </row>
    <row r="801" spans="2:47" ht="13.8" x14ac:dyDescent="0.25">
      <c r="B801" s="20">
        <v>37355</v>
      </c>
      <c r="C801" s="20" t="s">
        <v>2213</v>
      </c>
      <c r="D801" s="21" t="s">
        <v>649</v>
      </c>
      <c r="E801" s="21" t="s">
        <v>650</v>
      </c>
      <c r="F801" s="22">
        <v>15.49</v>
      </c>
      <c r="G801" s="21" t="s">
        <v>2222</v>
      </c>
      <c r="H801" s="21" t="s">
        <v>49</v>
      </c>
      <c r="I801" s="21" t="s">
        <v>2230</v>
      </c>
      <c r="J801" s="21" t="s">
        <v>307</v>
      </c>
      <c r="K801" s="21" t="s">
        <v>39</v>
      </c>
      <c r="L801" s="21" t="s">
        <v>52</v>
      </c>
      <c r="M801" s="23" t="s">
        <v>78</v>
      </c>
      <c r="N801" s="24">
        <v>458</v>
      </c>
      <c r="O801" s="21" t="s">
        <v>54</v>
      </c>
      <c r="P801" s="23" t="s">
        <v>130</v>
      </c>
      <c r="Q801" s="23" t="s">
        <v>56</v>
      </c>
      <c r="R801" s="23" t="s">
        <v>57</v>
      </c>
      <c r="S801" s="24" t="b">
        <v>0</v>
      </c>
      <c r="T801" s="25" t="s">
        <v>2231</v>
      </c>
      <c r="U801" s="25" t="s">
        <v>2225</v>
      </c>
      <c r="V801" s="25" t="s">
        <v>1084</v>
      </c>
      <c r="W801" s="23" t="s">
        <v>2232</v>
      </c>
      <c r="X801" s="26">
        <v>37346</v>
      </c>
      <c r="Y801" s="26">
        <v>37403</v>
      </c>
      <c r="Z801" s="21"/>
      <c r="AA801" s="25"/>
      <c r="AB801" s="25"/>
      <c r="AC801" s="25"/>
      <c r="AD801" s="25">
        <v>7002</v>
      </c>
      <c r="AE801" s="25">
        <v>15.49</v>
      </c>
      <c r="AF801" s="25" t="s">
        <v>62</v>
      </c>
      <c r="AG801" s="25" t="s">
        <v>62</v>
      </c>
      <c r="AH801" s="25"/>
      <c r="AI801" s="25" t="s">
        <v>63</v>
      </c>
      <c r="AJ801" s="27">
        <v>15.49</v>
      </c>
      <c r="AK801" s="24">
        <v>1</v>
      </c>
      <c r="AL801" s="24" t="b">
        <v>0</v>
      </c>
      <c r="AM801" s="24" t="b">
        <v>0</v>
      </c>
      <c r="AN801" s="24" t="b">
        <v>0</v>
      </c>
      <c r="AO801" s="24">
        <v>0</v>
      </c>
      <c r="AP801" s="24">
        <v>1</v>
      </c>
      <c r="AQ801" s="26">
        <v>37355</v>
      </c>
      <c r="AR801" s="26">
        <v>37356</v>
      </c>
      <c r="AS801" s="24">
        <v>1</v>
      </c>
      <c r="AT801" s="23" t="s">
        <v>657</v>
      </c>
      <c r="AU801" s="23" t="str">
        <f t="shared" si="12"/>
        <v>VO00502403</v>
      </c>
    </row>
    <row r="802" spans="2:47" ht="13.8" x14ac:dyDescent="0.25">
      <c r="B802" s="20">
        <v>37355</v>
      </c>
      <c r="C802" s="20" t="s">
        <v>2213</v>
      </c>
      <c r="D802" s="21" t="s">
        <v>98</v>
      </c>
      <c r="E802" s="21" t="s">
        <v>99</v>
      </c>
      <c r="F802" s="22">
        <v>15.53</v>
      </c>
      <c r="G802" s="21" t="s">
        <v>2233</v>
      </c>
      <c r="H802" s="21" t="s">
        <v>49</v>
      </c>
      <c r="I802" s="21" t="s">
        <v>2234</v>
      </c>
      <c r="J802" s="21" t="s">
        <v>307</v>
      </c>
      <c r="K802" s="21" t="s">
        <v>39</v>
      </c>
      <c r="L802" s="21" t="s">
        <v>52</v>
      </c>
      <c r="M802" s="23" t="s">
        <v>101</v>
      </c>
      <c r="N802" s="24">
        <v>459</v>
      </c>
      <c r="O802" s="21" t="s">
        <v>102</v>
      </c>
      <c r="P802" s="23" t="s">
        <v>55</v>
      </c>
      <c r="Q802" s="23" t="s">
        <v>56</v>
      </c>
      <c r="R802" s="23" t="s">
        <v>57</v>
      </c>
      <c r="S802" s="24" t="b">
        <v>0</v>
      </c>
      <c r="T802" s="25" t="s">
        <v>2235</v>
      </c>
      <c r="U802" s="25" t="s">
        <v>2236</v>
      </c>
      <c r="V802" s="25" t="s">
        <v>680</v>
      </c>
      <c r="W802" s="23" t="s">
        <v>2237</v>
      </c>
      <c r="X802" s="26">
        <v>37343</v>
      </c>
      <c r="Y802" s="26">
        <v>37353</v>
      </c>
      <c r="Z802" s="21"/>
      <c r="AA802" s="25"/>
      <c r="AB802" s="25"/>
      <c r="AC802" s="25"/>
      <c r="AD802" s="25">
        <v>7001</v>
      </c>
      <c r="AE802" s="25">
        <v>15.53</v>
      </c>
      <c r="AF802" s="25" t="s">
        <v>62</v>
      </c>
      <c r="AG802" s="25" t="s">
        <v>62</v>
      </c>
      <c r="AH802" s="25"/>
      <c r="AI802" s="25" t="s">
        <v>63</v>
      </c>
      <c r="AJ802" s="27">
        <v>15.53</v>
      </c>
      <c r="AK802" s="24">
        <v>1</v>
      </c>
      <c r="AL802" s="24" t="b">
        <v>0</v>
      </c>
      <c r="AM802" s="24" t="b">
        <v>0</v>
      </c>
      <c r="AN802" s="24" t="b">
        <v>0</v>
      </c>
      <c r="AO802" s="24">
        <v>0</v>
      </c>
      <c r="AP802" s="24">
        <v>1</v>
      </c>
      <c r="AQ802" s="26">
        <v>37355</v>
      </c>
      <c r="AR802" s="26">
        <v>37356</v>
      </c>
      <c r="AS802" s="24">
        <v>1</v>
      </c>
      <c r="AT802" s="23" t="s">
        <v>106</v>
      </c>
      <c r="AU802" s="23" t="str">
        <f t="shared" si="12"/>
        <v>VO00502546</v>
      </c>
    </row>
    <row r="803" spans="2:47" ht="13.8" x14ac:dyDescent="0.25">
      <c r="B803" s="20">
        <v>37355</v>
      </c>
      <c r="C803" s="20" t="s">
        <v>2213</v>
      </c>
      <c r="D803" s="21" t="s">
        <v>110</v>
      </c>
      <c r="E803" s="21" t="s">
        <v>111</v>
      </c>
      <c r="F803" s="22">
        <v>52.75</v>
      </c>
      <c r="G803" s="21" t="s">
        <v>2233</v>
      </c>
      <c r="H803" s="21" t="s">
        <v>49</v>
      </c>
      <c r="I803" s="21" t="s">
        <v>2238</v>
      </c>
      <c r="J803" s="21" t="s">
        <v>307</v>
      </c>
      <c r="K803" s="21" t="s">
        <v>39</v>
      </c>
      <c r="L803" s="21" t="s">
        <v>52</v>
      </c>
      <c r="M803" s="23" t="s">
        <v>113</v>
      </c>
      <c r="N803" s="24">
        <v>459</v>
      </c>
      <c r="O803" s="21" t="s">
        <v>102</v>
      </c>
      <c r="P803" s="23" t="s">
        <v>55</v>
      </c>
      <c r="Q803" s="23" t="s">
        <v>56</v>
      </c>
      <c r="R803" s="23" t="s">
        <v>57</v>
      </c>
      <c r="S803" s="24" t="b">
        <v>0</v>
      </c>
      <c r="T803" s="25" t="s">
        <v>2239</v>
      </c>
      <c r="U803" s="25" t="s">
        <v>2236</v>
      </c>
      <c r="V803" s="25" t="s">
        <v>159</v>
      </c>
      <c r="W803" s="23" t="s">
        <v>2240</v>
      </c>
      <c r="X803" s="26">
        <v>37347</v>
      </c>
      <c r="Y803" s="26">
        <v>37357</v>
      </c>
      <c r="Z803" s="21"/>
      <c r="AA803" s="25"/>
      <c r="AB803" s="25"/>
      <c r="AC803" s="25"/>
      <c r="AD803" s="25">
        <v>7001</v>
      </c>
      <c r="AE803" s="25">
        <v>52.75</v>
      </c>
      <c r="AF803" s="25" t="s">
        <v>62</v>
      </c>
      <c r="AG803" s="25" t="s">
        <v>62</v>
      </c>
      <c r="AH803" s="25"/>
      <c r="AI803" s="25" t="s">
        <v>63</v>
      </c>
      <c r="AJ803" s="27">
        <v>52.75</v>
      </c>
      <c r="AK803" s="24">
        <v>3</v>
      </c>
      <c r="AL803" s="24" t="b">
        <v>0</v>
      </c>
      <c r="AM803" s="24" t="b">
        <v>0</v>
      </c>
      <c r="AN803" s="24" t="b">
        <v>0</v>
      </c>
      <c r="AO803" s="24">
        <v>0</v>
      </c>
      <c r="AP803" s="24">
        <v>1</v>
      </c>
      <c r="AQ803" s="26">
        <v>37355</v>
      </c>
      <c r="AR803" s="26">
        <v>37356</v>
      </c>
      <c r="AS803" s="24">
        <v>1</v>
      </c>
      <c r="AT803" s="23" t="s">
        <v>117</v>
      </c>
      <c r="AU803" s="23" t="str">
        <f t="shared" si="12"/>
        <v>VO00502548</v>
      </c>
    </row>
    <row r="804" spans="2:47" ht="13.8" x14ac:dyDescent="0.25">
      <c r="B804" s="20">
        <v>37355</v>
      </c>
      <c r="C804" s="20" t="s">
        <v>2213</v>
      </c>
      <c r="D804" s="21" t="s">
        <v>1163</v>
      </c>
      <c r="E804" s="21" t="s">
        <v>1164</v>
      </c>
      <c r="F804" s="22">
        <v>61.6</v>
      </c>
      <c r="G804" s="21" t="s">
        <v>2233</v>
      </c>
      <c r="H804" s="21" t="s">
        <v>49</v>
      </c>
      <c r="I804" s="21" t="s">
        <v>2241</v>
      </c>
      <c r="J804" s="21" t="s">
        <v>307</v>
      </c>
      <c r="K804" s="21" t="s">
        <v>39</v>
      </c>
      <c r="L804" s="21" t="s">
        <v>52</v>
      </c>
      <c r="M804" s="23" t="s">
        <v>1166</v>
      </c>
      <c r="N804" s="24">
        <v>499</v>
      </c>
      <c r="O804" s="21" t="s">
        <v>1092</v>
      </c>
      <c r="P804" s="23" t="s">
        <v>55</v>
      </c>
      <c r="Q804" s="23" t="s">
        <v>56</v>
      </c>
      <c r="R804" s="23" t="s">
        <v>57</v>
      </c>
      <c r="S804" s="24" t="b">
        <v>0</v>
      </c>
      <c r="T804" s="25" t="s">
        <v>2242</v>
      </c>
      <c r="U804" s="25" t="s">
        <v>2236</v>
      </c>
      <c r="V804" s="25" t="s">
        <v>1168</v>
      </c>
      <c r="W804" s="23" t="s">
        <v>2243</v>
      </c>
      <c r="X804" s="26">
        <v>37344</v>
      </c>
      <c r="Y804" s="26">
        <v>37401</v>
      </c>
      <c r="Z804" s="21"/>
      <c r="AA804" s="25"/>
      <c r="AB804" s="25"/>
      <c r="AC804" s="25"/>
      <c r="AD804" s="25">
        <v>7001</v>
      </c>
      <c r="AE804" s="25">
        <v>61.6</v>
      </c>
      <c r="AF804" s="25" t="s">
        <v>62</v>
      </c>
      <c r="AG804" s="25" t="s">
        <v>62</v>
      </c>
      <c r="AH804" s="25"/>
      <c r="AI804" s="25" t="s">
        <v>63</v>
      </c>
      <c r="AJ804" s="27">
        <v>61.6</v>
      </c>
      <c r="AK804" s="24">
        <v>2</v>
      </c>
      <c r="AL804" s="24" t="b">
        <v>0</v>
      </c>
      <c r="AM804" s="24" t="b">
        <v>0</v>
      </c>
      <c r="AN804" s="24" t="b">
        <v>0</v>
      </c>
      <c r="AO804" s="24">
        <v>0</v>
      </c>
      <c r="AP804" s="24">
        <v>1</v>
      </c>
      <c r="AQ804" s="26">
        <v>37355</v>
      </c>
      <c r="AR804" s="26">
        <v>37356</v>
      </c>
      <c r="AS804" s="24">
        <v>1</v>
      </c>
      <c r="AT804" s="23" t="s">
        <v>1170</v>
      </c>
      <c r="AU804" s="23" t="str">
        <f t="shared" si="12"/>
        <v>VO00502547</v>
      </c>
    </row>
    <row r="805" spans="2:47" ht="13.8" x14ac:dyDescent="0.25">
      <c r="B805" s="20">
        <v>37355</v>
      </c>
      <c r="C805" s="20" t="s">
        <v>2213</v>
      </c>
      <c r="D805" s="21" t="s">
        <v>241</v>
      </c>
      <c r="E805" s="21" t="s">
        <v>242</v>
      </c>
      <c r="F805" s="22">
        <v>67.959999999999994</v>
      </c>
      <c r="G805" s="21" t="s">
        <v>2233</v>
      </c>
      <c r="H805" s="21" t="s">
        <v>49</v>
      </c>
      <c r="I805" s="21" t="s">
        <v>2244</v>
      </c>
      <c r="J805" s="21" t="s">
        <v>307</v>
      </c>
      <c r="K805" s="21" t="s">
        <v>39</v>
      </c>
      <c r="L805" s="21" t="s">
        <v>52</v>
      </c>
      <c r="M805" s="23" t="s">
        <v>244</v>
      </c>
      <c r="N805" s="24">
        <v>499</v>
      </c>
      <c r="O805" s="21" t="s">
        <v>139</v>
      </c>
      <c r="P805" s="23" t="s">
        <v>55</v>
      </c>
      <c r="Q805" s="23" t="s">
        <v>56</v>
      </c>
      <c r="R805" s="23" t="s">
        <v>57</v>
      </c>
      <c r="S805" s="24" t="b">
        <v>0</v>
      </c>
      <c r="T805" s="25" t="s">
        <v>2245</v>
      </c>
      <c r="U805" s="25" t="s">
        <v>2236</v>
      </c>
      <c r="V805" s="25" t="s">
        <v>251</v>
      </c>
      <c r="W805" s="23" t="s">
        <v>2246</v>
      </c>
      <c r="X805" s="26">
        <v>37326</v>
      </c>
      <c r="Y805" s="26">
        <v>37383</v>
      </c>
      <c r="Z805" s="21"/>
      <c r="AA805" s="25"/>
      <c r="AB805" s="25"/>
      <c r="AC805" s="25"/>
      <c r="AD805" s="25">
        <v>7001</v>
      </c>
      <c r="AE805" s="25">
        <v>67.959999999999994</v>
      </c>
      <c r="AF805" s="25" t="s">
        <v>62</v>
      </c>
      <c r="AG805" s="25" t="s">
        <v>62</v>
      </c>
      <c r="AH805" s="25"/>
      <c r="AI805" s="25" t="s">
        <v>63</v>
      </c>
      <c r="AJ805" s="27">
        <v>67.959999999999994</v>
      </c>
      <c r="AK805" s="24">
        <v>4</v>
      </c>
      <c r="AL805" s="24" t="b">
        <v>0</v>
      </c>
      <c r="AM805" s="24" t="b">
        <v>0</v>
      </c>
      <c r="AN805" s="24" t="b">
        <v>0</v>
      </c>
      <c r="AO805" s="24">
        <v>0</v>
      </c>
      <c r="AP805" s="24">
        <v>1</v>
      </c>
      <c r="AQ805" s="26">
        <v>37355</v>
      </c>
      <c r="AR805" s="26">
        <v>37356</v>
      </c>
      <c r="AS805" s="24">
        <v>1</v>
      </c>
      <c r="AT805" s="23" t="s">
        <v>248</v>
      </c>
      <c r="AU805" s="23" t="str">
        <f t="shared" si="12"/>
        <v>VO00502549</v>
      </c>
    </row>
    <row r="806" spans="2:47" ht="13.8" x14ac:dyDescent="0.25">
      <c r="B806" s="20">
        <v>37355</v>
      </c>
      <c r="C806" s="20" t="s">
        <v>2213</v>
      </c>
      <c r="D806" s="21" t="s">
        <v>241</v>
      </c>
      <c r="E806" s="21" t="s">
        <v>242</v>
      </c>
      <c r="F806" s="22">
        <v>67.05</v>
      </c>
      <c r="G806" s="21" t="s">
        <v>2233</v>
      </c>
      <c r="H806" s="21" t="s">
        <v>49</v>
      </c>
      <c r="I806" s="21" t="s">
        <v>2247</v>
      </c>
      <c r="J806" s="21" t="s">
        <v>307</v>
      </c>
      <c r="K806" s="21" t="s">
        <v>39</v>
      </c>
      <c r="L806" s="21" t="s">
        <v>52</v>
      </c>
      <c r="M806" s="23" t="s">
        <v>244</v>
      </c>
      <c r="N806" s="24">
        <v>499</v>
      </c>
      <c r="O806" s="21" t="s">
        <v>139</v>
      </c>
      <c r="P806" s="23" t="s">
        <v>55</v>
      </c>
      <c r="Q806" s="23" t="s">
        <v>56</v>
      </c>
      <c r="R806" s="23" t="s">
        <v>57</v>
      </c>
      <c r="S806" s="24" t="b">
        <v>0</v>
      </c>
      <c r="T806" s="25" t="s">
        <v>2248</v>
      </c>
      <c r="U806" s="25" t="s">
        <v>2236</v>
      </c>
      <c r="V806" s="25" t="s">
        <v>251</v>
      </c>
      <c r="W806" s="23" t="s">
        <v>2249</v>
      </c>
      <c r="X806" s="26">
        <v>37237</v>
      </c>
      <c r="Y806" s="26">
        <v>37294</v>
      </c>
      <c r="Z806" s="21"/>
      <c r="AA806" s="25"/>
      <c r="AB806" s="25"/>
      <c r="AC806" s="25"/>
      <c r="AD806" s="25">
        <v>7001</v>
      </c>
      <c r="AE806" s="25">
        <v>67.05</v>
      </c>
      <c r="AF806" s="25" t="s">
        <v>62</v>
      </c>
      <c r="AG806" s="25" t="s">
        <v>62</v>
      </c>
      <c r="AH806" s="25"/>
      <c r="AI806" s="25" t="s">
        <v>63</v>
      </c>
      <c r="AJ806" s="27">
        <v>67.05</v>
      </c>
      <c r="AK806" s="24">
        <v>5</v>
      </c>
      <c r="AL806" s="24" t="b">
        <v>0</v>
      </c>
      <c r="AM806" s="24" t="b">
        <v>0</v>
      </c>
      <c r="AN806" s="24" t="b">
        <v>0</v>
      </c>
      <c r="AO806" s="24">
        <v>0</v>
      </c>
      <c r="AP806" s="24">
        <v>1</v>
      </c>
      <c r="AQ806" s="26">
        <v>37355</v>
      </c>
      <c r="AR806" s="26">
        <v>37356</v>
      </c>
      <c r="AS806" s="24">
        <v>1</v>
      </c>
      <c r="AT806" s="23" t="s">
        <v>248</v>
      </c>
      <c r="AU806" s="23" t="str">
        <f t="shared" si="12"/>
        <v>VO00502550</v>
      </c>
    </row>
    <row r="807" spans="2:47" ht="13.8" x14ac:dyDescent="0.25">
      <c r="B807" s="20">
        <v>37356</v>
      </c>
      <c r="C807" s="20" t="s">
        <v>2213</v>
      </c>
      <c r="D807" s="21" t="s">
        <v>193</v>
      </c>
      <c r="E807" s="21" t="s">
        <v>194</v>
      </c>
      <c r="F807" s="22">
        <v>13.1</v>
      </c>
      <c r="G807" s="21" t="s">
        <v>2250</v>
      </c>
      <c r="H807" s="21" t="s">
        <v>49</v>
      </c>
      <c r="I807" s="21" t="s">
        <v>439</v>
      </c>
      <c r="J807" s="21" t="s">
        <v>51</v>
      </c>
      <c r="K807" s="21" t="s">
        <v>39</v>
      </c>
      <c r="L807" s="21" t="s">
        <v>52</v>
      </c>
      <c r="M807" s="23" t="s">
        <v>197</v>
      </c>
      <c r="N807" s="24">
        <v>499</v>
      </c>
      <c r="O807" s="21" t="s">
        <v>139</v>
      </c>
      <c r="P807" s="23" t="s">
        <v>130</v>
      </c>
      <c r="Q807" s="23" t="s">
        <v>56</v>
      </c>
      <c r="R807" s="23" t="s">
        <v>57</v>
      </c>
      <c r="S807" s="24" t="b">
        <v>0</v>
      </c>
      <c r="T807" s="25" t="s">
        <v>2251</v>
      </c>
      <c r="U807" s="25" t="s">
        <v>2252</v>
      </c>
      <c r="V807" s="25" t="s">
        <v>200</v>
      </c>
      <c r="W807" s="23" t="s">
        <v>2253</v>
      </c>
      <c r="X807" s="26">
        <v>37344</v>
      </c>
      <c r="Y807" s="26">
        <v>37359</v>
      </c>
      <c r="Z807" s="21"/>
      <c r="AA807" s="25"/>
      <c r="AB807" s="25"/>
      <c r="AC807" s="25"/>
      <c r="AD807" s="25">
        <v>7026</v>
      </c>
      <c r="AE807" s="25">
        <v>93.28</v>
      </c>
      <c r="AF807" s="25" t="s">
        <v>62</v>
      </c>
      <c r="AG807" s="25" t="s">
        <v>62</v>
      </c>
      <c r="AH807" s="25"/>
      <c r="AI807" s="25" t="s">
        <v>63</v>
      </c>
      <c r="AJ807" s="27">
        <v>13.1</v>
      </c>
      <c r="AK807" s="24">
        <v>20</v>
      </c>
      <c r="AL807" s="24" t="b">
        <v>0</v>
      </c>
      <c r="AM807" s="24" t="b">
        <v>0</v>
      </c>
      <c r="AN807" s="24" t="b">
        <v>0</v>
      </c>
      <c r="AO807" s="24">
        <v>0</v>
      </c>
      <c r="AP807" s="24">
        <v>1</v>
      </c>
      <c r="AQ807" s="26">
        <v>37356</v>
      </c>
      <c r="AR807" s="26">
        <v>37358</v>
      </c>
      <c r="AS807" s="24">
        <v>1</v>
      </c>
      <c r="AT807" s="23" t="s">
        <v>202</v>
      </c>
      <c r="AU807" s="23" t="str">
        <f t="shared" si="12"/>
        <v>VO00502758</v>
      </c>
    </row>
    <row r="808" spans="2:47" ht="13.8" x14ac:dyDescent="0.25">
      <c r="B808" s="20">
        <v>37357</v>
      </c>
      <c r="C808" s="20" t="s">
        <v>2213</v>
      </c>
      <c r="D808" s="21" t="s">
        <v>1660</v>
      </c>
      <c r="E808" s="21" t="s">
        <v>374</v>
      </c>
      <c r="F808" s="22">
        <v>104.01</v>
      </c>
      <c r="G808" s="21" t="s">
        <v>2254</v>
      </c>
      <c r="H808" s="21" t="s">
        <v>49</v>
      </c>
      <c r="I808" s="21" t="s">
        <v>2255</v>
      </c>
      <c r="J808" s="21" t="s">
        <v>51</v>
      </c>
      <c r="K808" s="21" t="s">
        <v>39</v>
      </c>
      <c r="L808" s="21" t="s">
        <v>52</v>
      </c>
      <c r="M808" s="23" t="s">
        <v>157</v>
      </c>
      <c r="N808" s="24">
        <v>459</v>
      </c>
      <c r="O808" s="21" t="s">
        <v>102</v>
      </c>
      <c r="P808" s="23" t="s">
        <v>130</v>
      </c>
      <c r="Q808" s="23" t="s">
        <v>56</v>
      </c>
      <c r="R808" s="23" t="s">
        <v>57</v>
      </c>
      <c r="S808" s="24" t="b">
        <v>0</v>
      </c>
      <c r="T808" s="25" t="s">
        <v>2256</v>
      </c>
      <c r="U808" s="25" t="s">
        <v>2257</v>
      </c>
      <c r="V808" s="25" t="s">
        <v>1079</v>
      </c>
      <c r="W808" s="23" t="s">
        <v>2258</v>
      </c>
      <c r="X808" s="26">
        <v>37350</v>
      </c>
      <c r="Y808" s="26">
        <v>37360</v>
      </c>
      <c r="Z808" s="21" t="s">
        <v>2259</v>
      </c>
      <c r="AA808" s="25"/>
      <c r="AB808" s="25"/>
      <c r="AC808" s="25"/>
      <c r="AD808" s="25">
        <v>7002</v>
      </c>
      <c r="AE808" s="25">
        <v>104.01</v>
      </c>
      <c r="AF808" s="25" t="s">
        <v>62</v>
      </c>
      <c r="AG808" s="25" t="s">
        <v>62</v>
      </c>
      <c r="AH808" s="25"/>
      <c r="AI808" s="25" t="s">
        <v>63</v>
      </c>
      <c r="AJ808" s="27">
        <v>104.01</v>
      </c>
      <c r="AK808" s="24">
        <v>32</v>
      </c>
      <c r="AL808" s="24" t="b">
        <v>0</v>
      </c>
      <c r="AM808" s="24" t="b">
        <v>0</v>
      </c>
      <c r="AN808" s="24" t="b">
        <v>0</v>
      </c>
      <c r="AO808" s="24">
        <v>0</v>
      </c>
      <c r="AP808" s="24">
        <v>1</v>
      </c>
      <c r="AQ808" s="26">
        <v>37357</v>
      </c>
      <c r="AR808" s="26">
        <v>37358</v>
      </c>
      <c r="AS808" s="24">
        <v>1</v>
      </c>
      <c r="AT808" s="23" t="s">
        <v>1664</v>
      </c>
      <c r="AU808" s="23" t="str">
        <f t="shared" si="12"/>
        <v>VO00504741</v>
      </c>
    </row>
    <row r="809" spans="2:47" ht="13.8" x14ac:dyDescent="0.25">
      <c r="B809" s="20">
        <v>37357</v>
      </c>
      <c r="C809" s="20" t="s">
        <v>2213</v>
      </c>
      <c r="D809" s="21" t="s">
        <v>193</v>
      </c>
      <c r="E809" s="21" t="s">
        <v>194</v>
      </c>
      <c r="F809" s="22">
        <v>14.57</v>
      </c>
      <c r="G809" s="21" t="s">
        <v>2254</v>
      </c>
      <c r="H809" s="21" t="s">
        <v>49</v>
      </c>
      <c r="I809" s="21" t="s">
        <v>2260</v>
      </c>
      <c r="J809" s="21" t="s">
        <v>51</v>
      </c>
      <c r="K809" s="21" t="s">
        <v>39</v>
      </c>
      <c r="L809" s="21" t="s">
        <v>52</v>
      </c>
      <c r="M809" s="23" t="s">
        <v>197</v>
      </c>
      <c r="N809" s="24">
        <v>499</v>
      </c>
      <c r="O809" s="21" t="s">
        <v>139</v>
      </c>
      <c r="P809" s="23" t="s">
        <v>130</v>
      </c>
      <c r="Q809" s="23" t="s">
        <v>56</v>
      </c>
      <c r="R809" s="23" t="s">
        <v>57</v>
      </c>
      <c r="S809" s="24" t="b">
        <v>0</v>
      </c>
      <c r="T809" s="25" t="s">
        <v>2261</v>
      </c>
      <c r="U809" s="25" t="s">
        <v>2257</v>
      </c>
      <c r="V809" s="25" t="s">
        <v>200</v>
      </c>
      <c r="W809" s="23" t="s">
        <v>2262</v>
      </c>
      <c r="X809" s="26">
        <v>37351</v>
      </c>
      <c r="Y809" s="26">
        <v>37366</v>
      </c>
      <c r="Z809" s="21"/>
      <c r="AA809" s="25"/>
      <c r="AB809" s="25"/>
      <c r="AC809" s="25"/>
      <c r="AD809" s="25">
        <v>7026</v>
      </c>
      <c r="AE809" s="25">
        <v>92.09</v>
      </c>
      <c r="AF809" s="25" t="s">
        <v>62</v>
      </c>
      <c r="AG809" s="25" t="s">
        <v>62</v>
      </c>
      <c r="AH809" s="25"/>
      <c r="AI809" s="25" t="s">
        <v>63</v>
      </c>
      <c r="AJ809" s="27">
        <v>14.57</v>
      </c>
      <c r="AK809" s="24">
        <v>16</v>
      </c>
      <c r="AL809" s="24" t="b">
        <v>0</v>
      </c>
      <c r="AM809" s="24" t="b">
        <v>0</v>
      </c>
      <c r="AN809" s="24" t="b">
        <v>0</v>
      </c>
      <c r="AO809" s="24">
        <v>0</v>
      </c>
      <c r="AP809" s="24">
        <v>1</v>
      </c>
      <c r="AQ809" s="26">
        <v>37357</v>
      </c>
      <c r="AR809" s="26">
        <v>37358</v>
      </c>
      <c r="AS809" s="24">
        <v>1</v>
      </c>
      <c r="AT809" s="23" t="s">
        <v>202</v>
      </c>
      <c r="AU809" s="23" t="str">
        <f t="shared" si="12"/>
        <v>VO00504725</v>
      </c>
    </row>
    <row r="810" spans="2:47" ht="13.8" x14ac:dyDescent="0.25">
      <c r="B810" s="20">
        <v>37358</v>
      </c>
      <c r="C810" s="20" t="s">
        <v>2213</v>
      </c>
      <c r="D810" s="21" t="s">
        <v>467</v>
      </c>
      <c r="E810" s="21" t="s">
        <v>468</v>
      </c>
      <c r="F810" s="22">
        <v>543.89</v>
      </c>
      <c r="G810" s="21" t="s">
        <v>2263</v>
      </c>
      <c r="H810" s="21" t="s">
        <v>49</v>
      </c>
      <c r="I810" s="21" t="s">
        <v>2264</v>
      </c>
      <c r="J810" s="21" t="s">
        <v>307</v>
      </c>
      <c r="K810" s="21" t="s">
        <v>39</v>
      </c>
      <c r="L810" s="21" t="s">
        <v>52</v>
      </c>
      <c r="M810" s="23" t="s">
        <v>471</v>
      </c>
      <c r="N810" s="24">
        <v>451</v>
      </c>
      <c r="O810" s="21" t="s">
        <v>472</v>
      </c>
      <c r="P810" s="23" t="s">
        <v>55</v>
      </c>
      <c r="Q810" s="23" t="s">
        <v>56</v>
      </c>
      <c r="R810" s="23" t="s">
        <v>57</v>
      </c>
      <c r="S810" s="24" t="b">
        <v>0</v>
      </c>
      <c r="T810" s="25" t="s">
        <v>2265</v>
      </c>
      <c r="U810" s="25" t="s">
        <v>2266</v>
      </c>
      <c r="V810" s="25" t="s">
        <v>935</v>
      </c>
      <c r="W810" s="23" t="s">
        <v>2267</v>
      </c>
      <c r="X810" s="26">
        <v>37346</v>
      </c>
      <c r="Y810" s="26">
        <v>37366</v>
      </c>
      <c r="Z810" s="21"/>
      <c r="AA810" s="25"/>
      <c r="AB810" s="25"/>
      <c r="AC810" s="25"/>
      <c r="AD810" s="25">
        <v>7001</v>
      </c>
      <c r="AE810" s="25">
        <v>543.89</v>
      </c>
      <c r="AF810" s="25" t="s">
        <v>62</v>
      </c>
      <c r="AG810" s="25" t="s">
        <v>62</v>
      </c>
      <c r="AH810" s="25"/>
      <c r="AI810" s="25" t="s">
        <v>63</v>
      </c>
      <c r="AJ810" s="27">
        <v>543.89</v>
      </c>
      <c r="AK810" s="24">
        <v>16</v>
      </c>
      <c r="AL810" s="24" t="b">
        <v>0</v>
      </c>
      <c r="AM810" s="24" t="b">
        <v>0</v>
      </c>
      <c r="AN810" s="24" t="b">
        <v>0</v>
      </c>
      <c r="AO810" s="24">
        <v>0</v>
      </c>
      <c r="AP810" s="24">
        <v>1</v>
      </c>
      <c r="AQ810" s="26">
        <v>37358</v>
      </c>
      <c r="AR810" s="26">
        <v>37362</v>
      </c>
      <c r="AS810" s="24">
        <v>1</v>
      </c>
      <c r="AT810" s="23" t="s">
        <v>473</v>
      </c>
      <c r="AU810" s="23" t="str">
        <f t="shared" si="12"/>
        <v>VO00505319</v>
      </c>
    </row>
    <row r="811" spans="2:47" ht="13.8" x14ac:dyDescent="0.25">
      <c r="B811" s="20">
        <v>37358</v>
      </c>
      <c r="C811" s="20" t="s">
        <v>2213</v>
      </c>
      <c r="D811" s="21" t="s">
        <v>46</v>
      </c>
      <c r="E811" s="21" t="s">
        <v>47</v>
      </c>
      <c r="F811" s="22">
        <v>51.28</v>
      </c>
      <c r="G811" s="21" t="s">
        <v>2263</v>
      </c>
      <c r="H811" s="21" t="s">
        <v>49</v>
      </c>
      <c r="I811" s="21" t="s">
        <v>2268</v>
      </c>
      <c r="J811" s="21" t="s">
        <v>307</v>
      </c>
      <c r="K811" s="21" t="s">
        <v>39</v>
      </c>
      <c r="L811" s="21" t="s">
        <v>52</v>
      </c>
      <c r="M811" s="23" t="s">
        <v>53</v>
      </c>
      <c r="N811" s="24">
        <v>458</v>
      </c>
      <c r="O811" s="21" t="s">
        <v>54</v>
      </c>
      <c r="P811" s="23" t="s">
        <v>55</v>
      </c>
      <c r="Q811" s="23" t="s">
        <v>56</v>
      </c>
      <c r="R811" s="23" t="s">
        <v>57</v>
      </c>
      <c r="S811" s="24" t="b">
        <v>0</v>
      </c>
      <c r="T811" s="25" t="s">
        <v>2269</v>
      </c>
      <c r="U811" s="25" t="s">
        <v>2266</v>
      </c>
      <c r="V811" s="25" t="s">
        <v>60</v>
      </c>
      <c r="W811" s="23" t="s">
        <v>2270</v>
      </c>
      <c r="X811" s="26">
        <v>37348</v>
      </c>
      <c r="Y811" s="26">
        <v>37405</v>
      </c>
      <c r="Z811" s="21"/>
      <c r="AA811" s="25"/>
      <c r="AB811" s="25"/>
      <c r="AC811" s="25"/>
      <c r="AD811" s="25">
        <v>7001</v>
      </c>
      <c r="AE811" s="25">
        <v>51.28</v>
      </c>
      <c r="AF811" s="25" t="s">
        <v>62</v>
      </c>
      <c r="AG811" s="25" t="s">
        <v>62</v>
      </c>
      <c r="AH811" s="25"/>
      <c r="AI811" s="25" t="s">
        <v>63</v>
      </c>
      <c r="AJ811" s="27">
        <v>51.28</v>
      </c>
      <c r="AK811" s="24">
        <v>1</v>
      </c>
      <c r="AL811" s="24" t="b">
        <v>0</v>
      </c>
      <c r="AM811" s="24" t="b">
        <v>0</v>
      </c>
      <c r="AN811" s="24" t="b">
        <v>0</v>
      </c>
      <c r="AO811" s="24">
        <v>0</v>
      </c>
      <c r="AP811" s="24">
        <v>1</v>
      </c>
      <c r="AQ811" s="26">
        <v>37358</v>
      </c>
      <c r="AR811" s="26">
        <v>37362</v>
      </c>
      <c r="AS811" s="24">
        <v>1</v>
      </c>
      <c r="AT811" s="23" t="s">
        <v>64</v>
      </c>
      <c r="AU811" s="23" t="str">
        <f t="shared" si="12"/>
        <v>VO00505290</v>
      </c>
    </row>
    <row r="812" spans="2:47" ht="13.8" x14ac:dyDescent="0.25">
      <c r="B812" s="20">
        <v>37358</v>
      </c>
      <c r="C812" s="20" t="s">
        <v>2213</v>
      </c>
      <c r="D812" s="21" t="s">
        <v>46</v>
      </c>
      <c r="E812" s="21" t="s">
        <v>47</v>
      </c>
      <c r="F812" s="22">
        <v>26.88</v>
      </c>
      <c r="G812" s="21" t="s">
        <v>2263</v>
      </c>
      <c r="H812" s="21" t="s">
        <v>49</v>
      </c>
      <c r="I812" s="21" t="s">
        <v>2271</v>
      </c>
      <c r="J812" s="21" t="s">
        <v>307</v>
      </c>
      <c r="K812" s="21" t="s">
        <v>39</v>
      </c>
      <c r="L812" s="21" t="s">
        <v>52</v>
      </c>
      <c r="M812" s="23" t="s">
        <v>53</v>
      </c>
      <c r="N812" s="24">
        <v>458</v>
      </c>
      <c r="O812" s="21" t="s">
        <v>54</v>
      </c>
      <c r="P812" s="23" t="s">
        <v>55</v>
      </c>
      <c r="Q812" s="23" t="s">
        <v>56</v>
      </c>
      <c r="R812" s="23" t="s">
        <v>57</v>
      </c>
      <c r="S812" s="24" t="b">
        <v>0</v>
      </c>
      <c r="T812" s="25" t="s">
        <v>2272</v>
      </c>
      <c r="U812" s="25" t="s">
        <v>2266</v>
      </c>
      <c r="V812" s="25" t="s">
        <v>210</v>
      </c>
      <c r="W812" s="23" t="s">
        <v>2273</v>
      </c>
      <c r="X812" s="26">
        <v>37344</v>
      </c>
      <c r="Y812" s="26">
        <v>37401</v>
      </c>
      <c r="Z812" s="21"/>
      <c r="AA812" s="25"/>
      <c r="AB812" s="25"/>
      <c r="AC812" s="25"/>
      <c r="AD812" s="25">
        <v>7001</v>
      </c>
      <c r="AE812" s="25">
        <v>26.88</v>
      </c>
      <c r="AF812" s="25" t="s">
        <v>62</v>
      </c>
      <c r="AG812" s="25" t="s">
        <v>62</v>
      </c>
      <c r="AH812" s="25"/>
      <c r="AI812" s="25" t="s">
        <v>63</v>
      </c>
      <c r="AJ812" s="27">
        <v>26.88</v>
      </c>
      <c r="AK812" s="24">
        <v>2</v>
      </c>
      <c r="AL812" s="24" t="b">
        <v>0</v>
      </c>
      <c r="AM812" s="24" t="b">
        <v>0</v>
      </c>
      <c r="AN812" s="24" t="b">
        <v>0</v>
      </c>
      <c r="AO812" s="24">
        <v>0</v>
      </c>
      <c r="AP812" s="24">
        <v>1</v>
      </c>
      <c r="AQ812" s="26">
        <v>37358</v>
      </c>
      <c r="AR812" s="26">
        <v>37362</v>
      </c>
      <c r="AS812" s="24">
        <v>1</v>
      </c>
      <c r="AT812" s="23" t="s">
        <v>64</v>
      </c>
      <c r="AU812" s="23" t="str">
        <f t="shared" si="12"/>
        <v>VO00505292</v>
      </c>
    </row>
    <row r="813" spans="2:47" ht="13.8" x14ac:dyDescent="0.25">
      <c r="B813" s="20">
        <v>37358</v>
      </c>
      <c r="C813" s="20" t="s">
        <v>2213</v>
      </c>
      <c r="D813" s="21" t="s">
        <v>46</v>
      </c>
      <c r="E813" s="21" t="s">
        <v>47</v>
      </c>
      <c r="F813" s="22">
        <v>153.05000000000001</v>
      </c>
      <c r="G813" s="21" t="s">
        <v>2263</v>
      </c>
      <c r="H813" s="21" t="s">
        <v>49</v>
      </c>
      <c r="I813" s="21" t="s">
        <v>2274</v>
      </c>
      <c r="J813" s="21" t="s">
        <v>307</v>
      </c>
      <c r="K813" s="21" t="s">
        <v>39</v>
      </c>
      <c r="L813" s="21" t="s">
        <v>52</v>
      </c>
      <c r="M813" s="23" t="s">
        <v>53</v>
      </c>
      <c r="N813" s="24">
        <v>458</v>
      </c>
      <c r="O813" s="21" t="s">
        <v>54</v>
      </c>
      <c r="P813" s="23" t="s">
        <v>55</v>
      </c>
      <c r="Q813" s="23" t="s">
        <v>56</v>
      </c>
      <c r="R813" s="23" t="s">
        <v>57</v>
      </c>
      <c r="S813" s="24" t="b">
        <v>0</v>
      </c>
      <c r="T813" s="25" t="s">
        <v>2275</v>
      </c>
      <c r="U813" s="25" t="s">
        <v>2266</v>
      </c>
      <c r="V813" s="25" t="s">
        <v>329</v>
      </c>
      <c r="W813" s="23" t="s">
        <v>2276</v>
      </c>
      <c r="X813" s="26">
        <v>37349</v>
      </c>
      <c r="Y813" s="26">
        <v>37406</v>
      </c>
      <c r="Z813" s="21"/>
      <c r="AA813" s="25"/>
      <c r="AB813" s="25"/>
      <c r="AC813" s="25"/>
      <c r="AD813" s="25">
        <v>7001</v>
      </c>
      <c r="AE813" s="25">
        <v>153.05000000000001</v>
      </c>
      <c r="AF813" s="25" t="s">
        <v>62</v>
      </c>
      <c r="AG813" s="25" t="s">
        <v>62</v>
      </c>
      <c r="AH813" s="25"/>
      <c r="AI813" s="25" t="s">
        <v>63</v>
      </c>
      <c r="AJ813" s="27">
        <v>153.05000000000001</v>
      </c>
      <c r="AK813" s="24">
        <v>9</v>
      </c>
      <c r="AL813" s="24" t="b">
        <v>0</v>
      </c>
      <c r="AM813" s="24" t="b">
        <v>0</v>
      </c>
      <c r="AN813" s="24" t="b">
        <v>0</v>
      </c>
      <c r="AO813" s="24">
        <v>0</v>
      </c>
      <c r="AP813" s="24">
        <v>1</v>
      </c>
      <c r="AQ813" s="26">
        <v>37358</v>
      </c>
      <c r="AR813" s="26">
        <v>37362</v>
      </c>
      <c r="AS813" s="24">
        <v>1</v>
      </c>
      <c r="AT813" s="23" t="s">
        <v>64</v>
      </c>
      <c r="AU813" s="23" t="str">
        <f t="shared" si="12"/>
        <v>VO00505299</v>
      </c>
    </row>
    <row r="814" spans="2:47" ht="13.8" x14ac:dyDescent="0.25">
      <c r="B814" s="20">
        <v>37358</v>
      </c>
      <c r="C814" s="20" t="s">
        <v>2213</v>
      </c>
      <c r="D814" s="21" t="s">
        <v>46</v>
      </c>
      <c r="E814" s="21" t="s">
        <v>47</v>
      </c>
      <c r="F814" s="22">
        <v>12.19</v>
      </c>
      <c r="G814" s="21" t="s">
        <v>2263</v>
      </c>
      <c r="H814" s="21" t="s">
        <v>49</v>
      </c>
      <c r="I814" s="21" t="s">
        <v>2277</v>
      </c>
      <c r="J814" s="21" t="s">
        <v>307</v>
      </c>
      <c r="K814" s="21" t="s">
        <v>39</v>
      </c>
      <c r="L814" s="21" t="s">
        <v>52</v>
      </c>
      <c r="M814" s="23" t="s">
        <v>53</v>
      </c>
      <c r="N814" s="24">
        <v>458</v>
      </c>
      <c r="O814" s="21" t="s">
        <v>54</v>
      </c>
      <c r="P814" s="23" t="s">
        <v>55</v>
      </c>
      <c r="Q814" s="23" t="s">
        <v>56</v>
      </c>
      <c r="R814" s="23" t="s">
        <v>57</v>
      </c>
      <c r="S814" s="24" t="b">
        <v>0</v>
      </c>
      <c r="T814" s="25" t="s">
        <v>2278</v>
      </c>
      <c r="U814" s="25" t="s">
        <v>2266</v>
      </c>
      <c r="V814" s="25" t="s">
        <v>329</v>
      </c>
      <c r="W814" s="23" t="s">
        <v>2279</v>
      </c>
      <c r="X814" s="26">
        <v>37348</v>
      </c>
      <c r="Y814" s="26">
        <v>37405</v>
      </c>
      <c r="Z814" s="21"/>
      <c r="AA814" s="25"/>
      <c r="AB814" s="25"/>
      <c r="AC814" s="25"/>
      <c r="AD814" s="25">
        <v>7001</v>
      </c>
      <c r="AE814" s="25">
        <v>12.19</v>
      </c>
      <c r="AF814" s="25" t="s">
        <v>62</v>
      </c>
      <c r="AG814" s="25" t="s">
        <v>62</v>
      </c>
      <c r="AH814" s="25"/>
      <c r="AI814" s="25" t="s">
        <v>63</v>
      </c>
      <c r="AJ814" s="27">
        <v>12.19</v>
      </c>
      <c r="AK814" s="24">
        <v>10</v>
      </c>
      <c r="AL814" s="24" t="b">
        <v>0</v>
      </c>
      <c r="AM814" s="24" t="b">
        <v>0</v>
      </c>
      <c r="AN814" s="24" t="b">
        <v>0</v>
      </c>
      <c r="AO814" s="24">
        <v>0</v>
      </c>
      <c r="AP814" s="24">
        <v>1</v>
      </c>
      <c r="AQ814" s="26">
        <v>37358</v>
      </c>
      <c r="AR814" s="26">
        <v>37362</v>
      </c>
      <c r="AS814" s="24">
        <v>1</v>
      </c>
      <c r="AT814" s="23" t="s">
        <v>64</v>
      </c>
      <c r="AU814" s="23" t="str">
        <f t="shared" si="12"/>
        <v>VO00505300</v>
      </c>
    </row>
    <row r="815" spans="2:47" ht="13.8" x14ac:dyDescent="0.25">
      <c r="B815" s="20">
        <v>37358</v>
      </c>
      <c r="C815" s="20" t="s">
        <v>2213</v>
      </c>
      <c r="D815" s="21" t="s">
        <v>46</v>
      </c>
      <c r="E815" s="21" t="s">
        <v>47</v>
      </c>
      <c r="F815" s="22">
        <v>45.4</v>
      </c>
      <c r="G815" s="21" t="s">
        <v>2263</v>
      </c>
      <c r="H815" s="21" t="s">
        <v>49</v>
      </c>
      <c r="I815" s="21" t="s">
        <v>2280</v>
      </c>
      <c r="J815" s="21" t="s">
        <v>307</v>
      </c>
      <c r="K815" s="21" t="s">
        <v>39</v>
      </c>
      <c r="L815" s="21" t="s">
        <v>52</v>
      </c>
      <c r="M815" s="23" t="s">
        <v>53</v>
      </c>
      <c r="N815" s="24">
        <v>458</v>
      </c>
      <c r="O815" s="21" t="s">
        <v>54</v>
      </c>
      <c r="P815" s="23" t="s">
        <v>55</v>
      </c>
      <c r="Q815" s="23" t="s">
        <v>56</v>
      </c>
      <c r="R815" s="23" t="s">
        <v>57</v>
      </c>
      <c r="S815" s="24" t="b">
        <v>0</v>
      </c>
      <c r="T815" s="25" t="s">
        <v>2281</v>
      </c>
      <c r="U815" s="25" t="s">
        <v>2266</v>
      </c>
      <c r="V815" s="25" t="s">
        <v>333</v>
      </c>
      <c r="W815" s="23" t="s">
        <v>2282</v>
      </c>
      <c r="X815" s="26">
        <v>37285</v>
      </c>
      <c r="Y815" s="26">
        <v>37342</v>
      </c>
      <c r="Z815" s="21"/>
      <c r="AA815" s="25"/>
      <c r="AB815" s="25"/>
      <c r="AC815" s="25"/>
      <c r="AD815" s="25">
        <v>7001</v>
      </c>
      <c r="AE815" s="25">
        <v>45.4</v>
      </c>
      <c r="AF815" s="25" t="s">
        <v>62</v>
      </c>
      <c r="AG815" s="25" t="s">
        <v>62</v>
      </c>
      <c r="AH815" s="25"/>
      <c r="AI815" s="25" t="s">
        <v>63</v>
      </c>
      <c r="AJ815" s="27">
        <v>45.4</v>
      </c>
      <c r="AK815" s="24">
        <v>12</v>
      </c>
      <c r="AL815" s="24" t="b">
        <v>0</v>
      </c>
      <c r="AM815" s="24" t="b">
        <v>0</v>
      </c>
      <c r="AN815" s="24" t="b">
        <v>0</v>
      </c>
      <c r="AO815" s="24">
        <v>0</v>
      </c>
      <c r="AP815" s="24">
        <v>1</v>
      </c>
      <c r="AQ815" s="26">
        <v>37358</v>
      </c>
      <c r="AR815" s="26">
        <v>37362</v>
      </c>
      <c r="AS815" s="24">
        <v>1</v>
      </c>
      <c r="AT815" s="23" t="s">
        <v>64</v>
      </c>
      <c r="AU815" s="23" t="str">
        <f t="shared" si="12"/>
        <v>VO00505304</v>
      </c>
    </row>
    <row r="816" spans="2:47" ht="13.8" x14ac:dyDescent="0.25">
      <c r="B816" s="20">
        <v>37358</v>
      </c>
      <c r="C816" s="20" t="s">
        <v>2213</v>
      </c>
      <c r="D816" s="21" t="s">
        <v>75</v>
      </c>
      <c r="E816" s="21" t="s">
        <v>76</v>
      </c>
      <c r="F816" s="22">
        <v>175.03</v>
      </c>
      <c r="G816" s="21" t="s">
        <v>2263</v>
      </c>
      <c r="H816" s="21" t="s">
        <v>49</v>
      </c>
      <c r="I816" s="21" t="s">
        <v>2283</v>
      </c>
      <c r="J816" s="21" t="s">
        <v>307</v>
      </c>
      <c r="K816" s="21" t="s">
        <v>39</v>
      </c>
      <c r="L816" s="21" t="s">
        <v>52</v>
      </c>
      <c r="M816" s="23" t="s">
        <v>78</v>
      </c>
      <c r="N816" s="24">
        <v>458</v>
      </c>
      <c r="O816" s="21" t="s">
        <v>54</v>
      </c>
      <c r="P816" s="23" t="s">
        <v>55</v>
      </c>
      <c r="Q816" s="23" t="s">
        <v>56</v>
      </c>
      <c r="R816" s="23" t="s">
        <v>57</v>
      </c>
      <c r="S816" s="24" t="b">
        <v>0</v>
      </c>
      <c r="T816" s="25" t="s">
        <v>2284</v>
      </c>
      <c r="U816" s="25" t="s">
        <v>2266</v>
      </c>
      <c r="V816" s="25" t="s">
        <v>2285</v>
      </c>
      <c r="W816" s="23" t="s">
        <v>2286</v>
      </c>
      <c r="X816" s="26">
        <v>37348</v>
      </c>
      <c r="Y816" s="26">
        <v>37405</v>
      </c>
      <c r="Z816" s="21"/>
      <c r="AA816" s="25"/>
      <c r="AB816" s="25"/>
      <c r="AC816" s="25"/>
      <c r="AD816" s="25">
        <v>7001</v>
      </c>
      <c r="AE816" s="25">
        <v>175.03</v>
      </c>
      <c r="AF816" s="25" t="s">
        <v>62</v>
      </c>
      <c r="AG816" s="25" t="s">
        <v>62</v>
      </c>
      <c r="AH816" s="25"/>
      <c r="AI816" s="25" t="s">
        <v>63</v>
      </c>
      <c r="AJ816" s="27">
        <v>175.03</v>
      </c>
      <c r="AK816" s="24">
        <v>3</v>
      </c>
      <c r="AL816" s="24" t="b">
        <v>0</v>
      </c>
      <c r="AM816" s="24" t="b">
        <v>0</v>
      </c>
      <c r="AN816" s="24" t="b">
        <v>0</v>
      </c>
      <c r="AO816" s="24">
        <v>0</v>
      </c>
      <c r="AP816" s="24">
        <v>1</v>
      </c>
      <c r="AQ816" s="26">
        <v>37358</v>
      </c>
      <c r="AR816" s="26">
        <v>37362</v>
      </c>
      <c r="AS816" s="24">
        <v>1</v>
      </c>
      <c r="AT816" s="23" t="s">
        <v>82</v>
      </c>
      <c r="AU816" s="23" t="str">
        <f t="shared" si="12"/>
        <v>VO00505293</v>
      </c>
    </row>
    <row r="817" spans="2:47" ht="13.8" x14ac:dyDescent="0.25">
      <c r="B817" s="20">
        <v>37358</v>
      </c>
      <c r="C817" s="20" t="s">
        <v>2213</v>
      </c>
      <c r="D817" s="21" t="s">
        <v>75</v>
      </c>
      <c r="E817" s="21" t="s">
        <v>76</v>
      </c>
      <c r="F817" s="22">
        <v>107.9</v>
      </c>
      <c r="G817" s="21" t="s">
        <v>2263</v>
      </c>
      <c r="H817" s="21" t="s">
        <v>49</v>
      </c>
      <c r="I817" s="21" t="s">
        <v>2287</v>
      </c>
      <c r="J817" s="21" t="s">
        <v>307</v>
      </c>
      <c r="K817" s="21" t="s">
        <v>39</v>
      </c>
      <c r="L817" s="21" t="s">
        <v>52</v>
      </c>
      <c r="M817" s="23" t="s">
        <v>78</v>
      </c>
      <c r="N817" s="24">
        <v>458</v>
      </c>
      <c r="O817" s="21" t="s">
        <v>54</v>
      </c>
      <c r="P817" s="23" t="s">
        <v>55</v>
      </c>
      <c r="Q817" s="23" t="s">
        <v>56</v>
      </c>
      <c r="R817" s="23" t="s">
        <v>57</v>
      </c>
      <c r="S817" s="24" t="b">
        <v>0</v>
      </c>
      <c r="T817" s="25" t="s">
        <v>2288</v>
      </c>
      <c r="U817" s="25" t="s">
        <v>2266</v>
      </c>
      <c r="V817" s="25" t="s">
        <v>95</v>
      </c>
      <c r="W817" s="23" t="s">
        <v>2289</v>
      </c>
      <c r="X817" s="26">
        <v>37351</v>
      </c>
      <c r="Y817" s="26">
        <v>37408</v>
      </c>
      <c r="Z817" s="21"/>
      <c r="AA817" s="25"/>
      <c r="AB817" s="25"/>
      <c r="AC817" s="25"/>
      <c r="AD817" s="25">
        <v>7001</v>
      </c>
      <c r="AE817" s="25">
        <v>107.9</v>
      </c>
      <c r="AF817" s="25" t="s">
        <v>62</v>
      </c>
      <c r="AG817" s="25" t="s">
        <v>62</v>
      </c>
      <c r="AH817" s="25"/>
      <c r="AI817" s="25" t="s">
        <v>63</v>
      </c>
      <c r="AJ817" s="27">
        <v>107.9</v>
      </c>
      <c r="AK817" s="24">
        <v>4</v>
      </c>
      <c r="AL817" s="24" t="b">
        <v>0</v>
      </c>
      <c r="AM817" s="24" t="b">
        <v>0</v>
      </c>
      <c r="AN817" s="24" t="b">
        <v>0</v>
      </c>
      <c r="AO817" s="24">
        <v>0</v>
      </c>
      <c r="AP817" s="24">
        <v>1</v>
      </c>
      <c r="AQ817" s="26">
        <v>37358</v>
      </c>
      <c r="AR817" s="26">
        <v>37362</v>
      </c>
      <c r="AS817" s="24">
        <v>1</v>
      </c>
      <c r="AT817" s="23" t="s">
        <v>82</v>
      </c>
      <c r="AU817" s="23" t="str">
        <f t="shared" si="12"/>
        <v>VO00505294</v>
      </c>
    </row>
    <row r="818" spans="2:47" ht="13.8" x14ac:dyDescent="0.25">
      <c r="B818" s="20">
        <v>37358</v>
      </c>
      <c r="C818" s="20" t="s">
        <v>2213</v>
      </c>
      <c r="D818" s="21" t="s">
        <v>90</v>
      </c>
      <c r="E818" s="21" t="s">
        <v>91</v>
      </c>
      <c r="F818" s="22">
        <v>876.2</v>
      </c>
      <c r="G818" s="21" t="s">
        <v>2263</v>
      </c>
      <c r="H818" s="21" t="s">
        <v>49</v>
      </c>
      <c r="I818" s="21" t="s">
        <v>2290</v>
      </c>
      <c r="J818" s="21" t="s">
        <v>307</v>
      </c>
      <c r="K818" s="21" t="s">
        <v>39</v>
      </c>
      <c r="L818" s="21" t="s">
        <v>52</v>
      </c>
      <c r="M818" s="23" t="s">
        <v>93</v>
      </c>
      <c r="N818" s="24">
        <v>458</v>
      </c>
      <c r="O818" s="21" t="s">
        <v>54</v>
      </c>
      <c r="P818" s="23" t="s">
        <v>55</v>
      </c>
      <c r="Q818" s="23" t="s">
        <v>56</v>
      </c>
      <c r="R818" s="23" t="s">
        <v>57</v>
      </c>
      <c r="S818" s="24" t="b">
        <v>0</v>
      </c>
      <c r="T818" s="25" t="s">
        <v>2291</v>
      </c>
      <c r="U818" s="25" t="s">
        <v>2266</v>
      </c>
      <c r="V818" s="25" t="s">
        <v>225</v>
      </c>
      <c r="W818" s="23" t="s">
        <v>2292</v>
      </c>
      <c r="X818" s="26">
        <v>37342</v>
      </c>
      <c r="Y818" s="26">
        <v>37362</v>
      </c>
      <c r="Z818" s="21"/>
      <c r="AA818" s="25"/>
      <c r="AB818" s="25"/>
      <c r="AC818" s="25"/>
      <c r="AD818" s="25">
        <v>7001</v>
      </c>
      <c r="AE818" s="25">
        <v>876.2</v>
      </c>
      <c r="AF818" s="25" t="s">
        <v>62</v>
      </c>
      <c r="AG818" s="25" t="s">
        <v>62</v>
      </c>
      <c r="AH818" s="25"/>
      <c r="AI818" s="25" t="s">
        <v>63</v>
      </c>
      <c r="AJ818" s="27">
        <v>876.2</v>
      </c>
      <c r="AK818" s="24">
        <v>11</v>
      </c>
      <c r="AL818" s="24" t="b">
        <v>0</v>
      </c>
      <c r="AM818" s="24" t="b">
        <v>0</v>
      </c>
      <c r="AN818" s="24" t="b">
        <v>0</v>
      </c>
      <c r="AO818" s="24">
        <v>0</v>
      </c>
      <c r="AP818" s="24">
        <v>1</v>
      </c>
      <c r="AQ818" s="26">
        <v>37358</v>
      </c>
      <c r="AR818" s="26">
        <v>37362</v>
      </c>
      <c r="AS818" s="24">
        <v>1</v>
      </c>
      <c r="AT818" s="23" t="s">
        <v>97</v>
      </c>
      <c r="AU818" s="23" t="str">
        <f t="shared" si="12"/>
        <v>VO00505301</v>
      </c>
    </row>
    <row r="819" spans="2:47" ht="13.8" x14ac:dyDescent="0.25">
      <c r="B819" s="20">
        <v>37358</v>
      </c>
      <c r="C819" s="20" t="s">
        <v>2213</v>
      </c>
      <c r="D819" s="21" t="s">
        <v>110</v>
      </c>
      <c r="E819" s="21" t="s">
        <v>111</v>
      </c>
      <c r="F819" s="22">
        <v>45.22</v>
      </c>
      <c r="G819" s="21" t="s">
        <v>2263</v>
      </c>
      <c r="H819" s="21" t="s">
        <v>49</v>
      </c>
      <c r="I819" s="21" t="s">
        <v>2293</v>
      </c>
      <c r="J819" s="21" t="s">
        <v>307</v>
      </c>
      <c r="K819" s="21" t="s">
        <v>39</v>
      </c>
      <c r="L819" s="21" t="s">
        <v>52</v>
      </c>
      <c r="M819" s="23" t="s">
        <v>113</v>
      </c>
      <c r="N819" s="24">
        <v>459</v>
      </c>
      <c r="O819" s="21" t="s">
        <v>102</v>
      </c>
      <c r="P819" s="23" t="s">
        <v>55</v>
      </c>
      <c r="Q819" s="23" t="s">
        <v>56</v>
      </c>
      <c r="R819" s="23" t="s">
        <v>57</v>
      </c>
      <c r="S819" s="24" t="b">
        <v>0</v>
      </c>
      <c r="T819" s="25" t="s">
        <v>2294</v>
      </c>
      <c r="U819" s="25" t="s">
        <v>2266</v>
      </c>
      <c r="V819" s="25" t="s">
        <v>316</v>
      </c>
      <c r="W819" s="23" t="s">
        <v>2295</v>
      </c>
      <c r="X819" s="26">
        <v>37347</v>
      </c>
      <c r="Y819" s="26">
        <v>37357</v>
      </c>
      <c r="Z819" s="21"/>
      <c r="AA819" s="25"/>
      <c r="AB819" s="25"/>
      <c r="AC819" s="25"/>
      <c r="AD819" s="25">
        <v>7001</v>
      </c>
      <c r="AE819" s="25">
        <v>45.22</v>
      </c>
      <c r="AF819" s="25" t="s">
        <v>62</v>
      </c>
      <c r="AG819" s="25" t="s">
        <v>62</v>
      </c>
      <c r="AH819" s="25"/>
      <c r="AI819" s="25" t="s">
        <v>63</v>
      </c>
      <c r="AJ819" s="27">
        <v>45.22</v>
      </c>
      <c r="AK819" s="24">
        <v>15</v>
      </c>
      <c r="AL819" s="24" t="b">
        <v>0</v>
      </c>
      <c r="AM819" s="24" t="b">
        <v>0</v>
      </c>
      <c r="AN819" s="24" t="b">
        <v>0</v>
      </c>
      <c r="AO819" s="24">
        <v>0</v>
      </c>
      <c r="AP819" s="24">
        <v>1</v>
      </c>
      <c r="AQ819" s="26">
        <v>37358</v>
      </c>
      <c r="AR819" s="26">
        <v>37362</v>
      </c>
      <c r="AS819" s="24">
        <v>1</v>
      </c>
      <c r="AT819" s="23" t="s">
        <v>117</v>
      </c>
      <c r="AU819" s="23" t="str">
        <f t="shared" si="12"/>
        <v>VO00505314</v>
      </c>
    </row>
    <row r="820" spans="2:47" ht="13.8" x14ac:dyDescent="0.25">
      <c r="B820" s="20">
        <v>37358</v>
      </c>
      <c r="C820" s="20" t="s">
        <v>2213</v>
      </c>
      <c r="D820" s="21" t="s">
        <v>136</v>
      </c>
      <c r="E820" s="21" t="s">
        <v>91</v>
      </c>
      <c r="F820" s="22">
        <v>51.33</v>
      </c>
      <c r="G820" s="21" t="s">
        <v>2263</v>
      </c>
      <c r="H820" s="21" t="s">
        <v>49</v>
      </c>
      <c r="I820" s="21" t="s">
        <v>2296</v>
      </c>
      <c r="J820" s="21" t="s">
        <v>307</v>
      </c>
      <c r="K820" s="21" t="s">
        <v>39</v>
      </c>
      <c r="L820" s="21" t="s">
        <v>52</v>
      </c>
      <c r="M820" s="23" t="s">
        <v>138</v>
      </c>
      <c r="N820" s="24">
        <v>499</v>
      </c>
      <c r="O820" s="21" t="s">
        <v>139</v>
      </c>
      <c r="P820" s="23" t="s">
        <v>55</v>
      </c>
      <c r="Q820" s="23" t="s">
        <v>56</v>
      </c>
      <c r="R820" s="23" t="s">
        <v>57</v>
      </c>
      <c r="S820" s="24" t="b">
        <v>0</v>
      </c>
      <c r="T820" s="25" t="s">
        <v>2297</v>
      </c>
      <c r="U820" s="25" t="s">
        <v>2266</v>
      </c>
      <c r="V820" s="25" t="s">
        <v>141</v>
      </c>
      <c r="W820" s="23" t="s">
        <v>2298</v>
      </c>
      <c r="X820" s="26">
        <v>37351</v>
      </c>
      <c r="Y820" s="26">
        <v>37408</v>
      </c>
      <c r="Z820" s="21"/>
      <c r="AA820" s="25"/>
      <c r="AB820" s="25"/>
      <c r="AC820" s="25"/>
      <c r="AD820" s="25">
        <v>7001</v>
      </c>
      <c r="AE820" s="25">
        <v>51.33</v>
      </c>
      <c r="AF820" s="25" t="s">
        <v>62</v>
      </c>
      <c r="AG820" s="25" t="s">
        <v>62</v>
      </c>
      <c r="AH820" s="25"/>
      <c r="AI820" s="25" t="s">
        <v>63</v>
      </c>
      <c r="AJ820" s="27">
        <v>51.33</v>
      </c>
      <c r="AK820" s="24">
        <v>5</v>
      </c>
      <c r="AL820" s="24" t="b">
        <v>0</v>
      </c>
      <c r="AM820" s="24" t="b">
        <v>0</v>
      </c>
      <c r="AN820" s="24" t="b">
        <v>0</v>
      </c>
      <c r="AO820" s="24">
        <v>0</v>
      </c>
      <c r="AP820" s="24">
        <v>1</v>
      </c>
      <c r="AQ820" s="26">
        <v>37358</v>
      </c>
      <c r="AR820" s="26">
        <v>37362</v>
      </c>
      <c r="AS820" s="24">
        <v>1</v>
      </c>
      <c r="AT820" s="23" t="s">
        <v>143</v>
      </c>
      <c r="AU820" s="23" t="str">
        <f t="shared" si="12"/>
        <v>VO00505295</v>
      </c>
    </row>
    <row r="821" spans="2:47" ht="13.8" x14ac:dyDescent="0.25">
      <c r="B821" s="20">
        <v>37358</v>
      </c>
      <c r="C821" s="20" t="s">
        <v>2213</v>
      </c>
      <c r="D821" s="21" t="s">
        <v>2299</v>
      </c>
      <c r="E821" s="21" t="s">
        <v>2300</v>
      </c>
      <c r="F821" s="22">
        <v>59.18</v>
      </c>
      <c r="G821" s="21" t="s">
        <v>2263</v>
      </c>
      <c r="H821" s="21" t="s">
        <v>49</v>
      </c>
      <c r="I821" s="21" t="s">
        <v>2301</v>
      </c>
      <c r="J821" s="21" t="s">
        <v>307</v>
      </c>
      <c r="K821" s="21" t="s">
        <v>39</v>
      </c>
      <c r="L821" s="21" t="s">
        <v>52</v>
      </c>
      <c r="M821" s="23" t="s">
        <v>1526</v>
      </c>
      <c r="N821" s="24">
        <v>499</v>
      </c>
      <c r="O821" s="21" t="s">
        <v>139</v>
      </c>
      <c r="P821" s="23" t="s">
        <v>55</v>
      </c>
      <c r="Q821" s="23" t="s">
        <v>56</v>
      </c>
      <c r="R821" s="23" t="s">
        <v>57</v>
      </c>
      <c r="S821" s="24" t="b">
        <v>0</v>
      </c>
      <c r="T821" s="25" t="s">
        <v>2302</v>
      </c>
      <c r="U821" s="25" t="s">
        <v>2266</v>
      </c>
      <c r="V821" s="25" t="s">
        <v>2303</v>
      </c>
      <c r="W821" s="23" t="s">
        <v>2304</v>
      </c>
      <c r="X821" s="26">
        <v>37323</v>
      </c>
      <c r="Y821" s="26">
        <v>37380</v>
      </c>
      <c r="Z821" s="21"/>
      <c r="AA821" s="25"/>
      <c r="AB821" s="25"/>
      <c r="AC821" s="25"/>
      <c r="AD821" s="25">
        <v>7001</v>
      </c>
      <c r="AE821" s="25">
        <v>59.18</v>
      </c>
      <c r="AF821" s="25" t="s">
        <v>62</v>
      </c>
      <c r="AG821" s="25" t="s">
        <v>62</v>
      </c>
      <c r="AH821" s="25"/>
      <c r="AI821" s="25" t="s">
        <v>63</v>
      </c>
      <c r="AJ821" s="27">
        <v>59.18</v>
      </c>
      <c r="AK821" s="24">
        <v>6</v>
      </c>
      <c r="AL821" s="24" t="b">
        <v>0</v>
      </c>
      <c r="AM821" s="24" t="b">
        <v>0</v>
      </c>
      <c r="AN821" s="24" t="b">
        <v>0</v>
      </c>
      <c r="AO821" s="24">
        <v>0</v>
      </c>
      <c r="AP821" s="24">
        <v>1</v>
      </c>
      <c r="AQ821" s="26">
        <v>37358</v>
      </c>
      <c r="AR821" s="26">
        <v>37362</v>
      </c>
      <c r="AS821" s="24">
        <v>1</v>
      </c>
      <c r="AT821" s="23" t="s">
        <v>2305</v>
      </c>
      <c r="AU821" s="23" t="str">
        <f t="shared" si="12"/>
        <v>VO00505296</v>
      </c>
    </row>
    <row r="822" spans="2:47" ht="13.8" x14ac:dyDescent="0.25">
      <c r="B822" s="20">
        <v>37358</v>
      </c>
      <c r="C822" s="20" t="s">
        <v>2213</v>
      </c>
      <c r="D822" s="21" t="s">
        <v>155</v>
      </c>
      <c r="E822" s="21" t="s">
        <v>111</v>
      </c>
      <c r="F822" s="22">
        <v>43.2</v>
      </c>
      <c r="G822" s="21" t="s">
        <v>2263</v>
      </c>
      <c r="H822" s="21" t="s">
        <v>49</v>
      </c>
      <c r="I822" s="21" t="s">
        <v>2306</v>
      </c>
      <c r="J822" s="21" t="s">
        <v>307</v>
      </c>
      <c r="K822" s="21" t="s">
        <v>39</v>
      </c>
      <c r="L822" s="21" t="s">
        <v>52</v>
      </c>
      <c r="M822" s="23" t="s">
        <v>157</v>
      </c>
      <c r="N822" s="24">
        <v>459</v>
      </c>
      <c r="O822" s="21" t="s">
        <v>102</v>
      </c>
      <c r="P822" s="23" t="s">
        <v>55</v>
      </c>
      <c r="Q822" s="23" t="s">
        <v>56</v>
      </c>
      <c r="R822" s="23" t="s">
        <v>57</v>
      </c>
      <c r="S822" s="24" t="b">
        <v>0</v>
      </c>
      <c r="T822" s="25" t="s">
        <v>2307</v>
      </c>
      <c r="U822" s="25" t="s">
        <v>2266</v>
      </c>
      <c r="V822" s="25" t="s">
        <v>164</v>
      </c>
      <c r="W822" s="23" t="s">
        <v>2308</v>
      </c>
      <c r="X822" s="26">
        <v>37347</v>
      </c>
      <c r="Y822" s="26">
        <v>37357</v>
      </c>
      <c r="Z822" s="21"/>
      <c r="AA822" s="25"/>
      <c r="AB822" s="25"/>
      <c r="AC822" s="25"/>
      <c r="AD822" s="25">
        <v>7001</v>
      </c>
      <c r="AE822" s="25">
        <v>43.2</v>
      </c>
      <c r="AF822" s="25" t="s">
        <v>62</v>
      </c>
      <c r="AG822" s="25" t="s">
        <v>62</v>
      </c>
      <c r="AH822" s="25"/>
      <c r="AI822" s="25" t="s">
        <v>63</v>
      </c>
      <c r="AJ822" s="27">
        <v>43.2</v>
      </c>
      <c r="AK822" s="24">
        <v>13</v>
      </c>
      <c r="AL822" s="24" t="b">
        <v>0</v>
      </c>
      <c r="AM822" s="24" t="b">
        <v>0</v>
      </c>
      <c r="AN822" s="24" t="b">
        <v>0</v>
      </c>
      <c r="AO822" s="24">
        <v>0</v>
      </c>
      <c r="AP822" s="24">
        <v>1</v>
      </c>
      <c r="AQ822" s="26">
        <v>37358</v>
      </c>
      <c r="AR822" s="26">
        <v>37362</v>
      </c>
      <c r="AS822" s="24">
        <v>1</v>
      </c>
      <c r="AT822" s="23" t="s">
        <v>161</v>
      </c>
      <c r="AU822" s="23" t="str">
        <f t="shared" si="12"/>
        <v>VO00505307</v>
      </c>
    </row>
    <row r="823" spans="2:47" ht="13.8" x14ac:dyDescent="0.25">
      <c r="B823" s="20">
        <v>37358</v>
      </c>
      <c r="C823" s="20" t="s">
        <v>2213</v>
      </c>
      <c r="D823" s="21" t="s">
        <v>241</v>
      </c>
      <c r="E823" s="21" t="s">
        <v>242</v>
      </c>
      <c r="F823" s="22">
        <v>39.700000000000003</v>
      </c>
      <c r="G823" s="21" t="s">
        <v>2263</v>
      </c>
      <c r="H823" s="21" t="s">
        <v>49</v>
      </c>
      <c r="I823" s="21" t="s">
        <v>2309</v>
      </c>
      <c r="J823" s="21" t="s">
        <v>307</v>
      </c>
      <c r="K823" s="21" t="s">
        <v>39</v>
      </c>
      <c r="L823" s="21" t="s">
        <v>52</v>
      </c>
      <c r="M823" s="23" t="s">
        <v>244</v>
      </c>
      <c r="N823" s="24">
        <v>499</v>
      </c>
      <c r="O823" s="21" t="s">
        <v>139</v>
      </c>
      <c r="P823" s="23" t="s">
        <v>55</v>
      </c>
      <c r="Q823" s="23" t="s">
        <v>56</v>
      </c>
      <c r="R823" s="23" t="s">
        <v>57</v>
      </c>
      <c r="S823" s="24" t="b">
        <v>0</v>
      </c>
      <c r="T823" s="25" t="s">
        <v>2310</v>
      </c>
      <c r="U823" s="25" t="s">
        <v>2266</v>
      </c>
      <c r="V823" s="25" t="s">
        <v>123</v>
      </c>
      <c r="W823" s="23" t="s">
        <v>2311</v>
      </c>
      <c r="X823" s="26">
        <v>37347</v>
      </c>
      <c r="Y823" s="26">
        <v>37404</v>
      </c>
      <c r="Z823" s="21"/>
      <c r="AA823" s="25"/>
      <c r="AB823" s="25"/>
      <c r="AC823" s="25"/>
      <c r="AD823" s="25">
        <v>7001</v>
      </c>
      <c r="AE823" s="25">
        <v>39.700000000000003</v>
      </c>
      <c r="AF823" s="25" t="s">
        <v>62</v>
      </c>
      <c r="AG823" s="25" t="s">
        <v>62</v>
      </c>
      <c r="AH823" s="25"/>
      <c r="AI823" s="25" t="s">
        <v>63</v>
      </c>
      <c r="AJ823" s="27">
        <v>39.700000000000003</v>
      </c>
      <c r="AK823" s="24">
        <v>14</v>
      </c>
      <c r="AL823" s="24" t="b">
        <v>0</v>
      </c>
      <c r="AM823" s="24" t="b">
        <v>0</v>
      </c>
      <c r="AN823" s="24" t="b">
        <v>0</v>
      </c>
      <c r="AO823" s="24">
        <v>0</v>
      </c>
      <c r="AP823" s="24">
        <v>1</v>
      </c>
      <c r="AQ823" s="26">
        <v>37358</v>
      </c>
      <c r="AR823" s="26">
        <v>37362</v>
      </c>
      <c r="AS823" s="24">
        <v>1</v>
      </c>
      <c r="AT823" s="23" t="s">
        <v>248</v>
      </c>
      <c r="AU823" s="23" t="str">
        <f t="shared" si="12"/>
        <v>VO00505310</v>
      </c>
    </row>
    <row r="824" spans="2:47" ht="13.8" x14ac:dyDescent="0.25">
      <c r="B824" s="20">
        <v>37358</v>
      </c>
      <c r="C824" s="20" t="s">
        <v>2213</v>
      </c>
      <c r="D824" s="21" t="s">
        <v>241</v>
      </c>
      <c r="E824" s="21" t="s">
        <v>242</v>
      </c>
      <c r="F824" s="22">
        <v>16.14</v>
      </c>
      <c r="G824" s="21" t="s">
        <v>2263</v>
      </c>
      <c r="H824" s="21" t="s">
        <v>49</v>
      </c>
      <c r="I824" s="21" t="s">
        <v>2312</v>
      </c>
      <c r="J824" s="21" t="s">
        <v>307</v>
      </c>
      <c r="K824" s="21" t="s">
        <v>39</v>
      </c>
      <c r="L824" s="21" t="s">
        <v>52</v>
      </c>
      <c r="M824" s="23" t="s">
        <v>244</v>
      </c>
      <c r="N824" s="24">
        <v>499</v>
      </c>
      <c r="O824" s="21" t="s">
        <v>139</v>
      </c>
      <c r="P824" s="23" t="s">
        <v>55</v>
      </c>
      <c r="Q824" s="23" t="s">
        <v>56</v>
      </c>
      <c r="R824" s="23" t="s">
        <v>57</v>
      </c>
      <c r="S824" s="24" t="b">
        <v>0</v>
      </c>
      <c r="T824" s="25" t="s">
        <v>2313</v>
      </c>
      <c r="U824" s="25" t="s">
        <v>2266</v>
      </c>
      <c r="V824" s="25" t="s">
        <v>123</v>
      </c>
      <c r="W824" s="23" t="s">
        <v>2314</v>
      </c>
      <c r="X824" s="26">
        <v>37354</v>
      </c>
      <c r="Y824" s="26">
        <v>37411</v>
      </c>
      <c r="Z824" s="21"/>
      <c r="AA824" s="25"/>
      <c r="AB824" s="25"/>
      <c r="AC824" s="25"/>
      <c r="AD824" s="25">
        <v>7001</v>
      </c>
      <c r="AE824" s="25">
        <v>16.14</v>
      </c>
      <c r="AF824" s="25" t="s">
        <v>62</v>
      </c>
      <c r="AG824" s="25" t="s">
        <v>62</v>
      </c>
      <c r="AH824" s="25"/>
      <c r="AI824" s="25" t="s">
        <v>63</v>
      </c>
      <c r="AJ824" s="27">
        <v>16.14</v>
      </c>
      <c r="AK824" s="24">
        <v>7</v>
      </c>
      <c r="AL824" s="24" t="b">
        <v>0</v>
      </c>
      <c r="AM824" s="24" t="b">
        <v>0</v>
      </c>
      <c r="AN824" s="24" t="b">
        <v>0</v>
      </c>
      <c r="AO824" s="24">
        <v>0</v>
      </c>
      <c r="AP824" s="24">
        <v>1</v>
      </c>
      <c r="AQ824" s="26">
        <v>37358</v>
      </c>
      <c r="AR824" s="26">
        <v>37362</v>
      </c>
      <c r="AS824" s="24">
        <v>1</v>
      </c>
      <c r="AT824" s="23" t="s">
        <v>248</v>
      </c>
      <c r="AU824" s="23" t="str">
        <f t="shared" si="12"/>
        <v>VO00505297</v>
      </c>
    </row>
    <row r="825" spans="2:47" ht="13.8" x14ac:dyDescent="0.25">
      <c r="B825" s="20">
        <v>37358</v>
      </c>
      <c r="C825" s="20" t="s">
        <v>2213</v>
      </c>
      <c r="D825" s="21" t="s">
        <v>241</v>
      </c>
      <c r="E825" s="21" t="s">
        <v>242</v>
      </c>
      <c r="F825" s="22">
        <v>67.959999999999994</v>
      </c>
      <c r="G825" s="21" t="s">
        <v>2263</v>
      </c>
      <c r="H825" s="21" t="s">
        <v>49</v>
      </c>
      <c r="I825" s="21" t="s">
        <v>2315</v>
      </c>
      <c r="J825" s="21" t="s">
        <v>307</v>
      </c>
      <c r="K825" s="21" t="s">
        <v>39</v>
      </c>
      <c r="L825" s="21" t="s">
        <v>52</v>
      </c>
      <c r="M825" s="23" t="s">
        <v>244</v>
      </c>
      <c r="N825" s="24">
        <v>499</v>
      </c>
      <c r="O825" s="21" t="s">
        <v>139</v>
      </c>
      <c r="P825" s="23" t="s">
        <v>55</v>
      </c>
      <c r="Q825" s="23" t="s">
        <v>56</v>
      </c>
      <c r="R825" s="23" t="s">
        <v>57</v>
      </c>
      <c r="S825" s="24" t="b">
        <v>0</v>
      </c>
      <c r="T825" s="25" t="s">
        <v>2316</v>
      </c>
      <c r="U825" s="25" t="s">
        <v>2266</v>
      </c>
      <c r="V825" s="25" t="s">
        <v>251</v>
      </c>
      <c r="W825" s="23" t="s">
        <v>2317</v>
      </c>
      <c r="X825" s="26">
        <v>37354</v>
      </c>
      <c r="Y825" s="26">
        <v>37411</v>
      </c>
      <c r="Z825" s="21"/>
      <c r="AA825" s="25"/>
      <c r="AB825" s="25"/>
      <c r="AC825" s="25"/>
      <c r="AD825" s="25">
        <v>7001</v>
      </c>
      <c r="AE825" s="25">
        <v>67.959999999999994</v>
      </c>
      <c r="AF825" s="25" t="s">
        <v>62</v>
      </c>
      <c r="AG825" s="25" t="s">
        <v>62</v>
      </c>
      <c r="AH825" s="25"/>
      <c r="AI825" s="25" t="s">
        <v>63</v>
      </c>
      <c r="AJ825" s="27">
        <v>67.959999999999994</v>
      </c>
      <c r="AK825" s="24">
        <v>8</v>
      </c>
      <c r="AL825" s="24" t="b">
        <v>0</v>
      </c>
      <c r="AM825" s="24" t="b">
        <v>0</v>
      </c>
      <c r="AN825" s="24" t="b">
        <v>0</v>
      </c>
      <c r="AO825" s="24">
        <v>0</v>
      </c>
      <c r="AP825" s="24">
        <v>1</v>
      </c>
      <c r="AQ825" s="26">
        <v>37358</v>
      </c>
      <c r="AR825" s="26">
        <v>37362</v>
      </c>
      <c r="AS825" s="24">
        <v>1</v>
      </c>
      <c r="AT825" s="23" t="s">
        <v>248</v>
      </c>
      <c r="AU825" s="23" t="str">
        <f t="shared" si="12"/>
        <v>VO00505298</v>
      </c>
    </row>
    <row r="826" spans="2:47" ht="13.8" x14ac:dyDescent="0.25">
      <c r="B826" s="20">
        <v>37362</v>
      </c>
      <c r="C826" s="20" t="s">
        <v>2213</v>
      </c>
      <c r="D826" s="21" t="s">
        <v>126</v>
      </c>
      <c r="E826" s="21" t="s">
        <v>127</v>
      </c>
      <c r="F826" s="22">
        <v>5</v>
      </c>
      <c r="G826" s="21" t="s">
        <v>2318</v>
      </c>
      <c r="H826" s="21" t="s">
        <v>49</v>
      </c>
      <c r="I826" s="21" t="s">
        <v>2319</v>
      </c>
      <c r="J826" s="21" t="s">
        <v>307</v>
      </c>
      <c r="K826" s="21" t="s">
        <v>39</v>
      </c>
      <c r="L826" s="21" t="s">
        <v>52</v>
      </c>
      <c r="M826" s="23" t="s">
        <v>121</v>
      </c>
      <c r="N826" s="24">
        <v>459</v>
      </c>
      <c r="O826" s="21" t="s">
        <v>102</v>
      </c>
      <c r="P826" s="23" t="s">
        <v>130</v>
      </c>
      <c r="Q826" s="23" t="s">
        <v>56</v>
      </c>
      <c r="R826" s="23" t="s">
        <v>57</v>
      </c>
      <c r="S826" s="24" t="b">
        <v>0</v>
      </c>
      <c r="T826" s="25" t="s">
        <v>2320</v>
      </c>
      <c r="U826" s="25" t="s">
        <v>2321</v>
      </c>
      <c r="V826" s="25" t="s">
        <v>2322</v>
      </c>
      <c r="W826" s="23" t="s">
        <v>2323</v>
      </c>
      <c r="X826" s="26">
        <v>37362</v>
      </c>
      <c r="Y826" s="26">
        <v>37363</v>
      </c>
      <c r="Z826" s="21" t="s">
        <v>2324</v>
      </c>
      <c r="AA826" s="25"/>
      <c r="AB826" s="25"/>
      <c r="AC826" s="25"/>
      <c r="AD826" s="25">
        <v>7002</v>
      </c>
      <c r="AE826" s="25">
        <v>5</v>
      </c>
      <c r="AF826" s="25" t="s">
        <v>62</v>
      </c>
      <c r="AG826" s="25" t="s">
        <v>62</v>
      </c>
      <c r="AH826" s="25"/>
      <c r="AI826" s="25" t="s">
        <v>63</v>
      </c>
      <c r="AJ826" s="27">
        <v>5</v>
      </c>
      <c r="AK826" s="24">
        <v>1</v>
      </c>
      <c r="AL826" s="24" t="b">
        <v>0</v>
      </c>
      <c r="AM826" s="24" t="b">
        <v>0</v>
      </c>
      <c r="AN826" s="24" t="b">
        <v>0</v>
      </c>
      <c r="AO826" s="24">
        <v>0</v>
      </c>
      <c r="AP826" s="24">
        <v>1</v>
      </c>
      <c r="AQ826" s="26">
        <v>37362</v>
      </c>
      <c r="AR826" s="26">
        <v>37363</v>
      </c>
      <c r="AS826" s="24">
        <v>1</v>
      </c>
      <c r="AT826" s="23" t="s">
        <v>135</v>
      </c>
      <c r="AU826" s="23" t="str">
        <f t="shared" si="12"/>
        <v>VO00506234</v>
      </c>
    </row>
    <row r="827" spans="2:47" ht="13.8" x14ac:dyDescent="0.25">
      <c r="B827" s="20">
        <v>37362</v>
      </c>
      <c r="C827" s="20" t="s">
        <v>2213</v>
      </c>
      <c r="D827" s="21" t="s">
        <v>126</v>
      </c>
      <c r="E827" s="21" t="s">
        <v>127</v>
      </c>
      <c r="F827" s="22">
        <v>36.5</v>
      </c>
      <c r="G827" s="21" t="s">
        <v>2325</v>
      </c>
      <c r="H827" s="21" t="s">
        <v>49</v>
      </c>
      <c r="I827" s="21" t="s">
        <v>2326</v>
      </c>
      <c r="J827" s="21" t="s">
        <v>51</v>
      </c>
      <c r="K827" s="21" t="s">
        <v>39</v>
      </c>
      <c r="L827" s="21" t="s">
        <v>52</v>
      </c>
      <c r="M827" s="23" t="s">
        <v>121</v>
      </c>
      <c r="N827" s="24">
        <v>459</v>
      </c>
      <c r="O827" s="21" t="s">
        <v>102</v>
      </c>
      <c r="P827" s="23" t="s">
        <v>130</v>
      </c>
      <c r="Q827" s="23" t="s">
        <v>56</v>
      </c>
      <c r="R827" s="23" t="s">
        <v>57</v>
      </c>
      <c r="S827" s="24" t="b">
        <v>0</v>
      </c>
      <c r="T827" s="25" t="s">
        <v>2327</v>
      </c>
      <c r="U827" s="25" t="s">
        <v>2328</v>
      </c>
      <c r="V827" s="25" t="s">
        <v>983</v>
      </c>
      <c r="W827" s="23" t="s">
        <v>2329</v>
      </c>
      <c r="X827" s="26">
        <v>37175</v>
      </c>
      <c r="Y827" s="26">
        <v>37232</v>
      </c>
      <c r="Z827" s="21" t="s">
        <v>2330</v>
      </c>
      <c r="AA827" s="25"/>
      <c r="AB827" s="25"/>
      <c r="AC827" s="25"/>
      <c r="AD827" s="25">
        <v>7002</v>
      </c>
      <c r="AE827" s="25">
        <v>36.5</v>
      </c>
      <c r="AF827" s="25" t="s">
        <v>62</v>
      </c>
      <c r="AG827" s="25" t="s">
        <v>62</v>
      </c>
      <c r="AH827" s="25"/>
      <c r="AI827" s="25" t="s">
        <v>63</v>
      </c>
      <c r="AJ827" s="27">
        <v>36.5</v>
      </c>
      <c r="AK827" s="24">
        <v>1</v>
      </c>
      <c r="AL827" s="24" t="b">
        <v>0</v>
      </c>
      <c r="AM827" s="24" t="b">
        <v>0</v>
      </c>
      <c r="AN827" s="24" t="b">
        <v>0</v>
      </c>
      <c r="AO827" s="24">
        <v>0</v>
      </c>
      <c r="AP827" s="24">
        <v>1</v>
      </c>
      <c r="AQ827" s="26">
        <v>37362</v>
      </c>
      <c r="AR827" s="26">
        <v>37364</v>
      </c>
      <c r="AS827" s="24">
        <v>1</v>
      </c>
      <c r="AT827" s="23" t="s">
        <v>135</v>
      </c>
      <c r="AU827" s="23" t="str">
        <f t="shared" si="12"/>
        <v>VO00506242</v>
      </c>
    </row>
    <row r="828" spans="2:47" ht="13.8" x14ac:dyDescent="0.25">
      <c r="B828" s="20">
        <v>37363</v>
      </c>
      <c r="C828" s="20" t="s">
        <v>2213</v>
      </c>
      <c r="D828" s="21" t="s">
        <v>126</v>
      </c>
      <c r="E828" s="21" t="s">
        <v>127</v>
      </c>
      <c r="F828" s="22">
        <v>-5</v>
      </c>
      <c r="G828" s="21" t="s">
        <v>2331</v>
      </c>
      <c r="H828" s="21" t="s">
        <v>2332</v>
      </c>
      <c r="I828" s="21" t="s">
        <v>2333</v>
      </c>
      <c r="J828" s="21" t="s">
        <v>51</v>
      </c>
      <c r="K828" s="21" t="s">
        <v>39</v>
      </c>
      <c r="L828" s="21" t="s">
        <v>52</v>
      </c>
      <c r="M828" s="23" t="s">
        <v>121</v>
      </c>
      <c r="N828" s="24">
        <v>459</v>
      </c>
      <c r="O828" s="21" t="s">
        <v>102</v>
      </c>
      <c r="P828" s="23" t="s">
        <v>130</v>
      </c>
      <c r="Q828" s="23" t="s">
        <v>56</v>
      </c>
      <c r="R828" s="23" t="s">
        <v>57</v>
      </c>
      <c r="S828" s="24" t="b">
        <v>0</v>
      </c>
      <c r="T828" s="25" t="s">
        <v>2334</v>
      </c>
      <c r="U828" s="25" t="s">
        <v>2335</v>
      </c>
      <c r="V828" s="25"/>
      <c r="W828" s="23" t="s">
        <v>272</v>
      </c>
      <c r="X828" s="26">
        <v>2</v>
      </c>
      <c r="Y828" s="26">
        <v>2</v>
      </c>
      <c r="Z828" s="21"/>
      <c r="AA828" s="25"/>
      <c r="AB828" s="25"/>
      <c r="AC828" s="25"/>
      <c r="AD828" s="25"/>
      <c r="AE828" s="25">
        <v>0</v>
      </c>
      <c r="AF828" s="25" t="s">
        <v>62</v>
      </c>
      <c r="AG828" s="25" t="s">
        <v>62</v>
      </c>
      <c r="AH828" s="25"/>
      <c r="AI828" s="25" t="s">
        <v>63</v>
      </c>
      <c r="AJ828" s="27">
        <v>-5</v>
      </c>
      <c r="AK828" s="24">
        <v>2</v>
      </c>
      <c r="AL828" s="24" t="b">
        <v>0</v>
      </c>
      <c r="AM828" s="24" t="b">
        <v>0</v>
      </c>
      <c r="AN828" s="24" t="b">
        <v>0</v>
      </c>
      <c r="AO828" s="24">
        <v>0</v>
      </c>
      <c r="AP828" s="24">
        <v>1</v>
      </c>
      <c r="AQ828" s="26">
        <v>37363</v>
      </c>
      <c r="AR828" s="26">
        <v>37364</v>
      </c>
      <c r="AS828" s="24">
        <v>1</v>
      </c>
      <c r="AT828" s="23" t="s">
        <v>135</v>
      </c>
      <c r="AU828" s="23" t="str">
        <f t="shared" si="12"/>
        <v/>
      </c>
    </row>
    <row r="829" spans="2:47" ht="13.8" x14ac:dyDescent="0.25">
      <c r="B829" s="20">
        <v>37364</v>
      </c>
      <c r="C829" s="20" t="s">
        <v>2213</v>
      </c>
      <c r="D829" s="21" t="s">
        <v>661</v>
      </c>
      <c r="E829" s="21" t="s">
        <v>662</v>
      </c>
      <c r="F829" s="22">
        <v>1079</v>
      </c>
      <c r="G829" s="21" t="s">
        <v>2336</v>
      </c>
      <c r="H829" s="21" t="s">
        <v>49</v>
      </c>
      <c r="I829" s="21" t="s">
        <v>2337</v>
      </c>
      <c r="J829" s="21" t="s">
        <v>307</v>
      </c>
      <c r="K829" s="21" t="s">
        <v>39</v>
      </c>
      <c r="L829" s="21" t="s">
        <v>52</v>
      </c>
      <c r="M829" s="23" t="s">
        <v>663</v>
      </c>
      <c r="N829" s="24">
        <v>458</v>
      </c>
      <c r="O829" s="21" t="s">
        <v>54</v>
      </c>
      <c r="P829" s="23" t="s">
        <v>55</v>
      </c>
      <c r="Q829" s="23" t="s">
        <v>56</v>
      </c>
      <c r="R829" s="23" t="s">
        <v>57</v>
      </c>
      <c r="S829" s="24" t="b">
        <v>0</v>
      </c>
      <c r="T829" s="25" t="s">
        <v>2338</v>
      </c>
      <c r="U829" s="25" t="s">
        <v>2339</v>
      </c>
      <c r="V829" s="25" t="s">
        <v>1143</v>
      </c>
      <c r="W829" s="23" t="s">
        <v>2340</v>
      </c>
      <c r="X829" s="26">
        <v>37336</v>
      </c>
      <c r="Y829" s="26">
        <v>37366</v>
      </c>
      <c r="Z829" s="21"/>
      <c r="AA829" s="25"/>
      <c r="AB829" s="25"/>
      <c r="AC829" s="25"/>
      <c r="AD829" s="25">
        <v>7001</v>
      </c>
      <c r="AE829" s="25">
        <v>1079</v>
      </c>
      <c r="AF829" s="25" t="s">
        <v>62</v>
      </c>
      <c r="AG829" s="25" t="s">
        <v>62</v>
      </c>
      <c r="AH829" s="25"/>
      <c r="AI829" s="25" t="s">
        <v>63</v>
      </c>
      <c r="AJ829" s="27">
        <v>1079</v>
      </c>
      <c r="AK829" s="24">
        <v>1</v>
      </c>
      <c r="AL829" s="24" t="b">
        <v>0</v>
      </c>
      <c r="AM829" s="24" t="b">
        <v>0</v>
      </c>
      <c r="AN829" s="24" t="b">
        <v>0</v>
      </c>
      <c r="AO829" s="24">
        <v>0</v>
      </c>
      <c r="AP829" s="24">
        <v>1</v>
      </c>
      <c r="AQ829" s="26">
        <v>37364</v>
      </c>
      <c r="AR829" s="26">
        <v>37372</v>
      </c>
      <c r="AS829" s="24">
        <v>1</v>
      </c>
      <c r="AT829" s="23" t="s">
        <v>664</v>
      </c>
      <c r="AU829" s="23" t="str">
        <f t="shared" si="12"/>
        <v>VO00508325</v>
      </c>
    </row>
    <row r="830" spans="2:47" ht="13.8" x14ac:dyDescent="0.25">
      <c r="B830" s="20">
        <v>37364</v>
      </c>
      <c r="C830" s="20" t="s">
        <v>2213</v>
      </c>
      <c r="D830" s="21" t="s">
        <v>193</v>
      </c>
      <c r="E830" s="21" t="s">
        <v>194</v>
      </c>
      <c r="F830" s="22">
        <v>34.590000000000003</v>
      </c>
      <c r="G830" s="21" t="s">
        <v>2341</v>
      </c>
      <c r="H830" s="21" t="s">
        <v>49</v>
      </c>
      <c r="I830" s="21" t="s">
        <v>2342</v>
      </c>
      <c r="J830" s="21" t="s">
        <v>307</v>
      </c>
      <c r="K830" s="21" t="s">
        <v>39</v>
      </c>
      <c r="L830" s="21" t="s">
        <v>52</v>
      </c>
      <c r="M830" s="23" t="s">
        <v>197</v>
      </c>
      <c r="N830" s="24">
        <v>499</v>
      </c>
      <c r="O830" s="21" t="s">
        <v>139</v>
      </c>
      <c r="P830" s="23" t="s">
        <v>130</v>
      </c>
      <c r="Q830" s="23" t="s">
        <v>56</v>
      </c>
      <c r="R830" s="23" t="s">
        <v>57</v>
      </c>
      <c r="S830" s="24" t="b">
        <v>0</v>
      </c>
      <c r="T830" s="25" t="s">
        <v>2343</v>
      </c>
      <c r="U830" s="25" t="s">
        <v>2344</v>
      </c>
      <c r="V830" s="25" t="s">
        <v>200</v>
      </c>
      <c r="W830" s="23" t="s">
        <v>2345</v>
      </c>
      <c r="X830" s="26">
        <v>37358</v>
      </c>
      <c r="Y830" s="26">
        <v>37373</v>
      </c>
      <c r="Z830" s="21"/>
      <c r="AA830" s="25"/>
      <c r="AB830" s="25"/>
      <c r="AC830" s="25"/>
      <c r="AD830" s="25">
        <v>7026</v>
      </c>
      <c r="AE830" s="25">
        <v>204.99</v>
      </c>
      <c r="AF830" s="25" t="s">
        <v>62</v>
      </c>
      <c r="AG830" s="25" t="s">
        <v>62</v>
      </c>
      <c r="AH830" s="25"/>
      <c r="AI830" s="25" t="s">
        <v>63</v>
      </c>
      <c r="AJ830" s="27">
        <v>34.590000000000003</v>
      </c>
      <c r="AK830" s="24">
        <v>25</v>
      </c>
      <c r="AL830" s="24" t="b">
        <v>0</v>
      </c>
      <c r="AM830" s="24" t="b">
        <v>0</v>
      </c>
      <c r="AN830" s="24" t="b">
        <v>0</v>
      </c>
      <c r="AO830" s="24">
        <v>0</v>
      </c>
      <c r="AP830" s="24">
        <v>1</v>
      </c>
      <c r="AQ830" s="26">
        <v>37364</v>
      </c>
      <c r="AR830" s="26">
        <v>37372</v>
      </c>
      <c r="AS830" s="24">
        <v>1</v>
      </c>
      <c r="AT830" s="23" t="s">
        <v>202</v>
      </c>
      <c r="AU830" s="23" t="str">
        <f t="shared" si="12"/>
        <v>VO00508774</v>
      </c>
    </row>
    <row r="831" spans="2:47" ht="13.8" x14ac:dyDescent="0.25">
      <c r="B831" s="20">
        <v>37364</v>
      </c>
      <c r="C831" s="20" t="s">
        <v>2213</v>
      </c>
      <c r="D831" s="21" t="s">
        <v>2346</v>
      </c>
      <c r="E831" s="21" t="s">
        <v>2347</v>
      </c>
      <c r="F831" s="22">
        <v>13.5</v>
      </c>
      <c r="G831" s="21" t="s">
        <v>2341</v>
      </c>
      <c r="H831" s="21" t="s">
        <v>49</v>
      </c>
      <c r="I831" s="21" t="s">
        <v>2348</v>
      </c>
      <c r="J831" s="21" t="s">
        <v>307</v>
      </c>
      <c r="K831" s="21" t="s">
        <v>39</v>
      </c>
      <c r="L831" s="21" t="s">
        <v>52</v>
      </c>
      <c r="M831" s="23" t="s">
        <v>2349</v>
      </c>
      <c r="N831" s="24">
        <v>499</v>
      </c>
      <c r="O831" s="21" t="s">
        <v>139</v>
      </c>
      <c r="P831" s="23" t="s">
        <v>130</v>
      </c>
      <c r="Q831" s="23" t="s">
        <v>56</v>
      </c>
      <c r="R831" s="23" t="s">
        <v>57</v>
      </c>
      <c r="S831" s="24" t="b">
        <v>0</v>
      </c>
      <c r="T831" s="25" t="s">
        <v>2350</v>
      </c>
      <c r="U831" s="25" t="s">
        <v>2344</v>
      </c>
      <c r="V831" s="25" t="s">
        <v>2351</v>
      </c>
      <c r="W831" s="23" t="s">
        <v>2352</v>
      </c>
      <c r="X831" s="26">
        <v>37364</v>
      </c>
      <c r="Y831" s="26">
        <v>37365</v>
      </c>
      <c r="Z831" s="21"/>
      <c r="AA831" s="25"/>
      <c r="AB831" s="25"/>
      <c r="AC831" s="25"/>
      <c r="AD831" s="25">
        <v>7026</v>
      </c>
      <c r="AE831" s="25">
        <v>306.24</v>
      </c>
      <c r="AF831" s="25" t="s">
        <v>62</v>
      </c>
      <c r="AG831" s="25" t="s">
        <v>62</v>
      </c>
      <c r="AH831" s="25"/>
      <c r="AI831" s="25" t="s">
        <v>63</v>
      </c>
      <c r="AJ831" s="27">
        <v>13.5</v>
      </c>
      <c r="AK831" s="24">
        <v>8</v>
      </c>
      <c r="AL831" s="24" t="b">
        <v>0</v>
      </c>
      <c r="AM831" s="24" t="b">
        <v>0</v>
      </c>
      <c r="AN831" s="24" t="b">
        <v>0</v>
      </c>
      <c r="AO831" s="24">
        <v>0</v>
      </c>
      <c r="AP831" s="24">
        <v>1</v>
      </c>
      <c r="AQ831" s="26">
        <v>37364</v>
      </c>
      <c r="AR831" s="26">
        <v>37372</v>
      </c>
      <c r="AS831" s="24">
        <v>1</v>
      </c>
      <c r="AT831" s="23" t="s">
        <v>2353</v>
      </c>
      <c r="AU831" s="23" t="str">
        <f t="shared" si="12"/>
        <v>VO00508747</v>
      </c>
    </row>
    <row r="832" spans="2:47" ht="13.8" x14ac:dyDescent="0.25">
      <c r="B832" s="20">
        <v>37368</v>
      </c>
      <c r="C832" s="20" t="s">
        <v>2213</v>
      </c>
      <c r="D832" s="21" t="s">
        <v>1259</v>
      </c>
      <c r="E832" s="21" t="s">
        <v>621</v>
      </c>
      <c r="F832" s="22">
        <v>51.14</v>
      </c>
      <c r="G832" s="21" t="s">
        <v>2354</v>
      </c>
      <c r="H832" s="21" t="s">
        <v>49</v>
      </c>
      <c r="I832" s="21" t="s">
        <v>2355</v>
      </c>
      <c r="J832" s="21" t="s">
        <v>307</v>
      </c>
      <c r="K832" s="21" t="s">
        <v>39</v>
      </c>
      <c r="L832" s="21" t="s">
        <v>52</v>
      </c>
      <c r="M832" s="23" t="s">
        <v>1262</v>
      </c>
      <c r="N832" s="24">
        <v>457</v>
      </c>
      <c r="O832" s="21" t="s">
        <v>290</v>
      </c>
      <c r="P832" s="23" t="s">
        <v>130</v>
      </c>
      <c r="Q832" s="23" t="s">
        <v>56</v>
      </c>
      <c r="R832" s="23" t="s">
        <v>57</v>
      </c>
      <c r="S832" s="24" t="b">
        <v>0</v>
      </c>
      <c r="T832" s="25" t="s">
        <v>2356</v>
      </c>
      <c r="U832" s="25" t="s">
        <v>2357</v>
      </c>
      <c r="V832" s="25" t="s">
        <v>947</v>
      </c>
      <c r="W832" s="23" t="s">
        <v>2358</v>
      </c>
      <c r="X832" s="26">
        <v>37363</v>
      </c>
      <c r="Y832" s="26">
        <v>37420</v>
      </c>
      <c r="Z832" s="21"/>
      <c r="AA832" s="25"/>
      <c r="AB832" s="25"/>
      <c r="AC832" s="25"/>
      <c r="AD832" s="25">
        <v>7002</v>
      </c>
      <c r="AE832" s="25">
        <v>51.14</v>
      </c>
      <c r="AF832" s="25" t="s">
        <v>62</v>
      </c>
      <c r="AG832" s="25" t="s">
        <v>62</v>
      </c>
      <c r="AH832" s="25"/>
      <c r="AI832" s="25" t="s">
        <v>63</v>
      </c>
      <c r="AJ832" s="27">
        <v>51.14</v>
      </c>
      <c r="AK832" s="24">
        <v>3</v>
      </c>
      <c r="AL832" s="24" t="b">
        <v>0</v>
      </c>
      <c r="AM832" s="24" t="b">
        <v>0</v>
      </c>
      <c r="AN832" s="24" t="b">
        <v>0</v>
      </c>
      <c r="AO832" s="24">
        <v>0</v>
      </c>
      <c r="AP832" s="24">
        <v>1</v>
      </c>
      <c r="AQ832" s="26">
        <v>37368</v>
      </c>
      <c r="AR832" s="26">
        <v>37372</v>
      </c>
      <c r="AS832" s="24">
        <v>1</v>
      </c>
      <c r="AT832" s="23" t="s">
        <v>1267</v>
      </c>
      <c r="AU832" s="23" t="str">
        <f t="shared" si="12"/>
        <v>VO00510352</v>
      </c>
    </row>
    <row r="833" spans="2:47" ht="13.8" x14ac:dyDescent="0.25">
      <c r="B833" s="20">
        <v>37368</v>
      </c>
      <c r="C833" s="20" t="s">
        <v>2213</v>
      </c>
      <c r="D833" s="21" t="s">
        <v>1259</v>
      </c>
      <c r="E833" s="21" t="s">
        <v>621</v>
      </c>
      <c r="F833" s="22">
        <v>51.14</v>
      </c>
      <c r="G833" s="21" t="s">
        <v>2354</v>
      </c>
      <c r="H833" s="21" t="s">
        <v>49</v>
      </c>
      <c r="I833" s="21" t="s">
        <v>2359</v>
      </c>
      <c r="J833" s="21" t="s">
        <v>307</v>
      </c>
      <c r="K833" s="21" t="s">
        <v>39</v>
      </c>
      <c r="L833" s="21" t="s">
        <v>52</v>
      </c>
      <c r="M833" s="23" t="s">
        <v>1262</v>
      </c>
      <c r="N833" s="24">
        <v>457</v>
      </c>
      <c r="O833" s="21" t="s">
        <v>290</v>
      </c>
      <c r="P833" s="23" t="s">
        <v>130</v>
      </c>
      <c r="Q833" s="23" t="s">
        <v>56</v>
      </c>
      <c r="R833" s="23" t="s">
        <v>57</v>
      </c>
      <c r="S833" s="24" t="b">
        <v>0</v>
      </c>
      <c r="T833" s="25" t="s">
        <v>2360</v>
      </c>
      <c r="U833" s="25" t="s">
        <v>2357</v>
      </c>
      <c r="V833" s="25" t="s">
        <v>947</v>
      </c>
      <c r="W833" s="23" t="s">
        <v>2361</v>
      </c>
      <c r="X833" s="26">
        <v>37349</v>
      </c>
      <c r="Y833" s="26">
        <v>37406</v>
      </c>
      <c r="Z833" s="21"/>
      <c r="AA833" s="25"/>
      <c r="AB833" s="25"/>
      <c r="AC833" s="25"/>
      <c r="AD833" s="25">
        <v>7002</v>
      </c>
      <c r="AE833" s="25">
        <v>51.14</v>
      </c>
      <c r="AF833" s="25" t="s">
        <v>62</v>
      </c>
      <c r="AG833" s="25" t="s">
        <v>62</v>
      </c>
      <c r="AH833" s="25"/>
      <c r="AI833" s="25" t="s">
        <v>63</v>
      </c>
      <c r="AJ833" s="27">
        <v>51.14</v>
      </c>
      <c r="AK833" s="24">
        <v>4</v>
      </c>
      <c r="AL833" s="24" t="b">
        <v>0</v>
      </c>
      <c r="AM833" s="24" t="b">
        <v>0</v>
      </c>
      <c r="AN833" s="24" t="b">
        <v>0</v>
      </c>
      <c r="AO833" s="24">
        <v>0</v>
      </c>
      <c r="AP833" s="24">
        <v>1</v>
      </c>
      <c r="AQ833" s="26">
        <v>37368</v>
      </c>
      <c r="AR833" s="26">
        <v>37372</v>
      </c>
      <c r="AS833" s="24">
        <v>1</v>
      </c>
      <c r="AT833" s="23" t="s">
        <v>1267</v>
      </c>
      <c r="AU833" s="23" t="str">
        <f t="shared" si="12"/>
        <v>VO00510356</v>
      </c>
    </row>
    <row r="834" spans="2:47" ht="13.8" x14ac:dyDescent="0.25">
      <c r="B834" s="20">
        <v>37368</v>
      </c>
      <c r="C834" s="20" t="s">
        <v>2213</v>
      </c>
      <c r="D834" s="21" t="s">
        <v>1259</v>
      </c>
      <c r="E834" s="21" t="s">
        <v>621</v>
      </c>
      <c r="F834" s="22">
        <v>51.14</v>
      </c>
      <c r="G834" s="21" t="s">
        <v>2354</v>
      </c>
      <c r="H834" s="21" t="s">
        <v>49</v>
      </c>
      <c r="I834" s="21" t="s">
        <v>2362</v>
      </c>
      <c r="J834" s="21" t="s">
        <v>307</v>
      </c>
      <c r="K834" s="21" t="s">
        <v>39</v>
      </c>
      <c r="L834" s="21" t="s">
        <v>52</v>
      </c>
      <c r="M834" s="23" t="s">
        <v>1262</v>
      </c>
      <c r="N834" s="24">
        <v>457</v>
      </c>
      <c r="O834" s="21" t="s">
        <v>290</v>
      </c>
      <c r="P834" s="23" t="s">
        <v>130</v>
      </c>
      <c r="Q834" s="23" t="s">
        <v>56</v>
      </c>
      <c r="R834" s="23" t="s">
        <v>57</v>
      </c>
      <c r="S834" s="24" t="b">
        <v>0</v>
      </c>
      <c r="T834" s="25" t="s">
        <v>2363</v>
      </c>
      <c r="U834" s="25" t="s">
        <v>2357</v>
      </c>
      <c r="V834" s="25" t="s">
        <v>947</v>
      </c>
      <c r="W834" s="23" t="s">
        <v>894</v>
      </c>
      <c r="X834" s="26">
        <v>37356</v>
      </c>
      <c r="Y834" s="26">
        <v>37413</v>
      </c>
      <c r="Z834" s="21"/>
      <c r="AA834" s="25"/>
      <c r="AB834" s="25"/>
      <c r="AC834" s="25"/>
      <c r="AD834" s="25">
        <v>7002</v>
      </c>
      <c r="AE834" s="25">
        <v>51.14</v>
      </c>
      <c r="AF834" s="25" t="s">
        <v>62</v>
      </c>
      <c r="AG834" s="25" t="s">
        <v>62</v>
      </c>
      <c r="AH834" s="25"/>
      <c r="AI834" s="25" t="s">
        <v>63</v>
      </c>
      <c r="AJ834" s="27">
        <v>51.14</v>
      </c>
      <c r="AK834" s="24">
        <v>5</v>
      </c>
      <c r="AL834" s="24" t="b">
        <v>0</v>
      </c>
      <c r="AM834" s="24" t="b">
        <v>0</v>
      </c>
      <c r="AN834" s="24" t="b">
        <v>0</v>
      </c>
      <c r="AO834" s="24">
        <v>0</v>
      </c>
      <c r="AP834" s="24">
        <v>1</v>
      </c>
      <c r="AQ834" s="26">
        <v>37368</v>
      </c>
      <c r="AR834" s="26">
        <v>37372</v>
      </c>
      <c r="AS834" s="24">
        <v>1</v>
      </c>
      <c r="AT834" s="23" t="s">
        <v>1267</v>
      </c>
      <c r="AU834" s="23" t="str">
        <f t="shared" si="12"/>
        <v>VO00510360</v>
      </c>
    </row>
    <row r="835" spans="2:47" ht="13.8" x14ac:dyDescent="0.25">
      <c r="B835" s="20">
        <v>37368</v>
      </c>
      <c r="C835" s="20" t="s">
        <v>2213</v>
      </c>
      <c r="D835" s="21" t="s">
        <v>1259</v>
      </c>
      <c r="E835" s="21" t="s">
        <v>621</v>
      </c>
      <c r="F835" s="22">
        <v>124.55</v>
      </c>
      <c r="G835" s="21" t="s">
        <v>2354</v>
      </c>
      <c r="H835" s="21" t="s">
        <v>49</v>
      </c>
      <c r="I835" s="21" t="s">
        <v>2364</v>
      </c>
      <c r="J835" s="21" t="s">
        <v>307</v>
      </c>
      <c r="K835" s="21" t="s">
        <v>39</v>
      </c>
      <c r="L835" s="21" t="s">
        <v>52</v>
      </c>
      <c r="M835" s="23" t="s">
        <v>1262</v>
      </c>
      <c r="N835" s="24">
        <v>457</v>
      </c>
      <c r="O835" s="21" t="s">
        <v>290</v>
      </c>
      <c r="P835" s="23" t="s">
        <v>130</v>
      </c>
      <c r="Q835" s="23" t="s">
        <v>56</v>
      </c>
      <c r="R835" s="23" t="s">
        <v>57</v>
      </c>
      <c r="S835" s="24" t="b">
        <v>0</v>
      </c>
      <c r="T835" s="25" t="s">
        <v>2365</v>
      </c>
      <c r="U835" s="25" t="s">
        <v>2357</v>
      </c>
      <c r="V835" s="25" t="s">
        <v>1388</v>
      </c>
      <c r="W835" s="23" t="s">
        <v>2366</v>
      </c>
      <c r="X835" s="26">
        <v>37349</v>
      </c>
      <c r="Y835" s="26">
        <v>37379</v>
      </c>
      <c r="Z835" s="21"/>
      <c r="AA835" s="25"/>
      <c r="AB835" s="25"/>
      <c r="AC835" s="25"/>
      <c r="AD835" s="25">
        <v>7002</v>
      </c>
      <c r="AE835" s="25">
        <v>124.55</v>
      </c>
      <c r="AF835" s="25" t="s">
        <v>62</v>
      </c>
      <c r="AG835" s="25" t="s">
        <v>62</v>
      </c>
      <c r="AH835" s="25"/>
      <c r="AI835" s="25" t="s">
        <v>63</v>
      </c>
      <c r="AJ835" s="27">
        <v>124.55</v>
      </c>
      <c r="AK835" s="24">
        <v>6</v>
      </c>
      <c r="AL835" s="24" t="b">
        <v>0</v>
      </c>
      <c r="AM835" s="24" t="b">
        <v>0</v>
      </c>
      <c r="AN835" s="24" t="b">
        <v>0</v>
      </c>
      <c r="AO835" s="24">
        <v>0</v>
      </c>
      <c r="AP835" s="24">
        <v>1</v>
      </c>
      <c r="AQ835" s="26">
        <v>37368</v>
      </c>
      <c r="AR835" s="26">
        <v>37372</v>
      </c>
      <c r="AS835" s="24">
        <v>1</v>
      </c>
      <c r="AT835" s="23" t="s">
        <v>1267</v>
      </c>
      <c r="AU835" s="23" t="str">
        <f t="shared" si="12"/>
        <v>VO00510361</v>
      </c>
    </row>
    <row r="836" spans="2:47" ht="13.8" x14ac:dyDescent="0.25">
      <c r="B836" s="20">
        <v>37368</v>
      </c>
      <c r="C836" s="20" t="s">
        <v>2213</v>
      </c>
      <c r="D836" s="21" t="s">
        <v>1259</v>
      </c>
      <c r="E836" s="21" t="s">
        <v>621</v>
      </c>
      <c r="F836" s="22">
        <v>18.38</v>
      </c>
      <c r="G836" s="21" t="s">
        <v>2354</v>
      </c>
      <c r="H836" s="21" t="s">
        <v>49</v>
      </c>
      <c r="I836" s="21" t="s">
        <v>2367</v>
      </c>
      <c r="J836" s="21" t="s">
        <v>307</v>
      </c>
      <c r="K836" s="21" t="s">
        <v>39</v>
      </c>
      <c r="L836" s="21" t="s">
        <v>52</v>
      </c>
      <c r="M836" s="23" t="s">
        <v>1262</v>
      </c>
      <c r="N836" s="24">
        <v>457</v>
      </c>
      <c r="O836" s="21" t="s">
        <v>290</v>
      </c>
      <c r="P836" s="23" t="s">
        <v>130</v>
      </c>
      <c r="Q836" s="23" t="s">
        <v>56</v>
      </c>
      <c r="R836" s="23" t="s">
        <v>57</v>
      </c>
      <c r="S836" s="24" t="b">
        <v>0</v>
      </c>
      <c r="T836" s="25" t="s">
        <v>2368</v>
      </c>
      <c r="U836" s="25" t="s">
        <v>2357</v>
      </c>
      <c r="V836" s="25" t="s">
        <v>1388</v>
      </c>
      <c r="W836" s="23" t="s">
        <v>2369</v>
      </c>
      <c r="X836" s="26">
        <v>37349</v>
      </c>
      <c r="Y836" s="26">
        <v>37379</v>
      </c>
      <c r="Z836" s="21"/>
      <c r="AA836" s="25"/>
      <c r="AB836" s="25"/>
      <c r="AC836" s="25"/>
      <c r="AD836" s="25">
        <v>7002</v>
      </c>
      <c r="AE836" s="25">
        <v>18.38</v>
      </c>
      <c r="AF836" s="25" t="s">
        <v>62</v>
      </c>
      <c r="AG836" s="25" t="s">
        <v>62</v>
      </c>
      <c r="AH836" s="25"/>
      <c r="AI836" s="25" t="s">
        <v>63</v>
      </c>
      <c r="AJ836" s="27">
        <v>18.38</v>
      </c>
      <c r="AK836" s="24">
        <v>7</v>
      </c>
      <c r="AL836" s="24" t="b">
        <v>0</v>
      </c>
      <c r="AM836" s="24" t="b">
        <v>0</v>
      </c>
      <c r="AN836" s="24" t="b">
        <v>0</v>
      </c>
      <c r="AO836" s="24">
        <v>0</v>
      </c>
      <c r="AP836" s="24">
        <v>1</v>
      </c>
      <c r="AQ836" s="26">
        <v>37368</v>
      </c>
      <c r="AR836" s="26">
        <v>37372</v>
      </c>
      <c r="AS836" s="24">
        <v>1</v>
      </c>
      <c r="AT836" s="23" t="s">
        <v>1267</v>
      </c>
      <c r="AU836" s="23" t="str">
        <f t="shared" si="12"/>
        <v>VO00510367</v>
      </c>
    </row>
    <row r="837" spans="2:47" ht="13.8" x14ac:dyDescent="0.25">
      <c r="B837" s="20">
        <v>37368</v>
      </c>
      <c r="C837" s="20" t="s">
        <v>2213</v>
      </c>
      <c r="D837" s="21" t="s">
        <v>1259</v>
      </c>
      <c r="E837" s="21" t="s">
        <v>621</v>
      </c>
      <c r="F837" s="22">
        <v>18.38</v>
      </c>
      <c r="G837" s="21" t="s">
        <v>2354</v>
      </c>
      <c r="H837" s="21" t="s">
        <v>49</v>
      </c>
      <c r="I837" s="21" t="s">
        <v>2370</v>
      </c>
      <c r="J837" s="21" t="s">
        <v>307</v>
      </c>
      <c r="K837" s="21" t="s">
        <v>39</v>
      </c>
      <c r="L837" s="21" t="s">
        <v>52</v>
      </c>
      <c r="M837" s="23" t="s">
        <v>1262</v>
      </c>
      <c r="N837" s="24">
        <v>457</v>
      </c>
      <c r="O837" s="21" t="s">
        <v>290</v>
      </c>
      <c r="P837" s="23" t="s">
        <v>130</v>
      </c>
      <c r="Q837" s="23" t="s">
        <v>56</v>
      </c>
      <c r="R837" s="23" t="s">
        <v>57</v>
      </c>
      <c r="S837" s="24" t="b">
        <v>0</v>
      </c>
      <c r="T837" s="25" t="s">
        <v>2371</v>
      </c>
      <c r="U837" s="25" t="s">
        <v>2357</v>
      </c>
      <c r="V837" s="25" t="s">
        <v>1388</v>
      </c>
      <c r="W837" s="23" t="s">
        <v>2372</v>
      </c>
      <c r="X837" s="26">
        <v>37356</v>
      </c>
      <c r="Y837" s="26">
        <v>37386</v>
      </c>
      <c r="Z837" s="21"/>
      <c r="AA837" s="25"/>
      <c r="AB837" s="25"/>
      <c r="AC837" s="25"/>
      <c r="AD837" s="25">
        <v>7002</v>
      </c>
      <c r="AE837" s="25">
        <v>18.38</v>
      </c>
      <c r="AF837" s="25" t="s">
        <v>62</v>
      </c>
      <c r="AG837" s="25" t="s">
        <v>62</v>
      </c>
      <c r="AH837" s="25"/>
      <c r="AI837" s="25" t="s">
        <v>63</v>
      </c>
      <c r="AJ837" s="27">
        <v>18.38</v>
      </c>
      <c r="AK837" s="24">
        <v>8</v>
      </c>
      <c r="AL837" s="24" t="b">
        <v>0</v>
      </c>
      <c r="AM837" s="24" t="b">
        <v>0</v>
      </c>
      <c r="AN837" s="24" t="b">
        <v>0</v>
      </c>
      <c r="AO837" s="24">
        <v>0</v>
      </c>
      <c r="AP837" s="24">
        <v>1</v>
      </c>
      <c r="AQ837" s="26">
        <v>37368</v>
      </c>
      <c r="AR837" s="26">
        <v>37372</v>
      </c>
      <c r="AS837" s="24">
        <v>1</v>
      </c>
      <c r="AT837" s="23" t="s">
        <v>1267</v>
      </c>
      <c r="AU837" s="23" t="str">
        <f t="shared" si="12"/>
        <v>VO00510371</v>
      </c>
    </row>
    <row r="838" spans="2:47" ht="13.8" x14ac:dyDescent="0.25">
      <c r="B838" s="20">
        <v>37368</v>
      </c>
      <c r="C838" s="20" t="s">
        <v>2213</v>
      </c>
      <c r="D838" s="21" t="s">
        <v>1259</v>
      </c>
      <c r="E838" s="21" t="s">
        <v>621</v>
      </c>
      <c r="F838" s="22">
        <v>-18.38</v>
      </c>
      <c r="G838" s="21" t="s">
        <v>2373</v>
      </c>
      <c r="H838" s="21" t="s">
        <v>2374</v>
      </c>
      <c r="I838" s="21" t="s">
        <v>2375</v>
      </c>
      <c r="J838" s="21" t="s">
        <v>307</v>
      </c>
      <c r="K838" s="21" t="s">
        <v>39</v>
      </c>
      <c r="L838" s="21" t="s">
        <v>52</v>
      </c>
      <c r="M838" s="23" t="s">
        <v>1262</v>
      </c>
      <c r="N838" s="24">
        <v>457</v>
      </c>
      <c r="O838" s="21" t="s">
        <v>290</v>
      </c>
      <c r="P838" s="23" t="s">
        <v>130</v>
      </c>
      <c r="Q838" s="23" t="s">
        <v>56</v>
      </c>
      <c r="R838" s="23" t="s">
        <v>57</v>
      </c>
      <c r="S838" s="24" t="b">
        <v>0</v>
      </c>
      <c r="T838" s="25" t="s">
        <v>2376</v>
      </c>
      <c r="U838" s="25" t="s">
        <v>2377</v>
      </c>
      <c r="V838" s="25"/>
      <c r="W838" s="23" t="s">
        <v>272</v>
      </c>
      <c r="X838" s="26">
        <v>2</v>
      </c>
      <c r="Y838" s="26">
        <v>2</v>
      </c>
      <c r="Z838" s="21"/>
      <c r="AA838" s="25"/>
      <c r="AB838" s="25"/>
      <c r="AC838" s="25"/>
      <c r="AD838" s="25"/>
      <c r="AE838" s="25">
        <v>0</v>
      </c>
      <c r="AF838" s="25" t="s">
        <v>62</v>
      </c>
      <c r="AG838" s="25" t="s">
        <v>62</v>
      </c>
      <c r="AH838" s="25"/>
      <c r="AI838" s="25" t="s">
        <v>63</v>
      </c>
      <c r="AJ838" s="27">
        <v>-18.38</v>
      </c>
      <c r="AK838" s="24">
        <v>1</v>
      </c>
      <c r="AL838" s="24" t="b">
        <v>0</v>
      </c>
      <c r="AM838" s="24" t="b">
        <v>0</v>
      </c>
      <c r="AN838" s="24" t="b">
        <v>0</v>
      </c>
      <c r="AO838" s="24">
        <v>0</v>
      </c>
      <c r="AP838" s="24">
        <v>1</v>
      </c>
      <c r="AQ838" s="26">
        <v>37368</v>
      </c>
      <c r="AR838" s="26">
        <v>37372</v>
      </c>
      <c r="AS838" s="24">
        <v>1</v>
      </c>
      <c r="AT838" s="23" t="s">
        <v>1267</v>
      </c>
      <c r="AU838" s="23" t="str">
        <f t="shared" ref="AU838:AU901" si="13">IF(LEFT(T838,2)="VO",T838,"")</f>
        <v/>
      </c>
    </row>
    <row r="839" spans="2:47" ht="13.8" x14ac:dyDescent="0.25">
      <c r="B839" s="20">
        <v>37368</v>
      </c>
      <c r="C839" s="20" t="s">
        <v>2213</v>
      </c>
      <c r="D839" s="21" t="s">
        <v>46</v>
      </c>
      <c r="E839" s="21" t="s">
        <v>47</v>
      </c>
      <c r="F839" s="22">
        <v>32.78</v>
      </c>
      <c r="G839" s="21" t="s">
        <v>2378</v>
      </c>
      <c r="H839" s="21" t="s">
        <v>49</v>
      </c>
      <c r="I839" s="21" t="s">
        <v>2379</v>
      </c>
      <c r="J839" s="21" t="s">
        <v>307</v>
      </c>
      <c r="K839" s="21" t="s">
        <v>39</v>
      </c>
      <c r="L839" s="21" t="s">
        <v>52</v>
      </c>
      <c r="M839" s="23" t="s">
        <v>53</v>
      </c>
      <c r="N839" s="24">
        <v>458</v>
      </c>
      <c r="O839" s="21" t="s">
        <v>54</v>
      </c>
      <c r="P839" s="23" t="s">
        <v>55</v>
      </c>
      <c r="Q839" s="23" t="s">
        <v>56</v>
      </c>
      <c r="R839" s="23" t="s">
        <v>57</v>
      </c>
      <c r="S839" s="24" t="b">
        <v>0</v>
      </c>
      <c r="T839" s="25" t="s">
        <v>2380</v>
      </c>
      <c r="U839" s="25" t="s">
        <v>2381</v>
      </c>
      <c r="V839" s="25" t="s">
        <v>329</v>
      </c>
      <c r="W839" s="23" t="s">
        <v>2382</v>
      </c>
      <c r="X839" s="26">
        <v>37351</v>
      </c>
      <c r="Y839" s="26">
        <v>37408</v>
      </c>
      <c r="Z839" s="21"/>
      <c r="AA839" s="25"/>
      <c r="AB839" s="25"/>
      <c r="AC839" s="25"/>
      <c r="AD839" s="25">
        <v>7001</v>
      </c>
      <c r="AE839" s="25">
        <v>32.78</v>
      </c>
      <c r="AF839" s="25" t="s">
        <v>62</v>
      </c>
      <c r="AG839" s="25" t="s">
        <v>62</v>
      </c>
      <c r="AH839" s="25"/>
      <c r="AI839" s="25" t="s">
        <v>63</v>
      </c>
      <c r="AJ839" s="27">
        <v>32.78</v>
      </c>
      <c r="AK839" s="24">
        <v>3</v>
      </c>
      <c r="AL839" s="24" t="b">
        <v>0</v>
      </c>
      <c r="AM839" s="24" t="b">
        <v>0</v>
      </c>
      <c r="AN839" s="24" t="b">
        <v>0</v>
      </c>
      <c r="AO839" s="24">
        <v>0</v>
      </c>
      <c r="AP839" s="24">
        <v>1</v>
      </c>
      <c r="AQ839" s="26">
        <v>37368</v>
      </c>
      <c r="AR839" s="26">
        <v>37372</v>
      </c>
      <c r="AS839" s="24">
        <v>1</v>
      </c>
      <c r="AT839" s="23" t="s">
        <v>64</v>
      </c>
      <c r="AU839" s="23" t="str">
        <f t="shared" si="13"/>
        <v>VO00509494</v>
      </c>
    </row>
    <row r="840" spans="2:47" ht="13.8" x14ac:dyDescent="0.25">
      <c r="B840" s="20">
        <v>37368</v>
      </c>
      <c r="C840" s="20" t="s">
        <v>2213</v>
      </c>
      <c r="D840" s="21" t="s">
        <v>46</v>
      </c>
      <c r="E840" s="21" t="s">
        <v>47</v>
      </c>
      <c r="F840" s="22">
        <v>83.25</v>
      </c>
      <c r="G840" s="21" t="s">
        <v>2378</v>
      </c>
      <c r="H840" s="21" t="s">
        <v>49</v>
      </c>
      <c r="I840" s="21" t="s">
        <v>2383</v>
      </c>
      <c r="J840" s="21" t="s">
        <v>307</v>
      </c>
      <c r="K840" s="21" t="s">
        <v>39</v>
      </c>
      <c r="L840" s="21" t="s">
        <v>52</v>
      </c>
      <c r="M840" s="23" t="s">
        <v>53</v>
      </c>
      <c r="N840" s="24">
        <v>458</v>
      </c>
      <c r="O840" s="21" t="s">
        <v>54</v>
      </c>
      <c r="P840" s="23" t="s">
        <v>55</v>
      </c>
      <c r="Q840" s="23" t="s">
        <v>56</v>
      </c>
      <c r="R840" s="23" t="s">
        <v>57</v>
      </c>
      <c r="S840" s="24" t="b">
        <v>0</v>
      </c>
      <c r="T840" s="25" t="s">
        <v>2384</v>
      </c>
      <c r="U840" s="25" t="s">
        <v>2381</v>
      </c>
      <c r="V840" s="25" t="s">
        <v>210</v>
      </c>
      <c r="W840" s="23" t="s">
        <v>2385</v>
      </c>
      <c r="X840" s="26">
        <v>37349</v>
      </c>
      <c r="Y840" s="26">
        <v>37406</v>
      </c>
      <c r="Z840" s="21"/>
      <c r="AA840" s="25"/>
      <c r="AB840" s="25"/>
      <c r="AC840" s="25"/>
      <c r="AD840" s="25">
        <v>7001</v>
      </c>
      <c r="AE840" s="25">
        <v>83.25</v>
      </c>
      <c r="AF840" s="25" t="s">
        <v>62</v>
      </c>
      <c r="AG840" s="25" t="s">
        <v>62</v>
      </c>
      <c r="AH840" s="25"/>
      <c r="AI840" s="25" t="s">
        <v>63</v>
      </c>
      <c r="AJ840" s="27">
        <v>83.25</v>
      </c>
      <c r="AK840" s="24">
        <v>4</v>
      </c>
      <c r="AL840" s="24" t="b">
        <v>0</v>
      </c>
      <c r="AM840" s="24" t="b">
        <v>0</v>
      </c>
      <c r="AN840" s="24" t="b">
        <v>0</v>
      </c>
      <c r="AO840" s="24">
        <v>0</v>
      </c>
      <c r="AP840" s="24">
        <v>1</v>
      </c>
      <c r="AQ840" s="26">
        <v>37368</v>
      </c>
      <c r="AR840" s="26">
        <v>37372</v>
      </c>
      <c r="AS840" s="24">
        <v>1</v>
      </c>
      <c r="AT840" s="23" t="s">
        <v>64</v>
      </c>
      <c r="AU840" s="23" t="str">
        <f t="shared" si="13"/>
        <v>VO00509495</v>
      </c>
    </row>
    <row r="841" spans="2:47" ht="13.8" x14ac:dyDescent="0.25">
      <c r="B841" s="20">
        <v>37368</v>
      </c>
      <c r="C841" s="20" t="s">
        <v>2213</v>
      </c>
      <c r="D841" s="21" t="s">
        <v>46</v>
      </c>
      <c r="E841" s="21" t="s">
        <v>47</v>
      </c>
      <c r="F841" s="22">
        <v>253.03</v>
      </c>
      <c r="G841" s="21" t="s">
        <v>2378</v>
      </c>
      <c r="H841" s="21" t="s">
        <v>49</v>
      </c>
      <c r="I841" s="21" t="s">
        <v>2386</v>
      </c>
      <c r="J841" s="21" t="s">
        <v>307</v>
      </c>
      <c r="K841" s="21" t="s">
        <v>39</v>
      </c>
      <c r="L841" s="21" t="s">
        <v>52</v>
      </c>
      <c r="M841" s="23" t="s">
        <v>53</v>
      </c>
      <c r="N841" s="24">
        <v>458</v>
      </c>
      <c r="O841" s="21" t="s">
        <v>54</v>
      </c>
      <c r="P841" s="23" t="s">
        <v>55</v>
      </c>
      <c r="Q841" s="23" t="s">
        <v>56</v>
      </c>
      <c r="R841" s="23" t="s">
        <v>57</v>
      </c>
      <c r="S841" s="24" t="b">
        <v>0</v>
      </c>
      <c r="T841" s="25" t="s">
        <v>2387</v>
      </c>
      <c r="U841" s="25" t="s">
        <v>2381</v>
      </c>
      <c r="V841" s="25" t="s">
        <v>638</v>
      </c>
      <c r="W841" s="23" t="s">
        <v>2388</v>
      </c>
      <c r="X841" s="26">
        <v>37350</v>
      </c>
      <c r="Y841" s="26">
        <v>37407</v>
      </c>
      <c r="Z841" s="21"/>
      <c r="AA841" s="25"/>
      <c r="AB841" s="25"/>
      <c r="AC841" s="25"/>
      <c r="AD841" s="25">
        <v>7001</v>
      </c>
      <c r="AE841" s="25">
        <v>253.03</v>
      </c>
      <c r="AF841" s="25" t="s">
        <v>62</v>
      </c>
      <c r="AG841" s="25" t="s">
        <v>62</v>
      </c>
      <c r="AH841" s="25"/>
      <c r="AI841" s="25" t="s">
        <v>63</v>
      </c>
      <c r="AJ841" s="27">
        <v>253.03</v>
      </c>
      <c r="AK841" s="24">
        <v>5</v>
      </c>
      <c r="AL841" s="24" t="b">
        <v>0</v>
      </c>
      <c r="AM841" s="24" t="b">
        <v>0</v>
      </c>
      <c r="AN841" s="24" t="b">
        <v>0</v>
      </c>
      <c r="AO841" s="24">
        <v>0</v>
      </c>
      <c r="AP841" s="24">
        <v>1</v>
      </c>
      <c r="AQ841" s="26">
        <v>37368</v>
      </c>
      <c r="AR841" s="26">
        <v>37372</v>
      </c>
      <c r="AS841" s="24">
        <v>1</v>
      </c>
      <c r="AT841" s="23" t="s">
        <v>64</v>
      </c>
      <c r="AU841" s="23" t="str">
        <f t="shared" si="13"/>
        <v>VO00509496</v>
      </c>
    </row>
    <row r="842" spans="2:47" ht="13.8" x14ac:dyDescent="0.25">
      <c r="B842" s="20">
        <v>37368</v>
      </c>
      <c r="C842" s="20" t="s">
        <v>2213</v>
      </c>
      <c r="D842" s="21" t="s">
        <v>400</v>
      </c>
      <c r="E842" s="21" t="s">
        <v>401</v>
      </c>
      <c r="F842" s="22">
        <v>473.67</v>
      </c>
      <c r="G842" s="21" t="s">
        <v>2354</v>
      </c>
      <c r="H842" s="21" t="s">
        <v>49</v>
      </c>
      <c r="I842" s="21" t="s">
        <v>2389</v>
      </c>
      <c r="J842" s="21" t="s">
        <v>307</v>
      </c>
      <c r="K842" s="21" t="s">
        <v>39</v>
      </c>
      <c r="L842" s="21" t="s">
        <v>52</v>
      </c>
      <c r="M842" s="23" t="s">
        <v>53</v>
      </c>
      <c r="N842" s="24">
        <v>458</v>
      </c>
      <c r="O842" s="21" t="s">
        <v>54</v>
      </c>
      <c r="P842" s="23" t="s">
        <v>130</v>
      </c>
      <c r="Q842" s="23" t="s">
        <v>56</v>
      </c>
      <c r="R842" s="23" t="s">
        <v>57</v>
      </c>
      <c r="S842" s="24" t="b">
        <v>0</v>
      </c>
      <c r="T842" s="25" t="s">
        <v>2390</v>
      </c>
      <c r="U842" s="25" t="s">
        <v>2357</v>
      </c>
      <c r="V842" s="25" t="s">
        <v>2391</v>
      </c>
      <c r="W842" s="23" t="s">
        <v>2392</v>
      </c>
      <c r="X842" s="26">
        <v>37333</v>
      </c>
      <c r="Y842" s="26">
        <v>37390</v>
      </c>
      <c r="Z842" s="21"/>
      <c r="AA842" s="25"/>
      <c r="AB842" s="25"/>
      <c r="AC842" s="25"/>
      <c r="AD842" s="25">
        <v>7002</v>
      </c>
      <c r="AE842" s="25">
        <v>473.67</v>
      </c>
      <c r="AF842" s="25" t="s">
        <v>62</v>
      </c>
      <c r="AG842" s="25" t="s">
        <v>62</v>
      </c>
      <c r="AH842" s="25"/>
      <c r="AI842" s="25" t="s">
        <v>63</v>
      </c>
      <c r="AJ842" s="27">
        <v>473.67</v>
      </c>
      <c r="AK842" s="24">
        <v>1</v>
      </c>
      <c r="AL842" s="24" t="b">
        <v>0</v>
      </c>
      <c r="AM842" s="24" t="b">
        <v>0</v>
      </c>
      <c r="AN842" s="24" t="b">
        <v>0</v>
      </c>
      <c r="AO842" s="24">
        <v>0</v>
      </c>
      <c r="AP842" s="24">
        <v>1</v>
      </c>
      <c r="AQ842" s="26">
        <v>37368</v>
      </c>
      <c r="AR842" s="26">
        <v>37372</v>
      </c>
      <c r="AS842" s="24">
        <v>1</v>
      </c>
      <c r="AT842" s="23" t="s">
        <v>408</v>
      </c>
      <c r="AU842" s="23" t="str">
        <f t="shared" si="13"/>
        <v>VO00510345</v>
      </c>
    </row>
    <row r="843" spans="2:47" ht="13.8" x14ac:dyDescent="0.25">
      <c r="B843" s="20">
        <v>37368</v>
      </c>
      <c r="C843" s="20" t="s">
        <v>2213</v>
      </c>
      <c r="D843" s="21" t="s">
        <v>75</v>
      </c>
      <c r="E843" s="21" t="s">
        <v>76</v>
      </c>
      <c r="F843" s="22">
        <v>884.69</v>
      </c>
      <c r="G843" s="21" t="s">
        <v>2378</v>
      </c>
      <c r="H843" s="21" t="s">
        <v>49</v>
      </c>
      <c r="I843" s="21" t="s">
        <v>2393</v>
      </c>
      <c r="J843" s="21" t="s">
        <v>307</v>
      </c>
      <c r="K843" s="21" t="s">
        <v>39</v>
      </c>
      <c r="L843" s="21" t="s">
        <v>52</v>
      </c>
      <c r="M843" s="23" t="s">
        <v>78</v>
      </c>
      <c r="N843" s="24">
        <v>458</v>
      </c>
      <c r="O843" s="21" t="s">
        <v>54</v>
      </c>
      <c r="P843" s="23" t="s">
        <v>55</v>
      </c>
      <c r="Q843" s="23" t="s">
        <v>56</v>
      </c>
      <c r="R843" s="23" t="s">
        <v>57</v>
      </c>
      <c r="S843" s="24" t="b">
        <v>0</v>
      </c>
      <c r="T843" s="25" t="s">
        <v>2394</v>
      </c>
      <c r="U843" s="25" t="s">
        <v>2381</v>
      </c>
      <c r="V843" s="25" t="s">
        <v>2395</v>
      </c>
      <c r="W843" s="23" t="s">
        <v>2396</v>
      </c>
      <c r="X843" s="26">
        <v>37354</v>
      </c>
      <c r="Y843" s="26">
        <v>37411</v>
      </c>
      <c r="Z843" s="21"/>
      <c r="AA843" s="25"/>
      <c r="AB843" s="25"/>
      <c r="AC843" s="25"/>
      <c r="AD843" s="25">
        <v>7001</v>
      </c>
      <c r="AE843" s="25">
        <v>884.69</v>
      </c>
      <c r="AF843" s="25" t="s">
        <v>62</v>
      </c>
      <c r="AG843" s="25" t="s">
        <v>62</v>
      </c>
      <c r="AH843" s="25"/>
      <c r="AI843" s="25" t="s">
        <v>63</v>
      </c>
      <c r="AJ843" s="27">
        <v>884.69</v>
      </c>
      <c r="AK843" s="24">
        <v>11</v>
      </c>
      <c r="AL843" s="24" t="b">
        <v>0</v>
      </c>
      <c r="AM843" s="24" t="b">
        <v>0</v>
      </c>
      <c r="AN843" s="24" t="b">
        <v>0</v>
      </c>
      <c r="AO843" s="24">
        <v>0</v>
      </c>
      <c r="AP843" s="24">
        <v>1</v>
      </c>
      <c r="AQ843" s="26">
        <v>37368</v>
      </c>
      <c r="AR843" s="26">
        <v>37372</v>
      </c>
      <c r="AS843" s="24">
        <v>1</v>
      </c>
      <c r="AT843" s="23" t="s">
        <v>82</v>
      </c>
      <c r="AU843" s="23" t="str">
        <f t="shared" si="13"/>
        <v>VO00509513</v>
      </c>
    </row>
    <row r="844" spans="2:47" ht="13.8" x14ac:dyDescent="0.25">
      <c r="B844" s="20">
        <v>37368</v>
      </c>
      <c r="C844" s="20" t="s">
        <v>2213</v>
      </c>
      <c r="D844" s="21" t="s">
        <v>75</v>
      </c>
      <c r="E844" s="21" t="s">
        <v>76</v>
      </c>
      <c r="F844" s="22">
        <v>215.8</v>
      </c>
      <c r="G844" s="21" t="s">
        <v>2378</v>
      </c>
      <c r="H844" s="21" t="s">
        <v>49</v>
      </c>
      <c r="I844" s="21" t="s">
        <v>2397</v>
      </c>
      <c r="J844" s="21" t="s">
        <v>307</v>
      </c>
      <c r="K844" s="21" t="s">
        <v>39</v>
      </c>
      <c r="L844" s="21" t="s">
        <v>52</v>
      </c>
      <c r="M844" s="23" t="s">
        <v>78</v>
      </c>
      <c r="N844" s="24">
        <v>458</v>
      </c>
      <c r="O844" s="21" t="s">
        <v>54</v>
      </c>
      <c r="P844" s="23" t="s">
        <v>55</v>
      </c>
      <c r="Q844" s="23" t="s">
        <v>56</v>
      </c>
      <c r="R844" s="23" t="s">
        <v>57</v>
      </c>
      <c r="S844" s="24" t="b">
        <v>0</v>
      </c>
      <c r="T844" s="25" t="s">
        <v>2398</v>
      </c>
      <c r="U844" s="25" t="s">
        <v>2381</v>
      </c>
      <c r="V844" s="25" t="s">
        <v>88</v>
      </c>
      <c r="W844" s="23" t="s">
        <v>2399</v>
      </c>
      <c r="X844" s="26">
        <v>37357</v>
      </c>
      <c r="Y844" s="26">
        <v>37414</v>
      </c>
      <c r="Z844" s="21"/>
      <c r="AA844" s="25"/>
      <c r="AB844" s="25"/>
      <c r="AC844" s="25"/>
      <c r="AD844" s="25">
        <v>7001</v>
      </c>
      <c r="AE844" s="25">
        <v>215.8</v>
      </c>
      <c r="AF844" s="25" t="s">
        <v>62</v>
      </c>
      <c r="AG844" s="25" t="s">
        <v>62</v>
      </c>
      <c r="AH844" s="25"/>
      <c r="AI844" s="25" t="s">
        <v>63</v>
      </c>
      <c r="AJ844" s="27">
        <v>215.8</v>
      </c>
      <c r="AK844" s="24">
        <v>6</v>
      </c>
      <c r="AL844" s="24" t="b">
        <v>0</v>
      </c>
      <c r="AM844" s="24" t="b">
        <v>0</v>
      </c>
      <c r="AN844" s="24" t="b">
        <v>0</v>
      </c>
      <c r="AO844" s="24">
        <v>0</v>
      </c>
      <c r="AP844" s="24">
        <v>1</v>
      </c>
      <c r="AQ844" s="26">
        <v>37368</v>
      </c>
      <c r="AR844" s="26">
        <v>37372</v>
      </c>
      <c r="AS844" s="24">
        <v>1</v>
      </c>
      <c r="AT844" s="23" t="s">
        <v>82</v>
      </c>
      <c r="AU844" s="23" t="str">
        <f t="shared" si="13"/>
        <v>VO00509499</v>
      </c>
    </row>
    <row r="845" spans="2:47" ht="13.8" x14ac:dyDescent="0.25">
      <c r="B845" s="20">
        <v>37368</v>
      </c>
      <c r="C845" s="20" t="s">
        <v>2213</v>
      </c>
      <c r="D845" s="21" t="s">
        <v>75</v>
      </c>
      <c r="E845" s="21" t="s">
        <v>76</v>
      </c>
      <c r="F845" s="22">
        <v>69.319999999999993</v>
      </c>
      <c r="G845" s="21" t="s">
        <v>2378</v>
      </c>
      <c r="H845" s="21" t="s">
        <v>49</v>
      </c>
      <c r="I845" s="21" t="s">
        <v>2400</v>
      </c>
      <c r="J845" s="21" t="s">
        <v>307</v>
      </c>
      <c r="K845" s="21" t="s">
        <v>39</v>
      </c>
      <c r="L845" s="21" t="s">
        <v>52</v>
      </c>
      <c r="M845" s="23" t="s">
        <v>78</v>
      </c>
      <c r="N845" s="24">
        <v>458</v>
      </c>
      <c r="O845" s="21" t="s">
        <v>54</v>
      </c>
      <c r="P845" s="23" t="s">
        <v>55</v>
      </c>
      <c r="Q845" s="23" t="s">
        <v>56</v>
      </c>
      <c r="R845" s="23" t="s">
        <v>57</v>
      </c>
      <c r="S845" s="24" t="b">
        <v>0</v>
      </c>
      <c r="T845" s="25" t="s">
        <v>2401</v>
      </c>
      <c r="U845" s="25" t="s">
        <v>2381</v>
      </c>
      <c r="V845" s="25" t="s">
        <v>214</v>
      </c>
      <c r="W845" s="23" t="s">
        <v>2402</v>
      </c>
      <c r="X845" s="26">
        <v>37357</v>
      </c>
      <c r="Y845" s="26">
        <v>37414</v>
      </c>
      <c r="Z845" s="21"/>
      <c r="AA845" s="25"/>
      <c r="AB845" s="25"/>
      <c r="AC845" s="25"/>
      <c r="AD845" s="25">
        <v>7001</v>
      </c>
      <c r="AE845" s="25">
        <v>69.319999999999993</v>
      </c>
      <c r="AF845" s="25" t="s">
        <v>62</v>
      </c>
      <c r="AG845" s="25" t="s">
        <v>62</v>
      </c>
      <c r="AH845" s="25"/>
      <c r="AI845" s="25" t="s">
        <v>63</v>
      </c>
      <c r="AJ845" s="27">
        <v>69.319999999999993</v>
      </c>
      <c r="AK845" s="24">
        <v>7</v>
      </c>
      <c r="AL845" s="24" t="b">
        <v>0</v>
      </c>
      <c r="AM845" s="24" t="b">
        <v>0</v>
      </c>
      <c r="AN845" s="24" t="b">
        <v>0</v>
      </c>
      <c r="AO845" s="24">
        <v>0</v>
      </c>
      <c r="AP845" s="24">
        <v>1</v>
      </c>
      <c r="AQ845" s="26">
        <v>37368</v>
      </c>
      <c r="AR845" s="26">
        <v>37372</v>
      </c>
      <c r="AS845" s="24">
        <v>1</v>
      </c>
      <c r="AT845" s="23" t="s">
        <v>82</v>
      </c>
      <c r="AU845" s="23" t="str">
        <f t="shared" si="13"/>
        <v>VO00509502</v>
      </c>
    </row>
    <row r="846" spans="2:47" ht="13.8" x14ac:dyDescent="0.25">
      <c r="B846" s="20">
        <v>37368</v>
      </c>
      <c r="C846" s="20" t="s">
        <v>2213</v>
      </c>
      <c r="D846" s="21" t="s">
        <v>649</v>
      </c>
      <c r="E846" s="21" t="s">
        <v>650</v>
      </c>
      <c r="F846" s="22">
        <v>17.809999999999999</v>
      </c>
      <c r="G846" s="21" t="s">
        <v>2354</v>
      </c>
      <c r="H846" s="21" t="s">
        <v>49</v>
      </c>
      <c r="I846" s="21" t="s">
        <v>2403</v>
      </c>
      <c r="J846" s="21" t="s">
        <v>307</v>
      </c>
      <c r="K846" s="21" t="s">
        <v>39</v>
      </c>
      <c r="L846" s="21" t="s">
        <v>52</v>
      </c>
      <c r="M846" s="23" t="s">
        <v>78</v>
      </c>
      <c r="N846" s="24">
        <v>458</v>
      </c>
      <c r="O846" s="21" t="s">
        <v>54</v>
      </c>
      <c r="P846" s="23" t="s">
        <v>130</v>
      </c>
      <c r="Q846" s="23" t="s">
        <v>56</v>
      </c>
      <c r="R846" s="23" t="s">
        <v>57</v>
      </c>
      <c r="S846" s="24" t="b">
        <v>0</v>
      </c>
      <c r="T846" s="25" t="s">
        <v>2404</v>
      </c>
      <c r="U846" s="25" t="s">
        <v>2357</v>
      </c>
      <c r="V846" s="25" t="s">
        <v>1876</v>
      </c>
      <c r="W846" s="23" t="s">
        <v>2405</v>
      </c>
      <c r="X846" s="26">
        <v>37356</v>
      </c>
      <c r="Y846" s="26">
        <v>37413</v>
      </c>
      <c r="Z846" s="21"/>
      <c r="AA846" s="25"/>
      <c r="AB846" s="25"/>
      <c r="AC846" s="25"/>
      <c r="AD846" s="25">
        <v>7002</v>
      </c>
      <c r="AE846" s="25">
        <v>17.809999999999999</v>
      </c>
      <c r="AF846" s="25" t="s">
        <v>62</v>
      </c>
      <c r="AG846" s="25" t="s">
        <v>62</v>
      </c>
      <c r="AH846" s="25"/>
      <c r="AI846" s="25" t="s">
        <v>63</v>
      </c>
      <c r="AJ846" s="27">
        <v>17.809999999999999</v>
      </c>
      <c r="AK846" s="24">
        <v>2</v>
      </c>
      <c r="AL846" s="24" t="b">
        <v>0</v>
      </c>
      <c r="AM846" s="24" t="b">
        <v>0</v>
      </c>
      <c r="AN846" s="24" t="b">
        <v>0</v>
      </c>
      <c r="AO846" s="24">
        <v>0</v>
      </c>
      <c r="AP846" s="24">
        <v>1</v>
      </c>
      <c r="AQ846" s="26">
        <v>37368</v>
      </c>
      <c r="AR846" s="26">
        <v>37372</v>
      </c>
      <c r="AS846" s="24">
        <v>1</v>
      </c>
      <c r="AT846" s="23" t="s">
        <v>657</v>
      </c>
      <c r="AU846" s="23" t="str">
        <f t="shared" si="13"/>
        <v>VO00510349</v>
      </c>
    </row>
    <row r="847" spans="2:47" ht="13.8" x14ac:dyDescent="0.25">
      <c r="B847" s="20">
        <v>37368</v>
      </c>
      <c r="C847" s="20" t="s">
        <v>2213</v>
      </c>
      <c r="D847" s="21" t="s">
        <v>90</v>
      </c>
      <c r="E847" s="21" t="s">
        <v>91</v>
      </c>
      <c r="F847" s="22">
        <v>38.200000000000003</v>
      </c>
      <c r="G847" s="21" t="s">
        <v>2378</v>
      </c>
      <c r="H847" s="21" t="s">
        <v>49</v>
      </c>
      <c r="I847" s="21" t="s">
        <v>2406</v>
      </c>
      <c r="J847" s="21" t="s">
        <v>307</v>
      </c>
      <c r="K847" s="21" t="s">
        <v>39</v>
      </c>
      <c r="L847" s="21" t="s">
        <v>52</v>
      </c>
      <c r="M847" s="23" t="s">
        <v>93</v>
      </c>
      <c r="N847" s="24">
        <v>458</v>
      </c>
      <c r="O847" s="21" t="s">
        <v>54</v>
      </c>
      <c r="P847" s="23" t="s">
        <v>55</v>
      </c>
      <c r="Q847" s="23" t="s">
        <v>56</v>
      </c>
      <c r="R847" s="23" t="s">
        <v>57</v>
      </c>
      <c r="S847" s="24" t="b">
        <v>0</v>
      </c>
      <c r="T847" s="25" t="s">
        <v>2407</v>
      </c>
      <c r="U847" s="25" t="s">
        <v>2381</v>
      </c>
      <c r="V847" s="25" t="s">
        <v>95</v>
      </c>
      <c r="W847" s="23" t="s">
        <v>2408</v>
      </c>
      <c r="X847" s="26">
        <v>37357</v>
      </c>
      <c r="Y847" s="26">
        <v>37414</v>
      </c>
      <c r="Z847" s="21"/>
      <c r="AA847" s="25"/>
      <c r="AB847" s="25"/>
      <c r="AC847" s="25"/>
      <c r="AD847" s="25">
        <v>7001</v>
      </c>
      <c r="AE847" s="25">
        <v>38.200000000000003</v>
      </c>
      <c r="AF847" s="25" t="s">
        <v>62</v>
      </c>
      <c r="AG847" s="25" t="s">
        <v>62</v>
      </c>
      <c r="AH847" s="25"/>
      <c r="AI847" s="25" t="s">
        <v>63</v>
      </c>
      <c r="AJ847" s="27">
        <v>38.200000000000003</v>
      </c>
      <c r="AK847" s="24">
        <v>1</v>
      </c>
      <c r="AL847" s="24" t="b">
        <v>0</v>
      </c>
      <c r="AM847" s="24" t="b">
        <v>0</v>
      </c>
      <c r="AN847" s="24" t="b">
        <v>0</v>
      </c>
      <c r="AO847" s="24">
        <v>0</v>
      </c>
      <c r="AP847" s="24">
        <v>1</v>
      </c>
      <c r="AQ847" s="26">
        <v>37368</v>
      </c>
      <c r="AR847" s="26">
        <v>37372</v>
      </c>
      <c r="AS847" s="24">
        <v>1</v>
      </c>
      <c r="AT847" s="23" t="s">
        <v>97</v>
      </c>
      <c r="AU847" s="23" t="str">
        <f t="shared" si="13"/>
        <v>VO00509489</v>
      </c>
    </row>
    <row r="848" spans="2:47" ht="13.8" x14ac:dyDescent="0.25">
      <c r="B848" s="20">
        <v>37368</v>
      </c>
      <c r="C848" s="20" t="s">
        <v>2213</v>
      </c>
      <c r="D848" s="21" t="s">
        <v>90</v>
      </c>
      <c r="E848" s="21" t="s">
        <v>91</v>
      </c>
      <c r="F848" s="22">
        <v>959</v>
      </c>
      <c r="G848" s="21" t="s">
        <v>2378</v>
      </c>
      <c r="H848" s="21" t="s">
        <v>49</v>
      </c>
      <c r="I848" s="21" t="s">
        <v>2409</v>
      </c>
      <c r="J848" s="21" t="s">
        <v>307</v>
      </c>
      <c r="K848" s="21" t="s">
        <v>39</v>
      </c>
      <c r="L848" s="21" t="s">
        <v>52</v>
      </c>
      <c r="M848" s="23" t="s">
        <v>93</v>
      </c>
      <c r="N848" s="24">
        <v>458</v>
      </c>
      <c r="O848" s="21" t="s">
        <v>54</v>
      </c>
      <c r="P848" s="23" t="s">
        <v>55</v>
      </c>
      <c r="Q848" s="23" t="s">
        <v>56</v>
      </c>
      <c r="R848" s="23" t="s">
        <v>57</v>
      </c>
      <c r="S848" s="24" t="b">
        <v>0</v>
      </c>
      <c r="T848" s="25" t="s">
        <v>2410</v>
      </c>
      <c r="U848" s="25" t="s">
        <v>2381</v>
      </c>
      <c r="V848" s="25" t="s">
        <v>225</v>
      </c>
      <c r="W848" s="23" t="s">
        <v>2411</v>
      </c>
      <c r="X848" s="26">
        <v>37351</v>
      </c>
      <c r="Y848" s="26">
        <v>37371</v>
      </c>
      <c r="Z848" s="21"/>
      <c r="AA848" s="25"/>
      <c r="AB848" s="25"/>
      <c r="AC848" s="25"/>
      <c r="AD848" s="25">
        <v>7001</v>
      </c>
      <c r="AE848" s="25">
        <v>959</v>
      </c>
      <c r="AF848" s="25" t="s">
        <v>62</v>
      </c>
      <c r="AG848" s="25" t="s">
        <v>62</v>
      </c>
      <c r="AH848" s="25"/>
      <c r="AI848" s="25" t="s">
        <v>63</v>
      </c>
      <c r="AJ848" s="27">
        <v>959</v>
      </c>
      <c r="AK848" s="24">
        <v>2</v>
      </c>
      <c r="AL848" s="24" t="b">
        <v>0</v>
      </c>
      <c r="AM848" s="24" t="b">
        <v>0</v>
      </c>
      <c r="AN848" s="24" t="b">
        <v>0</v>
      </c>
      <c r="AO848" s="24">
        <v>0</v>
      </c>
      <c r="AP848" s="24">
        <v>1</v>
      </c>
      <c r="AQ848" s="26">
        <v>37368</v>
      </c>
      <c r="AR848" s="26">
        <v>37372</v>
      </c>
      <c r="AS848" s="24">
        <v>1</v>
      </c>
      <c r="AT848" s="23" t="s">
        <v>97</v>
      </c>
      <c r="AU848" s="23" t="str">
        <f t="shared" si="13"/>
        <v>VO00509493</v>
      </c>
    </row>
    <row r="849" spans="2:47" ht="13.8" x14ac:dyDescent="0.25">
      <c r="B849" s="20">
        <v>37368</v>
      </c>
      <c r="C849" s="20" t="s">
        <v>2213</v>
      </c>
      <c r="D849" s="21" t="s">
        <v>110</v>
      </c>
      <c r="E849" s="21" t="s">
        <v>111</v>
      </c>
      <c r="F849" s="22">
        <v>105.71</v>
      </c>
      <c r="G849" s="21" t="s">
        <v>2378</v>
      </c>
      <c r="H849" s="21" t="s">
        <v>49</v>
      </c>
      <c r="I849" s="21" t="s">
        <v>2412</v>
      </c>
      <c r="J849" s="21" t="s">
        <v>307</v>
      </c>
      <c r="K849" s="21" t="s">
        <v>39</v>
      </c>
      <c r="L849" s="21" t="s">
        <v>52</v>
      </c>
      <c r="M849" s="23" t="s">
        <v>113</v>
      </c>
      <c r="N849" s="24">
        <v>459</v>
      </c>
      <c r="O849" s="21" t="s">
        <v>102</v>
      </c>
      <c r="P849" s="23" t="s">
        <v>55</v>
      </c>
      <c r="Q849" s="23" t="s">
        <v>56</v>
      </c>
      <c r="R849" s="23" t="s">
        <v>57</v>
      </c>
      <c r="S849" s="24" t="b">
        <v>0</v>
      </c>
      <c r="T849" s="25" t="s">
        <v>2413</v>
      </c>
      <c r="U849" s="25" t="s">
        <v>2381</v>
      </c>
      <c r="V849" s="25" t="s">
        <v>159</v>
      </c>
      <c r="W849" s="23" t="s">
        <v>2414</v>
      </c>
      <c r="X849" s="26">
        <v>37357</v>
      </c>
      <c r="Y849" s="26">
        <v>37367</v>
      </c>
      <c r="Z849" s="21"/>
      <c r="AA849" s="25"/>
      <c r="AB849" s="25"/>
      <c r="AC849" s="25"/>
      <c r="AD849" s="25">
        <v>7001</v>
      </c>
      <c r="AE849" s="25">
        <v>105.71</v>
      </c>
      <c r="AF849" s="25" t="s">
        <v>62</v>
      </c>
      <c r="AG849" s="25" t="s">
        <v>62</v>
      </c>
      <c r="AH849" s="25"/>
      <c r="AI849" s="25" t="s">
        <v>63</v>
      </c>
      <c r="AJ849" s="27">
        <v>105.71</v>
      </c>
      <c r="AK849" s="24">
        <v>16</v>
      </c>
      <c r="AL849" s="24" t="b">
        <v>0</v>
      </c>
      <c r="AM849" s="24" t="b">
        <v>0</v>
      </c>
      <c r="AN849" s="24" t="b">
        <v>0</v>
      </c>
      <c r="AO849" s="24">
        <v>0</v>
      </c>
      <c r="AP849" s="24">
        <v>1</v>
      </c>
      <c r="AQ849" s="26">
        <v>37368</v>
      </c>
      <c r="AR849" s="26">
        <v>37372</v>
      </c>
      <c r="AS849" s="24">
        <v>1</v>
      </c>
      <c r="AT849" s="23" t="s">
        <v>117</v>
      </c>
      <c r="AU849" s="23" t="str">
        <f t="shared" si="13"/>
        <v>VO00509524</v>
      </c>
    </row>
    <row r="850" spans="2:47" ht="13.8" x14ac:dyDescent="0.25">
      <c r="B850" s="20">
        <v>37368</v>
      </c>
      <c r="C850" s="20" t="s">
        <v>2213</v>
      </c>
      <c r="D850" s="21" t="s">
        <v>1041</v>
      </c>
      <c r="E850" s="21" t="s">
        <v>76</v>
      </c>
      <c r="F850" s="22">
        <v>11.3</v>
      </c>
      <c r="G850" s="21" t="s">
        <v>2378</v>
      </c>
      <c r="H850" s="21" t="s">
        <v>49</v>
      </c>
      <c r="I850" s="21" t="s">
        <v>2415</v>
      </c>
      <c r="J850" s="21" t="s">
        <v>307</v>
      </c>
      <c r="K850" s="21" t="s">
        <v>39</v>
      </c>
      <c r="L850" s="21" t="s">
        <v>52</v>
      </c>
      <c r="M850" s="23" t="s">
        <v>1043</v>
      </c>
      <c r="N850" s="24">
        <v>459</v>
      </c>
      <c r="O850" s="21" t="s">
        <v>102</v>
      </c>
      <c r="P850" s="23" t="s">
        <v>55</v>
      </c>
      <c r="Q850" s="23" t="s">
        <v>56</v>
      </c>
      <c r="R850" s="23" t="s">
        <v>57</v>
      </c>
      <c r="S850" s="24" t="b">
        <v>0</v>
      </c>
      <c r="T850" s="25" t="s">
        <v>2416</v>
      </c>
      <c r="U850" s="25" t="s">
        <v>2381</v>
      </c>
      <c r="V850" s="25" t="s">
        <v>395</v>
      </c>
      <c r="W850" s="23" t="s">
        <v>2417</v>
      </c>
      <c r="X850" s="26">
        <v>37355</v>
      </c>
      <c r="Y850" s="26">
        <v>37412</v>
      </c>
      <c r="Z850" s="21"/>
      <c r="AA850" s="25"/>
      <c r="AB850" s="25"/>
      <c r="AC850" s="25"/>
      <c r="AD850" s="25">
        <v>7001</v>
      </c>
      <c r="AE850" s="25">
        <v>11.3</v>
      </c>
      <c r="AF850" s="25" t="s">
        <v>62</v>
      </c>
      <c r="AG850" s="25" t="s">
        <v>62</v>
      </c>
      <c r="AH850" s="25"/>
      <c r="AI850" s="25" t="s">
        <v>63</v>
      </c>
      <c r="AJ850" s="27">
        <v>11.3</v>
      </c>
      <c r="AK850" s="24">
        <v>13</v>
      </c>
      <c r="AL850" s="24" t="b">
        <v>0</v>
      </c>
      <c r="AM850" s="24" t="b">
        <v>0</v>
      </c>
      <c r="AN850" s="24" t="b">
        <v>0</v>
      </c>
      <c r="AO850" s="24">
        <v>0</v>
      </c>
      <c r="AP850" s="24">
        <v>1</v>
      </c>
      <c r="AQ850" s="26">
        <v>37368</v>
      </c>
      <c r="AR850" s="26">
        <v>37372</v>
      </c>
      <c r="AS850" s="24">
        <v>1</v>
      </c>
      <c r="AT850" s="23" t="s">
        <v>1047</v>
      </c>
      <c r="AU850" s="23" t="str">
        <f t="shared" si="13"/>
        <v>VO00509516</v>
      </c>
    </row>
    <row r="851" spans="2:47" ht="13.8" x14ac:dyDescent="0.25">
      <c r="B851" s="20">
        <v>37368</v>
      </c>
      <c r="C851" s="20" t="s">
        <v>2213</v>
      </c>
      <c r="D851" s="21" t="s">
        <v>233</v>
      </c>
      <c r="E851" s="21" t="s">
        <v>234</v>
      </c>
      <c r="F851" s="22">
        <v>203.49</v>
      </c>
      <c r="G851" s="21" t="s">
        <v>2378</v>
      </c>
      <c r="H851" s="21" t="s">
        <v>49</v>
      </c>
      <c r="I851" s="21" t="s">
        <v>2418</v>
      </c>
      <c r="J851" s="21" t="s">
        <v>307</v>
      </c>
      <c r="K851" s="21" t="s">
        <v>39</v>
      </c>
      <c r="L851" s="21" t="s">
        <v>52</v>
      </c>
      <c r="M851" s="23" t="s">
        <v>236</v>
      </c>
      <c r="N851" s="24">
        <v>458</v>
      </c>
      <c r="O851" s="21" t="s">
        <v>54</v>
      </c>
      <c r="P851" s="23" t="s">
        <v>55</v>
      </c>
      <c r="Q851" s="23" t="s">
        <v>56</v>
      </c>
      <c r="R851" s="23" t="s">
        <v>57</v>
      </c>
      <c r="S851" s="24" t="b">
        <v>0</v>
      </c>
      <c r="T851" s="25" t="s">
        <v>2419</v>
      </c>
      <c r="U851" s="25" t="s">
        <v>2381</v>
      </c>
      <c r="V851" s="25" t="s">
        <v>238</v>
      </c>
      <c r="W851" s="23" t="s">
        <v>2420</v>
      </c>
      <c r="X851" s="26">
        <v>37358</v>
      </c>
      <c r="Y851" s="26">
        <v>37415</v>
      </c>
      <c r="Z851" s="21"/>
      <c r="AA851" s="25"/>
      <c r="AB851" s="25"/>
      <c r="AC851" s="25"/>
      <c r="AD851" s="25">
        <v>7001</v>
      </c>
      <c r="AE851" s="25">
        <v>203.49</v>
      </c>
      <c r="AF851" s="25" t="s">
        <v>62</v>
      </c>
      <c r="AG851" s="25" t="s">
        <v>62</v>
      </c>
      <c r="AH851" s="25"/>
      <c r="AI851" s="25" t="s">
        <v>63</v>
      </c>
      <c r="AJ851" s="27">
        <v>203.49</v>
      </c>
      <c r="AK851" s="24">
        <v>14</v>
      </c>
      <c r="AL851" s="24" t="b">
        <v>0</v>
      </c>
      <c r="AM851" s="24" t="b">
        <v>0</v>
      </c>
      <c r="AN851" s="24" t="b">
        <v>0</v>
      </c>
      <c r="AO851" s="24">
        <v>0</v>
      </c>
      <c r="AP851" s="24">
        <v>1</v>
      </c>
      <c r="AQ851" s="26">
        <v>37368</v>
      </c>
      <c r="AR851" s="26">
        <v>37372</v>
      </c>
      <c r="AS851" s="24">
        <v>1</v>
      </c>
      <c r="AT851" s="23" t="s">
        <v>240</v>
      </c>
      <c r="AU851" s="23" t="str">
        <f t="shared" si="13"/>
        <v>VO00509520</v>
      </c>
    </row>
    <row r="852" spans="2:47" ht="13.8" x14ac:dyDescent="0.25">
      <c r="B852" s="20">
        <v>37368</v>
      </c>
      <c r="C852" s="20" t="s">
        <v>2213</v>
      </c>
      <c r="D852" s="21" t="s">
        <v>2299</v>
      </c>
      <c r="E852" s="21" t="s">
        <v>2300</v>
      </c>
      <c r="F852" s="22">
        <v>64.900000000000006</v>
      </c>
      <c r="G852" s="21" t="s">
        <v>2378</v>
      </c>
      <c r="H852" s="21" t="s">
        <v>49</v>
      </c>
      <c r="I852" s="21" t="s">
        <v>2421</v>
      </c>
      <c r="J852" s="21" t="s">
        <v>307</v>
      </c>
      <c r="K852" s="21" t="s">
        <v>39</v>
      </c>
      <c r="L852" s="21" t="s">
        <v>52</v>
      </c>
      <c r="M852" s="23" t="s">
        <v>1526</v>
      </c>
      <c r="N852" s="24">
        <v>499</v>
      </c>
      <c r="O852" s="21" t="s">
        <v>139</v>
      </c>
      <c r="P852" s="23" t="s">
        <v>55</v>
      </c>
      <c r="Q852" s="23" t="s">
        <v>56</v>
      </c>
      <c r="R852" s="23" t="s">
        <v>57</v>
      </c>
      <c r="S852" s="24" t="b">
        <v>0</v>
      </c>
      <c r="T852" s="25" t="s">
        <v>2422</v>
      </c>
      <c r="U852" s="25" t="s">
        <v>2381</v>
      </c>
      <c r="V852" s="25" t="s">
        <v>214</v>
      </c>
      <c r="W852" s="23" t="s">
        <v>2423</v>
      </c>
      <c r="X852" s="26">
        <v>37356</v>
      </c>
      <c r="Y852" s="26">
        <v>37413</v>
      </c>
      <c r="Z852" s="21"/>
      <c r="AA852" s="25"/>
      <c r="AB852" s="25"/>
      <c r="AC852" s="25"/>
      <c r="AD852" s="25">
        <v>7001</v>
      </c>
      <c r="AE852" s="25">
        <v>64.900000000000006</v>
      </c>
      <c r="AF852" s="25" t="s">
        <v>62</v>
      </c>
      <c r="AG852" s="25" t="s">
        <v>62</v>
      </c>
      <c r="AH852" s="25"/>
      <c r="AI852" s="25" t="s">
        <v>63</v>
      </c>
      <c r="AJ852" s="27">
        <v>64.900000000000006</v>
      </c>
      <c r="AK852" s="24">
        <v>8</v>
      </c>
      <c r="AL852" s="24" t="b">
        <v>0</v>
      </c>
      <c r="AM852" s="24" t="b">
        <v>0</v>
      </c>
      <c r="AN852" s="24" t="b">
        <v>0</v>
      </c>
      <c r="AO852" s="24">
        <v>0</v>
      </c>
      <c r="AP852" s="24">
        <v>1</v>
      </c>
      <c r="AQ852" s="26">
        <v>37368</v>
      </c>
      <c r="AR852" s="26">
        <v>37372</v>
      </c>
      <c r="AS852" s="24">
        <v>1</v>
      </c>
      <c r="AT852" s="23" t="s">
        <v>2305</v>
      </c>
      <c r="AU852" s="23" t="str">
        <f t="shared" si="13"/>
        <v>VO00509504</v>
      </c>
    </row>
    <row r="853" spans="2:47" ht="13.8" x14ac:dyDescent="0.25">
      <c r="B853" s="20">
        <v>37368</v>
      </c>
      <c r="C853" s="20" t="s">
        <v>2213</v>
      </c>
      <c r="D853" s="21" t="s">
        <v>2299</v>
      </c>
      <c r="E853" s="21" t="s">
        <v>2300</v>
      </c>
      <c r="F853" s="22">
        <v>25.79</v>
      </c>
      <c r="G853" s="21" t="s">
        <v>2378</v>
      </c>
      <c r="H853" s="21" t="s">
        <v>49</v>
      </c>
      <c r="I853" s="21" t="s">
        <v>2424</v>
      </c>
      <c r="J853" s="21" t="s">
        <v>307</v>
      </c>
      <c r="K853" s="21" t="s">
        <v>39</v>
      </c>
      <c r="L853" s="21" t="s">
        <v>52</v>
      </c>
      <c r="M853" s="23" t="s">
        <v>1526</v>
      </c>
      <c r="N853" s="24">
        <v>499</v>
      </c>
      <c r="O853" s="21" t="s">
        <v>139</v>
      </c>
      <c r="P853" s="23" t="s">
        <v>55</v>
      </c>
      <c r="Q853" s="23" t="s">
        <v>56</v>
      </c>
      <c r="R853" s="23" t="s">
        <v>57</v>
      </c>
      <c r="S853" s="24" t="b">
        <v>0</v>
      </c>
      <c r="T853" s="25" t="s">
        <v>2425</v>
      </c>
      <c r="U853" s="25" t="s">
        <v>2381</v>
      </c>
      <c r="V853" s="25" t="s">
        <v>246</v>
      </c>
      <c r="W853" s="23" t="s">
        <v>2426</v>
      </c>
      <c r="X853" s="26">
        <v>37358</v>
      </c>
      <c r="Y853" s="26">
        <v>37415</v>
      </c>
      <c r="Z853" s="21"/>
      <c r="AA853" s="25"/>
      <c r="AB853" s="25"/>
      <c r="AC853" s="25"/>
      <c r="AD853" s="25">
        <v>7001</v>
      </c>
      <c r="AE853" s="25">
        <v>25.79</v>
      </c>
      <c r="AF853" s="25" t="s">
        <v>62</v>
      </c>
      <c r="AG853" s="25" t="s">
        <v>62</v>
      </c>
      <c r="AH853" s="25"/>
      <c r="AI853" s="25" t="s">
        <v>63</v>
      </c>
      <c r="AJ853" s="27">
        <v>25.79</v>
      </c>
      <c r="AK853" s="24">
        <v>9</v>
      </c>
      <c r="AL853" s="24" t="b">
        <v>0</v>
      </c>
      <c r="AM853" s="24" t="b">
        <v>0</v>
      </c>
      <c r="AN853" s="24" t="b">
        <v>0</v>
      </c>
      <c r="AO853" s="24">
        <v>0</v>
      </c>
      <c r="AP853" s="24">
        <v>1</v>
      </c>
      <c r="AQ853" s="26">
        <v>37368</v>
      </c>
      <c r="AR853" s="26">
        <v>37372</v>
      </c>
      <c r="AS853" s="24">
        <v>1</v>
      </c>
      <c r="AT853" s="23" t="s">
        <v>2305</v>
      </c>
      <c r="AU853" s="23" t="str">
        <f t="shared" si="13"/>
        <v>VO00509507</v>
      </c>
    </row>
    <row r="854" spans="2:47" ht="13.8" x14ac:dyDescent="0.25">
      <c r="B854" s="20">
        <v>37368</v>
      </c>
      <c r="C854" s="20" t="s">
        <v>2213</v>
      </c>
      <c r="D854" s="21" t="s">
        <v>2299</v>
      </c>
      <c r="E854" s="21" t="s">
        <v>2300</v>
      </c>
      <c r="F854" s="22">
        <v>79.180000000000007</v>
      </c>
      <c r="G854" s="21" t="s">
        <v>2378</v>
      </c>
      <c r="H854" s="21" t="s">
        <v>49</v>
      </c>
      <c r="I854" s="21" t="s">
        <v>2427</v>
      </c>
      <c r="J854" s="21" t="s">
        <v>307</v>
      </c>
      <c r="K854" s="21" t="s">
        <v>39</v>
      </c>
      <c r="L854" s="21" t="s">
        <v>52</v>
      </c>
      <c r="M854" s="23" t="s">
        <v>1526</v>
      </c>
      <c r="N854" s="24">
        <v>499</v>
      </c>
      <c r="O854" s="21" t="s">
        <v>139</v>
      </c>
      <c r="P854" s="23" t="s">
        <v>55</v>
      </c>
      <c r="Q854" s="23" t="s">
        <v>56</v>
      </c>
      <c r="R854" s="23" t="s">
        <v>57</v>
      </c>
      <c r="S854" s="24" t="b">
        <v>0</v>
      </c>
      <c r="T854" s="25" t="s">
        <v>2428</v>
      </c>
      <c r="U854" s="25" t="s">
        <v>2381</v>
      </c>
      <c r="V854" s="25" t="s">
        <v>246</v>
      </c>
      <c r="W854" s="23" t="s">
        <v>2429</v>
      </c>
      <c r="X854" s="26">
        <v>37355</v>
      </c>
      <c r="Y854" s="26">
        <v>37412</v>
      </c>
      <c r="Z854" s="21"/>
      <c r="AA854" s="25"/>
      <c r="AB854" s="25"/>
      <c r="AC854" s="25"/>
      <c r="AD854" s="25">
        <v>7001</v>
      </c>
      <c r="AE854" s="25">
        <v>79.180000000000007</v>
      </c>
      <c r="AF854" s="25" t="s">
        <v>62</v>
      </c>
      <c r="AG854" s="25" t="s">
        <v>62</v>
      </c>
      <c r="AH854" s="25"/>
      <c r="AI854" s="25" t="s">
        <v>63</v>
      </c>
      <c r="AJ854" s="27">
        <v>79.180000000000007</v>
      </c>
      <c r="AK854" s="24">
        <v>10</v>
      </c>
      <c r="AL854" s="24" t="b">
        <v>0</v>
      </c>
      <c r="AM854" s="24" t="b">
        <v>0</v>
      </c>
      <c r="AN854" s="24" t="b">
        <v>0</v>
      </c>
      <c r="AO854" s="24">
        <v>0</v>
      </c>
      <c r="AP854" s="24">
        <v>1</v>
      </c>
      <c r="AQ854" s="26">
        <v>37368</v>
      </c>
      <c r="AR854" s="26">
        <v>37372</v>
      </c>
      <c r="AS854" s="24">
        <v>1</v>
      </c>
      <c r="AT854" s="23" t="s">
        <v>2305</v>
      </c>
      <c r="AU854" s="23" t="str">
        <f t="shared" si="13"/>
        <v>VO00509511</v>
      </c>
    </row>
    <row r="855" spans="2:47" ht="13.8" x14ac:dyDescent="0.25">
      <c r="B855" s="20">
        <v>37368</v>
      </c>
      <c r="C855" s="20" t="s">
        <v>2213</v>
      </c>
      <c r="D855" s="21" t="s">
        <v>765</v>
      </c>
      <c r="E855" s="21" t="s">
        <v>99</v>
      </c>
      <c r="F855" s="22">
        <v>-15.75</v>
      </c>
      <c r="G855" s="21" t="s">
        <v>2430</v>
      </c>
      <c r="H855" s="21" t="s">
        <v>2431</v>
      </c>
      <c r="I855" s="21" t="s">
        <v>2432</v>
      </c>
      <c r="J855" s="21" t="s">
        <v>307</v>
      </c>
      <c r="K855" s="21" t="s">
        <v>39</v>
      </c>
      <c r="L855" s="21" t="s">
        <v>52</v>
      </c>
      <c r="M855" s="23" t="s">
        <v>766</v>
      </c>
      <c r="N855" s="24">
        <v>499</v>
      </c>
      <c r="O855" s="21" t="s">
        <v>139</v>
      </c>
      <c r="P855" s="23" t="s">
        <v>130</v>
      </c>
      <c r="Q855" s="23" t="s">
        <v>56</v>
      </c>
      <c r="R855" s="23" t="s">
        <v>57</v>
      </c>
      <c r="S855" s="24" t="b">
        <v>0</v>
      </c>
      <c r="T855" s="25" t="s">
        <v>2433</v>
      </c>
      <c r="U855" s="25" t="s">
        <v>2434</v>
      </c>
      <c r="V855" s="25"/>
      <c r="W855" s="23" t="s">
        <v>272</v>
      </c>
      <c r="X855" s="26">
        <v>2</v>
      </c>
      <c r="Y855" s="26">
        <v>2</v>
      </c>
      <c r="Z855" s="21"/>
      <c r="AA855" s="25"/>
      <c r="AB855" s="25"/>
      <c r="AC855" s="25"/>
      <c r="AD855" s="25"/>
      <c r="AE855" s="25">
        <v>0</v>
      </c>
      <c r="AF855" s="25" t="s">
        <v>62</v>
      </c>
      <c r="AG855" s="25" t="s">
        <v>62</v>
      </c>
      <c r="AH855" s="25"/>
      <c r="AI855" s="25" t="s">
        <v>63</v>
      </c>
      <c r="AJ855" s="27">
        <v>-15.75</v>
      </c>
      <c r="AK855" s="24">
        <v>13</v>
      </c>
      <c r="AL855" s="24" t="b">
        <v>0</v>
      </c>
      <c r="AM855" s="24" t="b">
        <v>0</v>
      </c>
      <c r="AN855" s="24" t="b">
        <v>0</v>
      </c>
      <c r="AO855" s="24">
        <v>0</v>
      </c>
      <c r="AP855" s="24">
        <v>1</v>
      </c>
      <c r="AQ855" s="26">
        <v>37368</v>
      </c>
      <c r="AR855" s="26">
        <v>37372</v>
      </c>
      <c r="AS855" s="24">
        <v>1</v>
      </c>
      <c r="AT855" s="23" t="s">
        <v>767</v>
      </c>
      <c r="AU855" s="23" t="str">
        <f t="shared" si="13"/>
        <v/>
      </c>
    </row>
    <row r="856" spans="2:47" ht="13.8" x14ac:dyDescent="0.25">
      <c r="B856" s="20">
        <v>37368</v>
      </c>
      <c r="C856" s="20" t="s">
        <v>2213</v>
      </c>
      <c r="D856" s="21" t="s">
        <v>155</v>
      </c>
      <c r="E856" s="21" t="s">
        <v>111</v>
      </c>
      <c r="F856" s="22">
        <v>46.9</v>
      </c>
      <c r="G856" s="21" t="s">
        <v>2378</v>
      </c>
      <c r="H856" s="21" t="s">
        <v>49</v>
      </c>
      <c r="I856" s="21" t="s">
        <v>2435</v>
      </c>
      <c r="J856" s="21" t="s">
        <v>307</v>
      </c>
      <c r="K856" s="21" t="s">
        <v>39</v>
      </c>
      <c r="L856" s="21" t="s">
        <v>52</v>
      </c>
      <c r="M856" s="23" t="s">
        <v>157</v>
      </c>
      <c r="N856" s="24">
        <v>459</v>
      </c>
      <c r="O856" s="21" t="s">
        <v>102</v>
      </c>
      <c r="P856" s="23" t="s">
        <v>55</v>
      </c>
      <c r="Q856" s="23" t="s">
        <v>56</v>
      </c>
      <c r="R856" s="23" t="s">
        <v>57</v>
      </c>
      <c r="S856" s="24" t="b">
        <v>0</v>
      </c>
      <c r="T856" s="25" t="s">
        <v>2436</v>
      </c>
      <c r="U856" s="25" t="s">
        <v>2381</v>
      </c>
      <c r="V856" s="25" t="s">
        <v>159</v>
      </c>
      <c r="W856" s="23" t="s">
        <v>2437</v>
      </c>
      <c r="X856" s="26">
        <v>37347</v>
      </c>
      <c r="Y856" s="26">
        <v>37357</v>
      </c>
      <c r="Z856" s="21"/>
      <c r="AA856" s="25"/>
      <c r="AB856" s="25"/>
      <c r="AC856" s="25"/>
      <c r="AD856" s="25">
        <v>7001</v>
      </c>
      <c r="AE856" s="25">
        <v>46.9</v>
      </c>
      <c r="AF856" s="25" t="s">
        <v>62</v>
      </c>
      <c r="AG856" s="25" t="s">
        <v>62</v>
      </c>
      <c r="AH856" s="25"/>
      <c r="AI856" s="25" t="s">
        <v>63</v>
      </c>
      <c r="AJ856" s="27">
        <v>46.9</v>
      </c>
      <c r="AK856" s="24">
        <v>15</v>
      </c>
      <c r="AL856" s="24" t="b">
        <v>0</v>
      </c>
      <c r="AM856" s="24" t="b">
        <v>0</v>
      </c>
      <c r="AN856" s="24" t="b">
        <v>0</v>
      </c>
      <c r="AO856" s="24">
        <v>0</v>
      </c>
      <c r="AP856" s="24">
        <v>1</v>
      </c>
      <c r="AQ856" s="26">
        <v>37368</v>
      </c>
      <c r="AR856" s="26">
        <v>37372</v>
      </c>
      <c r="AS856" s="24">
        <v>1</v>
      </c>
      <c r="AT856" s="23" t="s">
        <v>161</v>
      </c>
      <c r="AU856" s="23" t="str">
        <f t="shared" si="13"/>
        <v>VO00509523</v>
      </c>
    </row>
    <row r="857" spans="2:47" ht="13.8" x14ac:dyDescent="0.25">
      <c r="B857" s="20">
        <v>37368</v>
      </c>
      <c r="C857" s="20" t="s">
        <v>2213</v>
      </c>
      <c r="D857" s="21" t="s">
        <v>2346</v>
      </c>
      <c r="E857" s="21" t="s">
        <v>2347</v>
      </c>
      <c r="F857" s="22">
        <v>15.24</v>
      </c>
      <c r="G857" s="21" t="s">
        <v>2438</v>
      </c>
      <c r="H857" s="21" t="s">
        <v>49</v>
      </c>
      <c r="I857" s="21" t="s">
        <v>2439</v>
      </c>
      <c r="J857" s="21" t="s">
        <v>307</v>
      </c>
      <c r="K857" s="21" t="s">
        <v>39</v>
      </c>
      <c r="L857" s="21" t="s">
        <v>52</v>
      </c>
      <c r="M857" s="23" t="s">
        <v>2349</v>
      </c>
      <c r="N857" s="24">
        <v>499</v>
      </c>
      <c r="O857" s="21" t="s">
        <v>139</v>
      </c>
      <c r="P857" s="23" t="s">
        <v>130</v>
      </c>
      <c r="Q857" s="23" t="s">
        <v>56</v>
      </c>
      <c r="R857" s="23" t="s">
        <v>57</v>
      </c>
      <c r="S857" s="24" t="b">
        <v>0</v>
      </c>
      <c r="T857" s="25" t="s">
        <v>2440</v>
      </c>
      <c r="U857" s="25" t="s">
        <v>2441</v>
      </c>
      <c r="V857" s="25" t="s">
        <v>1749</v>
      </c>
      <c r="W857" s="23" t="s">
        <v>2442</v>
      </c>
      <c r="X857" s="26">
        <v>37368</v>
      </c>
      <c r="Y857" s="26">
        <v>37369</v>
      </c>
      <c r="Z857" s="21"/>
      <c r="AA857" s="25"/>
      <c r="AB857" s="25"/>
      <c r="AC857" s="25"/>
      <c r="AD857" s="25">
        <v>7026</v>
      </c>
      <c r="AE857" s="25">
        <v>427.45</v>
      </c>
      <c r="AF857" s="25" t="s">
        <v>62</v>
      </c>
      <c r="AG857" s="25" t="s">
        <v>62</v>
      </c>
      <c r="AH857" s="25"/>
      <c r="AI857" s="25" t="s">
        <v>63</v>
      </c>
      <c r="AJ857" s="27">
        <v>15.24</v>
      </c>
      <c r="AK857" s="24">
        <v>2</v>
      </c>
      <c r="AL857" s="24" t="b">
        <v>0</v>
      </c>
      <c r="AM857" s="24" t="b">
        <v>0</v>
      </c>
      <c r="AN857" s="24" t="b">
        <v>0</v>
      </c>
      <c r="AO857" s="24">
        <v>0</v>
      </c>
      <c r="AP857" s="24">
        <v>1</v>
      </c>
      <c r="AQ857" s="26">
        <v>37368</v>
      </c>
      <c r="AR857" s="26">
        <v>37372</v>
      </c>
      <c r="AS857" s="24">
        <v>1</v>
      </c>
      <c r="AT857" s="23" t="s">
        <v>2353</v>
      </c>
      <c r="AU857" s="23" t="str">
        <f t="shared" si="13"/>
        <v>VO00509751</v>
      </c>
    </row>
    <row r="858" spans="2:47" ht="13.8" x14ac:dyDescent="0.25">
      <c r="B858" s="20">
        <v>37368</v>
      </c>
      <c r="C858" s="20" t="s">
        <v>2213</v>
      </c>
      <c r="D858" s="21" t="s">
        <v>241</v>
      </c>
      <c r="E858" s="21" t="s">
        <v>242</v>
      </c>
      <c r="F858" s="22">
        <v>5.38</v>
      </c>
      <c r="G858" s="21" t="s">
        <v>2378</v>
      </c>
      <c r="H858" s="21" t="s">
        <v>49</v>
      </c>
      <c r="I858" s="21" t="s">
        <v>2443</v>
      </c>
      <c r="J858" s="21" t="s">
        <v>307</v>
      </c>
      <c r="K858" s="21" t="s">
        <v>39</v>
      </c>
      <c r="L858" s="21" t="s">
        <v>52</v>
      </c>
      <c r="M858" s="23" t="s">
        <v>244</v>
      </c>
      <c r="N858" s="24">
        <v>499</v>
      </c>
      <c r="O858" s="21" t="s">
        <v>139</v>
      </c>
      <c r="P858" s="23" t="s">
        <v>55</v>
      </c>
      <c r="Q858" s="23" t="s">
        <v>56</v>
      </c>
      <c r="R858" s="23" t="s">
        <v>57</v>
      </c>
      <c r="S858" s="24" t="b">
        <v>0</v>
      </c>
      <c r="T858" s="25" t="s">
        <v>2444</v>
      </c>
      <c r="U858" s="25" t="s">
        <v>2381</v>
      </c>
      <c r="V858" s="25" t="s">
        <v>123</v>
      </c>
      <c r="W858" s="23" t="s">
        <v>2445</v>
      </c>
      <c r="X858" s="26">
        <v>37358</v>
      </c>
      <c r="Y858" s="26">
        <v>37415</v>
      </c>
      <c r="Z858" s="21"/>
      <c r="AA858" s="25"/>
      <c r="AB858" s="25"/>
      <c r="AC858" s="25"/>
      <c r="AD858" s="25">
        <v>7001</v>
      </c>
      <c r="AE858" s="25">
        <v>5.38</v>
      </c>
      <c r="AF858" s="25" t="s">
        <v>62</v>
      </c>
      <c r="AG858" s="25" t="s">
        <v>62</v>
      </c>
      <c r="AH858" s="25"/>
      <c r="AI858" s="25" t="s">
        <v>63</v>
      </c>
      <c r="AJ858" s="27">
        <v>5.38</v>
      </c>
      <c r="AK858" s="24">
        <v>12</v>
      </c>
      <c r="AL858" s="24" t="b">
        <v>0</v>
      </c>
      <c r="AM858" s="24" t="b">
        <v>0</v>
      </c>
      <c r="AN858" s="24" t="b">
        <v>0</v>
      </c>
      <c r="AO858" s="24">
        <v>0</v>
      </c>
      <c r="AP858" s="24">
        <v>1</v>
      </c>
      <c r="AQ858" s="26">
        <v>37368</v>
      </c>
      <c r="AR858" s="26">
        <v>37372</v>
      </c>
      <c r="AS858" s="24">
        <v>1</v>
      </c>
      <c r="AT858" s="23" t="s">
        <v>248</v>
      </c>
      <c r="AU858" s="23" t="str">
        <f t="shared" si="13"/>
        <v>VO00509514</v>
      </c>
    </row>
    <row r="859" spans="2:47" ht="13.8" x14ac:dyDescent="0.25">
      <c r="B859" s="20">
        <v>37369</v>
      </c>
      <c r="C859" s="20" t="s">
        <v>2213</v>
      </c>
      <c r="D859" s="21" t="s">
        <v>253</v>
      </c>
      <c r="E859" s="21" t="s">
        <v>254</v>
      </c>
      <c r="F859" s="22">
        <v>1125</v>
      </c>
      <c r="G859" s="21" t="s">
        <v>2446</v>
      </c>
      <c r="H859" s="21" t="s">
        <v>49</v>
      </c>
      <c r="I859" s="21" t="s">
        <v>2447</v>
      </c>
      <c r="J859" s="21" t="s">
        <v>307</v>
      </c>
      <c r="K859" s="21" t="s">
        <v>39</v>
      </c>
      <c r="L859" s="21" t="s">
        <v>52</v>
      </c>
      <c r="M859" s="23" t="s">
        <v>257</v>
      </c>
      <c r="N859" s="24">
        <v>459</v>
      </c>
      <c r="O859" s="21" t="s">
        <v>102</v>
      </c>
      <c r="P859" s="23" t="s">
        <v>130</v>
      </c>
      <c r="Q859" s="23" t="s">
        <v>56</v>
      </c>
      <c r="R859" s="23" t="s">
        <v>57</v>
      </c>
      <c r="S859" s="24" t="b">
        <v>0</v>
      </c>
      <c r="T859" s="25" t="s">
        <v>2448</v>
      </c>
      <c r="U859" s="25" t="s">
        <v>2449</v>
      </c>
      <c r="V859" s="25" t="s">
        <v>1899</v>
      </c>
      <c r="W859" s="23" t="s">
        <v>2450</v>
      </c>
      <c r="X859" s="26">
        <v>37358</v>
      </c>
      <c r="Y859" s="26">
        <v>37368</v>
      </c>
      <c r="Z859" s="21"/>
      <c r="AA859" s="25"/>
      <c r="AB859" s="25"/>
      <c r="AC859" s="25"/>
      <c r="AD859" s="25">
        <v>1000</v>
      </c>
      <c r="AE859" s="25">
        <v>1125</v>
      </c>
      <c r="AF859" s="25" t="s">
        <v>62</v>
      </c>
      <c r="AG859" s="25" t="s">
        <v>62</v>
      </c>
      <c r="AH859" s="25"/>
      <c r="AI859" s="25" t="s">
        <v>63</v>
      </c>
      <c r="AJ859" s="27">
        <v>1125</v>
      </c>
      <c r="AK859" s="24">
        <v>29</v>
      </c>
      <c r="AL859" s="24" t="b">
        <v>0</v>
      </c>
      <c r="AM859" s="24" t="b">
        <v>0</v>
      </c>
      <c r="AN859" s="24" t="b">
        <v>0</v>
      </c>
      <c r="AO859" s="24">
        <v>0</v>
      </c>
      <c r="AP859" s="24">
        <v>1</v>
      </c>
      <c r="AQ859" s="26">
        <v>37369</v>
      </c>
      <c r="AR859" s="26">
        <v>37372</v>
      </c>
      <c r="AS859" s="24">
        <v>1</v>
      </c>
      <c r="AT859" s="23" t="s">
        <v>262</v>
      </c>
      <c r="AU859" s="23" t="str">
        <f t="shared" si="13"/>
        <v>VO00510241</v>
      </c>
    </row>
    <row r="860" spans="2:47" ht="13.8" x14ac:dyDescent="0.25">
      <c r="B860" s="20">
        <v>37371</v>
      </c>
      <c r="C860" s="20" t="s">
        <v>2213</v>
      </c>
      <c r="D860" s="21" t="s">
        <v>46</v>
      </c>
      <c r="E860" s="21" t="s">
        <v>47</v>
      </c>
      <c r="F860" s="22">
        <v>56.92</v>
      </c>
      <c r="G860" s="21" t="s">
        <v>2451</v>
      </c>
      <c r="H860" s="21" t="s">
        <v>49</v>
      </c>
      <c r="I860" s="21" t="s">
        <v>2452</v>
      </c>
      <c r="J860" s="21" t="s">
        <v>307</v>
      </c>
      <c r="K860" s="21" t="s">
        <v>39</v>
      </c>
      <c r="L860" s="21" t="s">
        <v>52</v>
      </c>
      <c r="M860" s="23" t="s">
        <v>53</v>
      </c>
      <c r="N860" s="24">
        <v>458</v>
      </c>
      <c r="O860" s="21" t="s">
        <v>54</v>
      </c>
      <c r="P860" s="23" t="s">
        <v>55</v>
      </c>
      <c r="Q860" s="23" t="s">
        <v>56</v>
      </c>
      <c r="R860" s="23" t="s">
        <v>57</v>
      </c>
      <c r="S860" s="24" t="b">
        <v>0</v>
      </c>
      <c r="T860" s="25" t="s">
        <v>2453</v>
      </c>
      <c r="U860" s="25" t="s">
        <v>2454</v>
      </c>
      <c r="V860" s="25" t="s">
        <v>329</v>
      </c>
      <c r="W860" s="23" t="s">
        <v>2455</v>
      </c>
      <c r="X860" s="26">
        <v>37361</v>
      </c>
      <c r="Y860" s="26">
        <v>37418</v>
      </c>
      <c r="Z860" s="21"/>
      <c r="AA860" s="25"/>
      <c r="AB860" s="25"/>
      <c r="AC860" s="25"/>
      <c r="AD860" s="25">
        <v>7001</v>
      </c>
      <c r="AE860" s="25">
        <v>56.92</v>
      </c>
      <c r="AF860" s="25" t="s">
        <v>62</v>
      </c>
      <c r="AG860" s="25" t="s">
        <v>62</v>
      </c>
      <c r="AH860" s="25"/>
      <c r="AI860" s="25" t="s">
        <v>63</v>
      </c>
      <c r="AJ860" s="27">
        <v>56.92</v>
      </c>
      <c r="AK860" s="24">
        <v>9</v>
      </c>
      <c r="AL860" s="24" t="b">
        <v>0</v>
      </c>
      <c r="AM860" s="24" t="b">
        <v>0</v>
      </c>
      <c r="AN860" s="24" t="b">
        <v>0</v>
      </c>
      <c r="AO860" s="24">
        <v>0</v>
      </c>
      <c r="AP860" s="24">
        <v>1</v>
      </c>
      <c r="AQ860" s="26">
        <v>37371</v>
      </c>
      <c r="AR860" s="26">
        <v>37372</v>
      </c>
      <c r="AS860" s="24">
        <v>1</v>
      </c>
      <c r="AT860" s="23" t="s">
        <v>64</v>
      </c>
      <c r="AU860" s="23" t="str">
        <f t="shared" si="13"/>
        <v>VO00512286</v>
      </c>
    </row>
    <row r="861" spans="2:47" ht="13.8" x14ac:dyDescent="0.25">
      <c r="B861" s="20">
        <v>37371</v>
      </c>
      <c r="C861" s="20" t="s">
        <v>2213</v>
      </c>
      <c r="D861" s="21" t="s">
        <v>75</v>
      </c>
      <c r="E861" s="21" t="s">
        <v>76</v>
      </c>
      <c r="F861" s="22">
        <v>108</v>
      </c>
      <c r="G861" s="21" t="s">
        <v>2451</v>
      </c>
      <c r="H861" s="21" t="s">
        <v>49</v>
      </c>
      <c r="I861" s="21" t="s">
        <v>2456</v>
      </c>
      <c r="J861" s="21" t="s">
        <v>307</v>
      </c>
      <c r="K861" s="21" t="s">
        <v>39</v>
      </c>
      <c r="L861" s="21" t="s">
        <v>52</v>
      </c>
      <c r="M861" s="23" t="s">
        <v>78</v>
      </c>
      <c r="N861" s="24">
        <v>458</v>
      </c>
      <c r="O861" s="21" t="s">
        <v>54</v>
      </c>
      <c r="P861" s="23" t="s">
        <v>55</v>
      </c>
      <c r="Q861" s="23" t="s">
        <v>56</v>
      </c>
      <c r="R861" s="23" t="s">
        <v>57</v>
      </c>
      <c r="S861" s="24" t="b">
        <v>0</v>
      </c>
      <c r="T861" s="25" t="s">
        <v>2457</v>
      </c>
      <c r="U861" s="25" t="s">
        <v>2454</v>
      </c>
      <c r="V861" s="25" t="s">
        <v>2458</v>
      </c>
      <c r="W861" s="23" t="s">
        <v>2459</v>
      </c>
      <c r="X861" s="26">
        <v>37361</v>
      </c>
      <c r="Y861" s="26">
        <v>37418</v>
      </c>
      <c r="Z861" s="21"/>
      <c r="AA861" s="25"/>
      <c r="AB861" s="25"/>
      <c r="AC861" s="25"/>
      <c r="AD861" s="25">
        <v>7001</v>
      </c>
      <c r="AE861" s="25">
        <v>108</v>
      </c>
      <c r="AF861" s="25" t="s">
        <v>62</v>
      </c>
      <c r="AG861" s="25" t="s">
        <v>62</v>
      </c>
      <c r="AH861" s="25"/>
      <c r="AI861" s="25" t="s">
        <v>63</v>
      </c>
      <c r="AJ861" s="27">
        <v>108</v>
      </c>
      <c r="AK861" s="24">
        <v>12</v>
      </c>
      <c r="AL861" s="24" t="b">
        <v>0</v>
      </c>
      <c r="AM861" s="24" t="b">
        <v>0</v>
      </c>
      <c r="AN861" s="24" t="b">
        <v>0</v>
      </c>
      <c r="AO861" s="24">
        <v>0</v>
      </c>
      <c r="AP861" s="24">
        <v>1</v>
      </c>
      <c r="AQ861" s="26">
        <v>37371</v>
      </c>
      <c r="AR861" s="26">
        <v>37372</v>
      </c>
      <c r="AS861" s="24">
        <v>1</v>
      </c>
      <c r="AT861" s="23" t="s">
        <v>82</v>
      </c>
      <c r="AU861" s="23" t="str">
        <f t="shared" si="13"/>
        <v>VO00512297</v>
      </c>
    </row>
    <row r="862" spans="2:47" ht="13.8" x14ac:dyDescent="0.25">
      <c r="B862" s="20">
        <v>37371</v>
      </c>
      <c r="C862" s="20" t="s">
        <v>2213</v>
      </c>
      <c r="D862" s="21" t="s">
        <v>649</v>
      </c>
      <c r="E862" s="21" t="s">
        <v>650</v>
      </c>
      <c r="F862" s="22">
        <v>6.04</v>
      </c>
      <c r="G862" s="21" t="s">
        <v>2460</v>
      </c>
      <c r="H862" s="21" t="s">
        <v>49</v>
      </c>
      <c r="I862" s="21" t="s">
        <v>2461</v>
      </c>
      <c r="J862" s="21" t="s">
        <v>307</v>
      </c>
      <c r="K862" s="21" t="s">
        <v>39</v>
      </c>
      <c r="L862" s="21" t="s">
        <v>52</v>
      </c>
      <c r="M862" s="23" t="s">
        <v>78</v>
      </c>
      <c r="N862" s="24">
        <v>458</v>
      </c>
      <c r="O862" s="21" t="s">
        <v>54</v>
      </c>
      <c r="P862" s="23" t="s">
        <v>130</v>
      </c>
      <c r="Q862" s="23" t="s">
        <v>56</v>
      </c>
      <c r="R862" s="23" t="s">
        <v>57</v>
      </c>
      <c r="S862" s="24" t="b">
        <v>0</v>
      </c>
      <c r="T862" s="25" t="s">
        <v>2462</v>
      </c>
      <c r="U862" s="25" t="s">
        <v>2463</v>
      </c>
      <c r="V862" s="25" t="s">
        <v>2464</v>
      </c>
      <c r="W862" s="23" t="s">
        <v>2465</v>
      </c>
      <c r="X862" s="26">
        <v>37315</v>
      </c>
      <c r="Y862" s="26">
        <v>37372</v>
      </c>
      <c r="Z862" s="21"/>
      <c r="AA862" s="25"/>
      <c r="AB862" s="25"/>
      <c r="AC862" s="25"/>
      <c r="AD862" s="25">
        <v>7002</v>
      </c>
      <c r="AE862" s="25">
        <v>6.04</v>
      </c>
      <c r="AF862" s="25" t="s">
        <v>62</v>
      </c>
      <c r="AG862" s="25" t="s">
        <v>62</v>
      </c>
      <c r="AH862" s="25"/>
      <c r="AI862" s="25" t="s">
        <v>63</v>
      </c>
      <c r="AJ862" s="27">
        <v>6.04</v>
      </c>
      <c r="AK862" s="24">
        <v>5</v>
      </c>
      <c r="AL862" s="24" t="b">
        <v>0</v>
      </c>
      <c r="AM862" s="24" t="b">
        <v>0</v>
      </c>
      <c r="AN862" s="24" t="b">
        <v>0</v>
      </c>
      <c r="AO862" s="24">
        <v>0</v>
      </c>
      <c r="AP862" s="24">
        <v>1</v>
      </c>
      <c r="AQ862" s="26">
        <v>37371</v>
      </c>
      <c r="AR862" s="26">
        <v>37372</v>
      </c>
      <c r="AS862" s="24">
        <v>1</v>
      </c>
      <c r="AT862" s="23" t="s">
        <v>657</v>
      </c>
      <c r="AU862" s="23" t="str">
        <f t="shared" si="13"/>
        <v>VO00513174</v>
      </c>
    </row>
    <row r="863" spans="2:47" ht="13.8" x14ac:dyDescent="0.25">
      <c r="B863" s="20">
        <v>37371</v>
      </c>
      <c r="C863" s="20" t="s">
        <v>2213</v>
      </c>
      <c r="D863" s="21" t="s">
        <v>649</v>
      </c>
      <c r="E863" s="21" t="s">
        <v>650</v>
      </c>
      <c r="F863" s="22">
        <v>6.04</v>
      </c>
      <c r="G863" s="21" t="s">
        <v>2460</v>
      </c>
      <c r="H863" s="21" t="s">
        <v>49</v>
      </c>
      <c r="I863" s="21" t="s">
        <v>2466</v>
      </c>
      <c r="J863" s="21" t="s">
        <v>307</v>
      </c>
      <c r="K863" s="21" t="s">
        <v>39</v>
      </c>
      <c r="L863" s="21" t="s">
        <v>52</v>
      </c>
      <c r="M863" s="23" t="s">
        <v>78</v>
      </c>
      <c r="N863" s="24">
        <v>458</v>
      </c>
      <c r="O863" s="21" t="s">
        <v>54</v>
      </c>
      <c r="P863" s="23" t="s">
        <v>130</v>
      </c>
      <c r="Q863" s="23" t="s">
        <v>56</v>
      </c>
      <c r="R863" s="23" t="s">
        <v>57</v>
      </c>
      <c r="S863" s="24" t="b">
        <v>0</v>
      </c>
      <c r="T863" s="25" t="s">
        <v>2467</v>
      </c>
      <c r="U863" s="25" t="s">
        <v>2463</v>
      </c>
      <c r="V863" s="25" t="s">
        <v>2464</v>
      </c>
      <c r="W863" s="23" t="s">
        <v>2468</v>
      </c>
      <c r="X863" s="26">
        <v>37346</v>
      </c>
      <c r="Y863" s="26">
        <v>37403</v>
      </c>
      <c r="Z863" s="21"/>
      <c r="AA863" s="25"/>
      <c r="AB863" s="25"/>
      <c r="AC863" s="25"/>
      <c r="AD863" s="25">
        <v>7002</v>
      </c>
      <c r="AE863" s="25">
        <v>6.04</v>
      </c>
      <c r="AF863" s="25" t="s">
        <v>62</v>
      </c>
      <c r="AG863" s="25" t="s">
        <v>62</v>
      </c>
      <c r="AH863" s="25"/>
      <c r="AI863" s="25" t="s">
        <v>63</v>
      </c>
      <c r="AJ863" s="27">
        <v>6.04</v>
      </c>
      <c r="AK863" s="24">
        <v>6</v>
      </c>
      <c r="AL863" s="24" t="b">
        <v>0</v>
      </c>
      <c r="AM863" s="24" t="b">
        <v>0</v>
      </c>
      <c r="AN863" s="24" t="b">
        <v>0</v>
      </c>
      <c r="AO863" s="24">
        <v>0</v>
      </c>
      <c r="AP863" s="24">
        <v>1</v>
      </c>
      <c r="AQ863" s="26">
        <v>37371</v>
      </c>
      <c r="AR863" s="26">
        <v>37372</v>
      </c>
      <c r="AS863" s="24">
        <v>1</v>
      </c>
      <c r="AT863" s="23" t="s">
        <v>657</v>
      </c>
      <c r="AU863" s="23" t="str">
        <f t="shared" si="13"/>
        <v>VO00513177</v>
      </c>
    </row>
    <row r="864" spans="2:47" ht="13.8" x14ac:dyDescent="0.25">
      <c r="B864" s="20">
        <v>37371</v>
      </c>
      <c r="C864" s="20" t="s">
        <v>2213</v>
      </c>
      <c r="D864" s="21" t="s">
        <v>649</v>
      </c>
      <c r="E864" s="21" t="s">
        <v>650</v>
      </c>
      <c r="F864" s="22">
        <v>98.11</v>
      </c>
      <c r="G864" s="21" t="s">
        <v>2460</v>
      </c>
      <c r="H864" s="21" t="s">
        <v>49</v>
      </c>
      <c r="I864" s="21" t="s">
        <v>2469</v>
      </c>
      <c r="J864" s="21" t="s">
        <v>307</v>
      </c>
      <c r="K864" s="21" t="s">
        <v>39</v>
      </c>
      <c r="L864" s="21" t="s">
        <v>52</v>
      </c>
      <c r="M864" s="23" t="s">
        <v>78</v>
      </c>
      <c r="N864" s="24">
        <v>458</v>
      </c>
      <c r="O864" s="21" t="s">
        <v>54</v>
      </c>
      <c r="P864" s="23" t="s">
        <v>130</v>
      </c>
      <c r="Q864" s="23" t="s">
        <v>56</v>
      </c>
      <c r="R864" s="23" t="s">
        <v>57</v>
      </c>
      <c r="S864" s="24" t="b">
        <v>0</v>
      </c>
      <c r="T864" s="25" t="s">
        <v>2470</v>
      </c>
      <c r="U864" s="25" t="s">
        <v>2463</v>
      </c>
      <c r="V864" s="25" t="s">
        <v>1028</v>
      </c>
      <c r="W864" s="23" t="s">
        <v>2471</v>
      </c>
      <c r="X864" s="26">
        <v>37358</v>
      </c>
      <c r="Y864" s="26">
        <v>37359</v>
      </c>
      <c r="Z864" s="21" t="s">
        <v>2472</v>
      </c>
      <c r="AA864" s="25"/>
      <c r="AB864" s="25"/>
      <c r="AC864" s="25"/>
      <c r="AD864" s="25">
        <v>7001</v>
      </c>
      <c r="AE864" s="25">
        <v>98.11</v>
      </c>
      <c r="AF864" s="25" t="s">
        <v>62</v>
      </c>
      <c r="AG864" s="25" t="s">
        <v>62</v>
      </c>
      <c r="AH864" s="25"/>
      <c r="AI864" s="25" t="s">
        <v>63</v>
      </c>
      <c r="AJ864" s="27">
        <v>98.11</v>
      </c>
      <c r="AK864" s="24">
        <v>2</v>
      </c>
      <c r="AL864" s="24" t="b">
        <v>0</v>
      </c>
      <c r="AM864" s="24" t="b">
        <v>0</v>
      </c>
      <c r="AN864" s="24" t="b">
        <v>0</v>
      </c>
      <c r="AO864" s="24">
        <v>0</v>
      </c>
      <c r="AP864" s="24">
        <v>1</v>
      </c>
      <c r="AQ864" s="26">
        <v>37371</v>
      </c>
      <c r="AR864" s="26">
        <v>37372</v>
      </c>
      <c r="AS864" s="24">
        <v>1</v>
      </c>
      <c r="AT864" s="23" t="s">
        <v>657</v>
      </c>
      <c r="AU864" s="23" t="str">
        <f t="shared" si="13"/>
        <v>VO00512852</v>
      </c>
    </row>
    <row r="865" spans="2:47" ht="13.8" x14ac:dyDescent="0.25">
      <c r="B865" s="20">
        <v>37371</v>
      </c>
      <c r="C865" s="20" t="s">
        <v>2213</v>
      </c>
      <c r="D865" s="21" t="s">
        <v>2473</v>
      </c>
      <c r="E865" s="21" t="s">
        <v>234</v>
      </c>
      <c r="F865" s="22">
        <v>161.85</v>
      </c>
      <c r="G865" s="21" t="s">
        <v>2451</v>
      </c>
      <c r="H865" s="21" t="s">
        <v>49</v>
      </c>
      <c r="I865" s="21" t="s">
        <v>2474</v>
      </c>
      <c r="J865" s="21" t="s">
        <v>307</v>
      </c>
      <c r="K865" s="21" t="s">
        <v>39</v>
      </c>
      <c r="L865" s="21" t="s">
        <v>52</v>
      </c>
      <c r="M865" s="23" t="s">
        <v>1482</v>
      </c>
      <c r="N865" s="24">
        <v>458</v>
      </c>
      <c r="O865" s="21" t="s">
        <v>54</v>
      </c>
      <c r="P865" s="23" t="s">
        <v>55</v>
      </c>
      <c r="Q865" s="23" t="s">
        <v>56</v>
      </c>
      <c r="R865" s="23" t="s">
        <v>57</v>
      </c>
      <c r="S865" s="24" t="b">
        <v>0</v>
      </c>
      <c r="T865" s="25" t="s">
        <v>2475</v>
      </c>
      <c r="U865" s="25" t="s">
        <v>2454</v>
      </c>
      <c r="V865" s="25" t="s">
        <v>2476</v>
      </c>
      <c r="W865" s="23" t="s">
        <v>2477</v>
      </c>
      <c r="X865" s="26">
        <v>37354</v>
      </c>
      <c r="Y865" s="26">
        <v>37411</v>
      </c>
      <c r="Z865" s="21"/>
      <c r="AA865" s="25"/>
      <c r="AB865" s="25"/>
      <c r="AC865" s="25"/>
      <c r="AD865" s="25">
        <v>7001</v>
      </c>
      <c r="AE865" s="25">
        <v>161.85</v>
      </c>
      <c r="AF865" s="25" t="s">
        <v>62</v>
      </c>
      <c r="AG865" s="25" t="s">
        <v>62</v>
      </c>
      <c r="AH865" s="25"/>
      <c r="AI865" s="25" t="s">
        <v>63</v>
      </c>
      <c r="AJ865" s="27">
        <v>161.85</v>
      </c>
      <c r="AK865" s="24">
        <v>4</v>
      </c>
      <c r="AL865" s="24" t="b">
        <v>0</v>
      </c>
      <c r="AM865" s="24" t="b">
        <v>0</v>
      </c>
      <c r="AN865" s="24" t="b">
        <v>0</v>
      </c>
      <c r="AO865" s="24">
        <v>0</v>
      </c>
      <c r="AP865" s="24">
        <v>1</v>
      </c>
      <c r="AQ865" s="26">
        <v>37371</v>
      </c>
      <c r="AR865" s="26">
        <v>37372</v>
      </c>
      <c r="AS865" s="24">
        <v>1</v>
      </c>
      <c r="AT865" s="23" t="s">
        <v>2478</v>
      </c>
      <c r="AU865" s="23" t="str">
        <f t="shared" si="13"/>
        <v>VO00512271</v>
      </c>
    </row>
    <row r="866" spans="2:47" ht="13.8" x14ac:dyDescent="0.25">
      <c r="B866" s="20">
        <v>37371</v>
      </c>
      <c r="C866" s="20" t="s">
        <v>2213</v>
      </c>
      <c r="D866" s="21" t="s">
        <v>90</v>
      </c>
      <c r="E866" s="21" t="s">
        <v>91</v>
      </c>
      <c r="F866" s="22">
        <v>956.2</v>
      </c>
      <c r="G866" s="21" t="s">
        <v>2451</v>
      </c>
      <c r="H866" s="21" t="s">
        <v>49</v>
      </c>
      <c r="I866" s="21" t="s">
        <v>2479</v>
      </c>
      <c r="J866" s="21" t="s">
        <v>307</v>
      </c>
      <c r="K866" s="21" t="s">
        <v>39</v>
      </c>
      <c r="L866" s="21" t="s">
        <v>52</v>
      </c>
      <c r="M866" s="23" t="s">
        <v>93</v>
      </c>
      <c r="N866" s="24">
        <v>458</v>
      </c>
      <c r="O866" s="21" t="s">
        <v>54</v>
      </c>
      <c r="P866" s="23" t="s">
        <v>55</v>
      </c>
      <c r="Q866" s="23" t="s">
        <v>56</v>
      </c>
      <c r="R866" s="23" t="s">
        <v>57</v>
      </c>
      <c r="S866" s="24" t="b">
        <v>0</v>
      </c>
      <c r="T866" s="25" t="s">
        <v>2480</v>
      </c>
      <c r="U866" s="25" t="s">
        <v>2454</v>
      </c>
      <c r="V866" s="25" t="s">
        <v>225</v>
      </c>
      <c r="W866" s="23" t="s">
        <v>2481</v>
      </c>
      <c r="X866" s="26">
        <v>37357</v>
      </c>
      <c r="Y866" s="26">
        <v>37377</v>
      </c>
      <c r="Z866" s="21"/>
      <c r="AA866" s="25"/>
      <c r="AB866" s="25"/>
      <c r="AC866" s="25"/>
      <c r="AD866" s="25">
        <v>7001</v>
      </c>
      <c r="AE866" s="25">
        <v>956.2</v>
      </c>
      <c r="AF866" s="25" t="s">
        <v>62</v>
      </c>
      <c r="AG866" s="25" t="s">
        <v>62</v>
      </c>
      <c r="AH866" s="25"/>
      <c r="AI866" s="25" t="s">
        <v>63</v>
      </c>
      <c r="AJ866" s="27">
        <v>956.2</v>
      </c>
      <c r="AK866" s="24">
        <v>5</v>
      </c>
      <c r="AL866" s="24" t="b">
        <v>0</v>
      </c>
      <c r="AM866" s="24" t="b">
        <v>0</v>
      </c>
      <c r="AN866" s="24" t="b">
        <v>0</v>
      </c>
      <c r="AO866" s="24">
        <v>0</v>
      </c>
      <c r="AP866" s="24">
        <v>1</v>
      </c>
      <c r="AQ866" s="26">
        <v>37371</v>
      </c>
      <c r="AR866" s="26">
        <v>37372</v>
      </c>
      <c r="AS866" s="24">
        <v>1</v>
      </c>
      <c r="AT866" s="23" t="s">
        <v>97</v>
      </c>
      <c r="AU866" s="23" t="str">
        <f t="shared" si="13"/>
        <v>VO00512273</v>
      </c>
    </row>
    <row r="867" spans="2:47" ht="13.8" x14ac:dyDescent="0.25">
      <c r="B867" s="20">
        <v>37371</v>
      </c>
      <c r="C867" s="20" t="s">
        <v>2213</v>
      </c>
      <c r="D867" s="21" t="s">
        <v>373</v>
      </c>
      <c r="E867" s="21" t="s">
        <v>374</v>
      </c>
      <c r="F867" s="22">
        <v>128.85</v>
      </c>
      <c r="G867" s="21" t="s">
        <v>2460</v>
      </c>
      <c r="H867" s="21" t="s">
        <v>49</v>
      </c>
      <c r="I867" s="21" t="s">
        <v>2482</v>
      </c>
      <c r="J867" s="21" t="s">
        <v>307</v>
      </c>
      <c r="K867" s="21" t="s">
        <v>39</v>
      </c>
      <c r="L867" s="21" t="s">
        <v>52</v>
      </c>
      <c r="M867" s="23" t="s">
        <v>113</v>
      </c>
      <c r="N867" s="24">
        <v>459</v>
      </c>
      <c r="O867" s="21" t="s">
        <v>102</v>
      </c>
      <c r="P867" s="23" t="s">
        <v>130</v>
      </c>
      <c r="Q867" s="23" t="s">
        <v>56</v>
      </c>
      <c r="R867" s="23" t="s">
        <v>57</v>
      </c>
      <c r="S867" s="24" t="b">
        <v>0</v>
      </c>
      <c r="T867" s="25" t="s">
        <v>2483</v>
      </c>
      <c r="U867" s="25" t="s">
        <v>2463</v>
      </c>
      <c r="V867" s="25" t="s">
        <v>1079</v>
      </c>
      <c r="W867" s="23" t="s">
        <v>2484</v>
      </c>
      <c r="X867" s="26">
        <v>37359</v>
      </c>
      <c r="Y867" s="26">
        <v>37369</v>
      </c>
      <c r="Z867" s="21" t="s">
        <v>2485</v>
      </c>
      <c r="AA867" s="25"/>
      <c r="AB867" s="25"/>
      <c r="AC867" s="25"/>
      <c r="AD867" s="25">
        <v>7002</v>
      </c>
      <c r="AE867" s="25">
        <v>128.85</v>
      </c>
      <c r="AF867" s="25" t="s">
        <v>62</v>
      </c>
      <c r="AG867" s="25" t="s">
        <v>62</v>
      </c>
      <c r="AH867" s="25"/>
      <c r="AI867" s="25" t="s">
        <v>63</v>
      </c>
      <c r="AJ867" s="27">
        <v>128.85</v>
      </c>
      <c r="AK867" s="24">
        <v>4</v>
      </c>
      <c r="AL867" s="24" t="b">
        <v>0</v>
      </c>
      <c r="AM867" s="24" t="b">
        <v>0</v>
      </c>
      <c r="AN867" s="24" t="b">
        <v>0</v>
      </c>
      <c r="AO867" s="24">
        <v>0</v>
      </c>
      <c r="AP867" s="24">
        <v>1</v>
      </c>
      <c r="AQ867" s="26">
        <v>37371</v>
      </c>
      <c r="AR867" s="26">
        <v>37372</v>
      </c>
      <c r="AS867" s="24">
        <v>1</v>
      </c>
      <c r="AT867" s="23" t="s">
        <v>380</v>
      </c>
      <c r="AU867" s="23" t="str">
        <f t="shared" si="13"/>
        <v>VO00512859</v>
      </c>
    </row>
    <row r="868" spans="2:47" ht="13.8" x14ac:dyDescent="0.25">
      <c r="B868" s="20">
        <v>37371</v>
      </c>
      <c r="C868" s="20" t="s">
        <v>2213</v>
      </c>
      <c r="D868" s="21" t="s">
        <v>118</v>
      </c>
      <c r="E868" s="21" t="s">
        <v>119</v>
      </c>
      <c r="F868" s="22">
        <v>105.99</v>
      </c>
      <c r="G868" s="21" t="s">
        <v>2451</v>
      </c>
      <c r="H868" s="21" t="s">
        <v>49</v>
      </c>
      <c r="I868" s="21" t="s">
        <v>2486</v>
      </c>
      <c r="J868" s="21" t="s">
        <v>307</v>
      </c>
      <c r="K868" s="21" t="s">
        <v>39</v>
      </c>
      <c r="L868" s="21" t="s">
        <v>52</v>
      </c>
      <c r="M868" s="23" t="s">
        <v>121</v>
      </c>
      <c r="N868" s="24">
        <v>459</v>
      </c>
      <c r="O868" s="21" t="s">
        <v>102</v>
      </c>
      <c r="P868" s="23" t="s">
        <v>55</v>
      </c>
      <c r="Q868" s="23" t="s">
        <v>56</v>
      </c>
      <c r="R868" s="23" t="s">
        <v>57</v>
      </c>
      <c r="S868" s="24" t="b">
        <v>0</v>
      </c>
      <c r="T868" s="25" t="s">
        <v>2487</v>
      </c>
      <c r="U868" s="25" t="s">
        <v>2454</v>
      </c>
      <c r="V868" s="25" t="s">
        <v>1214</v>
      </c>
      <c r="W868" s="23" t="s">
        <v>2488</v>
      </c>
      <c r="X868" s="26">
        <v>37368</v>
      </c>
      <c r="Y868" s="26">
        <v>37369</v>
      </c>
      <c r="Z868" s="21"/>
      <c r="AA868" s="25"/>
      <c r="AB868" s="25"/>
      <c r="AC868" s="25"/>
      <c r="AD868" s="25">
        <v>7001</v>
      </c>
      <c r="AE868" s="25">
        <v>150.80000000000001</v>
      </c>
      <c r="AF868" s="25" t="s">
        <v>62</v>
      </c>
      <c r="AG868" s="25" t="s">
        <v>62</v>
      </c>
      <c r="AH868" s="25"/>
      <c r="AI868" s="25" t="s">
        <v>63</v>
      </c>
      <c r="AJ868" s="27">
        <v>105.99</v>
      </c>
      <c r="AK868" s="24">
        <v>11</v>
      </c>
      <c r="AL868" s="24" t="b">
        <v>0</v>
      </c>
      <c r="AM868" s="24" t="b">
        <v>0</v>
      </c>
      <c r="AN868" s="24" t="b">
        <v>0</v>
      </c>
      <c r="AO868" s="24">
        <v>0</v>
      </c>
      <c r="AP868" s="24">
        <v>1</v>
      </c>
      <c r="AQ868" s="26">
        <v>37371</v>
      </c>
      <c r="AR868" s="26">
        <v>37372</v>
      </c>
      <c r="AS868" s="24">
        <v>1</v>
      </c>
      <c r="AT868" s="23" t="s">
        <v>125</v>
      </c>
      <c r="AU868" s="23" t="str">
        <f t="shared" si="13"/>
        <v>VO00512289</v>
      </c>
    </row>
    <row r="869" spans="2:47" ht="13.8" x14ac:dyDescent="0.25">
      <c r="B869" s="20">
        <v>37371</v>
      </c>
      <c r="C869" s="20" t="s">
        <v>2213</v>
      </c>
      <c r="D869" s="21" t="s">
        <v>136</v>
      </c>
      <c r="E869" s="21" t="s">
        <v>91</v>
      </c>
      <c r="F869" s="22">
        <v>51.59</v>
      </c>
      <c r="G869" s="21" t="s">
        <v>2451</v>
      </c>
      <c r="H869" s="21" t="s">
        <v>49</v>
      </c>
      <c r="I869" s="21" t="s">
        <v>2489</v>
      </c>
      <c r="J869" s="21" t="s">
        <v>307</v>
      </c>
      <c r="K869" s="21" t="s">
        <v>39</v>
      </c>
      <c r="L869" s="21" t="s">
        <v>52</v>
      </c>
      <c r="M869" s="23" t="s">
        <v>138</v>
      </c>
      <c r="N869" s="24">
        <v>499</v>
      </c>
      <c r="O869" s="21" t="s">
        <v>139</v>
      </c>
      <c r="P869" s="23" t="s">
        <v>55</v>
      </c>
      <c r="Q869" s="23" t="s">
        <v>56</v>
      </c>
      <c r="R869" s="23" t="s">
        <v>57</v>
      </c>
      <c r="S869" s="24" t="b">
        <v>0</v>
      </c>
      <c r="T869" s="25" t="s">
        <v>2490</v>
      </c>
      <c r="U869" s="25" t="s">
        <v>2454</v>
      </c>
      <c r="V869" s="25" t="s">
        <v>141</v>
      </c>
      <c r="W869" s="23" t="s">
        <v>2491</v>
      </c>
      <c r="X869" s="26">
        <v>37366</v>
      </c>
      <c r="Y869" s="26">
        <v>37423</v>
      </c>
      <c r="Z869" s="21"/>
      <c r="AA869" s="25"/>
      <c r="AB869" s="25"/>
      <c r="AC869" s="25"/>
      <c r="AD869" s="25">
        <v>7001</v>
      </c>
      <c r="AE869" s="25">
        <v>51.59</v>
      </c>
      <c r="AF869" s="25" t="s">
        <v>62</v>
      </c>
      <c r="AG869" s="25" t="s">
        <v>62</v>
      </c>
      <c r="AH869" s="25"/>
      <c r="AI869" s="25" t="s">
        <v>63</v>
      </c>
      <c r="AJ869" s="27">
        <v>51.59</v>
      </c>
      <c r="AK869" s="24">
        <v>6</v>
      </c>
      <c r="AL869" s="24" t="b">
        <v>0</v>
      </c>
      <c r="AM869" s="24" t="b">
        <v>0</v>
      </c>
      <c r="AN869" s="24" t="b">
        <v>0</v>
      </c>
      <c r="AO869" s="24">
        <v>0</v>
      </c>
      <c r="AP869" s="24">
        <v>1</v>
      </c>
      <c r="AQ869" s="26">
        <v>37371</v>
      </c>
      <c r="AR869" s="26">
        <v>37372</v>
      </c>
      <c r="AS869" s="24">
        <v>1</v>
      </c>
      <c r="AT869" s="23" t="s">
        <v>143</v>
      </c>
      <c r="AU869" s="23" t="str">
        <f t="shared" si="13"/>
        <v>VO00512276</v>
      </c>
    </row>
    <row r="870" spans="2:47" ht="13.8" x14ac:dyDescent="0.25">
      <c r="B870" s="20">
        <v>37371</v>
      </c>
      <c r="C870" s="20" t="s">
        <v>2213</v>
      </c>
      <c r="D870" s="21" t="s">
        <v>2299</v>
      </c>
      <c r="E870" s="21" t="s">
        <v>2300</v>
      </c>
      <c r="F870" s="22">
        <v>40</v>
      </c>
      <c r="G870" s="21" t="s">
        <v>2451</v>
      </c>
      <c r="H870" s="21" t="s">
        <v>49</v>
      </c>
      <c r="I870" s="21" t="s">
        <v>2492</v>
      </c>
      <c r="J870" s="21" t="s">
        <v>307</v>
      </c>
      <c r="K870" s="21" t="s">
        <v>39</v>
      </c>
      <c r="L870" s="21" t="s">
        <v>52</v>
      </c>
      <c r="M870" s="23" t="s">
        <v>1526</v>
      </c>
      <c r="N870" s="24">
        <v>499</v>
      </c>
      <c r="O870" s="21" t="s">
        <v>139</v>
      </c>
      <c r="P870" s="23" t="s">
        <v>55</v>
      </c>
      <c r="Q870" s="23" t="s">
        <v>56</v>
      </c>
      <c r="R870" s="23" t="s">
        <v>57</v>
      </c>
      <c r="S870" s="24" t="b">
        <v>0</v>
      </c>
      <c r="T870" s="25" t="s">
        <v>2493</v>
      </c>
      <c r="U870" s="25" t="s">
        <v>2454</v>
      </c>
      <c r="V870" s="25" t="s">
        <v>152</v>
      </c>
      <c r="W870" s="23" t="s">
        <v>2494</v>
      </c>
      <c r="X870" s="26">
        <v>37374</v>
      </c>
      <c r="Y870" s="26">
        <v>37431</v>
      </c>
      <c r="Z870" s="21"/>
      <c r="AA870" s="25"/>
      <c r="AB870" s="25"/>
      <c r="AC870" s="25"/>
      <c r="AD870" s="25">
        <v>7001</v>
      </c>
      <c r="AE870" s="25">
        <v>40</v>
      </c>
      <c r="AF870" s="25" t="s">
        <v>62</v>
      </c>
      <c r="AG870" s="25" t="s">
        <v>62</v>
      </c>
      <c r="AH870" s="25"/>
      <c r="AI870" s="25" t="s">
        <v>63</v>
      </c>
      <c r="AJ870" s="27">
        <v>40</v>
      </c>
      <c r="AK870" s="24">
        <v>7</v>
      </c>
      <c r="AL870" s="24" t="b">
        <v>0</v>
      </c>
      <c r="AM870" s="24" t="b">
        <v>0</v>
      </c>
      <c r="AN870" s="24" t="b">
        <v>0</v>
      </c>
      <c r="AO870" s="24">
        <v>0</v>
      </c>
      <c r="AP870" s="24">
        <v>1</v>
      </c>
      <c r="AQ870" s="26">
        <v>37371</v>
      </c>
      <c r="AR870" s="26">
        <v>37372</v>
      </c>
      <c r="AS870" s="24">
        <v>1</v>
      </c>
      <c r="AT870" s="23" t="s">
        <v>2305</v>
      </c>
      <c r="AU870" s="23" t="str">
        <f t="shared" si="13"/>
        <v>VO00512278</v>
      </c>
    </row>
    <row r="871" spans="2:47" ht="13.8" x14ac:dyDescent="0.25">
      <c r="B871" s="20">
        <v>37371</v>
      </c>
      <c r="C871" s="20" t="s">
        <v>2213</v>
      </c>
      <c r="D871" s="21" t="s">
        <v>2299</v>
      </c>
      <c r="E871" s="21" t="s">
        <v>2300</v>
      </c>
      <c r="F871" s="22">
        <v>44.81</v>
      </c>
      <c r="G871" s="21" t="s">
        <v>2451</v>
      </c>
      <c r="H871" s="21" t="s">
        <v>49</v>
      </c>
      <c r="I871" s="21" t="s">
        <v>2495</v>
      </c>
      <c r="J871" s="21" t="s">
        <v>307</v>
      </c>
      <c r="K871" s="21" t="s">
        <v>39</v>
      </c>
      <c r="L871" s="21" t="s">
        <v>52</v>
      </c>
      <c r="M871" s="23" t="s">
        <v>1526</v>
      </c>
      <c r="N871" s="24">
        <v>499</v>
      </c>
      <c r="O871" s="21" t="s">
        <v>139</v>
      </c>
      <c r="P871" s="23" t="s">
        <v>55</v>
      </c>
      <c r="Q871" s="23" t="s">
        <v>56</v>
      </c>
      <c r="R871" s="23" t="s">
        <v>57</v>
      </c>
      <c r="S871" s="24" t="b">
        <v>0</v>
      </c>
      <c r="T871" s="25" t="s">
        <v>2487</v>
      </c>
      <c r="U871" s="25" t="s">
        <v>2454</v>
      </c>
      <c r="V871" s="25" t="s">
        <v>1214</v>
      </c>
      <c r="W871" s="23" t="s">
        <v>2488</v>
      </c>
      <c r="X871" s="26">
        <v>37368</v>
      </c>
      <c r="Y871" s="26">
        <v>37369</v>
      </c>
      <c r="Z871" s="21"/>
      <c r="AA871" s="25"/>
      <c r="AB871" s="25"/>
      <c r="AC871" s="25"/>
      <c r="AD871" s="25">
        <v>7001</v>
      </c>
      <c r="AE871" s="25">
        <v>150.80000000000001</v>
      </c>
      <c r="AF871" s="25" t="s">
        <v>62</v>
      </c>
      <c r="AG871" s="25" t="s">
        <v>62</v>
      </c>
      <c r="AH871" s="25"/>
      <c r="AI871" s="25" t="s">
        <v>63</v>
      </c>
      <c r="AJ871" s="27">
        <v>44.81</v>
      </c>
      <c r="AK871" s="24">
        <v>10</v>
      </c>
      <c r="AL871" s="24" t="b">
        <v>0</v>
      </c>
      <c r="AM871" s="24" t="b">
        <v>0</v>
      </c>
      <c r="AN871" s="24" t="b">
        <v>0</v>
      </c>
      <c r="AO871" s="24">
        <v>0</v>
      </c>
      <c r="AP871" s="24">
        <v>1</v>
      </c>
      <c r="AQ871" s="26">
        <v>37371</v>
      </c>
      <c r="AR871" s="26">
        <v>37372</v>
      </c>
      <c r="AS871" s="24">
        <v>1</v>
      </c>
      <c r="AT871" s="23" t="s">
        <v>2305</v>
      </c>
      <c r="AU871" s="23" t="str">
        <f t="shared" si="13"/>
        <v>VO00512289</v>
      </c>
    </row>
    <row r="872" spans="2:47" ht="13.8" x14ac:dyDescent="0.25">
      <c r="B872" s="20">
        <v>37371</v>
      </c>
      <c r="C872" s="20" t="s">
        <v>2213</v>
      </c>
      <c r="D872" s="21" t="s">
        <v>765</v>
      </c>
      <c r="E872" s="21" t="s">
        <v>99</v>
      </c>
      <c r="F872" s="22">
        <v>300.17</v>
      </c>
      <c r="G872" s="21" t="s">
        <v>2460</v>
      </c>
      <c r="H872" s="21" t="s">
        <v>49</v>
      </c>
      <c r="I872" s="21" t="s">
        <v>2496</v>
      </c>
      <c r="J872" s="21" t="s">
        <v>307</v>
      </c>
      <c r="K872" s="21" t="s">
        <v>39</v>
      </c>
      <c r="L872" s="21" t="s">
        <v>52</v>
      </c>
      <c r="M872" s="23" t="s">
        <v>766</v>
      </c>
      <c r="N872" s="24">
        <v>499</v>
      </c>
      <c r="O872" s="21" t="s">
        <v>139</v>
      </c>
      <c r="P872" s="23" t="s">
        <v>130</v>
      </c>
      <c r="Q872" s="23" t="s">
        <v>56</v>
      </c>
      <c r="R872" s="23" t="s">
        <v>57</v>
      </c>
      <c r="S872" s="24" t="b">
        <v>0</v>
      </c>
      <c r="T872" s="25" t="s">
        <v>2497</v>
      </c>
      <c r="U872" s="25" t="s">
        <v>2463</v>
      </c>
      <c r="V872" s="25" t="s">
        <v>941</v>
      </c>
      <c r="W872" s="23" t="s">
        <v>2498</v>
      </c>
      <c r="X872" s="26">
        <v>37368</v>
      </c>
      <c r="Y872" s="26">
        <v>37378</v>
      </c>
      <c r="Z872" s="21"/>
      <c r="AA872" s="25"/>
      <c r="AB872" s="25"/>
      <c r="AC872" s="25"/>
      <c r="AD872" s="25">
        <v>7002</v>
      </c>
      <c r="AE872" s="25">
        <v>300.17</v>
      </c>
      <c r="AF872" s="25" t="s">
        <v>62</v>
      </c>
      <c r="AG872" s="25" t="s">
        <v>62</v>
      </c>
      <c r="AH872" s="25"/>
      <c r="AI872" s="25" t="s">
        <v>63</v>
      </c>
      <c r="AJ872" s="27">
        <v>300.17</v>
      </c>
      <c r="AK872" s="24">
        <v>3</v>
      </c>
      <c r="AL872" s="24" t="b">
        <v>0</v>
      </c>
      <c r="AM872" s="24" t="b">
        <v>0</v>
      </c>
      <c r="AN872" s="24" t="b">
        <v>0</v>
      </c>
      <c r="AO872" s="24">
        <v>0</v>
      </c>
      <c r="AP872" s="24">
        <v>1</v>
      </c>
      <c r="AQ872" s="26">
        <v>37371</v>
      </c>
      <c r="AR872" s="26">
        <v>37372</v>
      </c>
      <c r="AS872" s="24">
        <v>1</v>
      </c>
      <c r="AT872" s="23" t="s">
        <v>767</v>
      </c>
      <c r="AU872" s="23" t="str">
        <f t="shared" si="13"/>
        <v>VO00512856</v>
      </c>
    </row>
    <row r="873" spans="2:47" ht="13.8" x14ac:dyDescent="0.25">
      <c r="B873" s="20">
        <v>37371</v>
      </c>
      <c r="C873" s="20" t="s">
        <v>2213</v>
      </c>
      <c r="D873" s="21" t="s">
        <v>155</v>
      </c>
      <c r="E873" s="21" t="s">
        <v>111</v>
      </c>
      <c r="F873" s="22">
        <v>101.7</v>
      </c>
      <c r="G873" s="21" t="s">
        <v>2451</v>
      </c>
      <c r="H873" s="21" t="s">
        <v>49</v>
      </c>
      <c r="I873" s="21" t="s">
        <v>2499</v>
      </c>
      <c r="J873" s="21" t="s">
        <v>307</v>
      </c>
      <c r="K873" s="21" t="s">
        <v>39</v>
      </c>
      <c r="L873" s="21" t="s">
        <v>52</v>
      </c>
      <c r="M873" s="23" t="s">
        <v>157</v>
      </c>
      <c r="N873" s="24">
        <v>459</v>
      </c>
      <c r="O873" s="21" t="s">
        <v>102</v>
      </c>
      <c r="P873" s="23" t="s">
        <v>55</v>
      </c>
      <c r="Q873" s="23" t="s">
        <v>56</v>
      </c>
      <c r="R873" s="23" t="s">
        <v>57</v>
      </c>
      <c r="S873" s="24" t="b">
        <v>0</v>
      </c>
      <c r="T873" s="25" t="s">
        <v>2500</v>
      </c>
      <c r="U873" s="25" t="s">
        <v>2454</v>
      </c>
      <c r="V873" s="25" t="s">
        <v>2501</v>
      </c>
      <c r="W873" s="23" t="s">
        <v>2502</v>
      </c>
      <c r="X873" s="26">
        <v>37354</v>
      </c>
      <c r="Y873" s="26">
        <v>37364</v>
      </c>
      <c r="Z873" s="21"/>
      <c r="AA873" s="25"/>
      <c r="AB873" s="25"/>
      <c r="AC873" s="25"/>
      <c r="AD873" s="25">
        <v>7001</v>
      </c>
      <c r="AE873" s="25">
        <v>101.7</v>
      </c>
      <c r="AF873" s="25" t="s">
        <v>62</v>
      </c>
      <c r="AG873" s="25" t="s">
        <v>62</v>
      </c>
      <c r="AH873" s="25"/>
      <c r="AI873" s="25" t="s">
        <v>63</v>
      </c>
      <c r="AJ873" s="27">
        <v>101.7</v>
      </c>
      <c r="AK873" s="24">
        <v>8</v>
      </c>
      <c r="AL873" s="24" t="b">
        <v>0</v>
      </c>
      <c r="AM873" s="24" t="b">
        <v>0</v>
      </c>
      <c r="AN873" s="24" t="b">
        <v>0</v>
      </c>
      <c r="AO873" s="24">
        <v>0</v>
      </c>
      <c r="AP873" s="24">
        <v>1</v>
      </c>
      <c r="AQ873" s="26">
        <v>37371</v>
      </c>
      <c r="AR873" s="26">
        <v>37372</v>
      </c>
      <c r="AS873" s="24">
        <v>1</v>
      </c>
      <c r="AT873" s="23" t="s">
        <v>161</v>
      </c>
      <c r="AU873" s="23" t="str">
        <f t="shared" si="13"/>
        <v>VO00512281</v>
      </c>
    </row>
    <row r="874" spans="2:47" ht="13.8" x14ac:dyDescent="0.25">
      <c r="B874" s="20">
        <v>37371</v>
      </c>
      <c r="C874" s="20" t="s">
        <v>2213</v>
      </c>
      <c r="D874" s="21" t="s">
        <v>193</v>
      </c>
      <c r="E874" s="21" t="s">
        <v>194</v>
      </c>
      <c r="F874" s="22">
        <v>26.97</v>
      </c>
      <c r="G874" s="21" t="s">
        <v>2503</v>
      </c>
      <c r="H874" s="21" t="s">
        <v>49</v>
      </c>
      <c r="I874" s="21" t="s">
        <v>2504</v>
      </c>
      <c r="J874" s="21" t="s">
        <v>307</v>
      </c>
      <c r="K874" s="21" t="s">
        <v>39</v>
      </c>
      <c r="L874" s="21" t="s">
        <v>52</v>
      </c>
      <c r="M874" s="23" t="s">
        <v>197</v>
      </c>
      <c r="N874" s="24">
        <v>499</v>
      </c>
      <c r="O874" s="21" t="s">
        <v>139</v>
      </c>
      <c r="P874" s="23" t="s">
        <v>130</v>
      </c>
      <c r="Q874" s="23" t="s">
        <v>56</v>
      </c>
      <c r="R874" s="23" t="s">
        <v>57</v>
      </c>
      <c r="S874" s="24" t="b">
        <v>0</v>
      </c>
      <c r="T874" s="25" t="s">
        <v>2505</v>
      </c>
      <c r="U874" s="25" t="s">
        <v>2506</v>
      </c>
      <c r="V874" s="25" t="s">
        <v>200</v>
      </c>
      <c r="W874" s="23" t="s">
        <v>2507</v>
      </c>
      <c r="X874" s="26">
        <v>37365</v>
      </c>
      <c r="Y874" s="26">
        <v>37380</v>
      </c>
      <c r="Z874" s="21"/>
      <c r="AA874" s="25"/>
      <c r="AB874" s="25"/>
      <c r="AC874" s="25"/>
      <c r="AD874" s="25">
        <v>7026</v>
      </c>
      <c r="AE874" s="25">
        <v>74.48</v>
      </c>
      <c r="AF874" s="25" t="s">
        <v>62</v>
      </c>
      <c r="AG874" s="25" t="s">
        <v>62</v>
      </c>
      <c r="AH874" s="25"/>
      <c r="AI874" s="25" t="s">
        <v>63</v>
      </c>
      <c r="AJ874" s="27">
        <v>26.97</v>
      </c>
      <c r="AK874" s="24">
        <v>8</v>
      </c>
      <c r="AL874" s="24" t="b">
        <v>0</v>
      </c>
      <c r="AM874" s="24" t="b">
        <v>0</v>
      </c>
      <c r="AN874" s="24" t="b">
        <v>0</v>
      </c>
      <c r="AO874" s="24">
        <v>0</v>
      </c>
      <c r="AP874" s="24">
        <v>1</v>
      </c>
      <c r="AQ874" s="26">
        <v>37371</v>
      </c>
      <c r="AR874" s="26">
        <v>37372</v>
      </c>
      <c r="AS874" s="24">
        <v>1</v>
      </c>
      <c r="AT874" s="23" t="s">
        <v>202</v>
      </c>
      <c r="AU874" s="23" t="str">
        <f t="shared" si="13"/>
        <v>VO00512880</v>
      </c>
    </row>
    <row r="875" spans="2:47" ht="13.8" x14ac:dyDescent="0.25">
      <c r="B875" s="20">
        <v>37371</v>
      </c>
      <c r="C875" s="20" t="s">
        <v>2213</v>
      </c>
      <c r="D875" s="21" t="s">
        <v>241</v>
      </c>
      <c r="E875" s="21" t="s">
        <v>242</v>
      </c>
      <c r="F875" s="22">
        <v>24.32</v>
      </c>
      <c r="G875" s="21" t="s">
        <v>2451</v>
      </c>
      <c r="H875" s="21" t="s">
        <v>49</v>
      </c>
      <c r="I875" s="21" t="s">
        <v>2508</v>
      </c>
      <c r="J875" s="21" t="s">
        <v>307</v>
      </c>
      <c r="K875" s="21" t="s">
        <v>39</v>
      </c>
      <c r="L875" s="21" t="s">
        <v>52</v>
      </c>
      <c r="M875" s="23" t="s">
        <v>244</v>
      </c>
      <c r="N875" s="24">
        <v>499</v>
      </c>
      <c r="O875" s="21" t="s">
        <v>139</v>
      </c>
      <c r="P875" s="23" t="s">
        <v>55</v>
      </c>
      <c r="Q875" s="23" t="s">
        <v>56</v>
      </c>
      <c r="R875" s="23" t="s">
        <v>57</v>
      </c>
      <c r="S875" s="24" t="b">
        <v>0</v>
      </c>
      <c r="T875" s="25" t="s">
        <v>2509</v>
      </c>
      <c r="U875" s="25" t="s">
        <v>2454</v>
      </c>
      <c r="V875" s="25" t="s">
        <v>395</v>
      </c>
      <c r="W875" s="23" t="s">
        <v>2510</v>
      </c>
      <c r="X875" s="26">
        <v>37362</v>
      </c>
      <c r="Y875" s="26">
        <v>37419</v>
      </c>
      <c r="Z875" s="21"/>
      <c r="AA875" s="25"/>
      <c r="AB875" s="25"/>
      <c r="AC875" s="25"/>
      <c r="AD875" s="25">
        <v>7001</v>
      </c>
      <c r="AE875" s="25">
        <v>24.32</v>
      </c>
      <c r="AF875" s="25" t="s">
        <v>62</v>
      </c>
      <c r="AG875" s="25" t="s">
        <v>62</v>
      </c>
      <c r="AH875" s="25"/>
      <c r="AI875" s="25" t="s">
        <v>63</v>
      </c>
      <c r="AJ875" s="27">
        <v>24.32</v>
      </c>
      <c r="AK875" s="24">
        <v>1</v>
      </c>
      <c r="AL875" s="24" t="b">
        <v>0</v>
      </c>
      <c r="AM875" s="24" t="b">
        <v>0</v>
      </c>
      <c r="AN875" s="24" t="b">
        <v>0</v>
      </c>
      <c r="AO875" s="24">
        <v>0</v>
      </c>
      <c r="AP875" s="24">
        <v>1</v>
      </c>
      <c r="AQ875" s="26">
        <v>37371</v>
      </c>
      <c r="AR875" s="26">
        <v>37372</v>
      </c>
      <c r="AS875" s="24">
        <v>1</v>
      </c>
      <c r="AT875" s="23" t="s">
        <v>248</v>
      </c>
      <c r="AU875" s="23" t="str">
        <f t="shared" si="13"/>
        <v>VO00512266</v>
      </c>
    </row>
    <row r="876" spans="2:47" ht="13.8" x14ac:dyDescent="0.25">
      <c r="B876" s="20">
        <v>37371</v>
      </c>
      <c r="C876" s="20" t="s">
        <v>2213</v>
      </c>
      <c r="D876" s="21" t="s">
        <v>241</v>
      </c>
      <c r="E876" s="21" t="s">
        <v>242</v>
      </c>
      <c r="F876" s="22">
        <v>67.959999999999994</v>
      </c>
      <c r="G876" s="21" t="s">
        <v>2451</v>
      </c>
      <c r="H876" s="21" t="s">
        <v>49</v>
      </c>
      <c r="I876" s="21" t="s">
        <v>2511</v>
      </c>
      <c r="J876" s="21" t="s">
        <v>307</v>
      </c>
      <c r="K876" s="21" t="s">
        <v>39</v>
      </c>
      <c r="L876" s="21" t="s">
        <v>52</v>
      </c>
      <c r="M876" s="23" t="s">
        <v>244</v>
      </c>
      <c r="N876" s="24">
        <v>499</v>
      </c>
      <c r="O876" s="21" t="s">
        <v>139</v>
      </c>
      <c r="P876" s="23" t="s">
        <v>55</v>
      </c>
      <c r="Q876" s="23" t="s">
        <v>56</v>
      </c>
      <c r="R876" s="23" t="s">
        <v>57</v>
      </c>
      <c r="S876" s="24" t="b">
        <v>0</v>
      </c>
      <c r="T876" s="25" t="s">
        <v>2512</v>
      </c>
      <c r="U876" s="25" t="s">
        <v>2454</v>
      </c>
      <c r="V876" s="25" t="s">
        <v>251</v>
      </c>
      <c r="W876" s="23" t="s">
        <v>1379</v>
      </c>
      <c r="X876" s="26">
        <v>37361</v>
      </c>
      <c r="Y876" s="26">
        <v>37418</v>
      </c>
      <c r="Z876" s="21"/>
      <c r="AA876" s="25"/>
      <c r="AB876" s="25"/>
      <c r="AC876" s="25"/>
      <c r="AD876" s="25">
        <v>7001</v>
      </c>
      <c r="AE876" s="25">
        <v>67.959999999999994</v>
      </c>
      <c r="AF876" s="25" t="s">
        <v>62</v>
      </c>
      <c r="AG876" s="25" t="s">
        <v>62</v>
      </c>
      <c r="AH876" s="25"/>
      <c r="AI876" s="25" t="s">
        <v>63</v>
      </c>
      <c r="AJ876" s="27">
        <v>67.959999999999994</v>
      </c>
      <c r="AK876" s="24">
        <v>2</v>
      </c>
      <c r="AL876" s="24" t="b">
        <v>0</v>
      </c>
      <c r="AM876" s="24" t="b">
        <v>0</v>
      </c>
      <c r="AN876" s="24" t="b">
        <v>0</v>
      </c>
      <c r="AO876" s="24">
        <v>0</v>
      </c>
      <c r="AP876" s="24">
        <v>1</v>
      </c>
      <c r="AQ876" s="26">
        <v>37371</v>
      </c>
      <c r="AR876" s="26">
        <v>37372</v>
      </c>
      <c r="AS876" s="24">
        <v>1</v>
      </c>
      <c r="AT876" s="23" t="s">
        <v>248</v>
      </c>
      <c r="AU876" s="23" t="str">
        <f t="shared" si="13"/>
        <v>VO00512268</v>
      </c>
    </row>
    <row r="877" spans="2:47" ht="13.8" x14ac:dyDescent="0.25">
      <c r="B877" s="20">
        <v>37371</v>
      </c>
      <c r="C877" s="20" t="s">
        <v>2213</v>
      </c>
      <c r="D877" s="21" t="s">
        <v>241</v>
      </c>
      <c r="E877" s="21" t="s">
        <v>242</v>
      </c>
      <c r="F877" s="22">
        <v>10.76</v>
      </c>
      <c r="G877" s="21" t="s">
        <v>2451</v>
      </c>
      <c r="H877" s="21" t="s">
        <v>49</v>
      </c>
      <c r="I877" s="21" t="s">
        <v>2513</v>
      </c>
      <c r="J877" s="21" t="s">
        <v>307</v>
      </c>
      <c r="K877" s="21" t="s">
        <v>39</v>
      </c>
      <c r="L877" s="21" t="s">
        <v>52</v>
      </c>
      <c r="M877" s="23" t="s">
        <v>244</v>
      </c>
      <c r="N877" s="24">
        <v>499</v>
      </c>
      <c r="O877" s="21" t="s">
        <v>139</v>
      </c>
      <c r="P877" s="23" t="s">
        <v>55</v>
      </c>
      <c r="Q877" s="23" t="s">
        <v>56</v>
      </c>
      <c r="R877" s="23" t="s">
        <v>57</v>
      </c>
      <c r="S877" s="24" t="b">
        <v>0</v>
      </c>
      <c r="T877" s="25" t="s">
        <v>2514</v>
      </c>
      <c r="U877" s="25" t="s">
        <v>2454</v>
      </c>
      <c r="V877" s="25" t="s">
        <v>123</v>
      </c>
      <c r="W877" s="23" t="s">
        <v>2515</v>
      </c>
      <c r="X877" s="26">
        <v>37368</v>
      </c>
      <c r="Y877" s="26">
        <v>37425</v>
      </c>
      <c r="Z877" s="21"/>
      <c r="AA877" s="25"/>
      <c r="AB877" s="25"/>
      <c r="AC877" s="25"/>
      <c r="AD877" s="25">
        <v>7001</v>
      </c>
      <c r="AE877" s="25">
        <v>10.76</v>
      </c>
      <c r="AF877" s="25" t="s">
        <v>62</v>
      </c>
      <c r="AG877" s="25" t="s">
        <v>62</v>
      </c>
      <c r="AH877" s="25"/>
      <c r="AI877" s="25" t="s">
        <v>63</v>
      </c>
      <c r="AJ877" s="27">
        <v>10.76</v>
      </c>
      <c r="AK877" s="24">
        <v>3</v>
      </c>
      <c r="AL877" s="24" t="b">
        <v>0</v>
      </c>
      <c r="AM877" s="24" t="b">
        <v>0</v>
      </c>
      <c r="AN877" s="24" t="b">
        <v>0</v>
      </c>
      <c r="AO877" s="24">
        <v>0</v>
      </c>
      <c r="AP877" s="24">
        <v>1</v>
      </c>
      <c r="AQ877" s="26">
        <v>37371</v>
      </c>
      <c r="AR877" s="26">
        <v>37372</v>
      </c>
      <c r="AS877" s="24">
        <v>1</v>
      </c>
      <c r="AT877" s="23" t="s">
        <v>248</v>
      </c>
      <c r="AU877" s="23" t="str">
        <f t="shared" si="13"/>
        <v>VO00512270</v>
      </c>
    </row>
    <row r="878" spans="2:47" ht="13.8" x14ac:dyDescent="0.25">
      <c r="B878" s="20">
        <v>37371</v>
      </c>
      <c r="C878" s="20" t="s">
        <v>2213</v>
      </c>
      <c r="D878" s="21" t="s">
        <v>895</v>
      </c>
      <c r="E878" s="21" t="s">
        <v>896</v>
      </c>
      <c r="F878" s="22">
        <v>20.74</v>
      </c>
      <c r="G878" s="21" t="s">
        <v>2460</v>
      </c>
      <c r="H878" s="21" t="s">
        <v>49</v>
      </c>
      <c r="I878" s="21" t="s">
        <v>169</v>
      </c>
      <c r="J878" s="21" t="s">
        <v>307</v>
      </c>
      <c r="K878" s="21" t="s">
        <v>39</v>
      </c>
      <c r="L878" s="21" t="s">
        <v>52</v>
      </c>
      <c r="M878" s="23" t="s">
        <v>244</v>
      </c>
      <c r="N878" s="24">
        <v>499</v>
      </c>
      <c r="O878" s="21" t="s">
        <v>139</v>
      </c>
      <c r="P878" s="23" t="s">
        <v>130</v>
      </c>
      <c r="Q878" s="23" t="s">
        <v>56</v>
      </c>
      <c r="R878" s="23" t="s">
        <v>57</v>
      </c>
      <c r="S878" s="24" t="b">
        <v>0</v>
      </c>
      <c r="T878" s="25" t="s">
        <v>2516</v>
      </c>
      <c r="U878" s="25" t="s">
        <v>2463</v>
      </c>
      <c r="V878" s="25" t="s">
        <v>173</v>
      </c>
      <c r="W878" s="23" t="s">
        <v>2517</v>
      </c>
      <c r="X878" s="26">
        <v>37364</v>
      </c>
      <c r="Y878" s="26">
        <v>37374</v>
      </c>
      <c r="Z878" s="21"/>
      <c r="AA878" s="25"/>
      <c r="AB878" s="25"/>
      <c r="AC878" s="25"/>
      <c r="AD878" s="25">
        <v>7026</v>
      </c>
      <c r="AE878" s="25">
        <v>20.74</v>
      </c>
      <c r="AF878" s="25" t="s">
        <v>62</v>
      </c>
      <c r="AG878" s="25" t="s">
        <v>62</v>
      </c>
      <c r="AH878" s="25"/>
      <c r="AI878" s="25" t="s">
        <v>63</v>
      </c>
      <c r="AJ878" s="27">
        <v>20.74</v>
      </c>
      <c r="AK878" s="24">
        <v>1</v>
      </c>
      <c r="AL878" s="24" t="b">
        <v>0</v>
      </c>
      <c r="AM878" s="24" t="b">
        <v>0</v>
      </c>
      <c r="AN878" s="24" t="b">
        <v>0</v>
      </c>
      <c r="AO878" s="24">
        <v>0</v>
      </c>
      <c r="AP878" s="24">
        <v>1</v>
      </c>
      <c r="AQ878" s="26">
        <v>37371</v>
      </c>
      <c r="AR878" s="26">
        <v>37372</v>
      </c>
      <c r="AS878" s="24">
        <v>1</v>
      </c>
      <c r="AT878" s="23" t="s">
        <v>900</v>
      </c>
      <c r="AU878" s="23" t="str">
        <f t="shared" si="13"/>
        <v>VO00512848</v>
      </c>
    </row>
    <row r="879" spans="2:47" ht="13.8" x14ac:dyDescent="0.25">
      <c r="B879" s="20">
        <v>37372</v>
      </c>
      <c r="C879" s="20" t="s">
        <v>2213</v>
      </c>
      <c r="D879" s="21" t="s">
        <v>253</v>
      </c>
      <c r="E879" s="21" t="s">
        <v>254</v>
      </c>
      <c r="F879" s="22">
        <v>35</v>
      </c>
      <c r="G879" s="21" t="s">
        <v>2518</v>
      </c>
      <c r="H879" s="21" t="s">
        <v>49</v>
      </c>
      <c r="I879" s="21" t="s">
        <v>2519</v>
      </c>
      <c r="J879" s="21" t="s">
        <v>307</v>
      </c>
      <c r="K879" s="21" t="s">
        <v>39</v>
      </c>
      <c r="L879" s="21" t="s">
        <v>52</v>
      </c>
      <c r="M879" s="23" t="s">
        <v>257</v>
      </c>
      <c r="N879" s="24">
        <v>459</v>
      </c>
      <c r="O879" s="21" t="s">
        <v>102</v>
      </c>
      <c r="P879" s="23" t="s">
        <v>130</v>
      </c>
      <c r="Q879" s="23" t="s">
        <v>56</v>
      </c>
      <c r="R879" s="23" t="s">
        <v>57</v>
      </c>
      <c r="S879" s="24" t="b">
        <v>0</v>
      </c>
      <c r="T879" s="25" t="s">
        <v>2520</v>
      </c>
      <c r="U879" s="25" t="s">
        <v>2521</v>
      </c>
      <c r="V879" s="25" t="s">
        <v>1899</v>
      </c>
      <c r="W879" s="23" t="s">
        <v>2522</v>
      </c>
      <c r="X879" s="26">
        <v>37371</v>
      </c>
      <c r="Y879" s="26">
        <v>37372</v>
      </c>
      <c r="Z879" s="21"/>
      <c r="AA879" s="25"/>
      <c r="AB879" s="25"/>
      <c r="AC879" s="25"/>
      <c r="AD879" s="25">
        <v>1000</v>
      </c>
      <c r="AE879" s="25">
        <v>35</v>
      </c>
      <c r="AF879" s="25" t="s">
        <v>62</v>
      </c>
      <c r="AG879" s="25" t="s">
        <v>62</v>
      </c>
      <c r="AH879" s="25"/>
      <c r="AI879" s="25" t="s">
        <v>63</v>
      </c>
      <c r="AJ879" s="27">
        <v>35</v>
      </c>
      <c r="AK879" s="24">
        <v>1</v>
      </c>
      <c r="AL879" s="24" t="b">
        <v>0</v>
      </c>
      <c r="AM879" s="24" t="b">
        <v>0</v>
      </c>
      <c r="AN879" s="24" t="b">
        <v>0</v>
      </c>
      <c r="AO879" s="24">
        <v>0</v>
      </c>
      <c r="AP879" s="24">
        <v>1</v>
      </c>
      <c r="AQ879" s="26">
        <v>37372</v>
      </c>
      <c r="AR879" s="26">
        <v>37372</v>
      </c>
      <c r="AS879" s="24">
        <v>1</v>
      </c>
      <c r="AT879" s="23" t="s">
        <v>262</v>
      </c>
      <c r="AU879" s="23" t="str">
        <f t="shared" si="13"/>
        <v>VO00513531</v>
      </c>
    </row>
    <row r="880" spans="2:47" ht="13.8" x14ac:dyDescent="0.25">
      <c r="B880" s="20">
        <v>37376</v>
      </c>
      <c r="C880" s="20" t="s">
        <v>2213</v>
      </c>
      <c r="D880" s="21" t="s">
        <v>415</v>
      </c>
      <c r="E880" s="21" t="s">
        <v>416</v>
      </c>
      <c r="F880" s="22">
        <v>-6364.03</v>
      </c>
      <c r="G880" s="21" t="s">
        <v>2523</v>
      </c>
      <c r="H880" s="21" t="s">
        <v>2524</v>
      </c>
      <c r="I880" s="21" t="s">
        <v>2524</v>
      </c>
      <c r="J880" s="21"/>
      <c r="K880" s="21" t="s">
        <v>39</v>
      </c>
      <c r="L880" s="21" t="s">
        <v>269</v>
      </c>
      <c r="M880" s="23" t="s">
        <v>419</v>
      </c>
      <c r="N880" s="24">
        <v>400</v>
      </c>
      <c r="O880" s="21" t="s">
        <v>420</v>
      </c>
      <c r="P880" s="23" t="s">
        <v>130</v>
      </c>
      <c r="Q880" s="23" t="s">
        <v>56</v>
      </c>
      <c r="R880" s="23" t="s">
        <v>57</v>
      </c>
      <c r="S880" s="24" t="b">
        <v>0</v>
      </c>
      <c r="T880" s="25" t="s">
        <v>2523</v>
      </c>
      <c r="U880" s="25"/>
      <c r="V880" s="25"/>
      <c r="W880" s="23" t="s">
        <v>272</v>
      </c>
      <c r="X880" s="26">
        <v>2</v>
      </c>
      <c r="Y880" s="26">
        <v>2</v>
      </c>
      <c r="Z880" s="21"/>
      <c r="AA880" s="25"/>
      <c r="AB880" s="25"/>
      <c r="AC880" s="25"/>
      <c r="AD880" s="25"/>
      <c r="AE880" s="25">
        <v>0</v>
      </c>
      <c r="AF880" s="25" t="s">
        <v>62</v>
      </c>
      <c r="AG880" s="25" t="s">
        <v>62</v>
      </c>
      <c r="AH880" s="25"/>
      <c r="AI880" s="25" t="s">
        <v>63</v>
      </c>
      <c r="AJ880" s="27">
        <v>-6364.03</v>
      </c>
      <c r="AK880" s="24">
        <v>3</v>
      </c>
      <c r="AL880" s="24" t="b">
        <v>0</v>
      </c>
      <c r="AM880" s="24" t="b">
        <v>0</v>
      </c>
      <c r="AN880" s="24" t="b">
        <v>0</v>
      </c>
      <c r="AO880" s="24">
        <v>0</v>
      </c>
      <c r="AP880" s="24">
        <v>1</v>
      </c>
      <c r="AQ880" s="26">
        <v>37376</v>
      </c>
      <c r="AR880" s="26">
        <v>37382</v>
      </c>
      <c r="AS880" s="24">
        <v>1</v>
      </c>
      <c r="AT880" s="23" t="s">
        <v>421</v>
      </c>
      <c r="AU880" s="23" t="str">
        <f t="shared" si="13"/>
        <v/>
      </c>
    </row>
    <row r="881" spans="2:47" ht="13.8" x14ac:dyDescent="0.25">
      <c r="B881" s="20">
        <v>37376</v>
      </c>
      <c r="C881" s="20" t="s">
        <v>2213</v>
      </c>
      <c r="D881" s="21" t="s">
        <v>422</v>
      </c>
      <c r="E881" s="21" t="s">
        <v>423</v>
      </c>
      <c r="F881" s="22">
        <v>-12400.97</v>
      </c>
      <c r="G881" s="21" t="s">
        <v>2523</v>
      </c>
      <c r="H881" s="21" t="s">
        <v>2524</v>
      </c>
      <c r="I881" s="21" t="s">
        <v>2524</v>
      </c>
      <c r="J881" s="21"/>
      <c r="K881" s="21" t="s">
        <v>39</v>
      </c>
      <c r="L881" s="21" t="s">
        <v>269</v>
      </c>
      <c r="M881" s="23" t="s">
        <v>424</v>
      </c>
      <c r="N881" s="24">
        <v>420</v>
      </c>
      <c r="O881" s="21" t="s">
        <v>425</v>
      </c>
      <c r="P881" s="23" t="s">
        <v>130</v>
      </c>
      <c r="Q881" s="23" t="s">
        <v>56</v>
      </c>
      <c r="R881" s="23" t="s">
        <v>57</v>
      </c>
      <c r="S881" s="24" t="b">
        <v>0</v>
      </c>
      <c r="T881" s="25" t="s">
        <v>2523</v>
      </c>
      <c r="U881" s="25"/>
      <c r="V881" s="25"/>
      <c r="W881" s="23" t="s">
        <v>272</v>
      </c>
      <c r="X881" s="26">
        <v>2</v>
      </c>
      <c r="Y881" s="26">
        <v>2</v>
      </c>
      <c r="Z881" s="21"/>
      <c r="AA881" s="25"/>
      <c r="AB881" s="25"/>
      <c r="AC881" s="25"/>
      <c r="AD881" s="25"/>
      <c r="AE881" s="25">
        <v>0</v>
      </c>
      <c r="AF881" s="25" t="s">
        <v>62</v>
      </c>
      <c r="AG881" s="25" t="s">
        <v>62</v>
      </c>
      <c r="AH881" s="25"/>
      <c r="AI881" s="25" t="s">
        <v>63</v>
      </c>
      <c r="AJ881" s="27">
        <v>-12400.97</v>
      </c>
      <c r="AK881" s="24">
        <v>4</v>
      </c>
      <c r="AL881" s="24" t="b">
        <v>0</v>
      </c>
      <c r="AM881" s="24" t="b">
        <v>0</v>
      </c>
      <c r="AN881" s="24" t="b">
        <v>0</v>
      </c>
      <c r="AO881" s="24">
        <v>0</v>
      </c>
      <c r="AP881" s="24">
        <v>1</v>
      </c>
      <c r="AQ881" s="26">
        <v>37376</v>
      </c>
      <c r="AR881" s="26">
        <v>37382</v>
      </c>
      <c r="AS881" s="24">
        <v>1</v>
      </c>
      <c r="AT881" s="23" t="s">
        <v>426</v>
      </c>
      <c r="AU881" s="23" t="str">
        <f t="shared" si="13"/>
        <v/>
      </c>
    </row>
    <row r="882" spans="2:47" ht="13.8" x14ac:dyDescent="0.25">
      <c r="B882" s="20">
        <v>37376</v>
      </c>
      <c r="C882" s="20" t="s">
        <v>2213</v>
      </c>
      <c r="D882" s="21" t="s">
        <v>427</v>
      </c>
      <c r="E882" s="21" t="s">
        <v>428</v>
      </c>
      <c r="F882" s="22">
        <v>-25800</v>
      </c>
      <c r="G882" s="21" t="s">
        <v>2525</v>
      </c>
      <c r="H882" s="21" t="s">
        <v>2526</v>
      </c>
      <c r="I882" s="21" t="s">
        <v>2527</v>
      </c>
      <c r="J882" s="21" t="s">
        <v>432</v>
      </c>
      <c r="K882" s="21" t="s">
        <v>39</v>
      </c>
      <c r="L882" s="21" t="s">
        <v>269</v>
      </c>
      <c r="M882" s="23" t="s">
        <v>433</v>
      </c>
      <c r="N882" s="24">
        <v>400</v>
      </c>
      <c r="O882" s="21" t="s">
        <v>420</v>
      </c>
      <c r="P882" s="23" t="s">
        <v>55</v>
      </c>
      <c r="Q882" s="23" t="s">
        <v>56</v>
      </c>
      <c r="R882" s="23" t="s">
        <v>57</v>
      </c>
      <c r="S882" s="24" t="b">
        <v>0</v>
      </c>
      <c r="T882" s="25" t="s">
        <v>1959</v>
      </c>
      <c r="U882" s="25" t="s">
        <v>435</v>
      </c>
      <c r="V882" s="25"/>
      <c r="W882" s="23" t="s">
        <v>272</v>
      </c>
      <c r="X882" s="26">
        <v>2</v>
      </c>
      <c r="Y882" s="26">
        <v>2</v>
      </c>
      <c r="Z882" s="21"/>
      <c r="AA882" s="25"/>
      <c r="AB882" s="25"/>
      <c r="AC882" s="25"/>
      <c r="AD882" s="25"/>
      <c r="AE882" s="25">
        <v>0</v>
      </c>
      <c r="AF882" s="25" t="s">
        <v>62</v>
      </c>
      <c r="AG882" s="25" t="s">
        <v>62</v>
      </c>
      <c r="AH882" s="25"/>
      <c r="AI882" s="25" t="s">
        <v>63</v>
      </c>
      <c r="AJ882" s="27">
        <v>-25800</v>
      </c>
      <c r="AK882" s="24">
        <v>2</v>
      </c>
      <c r="AL882" s="24" t="b">
        <v>0</v>
      </c>
      <c r="AM882" s="24" t="b">
        <v>0</v>
      </c>
      <c r="AN882" s="24" t="b">
        <v>1</v>
      </c>
      <c r="AO882" s="24">
        <v>4</v>
      </c>
      <c r="AP882" s="24">
        <v>1</v>
      </c>
      <c r="AQ882" s="26">
        <v>37376</v>
      </c>
      <c r="AR882" s="26">
        <v>37378</v>
      </c>
      <c r="AS882" s="24">
        <v>1</v>
      </c>
      <c r="AT882" s="23" t="s">
        <v>436</v>
      </c>
      <c r="AU882" s="23" t="str">
        <f t="shared" si="13"/>
        <v/>
      </c>
    </row>
    <row r="883" spans="2:47" ht="13.8" x14ac:dyDescent="0.25">
      <c r="B883" s="20">
        <v>37376</v>
      </c>
      <c r="C883" s="20" t="s">
        <v>2213</v>
      </c>
      <c r="D883" s="21" t="s">
        <v>427</v>
      </c>
      <c r="E883" s="21" t="s">
        <v>428</v>
      </c>
      <c r="F883" s="22">
        <v>-32473.15</v>
      </c>
      <c r="G883" s="21" t="s">
        <v>2525</v>
      </c>
      <c r="H883" s="21" t="s">
        <v>2526</v>
      </c>
      <c r="I883" s="21" t="s">
        <v>2528</v>
      </c>
      <c r="J883" s="21" t="s">
        <v>432</v>
      </c>
      <c r="K883" s="21" t="s">
        <v>39</v>
      </c>
      <c r="L883" s="21" t="s">
        <v>269</v>
      </c>
      <c r="M883" s="23" t="s">
        <v>433</v>
      </c>
      <c r="N883" s="24">
        <v>400</v>
      </c>
      <c r="O883" s="21" t="s">
        <v>420</v>
      </c>
      <c r="P883" s="23" t="s">
        <v>55</v>
      </c>
      <c r="Q883" s="23" t="s">
        <v>56</v>
      </c>
      <c r="R883" s="23" t="s">
        <v>57</v>
      </c>
      <c r="S883" s="24" t="b">
        <v>0</v>
      </c>
      <c r="T883" s="25" t="s">
        <v>1959</v>
      </c>
      <c r="U883" s="25" t="s">
        <v>435</v>
      </c>
      <c r="V883" s="25"/>
      <c r="W883" s="23" t="s">
        <v>272</v>
      </c>
      <c r="X883" s="26">
        <v>2</v>
      </c>
      <c r="Y883" s="26">
        <v>2</v>
      </c>
      <c r="Z883" s="21"/>
      <c r="AA883" s="25"/>
      <c r="AB883" s="25"/>
      <c r="AC883" s="25"/>
      <c r="AD883" s="25"/>
      <c r="AE883" s="25">
        <v>0</v>
      </c>
      <c r="AF883" s="25" t="s">
        <v>62</v>
      </c>
      <c r="AG883" s="25" t="s">
        <v>62</v>
      </c>
      <c r="AH883" s="25"/>
      <c r="AI883" s="25" t="s">
        <v>63</v>
      </c>
      <c r="AJ883" s="27">
        <v>-32473.15</v>
      </c>
      <c r="AK883" s="24">
        <v>3</v>
      </c>
      <c r="AL883" s="24" t="b">
        <v>0</v>
      </c>
      <c r="AM883" s="24" t="b">
        <v>0</v>
      </c>
      <c r="AN883" s="24" t="b">
        <v>1</v>
      </c>
      <c r="AO883" s="24">
        <v>4</v>
      </c>
      <c r="AP883" s="24">
        <v>1</v>
      </c>
      <c r="AQ883" s="26">
        <v>37376</v>
      </c>
      <c r="AR883" s="26">
        <v>37378</v>
      </c>
      <c r="AS883" s="24">
        <v>1</v>
      </c>
      <c r="AT883" s="23" t="s">
        <v>436</v>
      </c>
      <c r="AU883" s="23" t="str">
        <f t="shared" si="13"/>
        <v/>
      </c>
    </row>
    <row r="884" spans="2:47" ht="13.8" x14ac:dyDescent="0.25">
      <c r="B884" s="20">
        <v>37376</v>
      </c>
      <c r="C884" s="20" t="s">
        <v>2213</v>
      </c>
      <c r="D884" s="21" t="s">
        <v>427</v>
      </c>
      <c r="E884" s="21" t="s">
        <v>428</v>
      </c>
      <c r="F884" s="22">
        <v>-50100</v>
      </c>
      <c r="G884" s="21" t="s">
        <v>2525</v>
      </c>
      <c r="H884" s="21" t="s">
        <v>2526</v>
      </c>
      <c r="I884" s="21" t="s">
        <v>2529</v>
      </c>
      <c r="J884" s="21" t="s">
        <v>432</v>
      </c>
      <c r="K884" s="21" t="s">
        <v>39</v>
      </c>
      <c r="L884" s="21" t="s">
        <v>269</v>
      </c>
      <c r="M884" s="23" t="s">
        <v>433</v>
      </c>
      <c r="N884" s="24">
        <v>400</v>
      </c>
      <c r="O884" s="21" t="s">
        <v>420</v>
      </c>
      <c r="P884" s="23" t="s">
        <v>55</v>
      </c>
      <c r="Q884" s="23" t="s">
        <v>56</v>
      </c>
      <c r="R884" s="23" t="s">
        <v>57</v>
      </c>
      <c r="S884" s="24" t="b">
        <v>0</v>
      </c>
      <c r="T884" s="25" t="s">
        <v>1959</v>
      </c>
      <c r="U884" s="25" t="s">
        <v>435</v>
      </c>
      <c r="V884" s="25"/>
      <c r="W884" s="23" t="s">
        <v>272</v>
      </c>
      <c r="X884" s="26">
        <v>2</v>
      </c>
      <c r="Y884" s="26">
        <v>2</v>
      </c>
      <c r="Z884" s="21"/>
      <c r="AA884" s="25"/>
      <c r="AB884" s="25"/>
      <c r="AC884" s="25"/>
      <c r="AD884" s="25"/>
      <c r="AE884" s="25">
        <v>0</v>
      </c>
      <c r="AF884" s="25" t="s">
        <v>62</v>
      </c>
      <c r="AG884" s="25" t="s">
        <v>62</v>
      </c>
      <c r="AH884" s="25"/>
      <c r="AI884" s="25" t="s">
        <v>63</v>
      </c>
      <c r="AJ884" s="27">
        <v>-50100</v>
      </c>
      <c r="AK884" s="24">
        <v>4</v>
      </c>
      <c r="AL884" s="24" t="b">
        <v>0</v>
      </c>
      <c r="AM884" s="24" t="b">
        <v>0</v>
      </c>
      <c r="AN884" s="24" t="b">
        <v>1</v>
      </c>
      <c r="AO884" s="24">
        <v>4</v>
      </c>
      <c r="AP884" s="24">
        <v>1</v>
      </c>
      <c r="AQ884" s="26">
        <v>37376</v>
      </c>
      <c r="AR884" s="26">
        <v>37378</v>
      </c>
      <c r="AS884" s="24">
        <v>1</v>
      </c>
      <c r="AT884" s="23" t="s">
        <v>436</v>
      </c>
      <c r="AU884" s="23" t="str">
        <f t="shared" si="13"/>
        <v/>
      </c>
    </row>
    <row r="885" spans="2:47" ht="13.8" x14ac:dyDescent="0.25">
      <c r="B885" s="20">
        <v>37376</v>
      </c>
      <c r="C885" s="20" t="s">
        <v>2213</v>
      </c>
      <c r="D885" s="21" t="s">
        <v>427</v>
      </c>
      <c r="E885" s="21" t="s">
        <v>428</v>
      </c>
      <c r="F885" s="22">
        <v>-7000</v>
      </c>
      <c r="G885" s="21" t="s">
        <v>2525</v>
      </c>
      <c r="H885" s="21" t="s">
        <v>2526</v>
      </c>
      <c r="I885" s="21" t="s">
        <v>2530</v>
      </c>
      <c r="J885" s="21" t="s">
        <v>432</v>
      </c>
      <c r="K885" s="21" t="s">
        <v>39</v>
      </c>
      <c r="L885" s="21" t="s">
        <v>269</v>
      </c>
      <c r="M885" s="23" t="s">
        <v>433</v>
      </c>
      <c r="N885" s="24">
        <v>400</v>
      </c>
      <c r="O885" s="21" t="s">
        <v>420</v>
      </c>
      <c r="P885" s="23" t="s">
        <v>55</v>
      </c>
      <c r="Q885" s="23" t="s">
        <v>56</v>
      </c>
      <c r="R885" s="23" t="s">
        <v>57</v>
      </c>
      <c r="S885" s="24" t="b">
        <v>0</v>
      </c>
      <c r="T885" s="25" t="s">
        <v>1959</v>
      </c>
      <c r="U885" s="25" t="s">
        <v>435</v>
      </c>
      <c r="V885" s="25"/>
      <c r="W885" s="23" t="s">
        <v>272</v>
      </c>
      <c r="X885" s="26">
        <v>2</v>
      </c>
      <c r="Y885" s="26">
        <v>2</v>
      </c>
      <c r="Z885" s="21"/>
      <c r="AA885" s="25"/>
      <c r="AB885" s="25"/>
      <c r="AC885" s="25"/>
      <c r="AD885" s="25"/>
      <c r="AE885" s="25">
        <v>0</v>
      </c>
      <c r="AF885" s="25" t="s">
        <v>62</v>
      </c>
      <c r="AG885" s="25" t="s">
        <v>62</v>
      </c>
      <c r="AH885" s="25"/>
      <c r="AI885" s="25" t="s">
        <v>63</v>
      </c>
      <c r="AJ885" s="27">
        <v>-7000</v>
      </c>
      <c r="AK885" s="24">
        <v>5</v>
      </c>
      <c r="AL885" s="24" t="b">
        <v>0</v>
      </c>
      <c r="AM885" s="24" t="b">
        <v>0</v>
      </c>
      <c r="AN885" s="24" t="b">
        <v>1</v>
      </c>
      <c r="AO885" s="24">
        <v>4</v>
      </c>
      <c r="AP885" s="24">
        <v>1</v>
      </c>
      <c r="AQ885" s="26">
        <v>37376</v>
      </c>
      <c r="AR885" s="26">
        <v>37378</v>
      </c>
      <c r="AS885" s="24">
        <v>1</v>
      </c>
      <c r="AT885" s="23" t="s">
        <v>436</v>
      </c>
      <c r="AU885" s="23" t="str">
        <f t="shared" si="13"/>
        <v/>
      </c>
    </row>
    <row r="886" spans="2:47" ht="13.8" x14ac:dyDescent="0.25">
      <c r="B886" s="20">
        <v>37376</v>
      </c>
      <c r="C886" s="20" t="s">
        <v>2213</v>
      </c>
      <c r="D886" s="21" t="s">
        <v>427</v>
      </c>
      <c r="E886" s="21" t="s">
        <v>428</v>
      </c>
      <c r="F886" s="22">
        <v>594.27</v>
      </c>
      <c r="G886" s="21" t="s">
        <v>2525</v>
      </c>
      <c r="H886" s="21" t="s">
        <v>2526</v>
      </c>
      <c r="I886" s="21" t="s">
        <v>440</v>
      </c>
      <c r="J886" s="21" t="s">
        <v>432</v>
      </c>
      <c r="K886" s="21" t="s">
        <v>39</v>
      </c>
      <c r="L886" s="21" t="s">
        <v>269</v>
      </c>
      <c r="M886" s="23" t="s">
        <v>433</v>
      </c>
      <c r="N886" s="24">
        <v>400</v>
      </c>
      <c r="O886" s="21" t="s">
        <v>420</v>
      </c>
      <c r="P886" s="23" t="s">
        <v>55</v>
      </c>
      <c r="Q886" s="23" t="s">
        <v>56</v>
      </c>
      <c r="R886" s="23" t="s">
        <v>57</v>
      </c>
      <c r="S886" s="24" t="b">
        <v>0</v>
      </c>
      <c r="T886" s="25" t="s">
        <v>1959</v>
      </c>
      <c r="U886" s="25" t="s">
        <v>435</v>
      </c>
      <c r="V886" s="25"/>
      <c r="W886" s="23" t="s">
        <v>272</v>
      </c>
      <c r="X886" s="26">
        <v>2</v>
      </c>
      <c r="Y886" s="26">
        <v>2</v>
      </c>
      <c r="Z886" s="21"/>
      <c r="AA886" s="25"/>
      <c r="AB886" s="25"/>
      <c r="AC886" s="25"/>
      <c r="AD886" s="25"/>
      <c r="AE886" s="25">
        <v>0</v>
      </c>
      <c r="AF886" s="25" t="s">
        <v>62</v>
      </c>
      <c r="AG886" s="25" t="s">
        <v>62</v>
      </c>
      <c r="AH886" s="25"/>
      <c r="AI886" s="25" t="s">
        <v>63</v>
      </c>
      <c r="AJ886" s="27">
        <v>594.27</v>
      </c>
      <c r="AK886" s="24">
        <v>6</v>
      </c>
      <c r="AL886" s="24" t="b">
        <v>0</v>
      </c>
      <c r="AM886" s="24" t="b">
        <v>0</v>
      </c>
      <c r="AN886" s="24" t="b">
        <v>1</v>
      </c>
      <c r="AO886" s="24">
        <v>4</v>
      </c>
      <c r="AP886" s="24">
        <v>1</v>
      </c>
      <c r="AQ886" s="26">
        <v>37376</v>
      </c>
      <c r="AR886" s="26">
        <v>37378</v>
      </c>
      <c r="AS886" s="24">
        <v>1</v>
      </c>
      <c r="AT886" s="23" t="s">
        <v>436</v>
      </c>
      <c r="AU886" s="23" t="str">
        <f t="shared" si="13"/>
        <v/>
      </c>
    </row>
    <row r="887" spans="2:47" ht="13.8" x14ac:dyDescent="0.25">
      <c r="B887" s="20">
        <v>37376</v>
      </c>
      <c r="C887" s="20" t="s">
        <v>2213</v>
      </c>
      <c r="D887" s="21" t="s">
        <v>441</v>
      </c>
      <c r="E887" s="21" t="s">
        <v>442</v>
      </c>
      <c r="F887" s="22">
        <v>-20900</v>
      </c>
      <c r="G887" s="21" t="s">
        <v>2523</v>
      </c>
      <c r="H887" s="21" t="s">
        <v>2524</v>
      </c>
      <c r="I887" s="21" t="s">
        <v>2531</v>
      </c>
      <c r="J887" s="21"/>
      <c r="K887" s="21" t="s">
        <v>39</v>
      </c>
      <c r="L887" s="21" t="s">
        <v>269</v>
      </c>
      <c r="M887" s="23" t="s">
        <v>433</v>
      </c>
      <c r="N887" s="24">
        <v>400</v>
      </c>
      <c r="O887" s="21" t="s">
        <v>420</v>
      </c>
      <c r="P887" s="23" t="s">
        <v>130</v>
      </c>
      <c r="Q887" s="23" t="s">
        <v>56</v>
      </c>
      <c r="R887" s="23" t="s">
        <v>57</v>
      </c>
      <c r="S887" s="24" t="b">
        <v>0</v>
      </c>
      <c r="T887" s="25" t="s">
        <v>2523</v>
      </c>
      <c r="U887" s="25"/>
      <c r="V887" s="25"/>
      <c r="W887" s="23" t="s">
        <v>272</v>
      </c>
      <c r="X887" s="26">
        <v>2</v>
      </c>
      <c r="Y887" s="26">
        <v>2</v>
      </c>
      <c r="Z887" s="21"/>
      <c r="AA887" s="25"/>
      <c r="AB887" s="25"/>
      <c r="AC887" s="25"/>
      <c r="AD887" s="25"/>
      <c r="AE887" s="25">
        <v>0</v>
      </c>
      <c r="AF887" s="25" t="s">
        <v>62</v>
      </c>
      <c r="AG887" s="25" t="s">
        <v>62</v>
      </c>
      <c r="AH887" s="25"/>
      <c r="AI887" s="25" t="s">
        <v>63</v>
      </c>
      <c r="AJ887" s="27">
        <v>-20900</v>
      </c>
      <c r="AK887" s="24">
        <v>9</v>
      </c>
      <c r="AL887" s="24" t="b">
        <v>0</v>
      </c>
      <c r="AM887" s="24" t="b">
        <v>0</v>
      </c>
      <c r="AN887" s="24" t="b">
        <v>0</v>
      </c>
      <c r="AO887" s="24">
        <v>0</v>
      </c>
      <c r="AP887" s="24">
        <v>1</v>
      </c>
      <c r="AQ887" s="26">
        <v>37376</v>
      </c>
      <c r="AR887" s="26">
        <v>37382</v>
      </c>
      <c r="AS887" s="24">
        <v>1</v>
      </c>
      <c r="AT887" s="23" t="s">
        <v>443</v>
      </c>
      <c r="AU887" s="23" t="str">
        <f t="shared" si="13"/>
        <v/>
      </c>
    </row>
    <row r="888" spans="2:47" ht="13.8" x14ac:dyDescent="0.25">
      <c r="B888" s="20">
        <v>37376</v>
      </c>
      <c r="C888" s="20" t="s">
        <v>2213</v>
      </c>
      <c r="D888" s="21" t="s">
        <v>441</v>
      </c>
      <c r="E888" s="21" t="s">
        <v>442</v>
      </c>
      <c r="F888" s="22">
        <v>1364.11</v>
      </c>
      <c r="G888" s="21" t="s">
        <v>2523</v>
      </c>
      <c r="H888" s="21" t="s">
        <v>2524</v>
      </c>
      <c r="I888" s="21" t="s">
        <v>2532</v>
      </c>
      <c r="J888" s="21"/>
      <c r="K888" s="21" t="s">
        <v>39</v>
      </c>
      <c r="L888" s="21" t="s">
        <v>269</v>
      </c>
      <c r="M888" s="23" t="s">
        <v>433</v>
      </c>
      <c r="N888" s="24">
        <v>400</v>
      </c>
      <c r="O888" s="21" t="s">
        <v>420</v>
      </c>
      <c r="P888" s="23" t="s">
        <v>130</v>
      </c>
      <c r="Q888" s="23" t="s">
        <v>56</v>
      </c>
      <c r="R888" s="23" t="s">
        <v>57</v>
      </c>
      <c r="S888" s="24" t="b">
        <v>0</v>
      </c>
      <c r="T888" s="25" t="s">
        <v>2523</v>
      </c>
      <c r="U888" s="25"/>
      <c r="V888" s="25"/>
      <c r="W888" s="23" t="s">
        <v>272</v>
      </c>
      <c r="X888" s="26">
        <v>2</v>
      </c>
      <c r="Y888" s="26">
        <v>2</v>
      </c>
      <c r="Z888" s="21"/>
      <c r="AA888" s="25"/>
      <c r="AB888" s="25"/>
      <c r="AC888" s="25"/>
      <c r="AD888" s="25"/>
      <c r="AE888" s="25">
        <v>0</v>
      </c>
      <c r="AF888" s="25" t="s">
        <v>62</v>
      </c>
      <c r="AG888" s="25" t="s">
        <v>62</v>
      </c>
      <c r="AH888" s="25"/>
      <c r="AI888" s="25" t="s">
        <v>63</v>
      </c>
      <c r="AJ888" s="27">
        <v>1364.11</v>
      </c>
      <c r="AK888" s="24">
        <v>11</v>
      </c>
      <c r="AL888" s="24" t="b">
        <v>0</v>
      </c>
      <c r="AM888" s="24" t="b">
        <v>0</v>
      </c>
      <c r="AN888" s="24" t="b">
        <v>0</v>
      </c>
      <c r="AO888" s="24">
        <v>0</v>
      </c>
      <c r="AP888" s="24">
        <v>1</v>
      </c>
      <c r="AQ888" s="26">
        <v>37376</v>
      </c>
      <c r="AR888" s="26">
        <v>37382</v>
      </c>
      <c r="AS888" s="24">
        <v>1</v>
      </c>
      <c r="AT888" s="23" t="s">
        <v>443</v>
      </c>
      <c r="AU888" s="23" t="str">
        <f t="shared" si="13"/>
        <v/>
      </c>
    </row>
    <row r="889" spans="2:47" ht="13.8" x14ac:dyDescent="0.25">
      <c r="B889" s="20">
        <v>37376</v>
      </c>
      <c r="C889" s="20" t="s">
        <v>2213</v>
      </c>
      <c r="D889" s="21" t="s">
        <v>447</v>
      </c>
      <c r="E889" s="21" t="s">
        <v>448</v>
      </c>
      <c r="F889" s="22">
        <v>-477.17</v>
      </c>
      <c r="G889" s="21" t="s">
        <v>2523</v>
      </c>
      <c r="H889" s="21" t="s">
        <v>2524</v>
      </c>
      <c r="I889" s="21" t="s">
        <v>2524</v>
      </c>
      <c r="J889" s="21"/>
      <c r="K889" s="21" t="s">
        <v>39</v>
      </c>
      <c r="L889" s="21" t="s">
        <v>269</v>
      </c>
      <c r="M889" s="23" t="s">
        <v>449</v>
      </c>
      <c r="N889" s="24">
        <v>400</v>
      </c>
      <c r="O889" s="21" t="s">
        <v>420</v>
      </c>
      <c r="P889" s="23" t="s">
        <v>130</v>
      </c>
      <c r="Q889" s="23" t="s">
        <v>56</v>
      </c>
      <c r="R889" s="23" t="s">
        <v>57</v>
      </c>
      <c r="S889" s="24" t="b">
        <v>0</v>
      </c>
      <c r="T889" s="25" t="s">
        <v>2523</v>
      </c>
      <c r="U889" s="25"/>
      <c r="V889" s="25"/>
      <c r="W889" s="23" t="s">
        <v>272</v>
      </c>
      <c r="X889" s="26">
        <v>2</v>
      </c>
      <c r="Y889" s="26">
        <v>2</v>
      </c>
      <c r="Z889" s="21"/>
      <c r="AA889" s="25"/>
      <c r="AB889" s="25"/>
      <c r="AC889" s="25"/>
      <c r="AD889" s="25"/>
      <c r="AE889" s="25">
        <v>0</v>
      </c>
      <c r="AF889" s="25" t="s">
        <v>62</v>
      </c>
      <c r="AG889" s="25" t="s">
        <v>62</v>
      </c>
      <c r="AH889" s="25"/>
      <c r="AI889" s="25" t="s">
        <v>63</v>
      </c>
      <c r="AJ889" s="27">
        <v>-477.17</v>
      </c>
      <c r="AK889" s="24">
        <v>5</v>
      </c>
      <c r="AL889" s="24" t="b">
        <v>0</v>
      </c>
      <c r="AM889" s="24" t="b">
        <v>0</v>
      </c>
      <c r="AN889" s="24" t="b">
        <v>0</v>
      </c>
      <c r="AO889" s="24">
        <v>0</v>
      </c>
      <c r="AP889" s="24">
        <v>1</v>
      </c>
      <c r="AQ889" s="26">
        <v>37376</v>
      </c>
      <c r="AR889" s="26">
        <v>37382</v>
      </c>
      <c r="AS889" s="24">
        <v>1</v>
      </c>
      <c r="AT889" s="23" t="s">
        <v>450</v>
      </c>
      <c r="AU889" s="23" t="str">
        <f t="shared" si="13"/>
        <v/>
      </c>
    </row>
    <row r="890" spans="2:47" ht="13.8" x14ac:dyDescent="0.25">
      <c r="B890" s="20">
        <v>37376</v>
      </c>
      <c r="C890" s="20" t="s">
        <v>2213</v>
      </c>
      <c r="D890" s="21" t="s">
        <v>447</v>
      </c>
      <c r="E890" s="21" t="s">
        <v>448</v>
      </c>
      <c r="F890" s="22">
        <v>-44919.73</v>
      </c>
      <c r="G890" s="21" t="s">
        <v>2523</v>
      </c>
      <c r="H890" s="21" t="s">
        <v>2524</v>
      </c>
      <c r="I890" s="21" t="s">
        <v>2524</v>
      </c>
      <c r="J890" s="21"/>
      <c r="K890" s="21" t="s">
        <v>39</v>
      </c>
      <c r="L890" s="21" t="s">
        <v>269</v>
      </c>
      <c r="M890" s="23" t="s">
        <v>449</v>
      </c>
      <c r="N890" s="24">
        <v>400</v>
      </c>
      <c r="O890" s="21" t="s">
        <v>420</v>
      </c>
      <c r="P890" s="23" t="s">
        <v>130</v>
      </c>
      <c r="Q890" s="23" t="s">
        <v>56</v>
      </c>
      <c r="R890" s="23" t="s">
        <v>57</v>
      </c>
      <c r="S890" s="24" t="b">
        <v>0</v>
      </c>
      <c r="T890" s="25" t="s">
        <v>2523</v>
      </c>
      <c r="U890" s="25"/>
      <c r="V890" s="25"/>
      <c r="W890" s="23" t="s">
        <v>272</v>
      </c>
      <c r="X890" s="26">
        <v>2</v>
      </c>
      <c r="Y890" s="26">
        <v>2</v>
      </c>
      <c r="Z890" s="21"/>
      <c r="AA890" s="25"/>
      <c r="AB890" s="25"/>
      <c r="AC890" s="25"/>
      <c r="AD890" s="25"/>
      <c r="AE890" s="25">
        <v>0</v>
      </c>
      <c r="AF890" s="25" t="s">
        <v>62</v>
      </c>
      <c r="AG890" s="25" t="s">
        <v>62</v>
      </c>
      <c r="AH890" s="25"/>
      <c r="AI890" s="25" t="s">
        <v>63</v>
      </c>
      <c r="AJ890" s="27">
        <v>-44919.73</v>
      </c>
      <c r="AK890" s="24">
        <v>6</v>
      </c>
      <c r="AL890" s="24" t="b">
        <v>0</v>
      </c>
      <c r="AM890" s="24" t="b">
        <v>0</v>
      </c>
      <c r="AN890" s="24" t="b">
        <v>0</v>
      </c>
      <c r="AO890" s="24">
        <v>0</v>
      </c>
      <c r="AP890" s="24">
        <v>1</v>
      </c>
      <c r="AQ890" s="26">
        <v>37376</v>
      </c>
      <c r="AR890" s="26">
        <v>37382</v>
      </c>
      <c r="AS890" s="24">
        <v>1</v>
      </c>
      <c r="AT890" s="23" t="s">
        <v>450</v>
      </c>
      <c r="AU890" s="23" t="str">
        <f t="shared" si="13"/>
        <v/>
      </c>
    </row>
    <row r="891" spans="2:47" ht="13.8" x14ac:dyDescent="0.25">
      <c r="B891" s="20">
        <v>37376</v>
      </c>
      <c r="C891" s="20" t="s">
        <v>2213</v>
      </c>
      <c r="D891" s="21" t="s">
        <v>451</v>
      </c>
      <c r="E891" s="21" t="s">
        <v>452</v>
      </c>
      <c r="F891" s="22">
        <v>-1882.45</v>
      </c>
      <c r="G891" s="21" t="s">
        <v>2525</v>
      </c>
      <c r="H891" s="21" t="s">
        <v>2526</v>
      </c>
      <c r="I891" s="21" t="s">
        <v>2533</v>
      </c>
      <c r="J891" s="21" t="s">
        <v>432</v>
      </c>
      <c r="K891" s="21" t="s">
        <v>39</v>
      </c>
      <c r="L891" s="21" t="s">
        <v>269</v>
      </c>
      <c r="M891" s="23" t="s">
        <v>454</v>
      </c>
      <c r="N891" s="24">
        <v>400</v>
      </c>
      <c r="O891" s="21" t="s">
        <v>420</v>
      </c>
      <c r="P891" s="23" t="s">
        <v>55</v>
      </c>
      <c r="Q891" s="23" t="s">
        <v>56</v>
      </c>
      <c r="R891" s="23" t="s">
        <v>57</v>
      </c>
      <c r="S891" s="24" t="b">
        <v>0</v>
      </c>
      <c r="T891" s="25" t="s">
        <v>1959</v>
      </c>
      <c r="U891" s="25" t="s">
        <v>435</v>
      </c>
      <c r="V891" s="25"/>
      <c r="W891" s="23" t="s">
        <v>272</v>
      </c>
      <c r="X891" s="26">
        <v>2</v>
      </c>
      <c r="Y891" s="26">
        <v>2</v>
      </c>
      <c r="Z891" s="21"/>
      <c r="AA891" s="25"/>
      <c r="AB891" s="25"/>
      <c r="AC891" s="25"/>
      <c r="AD891" s="25"/>
      <c r="AE891" s="25">
        <v>0</v>
      </c>
      <c r="AF891" s="25" t="s">
        <v>62</v>
      </c>
      <c r="AG891" s="25" t="s">
        <v>62</v>
      </c>
      <c r="AH891" s="25"/>
      <c r="AI891" s="25" t="s">
        <v>63</v>
      </c>
      <c r="AJ891" s="27">
        <v>-1882.45</v>
      </c>
      <c r="AK891" s="24">
        <v>7</v>
      </c>
      <c r="AL891" s="24" t="b">
        <v>0</v>
      </c>
      <c r="AM891" s="24" t="b">
        <v>0</v>
      </c>
      <c r="AN891" s="24" t="b">
        <v>1</v>
      </c>
      <c r="AO891" s="24">
        <v>4</v>
      </c>
      <c r="AP891" s="24">
        <v>1</v>
      </c>
      <c r="AQ891" s="26">
        <v>37376</v>
      </c>
      <c r="AR891" s="26">
        <v>37378</v>
      </c>
      <c r="AS891" s="24">
        <v>1</v>
      </c>
      <c r="AT891" s="23" t="s">
        <v>455</v>
      </c>
      <c r="AU891" s="23" t="str">
        <f t="shared" si="13"/>
        <v/>
      </c>
    </row>
    <row r="892" spans="2:47" ht="13.8" x14ac:dyDescent="0.25">
      <c r="B892" s="20">
        <v>37376</v>
      </c>
      <c r="C892" s="20" t="s">
        <v>2213</v>
      </c>
      <c r="D892" s="21" t="s">
        <v>456</v>
      </c>
      <c r="E892" s="21" t="s">
        <v>457</v>
      </c>
      <c r="F892" s="22">
        <v>-6</v>
      </c>
      <c r="G892" s="21" t="s">
        <v>2534</v>
      </c>
      <c r="H892" s="21" t="s">
        <v>2535</v>
      </c>
      <c r="I892" s="21" t="s">
        <v>2536</v>
      </c>
      <c r="J892" s="21" t="s">
        <v>432</v>
      </c>
      <c r="K892" s="21" t="s">
        <v>39</v>
      </c>
      <c r="L892" s="21" t="s">
        <v>269</v>
      </c>
      <c r="M892" s="23" t="s">
        <v>461</v>
      </c>
      <c r="N892" s="24">
        <v>420</v>
      </c>
      <c r="O892" s="21" t="s">
        <v>425</v>
      </c>
      <c r="P892" s="23" t="s">
        <v>55</v>
      </c>
      <c r="Q892" s="23" t="s">
        <v>56</v>
      </c>
      <c r="R892" s="23" t="s">
        <v>57</v>
      </c>
      <c r="S892" s="24" t="b">
        <v>0</v>
      </c>
      <c r="T892" s="25" t="s">
        <v>1969</v>
      </c>
      <c r="U892" s="25" t="s">
        <v>435</v>
      </c>
      <c r="V892" s="25"/>
      <c r="W892" s="23" t="s">
        <v>272</v>
      </c>
      <c r="X892" s="26">
        <v>2</v>
      </c>
      <c r="Y892" s="26">
        <v>2</v>
      </c>
      <c r="Z892" s="21"/>
      <c r="AA892" s="25"/>
      <c r="AB892" s="25"/>
      <c r="AC892" s="25"/>
      <c r="AD892" s="25"/>
      <c r="AE892" s="25">
        <v>0</v>
      </c>
      <c r="AF892" s="25" t="s">
        <v>62</v>
      </c>
      <c r="AG892" s="25" t="s">
        <v>62</v>
      </c>
      <c r="AH892" s="25"/>
      <c r="AI892" s="25" t="s">
        <v>63</v>
      </c>
      <c r="AJ892" s="27">
        <v>-6</v>
      </c>
      <c r="AK892" s="24">
        <v>17</v>
      </c>
      <c r="AL892" s="24" t="b">
        <v>0</v>
      </c>
      <c r="AM892" s="24" t="b">
        <v>0</v>
      </c>
      <c r="AN892" s="24" t="b">
        <v>1</v>
      </c>
      <c r="AO892" s="24">
        <v>4</v>
      </c>
      <c r="AP892" s="24">
        <v>1</v>
      </c>
      <c r="AQ892" s="26">
        <v>37376</v>
      </c>
      <c r="AR892" s="26">
        <v>37377</v>
      </c>
      <c r="AS892" s="24">
        <v>1</v>
      </c>
      <c r="AT892" s="23" t="s">
        <v>463</v>
      </c>
      <c r="AU892" s="23" t="str">
        <f t="shared" si="13"/>
        <v/>
      </c>
    </row>
    <row r="893" spans="2:47" ht="13.8" x14ac:dyDescent="0.25">
      <c r="B893" s="20">
        <v>37376</v>
      </c>
      <c r="C893" s="20" t="s">
        <v>2213</v>
      </c>
      <c r="D893" s="21" t="s">
        <v>464</v>
      </c>
      <c r="E893" s="21" t="s">
        <v>465</v>
      </c>
      <c r="F893" s="22">
        <v>-139.04</v>
      </c>
      <c r="G893" s="21" t="s">
        <v>2523</v>
      </c>
      <c r="H893" s="21" t="s">
        <v>2524</v>
      </c>
      <c r="I893" s="21" t="s">
        <v>2537</v>
      </c>
      <c r="J893" s="21"/>
      <c r="K893" s="21" t="s">
        <v>39</v>
      </c>
      <c r="L893" s="21" t="s">
        <v>269</v>
      </c>
      <c r="M893" s="23" t="s">
        <v>461</v>
      </c>
      <c r="N893" s="24">
        <v>420</v>
      </c>
      <c r="O893" s="21" t="s">
        <v>425</v>
      </c>
      <c r="P893" s="23" t="s">
        <v>130</v>
      </c>
      <c r="Q893" s="23" t="s">
        <v>56</v>
      </c>
      <c r="R893" s="23" t="s">
        <v>57</v>
      </c>
      <c r="S893" s="24" t="b">
        <v>0</v>
      </c>
      <c r="T893" s="25" t="s">
        <v>2523</v>
      </c>
      <c r="U893" s="25"/>
      <c r="V893" s="25"/>
      <c r="W893" s="23" t="s">
        <v>272</v>
      </c>
      <c r="X893" s="26">
        <v>2</v>
      </c>
      <c r="Y893" s="26">
        <v>2</v>
      </c>
      <c r="Z893" s="21"/>
      <c r="AA893" s="25"/>
      <c r="AB893" s="25"/>
      <c r="AC893" s="25"/>
      <c r="AD893" s="25"/>
      <c r="AE893" s="25">
        <v>0</v>
      </c>
      <c r="AF893" s="25" t="s">
        <v>62</v>
      </c>
      <c r="AG893" s="25" t="s">
        <v>62</v>
      </c>
      <c r="AH893" s="25"/>
      <c r="AI893" s="25" t="s">
        <v>63</v>
      </c>
      <c r="AJ893" s="27">
        <v>-139.04</v>
      </c>
      <c r="AK893" s="24">
        <v>7</v>
      </c>
      <c r="AL893" s="24" t="b">
        <v>0</v>
      </c>
      <c r="AM893" s="24" t="b">
        <v>0</v>
      </c>
      <c r="AN893" s="24" t="b">
        <v>0</v>
      </c>
      <c r="AO893" s="24">
        <v>0</v>
      </c>
      <c r="AP893" s="24">
        <v>1</v>
      </c>
      <c r="AQ893" s="26">
        <v>37376</v>
      </c>
      <c r="AR893" s="26">
        <v>37382</v>
      </c>
      <c r="AS893" s="24">
        <v>1</v>
      </c>
      <c r="AT893" s="23" t="s">
        <v>466</v>
      </c>
      <c r="AU893" s="23" t="str">
        <f t="shared" si="13"/>
        <v/>
      </c>
    </row>
    <row r="894" spans="2:47" ht="13.8" x14ac:dyDescent="0.25">
      <c r="B894" s="20">
        <v>37376</v>
      </c>
      <c r="C894" s="20" t="s">
        <v>2213</v>
      </c>
      <c r="D894" s="21" t="s">
        <v>467</v>
      </c>
      <c r="E894" s="21" t="s">
        <v>468</v>
      </c>
      <c r="F894" s="22">
        <v>37546.480000000003</v>
      </c>
      <c r="G894" s="21" t="s">
        <v>2538</v>
      </c>
      <c r="H894" s="21" t="s">
        <v>49</v>
      </c>
      <c r="I894" s="21" t="s">
        <v>2539</v>
      </c>
      <c r="J894" s="21" t="s">
        <v>51</v>
      </c>
      <c r="K894" s="21" t="s">
        <v>39</v>
      </c>
      <c r="L894" s="21" t="s">
        <v>52</v>
      </c>
      <c r="M894" s="23" t="s">
        <v>471</v>
      </c>
      <c r="N894" s="24">
        <v>451</v>
      </c>
      <c r="O894" s="21" t="s">
        <v>472</v>
      </c>
      <c r="P894" s="23" t="s">
        <v>55</v>
      </c>
      <c r="Q894" s="23" t="s">
        <v>56</v>
      </c>
      <c r="R894" s="23" t="s">
        <v>57</v>
      </c>
      <c r="S894" s="24" t="b">
        <v>0</v>
      </c>
      <c r="T894" s="25" t="s">
        <v>2540</v>
      </c>
      <c r="U894" s="25" t="s">
        <v>2541</v>
      </c>
      <c r="V894" s="25" t="s">
        <v>935</v>
      </c>
      <c r="W894" s="23" t="s">
        <v>2542</v>
      </c>
      <c r="X894" s="26">
        <v>37376</v>
      </c>
      <c r="Y894" s="26">
        <v>37396</v>
      </c>
      <c r="Z894" s="21"/>
      <c r="AA894" s="25"/>
      <c r="AB894" s="25"/>
      <c r="AC894" s="25"/>
      <c r="AD894" s="25">
        <v>7001</v>
      </c>
      <c r="AE894" s="25">
        <v>37546.5</v>
      </c>
      <c r="AF894" s="25" t="s">
        <v>62</v>
      </c>
      <c r="AG894" s="25" t="s">
        <v>62</v>
      </c>
      <c r="AH894" s="25"/>
      <c r="AI894" s="25" t="s">
        <v>63</v>
      </c>
      <c r="AJ894" s="27">
        <v>37546.480000000003</v>
      </c>
      <c r="AK894" s="24">
        <v>1</v>
      </c>
      <c r="AL894" s="24" t="b">
        <v>0</v>
      </c>
      <c r="AM894" s="24" t="b">
        <v>0</v>
      </c>
      <c r="AN894" s="24" t="b">
        <v>0</v>
      </c>
      <c r="AO894" s="24">
        <v>0</v>
      </c>
      <c r="AP894" s="24">
        <v>1</v>
      </c>
      <c r="AQ894" s="26">
        <v>37376</v>
      </c>
      <c r="AR894" s="26">
        <v>37379</v>
      </c>
      <c r="AS894" s="24">
        <v>1</v>
      </c>
      <c r="AT894" s="23" t="s">
        <v>473</v>
      </c>
      <c r="AU894" s="23" t="str">
        <f t="shared" si="13"/>
        <v>VO00517951</v>
      </c>
    </row>
    <row r="895" spans="2:47" ht="13.8" x14ac:dyDescent="0.25">
      <c r="B895" s="20">
        <v>37376</v>
      </c>
      <c r="C895" s="20" t="s">
        <v>2213</v>
      </c>
      <c r="D895" s="21" t="s">
        <v>467</v>
      </c>
      <c r="E895" s="21" t="s">
        <v>468</v>
      </c>
      <c r="F895" s="22">
        <v>750</v>
      </c>
      <c r="G895" s="21" t="s">
        <v>2543</v>
      </c>
      <c r="H895" s="21" t="s">
        <v>2544</v>
      </c>
      <c r="I895" s="21" t="s">
        <v>2544</v>
      </c>
      <c r="J895" s="21" t="s">
        <v>432</v>
      </c>
      <c r="K895" s="21" t="s">
        <v>39</v>
      </c>
      <c r="L895" s="21" t="s">
        <v>269</v>
      </c>
      <c r="M895" s="23" t="s">
        <v>471</v>
      </c>
      <c r="N895" s="24">
        <v>451</v>
      </c>
      <c r="O895" s="21" t="s">
        <v>472</v>
      </c>
      <c r="P895" s="23" t="s">
        <v>55</v>
      </c>
      <c r="Q895" s="23" t="s">
        <v>56</v>
      </c>
      <c r="R895" s="23" t="s">
        <v>57</v>
      </c>
      <c r="S895" s="24" t="b">
        <v>0</v>
      </c>
      <c r="T895" s="25" t="s">
        <v>2543</v>
      </c>
      <c r="U895" s="25"/>
      <c r="V895" s="25"/>
      <c r="W895" s="23" t="s">
        <v>272</v>
      </c>
      <c r="X895" s="26">
        <v>2</v>
      </c>
      <c r="Y895" s="26">
        <v>2</v>
      </c>
      <c r="Z895" s="21"/>
      <c r="AA895" s="25"/>
      <c r="AB895" s="25"/>
      <c r="AC895" s="25"/>
      <c r="AD895" s="25"/>
      <c r="AE895" s="25">
        <v>0</v>
      </c>
      <c r="AF895" s="25" t="s">
        <v>62</v>
      </c>
      <c r="AG895" s="25" t="s">
        <v>62</v>
      </c>
      <c r="AH895" s="25"/>
      <c r="AI895" s="25" t="s">
        <v>63</v>
      </c>
      <c r="AJ895" s="27">
        <v>750</v>
      </c>
      <c r="AK895" s="24">
        <v>17</v>
      </c>
      <c r="AL895" s="24" t="b">
        <v>0</v>
      </c>
      <c r="AM895" s="24" t="b">
        <v>0</v>
      </c>
      <c r="AN895" s="24" t="b">
        <v>0</v>
      </c>
      <c r="AO895" s="24">
        <v>0</v>
      </c>
      <c r="AP895" s="24">
        <v>1</v>
      </c>
      <c r="AQ895" s="26">
        <v>37376</v>
      </c>
      <c r="AR895" s="26">
        <v>37384</v>
      </c>
      <c r="AS895" s="24">
        <v>1</v>
      </c>
      <c r="AT895" s="23" t="s">
        <v>473</v>
      </c>
      <c r="AU895" s="23" t="str">
        <f t="shared" si="13"/>
        <v/>
      </c>
    </row>
    <row r="896" spans="2:47" ht="13.8" x14ac:dyDescent="0.25">
      <c r="B896" s="20">
        <v>37376</v>
      </c>
      <c r="C896" s="20" t="s">
        <v>2213</v>
      </c>
      <c r="D896" s="21" t="s">
        <v>474</v>
      </c>
      <c r="E896" s="21" t="s">
        <v>475</v>
      </c>
      <c r="F896" s="22">
        <v>41754.400000000001</v>
      </c>
      <c r="G896" s="21" t="s">
        <v>2545</v>
      </c>
      <c r="H896" s="21" t="s">
        <v>477</v>
      </c>
      <c r="I896" s="21" t="s">
        <v>478</v>
      </c>
      <c r="J896" s="21"/>
      <c r="K896" s="21" t="s">
        <v>39</v>
      </c>
      <c r="L896" s="21" t="s">
        <v>269</v>
      </c>
      <c r="M896" s="23" t="s">
        <v>471</v>
      </c>
      <c r="N896" s="24">
        <v>451</v>
      </c>
      <c r="O896" s="21" t="s">
        <v>472</v>
      </c>
      <c r="P896" s="23" t="s">
        <v>130</v>
      </c>
      <c r="Q896" s="23" t="s">
        <v>56</v>
      </c>
      <c r="R896" s="23" t="s">
        <v>57</v>
      </c>
      <c r="S896" s="24" t="b">
        <v>0</v>
      </c>
      <c r="T896" s="25" t="s">
        <v>2545</v>
      </c>
      <c r="U896" s="25"/>
      <c r="V896" s="25"/>
      <c r="W896" s="23" t="s">
        <v>272</v>
      </c>
      <c r="X896" s="26">
        <v>2</v>
      </c>
      <c r="Y896" s="26">
        <v>2</v>
      </c>
      <c r="Z896" s="21"/>
      <c r="AA896" s="25"/>
      <c r="AB896" s="25"/>
      <c r="AC896" s="25"/>
      <c r="AD896" s="25"/>
      <c r="AE896" s="25">
        <v>0</v>
      </c>
      <c r="AF896" s="25" t="s">
        <v>62</v>
      </c>
      <c r="AG896" s="25" t="s">
        <v>62</v>
      </c>
      <c r="AH896" s="25"/>
      <c r="AI896" s="25" t="s">
        <v>63</v>
      </c>
      <c r="AJ896" s="27">
        <v>41754.400000000001</v>
      </c>
      <c r="AK896" s="24">
        <v>1</v>
      </c>
      <c r="AL896" s="24" t="b">
        <v>1</v>
      </c>
      <c r="AM896" s="24" t="b">
        <v>0</v>
      </c>
      <c r="AN896" s="24" t="b">
        <v>0</v>
      </c>
      <c r="AO896" s="24">
        <v>0</v>
      </c>
      <c r="AP896" s="24">
        <v>1</v>
      </c>
      <c r="AQ896" s="26">
        <v>37376</v>
      </c>
      <c r="AR896" s="26">
        <v>37382</v>
      </c>
      <c r="AS896" s="24">
        <v>1</v>
      </c>
      <c r="AT896" s="23" t="s">
        <v>479</v>
      </c>
      <c r="AU896" s="23" t="str">
        <f t="shared" si="13"/>
        <v/>
      </c>
    </row>
    <row r="897" spans="2:47" ht="13.8" x14ac:dyDescent="0.25">
      <c r="B897" s="20">
        <v>37376</v>
      </c>
      <c r="C897" s="20" t="s">
        <v>2213</v>
      </c>
      <c r="D897" s="21" t="s">
        <v>474</v>
      </c>
      <c r="E897" s="21" t="s">
        <v>475</v>
      </c>
      <c r="F897" s="22">
        <v>-38653.980000000003</v>
      </c>
      <c r="G897" s="21" t="s">
        <v>2546</v>
      </c>
      <c r="H897" s="21" t="s">
        <v>477</v>
      </c>
      <c r="I897" s="21" t="s">
        <v>478</v>
      </c>
      <c r="J897" s="21"/>
      <c r="K897" s="21" t="s">
        <v>39</v>
      </c>
      <c r="L897" s="21" t="s">
        <v>504</v>
      </c>
      <c r="M897" s="23" t="s">
        <v>471</v>
      </c>
      <c r="N897" s="24">
        <v>451</v>
      </c>
      <c r="O897" s="21" t="s">
        <v>472</v>
      </c>
      <c r="P897" s="23" t="s">
        <v>130</v>
      </c>
      <c r="Q897" s="23" t="s">
        <v>56</v>
      </c>
      <c r="R897" s="23" t="s">
        <v>57</v>
      </c>
      <c r="S897" s="24" t="b">
        <v>0</v>
      </c>
      <c r="T897" s="25" t="s">
        <v>1977</v>
      </c>
      <c r="U897" s="25"/>
      <c r="V897" s="25"/>
      <c r="W897" s="23" t="s">
        <v>272</v>
      </c>
      <c r="X897" s="26">
        <v>2</v>
      </c>
      <c r="Y897" s="26">
        <v>2</v>
      </c>
      <c r="Z897" s="21"/>
      <c r="AA897" s="25"/>
      <c r="AB897" s="25"/>
      <c r="AC897" s="25"/>
      <c r="AD897" s="25"/>
      <c r="AE897" s="25">
        <v>0</v>
      </c>
      <c r="AF897" s="25" t="s">
        <v>62</v>
      </c>
      <c r="AG897" s="25" t="s">
        <v>62</v>
      </c>
      <c r="AH897" s="25"/>
      <c r="AI897" s="25" t="s">
        <v>63</v>
      </c>
      <c r="AJ897" s="27">
        <v>-38653.980000000003</v>
      </c>
      <c r="AK897" s="24">
        <v>1</v>
      </c>
      <c r="AL897" s="24" t="b">
        <v>0</v>
      </c>
      <c r="AM897" s="24" t="b">
        <v>0</v>
      </c>
      <c r="AN897" s="24" t="b">
        <v>0</v>
      </c>
      <c r="AO897" s="24">
        <v>5</v>
      </c>
      <c r="AP897" s="24">
        <v>1</v>
      </c>
      <c r="AQ897" s="26">
        <v>37376</v>
      </c>
      <c r="AR897" s="26">
        <v>37350</v>
      </c>
      <c r="AS897" s="24">
        <v>1</v>
      </c>
      <c r="AT897" s="23" t="s">
        <v>479</v>
      </c>
      <c r="AU897" s="23" t="str">
        <f t="shared" si="13"/>
        <v/>
      </c>
    </row>
    <row r="898" spans="2:47" ht="13.8" x14ac:dyDescent="0.25">
      <c r="B898" s="20">
        <v>37376</v>
      </c>
      <c r="C898" s="20" t="s">
        <v>2213</v>
      </c>
      <c r="D898" s="21" t="s">
        <v>480</v>
      </c>
      <c r="E898" s="21" t="s">
        <v>481</v>
      </c>
      <c r="F898" s="22">
        <v>-830</v>
      </c>
      <c r="G898" s="21" t="s">
        <v>2547</v>
      </c>
      <c r="H898" s="21" t="s">
        <v>2548</v>
      </c>
      <c r="I898" s="21" t="s">
        <v>2548</v>
      </c>
      <c r="J898" s="21"/>
      <c r="K898" s="21" t="s">
        <v>39</v>
      </c>
      <c r="L898" s="21" t="s">
        <v>269</v>
      </c>
      <c r="M898" s="23" t="s">
        <v>485</v>
      </c>
      <c r="N898" s="24">
        <v>451</v>
      </c>
      <c r="O898" s="21" t="s">
        <v>472</v>
      </c>
      <c r="P898" s="23" t="s">
        <v>130</v>
      </c>
      <c r="Q898" s="23" t="s">
        <v>56</v>
      </c>
      <c r="R898" s="23" t="s">
        <v>57</v>
      </c>
      <c r="S898" s="24" t="b">
        <v>0</v>
      </c>
      <c r="T898" s="25" t="s">
        <v>2547</v>
      </c>
      <c r="U898" s="25"/>
      <c r="V898" s="25"/>
      <c r="W898" s="23" t="s">
        <v>272</v>
      </c>
      <c r="X898" s="26">
        <v>2</v>
      </c>
      <c r="Y898" s="26">
        <v>2</v>
      </c>
      <c r="Z898" s="21"/>
      <c r="AA898" s="25"/>
      <c r="AB898" s="25"/>
      <c r="AC898" s="25"/>
      <c r="AD898" s="25"/>
      <c r="AE898" s="25">
        <v>0</v>
      </c>
      <c r="AF898" s="25" t="s">
        <v>62</v>
      </c>
      <c r="AG898" s="25" t="s">
        <v>62</v>
      </c>
      <c r="AH898" s="25"/>
      <c r="AI898" s="25" t="s">
        <v>63</v>
      </c>
      <c r="AJ898" s="27">
        <v>-830</v>
      </c>
      <c r="AK898" s="24">
        <v>3</v>
      </c>
      <c r="AL898" s="24" t="b">
        <v>0</v>
      </c>
      <c r="AM898" s="24" t="b">
        <v>0</v>
      </c>
      <c r="AN898" s="24" t="b">
        <v>0</v>
      </c>
      <c r="AO898" s="24">
        <v>0</v>
      </c>
      <c r="AP898" s="24">
        <v>1</v>
      </c>
      <c r="AQ898" s="26">
        <v>37376</v>
      </c>
      <c r="AR898" s="26">
        <v>37384</v>
      </c>
      <c r="AS898" s="24">
        <v>1</v>
      </c>
      <c r="AT898" s="23" t="s">
        <v>486</v>
      </c>
      <c r="AU898" s="23" t="str">
        <f t="shared" si="13"/>
        <v/>
      </c>
    </row>
    <row r="899" spans="2:47" ht="13.8" x14ac:dyDescent="0.25">
      <c r="B899" s="20">
        <v>37376</v>
      </c>
      <c r="C899" s="20" t="s">
        <v>2213</v>
      </c>
      <c r="D899" s="21" t="s">
        <v>480</v>
      </c>
      <c r="E899" s="21" t="s">
        <v>481</v>
      </c>
      <c r="F899" s="22">
        <v>5239.8</v>
      </c>
      <c r="G899" s="21" t="s">
        <v>2549</v>
      </c>
      <c r="H899" s="21" t="s">
        <v>2524</v>
      </c>
      <c r="I899" s="21" t="s">
        <v>2550</v>
      </c>
      <c r="J899" s="21"/>
      <c r="K899" s="21" t="s">
        <v>39</v>
      </c>
      <c r="L899" s="21" t="s">
        <v>269</v>
      </c>
      <c r="M899" s="23" t="s">
        <v>485</v>
      </c>
      <c r="N899" s="24">
        <v>451</v>
      </c>
      <c r="O899" s="21" t="s">
        <v>472</v>
      </c>
      <c r="P899" s="23" t="s">
        <v>130</v>
      </c>
      <c r="Q899" s="23" t="s">
        <v>56</v>
      </c>
      <c r="R899" s="23" t="s">
        <v>57</v>
      </c>
      <c r="S899" s="24" t="b">
        <v>0</v>
      </c>
      <c r="T899" s="25" t="s">
        <v>2549</v>
      </c>
      <c r="U899" s="25"/>
      <c r="V899" s="25"/>
      <c r="W899" s="23" t="s">
        <v>272</v>
      </c>
      <c r="X899" s="26">
        <v>2</v>
      </c>
      <c r="Y899" s="26">
        <v>2</v>
      </c>
      <c r="Z899" s="21"/>
      <c r="AA899" s="25"/>
      <c r="AB899" s="25"/>
      <c r="AC899" s="25"/>
      <c r="AD899" s="25"/>
      <c r="AE899" s="25">
        <v>0</v>
      </c>
      <c r="AF899" s="25" t="s">
        <v>62</v>
      </c>
      <c r="AG899" s="25" t="s">
        <v>62</v>
      </c>
      <c r="AH899" s="25"/>
      <c r="AI899" s="25" t="s">
        <v>63</v>
      </c>
      <c r="AJ899" s="27">
        <v>5239.8</v>
      </c>
      <c r="AK899" s="24">
        <v>1</v>
      </c>
      <c r="AL899" s="24" t="b">
        <v>0</v>
      </c>
      <c r="AM899" s="24" t="b">
        <v>0</v>
      </c>
      <c r="AN899" s="24" t="b">
        <v>0</v>
      </c>
      <c r="AO899" s="24">
        <v>0</v>
      </c>
      <c r="AP899" s="24">
        <v>1</v>
      </c>
      <c r="AQ899" s="26">
        <v>37376</v>
      </c>
      <c r="AR899" s="26">
        <v>37382</v>
      </c>
      <c r="AS899" s="24">
        <v>1</v>
      </c>
      <c r="AT899" s="23" t="s">
        <v>486</v>
      </c>
      <c r="AU899" s="23" t="str">
        <f t="shared" si="13"/>
        <v/>
      </c>
    </row>
    <row r="900" spans="2:47" ht="13.8" x14ac:dyDescent="0.25">
      <c r="B900" s="20">
        <v>37376</v>
      </c>
      <c r="C900" s="20" t="s">
        <v>2213</v>
      </c>
      <c r="D900" s="21" t="s">
        <v>487</v>
      </c>
      <c r="E900" s="21" t="s">
        <v>488</v>
      </c>
      <c r="F900" s="22">
        <v>1665.58</v>
      </c>
      <c r="G900" s="21" t="s">
        <v>2551</v>
      </c>
      <c r="H900" s="21" t="s">
        <v>2552</v>
      </c>
      <c r="I900" s="21" t="s">
        <v>2553</v>
      </c>
      <c r="J900" s="21" t="s">
        <v>432</v>
      </c>
      <c r="K900" s="21" t="s">
        <v>39</v>
      </c>
      <c r="L900" s="21" t="s">
        <v>269</v>
      </c>
      <c r="M900" s="23" t="s">
        <v>492</v>
      </c>
      <c r="N900" s="24">
        <v>451</v>
      </c>
      <c r="O900" s="21" t="s">
        <v>472</v>
      </c>
      <c r="P900" s="23" t="s">
        <v>55</v>
      </c>
      <c r="Q900" s="23" t="s">
        <v>56</v>
      </c>
      <c r="R900" s="23" t="s">
        <v>57</v>
      </c>
      <c r="S900" s="24" t="b">
        <v>0</v>
      </c>
      <c r="T900" s="25" t="s">
        <v>1981</v>
      </c>
      <c r="U900" s="25" t="s">
        <v>435</v>
      </c>
      <c r="V900" s="25"/>
      <c r="W900" s="23" t="s">
        <v>272</v>
      </c>
      <c r="X900" s="26">
        <v>2</v>
      </c>
      <c r="Y900" s="26">
        <v>2</v>
      </c>
      <c r="Z900" s="21"/>
      <c r="AA900" s="25"/>
      <c r="AB900" s="25"/>
      <c r="AC900" s="25"/>
      <c r="AD900" s="25"/>
      <c r="AE900" s="25">
        <v>0</v>
      </c>
      <c r="AF900" s="25" t="s">
        <v>62</v>
      </c>
      <c r="AG900" s="25" t="s">
        <v>62</v>
      </c>
      <c r="AH900" s="25"/>
      <c r="AI900" s="25" t="s">
        <v>63</v>
      </c>
      <c r="AJ900" s="27">
        <v>1665.58</v>
      </c>
      <c r="AK900" s="24">
        <v>1</v>
      </c>
      <c r="AL900" s="24" t="b">
        <v>0</v>
      </c>
      <c r="AM900" s="24" t="b">
        <v>0</v>
      </c>
      <c r="AN900" s="24" t="b">
        <v>1</v>
      </c>
      <c r="AO900" s="24">
        <v>4</v>
      </c>
      <c r="AP900" s="24">
        <v>1</v>
      </c>
      <c r="AQ900" s="26">
        <v>37376</v>
      </c>
      <c r="AR900" s="26">
        <v>37378</v>
      </c>
      <c r="AS900" s="24">
        <v>1</v>
      </c>
      <c r="AT900" s="23" t="s">
        <v>494</v>
      </c>
      <c r="AU900" s="23" t="str">
        <f t="shared" si="13"/>
        <v/>
      </c>
    </row>
    <row r="901" spans="2:47" ht="13.8" x14ac:dyDescent="0.25">
      <c r="B901" s="20">
        <v>37376</v>
      </c>
      <c r="C901" s="20" t="s">
        <v>2213</v>
      </c>
      <c r="D901" s="21" t="s">
        <v>495</v>
      </c>
      <c r="E901" s="21" t="s">
        <v>496</v>
      </c>
      <c r="F901" s="22">
        <v>1676.74</v>
      </c>
      <c r="G901" s="21" t="s">
        <v>2549</v>
      </c>
      <c r="H901" s="21" t="s">
        <v>2524</v>
      </c>
      <c r="I901" s="21" t="s">
        <v>2554</v>
      </c>
      <c r="J901" s="21"/>
      <c r="K901" s="21" t="s">
        <v>39</v>
      </c>
      <c r="L901" s="21" t="s">
        <v>269</v>
      </c>
      <c r="M901" s="23" t="s">
        <v>492</v>
      </c>
      <c r="N901" s="24">
        <v>451</v>
      </c>
      <c r="O901" s="21" t="s">
        <v>472</v>
      </c>
      <c r="P901" s="23" t="s">
        <v>130</v>
      </c>
      <c r="Q901" s="23" t="s">
        <v>56</v>
      </c>
      <c r="R901" s="23" t="s">
        <v>57</v>
      </c>
      <c r="S901" s="24" t="b">
        <v>0</v>
      </c>
      <c r="T901" s="25" t="s">
        <v>2549</v>
      </c>
      <c r="U901" s="25"/>
      <c r="V901" s="25"/>
      <c r="W901" s="23" t="s">
        <v>272</v>
      </c>
      <c r="X901" s="26">
        <v>2</v>
      </c>
      <c r="Y901" s="26">
        <v>2</v>
      </c>
      <c r="Z901" s="21"/>
      <c r="AA901" s="25"/>
      <c r="AB901" s="25"/>
      <c r="AC901" s="25"/>
      <c r="AD901" s="25"/>
      <c r="AE901" s="25">
        <v>0</v>
      </c>
      <c r="AF901" s="25" t="s">
        <v>62</v>
      </c>
      <c r="AG901" s="25" t="s">
        <v>62</v>
      </c>
      <c r="AH901" s="25"/>
      <c r="AI901" s="25" t="s">
        <v>63</v>
      </c>
      <c r="AJ901" s="27">
        <v>1676.74</v>
      </c>
      <c r="AK901" s="24">
        <v>9</v>
      </c>
      <c r="AL901" s="24" t="b">
        <v>0</v>
      </c>
      <c r="AM901" s="24" t="b">
        <v>0</v>
      </c>
      <c r="AN901" s="24" t="b">
        <v>0</v>
      </c>
      <c r="AO901" s="24">
        <v>0</v>
      </c>
      <c r="AP901" s="24">
        <v>1</v>
      </c>
      <c r="AQ901" s="26">
        <v>37376</v>
      </c>
      <c r="AR901" s="26">
        <v>37382</v>
      </c>
      <c r="AS901" s="24">
        <v>1</v>
      </c>
      <c r="AT901" s="23" t="s">
        <v>498</v>
      </c>
      <c r="AU901" s="23" t="str">
        <f t="shared" si="13"/>
        <v/>
      </c>
    </row>
    <row r="902" spans="2:47" ht="13.8" x14ac:dyDescent="0.25">
      <c r="B902" s="20">
        <v>37376</v>
      </c>
      <c r="C902" s="20" t="s">
        <v>2213</v>
      </c>
      <c r="D902" s="21" t="s">
        <v>1307</v>
      </c>
      <c r="E902" s="21" t="s">
        <v>1005</v>
      </c>
      <c r="F902" s="22">
        <v>428</v>
      </c>
      <c r="G902" s="21" t="s">
        <v>2555</v>
      </c>
      <c r="H902" s="21" t="s">
        <v>49</v>
      </c>
      <c r="I902" s="21" t="s">
        <v>169</v>
      </c>
      <c r="J902" s="21" t="s">
        <v>51</v>
      </c>
      <c r="K902" s="21" t="s">
        <v>39</v>
      </c>
      <c r="L902" s="21" t="s">
        <v>52</v>
      </c>
      <c r="M902" s="23" t="s">
        <v>1008</v>
      </c>
      <c r="N902" s="24">
        <v>451</v>
      </c>
      <c r="O902" s="21" t="s">
        <v>472</v>
      </c>
      <c r="P902" s="23" t="s">
        <v>55</v>
      </c>
      <c r="Q902" s="23" t="s">
        <v>56</v>
      </c>
      <c r="R902" s="23" t="s">
        <v>57</v>
      </c>
      <c r="S902" s="24" t="b">
        <v>0</v>
      </c>
      <c r="T902" s="25" t="s">
        <v>2556</v>
      </c>
      <c r="U902" s="25" t="s">
        <v>2557</v>
      </c>
      <c r="V902" s="25" t="s">
        <v>173</v>
      </c>
      <c r="W902" s="23" t="s">
        <v>2558</v>
      </c>
      <c r="X902" s="26">
        <v>37361</v>
      </c>
      <c r="Y902" s="26">
        <v>37371</v>
      </c>
      <c r="Z902" s="21"/>
      <c r="AA902" s="25"/>
      <c r="AB902" s="25"/>
      <c r="AC902" s="25"/>
      <c r="AD902" s="25">
        <v>7015</v>
      </c>
      <c r="AE902" s="25">
        <v>428</v>
      </c>
      <c r="AF902" s="25" t="s">
        <v>62</v>
      </c>
      <c r="AG902" s="25" t="s">
        <v>62</v>
      </c>
      <c r="AH902" s="25"/>
      <c r="AI902" s="25" t="s">
        <v>63</v>
      </c>
      <c r="AJ902" s="27">
        <v>428</v>
      </c>
      <c r="AK902" s="24">
        <v>10</v>
      </c>
      <c r="AL902" s="24" t="b">
        <v>0</v>
      </c>
      <c r="AM902" s="24" t="b">
        <v>0</v>
      </c>
      <c r="AN902" s="24" t="b">
        <v>0</v>
      </c>
      <c r="AO902" s="24">
        <v>0</v>
      </c>
      <c r="AP902" s="24">
        <v>1</v>
      </c>
      <c r="AQ902" s="26">
        <v>37376</v>
      </c>
      <c r="AR902" s="26">
        <v>37379</v>
      </c>
      <c r="AS902" s="24">
        <v>1</v>
      </c>
      <c r="AT902" s="23" t="s">
        <v>1310</v>
      </c>
      <c r="AU902" s="23" t="str">
        <f t="shared" ref="AU902:AU965" si="14">IF(LEFT(T902,2)="VO",T902,"")</f>
        <v>VO00517935</v>
      </c>
    </row>
    <row r="903" spans="2:47" ht="13.8" x14ac:dyDescent="0.25">
      <c r="B903" s="20">
        <v>37376</v>
      </c>
      <c r="C903" s="20" t="s">
        <v>2213</v>
      </c>
      <c r="D903" s="21" t="s">
        <v>499</v>
      </c>
      <c r="E903" s="21" t="s">
        <v>500</v>
      </c>
      <c r="F903" s="22">
        <v>280</v>
      </c>
      <c r="G903" s="21" t="s">
        <v>2559</v>
      </c>
      <c r="H903" s="21" t="s">
        <v>2560</v>
      </c>
      <c r="I903" s="21" t="s">
        <v>2561</v>
      </c>
      <c r="J903" s="21" t="s">
        <v>307</v>
      </c>
      <c r="K903" s="21" t="s">
        <v>39</v>
      </c>
      <c r="L903" s="21" t="s">
        <v>52</v>
      </c>
      <c r="M903" s="23" t="s">
        <v>270</v>
      </c>
      <c r="N903" s="24">
        <v>456</v>
      </c>
      <c r="O903" s="21" t="s">
        <v>271</v>
      </c>
      <c r="P903" s="23" t="s">
        <v>55</v>
      </c>
      <c r="Q903" s="23" t="s">
        <v>56</v>
      </c>
      <c r="R903" s="23" t="s">
        <v>57</v>
      </c>
      <c r="S903" s="24" t="b">
        <v>0</v>
      </c>
      <c r="T903" s="25" t="s">
        <v>2562</v>
      </c>
      <c r="U903" s="25" t="s">
        <v>2562</v>
      </c>
      <c r="V903" s="25"/>
      <c r="W903" s="23" t="s">
        <v>272</v>
      </c>
      <c r="X903" s="26">
        <v>2</v>
      </c>
      <c r="Y903" s="26">
        <v>2</v>
      </c>
      <c r="Z903" s="21"/>
      <c r="AA903" s="25"/>
      <c r="AB903" s="25"/>
      <c r="AC903" s="25"/>
      <c r="AD903" s="25"/>
      <c r="AE903" s="25">
        <v>0</v>
      </c>
      <c r="AF903" s="25" t="s">
        <v>62</v>
      </c>
      <c r="AG903" s="25" t="s">
        <v>62</v>
      </c>
      <c r="AH903" s="25"/>
      <c r="AI903" s="25" t="s">
        <v>63</v>
      </c>
      <c r="AJ903" s="27">
        <v>280</v>
      </c>
      <c r="AK903" s="24">
        <v>3</v>
      </c>
      <c r="AL903" s="24" t="b">
        <v>0</v>
      </c>
      <c r="AM903" s="24" t="b">
        <v>0</v>
      </c>
      <c r="AN903" s="24" t="b">
        <v>0</v>
      </c>
      <c r="AO903" s="24">
        <v>0</v>
      </c>
      <c r="AP903" s="24">
        <v>1</v>
      </c>
      <c r="AQ903" s="26">
        <v>37376</v>
      </c>
      <c r="AR903" s="26">
        <v>37382</v>
      </c>
      <c r="AS903" s="24">
        <v>1</v>
      </c>
      <c r="AT903" s="23" t="s">
        <v>506</v>
      </c>
      <c r="AU903" s="23" t="str">
        <f t="shared" si="14"/>
        <v/>
      </c>
    </row>
    <row r="904" spans="2:47" ht="13.8" x14ac:dyDescent="0.25">
      <c r="B904" s="20">
        <v>37376</v>
      </c>
      <c r="C904" s="20" t="s">
        <v>2213</v>
      </c>
      <c r="D904" s="21" t="s">
        <v>499</v>
      </c>
      <c r="E904" s="21" t="s">
        <v>500</v>
      </c>
      <c r="F904" s="22">
        <v>2000</v>
      </c>
      <c r="G904" s="21" t="s">
        <v>2543</v>
      </c>
      <c r="H904" s="21" t="s">
        <v>2544</v>
      </c>
      <c r="I904" s="21" t="s">
        <v>2544</v>
      </c>
      <c r="J904" s="21" t="s">
        <v>432</v>
      </c>
      <c r="K904" s="21" t="s">
        <v>39</v>
      </c>
      <c r="L904" s="21" t="s">
        <v>269</v>
      </c>
      <c r="M904" s="23" t="s">
        <v>270</v>
      </c>
      <c r="N904" s="24">
        <v>456</v>
      </c>
      <c r="O904" s="21" t="s">
        <v>271</v>
      </c>
      <c r="P904" s="23" t="s">
        <v>55</v>
      </c>
      <c r="Q904" s="23" t="s">
        <v>56</v>
      </c>
      <c r="R904" s="23" t="s">
        <v>57</v>
      </c>
      <c r="S904" s="24" t="b">
        <v>0</v>
      </c>
      <c r="T904" s="25" t="s">
        <v>2543</v>
      </c>
      <c r="U904" s="25"/>
      <c r="V904" s="25"/>
      <c r="W904" s="23" t="s">
        <v>272</v>
      </c>
      <c r="X904" s="26">
        <v>2</v>
      </c>
      <c r="Y904" s="26">
        <v>2</v>
      </c>
      <c r="Z904" s="21"/>
      <c r="AA904" s="25"/>
      <c r="AB904" s="25"/>
      <c r="AC904" s="25"/>
      <c r="AD904" s="25"/>
      <c r="AE904" s="25">
        <v>0</v>
      </c>
      <c r="AF904" s="25" t="s">
        <v>62</v>
      </c>
      <c r="AG904" s="25" t="s">
        <v>62</v>
      </c>
      <c r="AH904" s="25"/>
      <c r="AI904" s="25" t="s">
        <v>63</v>
      </c>
      <c r="AJ904" s="27">
        <v>2000</v>
      </c>
      <c r="AK904" s="24">
        <v>12</v>
      </c>
      <c r="AL904" s="24" t="b">
        <v>0</v>
      </c>
      <c r="AM904" s="24" t="b">
        <v>0</v>
      </c>
      <c r="AN904" s="24" t="b">
        <v>0</v>
      </c>
      <c r="AO904" s="24">
        <v>0</v>
      </c>
      <c r="AP904" s="24">
        <v>1</v>
      </c>
      <c r="AQ904" s="26">
        <v>37376</v>
      </c>
      <c r="AR904" s="26">
        <v>37384</v>
      </c>
      <c r="AS904" s="24">
        <v>1</v>
      </c>
      <c r="AT904" s="23" t="s">
        <v>506</v>
      </c>
      <c r="AU904" s="23" t="str">
        <f t="shared" si="14"/>
        <v/>
      </c>
    </row>
    <row r="905" spans="2:47" ht="13.8" x14ac:dyDescent="0.25">
      <c r="B905" s="20">
        <v>37376</v>
      </c>
      <c r="C905" s="20" t="s">
        <v>2213</v>
      </c>
      <c r="D905" s="21" t="s">
        <v>499</v>
      </c>
      <c r="E905" s="21" t="s">
        <v>500</v>
      </c>
      <c r="F905" s="22">
        <v>8275</v>
      </c>
      <c r="G905" s="21" t="s">
        <v>2563</v>
      </c>
      <c r="H905" s="21" t="s">
        <v>2564</v>
      </c>
      <c r="I905" s="21" t="s">
        <v>2565</v>
      </c>
      <c r="J905" s="21" t="s">
        <v>432</v>
      </c>
      <c r="K905" s="21" t="s">
        <v>39</v>
      </c>
      <c r="L905" s="21" t="s">
        <v>269</v>
      </c>
      <c r="M905" s="23" t="s">
        <v>270</v>
      </c>
      <c r="N905" s="24">
        <v>456</v>
      </c>
      <c r="O905" s="21" t="s">
        <v>271</v>
      </c>
      <c r="P905" s="23" t="s">
        <v>55</v>
      </c>
      <c r="Q905" s="23" t="s">
        <v>56</v>
      </c>
      <c r="R905" s="23" t="s">
        <v>57</v>
      </c>
      <c r="S905" s="24" t="b">
        <v>0</v>
      </c>
      <c r="T905" s="25" t="s">
        <v>1985</v>
      </c>
      <c r="U905" s="25" t="s">
        <v>435</v>
      </c>
      <c r="V905" s="25"/>
      <c r="W905" s="23" t="s">
        <v>272</v>
      </c>
      <c r="X905" s="26">
        <v>2</v>
      </c>
      <c r="Y905" s="26">
        <v>2</v>
      </c>
      <c r="Z905" s="21"/>
      <c r="AA905" s="25"/>
      <c r="AB905" s="25"/>
      <c r="AC905" s="25"/>
      <c r="AD905" s="25"/>
      <c r="AE905" s="25">
        <v>0</v>
      </c>
      <c r="AF905" s="25" t="s">
        <v>62</v>
      </c>
      <c r="AG905" s="25" t="s">
        <v>62</v>
      </c>
      <c r="AH905" s="25"/>
      <c r="AI905" s="25" t="s">
        <v>63</v>
      </c>
      <c r="AJ905" s="27">
        <v>8275</v>
      </c>
      <c r="AK905" s="24">
        <v>2</v>
      </c>
      <c r="AL905" s="24" t="b">
        <v>1</v>
      </c>
      <c r="AM905" s="24" t="b">
        <v>0</v>
      </c>
      <c r="AN905" s="24" t="b">
        <v>1</v>
      </c>
      <c r="AO905" s="24">
        <v>4</v>
      </c>
      <c r="AP905" s="24">
        <v>1</v>
      </c>
      <c r="AQ905" s="26">
        <v>37376</v>
      </c>
      <c r="AR905" s="26">
        <v>37377</v>
      </c>
      <c r="AS905" s="24">
        <v>1</v>
      </c>
      <c r="AT905" s="23" t="s">
        <v>506</v>
      </c>
      <c r="AU905" s="23" t="str">
        <f t="shared" si="14"/>
        <v/>
      </c>
    </row>
    <row r="906" spans="2:47" ht="13.8" x14ac:dyDescent="0.25">
      <c r="B906" s="20">
        <v>37376</v>
      </c>
      <c r="C906" s="20" t="s">
        <v>2213</v>
      </c>
      <c r="D906" s="21" t="s">
        <v>499</v>
      </c>
      <c r="E906" s="21" t="s">
        <v>500</v>
      </c>
      <c r="F906" s="22">
        <v>-6885</v>
      </c>
      <c r="G906" s="21" t="s">
        <v>2566</v>
      </c>
      <c r="H906" s="21" t="s">
        <v>2567</v>
      </c>
      <c r="I906" s="21" t="s">
        <v>2568</v>
      </c>
      <c r="J906" s="21" t="s">
        <v>432</v>
      </c>
      <c r="K906" s="21" t="s">
        <v>39</v>
      </c>
      <c r="L906" s="21" t="s">
        <v>504</v>
      </c>
      <c r="M906" s="23" t="s">
        <v>270</v>
      </c>
      <c r="N906" s="24">
        <v>456</v>
      </c>
      <c r="O906" s="21" t="s">
        <v>271</v>
      </c>
      <c r="P906" s="23" t="s">
        <v>55</v>
      </c>
      <c r="Q906" s="23" t="s">
        <v>56</v>
      </c>
      <c r="R906" s="23" t="s">
        <v>57</v>
      </c>
      <c r="S906" s="24" t="b">
        <v>0</v>
      </c>
      <c r="T906" s="25" t="s">
        <v>1985</v>
      </c>
      <c r="U906" s="25" t="s">
        <v>435</v>
      </c>
      <c r="V906" s="25"/>
      <c r="W906" s="23" t="s">
        <v>272</v>
      </c>
      <c r="X906" s="26">
        <v>2</v>
      </c>
      <c r="Y906" s="26">
        <v>2</v>
      </c>
      <c r="Z906" s="21"/>
      <c r="AA906" s="25"/>
      <c r="AB906" s="25"/>
      <c r="AC906" s="25"/>
      <c r="AD906" s="25"/>
      <c r="AE906" s="25">
        <v>0</v>
      </c>
      <c r="AF906" s="25" t="s">
        <v>62</v>
      </c>
      <c r="AG906" s="25" t="s">
        <v>62</v>
      </c>
      <c r="AH906" s="25"/>
      <c r="AI906" s="25" t="s">
        <v>63</v>
      </c>
      <c r="AJ906" s="27">
        <v>-6885</v>
      </c>
      <c r="AK906" s="24">
        <v>2</v>
      </c>
      <c r="AL906" s="24" t="b">
        <v>0</v>
      </c>
      <c r="AM906" s="24" t="b">
        <v>0</v>
      </c>
      <c r="AN906" s="24" t="b">
        <v>0</v>
      </c>
      <c r="AO906" s="24">
        <v>5</v>
      </c>
      <c r="AP906" s="24">
        <v>1</v>
      </c>
      <c r="AQ906" s="26">
        <v>37376</v>
      </c>
      <c r="AR906" s="26">
        <v>37348</v>
      </c>
      <c r="AS906" s="24">
        <v>1</v>
      </c>
      <c r="AT906" s="23" t="s">
        <v>506</v>
      </c>
      <c r="AU906" s="23" t="str">
        <f t="shared" si="14"/>
        <v/>
      </c>
    </row>
    <row r="907" spans="2:47" ht="13.8" x14ac:dyDescent="0.25">
      <c r="B907" s="20">
        <v>37376</v>
      </c>
      <c r="C907" s="20" t="s">
        <v>2213</v>
      </c>
      <c r="D907" s="21" t="s">
        <v>499</v>
      </c>
      <c r="E907" s="21" t="s">
        <v>500</v>
      </c>
      <c r="F907" s="22">
        <v>12732.01</v>
      </c>
      <c r="G907" s="21" t="s">
        <v>2534</v>
      </c>
      <c r="H907" s="21" t="s">
        <v>2535</v>
      </c>
      <c r="I907" s="21" t="s">
        <v>2569</v>
      </c>
      <c r="J907" s="21" t="s">
        <v>432</v>
      </c>
      <c r="K907" s="21" t="s">
        <v>39</v>
      </c>
      <c r="L907" s="21" t="s">
        <v>269</v>
      </c>
      <c r="M907" s="23" t="s">
        <v>270</v>
      </c>
      <c r="N907" s="24">
        <v>456</v>
      </c>
      <c r="O907" s="21" t="s">
        <v>271</v>
      </c>
      <c r="P907" s="23" t="s">
        <v>55</v>
      </c>
      <c r="Q907" s="23" t="s">
        <v>56</v>
      </c>
      <c r="R907" s="23" t="s">
        <v>57</v>
      </c>
      <c r="S907" s="24" t="b">
        <v>0</v>
      </c>
      <c r="T907" s="25" t="s">
        <v>1969</v>
      </c>
      <c r="U907" s="25" t="s">
        <v>435</v>
      </c>
      <c r="V907" s="25"/>
      <c r="W907" s="23" t="s">
        <v>272</v>
      </c>
      <c r="X907" s="26">
        <v>2</v>
      </c>
      <c r="Y907" s="26">
        <v>2</v>
      </c>
      <c r="Z907" s="21"/>
      <c r="AA907" s="25"/>
      <c r="AB907" s="25"/>
      <c r="AC907" s="25"/>
      <c r="AD907" s="25"/>
      <c r="AE907" s="25">
        <v>0</v>
      </c>
      <c r="AF907" s="25" t="s">
        <v>62</v>
      </c>
      <c r="AG907" s="25" t="s">
        <v>62</v>
      </c>
      <c r="AH907" s="25"/>
      <c r="AI907" s="25" t="s">
        <v>63</v>
      </c>
      <c r="AJ907" s="27">
        <v>12732.01</v>
      </c>
      <c r="AK907" s="24">
        <v>4</v>
      </c>
      <c r="AL907" s="24" t="b">
        <v>0</v>
      </c>
      <c r="AM907" s="24" t="b">
        <v>0</v>
      </c>
      <c r="AN907" s="24" t="b">
        <v>1</v>
      </c>
      <c r="AO907" s="24">
        <v>4</v>
      </c>
      <c r="AP907" s="24">
        <v>1</v>
      </c>
      <c r="AQ907" s="26">
        <v>37376</v>
      </c>
      <c r="AR907" s="26">
        <v>37377</v>
      </c>
      <c r="AS907" s="24">
        <v>1</v>
      </c>
      <c r="AT907" s="23" t="s">
        <v>506</v>
      </c>
      <c r="AU907" s="23" t="str">
        <f t="shared" si="14"/>
        <v/>
      </c>
    </row>
    <row r="908" spans="2:47" ht="13.8" x14ac:dyDescent="0.25">
      <c r="B908" s="20">
        <v>37376</v>
      </c>
      <c r="C908" s="20" t="s">
        <v>2213</v>
      </c>
      <c r="D908" s="21" t="s">
        <v>263</v>
      </c>
      <c r="E908" s="21" t="s">
        <v>264</v>
      </c>
      <c r="F908" s="22">
        <v>2804.89</v>
      </c>
      <c r="G908" s="21" t="s">
        <v>2570</v>
      </c>
      <c r="H908" s="21" t="s">
        <v>2571</v>
      </c>
      <c r="I908" s="21" t="s">
        <v>2572</v>
      </c>
      <c r="J908" s="21" t="s">
        <v>268</v>
      </c>
      <c r="K908" s="21" t="s">
        <v>39</v>
      </c>
      <c r="L908" s="21" t="s">
        <v>269</v>
      </c>
      <c r="M908" s="23" t="s">
        <v>270</v>
      </c>
      <c r="N908" s="24">
        <v>456</v>
      </c>
      <c r="O908" s="21" t="s">
        <v>271</v>
      </c>
      <c r="P908" s="23" t="s">
        <v>130</v>
      </c>
      <c r="Q908" s="23" t="s">
        <v>56</v>
      </c>
      <c r="R908" s="23" t="s">
        <v>57</v>
      </c>
      <c r="S908" s="24" t="b">
        <v>0</v>
      </c>
      <c r="T908" s="25" t="s">
        <v>2570</v>
      </c>
      <c r="U908" s="25"/>
      <c r="V908" s="25"/>
      <c r="W908" s="23" t="s">
        <v>272</v>
      </c>
      <c r="X908" s="26">
        <v>2</v>
      </c>
      <c r="Y908" s="26">
        <v>2</v>
      </c>
      <c r="Z908" s="21"/>
      <c r="AA908" s="25"/>
      <c r="AB908" s="25"/>
      <c r="AC908" s="25"/>
      <c r="AD908" s="25"/>
      <c r="AE908" s="25">
        <v>0</v>
      </c>
      <c r="AF908" s="25" t="s">
        <v>62</v>
      </c>
      <c r="AG908" s="25" t="s">
        <v>62</v>
      </c>
      <c r="AH908" s="25"/>
      <c r="AI908" s="25" t="s">
        <v>63</v>
      </c>
      <c r="AJ908" s="27">
        <v>2804.89</v>
      </c>
      <c r="AK908" s="24">
        <v>4</v>
      </c>
      <c r="AL908" s="24" t="b">
        <v>1</v>
      </c>
      <c r="AM908" s="24" t="b">
        <v>0</v>
      </c>
      <c r="AN908" s="24" t="b">
        <v>0</v>
      </c>
      <c r="AO908" s="24">
        <v>0</v>
      </c>
      <c r="AP908" s="24">
        <v>1</v>
      </c>
      <c r="AQ908" s="26">
        <v>37376</v>
      </c>
      <c r="AR908" s="26">
        <v>37379</v>
      </c>
      <c r="AS908" s="24">
        <v>1</v>
      </c>
      <c r="AT908" s="23" t="s">
        <v>273</v>
      </c>
      <c r="AU908" s="23" t="str">
        <f t="shared" si="14"/>
        <v/>
      </c>
    </row>
    <row r="909" spans="2:47" ht="13.8" x14ac:dyDescent="0.25">
      <c r="B909" s="20">
        <v>37376</v>
      </c>
      <c r="C909" s="20" t="s">
        <v>2213</v>
      </c>
      <c r="D909" s="21" t="s">
        <v>263</v>
      </c>
      <c r="E909" s="21" t="s">
        <v>264</v>
      </c>
      <c r="F909" s="22">
        <v>2792.22</v>
      </c>
      <c r="G909" s="21" t="s">
        <v>2573</v>
      </c>
      <c r="H909" s="21" t="s">
        <v>2574</v>
      </c>
      <c r="I909" s="21" t="s">
        <v>2575</v>
      </c>
      <c r="J909" s="21" t="s">
        <v>268</v>
      </c>
      <c r="K909" s="21" t="s">
        <v>39</v>
      </c>
      <c r="L909" s="21" t="s">
        <v>269</v>
      </c>
      <c r="M909" s="23" t="s">
        <v>270</v>
      </c>
      <c r="N909" s="24">
        <v>456</v>
      </c>
      <c r="O909" s="21" t="s">
        <v>271</v>
      </c>
      <c r="P909" s="23" t="s">
        <v>130</v>
      </c>
      <c r="Q909" s="23" t="s">
        <v>56</v>
      </c>
      <c r="R909" s="23" t="s">
        <v>57</v>
      </c>
      <c r="S909" s="24" t="b">
        <v>0</v>
      </c>
      <c r="T909" s="25" t="s">
        <v>2573</v>
      </c>
      <c r="U909" s="25"/>
      <c r="V909" s="25"/>
      <c r="W909" s="23" t="s">
        <v>272</v>
      </c>
      <c r="X909" s="26">
        <v>2</v>
      </c>
      <c r="Y909" s="26">
        <v>2</v>
      </c>
      <c r="Z909" s="21"/>
      <c r="AA909" s="25"/>
      <c r="AB909" s="25"/>
      <c r="AC909" s="25"/>
      <c r="AD909" s="25"/>
      <c r="AE909" s="25">
        <v>0</v>
      </c>
      <c r="AF909" s="25" t="s">
        <v>62</v>
      </c>
      <c r="AG909" s="25" t="s">
        <v>62</v>
      </c>
      <c r="AH909" s="25"/>
      <c r="AI909" s="25" t="s">
        <v>63</v>
      </c>
      <c r="AJ909" s="27">
        <v>2792.22</v>
      </c>
      <c r="AK909" s="24">
        <v>3</v>
      </c>
      <c r="AL909" s="24" t="b">
        <v>0</v>
      </c>
      <c r="AM909" s="24" t="b">
        <v>0</v>
      </c>
      <c r="AN909" s="24" t="b">
        <v>0</v>
      </c>
      <c r="AO909" s="24">
        <v>0</v>
      </c>
      <c r="AP909" s="24">
        <v>1</v>
      </c>
      <c r="AQ909" s="26">
        <v>37376</v>
      </c>
      <c r="AR909" s="26">
        <v>37379</v>
      </c>
      <c r="AS909" s="24">
        <v>1</v>
      </c>
      <c r="AT909" s="23" t="s">
        <v>273</v>
      </c>
      <c r="AU909" s="23" t="str">
        <f t="shared" si="14"/>
        <v/>
      </c>
    </row>
    <row r="910" spans="2:47" ht="13.8" x14ac:dyDescent="0.25">
      <c r="B910" s="20">
        <v>37376</v>
      </c>
      <c r="C910" s="20" t="s">
        <v>2213</v>
      </c>
      <c r="D910" s="21" t="s">
        <v>263</v>
      </c>
      <c r="E910" s="21" t="s">
        <v>264</v>
      </c>
      <c r="F910" s="22">
        <v>493.08</v>
      </c>
      <c r="G910" s="21" t="s">
        <v>2573</v>
      </c>
      <c r="H910" s="21" t="s">
        <v>2574</v>
      </c>
      <c r="I910" s="21" t="s">
        <v>2575</v>
      </c>
      <c r="J910" s="21" t="s">
        <v>268</v>
      </c>
      <c r="K910" s="21" t="s">
        <v>39</v>
      </c>
      <c r="L910" s="21" t="s">
        <v>269</v>
      </c>
      <c r="M910" s="23" t="s">
        <v>270</v>
      </c>
      <c r="N910" s="24">
        <v>456</v>
      </c>
      <c r="O910" s="21" t="s">
        <v>271</v>
      </c>
      <c r="P910" s="23" t="s">
        <v>130</v>
      </c>
      <c r="Q910" s="23" t="s">
        <v>56</v>
      </c>
      <c r="R910" s="23" t="s">
        <v>57</v>
      </c>
      <c r="S910" s="24" t="b">
        <v>0</v>
      </c>
      <c r="T910" s="25" t="s">
        <v>2573</v>
      </c>
      <c r="U910" s="25"/>
      <c r="V910" s="25"/>
      <c r="W910" s="23" t="s">
        <v>272</v>
      </c>
      <c r="X910" s="26">
        <v>2</v>
      </c>
      <c r="Y910" s="26">
        <v>2</v>
      </c>
      <c r="Z910" s="21"/>
      <c r="AA910" s="25"/>
      <c r="AB910" s="25"/>
      <c r="AC910" s="25"/>
      <c r="AD910" s="25"/>
      <c r="AE910" s="25">
        <v>0</v>
      </c>
      <c r="AF910" s="25" t="s">
        <v>62</v>
      </c>
      <c r="AG910" s="25" t="s">
        <v>62</v>
      </c>
      <c r="AH910" s="25"/>
      <c r="AI910" s="25" t="s">
        <v>63</v>
      </c>
      <c r="AJ910" s="27">
        <v>493.08</v>
      </c>
      <c r="AK910" s="24">
        <v>4</v>
      </c>
      <c r="AL910" s="24" t="b">
        <v>0</v>
      </c>
      <c r="AM910" s="24" t="b">
        <v>0</v>
      </c>
      <c r="AN910" s="24" t="b">
        <v>0</v>
      </c>
      <c r="AO910" s="24">
        <v>0</v>
      </c>
      <c r="AP910" s="24">
        <v>1</v>
      </c>
      <c r="AQ910" s="26">
        <v>37376</v>
      </c>
      <c r="AR910" s="26">
        <v>37379</v>
      </c>
      <c r="AS910" s="24">
        <v>1</v>
      </c>
      <c r="AT910" s="23" t="s">
        <v>273</v>
      </c>
      <c r="AU910" s="23" t="str">
        <f t="shared" si="14"/>
        <v/>
      </c>
    </row>
    <row r="911" spans="2:47" ht="13.8" x14ac:dyDescent="0.25">
      <c r="B911" s="20">
        <v>37376</v>
      </c>
      <c r="C911" s="20" t="s">
        <v>2213</v>
      </c>
      <c r="D911" s="21" t="s">
        <v>263</v>
      </c>
      <c r="E911" s="21" t="s">
        <v>264</v>
      </c>
      <c r="F911" s="22">
        <v>-1992.02</v>
      </c>
      <c r="G911" s="21" t="s">
        <v>2576</v>
      </c>
      <c r="H911" s="21" t="s">
        <v>2577</v>
      </c>
      <c r="I911" s="21" t="s">
        <v>2578</v>
      </c>
      <c r="J911" s="21" t="s">
        <v>268</v>
      </c>
      <c r="K911" s="21" t="s">
        <v>39</v>
      </c>
      <c r="L911" s="21" t="s">
        <v>269</v>
      </c>
      <c r="M911" s="23" t="s">
        <v>270</v>
      </c>
      <c r="N911" s="24">
        <v>456</v>
      </c>
      <c r="O911" s="21" t="s">
        <v>271</v>
      </c>
      <c r="P911" s="23" t="s">
        <v>130</v>
      </c>
      <c r="Q911" s="23" t="s">
        <v>56</v>
      </c>
      <c r="R911" s="23" t="s">
        <v>57</v>
      </c>
      <c r="S911" s="24" t="b">
        <v>0</v>
      </c>
      <c r="T911" s="25" t="s">
        <v>1995</v>
      </c>
      <c r="U911" s="25"/>
      <c r="V911" s="25"/>
      <c r="W911" s="23" t="s">
        <v>272</v>
      </c>
      <c r="X911" s="26">
        <v>2</v>
      </c>
      <c r="Y911" s="26">
        <v>2</v>
      </c>
      <c r="Z911" s="21"/>
      <c r="AA911" s="25"/>
      <c r="AB911" s="25"/>
      <c r="AC911" s="25"/>
      <c r="AD911" s="25"/>
      <c r="AE911" s="25">
        <v>0</v>
      </c>
      <c r="AF911" s="25" t="s">
        <v>62</v>
      </c>
      <c r="AG911" s="25" t="s">
        <v>62</v>
      </c>
      <c r="AH911" s="25"/>
      <c r="AI911" s="25" t="s">
        <v>63</v>
      </c>
      <c r="AJ911" s="27">
        <v>-1992.02</v>
      </c>
      <c r="AK911" s="24">
        <v>4</v>
      </c>
      <c r="AL911" s="24" t="b">
        <v>0</v>
      </c>
      <c r="AM911" s="24" t="b">
        <v>0</v>
      </c>
      <c r="AN911" s="24" t="b">
        <v>0</v>
      </c>
      <c r="AO911" s="24">
        <v>0</v>
      </c>
      <c r="AP911" s="24">
        <v>1</v>
      </c>
      <c r="AQ911" s="26">
        <v>37376</v>
      </c>
      <c r="AR911" s="26">
        <v>37379</v>
      </c>
      <c r="AS911" s="24">
        <v>1</v>
      </c>
      <c r="AT911" s="23" t="s">
        <v>273</v>
      </c>
      <c r="AU911" s="23" t="str">
        <f t="shared" si="14"/>
        <v/>
      </c>
    </row>
    <row r="912" spans="2:47" ht="13.8" x14ac:dyDescent="0.25">
      <c r="B912" s="20">
        <v>37376</v>
      </c>
      <c r="C912" s="20" t="s">
        <v>2213</v>
      </c>
      <c r="D912" s="21" t="s">
        <v>263</v>
      </c>
      <c r="E912" s="21" t="s">
        <v>264</v>
      </c>
      <c r="F912" s="22">
        <v>2783.99</v>
      </c>
      <c r="G912" s="21" t="s">
        <v>2579</v>
      </c>
      <c r="H912" s="21" t="s">
        <v>2580</v>
      </c>
      <c r="I912" s="21" t="s">
        <v>2581</v>
      </c>
      <c r="J912" s="21" t="s">
        <v>268</v>
      </c>
      <c r="K912" s="21" t="s">
        <v>39</v>
      </c>
      <c r="L912" s="21" t="s">
        <v>269</v>
      </c>
      <c r="M912" s="23" t="s">
        <v>270</v>
      </c>
      <c r="N912" s="24">
        <v>456</v>
      </c>
      <c r="O912" s="21" t="s">
        <v>271</v>
      </c>
      <c r="P912" s="23" t="s">
        <v>130</v>
      </c>
      <c r="Q912" s="23" t="s">
        <v>56</v>
      </c>
      <c r="R912" s="23" t="s">
        <v>57</v>
      </c>
      <c r="S912" s="24" t="b">
        <v>0</v>
      </c>
      <c r="T912" s="25" t="s">
        <v>2579</v>
      </c>
      <c r="U912" s="25"/>
      <c r="V912" s="25"/>
      <c r="W912" s="23" t="s">
        <v>272</v>
      </c>
      <c r="X912" s="26">
        <v>2</v>
      </c>
      <c r="Y912" s="26">
        <v>2</v>
      </c>
      <c r="Z912" s="21"/>
      <c r="AA912" s="25"/>
      <c r="AB912" s="25"/>
      <c r="AC912" s="25"/>
      <c r="AD912" s="25"/>
      <c r="AE912" s="25">
        <v>0</v>
      </c>
      <c r="AF912" s="25" t="s">
        <v>62</v>
      </c>
      <c r="AG912" s="25" t="s">
        <v>62</v>
      </c>
      <c r="AH912" s="25"/>
      <c r="AI912" s="25" t="s">
        <v>63</v>
      </c>
      <c r="AJ912" s="27">
        <v>2783.99</v>
      </c>
      <c r="AK912" s="24">
        <v>3</v>
      </c>
      <c r="AL912" s="24" t="b">
        <v>0</v>
      </c>
      <c r="AM912" s="24" t="b">
        <v>0</v>
      </c>
      <c r="AN912" s="24" t="b">
        <v>0</v>
      </c>
      <c r="AO912" s="24">
        <v>0</v>
      </c>
      <c r="AP912" s="24">
        <v>1</v>
      </c>
      <c r="AQ912" s="26">
        <v>37376</v>
      </c>
      <c r="AR912" s="26">
        <v>37379</v>
      </c>
      <c r="AS912" s="24">
        <v>1</v>
      </c>
      <c r="AT912" s="23" t="s">
        <v>273</v>
      </c>
      <c r="AU912" s="23" t="str">
        <f t="shared" si="14"/>
        <v/>
      </c>
    </row>
    <row r="913" spans="2:47" ht="13.8" x14ac:dyDescent="0.25">
      <c r="B913" s="20">
        <v>37376</v>
      </c>
      <c r="C913" s="20" t="s">
        <v>2213</v>
      </c>
      <c r="D913" s="21" t="s">
        <v>263</v>
      </c>
      <c r="E913" s="21" t="s">
        <v>264</v>
      </c>
      <c r="F913" s="22">
        <v>1222.99</v>
      </c>
      <c r="G913" s="21" t="s">
        <v>2579</v>
      </c>
      <c r="H913" s="21" t="s">
        <v>2580</v>
      </c>
      <c r="I913" s="21" t="s">
        <v>2581</v>
      </c>
      <c r="J913" s="21" t="s">
        <v>268</v>
      </c>
      <c r="K913" s="21" t="s">
        <v>39</v>
      </c>
      <c r="L913" s="21" t="s">
        <v>269</v>
      </c>
      <c r="M913" s="23" t="s">
        <v>270</v>
      </c>
      <c r="N913" s="24">
        <v>456</v>
      </c>
      <c r="O913" s="21" t="s">
        <v>271</v>
      </c>
      <c r="P913" s="23" t="s">
        <v>130</v>
      </c>
      <c r="Q913" s="23" t="s">
        <v>56</v>
      </c>
      <c r="R913" s="23" t="s">
        <v>57</v>
      </c>
      <c r="S913" s="24" t="b">
        <v>0</v>
      </c>
      <c r="T913" s="25" t="s">
        <v>2579</v>
      </c>
      <c r="U913" s="25"/>
      <c r="V913" s="25"/>
      <c r="W913" s="23" t="s">
        <v>272</v>
      </c>
      <c r="X913" s="26">
        <v>2</v>
      </c>
      <c r="Y913" s="26">
        <v>2</v>
      </c>
      <c r="Z913" s="21"/>
      <c r="AA913" s="25"/>
      <c r="AB913" s="25"/>
      <c r="AC913" s="25"/>
      <c r="AD913" s="25"/>
      <c r="AE913" s="25">
        <v>0</v>
      </c>
      <c r="AF913" s="25" t="s">
        <v>62</v>
      </c>
      <c r="AG913" s="25" t="s">
        <v>62</v>
      </c>
      <c r="AH913" s="25"/>
      <c r="AI913" s="25" t="s">
        <v>63</v>
      </c>
      <c r="AJ913" s="27">
        <v>1222.99</v>
      </c>
      <c r="AK913" s="24">
        <v>4</v>
      </c>
      <c r="AL913" s="24" t="b">
        <v>0</v>
      </c>
      <c r="AM913" s="24" t="b">
        <v>0</v>
      </c>
      <c r="AN913" s="24" t="b">
        <v>0</v>
      </c>
      <c r="AO913" s="24">
        <v>0</v>
      </c>
      <c r="AP913" s="24">
        <v>1</v>
      </c>
      <c r="AQ913" s="26">
        <v>37376</v>
      </c>
      <c r="AR913" s="26">
        <v>37379</v>
      </c>
      <c r="AS913" s="24">
        <v>1</v>
      </c>
      <c r="AT913" s="23" t="s">
        <v>273</v>
      </c>
      <c r="AU913" s="23" t="str">
        <f t="shared" si="14"/>
        <v/>
      </c>
    </row>
    <row r="914" spans="2:47" ht="13.8" x14ac:dyDescent="0.25">
      <c r="B914" s="20">
        <v>37376</v>
      </c>
      <c r="C914" s="20" t="s">
        <v>2213</v>
      </c>
      <c r="D914" s="21" t="s">
        <v>523</v>
      </c>
      <c r="E914" s="21" t="s">
        <v>276</v>
      </c>
      <c r="F914" s="22">
        <v>46.2</v>
      </c>
      <c r="G914" s="21" t="s">
        <v>2559</v>
      </c>
      <c r="H914" s="21" t="s">
        <v>2560</v>
      </c>
      <c r="I914" s="21" t="s">
        <v>2306</v>
      </c>
      <c r="J914" s="21" t="s">
        <v>307</v>
      </c>
      <c r="K914" s="21" t="s">
        <v>39</v>
      </c>
      <c r="L914" s="21" t="s">
        <v>52</v>
      </c>
      <c r="M914" s="23" t="s">
        <v>278</v>
      </c>
      <c r="N914" s="24">
        <v>456</v>
      </c>
      <c r="O914" s="21" t="s">
        <v>271</v>
      </c>
      <c r="P914" s="23" t="s">
        <v>55</v>
      </c>
      <c r="Q914" s="23" t="s">
        <v>56</v>
      </c>
      <c r="R914" s="23" t="s">
        <v>57</v>
      </c>
      <c r="S914" s="24" t="b">
        <v>0</v>
      </c>
      <c r="T914" s="25" t="s">
        <v>2562</v>
      </c>
      <c r="U914" s="25" t="s">
        <v>2562</v>
      </c>
      <c r="V914" s="25"/>
      <c r="W914" s="23" t="s">
        <v>272</v>
      </c>
      <c r="X914" s="26">
        <v>2</v>
      </c>
      <c r="Y914" s="26">
        <v>2</v>
      </c>
      <c r="Z914" s="21"/>
      <c r="AA914" s="25"/>
      <c r="AB914" s="25"/>
      <c r="AC914" s="25"/>
      <c r="AD914" s="25"/>
      <c r="AE914" s="25">
        <v>0</v>
      </c>
      <c r="AF914" s="25" t="s">
        <v>62</v>
      </c>
      <c r="AG914" s="25" t="s">
        <v>62</v>
      </c>
      <c r="AH914" s="25"/>
      <c r="AI914" s="25" t="s">
        <v>63</v>
      </c>
      <c r="AJ914" s="27">
        <v>46.2</v>
      </c>
      <c r="AK914" s="24">
        <v>4</v>
      </c>
      <c r="AL914" s="24" t="b">
        <v>0</v>
      </c>
      <c r="AM914" s="24" t="b">
        <v>0</v>
      </c>
      <c r="AN914" s="24" t="b">
        <v>0</v>
      </c>
      <c r="AO914" s="24">
        <v>0</v>
      </c>
      <c r="AP914" s="24">
        <v>1</v>
      </c>
      <c r="AQ914" s="26">
        <v>37376</v>
      </c>
      <c r="AR914" s="26">
        <v>37382</v>
      </c>
      <c r="AS914" s="24">
        <v>1</v>
      </c>
      <c r="AT914" s="23" t="s">
        <v>525</v>
      </c>
      <c r="AU914" s="23" t="str">
        <f t="shared" si="14"/>
        <v/>
      </c>
    </row>
    <row r="915" spans="2:47" ht="13.8" x14ac:dyDescent="0.25">
      <c r="B915" s="20">
        <v>37376</v>
      </c>
      <c r="C915" s="20" t="s">
        <v>2213</v>
      </c>
      <c r="D915" s="21" t="s">
        <v>523</v>
      </c>
      <c r="E915" s="21" t="s">
        <v>276</v>
      </c>
      <c r="F915" s="22">
        <v>306.7</v>
      </c>
      <c r="G915" s="21" t="s">
        <v>2534</v>
      </c>
      <c r="H915" s="21" t="s">
        <v>2535</v>
      </c>
      <c r="I915" s="21" t="s">
        <v>2582</v>
      </c>
      <c r="J915" s="21" t="s">
        <v>432</v>
      </c>
      <c r="K915" s="21" t="s">
        <v>39</v>
      </c>
      <c r="L915" s="21" t="s">
        <v>269</v>
      </c>
      <c r="M915" s="23" t="s">
        <v>278</v>
      </c>
      <c r="N915" s="24">
        <v>456</v>
      </c>
      <c r="O915" s="21" t="s">
        <v>271</v>
      </c>
      <c r="P915" s="23" t="s">
        <v>55</v>
      </c>
      <c r="Q915" s="23" t="s">
        <v>56</v>
      </c>
      <c r="R915" s="23" t="s">
        <v>57</v>
      </c>
      <c r="S915" s="24" t="b">
        <v>0</v>
      </c>
      <c r="T915" s="25" t="s">
        <v>1969</v>
      </c>
      <c r="U915" s="25" t="s">
        <v>435</v>
      </c>
      <c r="V915" s="25"/>
      <c r="W915" s="23" t="s">
        <v>272</v>
      </c>
      <c r="X915" s="26">
        <v>2</v>
      </c>
      <c r="Y915" s="26">
        <v>2</v>
      </c>
      <c r="Z915" s="21"/>
      <c r="AA915" s="25"/>
      <c r="AB915" s="25"/>
      <c r="AC915" s="25"/>
      <c r="AD915" s="25"/>
      <c r="AE915" s="25">
        <v>0</v>
      </c>
      <c r="AF915" s="25" t="s">
        <v>62</v>
      </c>
      <c r="AG915" s="25" t="s">
        <v>62</v>
      </c>
      <c r="AH915" s="25"/>
      <c r="AI915" s="25" t="s">
        <v>63</v>
      </c>
      <c r="AJ915" s="27">
        <v>306.7</v>
      </c>
      <c r="AK915" s="24">
        <v>5</v>
      </c>
      <c r="AL915" s="24" t="b">
        <v>0</v>
      </c>
      <c r="AM915" s="24" t="b">
        <v>0</v>
      </c>
      <c r="AN915" s="24" t="b">
        <v>1</v>
      </c>
      <c r="AO915" s="24">
        <v>4</v>
      </c>
      <c r="AP915" s="24">
        <v>1</v>
      </c>
      <c r="AQ915" s="26">
        <v>37376</v>
      </c>
      <c r="AR915" s="26">
        <v>37377</v>
      </c>
      <c r="AS915" s="24">
        <v>1</v>
      </c>
      <c r="AT915" s="23" t="s">
        <v>525</v>
      </c>
      <c r="AU915" s="23" t="str">
        <f t="shared" si="14"/>
        <v/>
      </c>
    </row>
    <row r="916" spans="2:47" ht="13.8" x14ac:dyDescent="0.25">
      <c r="B916" s="20">
        <v>37376</v>
      </c>
      <c r="C916" s="20" t="s">
        <v>2213</v>
      </c>
      <c r="D916" s="21" t="s">
        <v>275</v>
      </c>
      <c r="E916" s="21" t="s">
        <v>276</v>
      </c>
      <c r="F916" s="22">
        <v>74.260000000000005</v>
      </c>
      <c r="G916" s="21" t="s">
        <v>2570</v>
      </c>
      <c r="H916" s="21" t="s">
        <v>2571</v>
      </c>
      <c r="I916" s="21" t="s">
        <v>2583</v>
      </c>
      <c r="J916" s="21" t="s">
        <v>268</v>
      </c>
      <c r="K916" s="21" t="s">
        <v>39</v>
      </c>
      <c r="L916" s="21" t="s">
        <v>269</v>
      </c>
      <c r="M916" s="23" t="s">
        <v>278</v>
      </c>
      <c r="N916" s="24">
        <v>456</v>
      </c>
      <c r="O916" s="21" t="s">
        <v>271</v>
      </c>
      <c r="P916" s="23" t="s">
        <v>130</v>
      </c>
      <c r="Q916" s="23" t="s">
        <v>56</v>
      </c>
      <c r="R916" s="23" t="s">
        <v>57</v>
      </c>
      <c r="S916" s="24" t="b">
        <v>0</v>
      </c>
      <c r="T916" s="25" t="s">
        <v>2570</v>
      </c>
      <c r="U916" s="25"/>
      <c r="V916" s="25"/>
      <c r="W916" s="23" t="s">
        <v>272</v>
      </c>
      <c r="X916" s="26">
        <v>2</v>
      </c>
      <c r="Y916" s="26">
        <v>2</v>
      </c>
      <c r="Z916" s="21"/>
      <c r="AA916" s="25"/>
      <c r="AB916" s="25"/>
      <c r="AC916" s="25"/>
      <c r="AD916" s="25"/>
      <c r="AE916" s="25">
        <v>0</v>
      </c>
      <c r="AF916" s="25" t="s">
        <v>62</v>
      </c>
      <c r="AG916" s="25" t="s">
        <v>62</v>
      </c>
      <c r="AH916" s="25"/>
      <c r="AI916" s="25" t="s">
        <v>63</v>
      </c>
      <c r="AJ916" s="27">
        <v>74.260000000000005</v>
      </c>
      <c r="AK916" s="24">
        <v>5</v>
      </c>
      <c r="AL916" s="24" t="b">
        <v>1</v>
      </c>
      <c r="AM916" s="24" t="b">
        <v>0</v>
      </c>
      <c r="AN916" s="24" t="b">
        <v>0</v>
      </c>
      <c r="AO916" s="24">
        <v>0</v>
      </c>
      <c r="AP916" s="24">
        <v>1</v>
      </c>
      <c r="AQ916" s="26">
        <v>37376</v>
      </c>
      <c r="AR916" s="26">
        <v>37379</v>
      </c>
      <c r="AS916" s="24">
        <v>1</v>
      </c>
      <c r="AT916" s="23" t="s">
        <v>279</v>
      </c>
      <c r="AU916" s="23" t="str">
        <f t="shared" si="14"/>
        <v/>
      </c>
    </row>
    <row r="917" spans="2:47" ht="13.8" x14ac:dyDescent="0.25">
      <c r="B917" s="20">
        <v>37376</v>
      </c>
      <c r="C917" s="20" t="s">
        <v>2213</v>
      </c>
      <c r="D917" s="21" t="s">
        <v>275</v>
      </c>
      <c r="E917" s="21" t="s">
        <v>276</v>
      </c>
      <c r="F917" s="22">
        <v>30.38</v>
      </c>
      <c r="G917" s="21" t="s">
        <v>2579</v>
      </c>
      <c r="H917" s="21" t="s">
        <v>2580</v>
      </c>
      <c r="I917" s="21" t="s">
        <v>2584</v>
      </c>
      <c r="J917" s="21" t="s">
        <v>268</v>
      </c>
      <c r="K917" s="21" t="s">
        <v>39</v>
      </c>
      <c r="L917" s="21" t="s">
        <v>269</v>
      </c>
      <c r="M917" s="23" t="s">
        <v>278</v>
      </c>
      <c r="N917" s="24">
        <v>456</v>
      </c>
      <c r="O917" s="21" t="s">
        <v>271</v>
      </c>
      <c r="P917" s="23" t="s">
        <v>130</v>
      </c>
      <c r="Q917" s="23" t="s">
        <v>56</v>
      </c>
      <c r="R917" s="23" t="s">
        <v>57</v>
      </c>
      <c r="S917" s="24" t="b">
        <v>0</v>
      </c>
      <c r="T917" s="25" t="s">
        <v>2579</v>
      </c>
      <c r="U917" s="25"/>
      <c r="V917" s="25"/>
      <c r="W917" s="23" t="s">
        <v>272</v>
      </c>
      <c r="X917" s="26">
        <v>2</v>
      </c>
      <c r="Y917" s="26">
        <v>2</v>
      </c>
      <c r="Z917" s="21"/>
      <c r="AA917" s="25"/>
      <c r="AB917" s="25"/>
      <c r="AC917" s="25"/>
      <c r="AD917" s="25"/>
      <c r="AE917" s="25">
        <v>0</v>
      </c>
      <c r="AF917" s="25" t="s">
        <v>62</v>
      </c>
      <c r="AG917" s="25" t="s">
        <v>62</v>
      </c>
      <c r="AH917" s="25"/>
      <c r="AI917" s="25" t="s">
        <v>63</v>
      </c>
      <c r="AJ917" s="27">
        <v>30.38</v>
      </c>
      <c r="AK917" s="24">
        <v>11</v>
      </c>
      <c r="AL917" s="24" t="b">
        <v>0</v>
      </c>
      <c r="AM917" s="24" t="b">
        <v>0</v>
      </c>
      <c r="AN917" s="24" t="b">
        <v>0</v>
      </c>
      <c r="AO917" s="24">
        <v>0</v>
      </c>
      <c r="AP917" s="24">
        <v>1</v>
      </c>
      <c r="AQ917" s="26">
        <v>37376</v>
      </c>
      <c r="AR917" s="26">
        <v>37379</v>
      </c>
      <c r="AS917" s="24">
        <v>1</v>
      </c>
      <c r="AT917" s="23" t="s">
        <v>279</v>
      </c>
      <c r="AU917" s="23" t="str">
        <f t="shared" si="14"/>
        <v/>
      </c>
    </row>
    <row r="918" spans="2:47" ht="13.8" x14ac:dyDescent="0.25">
      <c r="B918" s="20">
        <v>37376</v>
      </c>
      <c r="C918" s="20" t="s">
        <v>2213</v>
      </c>
      <c r="D918" s="21" t="s">
        <v>275</v>
      </c>
      <c r="E918" s="21" t="s">
        <v>276</v>
      </c>
      <c r="F918" s="22">
        <v>75.709999999999994</v>
      </c>
      <c r="G918" s="21" t="s">
        <v>2579</v>
      </c>
      <c r="H918" s="21" t="s">
        <v>2580</v>
      </c>
      <c r="I918" s="21" t="s">
        <v>2584</v>
      </c>
      <c r="J918" s="21" t="s">
        <v>268</v>
      </c>
      <c r="K918" s="21" t="s">
        <v>39</v>
      </c>
      <c r="L918" s="21" t="s">
        <v>269</v>
      </c>
      <c r="M918" s="23" t="s">
        <v>278</v>
      </c>
      <c r="N918" s="24">
        <v>456</v>
      </c>
      <c r="O918" s="21" t="s">
        <v>271</v>
      </c>
      <c r="P918" s="23" t="s">
        <v>130</v>
      </c>
      <c r="Q918" s="23" t="s">
        <v>56</v>
      </c>
      <c r="R918" s="23" t="s">
        <v>57</v>
      </c>
      <c r="S918" s="24" t="b">
        <v>0</v>
      </c>
      <c r="T918" s="25" t="s">
        <v>2579</v>
      </c>
      <c r="U918" s="25"/>
      <c r="V918" s="25"/>
      <c r="W918" s="23" t="s">
        <v>272</v>
      </c>
      <c r="X918" s="26">
        <v>2</v>
      </c>
      <c r="Y918" s="26">
        <v>2</v>
      </c>
      <c r="Z918" s="21"/>
      <c r="AA918" s="25"/>
      <c r="AB918" s="25"/>
      <c r="AC918" s="25"/>
      <c r="AD918" s="25"/>
      <c r="AE918" s="25">
        <v>0</v>
      </c>
      <c r="AF918" s="25" t="s">
        <v>62</v>
      </c>
      <c r="AG918" s="25" t="s">
        <v>62</v>
      </c>
      <c r="AH918" s="25"/>
      <c r="AI918" s="25" t="s">
        <v>63</v>
      </c>
      <c r="AJ918" s="27">
        <v>75.709999999999994</v>
      </c>
      <c r="AK918" s="24">
        <v>12</v>
      </c>
      <c r="AL918" s="24" t="b">
        <v>0</v>
      </c>
      <c r="AM918" s="24" t="b">
        <v>0</v>
      </c>
      <c r="AN918" s="24" t="b">
        <v>0</v>
      </c>
      <c r="AO918" s="24">
        <v>0</v>
      </c>
      <c r="AP918" s="24">
        <v>1</v>
      </c>
      <c r="AQ918" s="26">
        <v>37376</v>
      </c>
      <c r="AR918" s="26">
        <v>37379</v>
      </c>
      <c r="AS918" s="24">
        <v>1</v>
      </c>
      <c r="AT918" s="23" t="s">
        <v>279</v>
      </c>
      <c r="AU918" s="23" t="str">
        <f t="shared" si="14"/>
        <v/>
      </c>
    </row>
    <row r="919" spans="2:47" ht="13.8" x14ac:dyDescent="0.25">
      <c r="B919" s="20">
        <v>37376</v>
      </c>
      <c r="C919" s="20" t="s">
        <v>2213</v>
      </c>
      <c r="D919" s="21" t="s">
        <v>275</v>
      </c>
      <c r="E919" s="21" t="s">
        <v>276</v>
      </c>
      <c r="F919" s="22">
        <v>-121.5</v>
      </c>
      <c r="G919" s="21" t="s">
        <v>2576</v>
      </c>
      <c r="H919" s="21" t="s">
        <v>2577</v>
      </c>
      <c r="I919" s="21" t="s">
        <v>2585</v>
      </c>
      <c r="J919" s="21" t="s">
        <v>268</v>
      </c>
      <c r="K919" s="21" t="s">
        <v>39</v>
      </c>
      <c r="L919" s="21" t="s">
        <v>269</v>
      </c>
      <c r="M919" s="23" t="s">
        <v>278</v>
      </c>
      <c r="N919" s="24">
        <v>456</v>
      </c>
      <c r="O919" s="21" t="s">
        <v>271</v>
      </c>
      <c r="P919" s="23" t="s">
        <v>130</v>
      </c>
      <c r="Q919" s="23" t="s">
        <v>56</v>
      </c>
      <c r="R919" s="23" t="s">
        <v>57</v>
      </c>
      <c r="S919" s="24" t="b">
        <v>0</v>
      </c>
      <c r="T919" s="25" t="s">
        <v>1995</v>
      </c>
      <c r="U919" s="25"/>
      <c r="V919" s="25"/>
      <c r="W919" s="23" t="s">
        <v>272</v>
      </c>
      <c r="X919" s="26">
        <v>2</v>
      </c>
      <c r="Y919" s="26">
        <v>2</v>
      </c>
      <c r="Z919" s="21"/>
      <c r="AA919" s="25"/>
      <c r="AB919" s="25"/>
      <c r="AC919" s="25"/>
      <c r="AD919" s="25"/>
      <c r="AE919" s="25">
        <v>0</v>
      </c>
      <c r="AF919" s="25" t="s">
        <v>62</v>
      </c>
      <c r="AG919" s="25" t="s">
        <v>62</v>
      </c>
      <c r="AH919" s="25"/>
      <c r="AI919" s="25" t="s">
        <v>63</v>
      </c>
      <c r="AJ919" s="27">
        <v>-121.5</v>
      </c>
      <c r="AK919" s="24">
        <v>5</v>
      </c>
      <c r="AL919" s="24" t="b">
        <v>0</v>
      </c>
      <c r="AM919" s="24" t="b">
        <v>0</v>
      </c>
      <c r="AN919" s="24" t="b">
        <v>0</v>
      </c>
      <c r="AO919" s="24">
        <v>0</v>
      </c>
      <c r="AP919" s="24">
        <v>1</v>
      </c>
      <c r="AQ919" s="26">
        <v>37376</v>
      </c>
      <c r="AR919" s="26">
        <v>37379</v>
      </c>
      <c r="AS919" s="24">
        <v>1</v>
      </c>
      <c r="AT919" s="23" t="s">
        <v>279</v>
      </c>
      <c r="AU919" s="23" t="str">
        <f t="shared" si="14"/>
        <v/>
      </c>
    </row>
    <row r="920" spans="2:47" ht="13.8" x14ac:dyDescent="0.25">
      <c r="B920" s="20">
        <v>37376</v>
      </c>
      <c r="C920" s="20" t="s">
        <v>2213</v>
      </c>
      <c r="D920" s="21" t="s">
        <v>275</v>
      </c>
      <c r="E920" s="21" t="s">
        <v>276</v>
      </c>
      <c r="F920" s="22">
        <v>35.44</v>
      </c>
      <c r="G920" s="21" t="s">
        <v>2573</v>
      </c>
      <c r="H920" s="21" t="s">
        <v>2574</v>
      </c>
      <c r="I920" s="21" t="s">
        <v>2586</v>
      </c>
      <c r="J920" s="21" t="s">
        <v>268</v>
      </c>
      <c r="K920" s="21" t="s">
        <v>39</v>
      </c>
      <c r="L920" s="21" t="s">
        <v>269</v>
      </c>
      <c r="M920" s="23" t="s">
        <v>278</v>
      </c>
      <c r="N920" s="24">
        <v>456</v>
      </c>
      <c r="O920" s="21" t="s">
        <v>271</v>
      </c>
      <c r="P920" s="23" t="s">
        <v>130</v>
      </c>
      <c r="Q920" s="23" t="s">
        <v>56</v>
      </c>
      <c r="R920" s="23" t="s">
        <v>57</v>
      </c>
      <c r="S920" s="24" t="b">
        <v>0</v>
      </c>
      <c r="T920" s="25" t="s">
        <v>2573</v>
      </c>
      <c r="U920" s="25"/>
      <c r="V920" s="25"/>
      <c r="W920" s="23" t="s">
        <v>272</v>
      </c>
      <c r="X920" s="26">
        <v>2</v>
      </c>
      <c r="Y920" s="26">
        <v>2</v>
      </c>
      <c r="Z920" s="21"/>
      <c r="AA920" s="25"/>
      <c r="AB920" s="25"/>
      <c r="AC920" s="25"/>
      <c r="AD920" s="25"/>
      <c r="AE920" s="25">
        <v>0</v>
      </c>
      <c r="AF920" s="25" t="s">
        <v>62</v>
      </c>
      <c r="AG920" s="25" t="s">
        <v>62</v>
      </c>
      <c r="AH920" s="25"/>
      <c r="AI920" s="25" t="s">
        <v>63</v>
      </c>
      <c r="AJ920" s="27">
        <v>35.44</v>
      </c>
      <c r="AK920" s="24">
        <v>11</v>
      </c>
      <c r="AL920" s="24" t="b">
        <v>0</v>
      </c>
      <c r="AM920" s="24" t="b">
        <v>0</v>
      </c>
      <c r="AN920" s="24" t="b">
        <v>0</v>
      </c>
      <c r="AO920" s="24">
        <v>0</v>
      </c>
      <c r="AP920" s="24">
        <v>1</v>
      </c>
      <c r="AQ920" s="26">
        <v>37376</v>
      </c>
      <c r="AR920" s="26">
        <v>37379</v>
      </c>
      <c r="AS920" s="24">
        <v>1</v>
      </c>
      <c r="AT920" s="23" t="s">
        <v>279</v>
      </c>
      <c r="AU920" s="23" t="str">
        <f t="shared" si="14"/>
        <v/>
      </c>
    </row>
    <row r="921" spans="2:47" ht="13.8" x14ac:dyDescent="0.25">
      <c r="B921" s="20">
        <v>37376</v>
      </c>
      <c r="C921" s="20" t="s">
        <v>2213</v>
      </c>
      <c r="D921" s="21" t="s">
        <v>275</v>
      </c>
      <c r="E921" s="21" t="s">
        <v>276</v>
      </c>
      <c r="F921" s="22">
        <v>0</v>
      </c>
      <c r="G921" s="21" t="s">
        <v>2573</v>
      </c>
      <c r="H921" s="21" t="s">
        <v>2574</v>
      </c>
      <c r="I921" s="21" t="s">
        <v>2586</v>
      </c>
      <c r="J921" s="21" t="s">
        <v>268</v>
      </c>
      <c r="K921" s="21" t="s">
        <v>39</v>
      </c>
      <c r="L921" s="21" t="s">
        <v>269</v>
      </c>
      <c r="M921" s="23" t="s">
        <v>278</v>
      </c>
      <c r="N921" s="24">
        <v>456</v>
      </c>
      <c r="O921" s="21" t="s">
        <v>271</v>
      </c>
      <c r="P921" s="23" t="s">
        <v>130</v>
      </c>
      <c r="Q921" s="23" t="s">
        <v>56</v>
      </c>
      <c r="R921" s="23" t="s">
        <v>57</v>
      </c>
      <c r="S921" s="24" t="b">
        <v>0</v>
      </c>
      <c r="T921" s="25" t="s">
        <v>2573</v>
      </c>
      <c r="U921" s="25"/>
      <c r="V921" s="25"/>
      <c r="W921" s="23" t="s">
        <v>272</v>
      </c>
      <c r="X921" s="26">
        <v>2</v>
      </c>
      <c r="Y921" s="26">
        <v>2</v>
      </c>
      <c r="Z921" s="21"/>
      <c r="AA921" s="25"/>
      <c r="AB921" s="25"/>
      <c r="AC921" s="25"/>
      <c r="AD921" s="25"/>
      <c r="AE921" s="25">
        <v>0</v>
      </c>
      <c r="AF921" s="25" t="s">
        <v>62</v>
      </c>
      <c r="AG921" s="25" t="s">
        <v>62</v>
      </c>
      <c r="AH921" s="25"/>
      <c r="AI921" s="25" t="s">
        <v>63</v>
      </c>
      <c r="AJ921" s="27">
        <v>0</v>
      </c>
      <c r="AK921" s="24">
        <v>12</v>
      </c>
      <c r="AL921" s="24" t="b">
        <v>0</v>
      </c>
      <c r="AM921" s="24" t="b">
        <v>0</v>
      </c>
      <c r="AN921" s="24" t="b">
        <v>0</v>
      </c>
      <c r="AO921" s="24">
        <v>0</v>
      </c>
      <c r="AP921" s="24">
        <v>1</v>
      </c>
      <c r="AQ921" s="26">
        <v>37376</v>
      </c>
      <c r="AR921" s="26">
        <v>37379</v>
      </c>
      <c r="AS921" s="24">
        <v>1</v>
      </c>
      <c r="AT921" s="23" t="s">
        <v>279</v>
      </c>
      <c r="AU921" s="23" t="str">
        <f t="shared" si="14"/>
        <v/>
      </c>
    </row>
    <row r="922" spans="2:47" ht="13.8" x14ac:dyDescent="0.25">
      <c r="B922" s="20">
        <v>37376</v>
      </c>
      <c r="C922" s="20" t="s">
        <v>2213</v>
      </c>
      <c r="D922" s="21" t="s">
        <v>528</v>
      </c>
      <c r="E922" s="21" t="s">
        <v>529</v>
      </c>
      <c r="F922" s="22">
        <v>380</v>
      </c>
      <c r="G922" s="21" t="s">
        <v>2587</v>
      </c>
      <c r="H922" s="21" t="s">
        <v>2588</v>
      </c>
      <c r="I922" s="21" t="s">
        <v>2588</v>
      </c>
      <c r="J922" s="21"/>
      <c r="K922" s="21" t="s">
        <v>39</v>
      </c>
      <c r="L922" s="21" t="s">
        <v>269</v>
      </c>
      <c r="M922" s="23" t="s">
        <v>530</v>
      </c>
      <c r="N922" s="24">
        <v>456</v>
      </c>
      <c r="O922" s="21" t="s">
        <v>271</v>
      </c>
      <c r="P922" s="23" t="s">
        <v>130</v>
      </c>
      <c r="Q922" s="23" t="s">
        <v>56</v>
      </c>
      <c r="R922" s="23" t="s">
        <v>57</v>
      </c>
      <c r="S922" s="24" t="b">
        <v>0</v>
      </c>
      <c r="T922" s="25" t="s">
        <v>2587</v>
      </c>
      <c r="U922" s="25"/>
      <c r="V922" s="25"/>
      <c r="W922" s="23" t="s">
        <v>272</v>
      </c>
      <c r="X922" s="26">
        <v>2</v>
      </c>
      <c r="Y922" s="26">
        <v>2</v>
      </c>
      <c r="Z922" s="21"/>
      <c r="AA922" s="25"/>
      <c r="AB922" s="25"/>
      <c r="AC922" s="25"/>
      <c r="AD922" s="25"/>
      <c r="AE922" s="25">
        <v>0</v>
      </c>
      <c r="AF922" s="25" t="s">
        <v>62</v>
      </c>
      <c r="AG922" s="25" t="s">
        <v>62</v>
      </c>
      <c r="AH922" s="25"/>
      <c r="AI922" s="25" t="s">
        <v>63</v>
      </c>
      <c r="AJ922" s="27">
        <v>380</v>
      </c>
      <c r="AK922" s="24">
        <v>3</v>
      </c>
      <c r="AL922" s="24" t="b">
        <v>0</v>
      </c>
      <c r="AM922" s="24" t="b">
        <v>0</v>
      </c>
      <c r="AN922" s="24" t="b">
        <v>0</v>
      </c>
      <c r="AO922" s="24">
        <v>0</v>
      </c>
      <c r="AP922" s="24">
        <v>1</v>
      </c>
      <c r="AQ922" s="26">
        <v>37376</v>
      </c>
      <c r="AR922" s="26">
        <v>37384</v>
      </c>
      <c r="AS922" s="24">
        <v>1</v>
      </c>
      <c r="AT922" s="23" t="s">
        <v>531</v>
      </c>
      <c r="AU922" s="23" t="str">
        <f t="shared" si="14"/>
        <v/>
      </c>
    </row>
    <row r="923" spans="2:47" ht="13.8" x14ac:dyDescent="0.25">
      <c r="B923" s="20">
        <v>37376</v>
      </c>
      <c r="C923" s="20" t="s">
        <v>2213</v>
      </c>
      <c r="D923" s="21" t="s">
        <v>532</v>
      </c>
      <c r="E923" s="21" t="s">
        <v>533</v>
      </c>
      <c r="F923" s="22">
        <v>41</v>
      </c>
      <c r="G923" s="21" t="s">
        <v>2589</v>
      </c>
      <c r="H923" s="21" t="s">
        <v>747</v>
      </c>
      <c r="I923" s="21" t="s">
        <v>747</v>
      </c>
      <c r="J923" s="21" t="s">
        <v>51</v>
      </c>
      <c r="K923" s="21" t="s">
        <v>39</v>
      </c>
      <c r="L923" s="21" t="s">
        <v>52</v>
      </c>
      <c r="M923" s="23" t="s">
        <v>283</v>
      </c>
      <c r="N923" s="24">
        <v>456</v>
      </c>
      <c r="O923" s="21" t="s">
        <v>271</v>
      </c>
      <c r="P923" s="23" t="s">
        <v>55</v>
      </c>
      <c r="Q923" s="23" t="s">
        <v>56</v>
      </c>
      <c r="R923" s="23" t="s">
        <v>57</v>
      </c>
      <c r="S923" s="24" t="b">
        <v>0</v>
      </c>
      <c r="T923" s="25" t="s">
        <v>2016</v>
      </c>
      <c r="U923" s="25" t="s">
        <v>2590</v>
      </c>
      <c r="V923" s="25"/>
      <c r="W923" s="23" t="s">
        <v>272</v>
      </c>
      <c r="X923" s="26">
        <v>2</v>
      </c>
      <c r="Y923" s="26">
        <v>2</v>
      </c>
      <c r="Z923" s="21"/>
      <c r="AA923" s="25"/>
      <c r="AB923" s="25"/>
      <c r="AC923" s="25"/>
      <c r="AD923" s="25"/>
      <c r="AE923" s="25">
        <v>0</v>
      </c>
      <c r="AF923" s="25" t="s">
        <v>62</v>
      </c>
      <c r="AG923" s="25" t="s">
        <v>62</v>
      </c>
      <c r="AH923" s="25"/>
      <c r="AI923" s="25" t="s">
        <v>63</v>
      </c>
      <c r="AJ923" s="27">
        <v>41</v>
      </c>
      <c r="AK923" s="24">
        <v>35</v>
      </c>
      <c r="AL923" s="24" t="b">
        <v>0</v>
      </c>
      <c r="AM923" s="24" t="b">
        <v>0</v>
      </c>
      <c r="AN923" s="24" t="b">
        <v>0</v>
      </c>
      <c r="AO923" s="24">
        <v>4</v>
      </c>
      <c r="AP923" s="24">
        <v>1</v>
      </c>
      <c r="AQ923" s="26">
        <v>37376</v>
      </c>
      <c r="AR923" s="26">
        <v>37378</v>
      </c>
      <c r="AS923" s="24">
        <v>1</v>
      </c>
      <c r="AT923" s="23" t="s">
        <v>535</v>
      </c>
      <c r="AU923" s="23" t="str">
        <f t="shared" si="14"/>
        <v/>
      </c>
    </row>
    <row r="924" spans="2:47" ht="13.8" x14ac:dyDescent="0.25">
      <c r="B924" s="20">
        <v>37376</v>
      </c>
      <c r="C924" s="20" t="s">
        <v>2213</v>
      </c>
      <c r="D924" s="21" t="s">
        <v>532</v>
      </c>
      <c r="E924" s="21" t="s">
        <v>533</v>
      </c>
      <c r="F924" s="22">
        <v>2379.3000000000002</v>
      </c>
      <c r="G924" s="21" t="s">
        <v>2534</v>
      </c>
      <c r="H924" s="21" t="s">
        <v>2535</v>
      </c>
      <c r="I924" s="21" t="s">
        <v>2591</v>
      </c>
      <c r="J924" s="21" t="s">
        <v>432</v>
      </c>
      <c r="K924" s="21" t="s">
        <v>39</v>
      </c>
      <c r="L924" s="21" t="s">
        <v>269</v>
      </c>
      <c r="M924" s="23" t="s">
        <v>283</v>
      </c>
      <c r="N924" s="24">
        <v>456</v>
      </c>
      <c r="O924" s="21" t="s">
        <v>271</v>
      </c>
      <c r="P924" s="23" t="s">
        <v>55</v>
      </c>
      <c r="Q924" s="23" t="s">
        <v>56</v>
      </c>
      <c r="R924" s="23" t="s">
        <v>57</v>
      </c>
      <c r="S924" s="24" t="b">
        <v>0</v>
      </c>
      <c r="T924" s="25" t="s">
        <v>1969</v>
      </c>
      <c r="U924" s="25" t="s">
        <v>435</v>
      </c>
      <c r="V924" s="25"/>
      <c r="W924" s="23" t="s">
        <v>272</v>
      </c>
      <c r="X924" s="26">
        <v>2</v>
      </c>
      <c r="Y924" s="26">
        <v>2</v>
      </c>
      <c r="Z924" s="21"/>
      <c r="AA924" s="25"/>
      <c r="AB924" s="25"/>
      <c r="AC924" s="25"/>
      <c r="AD924" s="25"/>
      <c r="AE924" s="25">
        <v>0</v>
      </c>
      <c r="AF924" s="25" t="s">
        <v>62</v>
      </c>
      <c r="AG924" s="25" t="s">
        <v>62</v>
      </c>
      <c r="AH924" s="25"/>
      <c r="AI924" s="25" t="s">
        <v>63</v>
      </c>
      <c r="AJ924" s="27">
        <v>2379.3000000000002</v>
      </c>
      <c r="AK924" s="24">
        <v>11</v>
      </c>
      <c r="AL924" s="24" t="b">
        <v>0</v>
      </c>
      <c r="AM924" s="24" t="b">
        <v>0</v>
      </c>
      <c r="AN924" s="24" t="b">
        <v>1</v>
      </c>
      <c r="AO924" s="24">
        <v>4</v>
      </c>
      <c r="AP924" s="24">
        <v>1</v>
      </c>
      <c r="AQ924" s="26">
        <v>37376</v>
      </c>
      <c r="AR924" s="26">
        <v>37377</v>
      </c>
      <c r="AS924" s="24">
        <v>1</v>
      </c>
      <c r="AT924" s="23" t="s">
        <v>535</v>
      </c>
      <c r="AU924" s="23" t="str">
        <f t="shared" si="14"/>
        <v/>
      </c>
    </row>
    <row r="925" spans="2:47" ht="13.8" x14ac:dyDescent="0.25">
      <c r="B925" s="20">
        <v>37376</v>
      </c>
      <c r="C925" s="20" t="s">
        <v>2213</v>
      </c>
      <c r="D925" s="21" t="s">
        <v>532</v>
      </c>
      <c r="E925" s="21" t="s">
        <v>533</v>
      </c>
      <c r="F925" s="22">
        <v>516.66</v>
      </c>
      <c r="G925" s="21" t="s">
        <v>2534</v>
      </c>
      <c r="H925" s="21" t="s">
        <v>2535</v>
      </c>
      <c r="I925" s="21" t="s">
        <v>2592</v>
      </c>
      <c r="J925" s="21" t="s">
        <v>432</v>
      </c>
      <c r="K925" s="21" t="s">
        <v>39</v>
      </c>
      <c r="L925" s="21" t="s">
        <v>269</v>
      </c>
      <c r="M925" s="23" t="s">
        <v>283</v>
      </c>
      <c r="N925" s="24">
        <v>456</v>
      </c>
      <c r="O925" s="21" t="s">
        <v>271</v>
      </c>
      <c r="P925" s="23" t="s">
        <v>55</v>
      </c>
      <c r="Q925" s="23" t="s">
        <v>56</v>
      </c>
      <c r="R925" s="23" t="s">
        <v>57</v>
      </c>
      <c r="S925" s="24" t="b">
        <v>0</v>
      </c>
      <c r="T925" s="25" t="s">
        <v>1969</v>
      </c>
      <c r="U925" s="25" t="s">
        <v>435</v>
      </c>
      <c r="V925" s="25"/>
      <c r="W925" s="23" t="s">
        <v>272</v>
      </c>
      <c r="X925" s="26">
        <v>2</v>
      </c>
      <c r="Y925" s="26">
        <v>2</v>
      </c>
      <c r="Z925" s="21"/>
      <c r="AA925" s="25"/>
      <c r="AB925" s="25"/>
      <c r="AC925" s="25"/>
      <c r="AD925" s="25"/>
      <c r="AE925" s="25">
        <v>0</v>
      </c>
      <c r="AF925" s="25" t="s">
        <v>62</v>
      </c>
      <c r="AG925" s="25" t="s">
        <v>62</v>
      </c>
      <c r="AH925" s="25"/>
      <c r="AI925" s="25" t="s">
        <v>63</v>
      </c>
      <c r="AJ925" s="27">
        <v>516.66</v>
      </c>
      <c r="AK925" s="24">
        <v>12</v>
      </c>
      <c r="AL925" s="24" t="b">
        <v>0</v>
      </c>
      <c r="AM925" s="24" t="b">
        <v>0</v>
      </c>
      <c r="AN925" s="24" t="b">
        <v>1</v>
      </c>
      <c r="AO925" s="24">
        <v>4</v>
      </c>
      <c r="AP925" s="24">
        <v>1</v>
      </c>
      <c r="AQ925" s="26">
        <v>37376</v>
      </c>
      <c r="AR925" s="26">
        <v>37377</v>
      </c>
      <c r="AS925" s="24">
        <v>1</v>
      </c>
      <c r="AT925" s="23" t="s">
        <v>535</v>
      </c>
      <c r="AU925" s="23" t="str">
        <f t="shared" si="14"/>
        <v/>
      </c>
    </row>
    <row r="926" spans="2:47" ht="13.8" x14ac:dyDescent="0.25">
      <c r="B926" s="20">
        <v>37376</v>
      </c>
      <c r="C926" s="20" t="s">
        <v>2213</v>
      </c>
      <c r="D926" s="21" t="s">
        <v>532</v>
      </c>
      <c r="E926" s="21" t="s">
        <v>533</v>
      </c>
      <c r="F926" s="22">
        <v>70.69</v>
      </c>
      <c r="G926" s="21" t="s">
        <v>2534</v>
      </c>
      <c r="H926" s="21" t="s">
        <v>2535</v>
      </c>
      <c r="I926" s="21" t="s">
        <v>2593</v>
      </c>
      <c r="J926" s="21" t="s">
        <v>432</v>
      </c>
      <c r="K926" s="21" t="s">
        <v>39</v>
      </c>
      <c r="L926" s="21" t="s">
        <v>269</v>
      </c>
      <c r="M926" s="23" t="s">
        <v>283</v>
      </c>
      <c r="N926" s="24">
        <v>456</v>
      </c>
      <c r="O926" s="21" t="s">
        <v>271</v>
      </c>
      <c r="P926" s="23" t="s">
        <v>55</v>
      </c>
      <c r="Q926" s="23" t="s">
        <v>56</v>
      </c>
      <c r="R926" s="23" t="s">
        <v>57</v>
      </c>
      <c r="S926" s="24" t="b">
        <v>0</v>
      </c>
      <c r="T926" s="25" t="s">
        <v>1969</v>
      </c>
      <c r="U926" s="25" t="s">
        <v>435</v>
      </c>
      <c r="V926" s="25"/>
      <c r="W926" s="23" t="s">
        <v>272</v>
      </c>
      <c r="X926" s="26">
        <v>2</v>
      </c>
      <c r="Y926" s="26">
        <v>2</v>
      </c>
      <c r="Z926" s="21"/>
      <c r="AA926" s="25"/>
      <c r="AB926" s="25"/>
      <c r="AC926" s="25"/>
      <c r="AD926" s="25"/>
      <c r="AE926" s="25">
        <v>0</v>
      </c>
      <c r="AF926" s="25" t="s">
        <v>62</v>
      </c>
      <c r="AG926" s="25" t="s">
        <v>62</v>
      </c>
      <c r="AH926" s="25"/>
      <c r="AI926" s="25" t="s">
        <v>63</v>
      </c>
      <c r="AJ926" s="27">
        <v>70.69</v>
      </c>
      <c r="AK926" s="24">
        <v>13</v>
      </c>
      <c r="AL926" s="24" t="b">
        <v>0</v>
      </c>
      <c r="AM926" s="24" t="b">
        <v>0</v>
      </c>
      <c r="AN926" s="24" t="b">
        <v>1</v>
      </c>
      <c r="AO926" s="24">
        <v>4</v>
      </c>
      <c r="AP926" s="24">
        <v>1</v>
      </c>
      <c r="AQ926" s="26">
        <v>37376</v>
      </c>
      <c r="AR926" s="26">
        <v>37377</v>
      </c>
      <c r="AS926" s="24">
        <v>1</v>
      </c>
      <c r="AT926" s="23" t="s">
        <v>535</v>
      </c>
      <c r="AU926" s="23" t="str">
        <f t="shared" si="14"/>
        <v/>
      </c>
    </row>
    <row r="927" spans="2:47" ht="13.8" x14ac:dyDescent="0.25">
      <c r="B927" s="20">
        <v>37376</v>
      </c>
      <c r="C927" s="20" t="s">
        <v>2213</v>
      </c>
      <c r="D927" s="21" t="s">
        <v>532</v>
      </c>
      <c r="E927" s="21" t="s">
        <v>533</v>
      </c>
      <c r="F927" s="22">
        <v>-1189</v>
      </c>
      <c r="G927" s="21" t="s">
        <v>2566</v>
      </c>
      <c r="H927" s="21" t="s">
        <v>2567</v>
      </c>
      <c r="I927" s="21" t="s">
        <v>2594</v>
      </c>
      <c r="J927" s="21" t="s">
        <v>432</v>
      </c>
      <c r="K927" s="21" t="s">
        <v>39</v>
      </c>
      <c r="L927" s="21" t="s">
        <v>504</v>
      </c>
      <c r="M927" s="23" t="s">
        <v>283</v>
      </c>
      <c r="N927" s="24">
        <v>456</v>
      </c>
      <c r="O927" s="21" t="s">
        <v>271</v>
      </c>
      <c r="P927" s="23" t="s">
        <v>55</v>
      </c>
      <c r="Q927" s="23" t="s">
        <v>56</v>
      </c>
      <c r="R927" s="23" t="s">
        <v>57</v>
      </c>
      <c r="S927" s="24" t="b">
        <v>0</v>
      </c>
      <c r="T927" s="25" t="s">
        <v>1985</v>
      </c>
      <c r="U927" s="25" t="s">
        <v>435</v>
      </c>
      <c r="V927" s="25"/>
      <c r="W927" s="23" t="s">
        <v>272</v>
      </c>
      <c r="X927" s="26">
        <v>2</v>
      </c>
      <c r="Y927" s="26">
        <v>2</v>
      </c>
      <c r="Z927" s="21"/>
      <c r="AA927" s="25"/>
      <c r="AB927" s="25"/>
      <c r="AC927" s="25"/>
      <c r="AD927" s="25"/>
      <c r="AE927" s="25">
        <v>0</v>
      </c>
      <c r="AF927" s="25" t="s">
        <v>62</v>
      </c>
      <c r="AG927" s="25" t="s">
        <v>62</v>
      </c>
      <c r="AH927" s="25"/>
      <c r="AI927" s="25" t="s">
        <v>63</v>
      </c>
      <c r="AJ927" s="27">
        <v>-1189</v>
      </c>
      <c r="AK927" s="24">
        <v>7</v>
      </c>
      <c r="AL927" s="24" t="b">
        <v>0</v>
      </c>
      <c r="AM927" s="24" t="b">
        <v>0</v>
      </c>
      <c r="AN927" s="24" t="b">
        <v>0</v>
      </c>
      <c r="AO927" s="24">
        <v>5</v>
      </c>
      <c r="AP927" s="24">
        <v>1</v>
      </c>
      <c r="AQ927" s="26">
        <v>37376</v>
      </c>
      <c r="AR927" s="26">
        <v>37348</v>
      </c>
      <c r="AS927" s="24">
        <v>1</v>
      </c>
      <c r="AT927" s="23" t="s">
        <v>535</v>
      </c>
      <c r="AU927" s="23" t="str">
        <f t="shared" si="14"/>
        <v/>
      </c>
    </row>
    <row r="928" spans="2:47" ht="13.8" x14ac:dyDescent="0.25">
      <c r="B928" s="20">
        <v>37376</v>
      </c>
      <c r="C928" s="20" t="s">
        <v>2213</v>
      </c>
      <c r="D928" s="21" t="s">
        <v>532</v>
      </c>
      <c r="E928" s="21" t="s">
        <v>533</v>
      </c>
      <c r="F928" s="22">
        <v>-264</v>
      </c>
      <c r="G928" s="21" t="s">
        <v>2566</v>
      </c>
      <c r="H928" s="21" t="s">
        <v>2567</v>
      </c>
      <c r="I928" s="21" t="s">
        <v>2595</v>
      </c>
      <c r="J928" s="21" t="s">
        <v>432</v>
      </c>
      <c r="K928" s="21" t="s">
        <v>39</v>
      </c>
      <c r="L928" s="21" t="s">
        <v>504</v>
      </c>
      <c r="M928" s="23" t="s">
        <v>283</v>
      </c>
      <c r="N928" s="24">
        <v>456</v>
      </c>
      <c r="O928" s="21" t="s">
        <v>271</v>
      </c>
      <c r="P928" s="23" t="s">
        <v>55</v>
      </c>
      <c r="Q928" s="23" t="s">
        <v>56</v>
      </c>
      <c r="R928" s="23" t="s">
        <v>57</v>
      </c>
      <c r="S928" s="24" t="b">
        <v>0</v>
      </c>
      <c r="T928" s="25" t="s">
        <v>1985</v>
      </c>
      <c r="U928" s="25" t="s">
        <v>435</v>
      </c>
      <c r="V928" s="25"/>
      <c r="W928" s="23" t="s">
        <v>272</v>
      </c>
      <c r="X928" s="26">
        <v>2</v>
      </c>
      <c r="Y928" s="26">
        <v>2</v>
      </c>
      <c r="Z928" s="21"/>
      <c r="AA928" s="25"/>
      <c r="AB928" s="25"/>
      <c r="AC928" s="25"/>
      <c r="AD928" s="25"/>
      <c r="AE928" s="25">
        <v>0</v>
      </c>
      <c r="AF928" s="25" t="s">
        <v>62</v>
      </c>
      <c r="AG928" s="25" t="s">
        <v>62</v>
      </c>
      <c r="AH928" s="25"/>
      <c r="AI928" s="25" t="s">
        <v>63</v>
      </c>
      <c r="AJ928" s="27">
        <v>-264</v>
      </c>
      <c r="AK928" s="24">
        <v>8</v>
      </c>
      <c r="AL928" s="24" t="b">
        <v>0</v>
      </c>
      <c r="AM928" s="24" t="b">
        <v>0</v>
      </c>
      <c r="AN928" s="24" t="b">
        <v>0</v>
      </c>
      <c r="AO928" s="24">
        <v>5</v>
      </c>
      <c r="AP928" s="24">
        <v>1</v>
      </c>
      <c r="AQ928" s="26">
        <v>37376</v>
      </c>
      <c r="AR928" s="26">
        <v>37348</v>
      </c>
      <c r="AS928" s="24">
        <v>1</v>
      </c>
      <c r="AT928" s="23" t="s">
        <v>535</v>
      </c>
      <c r="AU928" s="23" t="str">
        <f t="shared" si="14"/>
        <v/>
      </c>
    </row>
    <row r="929" spans="2:47" ht="13.8" x14ac:dyDescent="0.25">
      <c r="B929" s="20">
        <v>37376</v>
      </c>
      <c r="C929" s="20" t="s">
        <v>2213</v>
      </c>
      <c r="D929" s="21" t="s">
        <v>532</v>
      </c>
      <c r="E929" s="21" t="s">
        <v>533</v>
      </c>
      <c r="F929" s="22">
        <v>-124</v>
      </c>
      <c r="G929" s="21" t="s">
        <v>2566</v>
      </c>
      <c r="H929" s="21" t="s">
        <v>2567</v>
      </c>
      <c r="I929" s="21" t="s">
        <v>2596</v>
      </c>
      <c r="J929" s="21" t="s">
        <v>432</v>
      </c>
      <c r="K929" s="21" t="s">
        <v>39</v>
      </c>
      <c r="L929" s="21" t="s">
        <v>504</v>
      </c>
      <c r="M929" s="23" t="s">
        <v>283</v>
      </c>
      <c r="N929" s="24">
        <v>456</v>
      </c>
      <c r="O929" s="21" t="s">
        <v>271</v>
      </c>
      <c r="P929" s="23" t="s">
        <v>55</v>
      </c>
      <c r="Q929" s="23" t="s">
        <v>56</v>
      </c>
      <c r="R929" s="23" t="s">
        <v>57</v>
      </c>
      <c r="S929" s="24" t="b">
        <v>0</v>
      </c>
      <c r="T929" s="25" t="s">
        <v>1985</v>
      </c>
      <c r="U929" s="25"/>
      <c r="V929" s="25"/>
      <c r="W929" s="23" t="s">
        <v>272</v>
      </c>
      <c r="X929" s="26">
        <v>2</v>
      </c>
      <c r="Y929" s="26">
        <v>2</v>
      </c>
      <c r="Z929" s="21"/>
      <c r="AA929" s="25"/>
      <c r="AB929" s="25"/>
      <c r="AC929" s="25"/>
      <c r="AD929" s="25"/>
      <c r="AE929" s="25">
        <v>0</v>
      </c>
      <c r="AF929" s="25" t="s">
        <v>62</v>
      </c>
      <c r="AG929" s="25" t="s">
        <v>62</v>
      </c>
      <c r="AH929" s="25"/>
      <c r="AI929" s="25" t="s">
        <v>63</v>
      </c>
      <c r="AJ929" s="27">
        <v>-124</v>
      </c>
      <c r="AK929" s="24">
        <v>9</v>
      </c>
      <c r="AL929" s="24" t="b">
        <v>0</v>
      </c>
      <c r="AM929" s="24" t="b">
        <v>0</v>
      </c>
      <c r="AN929" s="24" t="b">
        <v>0</v>
      </c>
      <c r="AO929" s="24">
        <v>5</v>
      </c>
      <c r="AP929" s="24">
        <v>1</v>
      </c>
      <c r="AQ929" s="26">
        <v>37376</v>
      </c>
      <c r="AR929" s="26">
        <v>37348</v>
      </c>
      <c r="AS929" s="24">
        <v>1</v>
      </c>
      <c r="AT929" s="23" t="s">
        <v>535</v>
      </c>
      <c r="AU929" s="23" t="str">
        <f t="shared" si="14"/>
        <v/>
      </c>
    </row>
    <row r="930" spans="2:47" ht="13.8" x14ac:dyDescent="0.25">
      <c r="B930" s="20">
        <v>37376</v>
      </c>
      <c r="C930" s="20" t="s">
        <v>2213</v>
      </c>
      <c r="D930" s="21" t="s">
        <v>532</v>
      </c>
      <c r="E930" s="21" t="s">
        <v>533</v>
      </c>
      <c r="F930" s="22">
        <v>1434</v>
      </c>
      <c r="G930" s="21" t="s">
        <v>2563</v>
      </c>
      <c r="H930" s="21" t="s">
        <v>2564</v>
      </c>
      <c r="I930" s="21" t="s">
        <v>2597</v>
      </c>
      <c r="J930" s="21" t="s">
        <v>432</v>
      </c>
      <c r="K930" s="21" t="s">
        <v>39</v>
      </c>
      <c r="L930" s="21" t="s">
        <v>269</v>
      </c>
      <c r="M930" s="23" t="s">
        <v>283</v>
      </c>
      <c r="N930" s="24">
        <v>456</v>
      </c>
      <c r="O930" s="21" t="s">
        <v>271</v>
      </c>
      <c r="P930" s="23" t="s">
        <v>55</v>
      </c>
      <c r="Q930" s="23" t="s">
        <v>56</v>
      </c>
      <c r="R930" s="23" t="s">
        <v>57</v>
      </c>
      <c r="S930" s="24" t="b">
        <v>0</v>
      </c>
      <c r="T930" s="25" t="s">
        <v>1985</v>
      </c>
      <c r="U930" s="25" t="s">
        <v>435</v>
      </c>
      <c r="V930" s="25"/>
      <c r="W930" s="23" t="s">
        <v>272</v>
      </c>
      <c r="X930" s="26">
        <v>2</v>
      </c>
      <c r="Y930" s="26">
        <v>2</v>
      </c>
      <c r="Z930" s="21"/>
      <c r="AA930" s="25"/>
      <c r="AB930" s="25"/>
      <c r="AC930" s="25"/>
      <c r="AD930" s="25"/>
      <c r="AE930" s="25">
        <v>0</v>
      </c>
      <c r="AF930" s="25" t="s">
        <v>62</v>
      </c>
      <c r="AG930" s="25" t="s">
        <v>62</v>
      </c>
      <c r="AH930" s="25"/>
      <c r="AI930" s="25" t="s">
        <v>63</v>
      </c>
      <c r="AJ930" s="27">
        <v>1434</v>
      </c>
      <c r="AK930" s="24">
        <v>7</v>
      </c>
      <c r="AL930" s="24" t="b">
        <v>1</v>
      </c>
      <c r="AM930" s="24" t="b">
        <v>0</v>
      </c>
      <c r="AN930" s="24" t="b">
        <v>1</v>
      </c>
      <c r="AO930" s="24">
        <v>4</v>
      </c>
      <c r="AP930" s="24">
        <v>1</v>
      </c>
      <c r="AQ930" s="26">
        <v>37376</v>
      </c>
      <c r="AR930" s="26">
        <v>37377</v>
      </c>
      <c r="AS930" s="24">
        <v>1</v>
      </c>
      <c r="AT930" s="23" t="s">
        <v>535</v>
      </c>
      <c r="AU930" s="23" t="str">
        <f t="shared" si="14"/>
        <v/>
      </c>
    </row>
    <row r="931" spans="2:47" ht="13.8" x14ac:dyDescent="0.25">
      <c r="B931" s="20">
        <v>37376</v>
      </c>
      <c r="C931" s="20" t="s">
        <v>2213</v>
      </c>
      <c r="D931" s="21" t="s">
        <v>532</v>
      </c>
      <c r="E931" s="21" t="s">
        <v>533</v>
      </c>
      <c r="F931" s="22">
        <v>319</v>
      </c>
      <c r="G931" s="21" t="s">
        <v>2563</v>
      </c>
      <c r="H931" s="21" t="s">
        <v>2564</v>
      </c>
      <c r="I931" s="21" t="s">
        <v>2598</v>
      </c>
      <c r="J931" s="21" t="s">
        <v>432</v>
      </c>
      <c r="K931" s="21" t="s">
        <v>39</v>
      </c>
      <c r="L931" s="21" t="s">
        <v>269</v>
      </c>
      <c r="M931" s="23" t="s">
        <v>283</v>
      </c>
      <c r="N931" s="24">
        <v>456</v>
      </c>
      <c r="O931" s="21" t="s">
        <v>271</v>
      </c>
      <c r="P931" s="23" t="s">
        <v>55</v>
      </c>
      <c r="Q931" s="23" t="s">
        <v>56</v>
      </c>
      <c r="R931" s="23" t="s">
        <v>57</v>
      </c>
      <c r="S931" s="24" t="b">
        <v>0</v>
      </c>
      <c r="T931" s="25" t="s">
        <v>1985</v>
      </c>
      <c r="U931" s="25" t="s">
        <v>435</v>
      </c>
      <c r="V931" s="25"/>
      <c r="W931" s="23" t="s">
        <v>272</v>
      </c>
      <c r="X931" s="26">
        <v>2</v>
      </c>
      <c r="Y931" s="26">
        <v>2</v>
      </c>
      <c r="Z931" s="21"/>
      <c r="AA931" s="25"/>
      <c r="AB931" s="25"/>
      <c r="AC931" s="25"/>
      <c r="AD931" s="25"/>
      <c r="AE931" s="25">
        <v>0</v>
      </c>
      <c r="AF931" s="25" t="s">
        <v>62</v>
      </c>
      <c r="AG931" s="25" t="s">
        <v>62</v>
      </c>
      <c r="AH931" s="25"/>
      <c r="AI931" s="25" t="s">
        <v>63</v>
      </c>
      <c r="AJ931" s="27">
        <v>319</v>
      </c>
      <c r="AK931" s="24">
        <v>8</v>
      </c>
      <c r="AL931" s="24" t="b">
        <v>1</v>
      </c>
      <c r="AM931" s="24" t="b">
        <v>0</v>
      </c>
      <c r="AN931" s="24" t="b">
        <v>1</v>
      </c>
      <c r="AO931" s="24">
        <v>4</v>
      </c>
      <c r="AP931" s="24">
        <v>1</v>
      </c>
      <c r="AQ931" s="26">
        <v>37376</v>
      </c>
      <c r="AR931" s="26">
        <v>37377</v>
      </c>
      <c r="AS931" s="24">
        <v>1</v>
      </c>
      <c r="AT931" s="23" t="s">
        <v>535</v>
      </c>
      <c r="AU931" s="23" t="str">
        <f t="shared" si="14"/>
        <v/>
      </c>
    </row>
    <row r="932" spans="2:47" ht="13.8" x14ac:dyDescent="0.25">
      <c r="B932" s="20">
        <v>37376</v>
      </c>
      <c r="C932" s="20" t="s">
        <v>2213</v>
      </c>
      <c r="D932" s="21" t="s">
        <v>532</v>
      </c>
      <c r="E932" s="21" t="s">
        <v>533</v>
      </c>
      <c r="F932" s="22">
        <v>150</v>
      </c>
      <c r="G932" s="21" t="s">
        <v>2563</v>
      </c>
      <c r="H932" s="21" t="s">
        <v>2564</v>
      </c>
      <c r="I932" s="21" t="s">
        <v>2599</v>
      </c>
      <c r="J932" s="21" t="s">
        <v>432</v>
      </c>
      <c r="K932" s="21" t="s">
        <v>39</v>
      </c>
      <c r="L932" s="21" t="s">
        <v>269</v>
      </c>
      <c r="M932" s="23" t="s">
        <v>283</v>
      </c>
      <c r="N932" s="24">
        <v>456</v>
      </c>
      <c r="O932" s="21" t="s">
        <v>271</v>
      </c>
      <c r="P932" s="23" t="s">
        <v>55</v>
      </c>
      <c r="Q932" s="23" t="s">
        <v>56</v>
      </c>
      <c r="R932" s="23" t="s">
        <v>57</v>
      </c>
      <c r="S932" s="24" t="b">
        <v>0</v>
      </c>
      <c r="T932" s="25" t="s">
        <v>1985</v>
      </c>
      <c r="U932" s="25"/>
      <c r="V932" s="25"/>
      <c r="W932" s="23" t="s">
        <v>272</v>
      </c>
      <c r="X932" s="26">
        <v>2</v>
      </c>
      <c r="Y932" s="26">
        <v>2</v>
      </c>
      <c r="Z932" s="21"/>
      <c r="AA932" s="25"/>
      <c r="AB932" s="25"/>
      <c r="AC932" s="25"/>
      <c r="AD932" s="25"/>
      <c r="AE932" s="25">
        <v>0</v>
      </c>
      <c r="AF932" s="25" t="s">
        <v>62</v>
      </c>
      <c r="AG932" s="25" t="s">
        <v>62</v>
      </c>
      <c r="AH932" s="25"/>
      <c r="AI932" s="25" t="s">
        <v>63</v>
      </c>
      <c r="AJ932" s="27">
        <v>150</v>
      </c>
      <c r="AK932" s="24">
        <v>9</v>
      </c>
      <c r="AL932" s="24" t="b">
        <v>1</v>
      </c>
      <c r="AM932" s="24" t="b">
        <v>0</v>
      </c>
      <c r="AN932" s="24" t="b">
        <v>1</v>
      </c>
      <c r="AO932" s="24">
        <v>4</v>
      </c>
      <c r="AP932" s="24">
        <v>1</v>
      </c>
      <c r="AQ932" s="26">
        <v>37376</v>
      </c>
      <c r="AR932" s="26">
        <v>37377</v>
      </c>
      <c r="AS932" s="24">
        <v>1</v>
      </c>
      <c r="AT932" s="23" t="s">
        <v>535</v>
      </c>
      <c r="AU932" s="23" t="str">
        <f t="shared" si="14"/>
        <v/>
      </c>
    </row>
    <row r="933" spans="2:47" ht="13.8" x14ac:dyDescent="0.25">
      <c r="B933" s="20">
        <v>37376</v>
      </c>
      <c r="C933" s="20" t="s">
        <v>2213</v>
      </c>
      <c r="D933" s="21" t="s">
        <v>280</v>
      </c>
      <c r="E933" s="21" t="s">
        <v>281</v>
      </c>
      <c r="F933" s="22">
        <v>-211.35</v>
      </c>
      <c r="G933" s="21" t="s">
        <v>2576</v>
      </c>
      <c r="H933" s="21" t="s">
        <v>2577</v>
      </c>
      <c r="I933" s="21" t="s">
        <v>2600</v>
      </c>
      <c r="J933" s="21" t="s">
        <v>268</v>
      </c>
      <c r="K933" s="21" t="s">
        <v>39</v>
      </c>
      <c r="L933" s="21" t="s">
        <v>269</v>
      </c>
      <c r="M933" s="23" t="s">
        <v>283</v>
      </c>
      <c r="N933" s="24">
        <v>456</v>
      </c>
      <c r="O933" s="21" t="s">
        <v>271</v>
      </c>
      <c r="P933" s="23" t="s">
        <v>130</v>
      </c>
      <c r="Q933" s="23" t="s">
        <v>56</v>
      </c>
      <c r="R933" s="23" t="s">
        <v>57</v>
      </c>
      <c r="S933" s="24" t="b">
        <v>0</v>
      </c>
      <c r="T933" s="25" t="s">
        <v>1995</v>
      </c>
      <c r="U933" s="25"/>
      <c r="V933" s="25"/>
      <c r="W933" s="23" t="s">
        <v>272</v>
      </c>
      <c r="X933" s="26">
        <v>2</v>
      </c>
      <c r="Y933" s="26">
        <v>2</v>
      </c>
      <c r="Z933" s="21"/>
      <c r="AA933" s="25"/>
      <c r="AB933" s="25"/>
      <c r="AC933" s="25"/>
      <c r="AD933" s="25"/>
      <c r="AE933" s="25">
        <v>0</v>
      </c>
      <c r="AF933" s="25" t="s">
        <v>62</v>
      </c>
      <c r="AG933" s="25" t="s">
        <v>62</v>
      </c>
      <c r="AH933" s="25"/>
      <c r="AI933" s="25" t="s">
        <v>63</v>
      </c>
      <c r="AJ933" s="27">
        <v>-211.35</v>
      </c>
      <c r="AK933" s="24">
        <v>6</v>
      </c>
      <c r="AL933" s="24" t="b">
        <v>0</v>
      </c>
      <c r="AM933" s="24" t="b">
        <v>0</v>
      </c>
      <c r="AN933" s="24" t="b">
        <v>0</v>
      </c>
      <c r="AO933" s="24">
        <v>0</v>
      </c>
      <c r="AP933" s="24">
        <v>1</v>
      </c>
      <c r="AQ933" s="26">
        <v>37376</v>
      </c>
      <c r="AR933" s="26">
        <v>37379</v>
      </c>
      <c r="AS933" s="24">
        <v>1</v>
      </c>
      <c r="AT933" s="23" t="s">
        <v>284</v>
      </c>
      <c r="AU933" s="23" t="str">
        <f t="shared" si="14"/>
        <v/>
      </c>
    </row>
    <row r="934" spans="2:47" ht="13.8" x14ac:dyDescent="0.25">
      <c r="B934" s="20">
        <v>37376</v>
      </c>
      <c r="C934" s="20" t="s">
        <v>2213</v>
      </c>
      <c r="D934" s="21" t="s">
        <v>280</v>
      </c>
      <c r="E934" s="21" t="s">
        <v>281</v>
      </c>
      <c r="F934" s="22">
        <v>262.86</v>
      </c>
      <c r="G934" s="21" t="s">
        <v>2573</v>
      </c>
      <c r="H934" s="21" t="s">
        <v>2574</v>
      </c>
      <c r="I934" s="21" t="s">
        <v>2601</v>
      </c>
      <c r="J934" s="21" t="s">
        <v>268</v>
      </c>
      <c r="K934" s="21" t="s">
        <v>39</v>
      </c>
      <c r="L934" s="21" t="s">
        <v>269</v>
      </c>
      <c r="M934" s="23" t="s">
        <v>283</v>
      </c>
      <c r="N934" s="24">
        <v>456</v>
      </c>
      <c r="O934" s="21" t="s">
        <v>271</v>
      </c>
      <c r="P934" s="23" t="s">
        <v>130</v>
      </c>
      <c r="Q934" s="23" t="s">
        <v>56</v>
      </c>
      <c r="R934" s="23" t="s">
        <v>57</v>
      </c>
      <c r="S934" s="24" t="b">
        <v>0</v>
      </c>
      <c r="T934" s="25" t="s">
        <v>2573</v>
      </c>
      <c r="U934" s="25"/>
      <c r="V934" s="25"/>
      <c r="W934" s="23" t="s">
        <v>272</v>
      </c>
      <c r="X934" s="26">
        <v>2</v>
      </c>
      <c r="Y934" s="26">
        <v>2</v>
      </c>
      <c r="Z934" s="21"/>
      <c r="AA934" s="25"/>
      <c r="AB934" s="25"/>
      <c r="AC934" s="25"/>
      <c r="AD934" s="25"/>
      <c r="AE934" s="25">
        <v>0</v>
      </c>
      <c r="AF934" s="25" t="s">
        <v>62</v>
      </c>
      <c r="AG934" s="25" t="s">
        <v>62</v>
      </c>
      <c r="AH934" s="25"/>
      <c r="AI934" s="25" t="s">
        <v>63</v>
      </c>
      <c r="AJ934" s="27">
        <v>262.86</v>
      </c>
      <c r="AK934" s="24">
        <v>15</v>
      </c>
      <c r="AL934" s="24" t="b">
        <v>0</v>
      </c>
      <c r="AM934" s="24" t="b">
        <v>0</v>
      </c>
      <c r="AN934" s="24" t="b">
        <v>0</v>
      </c>
      <c r="AO934" s="24">
        <v>0</v>
      </c>
      <c r="AP934" s="24">
        <v>1</v>
      </c>
      <c r="AQ934" s="26">
        <v>37376</v>
      </c>
      <c r="AR934" s="26">
        <v>37379</v>
      </c>
      <c r="AS934" s="24">
        <v>1</v>
      </c>
      <c r="AT934" s="23" t="s">
        <v>284</v>
      </c>
      <c r="AU934" s="23" t="str">
        <f t="shared" si="14"/>
        <v/>
      </c>
    </row>
    <row r="935" spans="2:47" ht="13.8" x14ac:dyDescent="0.25">
      <c r="B935" s="20">
        <v>37376</v>
      </c>
      <c r="C935" s="20" t="s">
        <v>2213</v>
      </c>
      <c r="D935" s="21" t="s">
        <v>280</v>
      </c>
      <c r="E935" s="21" t="s">
        <v>281</v>
      </c>
      <c r="F935" s="22">
        <v>113.92</v>
      </c>
      <c r="G935" s="21" t="s">
        <v>2573</v>
      </c>
      <c r="H935" s="21" t="s">
        <v>2574</v>
      </c>
      <c r="I935" s="21" t="s">
        <v>2601</v>
      </c>
      <c r="J935" s="21" t="s">
        <v>268</v>
      </c>
      <c r="K935" s="21" t="s">
        <v>39</v>
      </c>
      <c r="L935" s="21" t="s">
        <v>269</v>
      </c>
      <c r="M935" s="23" t="s">
        <v>283</v>
      </c>
      <c r="N935" s="24">
        <v>456</v>
      </c>
      <c r="O935" s="21" t="s">
        <v>271</v>
      </c>
      <c r="P935" s="23" t="s">
        <v>130</v>
      </c>
      <c r="Q935" s="23" t="s">
        <v>56</v>
      </c>
      <c r="R935" s="23" t="s">
        <v>57</v>
      </c>
      <c r="S935" s="24" t="b">
        <v>0</v>
      </c>
      <c r="T935" s="25" t="s">
        <v>2573</v>
      </c>
      <c r="U935" s="25"/>
      <c r="V935" s="25"/>
      <c r="W935" s="23" t="s">
        <v>272</v>
      </c>
      <c r="X935" s="26">
        <v>2</v>
      </c>
      <c r="Y935" s="26">
        <v>2</v>
      </c>
      <c r="Z935" s="21"/>
      <c r="AA935" s="25"/>
      <c r="AB935" s="25"/>
      <c r="AC935" s="25"/>
      <c r="AD935" s="25"/>
      <c r="AE935" s="25">
        <v>0</v>
      </c>
      <c r="AF935" s="25" t="s">
        <v>62</v>
      </c>
      <c r="AG935" s="25" t="s">
        <v>62</v>
      </c>
      <c r="AH935" s="25"/>
      <c r="AI935" s="25" t="s">
        <v>63</v>
      </c>
      <c r="AJ935" s="27">
        <v>113.92</v>
      </c>
      <c r="AK935" s="24">
        <v>16</v>
      </c>
      <c r="AL935" s="24" t="b">
        <v>0</v>
      </c>
      <c r="AM935" s="24" t="b">
        <v>0</v>
      </c>
      <c r="AN935" s="24" t="b">
        <v>0</v>
      </c>
      <c r="AO935" s="24">
        <v>0</v>
      </c>
      <c r="AP935" s="24">
        <v>1</v>
      </c>
      <c r="AQ935" s="26">
        <v>37376</v>
      </c>
      <c r="AR935" s="26">
        <v>37379</v>
      </c>
      <c r="AS935" s="24">
        <v>1</v>
      </c>
      <c r="AT935" s="23" t="s">
        <v>284</v>
      </c>
      <c r="AU935" s="23" t="str">
        <f t="shared" si="14"/>
        <v/>
      </c>
    </row>
    <row r="936" spans="2:47" ht="13.8" x14ac:dyDescent="0.25">
      <c r="B936" s="20">
        <v>37376</v>
      </c>
      <c r="C936" s="20" t="s">
        <v>2213</v>
      </c>
      <c r="D936" s="21" t="s">
        <v>280</v>
      </c>
      <c r="E936" s="21" t="s">
        <v>281</v>
      </c>
      <c r="F936" s="22">
        <v>261.79000000000002</v>
      </c>
      <c r="G936" s="21" t="s">
        <v>2579</v>
      </c>
      <c r="H936" s="21" t="s">
        <v>2580</v>
      </c>
      <c r="I936" s="21" t="s">
        <v>2602</v>
      </c>
      <c r="J936" s="21" t="s">
        <v>268</v>
      </c>
      <c r="K936" s="21" t="s">
        <v>39</v>
      </c>
      <c r="L936" s="21" t="s">
        <v>269</v>
      </c>
      <c r="M936" s="23" t="s">
        <v>283</v>
      </c>
      <c r="N936" s="24">
        <v>456</v>
      </c>
      <c r="O936" s="21" t="s">
        <v>271</v>
      </c>
      <c r="P936" s="23" t="s">
        <v>130</v>
      </c>
      <c r="Q936" s="23" t="s">
        <v>56</v>
      </c>
      <c r="R936" s="23" t="s">
        <v>57</v>
      </c>
      <c r="S936" s="24" t="b">
        <v>0</v>
      </c>
      <c r="T936" s="25" t="s">
        <v>2579</v>
      </c>
      <c r="U936" s="25"/>
      <c r="V936" s="25"/>
      <c r="W936" s="23" t="s">
        <v>272</v>
      </c>
      <c r="X936" s="26">
        <v>2</v>
      </c>
      <c r="Y936" s="26">
        <v>2</v>
      </c>
      <c r="Z936" s="21"/>
      <c r="AA936" s="25"/>
      <c r="AB936" s="25"/>
      <c r="AC936" s="25"/>
      <c r="AD936" s="25"/>
      <c r="AE936" s="25">
        <v>0</v>
      </c>
      <c r="AF936" s="25" t="s">
        <v>62</v>
      </c>
      <c r="AG936" s="25" t="s">
        <v>62</v>
      </c>
      <c r="AH936" s="25"/>
      <c r="AI936" s="25" t="s">
        <v>63</v>
      </c>
      <c r="AJ936" s="27">
        <v>261.79000000000002</v>
      </c>
      <c r="AK936" s="24">
        <v>15</v>
      </c>
      <c r="AL936" s="24" t="b">
        <v>0</v>
      </c>
      <c r="AM936" s="24" t="b">
        <v>0</v>
      </c>
      <c r="AN936" s="24" t="b">
        <v>0</v>
      </c>
      <c r="AO936" s="24">
        <v>0</v>
      </c>
      <c r="AP936" s="24">
        <v>1</v>
      </c>
      <c r="AQ936" s="26">
        <v>37376</v>
      </c>
      <c r="AR936" s="26">
        <v>37379</v>
      </c>
      <c r="AS936" s="24">
        <v>1</v>
      </c>
      <c r="AT936" s="23" t="s">
        <v>284</v>
      </c>
      <c r="AU936" s="23" t="str">
        <f t="shared" si="14"/>
        <v/>
      </c>
    </row>
    <row r="937" spans="2:47" ht="13.8" x14ac:dyDescent="0.25">
      <c r="B937" s="20">
        <v>37376</v>
      </c>
      <c r="C937" s="20" t="s">
        <v>2213</v>
      </c>
      <c r="D937" s="21" t="s">
        <v>280</v>
      </c>
      <c r="E937" s="21" t="s">
        <v>281</v>
      </c>
      <c r="F937" s="22">
        <v>119.56</v>
      </c>
      <c r="G937" s="21" t="s">
        <v>2579</v>
      </c>
      <c r="H937" s="21" t="s">
        <v>2580</v>
      </c>
      <c r="I937" s="21" t="s">
        <v>2602</v>
      </c>
      <c r="J937" s="21" t="s">
        <v>268</v>
      </c>
      <c r="K937" s="21" t="s">
        <v>39</v>
      </c>
      <c r="L937" s="21" t="s">
        <v>269</v>
      </c>
      <c r="M937" s="23" t="s">
        <v>283</v>
      </c>
      <c r="N937" s="24">
        <v>456</v>
      </c>
      <c r="O937" s="21" t="s">
        <v>271</v>
      </c>
      <c r="P937" s="23" t="s">
        <v>130</v>
      </c>
      <c r="Q937" s="23" t="s">
        <v>56</v>
      </c>
      <c r="R937" s="23" t="s">
        <v>57</v>
      </c>
      <c r="S937" s="24" t="b">
        <v>0</v>
      </c>
      <c r="T937" s="25" t="s">
        <v>2579</v>
      </c>
      <c r="U937" s="25"/>
      <c r="V937" s="25"/>
      <c r="W937" s="23" t="s">
        <v>272</v>
      </c>
      <c r="X937" s="26">
        <v>2</v>
      </c>
      <c r="Y937" s="26">
        <v>2</v>
      </c>
      <c r="Z937" s="21"/>
      <c r="AA937" s="25"/>
      <c r="AB937" s="25"/>
      <c r="AC937" s="25"/>
      <c r="AD937" s="25"/>
      <c r="AE937" s="25">
        <v>0</v>
      </c>
      <c r="AF937" s="25" t="s">
        <v>62</v>
      </c>
      <c r="AG937" s="25" t="s">
        <v>62</v>
      </c>
      <c r="AH937" s="25"/>
      <c r="AI937" s="25" t="s">
        <v>63</v>
      </c>
      <c r="AJ937" s="27">
        <v>119.56</v>
      </c>
      <c r="AK937" s="24">
        <v>16</v>
      </c>
      <c r="AL937" s="24" t="b">
        <v>0</v>
      </c>
      <c r="AM937" s="24" t="b">
        <v>0</v>
      </c>
      <c r="AN937" s="24" t="b">
        <v>0</v>
      </c>
      <c r="AO937" s="24">
        <v>0</v>
      </c>
      <c r="AP937" s="24">
        <v>1</v>
      </c>
      <c r="AQ937" s="26">
        <v>37376</v>
      </c>
      <c r="AR937" s="26">
        <v>37379</v>
      </c>
      <c r="AS937" s="24">
        <v>1</v>
      </c>
      <c r="AT937" s="23" t="s">
        <v>284</v>
      </c>
      <c r="AU937" s="23" t="str">
        <f t="shared" si="14"/>
        <v/>
      </c>
    </row>
    <row r="938" spans="2:47" ht="13.8" x14ac:dyDescent="0.25">
      <c r="B938" s="20">
        <v>37376</v>
      </c>
      <c r="C938" s="20" t="s">
        <v>2213</v>
      </c>
      <c r="D938" s="21" t="s">
        <v>280</v>
      </c>
      <c r="E938" s="21" t="s">
        <v>281</v>
      </c>
      <c r="F938" s="22">
        <v>266.95</v>
      </c>
      <c r="G938" s="21" t="s">
        <v>2570</v>
      </c>
      <c r="H938" s="21" t="s">
        <v>2571</v>
      </c>
      <c r="I938" s="21" t="s">
        <v>2603</v>
      </c>
      <c r="J938" s="21" t="s">
        <v>268</v>
      </c>
      <c r="K938" s="21" t="s">
        <v>39</v>
      </c>
      <c r="L938" s="21" t="s">
        <v>269</v>
      </c>
      <c r="M938" s="23" t="s">
        <v>283</v>
      </c>
      <c r="N938" s="24">
        <v>456</v>
      </c>
      <c r="O938" s="21" t="s">
        <v>271</v>
      </c>
      <c r="P938" s="23" t="s">
        <v>130</v>
      </c>
      <c r="Q938" s="23" t="s">
        <v>56</v>
      </c>
      <c r="R938" s="23" t="s">
        <v>57</v>
      </c>
      <c r="S938" s="24" t="b">
        <v>0</v>
      </c>
      <c r="T938" s="25" t="s">
        <v>2570</v>
      </c>
      <c r="U938" s="25"/>
      <c r="V938" s="25"/>
      <c r="W938" s="23" t="s">
        <v>272</v>
      </c>
      <c r="X938" s="26">
        <v>2</v>
      </c>
      <c r="Y938" s="26">
        <v>2</v>
      </c>
      <c r="Z938" s="21"/>
      <c r="AA938" s="25"/>
      <c r="AB938" s="25"/>
      <c r="AC938" s="25"/>
      <c r="AD938" s="25"/>
      <c r="AE938" s="25">
        <v>0</v>
      </c>
      <c r="AF938" s="25" t="s">
        <v>62</v>
      </c>
      <c r="AG938" s="25" t="s">
        <v>62</v>
      </c>
      <c r="AH938" s="25"/>
      <c r="AI938" s="25" t="s">
        <v>63</v>
      </c>
      <c r="AJ938" s="27">
        <v>266.95</v>
      </c>
      <c r="AK938" s="24">
        <v>6</v>
      </c>
      <c r="AL938" s="24" t="b">
        <v>1</v>
      </c>
      <c r="AM938" s="24" t="b">
        <v>0</v>
      </c>
      <c r="AN938" s="24" t="b">
        <v>0</v>
      </c>
      <c r="AO938" s="24">
        <v>0</v>
      </c>
      <c r="AP938" s="24">
        <v>1</v>
      </c>
      <c r="AQ938" s="26">
        <v>37376</v>
      </c>
      <c r="AR938" s="26">
        <v>37379</v>
      </c>
      <c r="AS938" s="24">
        <v>1</v>
      </c>
      <c r="AT938" s="23" t="s">
        <v>284</v>
      </c>
      <c r="AU938" s="23" t="str">
        <f t="shared" si="14"/>
        <v/>
      </c>
    </row>
    <row r="939" spans="2:47" ht="13.8" x14ac:dyDescent="0.25">
      <c r="B939" s="20">
        <v>37376</v>
      </c>
      <c r="C939" s="20" t="s">
        <v>2213</v>
      </c>
      <c r="D939" s="21" t="s">
        <v>548</v>
      </c>
      <c r="E939" s="21" t="s">
        <v>549</v>
      </c>
      <c r="F939" s="22">
        <v>5190</v>
      </c>
      <c r="G939" s="21" t="s">
        <v>2604</v>
      </c>
      <c r="H939" s="21" t="s">
        <v>2605</v>
      </c>
      <c r="I939" s="21" t="s">
        <v>2606</v>
      </c>
      <c r="J939" s="21" t="s">
        <v>51</v>
      </c>
      <c r="K939" s="21" t="s">
        <v>39</v>
      </c>
      <c r="L939" s="21" t="s">
        <v>52</v>
      </c>
      <c r="M939" s="23" t="s">
        <v>289</v>
      </c>
      <c r="N939" s="24">
        <v>457</v>
      </c>
      <c r="O939" s="21" t="s">
        <v>290</v>
      </c>
      <c r="P939" s="23" t="s">
        <v>55</v>
      </c>
      <c r="Q939" s="23" t="s">
        <v>56</v>
      </c>
      <c r="R939" s="23" t="s">
        <v>57</v>
      </c>
      <c r="S939" s="24" t="b">
        <v>0</v>
      </c>
      <c r="T939" s="25" t="s">
        <v>2034</v>
      </c>
      <c r="U939" s="25" t="s">
        <v>2607</v>
      </c>
      <c r="V939" s="25"/>
      <c r="W939" s="23" t="s">
        <v>272</v>
      </c>
      <c r="X939" s="26">
        <v>2</v>
      </c>
      <c r="Y939" s="26">
        <v>2</v>
      </c>
      <c r="Z939" s="21"/>
      <c r="AA939" s="25"/>
      <c r="AB939" s="25"/>
      <c r="AC939" s="25"/>
      <c r="AD939" s="25"/>
      <c r="AE939" s="25">
        <v>0</v>
      </c>
      <c r="AF939" s="25" t="s">
        <v>62</v>
      </c>
      <c r="AG939" s="25" t="s">
        <v>62</v>
      </c>
      <c r="AH939" s="25"/>
      <c r="AI939" s="25" t="s">
        <v>63</v>
      </c>
      <c r="AJ939" s="27">
        <v>5190</v>
      </c>
      <c r="AK939" s="24">
        <v>18</v>
      </c>
      <c r="AL939" s="24" t="b">
        <v>0</v>
      </c>
      <c r="AM939" s="24" t="b">
        <v>0</v>
      </c>
      <c r="AN939" s="24" t="b">
        <v>0</v>
      </c>
      <c r="AO939" s="24">
        <v>4</v>
      </c>
      <c r="AP939" s="24">
        <v>1</v>
      </c>
      <c r="AQ939" s="26">
        <v>37376</v>
      </c>
      <c r="AR939" s="26">
        <v>37378</v>
      </c>
      <c r="AS939" s="24">
        <v>1</v>
      </c>
      <c r="AT939" s="23" t="s">
        <v>555</v>
      </c>
      <c r="AU939" s="23" t="str">
        <f t="shared" si="14"/>
        <v/>
      </c>
    </row>
    <row r="940" spans="2:47" ht="13.8" x14ac:dyDescent="0.25">
      <c r="B940" s="20">
        <v>37376</v>
      </c>
      <c r="C940" s="20" t="s">
        <v>2213</v>
      </c>
      <c r="D940" s="21" t="s">
        <v>548</v>
      </c>
      <c r="E940" s="21" t="s">
        <v>549</v>
      </c>
      <c r="F940" s="22">
        <v>-858</v>
      </c>
      <c r="G940" s="21" t="s">
        <v>2534</v>
      </c>
      <c r="H940" s="21" t="s">
        <v>2535</v>
      </c>
      <c r="I940" s="21" t="s">
        <v>2608</v>
      </c>
      <c r="J940" s="21" t="s">
        <v>432</v>
      </c>
      <c r="K940" s="21" t="s">
        <v>39</v>
      </c>
      <c r="L940" s="21" t="s">
        <v>269</v>
      </c>
      <c r="M940" s="23" t="s">
        <v>289</v>
      </c>
      <c r="N940" s="24">
        <v>457</v>
      </c>
      <c r="O940" s="21" t="s">
        <v>290</v>
      </c>
      <c r="P940" s="23" t="s">
        <v>55</v>
      </c>
      <c r="Q940" s="23" t="s">
        <v>56</v>
      </c>
      <c r="R940" s="23" t="s">
        <v>57</v>
      </c>
      <c r="S940" s="24" t="b">
        <v>0</v>
      </c>
      <c r="T940" s="25" t="s">
        <v>1969</v>
      </c>
      <c r="U940" s="25" t="s">
        <v>435</v>
      </c>
      <c r="V940" s="25"/>
      <c r="W940" s="23" t="s">
        <v>272</v>
      </c>
      <c r="X940" s="26">
        <v>2</v>
      </c>
      <c r="Y940" s="26">
        <v>2</v>
      </c>
      <c r="Z940" s="21"/>
      <c r="AA940" s="25"/>
      <c r="AB940" s="25"/>
      <c r="AC940" s="25"/>
      <c r="AD940" s="25"/>
      <c r="AE940" s="25">
        <v>0</v>
      </c>
      <c r="AF940" s="25" t="s">
        <v>62</v>
      </c>
      <c r="AG940" s="25" t="s">
        <v>62</v>
      </c>
      <c r="AH940" s="25"/>
      <c r="AI940" s="25" t="s">
        <v>63</v>
      </c>
      <c r="AJ940" s="27">
        <v>-858</v>
      </c>
      <c r="AK940" s="24">
        <v>20</v>
      </c>
      <c r="AL940" s="24" t="b">
        <v>0</v>
      </c>
      <c r="AM940" s="24" t="b">
        <v>0</v>
      </c>
      <c r="AN940" s="24" t="b">
        <v>1</v>
      </c>
      <c r="AO940" s="24">
        <v>4</v>
      </c>
      <c r="AP940" s="24">
        <v>1</v>
      </c>
      <c r="AQ940" s="26">
        <v>37376</v>
      </c>
      <c r="AR940" s="26">
        <v>37377</v>
      </c>
      <c r="AS940" s="24">
        <v>1</v>
      </c>
      <c r="AT940" s="23" t="s">
        <v>555</v>
      </c>
      <c r="AU940" s="23" t="str">
        <f t="shared" si="14"/>
        <v/>
      </c>
    </row>
    <row r="941" spans="2:47" ht="13.8" x14ac:dyDescent="0.25">
      <c r="B941" s="20">
        <v>37376</v>
      </c>
      <c r="C941" s="20" t="s">
        <v>2213</v>
      </c>
      <c r="D941" s="21" t="s">
        <v>286</v>
      </c>
      <c r="E941" s="21" t="s">
        <v>287</v>
      </c>
      <c r="F941" s="22">
        <v>1385</v>
      </c>
      <c r="G941" s="21" t="s">
        <v>2604</v>
      </c>
      <c r="H941" s="21" t="s">
        <v>2605</v>
      </c>
      <c r="I941" s="21" t="s">
        <v>1354</v>
      </c>
      <c r="J941" s="21" t="s">
        <v>51</v>
      </c>
      <c r="K941" s="21" t="s">
        <v>39</v>
      </c>
      <c r="L941" s="21" t="s">
        <v>52</v>
      </c>
      <c r="M941" s="23" t="s">
        <v>289</v>
      </c>
      <c r="N941" s="24">
        <v>457</v>
      </c>
      <c r="O941" s="21" t="s">
        <v>290</v>
      </c>
      <c r="P941" s="23" t="s">
        <v>130</v>
      </c>
      <c r="Q941" s="23" t="s">
        <v>56</v>
      </c>
      <c r="R941" s="23" t="s">
        <v>57</v>
      </c>
      <c r="S941" s="24" t="b">
        <v>0</v>
      </c>
      <c r="T941" s="25" t="s">
        <v>2034</v>
      </c>
      <c r="U941" s="25" t="s">
        <v>2607</v>
      </c>
      <c r="V941" s="25"/>
      <c r="W941" s="23" t="s">
        <v>272</v>
      </c>
      <c r="X941" s="26">
        <v>2</v>
      </c>
      <c r="Y941" s="26">
        <v>2</v>
      </c>
      <c r="Z941" s="21"/>
      <c r="AA941" s="25"/>
      <c r="AB941" s="25"/>
      <c r="AC941" s="25"/>
      <c r="AD941" s="25"/>
      <c r="AE941" s="25">
        <v>0</v>
      </c>
      <c r="AF941" s="25" t="s">
        <v>62</v>
      </c>
      <c r="AG941" s="25" t="s">
        <v>62</v>
      </c>
      <c r="AH941" s="25"/>
      <c r="AI941" s="25" t="s">
        <v>63</v>
      </c>
      <c r="AJ941" s="27">
        <v>1385</v>
      </c>
      <c r="AK941" s="24">
        <v>20</v>
      </c>
      <c r="AL941" s="24" t="b">
        <v>0</v>
      </c>
      <c r="AM941" s="24" t="b">
        <v>0</v>
      </c>
      <c r="AN941" s="24" t="b">
        <v>0</v>
      </c>
      <c r="AO941" s="24">
        <v>4</v>
      </c>
      <c r="AP941" s="24">
        <v>1</v>
      </c>
      <c r="AQ941" s="26">
        <v>37376</v>
      </c>
      <c r="AR941" s="26">
        <v>37378</v>
      </c>
      <c r="AS941" s="24">
        <v>1</v>
      </c>
      <c r="AT941" s="23" t="s">
        <v>291</v>
      </c>
      <c r="AU941" s="23" t="str">
        <f t="shared" si="14"/>
        <v/>
      </c>
    </row>
    <row r="942" spans="2:47" ht="13.8" x14ac:dyDescent="0.25">
      <c r="B942" s="20">
        <v>37376</v>
      </c>
      <c r="C942" s="20" t="s">
        <v>2213</v>
      </c>
      <c r="D942" s="21" t="s">
        <v>286</v>
      </c>
      <c r="E942" s="21" t="s">
        <v>287</v>
      </c>
      <c r="F942" s="22">
        <v>-142.5</v>
      </c>
      <c r="G942" s="21" t="s">
        <v>2573</v>
      </c>
      <c r="H942" s="21" t="s">
        <v>2574</v>
      </c>
      <c r="I942" s="21" t="s">
        <v>2609</v>
      </c>
      <c r="J942" s="21" t="s">
        <v>268</v>
      </c>
      <c r="K942" s="21" t="s">
        <v>39</v>
      </c>
      <c r="L942" s="21" t="s">
        <v>269</v>
      </c>
      <c r="M942" s="23" t="s">
        <v>289</v>
      </c>
      <c r="N942" s="24">
        <v>457</v>
      </c>
      <c r="O942" s="21" t="s">
        <v>290</v>
      </c>
      <c r="P942" s="23" t="s">
        <v>130</v>
      </c>
      <c r="Q942" s="23" t="s">
        <v>56</v>
      </c>
      <c r="R942" s="23" t="s">
        <v>57</v>
      </c>
      <c r="S942" s="24" t="b">
        <v>0</v>
      </c>
      <c r="T942" s="25" t="s">
        <v>2573</v>
      </c>
      <c r="U942" s="25"/>
      <c r="V942" s="25"/>
      <c r="W942" s="23" t="s">
        <v>272</v>
      </c>
      <c r="X942" s="26">
        <v>2</v>
      </c>
      <c r="Y942" s="26">
        <v>2</v>
      </c>
      <c r="Z942" s="21"/>
      <c r="AA942" s="25"/>
      <c r="AB942" s="25"/>
      <c r="AC942" s="25"/>
      <c r="AD942" s="25"/>
      <c r="AE942" s="25">
        <v>0</v>
      </c>
      <c r="AF942" s="25" t="s">
        <v>62</v>
      </c>
      <c r="AG942" s="25" t="s">
        <v>62</v>
      </c>
      <c r="AH942" s="25"/>
      <c r="AI942" s="25" t="s">
        <v>63</v>
      </c>
      <c r="AJ942" s="27">
        <v>-142.5</v>
      </c>
      <c r="AK942" s="24">
        <v>18</v>
      </c>
      <c r="AL942" s="24" t="b">
        <v>0</v>
      </c>
      <c r="AM942" s="24" t="b">
        <v>0</v>
      </c>
      <c r="AN942" s="24" t="b">
        <v>0</v>
      </c>
      <c r="AO942" s="24">
        <v>0</v>
      </c>
      <c r="AP942" s="24">
        <v>1</v>
      </c>
      <c r="AQ942" s="26">
        <v>37376</v>
      </c>
      <c r="AR942" s="26">
        <v>37379</v>
      </c>
      <c r="AS942" s="24">
        <v>1</v>
      </c>
      <c r="AT942" s="23" t="s">
        <v>291</v>
      </c>
      <c r="AU942" s="23" t="str">
        <f t="shared" si="14"/>
        <v/>
      </c>
    </row>
    <row r="943" spans="2:47" ht="13.8" x14ac:dyDescent="0.25">
      <c r="B943" s="20">
        <v>37376</v>
      </c>
      <c r="C943" s="20" t="s">
        <v>2213</v>
      </c>
      <c r="D943" s="21" t="s">
        <v>286</v>
      </c>
      <c r="E943" s="21" t="s">
        <v>287</v>
      </c>
      <c r="F943" s="22">
        <v>-142.5</v>
      </c>
      <c r="G943" s="21" t="s">
        <v>2579</v>
      </c>
      <c r="H943" s="21" t="s">
        <v>2580</v>
      </c>
      <c r="I943" s="21" t="s">
        <v>2610</v>
      </c>
      <c r="J943" s="21" t="s">
        <v>268</v>
      </c>
      <c r="K943" s="21" t="s">
        <v>39</v>
      </c>
      <c r="L943" s="21" t="s">
        <v>269</v>
      </c>
      <c r="M943" s="23" t="s">
        <v>289</v>
      </c>
      <c r="N943" s="24">
        <v>457</v>
      </c>
      <c r="O943" s="21" t="s">
        <v>290</v>
      </c>
      <c r="P943" s="23" t="s">
        <v>130</v>
      </c>
      <c r="Q943" s="23" t="s">
        <v>56</v>
      </c>
      <c r="R943" s="23" t="s">
        <v>57</v>
      </c>
      <c r="S943" s="24" t="b">
        <v>0</v>
      </c>
      <c r="T943" s="25" t="s">
        <v>2579</v>
      </c>
      <c r="U943" s="25"/>
      <c r="V943" s="25"/>
      <c r="W943" s="23" t="s">
        <v>272</v>
      </c>
      <c r="X943" s="26">
        <v>2</v>
      </c>
      <c r="Y943" s="26">
        <v>2</v>
      </c>
      <c r="Z943" s="21"/>
      <c r="AA943" s="25"/>
      <c r="AB943" s="25"/>
      <c r="AC943" s="25"/>
      <c r="AD943" s="25"/>
      <c r="AE943" s="25">
        <v>0</v>
      </c>
      <c r="AF943" s="25" t="s">
        <v>62</v>
      </c>
      <c r="AG943" s="25" t="s">
        <v>62</v>
      </c>
      <c r="AH943" s="25"/>
      <c r="AI943" s="25" t="s">
        <v>63</v>
      </c>
      <c r="AJ943" s="27">
        <v>-142.5</v>
      </c>
      <c r="AK943" s="24">
        <v>18</v>
      </c>
      <c r="AL943" s="24" t="b">
        <v>0</v>
      </c>
      <c r="AM943" s="24" t="b">
        <v>0</v>
      </c>
      <c r="AN943" s="24" t="b">
        <v>0</v>
      </c>
      <c r="AO943" s="24">
        <v>0</v>
      </c>
      <c r="AP943" s="24">
        <v>1</v>
      </c>
      <c r="AQ943" s="26">
        <v>37376</v>
      </c>
      <c r="AR943" s="26">
        <v>37379</v>
      </c>
      <c r="AS943" s="24">
        <v>1</v>
      </c>
      <c r="AT943" s="23" t="s">
        <v>291</v>
      </c>
      <c r="AU943" s="23" t="str">
        <f t="shared" si="14"/>
        <v/>
      </c>
    </row>
    <row r="944" spans="2:47" ht="13.8" x14ac:dyDescent="0.25">
      <c r="B944" s="20">
        <v>37376</v>
      </c>
      <c r="C944" s="20" t="s">
        <v>2213</v>
      </c>
      <c r="D944" s="21" t="s">
        <v>559</v>
      </c>
      <c r="E944" s="21" t="s">
        <v>560</v>
      </c>
      <c r="F944" s="22">
        <v>753.28</v>
      </c>
      <c r="G944" s="21" t="s">
        <v>2534</v>
      </c>
      <c r="H944" s="21" t="s">
        <v>2535</v>
      </c>
      <c r="I944" s="21" t="s">
        <v>2611</v>
      </c>
      <c r="J944" s="21" t="s">
        <v>432</v>
      </c>
      <c r="K944" s="21" t="s">
        <v>39</v>
      </c>
      <c r="L944" s="21" t="s">
        <v>269</v>
      </c>
      <c r="M944" s="23" t="s">
        <v>295</v>
      </c>
      <c r="N944" s="24">
        <v>457</v>
      </c>
      <c r="O944" s="21" t="s">
        <v>290</v>
      </c>
      <c r="P944" s="23" t="s">
        <v>55</v>
      </c>
      <c r="Q944" s="23" t="s">
        <v>56</v>
      </c>
      <c r="R944" s="23" t="s">
        <v>57</v>
      </c>
      <c r="S944" s="24" t="b">
        <v>0</v>
      </c>
      <c r="T944" s="25" t="s">
        <v>1969</v>
      </c>
      <c r="U944" s="25" t="s">
        <v>435</v>
      </c>
      <c r="V944" s="25"/>
      <c r="W944" s="23" t="s">
        <v>272</v>
      </c>
      <c r="X944" s="26">
        <v>2</v>
      </c>
      <c r="Y944" s="26">
        <v>2</v>
      </c>
      <c r="Z944" s="21"/>
      <c r="AA944" s="25"/>
      <c r="AB944" s="25"/>
      <c r="AC944" s="25"/>
      <c r="AD944" s="25"/>
      <c r="AE944" s="25">
        <v>0</v>
      </c>
      <c r="AF944" s="25" t="s">
        <v>62</v>
      </c>
      <c r="AG944" s="25" t="s">
        <v>62</v>
      </c>
      <c r="AH944" s="25"/>
      <c r="AI944" s="25" t="s">
        <v>63</v>
      </c>
      <c r="AJ944" s="27">
        <v>753.28</v>
      </c>
      <c r="AK944" s="24">
        <v>6</v>
      </c>
      <c r="AL944" s="24" t="b">
        <v>0</v>
      </c>
      <c r="AM944" s="24" t="b">
        <v>0</v>
      </c>
      <c r="AN944" s="24" t="b">
        <v>1</v>
      </c>
      <c r="AO944" s="24">
        <v>4</v>
      </c>
      <c r="AP944" s="24">
        <v>1</v>
      </c>
      <c r="AQ944" s="26">
        <v>37376</v>
      </c>
      <c r="AR944" s="26">
        <v>37377</v>
      </c>
      <c r="AS944" s="24">
        <v>1</v>
      </c>
      <c r="AT944" s="23" t="s">
        <v>562</v>
      </c>
      <c r="AU944" s="23" t="str">
        <f t="shared" si="14"/>
        <v/>
      </c>
    </row>
    <row r="945" spans="2:47" ht="13.8" x14ac:dyDescent="0.25">
      <c r="B945" s="20">
        <v>37376</v>
      </c>
      <c r="C945" s="20" t="s">
        <v>2213</v>
      </c>
      <c r="D945" s="21" t="s">
        <v>292</v>
      </c>
      <c r="E945" s="21" t="s">
        <v>293</v>
      </c>
      <c r="F945" s="22">
        <v>0</v>
      </c>
      <c r="G945" s="21" t="s">
        <v>2579</v>
      </c>
      <c r="H945" s="21" t="s">
        <v>2580</v>
      </c>
      <c r="I945" s="21" t="s">
        <v>2612</v>
      </c>
      <c r="J945" s="21" t="s">
        <v>268</v>
      </c>
      <c r="K945" s="21" t="s">
        <v>39</v>
      </c>
      <c r="L945" s="21" t="s">
        <v>269</v>
      </c>
      <c r="M945" s="23" t="s">
        <v>295</v>
      </c>
      <c r="N945" s="24">
        <v>457</v>
      </c>
      <c r="O945" s="21" t="s">
        <v>290</v>
      </c>
      <c r="P945" s="23" t="s">
        <v>130</v>
      </c>
      <c r="Q945" s="23" t="s">
        <v>56</v>
      </c>
      <c r="R945" s="23" t="s">
        <v>57</v>
      </c>
      <c r="S945" s="24" t="b">
        <v>0</v>
      </c>
      <c r="T945" s="25" t="s">
        <v>2579</v>
      </c>
      <c r="U945" s="25"/>
      <c r="V945" s="25"/>
      <c r="W945" s="23" t="s">
        <v>272</v>
      </c>
      <c r="X945" s="26">
        <v>2</v>
      </c>
      <c r="Y945" s="26">
        <v>2</v>
      </c>
      <c r="Z945" s="21"/>
      <c r="AA945" s="25"/>
      <c r="AB945" s="25"/>
      <c r="AC945" s="25"/>
      <c r="AD945" s="25"/>
      <c r="AE945" s="25">
        <v>0</v>
      </c>
      <c r="AF945" s="25" t="s">
        <v>62</v>
      </c>
      <c r="AG945" s="25" t="s">
        <v>62</v>
      </c>
      <c r="AH945" s="25"/>
      <c r="AI945" s="25" t="s">
        <v>63</v>
      </c>
      <c r="AJ945" s="27">
        <v>0</v>
      </c>
      <c r="AK945" s="24">
        <v>7</v>
      </c>
      <c r="AL945" s="24" t="b">
        <v>0</v>
      </c>
      <c r="AM945" s="24" t="b">
        <v>0</v>
      </c>
      <c r="AN945" s="24" t="b">
        <v>0</v>
      </c>
      <c r="AO945" s="24">
        <v>0</v>
      </c>
      <c r="AP945" s="24">
        <v>1</v>
      </c>
      <c r="AQ945" s="26">
        <v>37376</v>
      </c>
      <c r="AR945" s="26">
        <v>37379</v>
      </c>
      <c r="AS945" s="24">
        <v>1</v>
      </c>
      <c r="AT945" s="23" t="s">
        <v>296</v>
      </c>
      <c r="AU945" s="23" t="str">
        <f t="shared" si="14"/>
        <v/>
      </c>
    </row>
    <row r="946" spans="2:47" ht="13.8" x14ac:dyDescent="0.25">
      <c r="B946" s="20">
        <v>37376</v>
      </c>
      <c r="C946" s="20" t="s">
        <v>2213</v>
      </c>
      <c r="D946" s="21" t="s">
        <v>292</v>
      </c>
      <c r="E946" s="21" t="s">
        <v>293</v>
      </c>
      <c r="F946" s="22">
        <v>0</v>
      </c>
      <c r="G946" s="21" t="s">
        <v>2579</v>
      </c>
      <c r="H946" s="21" t="s">
        <v>2580</v>
      </c>
      <c r="I946" s="21" t="s">
        <v>2612</v>
      </c>
      <c r="J946" s="21" t="s">
        <v>268</v>
      </c>
      <c r="K946" s="21" t="s">
        <v>39</v>
      </c>
      <c r="L946" s="21" t="s">
        <v>269</v>
      </c>
      <c r="M946" s="23" t="s">
        <v>295</v>
      </c>
      <c r="N946" s="24">
        <v>457</v>
      </c>
      <c r="O946" s="21" t="s">
        <v>290</v>
      </c>
      <c r="P946" s="23" t="s">
        <v>130</v>
      </c>
      <c r="Q946" s="23" t="s">
        <v>56</v>
      </c>
      <c r="R946" s="23" t="s">
        <v>57</v>
      </c>
      <c r="S946" s="24" t="b">
        <v>0</v>
      </c>
      <c r="T946" s="25" t="s">
        <v>2579</v>
      </c>
      <c r="U946" s="25"/>
      <c r="V946" s="25"/>
      <c r="W946" s="23" t="s">
        <v>272</v>
      </c>
      <c r="X946" s="26">
        <v>2</v>
      </c>
      <c r="Y946" s="26">
        <v>2</v>
      </c>
      <c r="Z946" s="21"/>
      <c r="AA946" s="25"/>
      <c r="AB946" s="25"/>
      <c r="AC946" s="25"/>
      <c r="AD946" s="25"/>
      <c r="AE946" s="25">
        <v>0</v>
      </c>
      <c r="AF946" s="25" t="s">
        <v>62</v>
      </c>
      <c r="AG946" s="25" t="s">
        <v>62</v>
      </c>
      <c r="AH946" s="25"/>
      <c r="AI946" s="25" t="s">
        <v>63</v>
      </c>
      <c r="AJ946" s="27">
        <v>0</v>
      </c>
      <c r="AK946" s="24">
        <v>8</v>
      </c>
      <c r="AL946" s="24" t="b">
        <v>0</v>
      </c>
      <c r="AM946" s="24" t="b">
        <v>0</v>
      </c>
      <c r="AN946" s="24" t="b">
        <v>0</v>
      </c>
      <c r="AO946" s="24">
        <v>0</v>
      </c>
      <c r="AP946" s="24">
        <v>1</v>
      </c>
      <c r="AQ946" s="26">
        <v>37376</v>
      </c>
      <c r="AR946" s="26">
        <v>37379</v>
      </c>
      <c r="AS946" s="24">
        <v>1</v>
      </c>
      <c r="AT946" s="23" t="s">
        <v>296</v>
      </c>
      <c r="AU946" s="23" t="str">
        <f t="shared" si="14"/>
        <v/>
      </c>
    </row>
    <row r="947" spans="2:47" ht="13.8" x14ac:dyDescent="0.25">
      <c r="B947" s="20">
        <v>37376</v>
      </c>
      <c r="C947" s="20" t="s">
        <v>2213</v>
      </c>
      <c r="D947" s="21" t="s">
        <v>292</v>
      </c>
      <c r="E947" s="21" t="s">
        <v>293</v>
      </c>
      <c r="F947" s="22">
        <v>0</v>
      </c>
      <c r="G947" s="21" t="s">
        <v>2573</v>
      </c>
      <c r="H947" s="21" t="s">
        <v>2574</v>
      </c>
      <c r="I947" s="21" t="s">
        <v>2613</v>
      </c>
      <c r="J947" s="21" t="s">
        <v>268</v>
      </c>
      <c r="K947" s="21" t="s">
        <v>39</v>
      </c>
      <c r="L947" s="21" t="s">
        <v>269</v>
      </c>
      <c r="M947" s="23" t="s">
        <v>295</v>
      </c>
      <c r="N947" s="24">
        <v>457</v>
      </c>
      <c r="O947" s="21" t="s">
        <v>290</v>
      </c>
      <c r="P947" s="23" t="s">
        <v>130</v>
      </c>
      <c r="Q947" s="23" t="s">
        <v>56</v>
      </c>
      <c r="R947" s="23" t="s">
        <v>57</v>
      </c>
      <c r="S947" s="24" t="b">
        <v>0</v>
      </c>
      <c r="T947" s="25" t="s">
        <v>2573</v>
      </c>
      <c r="U947" s="25"/>
      <c r="V947" s="25"/>
      <c r="W947" s="23" t="s">
        <v>272</v>
      </c>
      <c r="X947" s="26">
        <v>2</v>
      </c>
      <c r="Y947" s="26">
        <v>2</v>
      </c>
      <c r="Z947" s="21"/>
      <c r="AA947" s="25"/>
      <c r="AB947" s="25"/>
      <c r="AC947" s="25"/>
      <c r="AD947" s="25"/>
      <c r="AE947" s="25">
        <v>0</v>
      </c>
      <c r="AF947" s="25" t="s">
        <v>62</v>
      </c>
      <c r="AG947" s="25" t="s">
        <v>62</v>
      </c>
      <c r="AH947" s="25"/>
      <c r="AI947" s="25" t="s">
        <v>63</v>
      </c>
      <c r="AJ947" s="27">
        <v>0</v>
      </c>
      <c r="AK947" s="24">
        <v>7</v>
      </c>
      <c r="AL947" s="24" t="b">
        <v>0</v>
      </c>
      <c r="AM947" s="24" t="b">
        <v>0</v>
      </c>
      <c r="AN947" s="24" t="b">
        <v>0</v>
      </c>
      <c r="AO947" s="24">
        <v>0</v>
      </c>
      <c r="AP947" s="24">
        <v>1</v>
      </c>
      <c r="AQ947" s="26">
        <v>37376</v>
      </c>
      <c r="AR947" s="26">
        <v>37379</v>
      </c>
      <c r="AS947" s="24">
        <v>1</v>
      </c>
      <c r="AT947" s="23" t="s">
        <v>296</v>
      </c>
      <c r="AU947" s="23" t="str">
        <f t="shared" si="14"/>
        <v/>
      </c>
    </row>
    <row r="948" spans="2:47" ht="13.8" x14ac:dyDescent="0.25">
      <c r="B948" s="20">
        <v>37376</v>
      </c>
      <c r="C948" s="20" t="s">
        <v>2213</v>
      </c>
      <c r="D948" s="21" t="s">
        <v>292</v>
      </c>
      <c r="E948" s="21" t="s">
        <v>293</v>
      </c>
      <c r="F948" s="22">
        <v>745.44</v>
      </c>
      <c r="G948" s="21" t="s">
        <v>2573</v>
      </c>
      <c r="H948" s="21" t="s">
        <v>2574</v>
      </c>
      <c r="I948" s="21" t="s">
        <v>2613</v>
      </c>
      <c r="J948" s="21" t="s">
        <v>268</v>
      </c>
      <c r="K948" s="21" t="s">
        <v>39</v>
      </c>
      <c r="L948" s="21" t="s">
        <v>269</v>
      </c>
      <c r="M948" s="23" t="s">
        <v>295</v>
      </c>
      <c r="N948" s="24">
        <v>457</v>
      </c>
      <c r="O948" s="21" t="s">
        <v>290</v>
      </c>
      <c r="P948" s="23" t="s">
        <v>130</v>
      </c>
      <c r="Q948" s="23" t="s">
        <v>56</v>
      </c>
      <c r="R948" s="23" t="s">
        <v>57</v>
      </c>
      <c r="S948" s="24" t="b">
        <v>0</v>
      </c>
      <c r="T948" s="25" t="s">
        <v>2573</v>
      </c>
      <c r="U948" s="25"/>
      <c r="V948" s="25"/>
      <c r="W948" s="23" t="s">
        <v>272</v>
      </c>
      <c r="X948" s="26">
        <v>2</v>
      </c>
      <c r="Y948" s="26">
        <v>2</v>
      </c>
      <c r="Z948" s="21"/>
      <c r="AA948" s="25"/>
      <c r="AB948" s="25"/>
      <c r="AC948" s="25"/>
      <c r="AD948" s="25"/>
      <c r="AE948" s="25">
        <v>0</v>
      </c>
      <c r="AF948" s="25" t="s">
        <v>62</v>
      </c>
      <c r="AG948" s="25" t="s">
        <v>62</v>
      </c>
      <c r="AH948" s="25"/>
      <c r="AI948" s="25" t="s">
        <v>63</v>
      </c>
      <c r="AJ948" s="27">
        <v>745.44</v>
      </c>
      <c r="AK948" s="24">
        <v>8</v>
      </c>
      <c r="AL948" s="24" t="b">
        <v>0</v>
      </c>
      <c r="AM948" s="24" t="b">
        <v>0</v>
      </c>
      <c r="AN948" s="24" t="b">
        <v>0</v>
      </c>
      <c r="AO948" s="24">
        <v>0</v>
      </c>
      <c r="AP948" s="24">
        <v>1</v>
      </c>
      <c r="AQ948" s="26">
        <v>37376</v>
      </c>
      <c r="AR948" s="26">
        <v>37379</v>
      </c>
      <c r="AS948" s="24">
        <v>1</v>
      </c>
      <c r="AT948" s="23" t="s">
        <v>296</v>
      </c>
      <c r="AU948" s="23" t="str">
        <f t="shared" si="14"/>
        <v/>
      </c>
    </row>
    <row r="949" spans="2:47" ht="13.8" x14ac:dyDescent="0.25">
      <c r="B949" s="20">
        <v>37376</v>
      </c>
      <c r="C949" s="20" t="s">
        <v>2213</v>
      </c>
      <c r="D949" s="21" t="s">
        <v>1362</v>
      </c>
      <c r="E949" s="21" t="s">
        <v>1363</v>
      </c>
      <c r="F949" s="22">
        <v>0</v>
      </c>
      <c r="G949" s="21" t="s">
        <v>2534</v>
      </c>
      <c r="H949" s="21" t="s">
        <v>2535</v>
      </c>
      <c r="I949" s="21" t="s">
        <v>2614</v>
      </c>
      <c r="J949" s="21" t="s">
        <v>432</v>
      </c>
      <c r="K949" s="21" t="s">
        <v>39</v>
      </c>
      <c r="L949" s="21" t="s">
        <v>269</v>
      </c>
      <c r="M949" s="23" t="s">
        <v>1365</v>
      </c>
      <c r="N949" s="24">
        <v>457</v>
      </c>
      <c r="O949" s="21" t="s">
        <v>290</v>
      </c>
      <c r="P949" s="23" t="s">
        <v>55</v>
      </c>
      <c r="Q949" s="23" t="s">
        <v>56</v>
      </c>
      <c r="R949" s="23" t="s">
        <v>57</v>
      </c>
      <c r="S949" s="24" t="b">
        <v>0</v>
      </c>
      <c r="T949" s="25" t="s">
        <v>1969</v>
      </c>
      <c r="U949" s="25"/>
      <c r="V949" s="25"/>
      <c r="W949" s="23" t="s">
        <v>272</v>
      </c>
      <c r="X949" s="26">
        <v>2</v>
      </c>
      <c r="Y949" s="26">
        <v>2</v>
      </c>
      <c r="Z949" s="21"/>
      <c r="AA949" s="25"/>
      <c r="AB949" s="25"/>
      <c r="AC949" s="25"/>
      <c r="AD949" s="25"/>
      <c r="AE949" s="25">
        <v>0</v>
      </c>
      <c r="AF949" s="25" t="s">
        <v>62</v>
      </c>
      <c r="AG949" s="25" t="s">
        <v>62</v>
      </c>
      <c r="AH949" s="25"/>
      <c r="AI949" s="25" t="s">
        <v>63</v>
      </c>
      <c r="AJ949" s="27">
        <v>0</v>
      </c>
      <c r="AK949" s="24">
        <v>7</v>
      </c>
      <c r="AL949" s="24" t="b">
        <v>0</v>
      </c>
      <c r="AM949" s="24" t="b">
        <v>0</v>
      </c>
      <c r="AN949" s="24" t="b">
        <v>1</v>
      </c>
      <c r="AO949" s="24">
        <v>4</v>
      </c>
      <c r="AP949" s="24">
        <v>1</v>
      </c>
      <c r="AQ949" s="26">
        <v>37376</v>
      </c>
      <c r="AR949" s="26">
        <v>37377</v>
      </c>
      <c r="AS949" s="24">
        <v>1</v>
      </c>
      <c r="AT949" s="23" t="s">
        <v>1366</v>
      </c>
      <c r="AU949" s="23" t="str">
        <f t="shared" si="14"/>
        <v/>
      </c>
    </row>
    <row r="950" spans="2:47" ht="13.8" x14ac:dyDescent="0.25">
      <c r="B950" s="20">
        <v>37376</v>
      </c>
      <c r="C950" s="20" t="s">
        <v>2213</v>
      </c>
      <c r="D950" s="21" t="s">
        <v>1096</v>
      </c>
      <c r="E950" s="21" t="s">
        <v>1097</v>
      </c>
      <c r="F950" s="22">
        <v>15</v>
      </c>
      <c r="G950" s="21" t="s">
        <v>2615</v>
      </c>
      <c r="H950" s="21" t="s">
        <v>49</v>
      </c>
      <c r="I950" s="21" t="s">
        <v>2616</v>
      </c>
      <c r="J950" s="21" t="s">
        <v>307</v>
      </c>
      <c r="K950" s="21" t="s">
        <v>39</v>
      </c>
      <c r="L950" s="21" t="s">
        <v>52</v>
      </c>
      <c r="M950" s="23" t="s">
        <v>1100</v>
      </c>
      <c r="N950" s="24">
        <v>457</v>
      </c>
      <c r="O950" s="21" t="s">
        <v>290</v>
      </c>
      <c r="P950" s="23" t="s">
        <v>55</v>
      </c>
      <c r="Q950" s="23" t="s">
        <v>56</v>
      </c>
      <c r="R950" s="23" t="s">
        <v>57</v>
      </c>
      <c r="S950" s="24" t="b">
        <v>0</v>
      </c>
      <c r="T950" s="25" t="s">
        <v>2617</v>
      </c>
      <c r="U950" s="25" t="s">
        <v>2618</v>
      </c>
      <c r="V950" s="25" t="s">
        <v>1103</v>
      </c>
      <c r="W950" s="23" t="s">
        <v>2619</v>
      </c>
      <c r="X950" s="26">
        <v>37357</v>
      </c>
      <c r="Y950" s="26">
        <v>37414</v>
      </c>
      <c r="Z950" s="21"/>
      <c r="AA950" s="25"/>
      <c r="AB950" s="25"/>
      <c r="AC950" s="25"/>
      <c r="AD950" s="25">
        <v>7001</v>
      </c>
      <c r="AE950" s="25">
        <v>15</v>
      </c>
      <c r="AF950" s="25" t="s">
        <v>62</v>
      </c>
      <c r="AG950" s="25" t="s">
        <v>62</v>
      </c>
      <c r="AH950" s="25"/>
      <c r="AI950" s="25" t="s">
        <v>63</v>
      </c>
      <c r="AJ950" s="27">
        <v>15</v>
      </c>
      <c r="AK950" s="24">
        <v>2</v>
      </c>
      <c r="AL950" s="24" t="b">
        <v>0</v>
      </c>
      <c r="AM950" s="24" t="b">
        <v>0</v>
      </c>
      <c r="AN950" s="24" t="b">
        <v>0</v>
      </c>
      <c r="AO950" s="24">
        <v>0</v>
      </c>
      <c r="AP950" s="24">
        <v>1</v>
      </c>
      <c r="AQ950" s="26">
        <v>37376</v>
      </c>
      <c r="AR950" s="26">
        <v>37378</v>
      </c>
      <c r="AS950" s="24">
        <v>1</v>
      </c>
      <c r="AT950" s="23" t="s">
        <v>1105</v>
      </c>
      <c r="AU950" s="23" t="str">
        <f t="shared" si="14"/>
        <v>VO00514910</v>
      </c>
    </row>
    <row r="951" spans="2:47" ht="13.8" x14ac:dyDescent="0.25">
      <c r="B951" s="20">
        <v>37376</v>
      </c>
      <c r="C951" s="20" t="s">
        <v>2213</v>
      </c>
      <c r="D951" s="21" t="s">
        <v>1259</v>
      </c>
      <c r="E951" s="21" t="s">
        <v>621</v>
      </c>
      <c r="F951" s="22">
        <v>-124.55</v>
      </c>
      <c r="G951" s="21" t="s">
        <v>2620</v>
      </c>
      <c r="H951" s="21" t="s">
        <v>2621</v>
      </c>
      <c r="I951" s="21" t="s">
        <v>2622</v>
      </c>
      <c r="J951" s="21" t="s">
        <v>51</v>
      </c>
      <c r="K951" s="21" t="s">
        <v>39</v>
      </c>
      <c r="L951" s="21" t="s">
        <v>52</v>
      </c>
      <c r="M951" s="23" t="s">
        <v>1262</v>
      </c>
      <c r="N951" s="24">
        <v>457</v>
      </c>
      <c r="O951" s="21" t="s">
        <v>290</v>
      </c>
      <c r="P951" s="23" t="s">
        <v>130</v>
      </c>
      <c r="Q951" s="23" t="s">
        <v>56</v>
      </c>
      <c r="R951" s="23" t="s">
        <v>57</v>
      </c>
      <c r="S951" s="24" t="b">
        <v>0</v>
      </c>
      <c r="T951" s="25" t="s">
        <v>2623</v>
      </c>
      <c r="U951" s="25" t="s">
        <v>2624</v>
      </c>
      <c r="V951" s="25"/>
      <c r="W951" s="23" t="s">
        <v>272</v>
      </c>
      <c r="X951" s="26">
        <v>2</v>
      </c>
      <c r="Y951" s="26">
        <v>2</v>
      </c>
      <c r="Z951" s="21"/>
      <c r="AA951" s="25"/>
      <c r="AB951" s="25"/>
      <c r="AC951" s="25"/>
      <c r="AD951" s="25"/>
      <c r="AE951" s="25">
        <v>0</v>
      </c>
      <c r="AF951" s="25" t="s">
        <v>62</v>
      </c>
      <c r="AG951" s="25" t="s">
        <v>62</v>
      </c>
      <c r="AH951" s="25"/>
      <c r="AI951" s="25" t="s">
        <v>63</v>
      </c>
      <c r="AJ951" s="27">
        <v>-124.55</v>
      </c>
      <c r="AK951" s="24">
        <v>10</v>
      </c>
      <c r="AL951" s="24" t="b">
        <v>0</v>
      </c>
      <c r="AM951" s="24" t="b">
        <v>0</v>
      </c>
      <c r="AN951" s="24" t="b">
        <v>0</v>
      </c>
      <c r="AO951" s="24">
        <v>0</v>
      </c>
      <c r="AP951" s="24">
        <v>1</v>
      </c>
      <c r="AQ951" s="26">
        <v>37376</v>
      </c>
      <c r="AR951" s="26">
        <v>37377</v>
      </c>
      <c r="AS951" s="24">
        <v>1</v>
      </c>
      <c r="AT951" s="23" t="s">
        <v>1267</v>
      </c>
      <c r="AU951" s="23" t="str">
        <f t="shared" si="14"/>
        <v/>
      </c>
    </row>
    <row r="952" spans="2:47" ht="13.8" x14ac:dyDescent="0.25">
      <c r="B952" s="20">
        <v>37376</v>
      </c>
      <c r="C952" s="20" t="s">
        <v>2213</v>
      </c>
      <c r="D952" s="21" t="s">
        <v>1259</v>
      </c>
      <c r="E952" s="21" t="s">
        <v>621</v>
      </c>
      <c r="F952" s="22">
        <v>-18.38</v>
      </c>
      <c r="G952" s="21" t="s">
        <v>2620</v>
      </c>
      <c r="H952" s="21" t="s">
        <v>2621</v>
      </c>
      <c r="I952" s="21" t="s">
        <v>2625</v>
      </c>
      <c r="J952" s="21" t="s">
        <v>51</v>
      </c>
      <c r="K952" s="21" t="s">
        <v>39</v>
      </c>
      <c r="L952" s="21" t="s">
        <v>52</v>
      </c>
      <c r="M952" s="23" t="s">
        <v>1262</v>
      </c>
      <c r="N952" s="24">
        <v>457</v>
      </c>
      <c r="O952" s="21" t="s">
        <v>290</v>
      </c>
      <c r="P952" s="23" t="s">
        <v>130</v>
      </c>
      <c r="Q952" s="23" t="s">
        <v>56</v>
      </c>
      <c r="R952" s="23" t="s">
        <v>57</v>
      </c>
      <c r="S952" s="24" t="b">
        <v>0</v>
      </c>
      <c r="T952" s="25" t="s">
        <v>2626</v>
      </c>
      <c r="U952" s="25" t="s">
        <v>2624</v>
      </c>
      <c r="V952" s="25"/>
      <c r="W952" s="23" t="s">
        <v>272</v>
      </c>
      <c r="X952" s="26">
        <v>2</v>
      </c>
      <c r="Y952" s="26">
        <v>2</v>
      </c>
      <c r="Z952" s="21"/>
      <c r="AA952" s="25"/>
      <c r="AB952" s="25"/>
      <c r="AC952" s="25"/>
      <c r="AD952" s="25"/>
      <c r="AE952" s="25">
        <v>0</v>
      </c>
      <c r="AF952" s="25" t="s">
        <v>62</v>
      </c>
      <c r="AG952" s="25" t="s">
        <v>62</v>
      </c>
      <c r="AH952" s="25"/>
      <c r="AI952" s="25" t="s">
        <v>63</v>
      </c>
      <c r="AJ952" s="27">
        <v>-18.38</v>
      </c>
      <c r="AK952" s="24">
        <v>11</v>
      </c>
      <c r="AL952" s="24" t="b">
        <v>0</v>
      </c>
      <c r="AM952" s="24" t="b">
        <v>0</v>
      </c>
      <c r="AN952" s="24" t="b">
        <v>0</v>
      </c>
      <c r="AO952" s="24">
        <v>0</v>
      </c>
      <c r="AP952" s="24">
        <v>1</v>
      </c>
      <c r="AQ952" s="26">
        <v>37376</v>
      </c>
      <c r="AR952" s="26">
        <v>37377</v>
      </c>
      <c r="AS952" s="24">
        <v>1</v>
      </c>
      <c r="AT952" s="23" t="s">
        <v>1267</v>
      </c>
      <c r="AU952" s="23" t="str">
        <f t="shared" si="14"/>
        <v/>
      </c>
    </row>
    <row r="953" spans="2:47" ht="13.8" x14ac:dyDescent="0.25">
      <c r="B953" s="20">
        <v>37376</v>
      </c>
      <c r="C953" s="20" t="s">
        <v>2213</v>
      </c>
      <c r="D953" s="21" t="s">
        <v>1259</v>
      </c>
      <c r="E953" s="21" t="s">
        <v>621</v>
      </c>
      <c r="F953" s="22">
        <v>178.57</v>
      </c>
      <c r="G953" s="21" t="s">
        <v>2549</v>
      </c>
      <c r="H953" s="21" t="s">
        <v>2524</v>
      </c>
      <c r="I953" s="21" t="s">
        <v>2524</v>
      </c>
      <c r="J953" s="21"/>
      <c r="K953" s="21" t="s">
        <v>39</v>
      </c>
      <c r="L953" s="21" t="s">
        <v>269</v>
      </c>
      <c r="M953" s="23" t="s">
        <v>1262</v>
      </c>
      <c r="N953" s="24">
        <v>457</v>
      </c>
      <c r="O953" s="21" t="s">
        <v>290</v>
      </c>
      <c r="P953" s="23" t="s">
        <v>130</v>
      </c>
      <c r="Q953" s="23" t="s">
        <v>56</v>
      </c>
      <c r="R953" s="23" t="s">
        <v>57</v>
      </c>
      <c r="S953" s="24" t="b">
        <v>0</v>
      </c>
      <c r="T953" s="25" t="s">
        <v>2549</v>
      </c>
      <c r="U953" s="25"/>
      <c r="V953" s="25"/>
      <c r="W953" s="23" t="s">
        <v>272</v>
      </c>
      <c r="X953" s="26">
        <v>2</v>
      </c>
      <c r="Y953" s="26">
        <v>2</v>
      </c>
      <c r="Z953" s="21"/>
      <c r="AA953" s="25"/>
      <c r="AB953" s="25"/>
      <c r="AC953" s="25"/>
      <c r="AD953" s="25"/>
      <c r="AE953" s="25">
        <v>0</v>
      </c>
      <c r="AF953" s="25" t="s">
        <v>62</v>
      </c>
      <c r="AG953" s="25" t="s">
        <v>62</v>
      </c>
      <c r="AH953" s="25"/>
      <c r="AI953" s="25" t="s">
        <v>63</v>
      </c>
      <c r="AJ953" s="27">
        <v>178.57</v>
      </c>
      <c r="AK953" s="24">
        <v>7</v>
      </c>
      <c r="AL953" s="24" t="b">
        <v>0</v>
      </c>
      <c r="AM953" s="24" t="b">
        <v>0</v>
      </c>
      <c r="AN953" s="24" t="b">
        <v>0</v>
      </c>
      <c r="AO953" s="24">
        <v>0</v>
      </c>
      <c r="AP953" s="24">
        <v>1</v>
      </c>
      <c r="AQ953" s="26">
        <v>37376</v>
      </c>
      <c r="AR953" s="26">
        <v>37382</v>
      </c>
      <c r="AS953" s="24">
        <v>1</v>
      </c>
      <c r="AT953" s="23" t="s">
        <v>1267</v>
      </c>
      <c r="AU953" s="23" t="str">
        <f t="shared" si="14"/>
        <v/>
      </c>
    </row>
    <row r="954" spans="2:47" ht="13.8" x14ac:dyDescent="0.25">
      <c r="B954" s="20">
        <v>37376</v>
      </c>
      <c r="C954" s="20" t="s">
        <v>2213</v>
      </c>
      <c r="D954" s="21" t="s">
        <v>563</v>
      </c>
      <c r="E954" s="21" t="s">
        <v>564</v>
      </c>
      <c r="F954" s="22">
        <v>339.5</v>
      </c>
      <c r="G954" s="21" t="s">
        <v>2627</v>
      </c>
      <c r="H954" s="21" t="s">
        <v>2628</v>
      </c>
      <c r="I954" s="21" t="s">
        <v>2629</v>
      </c>
      <c r="J954" s="21" t="s">
        <v>432</v>
      </c>
      <c r="K954" s="21" t="s">
        <v>39</v>
      </c>
      <c r="L954" s="21" t="s">
        <v>269</v>
      </c>
      <c r="M954" s="23" t="s">
        <v>568</v>
      </c>
      <c r="N954" s="24">
        <v>457</v>
      </c>
      <c r="O954" s="21" t="s">
        <v>290</v>
      </c>
      <c r="P954" s="23" t="s">
        <v>55</v>
      </c>
      <c r="Q954" s="23" t="s">
        <v>56</v>
      </c>
      <c r="R954" s="23" t="s">
        <v>57</v>
      </c>
      <c r="S954" s="24" t="b">
        <v>0</v>
      </c>
      <c r="T954" s="25" t="s">
        <v>2048</v>
      </c>
      <c r="U954" s="25" t="s">
        <v>435</v>
      </c>
      <c r="V954" s="25"/>
      <c r="W954" s="23" t="s">
        <v>272</v>
      </c>
      <c r="X954" s="26">
        <v>2</v>
      </c>
      <c r="Y954" s="26">
        <v>2</v>
      </c>
      <c r="Z954" s="21"/>
      <c r="AA954" s="25"/>
      <c r="AB954" s="25"/>
      <c r="AC954" s="25"/>
      <c r="AD954" s="25"/>
      <c r="AE954" s="25">
        <v>0</v>
      </c>
      <c r="AF954" s="25" t="s">
        <v>62</v>
      </c>
      <c r="AG954" s="25" t="s">
        <v>62</v>
      </c>
      <c r="AH954" s="25"/>
      <c r="AI954" s="25" t="s">
        <v>63</v>
      </c>
      <c r="AJ954" s="27">
        <v>339.5</v>
      </c>
      <c r="AK954" s="24">
        <v>1</v>
      </c>
      <c r="AL954" s="24" t="b">
        <v>0</v>
      </c>
      <c r="AM954" s="24" t="b">
        <v>0</v>
      </c>
      <c r="AN954" s="24" t="b">
        <v>1</v>
      </c>
      <c r="AO954" s="24">
        <v>4</v>
      </c>
      <c r="AP954" s="24">
        <v>1</v>
      </c>
      <c r="AQ954" s="26">
        <v>37376</v>
      </c>
      <c r="AR954" s="26">
        <v>37377</v>
      </c>
      <c r="AS954" s="24">
        <v>1</v>
      </c>
      <c r="AT954" s="23" t="s">
        <v>570</v>
      </c>
      <c r="AU954" s="23" t="str">
        <f t="shared" si="14"/>
        <v/>
      </c>
    </row>
    <row r="955" spans="2:47" ht="13.8" x14ac:dyDescent="0.25">
      <c r="B955" s="20">
        <v>37376</v>
      </c>
      <c r="C955" s="20" t="s">
        <v>2213</v>
      </c>
      <c r="D955" s="21" t="s">
        <v>2630</v>
      </c>
      <c r="E955" s="21" t="s">
        <v>2631</v>
      </c>
      <c r="F955" s="22">
        <v>0</v>
      </c>
      <c r="G955" s="21" t="s">
        <v>2579</v>
      </c>
      <c r="H955" s="21" t="s">
        <v>2580</v>
      </c>
      <c r="I955" s="21" t="s">
        <v>2632</v>
      </c>
      <c r="J955" s="21" t="s">
        <v>268</v>
      </c>
      <c r="K955" s="21" t="s">
        <v>39</v>
      </c>
      <c r="L955" s="21" t="s">
        <v>269</v>
      </c>
      <c r="M955" s="23" t="s">
        <v>568</v>
      </c>
      <c r="N955" s="24">
        <v>457</v>
      </c>
      <c r="O955" s="21" t="s">
        <v>290</v>
      </c>
      <c r="P955" s="23" t="s">
        <v>130</v>
      </c>
      <c r="Q955" s="23" t="s">
        <v>56</v>
      </c>
      <c r="R955" s="23" t="s">
        <v>57</v>
      </c>
      <c r="S955" s="24" t="b">
        <v>0</v>
      </c>
      <c r="T955" s="25" t="s">
        <v>2579</v>
      </c>
      <c r="U955" s="25"/>
      <c r="V955" s="25"/>
      <c r="W955" s="23" t="s">
        <v>272</v>
      </c>
      <c r="X955" s="26">
        <v>2</v>
      </c>
      <c r="Y955" s="26">
        <v>2</v>
      </c>
      <c r="Z955" s="21"/>
      <c r="AA955" s="25"/>
      <c r="AB955" s="25"/>
      <c r="AC955" s="25"/>
      <c r="AD955" s="25"/>
      <c r="AE955" s="25">
        <v>0</v>
      </c>
      <c r="AF955" s="25" t="s">
        <v>62</v>
      </c>
      <c r="AG955" s="25" t="s">
        <v>62</v>
      </c>
      <c r="AH955" s="25"/>
      <c r="AI955" s="25" t="s">
        <v>63</v>
      </c>
      <c r="AJ955" s="27">
        <v>0</v>
      </c>
      <c r="AK955" s="24">
        <v>27</v>
      </c>
      <c r="AL955" s="24" t="b">
        <v>0</v>
      </c>
      <c r="AM955" s="24" t="b">
        <v>0</v>
      </c>
      <c r="AN955" s="24" t="b">
        <v>0</v>
      </c>
      <c r="AO955" s="24">
        <v>0</v>
      </c>
      <c r="AP955" s="24">
        <v>1</v>
      </c>
      <c r="AQ955" s="26">
        <v>37376</v>
      </c>
      <c r="AR955" s="26">
        <v>37379</v>
      </c>
      <c r="AS955" s="24">
        <v>1</v>
      </c>
      <c r="AT955" s="23" t="s">
        <v>2633</v>
      </c>
      <c r="AU955" s="23" t="str">
        <f t="shared" si="14"/>
        <v/>
      </c>
    </row>
    <row r="956" spans="2:47" ht="13.8" x14ac:dyDescent="0.25">
      <c r="B956" s="20">
        <v>37376</v>
      </c>
      <c r="C956" s="20" t="s">
        <v>2213</v>
      </c>
      <c r="D956" s="21" t="s">
        <v>2630</v>
      </c>
      <c r="E956" s="21" t="s">
        <v>2631</v>
      </c>
      <c r="F956" s="22">
        <v>0</v>
      </c>
      <c r="G956" s="21" t="s">
        <v>2579</v>
      </c>
      <c r="H956" s="21" t="s">
        <v>2580</v>
      </c>
      <c r="I956" s="21" t="s">
        <v>2632</v>
      </c>
      <c r="J956" s="21" t="s">
        <v>268</v>
      </c>
      <c r="K956" s="21" t="s">
        <v>39</v>
      </c>
      <c r="L956" s="21" t="s">
        <v>269</v>
      </c>
      <c r="M956" s="23" t="s">
        <v>568</v>
      </c>
      <c r="N956" s="24">
        <v>457</v>
      </c>
      <c r="O956" s="21" t="s">
        <v>290</v>
      </c>
      <c r="P956" s="23" t="s">
        <v>130</v>
      </c>
      <c r="Q956" s="23" t="s">
        <v>56</v>
      </c>
      <c r="R956" s="23" t="s">
        <v>57</v>
      </c>
      <c r="S956" s="24" t="b">
        <v>0</v>
      </c>
      <c r="T956" s="25" t="s">
        <v>2579</v>
      </c>
      <c r="U956" s="25"/>
      <c r="V956" s="25"/>
      <c r="W956" s="23" t="s">
        <v>272</v>
      </c>
      <c r="X956" s="26">
        <v>2</v>
      </c>
      <c r="Y956" s="26">
        <v>2</v>
      </c>
      <c r="Z956" s="21"/>
      <c r="AA956" s="25"/>
      <c r="AB956" s="25"/>
      <c r="AC956" s="25"/>
      <c r="AD956" s="25"/>
      <c r="AE956" s="25">
        <v>0</v>
      </c>
      <c r="AF956" s="25" t="s">
        <v>62</v>
      </c>
      <c r="AG956" s="25" t="s">
        <v>62</v>
      </c>
      <c r="AH956" s="25"/>
      <c r="AI956" s="25" t="s">
        <v>63</v>
      </c>
      <c r="AJ956" s="27">
        <v>0</v>
      </c>
      <c r="AK956" s="24">
        <v>28</v>
      </c>
      <c r="AL956" s="24" t="b">
        <v>0</v>
      </c>
      <c r="AM956" s="24" t="b">
        <v>0</v>
      </c>
      <c r="AN956" s="24" t="b">
        <v>0</v>
      </c>
      <c r="AO956" s="24">
        <v>0</v>
      </c>
      <c r="AP956" s="24">
        <v>1</v>
      </c>
      <c r="AQ956" s="26">
        <v>37376</v>
      </c>
      <c r="AR956" s="26">
        <v>37379</v>
      </c>
      <c r="AS956" s="24">
        <v>1</v>
      </c>
      <c r="AT956" s="23" t="s">
        <v>2633</v>
      </c>
      <c r="AU956" s="23" t="str">
        <f t="shared" si="14"/>
        <v/>
      </c>
    </row>
    <row r="957" spans="2:47" ht="13.8" x14ac:dyDescent="0.25">
      <c r="B957" s="20">
        <v>37376</v>
      </c>
      <c r="C957" s="20" t="s">
        <v>2213</v>
      </c>
      <c r="D957" s="21" t="s">
        <v>2630</v>
      </c>
      <c r="E957" s="21" t="s">
        <v>2631</v>
      </c>
      <c r="F957" s="22">
        <v>0</v>
      </c>
      <c r="G957" s="21" t="s">
        <v>2573</v>
      </c>
      <c r="H957" s="21" t="s">
        <v>2574</v>
      </c>
      <c r="I957" s="21" t="s">
        <v>2634</v>
      </c>
      <c r="J957" s="21" t="s">
        <v>268</v>
      </c>
      <c r="K957" s="21" t="s">
        <v>39</v>
      </c>
      <c r="L957" s="21" t="s">
        <v>269</v>
      </c>
      <c r="M957" s="23" t="s">
        <v>568</v>
      </c>
      <c r="N957" s="24">
        <v>457</v>
      </c>
      <c r="O957" s="21" t="s">
        <v>290</v>
      </c>
      <c r="P957" s="23" t="s">
        <v>130</v>
      </c>
      <c r="Q957" s="23" t="s">
        <v>56</v>
      </c>
      <c r="R957" s="23" t="s">
        <v>57</v>
      </c>
      <c r="S957" s="24" t="b">
        <v>0</v>
      </c>
      <c r="T957" s="25" t="s">
        <v>2573</v>
      </c>
      <c r="U957" s="25"/>
      <c r="V957" s="25"/>
      <c r="W957" s="23" t="s">
        <v>272</v>
      </c>
      <c r="X957" s="26">
        <v>2</v>
      </c>
      <c r="Y957" s="26">
        <v>2</v>
      </c>
      <c r="Z957" s="21"/>
      <c r="AA957" s="25"/>
      <c r="AB957" s="25"/>
      <c r="AC957" s="25"/>
      <c r="AD957" s="25"/>
      <c r="AE957" s="25">
        <v>0</v>
      </c>
      <c r="AF957" s="25" t="s">
        <v>62</v>
      </c>
      <c r="AG957" s="25" t="s">
        <v>62</v>
      </c>
      <c r="AH957" s="25"/>
      <c r="AI957" s="25" t="s">
        <v>63</v>
      </c>
      <c r="AJ957" s="27">
        <v>0</v>
      </c>
      <c r="AK957" s="24">
        <v>27</v>
      </c>
      <c r="AL957" s="24" t="b">
        <v>0</v>
      </c>
      <c r="AM957" s="24" t="b">
        <v>0</v>
      </c>
      <c r="AN957" s="24" t="b">
        <v>0</v>
      </c>
      <c r="AO957" s="24">
        <v>0</v>
      </c>
      <c r="AP957" s="24">
        <v>1</v>
      </c>
      <c r="AQ957" s="26">
        <v>37376</v>
      </c>
      <c r="AR957" s="26">
        <v>37379</v>
      </c>
      <c r="AS957" s="24">
        <v>1</v>
      </c>
      <c r="AT957" s="23" t="s">
        <v>2633</v>
      </c>
      <c r="AU957" s="23" t="str">
        <f t="shared" si="14"/>
        <v/>
      </c>
    </row>
    <row r="958" spans="2:47" ht="13.8" x14ac:dyDescent="0.25">
      <c r="B958" s="20">
        <v>37376</v>
      </c>
      <c r="C958" s="20" t="s">
        <v>2213</v>
      </c>
      <c r="D958" s="21" t="s">
        <v>2630</v>
      </c>
      <c r="E958" s="21" t="s">
        <v>2631</v>
      </c>
      <c r="F958" s="22">
        <v>0</v>
      </c>
      <c r="G958" s="21" t="s">
        <v>2573</v>
      </c>
      <c r="H958" s="21" t="s">
        <v>2574</v>
      </c>
      <c r="I958" s="21" t="s">
        <v>2634</v>
      </c>
      <c r="J958" s="21" t="s">
        <v>268</v>
      </c>
      <c r="K958" s="21" t="s">
        <v>39</v>
      </c>
      <c r="L958" s="21" t="s">
        <v>269</v>
      </c>
      <c r="M958" s="23" t="s">
        <v>568</v>
      </c>
      <c r="N958" s="24">
        <v>457</v>
      </c>
      <c r="O958" s="21" t="s">
        <v>290</v>
      </c>
      <c r="P958" s="23" t="s">
        <v>130</v>
      </c>
      <c r="Q958" s="23" t="s">
        <v>56</v>
      </c>
      <c r="R958" s="23" t="s">
        <v>57</v>
      </c>
      <c r="S958" s="24" t="b">
        <v>0</v>
      </c>
      <c r="T958" s="25" t="s">
        <v>2573</v>
      </c>
      <c r="U958" s="25"/>
      <c r="V958" s="25"/>
      <c r="W958" s="23" t="s">
        <v>272</v>
      </c>
      <c r="X958" s="26">
        <v>2</v>
      </c>
      <c r="Y958" s="26">
        <v>2</v>
      </c>
      <c r="Z958" s="21"/>
      <c r="AA958" s="25"/>
      <c r="AB958" s="25"/>
      <c r="AC958" s="25"/>
      <c r="AD958" s="25"/>
      <c r="AE958" s="25">
        <v>0</v>
      </c>
      <c r="AF958" s="25" t="s">
        <v>62</v>
      </c>
      <c r="AG958" s="25" t="s">
        <v>62</v>
      </c>
      <c r="AH958" s="25"/>
      <c r="AI958" s="25" t="s">
        <v>63</v>
      </c>
      <c r="AJ958" s="27">
        <v>0</v>
      </c>
      <c r="AK958" s="24">
        <v>28</v>
      </c>
      <c r="AL958" s="24" t="b">
        <v>0</v>
      </c>
      <c r="AM958" s="24" t="b">
        <v>0</v>
      </c>
      <c r="AN958" s="24" t="b">
        <v>0</v>
      </c>
      <c r="AO958" s="24">
        <v>0</v>
      </c>
      <c r="AP958" s="24">
        <v>1</v>
      </c>
      <c r="AQ958" s="26">
        <v>37376</v>
      </c>
      <c r="AR958" s="26">
        <v>37379</v>
      </c>
      <c r="AS958" s="24">
        <v>1</v>
      </c>
      <c r="AT958" s="23" t="s">
        <v>2633</v>
      </c>
      <c r="AU958" s="23" t="str">
        <f t="shared" si="14"/>
        <v/>
      </c>
    </row>
    <row r="959" spans="2:47" ht="13.8" x14ac:dyDescent="0.25">
      <c r="B959" s="20">
        <v>37376</v>
      </c>
      <c r="C959" s="20" t="s">
        <v>2213</v>
      </c>
      <c r="D959" s="21" t="s">
        <v>571</v>
      </c>
      <c r="E959" s="21" t="s">
        <v>572</v>
      </c>
      <c r="F959" s="22">
        <v>166.66</v>
      </c>
      <c r="G959" s="21" t="s">
        <v>2635</v>
      </c>
      <c r="H959" s="21" t="s">
        <v>2636</v>
      </c>
      <c r="I959" s="21" t="s">
        <v>575</v>
      </c>
      <c r="J959" s="21" t="s">
        <v>576</v>
      </c>
      <c r="K959" s="21" t="s">
        <v>39</v>
      </c>
      <c r="L959" s="21" t="s">
        <v>269</v>
      </c>
      <c r="M959" s="23" t="s">
        <v>577</v>
      </c>
      <c r="N959" s="24">
        <v>530</v>
      </c>
      <c r="O959" s="21" t="s">
        <v>578</v>
      </c>
      <c r="P959" s="23" t="s">
        <v>55</v>
      </c>
      <c r="Q959" s="23" t="s">
        <v>579</v>
      </c>
      <c r="R959" s="23" t="s">
        <v>57</v>
      </c>
      <c r="S959" s="24" t="b">
        <v>0</v>
      </c>
      <c r="T959" s="25" t="s">
        <v>2051</v>
      </c>
      <c r="U959" s="25" t="s">
        <v>435</v>
      </c>
      <c r="V959" s="25"/>
      <c r="W959" s="23" t="s">
        <v>272</v>
      </c>
      <c r="X959" s="26">
        <v>2</v>
      </c>
      <c r="Y959" s="26">
        <v>2</v>
      </c>
      <c r="Z959" s="21"/>
      <c r="AA959" s="25"/>
      <c r="AB959" s="25"/>
      <c r="AC959" s="25"/>
      <c r="AD959" s="25"/>
      <c r="AE959" s="25">
        <v>0</v>
      </c>
      <c r="AF959" s="25" t="s">
        <v>62</v>
      </c>
      <c r="AG959" s="25" t="s">
        <v>62</v>
      </c>
      <c r="AH959" s="25"/>
      <c r="AI959" s="25" t="s">
        <v>63</v>
      </c>
      <c r="AJ959" s="27">
        <v>166.66</v>
      </c>
      <c r="AK959" s="24">
        <v>9</v>
      </c>
      <c r="AL959" s="24" t="b">
        <v>0</v>
      </c>
      <c r="AM959" s="24" t="b">
        <v>0</v>
      </c>
      <c r="AN959" s="24" t="b">
        <v>1</v>
      </c>
      <c r="AO959" s="24">
        <v>4</v>
      </c>
      <c r="AP959" s="24">
        <v>1</v>
      </c>
      <c r="AQ959" s="26">
        <v>37376</v>
      </c>
      <c r="AR959" s="26">
        <v>37378</v>
      </c>
      <c r="AS959" s="24">
        <v>1</v>
      </c>
      <c r="AT959" s="23" t="s">
        <v>581</v>
      </c>
      <c r="AU959" s="23" t="str">
        <f t="shared" si="14"/>
        <v/>
      </c>
    </row>
    <row r="960" spans="2:47" ht="13.8" x14ac:dyDescent="0.25">
      <c r="B960" s="20">
        <v>37376</v>
      </c>
      <c r="C960" s="20" t="s">
        <v>2213</v>
      </c>
      <c r="D960" s="21" t="s">
        <v>571</v>
      </c>
      <c r="E960" s="21" t="s">
        <v>572</v>
      </c>
      <c r="F960" s="22">
        <v>3625</v>
      </c>
      <c r="G960" s="21" t="s">
        <v>2635</v>
      </c>
      <c r="H960" s="21" t="s">
        <v>2636</v>
      </c>
      <c r="I960" s="21" t="s">
        <v>575</v>
      </c>
      <c r="J960" s="21" t="s">
        <v>576</v>
      </c>
      <c r="K960" s="21" t="s">
        <v>39</v>
      </c>
      <c r="L960" s="21" t="s">
        <v>269</v>
      </c>
      <c r="M960" s="23" t="s">
        <v>577</v>
      </c>
      <c r="N960" s="24">
        <v>530</v>
      </c>
      <c r="O960" s="21" t="s">
        <v>578</v>
      </c>
      <c r="P960" s="23" t="s">
        <v>55</v>
      </c>
      <c r="Q960" s="23" t="s">
        <v>579</v>
      </c>
      <c r="R960" s="23" t="s">
        <v>57</v>
      </c>
      <c r="S960" s="24" t="b">
        <v>0</v>
      </c>
      <c r="T960" s="25" t="s">
        <v>2051</v>
      </c>
      <c r="U960" s="25" t="s">
        <v>435</v>
      </c>
      <c r="V960" s="25"/>
      <c r="W960" s="23" t="s">
        <v>272</v>
      </c>
      <c r="X960" s="26">
        <v>2</v>
      </c>
      <c r="Y960" s="26">
        <v>2</v>
      </c>
      <c r="Z960" s="21"/>
      <c r="AA960" s="25"/>
      <c r="AB960" s="25"/>
      <c r="AC960" s="25"/>
      <c r="AD960" s="25"/>
      <c r="AE960" s="25">
        <v>0</v>
      </c>
      <c r="AF960" s="25" t="s">
        <v>62</v>
      </c>
      <c r="AG960" s="25" t="s">
        <v>62</v>
      </c>
      <c r="AH960" s="25"/>
      <c r="AI960" s="25" t="s">
        <v>63</v>
      </c>
      <c r="AJ960" s="27">
        <v>3625</v>
      </c>
      <c r="AK960" s="24">
        <v>1</v>
      </c>
      <c r="AL960" s="24" t="b">
        <v>0</v>
      </c>
      <c r="AM960" s="24" t="b">
        <v>0</v>
      </c>
      <c r="AN960" s="24" t="b">
        <v>1</v>
      </c>
      <c r="AO960" s="24">
        <v>4</v>
      </c>
      <c r="AP960" s="24">
        <v>1</v>
      </c>
      <c r="AQ960" s="26">
        <v>37376</v>
      </c>
      <c r="AR960" s="26">
        <v>37378</v>
      </c>
      <c r="AS960" s="24">
        <v>1</v>
      </c>
      <c r="AT960" s="23" t="s">
        <v>581</v>
      </c>
      <c r="AU960" s="23" t="str">
        <f t="shared" si="14"/>
        <v/>
      </c>
    </row>
    <row r="961" spans="2:47" ht="13.8" x14ac:dyDescent="0.25">
      <c r="B961" s="20">
        <v>37376</v>
      </c>
      <c r="C961" s="20" t="s">
        <v>2213</v>
      </c>
      <c r="D961" s="21" t="s">
        <v>582</v>
      </c>
      <c r="E961" s="21" t="s">
        <v>583</v>
      </c>
      <c r="F961" s="22">
        <v>666.67</v>
      </c>
      <c r="G961" s="21" t="s">
        <v>2637</v>
      </c>
      <c r="H961" s="21" t="s">
        <v>2638</v>
      </c>
      <c r="I961" s="21" t="s">
        <v>2639</v>
      </c>
      <c r="J961" s="21" t="s">
        <v>307</v>
      </c>
      <c r="K961" s="21" t="s">
        <v>39</v>
      </c>
      <c r="L961" s="21" t="s">
        <v>269</v>
      </c>
      <c r="M961" s="23" t="s">
        <v>577</v>
      </c>
      <c r="N961" s="24">
        <v>530</v>
      </c>
      <c r="O961" s="21" t="s">
        <v>578</v>
      </c>
      <c r="P961" s="23" t="s">
        <v>130</v>
      </c>
      <c r="Q961" s="23" t="s">
        <v>56</v>
      </c>
      <c r="R961" s="23" t="s">
        <v>57</v>
      </c>
      <c r="S961" s="24" t="b">
        <v>0</v>
      </c>
      <c r="T961" s="25" t="s">
        <v>2053</v>
      </c>
      <c r="U961" s="25"/>
      <c r="V961" s="25"/>
      <c r="W961" s="23" t="s">
        <v>272</v>
      </c>
      <c r="X961" s="26">
        <v>2</v>
      </c>
      <c r="Y961" s="26">
        <v>2</v>
      </c>
      <c r="Z961" s="21"/>
      <c r="AA961" s="25"/>
      <c r="AB961" s="25"/>
      <c r="AC961" s="25"/>
      <c r="AD961" s="25"/>
      <c r="AE961" s="25">
        <v>0</v>
      </c>
      <c r="AF961" s="25" t="s">
        <v>62</v>
      </c>
      <c r="AG961" s="25" t="s">
        <v>62</v>
      </c>
      <c r="AH961" s="25"/>
      <c r="AI961" s="25" t="s">
        <v>63</v>
      </c>
      <c r="AJ961" s="27">
        <v>666.67</v>
      </c>
      <c r="AK961" s="24">
        <v>1</v>
      </c>
      <c r="AL961" s="24" t="b">
        <v>0</v>
      </c>
      <c r="AM961" s="24" t="b">
        <v>0</v>
      </c>
      <c r="AN961" s="24" t="b">
        <v>1</v>
      </c>
      <c r="AO961" s="24">
        <v>4</v>
      </c>
      <c r="AP961" s="24">
        <v>1</v>
      </c>
      <c r="AQ961" s="26">
        <v>37376</v>
      </c>
      <c r="AR961" s="26">
        <v>37378</v>
      </c>
      <c r="AS961" s="24">
        <v>1</v>
      </c>
      <c r="AT961" s="23" t="s">
        <v>588</v>
      </c>
      <c r="AU961" s="23" t="str">
        <f t="shared" si="14"/>
        <v/>
      </c>
    </row>
    <row r="962" spans="2:47" ht="13.8" x14ac:dyDescent="0.25">
      <c r="B962" s="20">
        <v>37376</v>
      </c>
      <c r="C962" s="20" t="s">
        <v>2213</v>
      </c>
      <c r="D962" s="21" t="s">
        <v>589</v>
      </c>
      <c r="E962" s="21" t="s">
        <v>590</v>
      </c>
      <c r="F962" s="22">
        <v>466.17</v>
      </c>
      <c r="G962" s="21" t="s">
        <v>2640</v>
      </c>
      <c r="H962" s="21" t="s">
        <v>2641</v>
      </c>
      <c r="I962" s="21" t="s">
        <v>593</v>
      </c>
      <c r="J962" s="21" t="s">
        <v>432</v>
      </c>
      <c r="K962" s="21" t="s">
        <v>39</v>
      </c>
      <c r="L962" s="21" t="s">
        <v>269</v>
      </c>
      <c r="M962" s="23" t="s">
        <v>594</v>
      </c>
      <c r="N962" s="24">
        <v>458</v>
      </c>
      <c r="O962" s="21" t="s">
        <v>54</v>
      </c>
      <c r="P962" s="23" t="s">
        <v>55</v>
      </c>
      <c r="Q962" s="23" t="s">
        <v>56</v>
      </c>
      <c r="R962" s="23" t="s">
        <v>57</v>
      </c>
      <c r="S962" s="24" t="b">
        <v>0</v>
      </c>
      <c r="T962" s="25" t="s">
        <v>2056</v>
      </c>
      <c r="U962" s="25" t="s">
        <v>435</v>
      </c>
      <c r="V962" s="25"/>
      <c r="W962" s="23" t="s">
        <v>272</v>
      </c>
      <c r="X962" s="26">
        <v>2</v>
      </c>
      <c r="Y962" s="26">
        <v>2</v>
      </c>
      <c r="Z962" s="21"/>
      <c r="AA962" s="25"/>
      <c r="AB962" s="25"/>
      <c r="AC962" s="25"/>
      <c r="AD962" s="25"/>
      <c r="AE962" s="25">
        <v>0</v>
      </c>
      <c r="AF962" s="25" t="s">
        <v>62</v>
      </c>
      <c r="AG962" s="25" t="s">
        <v>62</v>
      </c>
      <c r="AH962" s="25"/>
      <c r="AI962" s="25" t="s">
        <v>63</v>
      </c>
      <c r="AJ962" s="27">
        <v>466.17</v>
      </c>
      <c r="AK962" s="24">
        <v>1</v>
      </c>
      <c r="AL962" s="24" t="b">
        <v>0</v>
      </c>
      <c r="AM962" s="24" t="b">
        <v>0</v>
      </c>
      <c r="AN962" s="24" t="b">
        <v>1</v>
      </c>
      <c r="AO962" s="24">
        <v>4</v>
      </c>
      <c r="AP962" s="24">
        <v>1</v>
      </c>
      <c r="AQ962" s="26">
        <v>37376</v>
      </c>
      <c r="AR962" s="26">
        <v>37362</v>
      </c>
      <c r="AS962" s="24">
        <v>1</v>
      </c>
      <c r="AT962" s="23" t="s">
        <v>596</v>
      </c>
      <c r="AU962" s="23" t="str">
        <f t="shared" si="14"/>
        <v/>
      </c>
    </row>
    <row r="963" spans="2:47" ht="13.8" x14ac:dyDescent="0.25">
      <c r="B963" s="20">
        <v>37376</v>
      </c>
      <c r="C963" s="20" t="s">
        <v>2213</v>
      </c>
      <c r="D963" s="21" t="s">
        <v>589</v>
      </c>
      <c r="E963" s="21" t="s">
        <v>590</v>
      </c>
      <c r="F963" s="22">
        <v>45.83</v>
      </c>
      <c r="G963" s="21" t="s">
        <v>2640</v>
      </c>
      <c r="H963" s="21" t="s">
        <v>2641</v>
      </c>
      <c r="I963" s="21" t="s">
        <v>2642</v>
      </c>
      <c r="J963" s="21" t="s">
        <v>432</v>
      </c>
      <c r="K963" s="21" t="s">
        <v>39</v>
      </c>
      <c r="L963" s="21" t="s">
        <v>269</v>
      </c>
      <c r="M963" s="23" t="s">
        <v>594</v>
      </c>
      <c r="N963" s="24">
        <v>458</v>
      </c>
      <c r="O963" s="21" t="s">
        <v>54</v>
      </c>
      <c r="P963" s="23" t="s">
        <v>55</v>
      </c>
      <c r="Q963" s="23" t="s">
        <v>56</v>
      </c>
      <c r="R963" s="23" t="s">
        <v>57</v>
      </c>
      <c r="S963" s="24" t="b">
        <v>0</v>
      </c>
      <c r="T963" s="25" t="s">
        <v>2056</v>
      </c>
      <c r="U963" s="25" t="s">
        <v>435</v>
      </c>
      <c r="V963" s="25"/>
      <c r="W963" s="23" t="s">
        <v>272</v>
      </c>
      <c r="X963" s="26">
        <v>2</v>
      </c>
      <c r="Y963" s="26">
        <v>2</v>
      </c>
      <c r="Z963" s="21"/>
      <c r="AA963" s="25"/>
      <c r="AB963" s="25"/>
      <c r="AC963" s="25"/>
      <c r="AD963" s="25"/>
      <c r="AE963" s="25">
        <v>0</v>
      </c>
      <c r="AF963" s="25" t="s">
        <v>62</v>
      </c>
      <c r="AG963" s="25" t="s">
        <v>62</v>
      </c>
      <c r="AH963" s="25"/>
      <c r="AI963" s="25" t="s">
        <v>63</v>
      </c>
      <c r="AJ963" s="27">
        <v>45.83</v>
      </c>
      <c r="AK963" s="24">
        <v>3</v>
      </c>
      <c r="AL963" s="24" t="b">
        <v>0</v>
      </c>
      <c r="AM963" s="24" t="b">
        <v>0</v>
      </c>
      <c r="AN963" s="24" t="b">
        <v>1</v>
      </c>
      <c r="AO963" s="24">
        <v>4</v>
      </c>
      <c r="AP963" s="24">
        <v>1</v>
      </c>
      <c r="AQ963" s="26">
        <v>37376</v>
      </c>
      <c r="AR963" s="26">
        <v>37362</v>
      </c>
      <c r="AS963" s="24">
        <v>1</v>
      </c>
      <c r="AT963" s="23" t="s">
        <v>596</v>
      </c>
      <c r="AU963" s="23" t="str">
        <f t="shared" si="14"/>
        <v/>
      </c>
    </row>
    <row r="964" spans="2:47" ht="13.8" x14ac:dyDescent="0.25">
      <c r="B964" s="20">
        <v>37376</v>
      </c>
      <c r="C964" s="20" t="s">
        <v>2213</v>
      </c>
      <c r="D964" s="21" t="s">
        <v>598</v>
      </c>
      <c r="E964" s="21" t="s">
        <v>590</v>
      </c>
      <c r="F964" s="22">
        <v>614</v>
      </c>
      <c r="G964" s="21" t="s">
        <v>2549</v>
      </c>
      <c r="H964" s="21" t="s">
        <v>2524</v>
      </c>
      <c r="I964" s="21" t="s">
        <v>2524</v>
      </c>
      <c r="J964" s="21"/>
      <c r="K964" s="21" t="s">
        <v>39</v>
      </c>
      <c r="L964" s="21" t="s">
        <v>269</v>
      </c>
      <c r="M964" s="23" t="s">
        <v>594</v>
      </c>
      <c r="N964" s="24">
        <v>458</v>
      </c>
      <c r="O964" s="21" t="s">
        <v>54</v>
      </c>
      <c r="P964" s="23" t="s">
        <v>130</v>
      </c>
      <c r="Q964" s="23" t="s">
        <v>56</v>
      </c>
      <c r="R964" s="23" t="s">
        <v>57</v>
      </c>
      <c r="S964" s="24" t="b">
        <v>0</v>
      </c>
      <c r="T964" s="25" t="s">
        <v>2549</v>
      </c>
      <c r="U964" s="25"/>
      <c r="V964" s="25"/>
      <c r="W964" s="23" t="s">
        <v>272</v>
      </c>
      <c r="X964" s="26">
        <v>2</v>
      </c>
      <c r="Y964" s="26">
        <v>2</v>
      </c>
      <c r="Z964" s="21"/>
      <c r="AA964" s="25"/>
      <c r="AB964" s="25"/>
      <c r="AC964" s="25"/>
      <c r="AD964" s="25"/>
      <c r="AE964" s="25">
        <v>0</v>
      </c>
      <c r="AF964" s="25" t="s">
        <v>62</v>
      </c>
      <c r="AG964" s="25" t="s">
        <v>62</v>
      </c>
      <c r="AH964" s="25"/>
      <c r="AI964" s="25" t="s">
        <v>63</v>
      </c>
      <c r="AJ964" s="27">
        <v>614</v>
      </c>
      <c r="AK964" s="24">
        <v>3</v>
      </c>
      <c r="AL964" s="24" t="b">
        <v>0</v>
      </c>
      <c r="AM964" s="24" t="b">
        <v>0</v>
      </c>
      <c r="AN964" s="24" t="b">
        <v>0</v>
      </c>
      <c r="AO964" s="24">
        <v>0</v>
      </c>
      <c r="AP964" s="24">
        <v>1</v>
      </c>
      <c r="AQ964" s="26">
        <v>37376</v>
      </c>
      <c r="AR964" s="26">
        <v>37382</v>
      </c>
      <c r="AS964" s="24">
        <v>1</v>
      </c>
      <c r="AT964" s="23" t="s">
        <v>599</v>
      </c>
      <c r="AU964" s="23" t="str">
        <f t="shared" si="14"/>
        <v/>
      </c>
    </row>
    <row r="965" spans="2:47" ht="13.8" x14ac:dyDescent="0.25">
      <c r="B965" s="20">
        <v>37376</v>
      </c>
      <c r="C965" s="20" t="s">
        <v>2213</v>
      </c>
      <c r="D965" s="21" t="s">
        <v>600</v>
      </c>
      <c r="E965" s="21" t="s">
        <v>500</v>
      </c>
      <c r="F965" s="22">
        <v>7334.01</v>
      </c>
      <c r="G965" s="21" t="s">
        <v>2534</v>
      </c>
      <c r="H965" s="21" t="s">
        <v>2535</v>
      </c>
      <c r="I965" s="21" t="s">
        <v>2643</v>
      </c>
      <c r="J965" s="21" t="s">
        <v>432</v>
      </c>
      <c r="K965" s="21" t="s">
        <v>39</v>
      </c>
      <c r="L965" s="21" t="s">
        <v>269</v>
      </c>
      <c r="M965" s="23" t="s">
        <v>299</v>
      </c>
      <c r="N965" s="24">
        <v>456</v>
      </c>
      <c r="O965" s="21" t="s">
        <v>271</v>
      </c>
      <c r="P965" s="23" t="s">
        <v>55</v>
      </c>
      <c r="Q965" s="23" t="s">
        <v>56</v>
      </c>
      <c r="R965" s="23" t="s">
        <v>57</v>
      </c>
      <c r="S965" s="24" t="b">
        <v>0</v>
      </c>
      <c r="T965" s="25" t="s">
        <v>1969</v>
      </c>
      <c r="U965" s="25" t="s">
        <v>435</v>
      </c>
      <c r="V965" s="25"/>
      <c r="W965" s="23" t="s">
        <v>272</v>
      </c>
      <c r="X965" s="26">
        <v>2</v>
      </c>
      <c r="Y965" s="26">
        <v>2</v>
      </c>
      <c r="Z965" s="21"/>
      <c r="AA965" s="25"/>
      <c r="AB965" s="25"/>
      <c r="AC965" s="25"/>
      <c r="AD965" s="25"/>
      <c r="AE965" s="25">
        <v>0</v>
      </c>
      <c r="AF965" s="25" t="s">
        <v>62</v>
      </c>
      <c r="AG965" s="25" t="s">
        <v>62</v>
      </c>
      <c r="AH965" s="25"/>
      <c r="AI965" s="25" t="s">
        <v>63</v>
      </c>
      <c r="AJ965" s="27">
        <v>7334.01</v>
      </c>
      <c r="AK965" s="24">
        <v>1</v>
      </c>
      <c r="AL965" s="24" t="b">
        <v>0</v>
      </c>
      <c r="AM965" s="24" t="b">
        <v>0</v>
      </c>
      <c r="AN965" s="24" t="b">
        <v>1</v>
      </c>
      <c r="AO965" s="24">
        <v>4</v>
      </c>
      <c r="AP965" s="24">
        <v>1</v>
      </c>
      <c r="AQ965" s="26">
        <v>37376</v>
      </c>
      <c r="AR965" s="26">
        <v>37377</v>
      </c>
      <c r="AS965" s="24">
        <v>1</v>
      </c>
      <c r="AT965" s="23" t="s">
        <v>602</v>
      </c>
      <c r="AU965" s="23" t="str">
        <f t="shared" si="14"/>
        <v/>
      </c>
    </row>
    <row r="966" spans="2:47" ht="13.8" x14ac:dyDescent="0.25">
      <c r="B966" s="20">
        <v>37376</v>
      </c>
      <c r="C966" s="20" t="s">
        <v>2213</v>
      </c>
      <c r="D966" s="21" t="s">
        <v>600</v>
      </c>
      <c r="E966" s="21" t="s">
        <v>500</v>
      </c>
      <c r="F966" s="22">
        <v>-4138</v>
      </c>
      <c r="G966" s="21" t="s">
        <v>2566</v>
      </c>
      <c r="H966" s="21" t="s">
        <v>2567</v>
      </c>
      <c r="I966" s="21" t="s">
        <v>2644</v>
      </c>
      <c r="J966" s="21" t="s">
        <v>432</v>
      </c>
      <c r="K966" s="21" t="s">
        <v>39</v>
      </c>
      <c r="L966" s="21" t="s">
        <v>504</v>
      </c>
      <c r="M966" s="23" t="s">
        <v>299</v>
      </c>
      <c r="N966" s="24">
        <v>456</v>
      </c>
      <c r="O966" s="21" t="s">
        <v>271</v>
      </c>
      <c r="P966" s="23" t="s">
        <v>55</v>
      </c>
      <c r="Q966" s="23" t="s">
        <v>56</v>
      </c>
      <c r="R966" s="23" t="s">
        <v>57</v>
      </c>
      <c r="S966" s="24" t="b">
        <v>0</v>
      </c>
      <c r="T966" s="25" t="s">
        <v>1985</v>
      </c>
      <c r="U966" s="25" t="s">
        <v>435</v>
      </c>
      <c r="V966" s="25"/>
      <c r="W966" s="23" t="s">
        <v>272</v>
      </c>
      <c r="X966" s="26">
        <v>2</v>
      </c>
      <c r="Y966" s="26">
        <v>2</v>
      </c>
      <c r="Z966" s="21"/>
      <c r="AA966" s="25"/>
      <c r="AB966" s="25"/>
      <c r="AC966" s="25"/>
      <c r="AD966" s="25"/>
      <c r="AE966" s="25">
        <v>0</v>
      </c>
      <c r="AF966" s="25" t="s">
        <v>62</v>
      </c>
      <c r="AG966" s="25" t="s">
        <v>62</v>
      </c>
      <c r="AH966" s="25"/>
      <c r="AI966" s="25" t="s">
        <v>63</v>
      </c>
      <c r="AJ966" s="27">
        <v>-4138</v>
      </c>
      <c r="AK966" s="24">
        <v>1</v>
      </c>
      <c r="AL966" s="24" t="b">
        <v>0</v>
      </c>
      <c r="AM966" s="24" t="b">
        <v>0</v>
      </c>
      <c r="AN966" s="24" t="b">
        <v>0</v>
      </c>
      <c r="AO966" s="24">
        <v>5</v>
      </c>
      <c r="AP966" s="24">
        <v>1</v>
      </c>
      <c r="AQ966" s="26">
        <v>37376</v>
      </c>
      <c r="AR966" s="26">
        <v>37348</v>
      </c>
      <c r="AS966" s="24">
        <v>1</v>
      </c>
      <c r="AT966" s="23" t="s">
        <v>602</v>
      </c>
      <c r="AU966" s="23" t="str">
        <f t="shared" ref="AU966:AU1029" si="15">IF(LEFT(T966,2)="VO",T966,"")</f>
        <v/>
      </c>
    </row>
    <row r="967" spans="2:47" ht="13.8" x14ac:dyDescent="0.25">
      <c r="B967" s="20">
        <v>37376</v>
      </c>
      <c r="C967" s="20" t="s">
        <v>2213</v>
      </c>
      <c r="D967" s="21" t="s">
        <v>600</v>
      </c>
      <c r="E967" s="21" t="s">
        <v>500</v>
      </c>
      <c r="F967" s="22">
        <v>4947</v>
      </c>
      <c r="G967" s="21" t="s">
        <v>2563</v>
      </c>
      <c r="H967" s="21" t="s">
        <v>2564</v>
      </c>
      <c r="I967" s="21" t="s">
        <v>2645</v>
      </c>
      <c r="J967" s="21" t="s">
        <v>432</v>
      </c>
      <c r="K967" s="21" t="s">
        <v>39</v>
      </c>
      <c r="L967" s="21" t="s">
        <v>269</v>
      </c>
      <c r="M967" s="23" t="s">
        <v>299</v>
      </c>
      <c r="N967" s="24">
        <v>456</v>
      </c>
      <c r="O967" s="21" t="s">
        <v>271</v>
      </c>
      <c r="P967" s="23" t="s">
        <v>55</v>
      </c>
      <c r="Q967" s="23" t="s">
        <v>56</v>
      </c>
      <c r="R967" s="23" t="s">
        <v>57</v>
      </c>
      <c r="S967" s="24" t="b">
        <v>0</v>
      </c>
      <c r="T967" s="25" t="s">
        <v>1985</v>
      </c>
      <c r="U967" s="25" t="s">
        <v>435</v>
      </c>
      <c r="V967" s="25"/>
      <c r="W967" s="23" t="s">
        <v>272</v>
      </c>
      <c r="X967" s="26">
        <v>2</v>
      </c>
      <c r="Y967" s="26">
        <v>2</v>
      </c>
      <c r="Z967" s="21"/>
      <c r="AA967" s="25"/>
      <c r="AB967" s="25"/>
      <c r="AC967" s="25"/>
      <c r="AD967" s="25"/>
      <c r="AE967" s="25">
        <v>0</v>
      </c>
      <c r="AF967" s="25" t="s">
        <v>62</v>
      </c>
      <c r="AG967" s="25" t="s">
        <v>62</v>
      </c>
      <c r="AH967" s="25"/>
      <c r="AI967" s="25" t="s">
        <v>63</v>
      </c>
      <c r="AJ967" s="27">
        <v>4947</v>
      </c>
      <c r="AK967" s="24">
        <v>1</v>
      </c>
      <c r="AL967" s="24" t="b">
        <v>1</v>
      </c>
      <c r="AM967" s="24" t="b">
        <v>0</v>
      </c>
      <c r="AN967" s="24" t="b">
        <v>1</v>
      </c>
      <c r="AO967" s="24">
        <v>4</v>
      </c>
      <c r="AP967" s="24">
        <v>1</v>
      </c>
      <c r="AQ967" s="26">
        <v>37376</v>
      </c>
      <c r="AR967" s="26">
        <v>37377</v>
      </c>
      <c r="AS967" s="24">
        <v>1</v>
      </c>
      <c r="AT967" s="23" t="s">
        <v>602</v>
      </c>
      <c r="AU967" s="23" t="str">
        <f t="shared" si="15"/>
        <v/>
      </c>
    </row>
    <row r="968" spans="2:47" ht="13.8" x14ac:dyDescent="0.25">
      <c r="B968" s="20">
        <v>37376</v>
      </c>
      <c r="C968" s="20" t="s">
        <v>2213</v>
      </c>
      <c r="D968" s="21" t="s">
        <v>297</v>
      </c>
      <c r="E968" s="21" t="s">
        <v>264</v>
      </c>
      <c r="F968" s="22">
        <v>0</v>
      </c>
      <c r="G968" s="21" t="s">
        <v>2573</v>
      </c>
      <c r="H968" s="21" t="s">
        <v>2574</v>
      </c>
      <c r="I968" s="21" t="s">
        <v>2575</v>
      </c>
      <c r="J968" s="21" t="s">
        <v>268</v>
      </c>
      <c r="K968" s="21" t="s">
        <v>39</v>
      </c>
      <c r="L968" s="21" t="s">
        <v>269</v>
      </c>
      <c r="M968" s="23" t="s">
        <v>299</v>
      </c>
      <c r="N968" s="24">
        <v>456</v>
      </c>
      <c r="O968" s="21" t="s">
        <v>271</v>
      </c>
      <c r="P968" s="23" t="s">
        <v>130</v>
      </c>
      <c r="Q968" s="23" t="s">
        <v>56</v>
      </c>
      <c r="R968" s="23" t="s">
        <v>57</v>
      </c>
      <c r="S968" s="24" t="b">
        <v>0</v>
      </c>
      <c r="T968" s="25" t="s">
        <v>2573</v>
      </c>
      <c r="U968" s="25"/>
      <c r="V968" s="25"/>
      <c r="W968" s="23" t="s">
        <v>272</v>
      </c>
      <c r="X968" s="26">
        <v>2</v>
      </c>
      <c r="Y968" s="26">
        <v>2</v>
      </c>
      <c r="Z968" s="21"/>
      <c r="AA968" s="25"/>
      <c r="AB968" s="25"/>
      <c r="AC968" s="25"/>
      <c r="AD968" s="25"/>
      <c r="AE968" s="25">
        <v>0</v>
      </c>
      <c r="AF968" s="25" t="s">
        <v>62</v>
      </c>
      <c r="AG968" s="25" t="s">
        <v>62</v>
      </c>
      <c r="AH968" s="25"/>
      <c r="AI968" s="25" t="s">
        <v>63</v>
      </c>
      <c r="AJ968" s="27">
        <v>0</v>
      </c>
      <c r="AK968" s="24">
        <v>1</v>
      </c>
      <c r="AL968" s="24" t="b">
        <v>0</v>
      </c>
      <c r="AM968" s="24" t="b">
        <v>0</v>
      </c>
      <c r="AN968" s="24" t="b">
        <v>0</v>
      </c>
      <c r="AO968" s="24">
        <v>0</v>
      </c>
      <c r="AP968" s="24">
        <v>1</v>
      </c>
      <c r="AQ968" s="26">
        <v>37376</v>
      </c>
      <c r="AR968" s="26">
        <v>37379</v>
      </c>
      <c r="AS968" s="24">
        <v>1</v>
      </c>
      <c r="AT968" s="23" t="s">
        <v>300</v>
      </c>
      <c r="AU968" s="23" t="str">
        <f t="shared" si="15"/>
        <v/>
      </c>
    </row>
    <row r="969" spans="2:47" ht="13.8" x14ac:dyDescent="0.25">
      <c r="B969" s="20">
        <v>37376</v>
      </c>
      <c r="C969" s="20" t="s">
        <v>2213</v>
      </c>
      <c r="D969" s="21" t="s">
        <v>297</v>
      </c>
      <c r="E969" s="21" t="s">
        <v>264</v>
      </c>
      <c r="F969" s="22">
        <v>0</v>
      </c>
      <c r="G969" s="21" t="s">
        <v>2579</v>
      </c>
      <c r="H969" s="21" t="s">
        <v>2580</v>
      </c>
      <c r="I969" s="21" t="s">
        <v>2581</v>
      </c>
      <c r="J969" s="21" t="s">
        <v>268</v>
      </c>
      <c r="K969" s="21" t="s">
        <v>39</v>
      </c>
      <c r="L969" s="21" t="s">
        <v>269</v>
      </c>
      <c r="M969" s="23" t="s">
        <v>299</v>
      </c>
      <c r="N969" s="24">
        <v>456</v>
      </c>
      <c r="O969" s="21" t="s">
        <v>271</v>
      </c>
      <c r="P969" s="23" t="s">
        <v>130</v>
      </c>
      <c r="Q969" s="23" t="s">
        <v>56</v>
      </c>
      <c r="R969" s="23" t="s">
        <v>57</v>
      </c>
      <c r="S969" s="24" t="b">
        <v>0</v>
      </c>
      <c r="T969" s="25" t="s">
        <v>2579</v>
      </c>
      <c r="U969" s="25"/>
      <c r="V969" s="25"/>
      <c r="W969" s="23" t="s">
        <v>272</v>
      </c>
      <c r="X969" s="26">
        <v>2</v>
      </c>
      <c r="Y969" s="26">
        <v>2</v>
      </c>
      <c r="Z969" s="21"/>
      <c r="AA969" s="25"/>
      <c r="AB969" s="25"/>
      <c r="AC969" s="25"/>
      <c r="AD969" s="25"/>
      <c r="AE969" s="25">
        <v>0</v>
      </c>
      <c r="AF969" s="25" t="s">
        <v>62</v>
      </c>
      <c r="AG969" s="25" t="s">
        <v>62</v>
      </c>
      <c r="AH969" s="25"/>
      <c r="AI969" s="25" t="s">
        <v>63</v>
      </c>
      <c r="AJ969" s="27">
        <v>0</v>
      </c>
      <c r="AK969" s="24">
        <v>1</v>
      </c>
      <c r="AL969" s="24" t="b">
        <v>0</v>
      </c>
      <c r="AM969" s="24" t="b">
        <v>0</v>
      </c>
      <c r="AN969" s="24" t="b">
        <v>0</v>
      </c>
      <c r="AO969" s="24">
        <v>0</v>
      </c>
      <c r="AP969" s="24">
        <v>1</v>
      </c>
      <c r="AQ969" s="26">
        <v>37376</v>
      </c>
      <c r="AR969" s="26">
        <v>37379</v>
      </c>
      <c r="AS969" s="24">
        <v>1</v>
      </c>
      <c r="AT969" s="23" t="s">
        <v>300</v>
      </c>
      <c r="AU969" s="23" t="str">
        <f t="shared" si="15"/>
        <v/>
      </c>
    </row>
    <row r="970" spans="2:47" ht="13.8" x14ac:dyDescent="0.25">
      <c r="B970" s="20">
        <v>37376</v>
      </c>
      <c r="C970" s="20" t="s">
        <v>2213</v>
      </c>
      <c r="D970" s="21" t="s">
        <v>606</v>
      </c>
      <c r="E970" s="21" t="s">
        <v>276</v>
      </c>
      <c r="F970" s="22">
        <v>266.55</v>
      </c>
      <c r="G970" s="21" t="s">
        <v>2534</v>
      </c>
      <c r="H970" s="21" t="s">
        <v>2535</v>
      </c>
      <c r="I970" s="21" t="s">
        <v>2646</v>
      </c>
      <c r="J970" s="21" t="s">
        <v>432</v>
      </c>
      <c r="K970" s="21" t="s">
        <v>39</v>
      </c>
      <c r="L970" s="21" t="s">
        <v>269</v>
      </c>
      <c r="M970" s="23" t="s">
        <v>608</v>
      </c>
      <c r="N970" s="24">
        <v>456</v>
      </c>
      <c r="O970" s="21" t="s">
        <v>271</v>
      </c>
      <c r="P970" s="23" t="s">
        <v>55</v>
      </c>
      <c r="Q970" s="23" t="s">
        <v>56</v>
      </c>
      <c r="R970" s="23" t="s">
        <v>57</v>
      </c>
      <c r="S970" s="24" t="b">
        <v>0</v>
      </c>
      <c r="T970" s="25" t="s">
        <v>1969</v>
      </c>
      <c r="U970" s="25" t="s">
        <v>435</v>
      </c>
      <c r="V970" s="25"/>
      <c r="W970" s="23" t="s">
        <v>272</v>
      </c>
      <c r="X970" s="26">
        <v>2</v>
      </c>
      <c r="Y970" s="26">
        <v>2</v>
      </c>
      <c r="Z970" s="21"/>
      <c r="AA970" s="25"/>
      <c r="AB970" s="25"/>
      <c r="AC970" s="25"/>
      <c r="AD970" s="25"/>
      <c r="AE970" s="25">
        <v>0</v>
      </c>
      <c r="AF970" s="25" t="s">
        <v>62</v>
      </c>
      <c r="AG970" s="25" t="s">
        <v>62</v>
      </c>
      <c r="AH970" s="25"/>
      <c r="AI970" s="25" t="s">
        <v>63</v>
      </c>
      <c r="AJ970" s="27">
        <v>266.55</v>
      </c>
      <c r="AK970" s="24">
        <v>2</v>
      </c>
      <c r="AL970" s="24" t="b">
        <v>0</v>
      </c>
      <c r="AM970" s="24" t="b">
        <v>0</v>
      </c>
      <c r="AN970" s="24" t="b">
        <v>1</v>
      </c>
      <c r="AO970" s="24">
        <v>4</v>
      </c>
      <c r="AP970" s="24">
        <v>1</v>
      </c>
      <c r="AQ970" s="26">
        <v>37376</v>
      </c>
      <c r="AR970" s="26">
        <v>37377</v>
      </c>
      <c r="AS970" s="24">
        <v>1</v>
      </c>
      <c r="AT970" s="23" t="s">
        <v>609</v>
      </c>
      <c r="AU970" s="23" t="str">
        <f t="shared" si="15"/>
        <v/>
      </c>
    </row>
    <row r="971" spans="2:47" ht="13.8" x14ac:dyDescent="0.25">
      <c r="B971" s="20">
        <v>37376</v>
      </c>
      <c r="C971" s="20" t="s">
        <v>2213</v>
      </c>
      <c r="D971" s="21" t="s">
        <v>2647</v>
      </c>
      <c r="E971" s="21" t="s">
        <v>276</v>
      </c>
      <c r="F971" s="22">
        <v>0</v>
      </c>
      <c r="G971" s="21" t="s">
        <v>2573</v>
      </c>
      <c r="H971" s="21" t="s">
        <v>2574</v>
      </c>
      <c r="I971" s="21" t="s">
        <v>2586</v>
      </c>
      <c r="J971" s="21" t="s">
        <v>268</v>
      </c>
      <c r="K971" s="21" t="s">
        <v>39</v>
      </c>
      <c r="L971" s="21" t="s">
        <v>269</v>
      </c>
      <c r="M971" s="23" t="s">
        <v>608</v>
      </c>
      <c r="N971" s="24">
        <v>456</v>
      </c>
      <c r="O971" s="21" t="s">
        <v>271</v>
      </c>
      <c r="P971" s="23" t="s">
        <v>130</v>
      </c>
      <c r="Q971" s="23" t="s">
        <v>56</v>
      </c>
      <c r="R971" s="23" t="s">
        <v>57</v>
      </c>
      <c r="S971" s="24" t="b">
        <v>0</v>
      </c>
      <c r="T971" s="25" t="s">
        <v>2573</v>
      </c>
      <c r="U971" s="25"/>
      <c r="V971" s="25"/>
      <c r="W971" s="23" t="s">
        <v>272</v>
      </c>
      <c r="X971" s="26">
        <v>2</v>
      </c>
      <c r="Y971" s="26">
        <v>2</v>
      </c>
      <c r="Z971" s="21"/>
      <c r="AA971" s="25"/>
      <c r="AB971" s="25"/>
      <c r="AC971" s="25"/>
      <c r="AD971" s="25"/>
      <c r="AE971" s="25">
        <v>0</v>
      </c>
      <c r="AF971" s="25" t="s">
        <v>62</v>
      </c>
      <c r="AG971" s="25" t="s">
        <v>62</v>
      </c>
      <c r="AH971" s="25"/>
      <c r="AI971" s="25" t="s">
        <v>63</v>
      </c>
      <c r="AJ971" s="27">
        <v>0</v>
      </c>
      <c r="AK971" s="24">
        <v>9</v>
      </c>
      <c r="AL971" s="24" t="b">
        <v>0</v>
      </c>
      <c r="AM971" s="24" t="b">
        <v>0</v>
      </c>
      <c r="AN971" s="24" t="b">
        <v>0</v>
      </c>
      <c r="AO971" s="24">
        <v>0</v>
      </c>
      <c r="AP971" s="24">
        <v>1</v>
      </c>
      <c r="AQ971" s="26">
        <v>37376</v>
      </c>
      <c r="AR971" s="26">
        <v>37379</v>
      </c>
      <c r="AS971" s="24">
        <v>1</v>
      </c>
      <c r="AT971" s="23" t="s">
        <v>2648</v>
      </c>
      <c r="AU971" s="23" t="str">
        <f t="shared" si="15"/>
        <v/>
      </c>
    </row>
    <row r="972" spans="2:47" ht="13.8" x14ac:dyDescent="0.25">
      <c r="B972" s="20">
        <v>37376</v>
      </c>
      <c r="C972" s="20" t="s">
        <v>2213</v>
      </c>
      <c r="D972" s="21" t="s">
        <v>2647</v>
      </c>
      <c r="E972" s="21" t="s">
        <v>276</v>
      </c>
      <c r="F972" s="22">
        <v>0</v>
      </c>
      <c r="G972" s="21" t="s">
        <v>2579</v>
      </c>
      <c r="H972" s="21" t="s">
        <v>2580</v>
      </c>
      <c r="I972" s="21" t="s">
        <v>2584</v>
      </c>
      <c r="J972" s="21" t="s">
        <v>268</v>
      </c>
      <c r="K972" s="21" t="s">
        <v>39</v>
      </c>
      <c r="L972" s="21" t="s">
        <v>269</v>
      </c>
      <c r="M972" s="23" t="s">
        <v>608</v>
      </c>
      <c r="N972" s="24">
        <v>456</v>
      </c>
      <c r="O972" s="21" t="s">
        <v>271</v>
      </c>
      <c r="P972" s="23" t="s">
        <v>130</v>
      </c>
      <c r="Q972" s="23" t="s">
        <v>56</v>
      </c>
      <c r="R972" s="23" t="s">
        <v>57</v>
      </c>
      <c r="S972" s="24" t="b">
        <v>0</v>
      </c>
      <c r="T972" s="25" t="s">
        <v>2579</v>
      </c>
      <c r="U972" s="25"/>
      <c r="V972" s="25"/>
      <c r="W972" s="23" t="s">
        <v>272</v>
      </c>
      <c r="X972" s="26">
        <v>2</v>
      </c>
      <c r="Y972" s="26">
        <v>2</v>
      </c>
      <c r="Z972" s="21"/>
      <c r="AA972" s="25"/>
      <c r="AB972" s="25"/>
      <c r="AC972" s="25"/>
      <c r="AD972" s="25"/>
      <c r="AE972" s="25">
        <v>0</v>
      </c>
      <c r="AF972" s="25" t="s">
        <v>62</v>
      </c>
      <c r="AG972" s="25" t="s">
        <v>62</v>
      </c>
      <c r="AH972" s="25"/>
      <c r="AI972" s="25" t="s">
        <v>63</v>
      </c>
      <c r="AJ972" s="27">
        <v>0</v>
      </c>
      <c r="AK972" s="24">
        <v>9</v>
      </c>
      <c r="AL972" s="24" t="b">
        <v>0</v>
      </c>
      <c r="AM972" s="24" t="b">
        <v>0</v>
      </c>
      <c r="AN972" s="24" t="b">
        <v>0</v>
      </c>
      <c r="AO972" s="24">
        <v>0</v>
      </c>
      <c r="AP972" s="24">
        <v>1</v>
      </c>
      <c r="AQ972" s="26">
        <v>37376</v>
      </c>
      <c r="AR972" s="26">
        <v>37379</v>
      </c>
      <c r="AS972" s="24">
        <v>1</v>
      </c>
      <c r="AT972" s="23" t="s">
        <v>2648</v>
      </c>
      <c r="AU972" s="23" t="str">
        <f t="shared" si="15"/>
        <v/>
      </c>
    </row>
    <row r="973" spans="2:47" ht="13.8" x14ac:dyDescent="0.25">
      <c r="B973" s="20">
        <v>37376</v>
      </c>
      <c r="C973" s="20" t="s">
        <v>2213</v>
      </c>
      <c r="D973" s="21" t="s">
        <v>301</v>
      </c>
      <c r="E973" s="21" t="s">
        <v>281</v>
      </c>
      <c r="F973" s="22">
        <v>0</v>
      </c>
      <c r="G973" s="21" t="s">
        <v>2579</v>
      </c>
      <c r="H973" s="21" t="s">
        <v>2580</v>
      </c>
      <c r="I973" s="21" t="s">
        <v>2602</v>
      </c>
      <c r="J973" s="21" t="s">
        <v>268</v>
      </c>
      <c r="K973" s="21" t="s">
        <v>39</v>
      </c>
      <c r="L973" s="21" t="s">
        <v>269</v>
      </c>
      <c r="M973" s="23" t="s">
        <v>303</v>
      </c>
      <c r="N973" s="24">
        <v>456</v>
      </c>
      <c r="O973" s="21" t="s">
        <v>271</v>
      </c>
      <c r="P973" s="23" t="s">
        <v>130</v>
      </c>
      <c r="Q973" s="23" t="s">
        <v>56</v>
      </c>
      <c r="R973" s="23" t="s">
        <v>57</v>
      </c>
      <c r="S973" s="24" t="b">
        <v>0</v>
      </c>
      <c r="T973" s="25" t="s">
        <v>2579</v>
      </c>
      <c r="U973" s="25"/>
      <c r="V973" s="25"/>
      <c r="W973" s="23" t="s">
        <v>272</v>
      </c>
      <c r="X973" s="26">
        <v>2</v>
      </c>
      <c r="Y973" s="26">
        <v>2</v>
      </c>
      <c r="Z973" s="21"/>
      <c r="AA973" s="25"/>
      <c r="AB973" s="25"/>
      <c r="AC973" s="25"/>
      <c r="AD973" s="25"/>
      <c r="AE973" s="25">
        <v>0</v>
      </c>
      <c r="AF973" s="25" t="s">
        <v>62</v>
      </c>
      <c r="AG973" s="25" t="s">
        <v>62</v>
      </c>
      <c r="AH973" s="25"/>
      <c r="AI973" s="25" t="s">
        <v>63</v>
      </c>
      <c r="AJ973" s="27">
        <v>0</v>
      </c>
      <c r="AK973" s="24">
        <v>13</v>
      </c>
      <c r="AL973" s="24" t="b">
        <v>0</v>
      </c>
      <c r="AM973" s="24" t="b">
        <v>0</v>
      </c>
      <c r="AN973" s="24" t="b">
        <v>0</v>
      </c>
      <c r="AO973" s="24">
        <v>0</v>
      </c>
      <c r="AP973" s="24">
        <v>1</v>
      </c>
      <c r="AQ973" s="26">
        <v>37376</v>
      </c>
      <c r="AR973" s="26">
        <v>37379</v>
      </c>
      <c r="AS973" s="24">
        <v>1</v>
      </c>
      <c r="AT973" s="23" t="s">
        <v>304</v>
      </c>
      <c r="AU973" s="23" t="str">
        <f t="shared" si="15"/>
        <v/>
      </c>
    </row>
    <row r="974" spans="2:47" ht="13.8" x14ac:dyDescent="0.25">
      <c r="B974" s="20">
        <v>37376</v>
      </c>
      <c r="C974" s="20" t="s">
        <v>2213</v>
      </c>
      <c r="D974" s="21" t="s">
        <v>301</v>
      </c>
      <c r="E974" s="21" t="s">
        <v>281</v>
      </c>
      <c r="F974" s="22">
        <v>0</v>
      </c>
      <c r="G974" s="21" t="s">
        <v>2573</v>
      </c>
      <c r="H974" s="21" t="s">
        <v>2574</v>
      </c>
      <c r="I974" s="21" t="s">
        <v>2601</v>
      </c>
      <c r="J974" s="21" t="s">
        <v>268</v>
      </c>
      <c r="K974" s="21" t="s">
        <v>39</v>
      </c>
      <c r="L974" s="21" t="s">
        <v>269</v>
      </c>
      <c r="M974" s="23" t="s">
        <v>303</v>
      </c>
      <c r="N974" s="24">
        <v>456</v>
      </c>
      <c r="O974" s="21" t="s">
        <v>271</v>
      </c>
      <c r="P974" s="23" t="s">
        <v>130</v>
      </c>
      <c r="Q974" s="23" t="s">
        <v>56</v>
      </c>
      <c r="R974" s="23" t="s">
        <v>57</v>
      </c>
      <c r="S974" s="24" t="b">
        <v>0</v>
      </c>
      <c r="T974" s="25" t="s">
        <v>2573</v>
      </c>
      <c r="U974" s="25"/>
      <c r="V974" s="25"/>
      <c r="W974" s="23" t="s">
        <v>272</v>
      </c>
      <c r="X974" s="26">
        <v>2</v>
      </c>
      <c r="Y974" s="26">
        <v>2</v>
      </c>
      <c r="Z974" s="21"/>
      <c r="AA974" s="25"/>
      <c r="AB974" s="25"/>
      <c r="AC974" s="25"/>
      <c r="AD974" s="25"/>
      <c r="AE974" s="25">
        <v>0</v>
      </c>
      <c r="AF974" s="25" t="s">
        <v>62</v>
      </c>
      <c r="AG974" s="25" t="s">
        <v>62</v>
      </c>
      <c r="AH974" s="25"/>
      <c r="AI974" s="25" t="s">
        <v>63</v>
      </c>
      <c r="AJ974" s="27">
        <v>0</v>
      </c>
      <c r="AK974" s="24">
        <v>13</v>
      </c>
      <c r="AL974" s="24" t="b">
        <v>0</v>
      </c>
      <c r="AM974" s="24" t="b">
        <v>0</v>
      </c>
      <c r="AN974" s="24" t="b">
        <v>0</v>
      </c>
      <c r="AO974" s="24">
        <v>0</v>
      </c>
      <c r="AP974" s="24">
        <v>1</v>
      </c>
      <c r="AQ974" s="26">
        <v>37376</v>
      </c>
      <c r="AR974" s="26">
        <v>37379</v>
      </c>
      <c r="AS974" s="24">
        <v>1</v>
      </c>
      <c r="AT974" s="23" t="s">
        <v>304</v>
      </c>
      <c r="AU974" s="23" t="str">
        <f t="shared" si="15"/>
        <v/>
      </c>
    </row>
    <row r="975" spans="2:47" ht="13.8" x14ac:dyDescent="0.25">
      <c r="B975" s="20">
        <v>37376</v>
      </c>
      <c r="C975" s="20" t="s">
        <v>2213</v>
      </c>
      <c r="D975" s="21" t="s">
        <v>2063</v>
      </c>
      <c r="E975" s="21" t="s">
        <v>560</v>
      </c>
      <c r="F975" s="22">
        <v>644</v>
      </c>
      <c r="G975" s="21" t="s">
        <v>2534</v>
      </c>
      <c r="H975" s="21" t="s">
        <v>2535</v>
      </c>
      <c r="I975" s="21" t="s">
        <v>2649</v>
      </c>
      <c r="J975" s="21" t="s">
        <v>432</v>
      </c>
      <c r="K975" s="21" t="s">
        <v>39</v>
      </c>
      <c r="L975" s="21" t="s">
        <v>269</v>
      </c>
      <c r="M975" s="23" t="s">
        <v>2065</v>
      </c>
      <c r="N975" s="24">
        <v>457</v>
      </c>
      <c r="O975" s="21" t="s">
        <v>290</v>
      </c>
      <c r="P975" s="23" t="s">
        <v>55</v>
      </c>
      <c r="Q975" s="23" t="s">
        <v>56</v>
      </c>
      <c r="R975" s="23" t="s">
        <v>57</v>
      </c>
      <c r="S975" s="24" t="b">
        <v>0</v>
      </c>
      <c r="T975" s="25" t="s">
        <v>1969</v>
      </c>
      <c r="U975" s="25"/>
      <c r="V975" s="25"/>
      <c r="W975" s="23" t="s">
        <v>272</v>
      </c>
      <c r="X975" s="26">
        <v>2</v>
      </c>
      <c r="Y975" s="26">
        <v>2</v>
      </c>
      <c r="Z975" s="21"/>
      <c r="AA975" s="25"/>
      <c r="AB975" s="25"/>
      <c r="AC975" s="25"/>
      <c r="AD975" s="25"/>
      <c r="AE975" s="25">
        <v>0</v>
      </c>
      <c r="AF975" s="25" t="s">
        <v>62</v>
      </c>
      <c r="AG975" s="25" t="s">
        <v>62</v>
      </c>
      <c r="AH975" s="25"/>
      <c r="AI975" s="25" t="s">
        <v>63</v>
      </c>
      <c r="AJ975" s="27">
        <v>644</v>
      </c>
      <c r="AK975" s="24">
        <v>3</v>
      </c>
      <c r="AL975" s="24" t="b">
        <v>0</v>
      </c>
      <c r="AM975" s="24" t="b">
        <v>0</v>
      </c>
      <c r="AN975" s="24" t="b">
        <v>1</v>
      </c>
      <c r="AO975" s="24">
        <v>4</v>
      </c>
      <c r="AP975" s="24">
        <v>1</v>
      </c>
      <c r="AQ975" s="26">
        <v>37376</v>
      </c>
      <c r="AR975" s="26">
        <v>37377</v>
      </c>
      <c r="AS975" s="24">
        <v>1</v>
      </c>
      <c r="AT975" s="23" t="s">
        <v>2066</v>
      </c>
      <c r="AU975" s="23" t="str">
        <f t="shared" si="15"/>
        <v/>
      </c>
    </row>
    <row r="976" spans="2:47" ht="13.8" x14ac:dyDescent="0.25">
      <c r="B976" s="20">
        <v>37376</v>
      </c>
      <c r="C976" s="20" t="s">
        <v>2213</v>
      </c>
      <c r="D976" s="21" t="s">
        <v>2650</v>
      </c>
      <c r="E976" s="21" t="s">
        <v>293</v>
      </c>
      <c r="F976" s="22">
        <v>0</v>
      </c>
      <c r="G976" s="21" t="s">
        <v>2573</v>
      </c>
      <c r="H976" s="21" t="s">
        <v>2574</v>
      </c>
      <c r="I976" s="21" t="s">
        <v>2613</v>
      </c>
      <c r="J976" s="21" t="s">
        <v>268</v>
      </c>
      <c r="K976" s="21" t="s">
        <v>39</v>
      </c>
      <c r="L976" s="21" t="s">
        <v>269</v>
      </c>
      <c r="M976" s="23" t="s">
        <v>2065</v>
      </c>
      <c r="N976" s="24">
        <v>457</v>
      </c>
      <c r="O976" s="21" t="s">
        <v>290</v>
      </c>
      <c r="P976" s="23" t="s">
        <v>130</v>
      </c>
      <c r="Q976" s="23" t="s">
        <v>56</v>
      </c>
      <c r="R976" s="23" t="s">
        <v>57</v>
      </c>
      <c r="S976" s="24" t="b">
        <v>0</v>
      </c>
      <c r="T976" s="25" t="s">
        <v>2573</v>
      </c>
      <c r="U976" s="25"/>
      <c r="V976" s="25"/>
      <c r="W976" s="23" t="s">
        <v>272</v>
      </c>
      <c r="X976" s="26">
        <v>2</v>
      </c>
      <c r="Y976" s="26">
        <v>2</v>
      </c>
      <c r="Z976" s="21"/>
      <c r="AA976" s="25"/>
      <c r="AB976" s="25"/>
      <c r="AC976" s="25"/>
      <c r="AD976" s="25"/>
      <c r="AE976" s="25">
        <v>0</v>
      </c>
      <c r="AF976" s="25" t="s">
        <v>62</v>
      </c>
      <c r="AG976" s="25" t="s">
        <v>62</v>
      </c>
      <c r="AH976" s="25"/>
      <c r="AI976" s="25" t="s">
        <v>63</v>
      </c>
      <c r="AJ976" s="27">
        <v>0</v>
      </c>
      <c r="AK976" s="24">
        <v>5</v>
      </c>
      <c r="AL976" s="24" t="b">
        <v>0</v>
      </c>
      <c r="AM976" s="24" t="b">
        <v>0</v>
      </c>
      <c r="AN976" s="24" t="b">
        <v>0</v>
      </c>
      <c r="AO976" s="24">
        <v>0</v>
      </c>
      <c r="AP976" s="24">
        <v>1</v>
      </c>
      <c r="AQ976" s="26">
        <v>37376</v>
      </c>
      <c r="AR976" s="26">
        <v>37379</v>
      </c>
      <c r="AS976" s="24">
        <v>1</v>
      </c>
      <c r="AT976" s="23" t="s">
        <v>2651</v>
      </c>
      <c r="AU976" s="23" t="str">
        <f t="shared" si="15"/>
        <v/>
      </c>
    </row>
    <row r="977" spans="2:47" ht="13.8" x14ac:dyDescent="0.25">
      <c r="B977" s="20">
        <v>37376</v>
      </c>
      <c r="C977" s="20" t="s">
        <v>2213</v>
      </c>
      <c r="D977" s="21" t="s">
        <v>2650</v>
      </c>
      <c r="E977" s="21" t="s">
        <v>293</v>
      </c>
      <c r="F977" s="22">
        <v>0</v>
      </c>
      <c r="G977" s="21" t="s">
        <v>2579</v>
      </c>
      <c r="H977" s="21" t="s">
        <v>2580</v>
      </c>
      <c r="I977" s="21" t="s">
        <v>2612</v>
      </c>
      <c r="J977" s="21" t="s">
        <v>268</v>
      </c>
      <c r="K977" s="21" t="s">
        <v>39</v>
      </c>
      <c r="L977" s="21" t="s">
        <v>269</v>
      </c>
      <c r="M977" s="23" t="s">
        <v>2065</v>
      </c>
      <c r="N977" s="24">
        <v>457</v>
      </c>
      <c r="O977" s="21" t="s">
        <v>290</v>
      </c>
      <c r="P977" s="23" t="s">
        <v>130</v>
      </c>
      <c r="Q977" s="23" t="s">
        <v>56</v>
      </c>
      <c r="R977" s="23" t="s">
        <v>57</v>
      </c>
      <c r="S977" s="24" t="b">
        <v>0</v>
      </c>
      <c r="T977" s="25" t="s">
        <v>2579</v>
      </c>
      <c r="U977" s="25"/>
      <c r="V977" s="25"/>
      <c r="W977" s="23" t="s">
        <v>272</v>
      </c>
      <c r="X977" s="26">
        <v>2</v>
      </c>
      <c r="Y977" s="26">
        <v>2</v>
      </c>
      <c r="Z977" s="21"/>
      <c r="AA977" s="25"/>
      <c r="AB977" s="25"/>
      <c r="AC977" s="25"/>
      <c r="AD977" s="25"/>
      <c r="AE977" s="25">
        <v>0</v>
      </c>
      <c r="AF977" s="25" t="s">
        <v>62</v>
      </c>
      <c r="AG977" s="25" t="s">
        <v>62</v>
      </c>
      <c r="AH977" s="25"/>
      <c r="AI977" s="25" t="s">
        <v>63</v>
      </c>
      <c r="AJ977" s="27">
        <v>0</v>
      </c>
      <c r="AK977" s="24">
        <v>5</v>
      </c>
      <c r="AL977" s="24" t="b">
        <v>0</v>
      </c>
      <c r="AM977" s="24" t="b">
        <v>0</v>
      </c>
      <c r="AN977" s="24" t="b">
        <v>0</v>
      </c>
      <c r="AO977" s="24">
        <v>0</v>
      </c>
      <c r="AP977" s="24">
        <v>1</v>
      </c>
      <c r="AQ977" s="26">
        <v>37376</v>
      </c>
      <c r="AR977" s="26">
        <v>37379</v>
      </c>
      <c r="AS977" s="24">
        <v>1</v>
      </c>
      <c r="AT977" s="23" t="s">
        <v>2651</v>
      </c>
      <c r="AU977" s="23" t="str">
        <f t="shared" si="15"/>
        <v/>
      </c>
    </row>
    <row r="978" spans="2:47" ht="13.8" x14ac:dyDescent="0.25">
      <c r="B978" s="20">
        <v>37376</v>
      </c>
      <c r="C978" s="20" t="s">
        <v>2213</v>
      </c>
      <c r="D978" s="21" t="s">
        <v>2652</v>
      </c>
      <c r="E978" s="21" t="s">
        <v>2631</v>
      </c>
      <c r="F978" s="22">
        <v>0</v>
      </c>
      <c r="G978" s="21" t="s">
        <v>2573</v>
      </c>
      <c r="H978" s="21" t="s">
        <v>2574</v>
      </c>
      <c r="I978" s="21" t="s">
        <v>2634</v>
      </c>
      <c r="J978" s="21" t="s">
        <v>268</v>
      </c>
      <c r="K978" s="21" t="s">
        <v>39</v>
      </c>
      <c r="L978" s="21" t="s">
        <v>269</v>
      </c>
      <c r="M978" s="23" t="s">
        <v>2653</v>
      </c>
      <c r="N978" s="24">
        <v>457</v>
      </c>
      <c r="O978" s="21" t="s">
        <v>1092</v>
      </c>
      <c r="P978" s="23" t="s">
        <v>130</v>
      </c>
      <c r="Q978" s="23" t="s">
        <v>56</v>
      </c>
      <c r="R978" s="23" t="s">
        <v>57</v>
      </c>
      <c r="S978" s="24" t="b">
        <v>0</v>
      </c>
      <c r="T978" s="25" t="s">
        <v>2573</v>
      </c>
      <c r="U978" s="25"/>
      <c r="V978" s="25"/>
      <c r="W978" s="23" t="s">
        <v>272</v>
      </c>
      <c r="X978" s="26">
        <v>2</v>
      </c>
      <c r="Y978" s="26">
        <v>2</v>
      </c>
      <c r="Z978" s="21"/>
      <c r="AA978" s="25"/>
      <c r="AB978" s="25"/>
      <c r="AC978" s="25"/>
      <c r="AD978" s="25"/>
      <c r="AE978" s="25">
        <v>0</v>
      </c>
      <c r="AF978" s="25" t="s">
        <v>62</v>
      </c>
      <c r="AG978" s="25" t="s">
        <v>62</v>
      </c>
      <c r="AH978" s="25"/>
      <c r="AI978" s="25" t="s">
        <v>63</v>
      </c>
      <c r="AJ978" s="27">
        <v>0</v>
      </c>
      <c r="AK978" s="24">
        <v>25</v>
      </c>
      <c r="AL978" s="24" t="b">
        <v>0</v>
      </c>
      <c r="AM978" s="24" t="b">
        <v>0</v>
      </c>
      <c r="AN978" s="24" t="b">
        <v>0</v>
      </c>
      <c r="AO978" s="24">
        <v>0</v>
      </c>
      <c r="AP978" s="24">
        <v>1</v>
      </c>
      <c r="AQ978" s="26">
        <v>37376</v>
      </c>
      <c r="AR978" s="26">
        <v>37379</v>
      </c>
      <c r="AS978" s="24">
        <v>1</v>
      </c>
      <c r="AT978" s="23" t="s">
        <v>2654</v>
      </c>
      <c r="AU978" s="23" t="str">
        <f t="shared" si="15"/>
        <v/>
      </c>
    </row>
    <row r="979" spans="2:47" ht="13.8" x14ac:dyDescent="0.25">
      <c r="B979" s="20">
        <v>37376</v>
      </c>
      <c r="C979" s="20" t="s">
        <v>2213</v>
      </c>
      <c r="D979" s="21" t="s">
        <v>2652</v>
      </c>
      <c r="E979" s="21" t="s">
        <v>2631</v>
      </c>
      <c r="F979" s="22">
        <v>0</v>
      </c>
      <c r="G979" s="21" t="s">
        <v>2579</v>
      </c>
      <c r="H979" s="21" t="s">
        <v>2580</v>
      </c>
      <c r="I979" s="21" t="s">
        <v>2632</v>
      </c>
      <c r="J979" s="21" t="s">
        <v>268</v>
      </c>
      <c r="K979" s="21" t="s">
        <v>39</v>
      </c>
      <c r="L979" s="21" t="s">
        <v>269</v>
      </c>
      <c r="M979" s="23" t="s">
        <v>2653</v>
      </c>
      <c r="N979" s="24">
        <v>457</v>
      </c>
      <c r="O979" s="21" t="s">
        <v>1092</v>
      </c>
      <c r="P979" s="23" t="s">
        <v>130</v>
      </c>
      <c r="Q979" s="23" t="s">
        <v>56</v>
      </c>
      <c r="R979" s="23" t="s">
        <v>57</v>
      </c>
      <c r="S979" s="24" t="b">
        <v>0</v>
      </c>
      <c r="T979" s="25" t="s">
        <v>2579</v>
      </c>
      <c r="U979" s="25"/>
      <c r="V979" s="25"/>
      <c r="W979" s="23" t="s">
        <v>272</v>
      </c>
      <c r="X979" s="26">
        <v>2</v>
      </c>
      <c r="Y979" s="26">
        <v>2</v>
      </c>
      <c r="Z979" s="21"/>
      <c r="AA979" s="25"/>
      <c r="AB979" s="25"/>
      <c r="AC979" s="25"/>
      <c r="AD979" s="25"/>
      <c r="AE979" s="25">
        <v>0</v>
      </c>
      <c r="AF979" s="25" t="s">
        <v>62</v>
      </c>
      <c r="AG979" s="25" t="s">
        <v>62</v>
      </c>
      <c r="AH979" s="25"/>
      <c r="AI979" s="25" t="s">
        <v>63</v>
      </c>
      <c r="AJ979" s="27">
        <v>0</v>
      </c>
      <c r="AK979" s="24">
        <v>25</v>
      </c>
      <c r="AL979" s="24" t="b">
        <v>0</v>
      </c>
      <c r="AM979" s="24" t="b">
        <v>0</v>
      </c>
      <c r="AN979" s="24" t="b">
        <v>0</v>
      </c>
      <c r="AO979" s="24">
        <v>0</v>
      </c>
      <c r="AP979" s="24">
        <v>1</v>
      </c>
      <c r="AQ979" s="26">
        <v>37376</v>
      </c>
      <c r="AR979" s="26">
        <v>37379</v>
      </c>
      <c r="AS979" s="24">
        <v>1</v>
      </c>
      <c r="AT979" s="23" t="s">
        <v>2654</v>
      </c>
      <c r="AU979" s="23" t="str">
        <f t="shared" si="15"/>
        <v/>
      </c>
    </row>
    <row r="980" spans="2:47" ht="13.8" x14ac:dyDescent="0.25">
      <c r="B980" s="20">
        <v>37376</v>
      </c>
      <c r="C980" s="20" t="s">
        <v>2213</v>
      </c>
      <c r="D980" s="21" t="s">
        <v>46</v>
      </c>
      <c r="E980" s="21" t="s">
        <v>47</v>
      </c>
      <c r="F980" s="22">
        <v>47.11</v>
      </c>
      <c r="G980" s="21" t="s">
        <v>2555</v>
      </c>
      <c r="H980" s="21" t="s">
        <v>49</v>
      </c>
      <c r="I980" s="21" t="s">
        <v>2655</v>
      </c>
      <c r="J980" s="21" t="s">
        <v>51</v>
      </c>
      <c r="K980" s="21" t="s">
        <v>39</v>
      </c>
      <c r="L980" s="21" t="s">
        <v>52</v>
      </c>
      <c r="M980" s="23" t="s">
        <v>53</v>
      </c>
      <c r="N980" s="24">
        <v>458</v>
      </c>
      <c r="O980" s="21" t="s">
        <v>54</v>
      </c>
      <c r="P980" s="23" t="s">
        <v>55</v>
      </c>
      <c r="Q980" s="23" t="s">
        <v>56</v>
      </c>
      <c r="R980" s="23" t="s">
        <v>57</v>
      </c>
      <c r="S980" s="24" t="b">
        <v>0</v>
      </c>
      <c r="T980" s="25" t="s">
        <v>2656</v>
      </c>
      <c r="U980" s="25" t="s">
        <v>2557</v>
      </c>
      <c r="V980" s="25" t="s">
        <v>60</v>
      </c>
      <c r="W980" s="23" t="s">
        <v>2657</v>
      </c>
      <c r="X980" s="26">
        <v>37372</v>
      </c>
      <c r="Y980" s="26">
        <v>37429</v>
      </c>
      <c r="Z980" s="21"/>
      <c r="AA980" s="25"/>
      <c r="AB980" s="25"/>
      <c r="AC980" s="25"/>
      <c r="AD980" s="25">
        <v>7001</v>
      </c>
      <c r="AE980" s="25">
        <v>47.11</v>
      </c>
      <c r="AF980" s="25" t="s">
        <v>62</v>
      </c>
      <c r="AG980" s="25" t="s">
        <v>62</v>
      </c>
      <c r="AH980" s="25"/>
      <c r="AI980" s="25" t="s">
        <v>63</v>
      </c>
      <c r="AJ980" s="27">
        <v>47.11</v>
      </c>
      <c r="AK980" s="24">
        <v>7</v>
      </c>
      <c r="AL980" s="24" t="b">
        <v>0</v>
      </c>
      <c r="AM980" s="24" t="b">
        <v>0</v>
      </c>
      <c r="AN980" s="24" t="b">
        <v>0</v>
      </c>
      <c r="AO980" s="24">
        <v>0</v>
      </c>
      <c r="AP980" s="24">
        <v>1</v>
      </c>
      <c r="AQ980" s="26">
        <v>37376</v>
      </c>
      <c r="AR980" s="26">
        <v>37379</v>
      </c>
      <c r="AS980" s="24">
        <v>1</v>
      </c>
      <c r="AT980" s="23" t="s">
        <v>64</v>
      </c>
      <c r="AU980" s="23" t="str">
        <f t="shared" si="15"/>
        <v>VO00517917</v>
      </c>
    </row>
    <row r="981" spans="2:47" ht="13.8" x14ac:dyDescent="0.25">
      <c r="B981" s="20">
        <v>37376</v>
      </c>
      <c r="C981" s="20" t="s">
        <v>2213</v>
      </c>
      <c r="D981" s="21" t="s">
        <v>46</v>
      </c>
      <c r="E981" s="21" t="s">
        <v>47</v>
      </c>
      <c r="F981" s="22">
        <v>5.08</v>
      </c>
      <c r="G981" s="21" t="s">
        <v>2555</v>
      </c>
      <c r="H981" s="21" t="s">
        <v>49</v>
      </c>
      <c r="I981" s="21" t="s">
        <v>2658</v>
      </c>
      <c r="J981" s="21" t="s">
        <v>51</v>
      </c>
      <c r="K981" s="21" t="s">
        <v>39</v>
      </c>
      <c r="L981" s="21" t="s">
        <v>52</v>
      </c>
      <c r="M981" s="23" t="s">
        <v>53</v>
      </c>
      <c r="N981" s="24">
        <v>458</v>
      </c>
      <c r="O981" s="21" t="s">
        <v>54</v>
      </c>
      <c r="P981" s="23" t="s">
        <v>55</v>
      </c>
      <c r="Q981" s="23" t="s">
        <v>56</v>
      </c>
      <c r="R981" s="23" t="s">
        <v>57</v>
      </c>
      <c r="S981" s="24" t="b">
        <v>0</v>
      </c>
      <c r="T981" s="25" t="s">
        <v>2659</v>
      </c>
      <c r="U981" s="25" t="s">
        <v>2557</v>
      </c>
      <c r="V981" s="25" t="s">
        <v>60</v>
      </c>
      <c r="W981" s="23" t="s">
        <v>2660</v>
      </c>
      <c r="X981" s="26">
        <v>37372</v>
      </c>
      <c r="Y981" s="26">
        <v>37429</v>
      </c>
      <c r="Z981" s="21"/>
      <c r="AA981" s="25"/>
      <c r="AB981" s="25"/>
      <c r="AC981" s="25"/>
      <c r="AD981" s="25">
        <v>7001</v>
      </c>
      <c r="AE981" s="25">
        <v>5.08</v>
      </c>
      <c r="AF981" s="25" t="s">
        <v>62</v>
      </c>
      <c r="AG981" s="25" t="s">
        <v>62</v>
      </c>
      <c r="AH981" s="25"/>
      <c r="AI981" s="25" t="s">
        <v>63</v>
      </c>
      <c r="AJ981" s="27">
        <v>5.08</v>
      </c>
      <c r="AK981" s="24">
        <v>8</v>
      </c>
      <c r="AL981" s="24" t="b">
        <v>0</v>
      </c>
      <c r="AM981" s="24" t="b">
        <v>0</v>
      </c>
      <c r="AN981" s="24" t="b">
        <v>0</v>
      </c>
      <c r="AO981" s="24">
        <v>0</v>
      </c>
      <c r="AP981" s="24">
        <v>1</v>
      </c>
      <c r="AQ981" s="26">
        <v>37376</v>
      </c>
      <c r="AR981" s="26">
        <v>37379</v>
      </c>
      <c r="AS981" s="24">
        <v>1</v>
      </c>
      <c r="AT981" s="23" t="s">
        <v>64</v>
      </c>
      <c r="AU981" s="23" t="str">
        <f t="shared" si="15"/>
        <v>VO00517924</v>
      </c>
    </row>
    <row r="982" spans="2:47" ht="13.8" x14ac:dyDescent="0.25">
      <c r="B982" s="20">
        <v>37376</v>
      </c>
      <c r="C982" s="20" t="s">
        <v>2213</v>
      </c>
      <c r="D982" s="21" t="s">
        <v>46</v>
      </c>
      <c r="E982" s="21" t="s">
        <v>47</v>
      </c>
      <c r="F982" s="22">
        <v>20.67</v>
      </c>
      <c r="G982" s="21" t="s">
        <v>2555</v>
      </c>
      <c r="H982" s="21" t="s">
        <v>49</v>
      </c>
      <c r="I982" s="21" t="s">
        <v>2661</v>
      </c>
      <c r="J982" s="21" t="s">
        <v>51</v>
      </c>
      <c r="K982" s="21" t="s">
        <v>39</v>
      </c>
      <c r="L982" s="21" t="s">
        <v>52</v>
      </c>
      <c r="M982" s="23" t="s">
        <v>53</v>
      </c>
      <c r="N982" s="24">
        <v>458</v>
      </c>
      <c r="O982" s="21" t="s">
        <v>54</v>
      </c>
      <c r="P982" s="23" t="s">
        <v>55</v>
      </c>
      <c r="Q982" s="23" t="s">
        <v>56</v>
      </c>
      <c r="R982" s="23" t="s">
        <v>57</v>
      </c>
      <c r="S982" s="24" t="b">
        <v>0</v>
      </c>
      <c r="T982" s="25" t="s">
        <v>2662</v>
      </c>
      <c r="U982" s="25" t="s">
        <v>2557</v>
      </c>
      <c r="V982" s="25" t="s">
        <v>329</v>
      </c>
      <c r="W982" s="23" t="s">
        <v>2663</v>
      </c>
      <c r="X982" s="26">
        <v>37369</v>
      </c>
      <c r="Y982" s="26">
        <v>37426</v>
      </c>
      <c r="Z982" s="21"/>
      <c r="AA982" s="25"/>
      <c r="AB982" s="25"/>
      <c r="AC982" s="25"/>
      <c r="AD982" s="25">
        <v>7001</v>
      </c>
      <c r="AE982" s="25">
        <v>20.67</v>
      </c>
      <c r="AF982" s="25" t="s">
        <v>62</v>
      </c>
      <c r="AG982" s="25" t="s">
        <v>62</v>
      </c>
      <c r="AH982" s="25"/>
      <c r="AI982" s="25" t="s">
        <v>63</v>
      </c>
      <c r="AJ982" s="27">
        <v>20.67</v>
      </c>
      <c r="AK982" s="24">
        <v>9</v>
      </c>
      <c r="AL982" s="24" t="b">
        <v>0</v>
      </c>
      <c r="AM982" s="24" t="b">
        <v>0</v>
      </c>
      <c r="AN982" s="24" t="b">
        <v>0</v>
      </c>
      <c r="AO982" s="24">
        <v>0</v>
      </c>
      <c r="AP982" s="24">
        <v>1</v>
      </c>
      <c r="AQ982" s="26">
        <v>37376</v>
      </c>
      <c r="AR982" s="26">
        <v>37379</v>
      </c>
      <c r="AS982" s="24">
        <v>1</v>
      </c>
      <c r="AT982" s="23" t="s">
        <v>64</v>
      </c>
      <c r="AU982" s="23" t="str">
        <f t="shared" si="15"/>
        <v>VO00517930</v>
      </c>
    </row>
    <row r="983" spans="2:47" ht="13.8" x14ac:dyDescent="0.25">
      <c r="B983" s="20">
        <v>37376</v>
      </c>
      <c r="C983" s="20" t="s">
        <v>2213</v>
      </c>
      <c r="D983" s="21" t="s">
        <v>46</v>
      </c>
      <c r="E983" s="21" t="s">
        <v>47</v>
      </c>
      <c r="F983" s="22">
        <v>370.56</v>
      </c>
      <c r="G983" s="21" t="s">
        <v>2664</v>
      </c>
      <c r="H983" s="21" t="s">
        <v>659</v>
      </c>
      <c r="I983" s="21" t="s">
        <v>659</v>
      </c>
      <c r="J983" s="21" t="s">
        <v>432</v>
      </c>
      <c r="K983" s="21" t="s">
        <v>39</v>
      </c>
      <c r="L983" s="21" t="s">
        <v>269</v>
      </c>
      <c r="M983" s="23" t="s">
        <v>53</v>
      </c>
      <c r="N983" s="24">
        <v>458</v>
      </c>
      <c r="O983" s="21" t="s">
        <v>54</v>
      </c>
      <c r="P983" s="23" t="s">
        <v>55</v>
      </c>
      <c r="Q983" s="23" t="s">
        <v>56</v>
      </c>
      <c r="R983" s="23" t="s">
        <v>57</v>
      </c>
      <c r="S983" s="24" t="b">
        <v>0</v>
      </c>
      <c r="T983" s="25" t="s">
        <v>2664</v>
      </c>
      <c r="U983" s="25"/>
      <c r="V983" s="25"/>
      <c r="W983" s="23" t="s">
        <v>272</v>
      </c>
      <c r="X983" s="26">
        <v>2</v>
      </c>
      <c r="Y983" s="26">
        <v>2</v>
      </c>
      <c r="Z983" s="21"/>
      <c r="AA983" s="25"/>
      <c r="AB983" s="25"/>
      <c r="AC983" s="25"/>
      <c r="AD983" s="25"/>
      <c r="AE983" s="25">
        <v>0</v>
      </c>
      <c r="AF983" s="25" t="s">
        <v>62</v>
      </c>
      <c r="AG983" s="25" t="s">
        <v>62</v>
      </c>
      <c r="AH983" s="25"/>
      <c r="AI983" s="25" t="s">
        <v>63</v>
      </c>
      <c r="AJ983" s="27">
        <v>370.56</v>
      </c>
      <c r="AK983" s="24">
        <v>1</v>
      </c>
      <c r="AL983" s="24" t="b">
        <v>1</v>
      </c>
      <c r="AM983" s="24" t="b">
        <v>0</v>
      </c>
      <c r="AN983" s="24" t="b">
        <v>0</v>
      </c>
      <c r="AO983" s="24">
        <v>0</v>
      </c>
      <c r="AP983" s="24">
        <v>1</v>
      </c>
      <c r="AQ983" s="26">
        <v>37376</v>
      </c>
      <c r="AR983" s="26">
        <v>37379</v>
      </c>
      <c r="AS983" s="24">
        <v>1</v>
      </c>
      <c r="AT983" s="23" t="s">
        <v>64</v>
      </c>
      <c r="AU983" s="23" t="str">
        <f t="shared" si="15"/>
        <v/>
      </c>
    </row>
    <row r="984" spans="2:47" ht="13.8" x14ac:dyDescent="0.25">
      <c r="B984" s="20">
        <v>37376</v>
      </c>
      <c r="C984" s="20" t="s">
        <v>2213</v>
      </c>
      <c r="D984" s="21" t="s">
        <v>46</v>
      </c>
      <c r="E984" s="21" t="s">
        <v>47</v>
      </c>
      <c r="F984" s="22">
        <v>215.6</v>
      </c>
      <c r="G984" s="21" t="s">
        <v>2665</v>
      </c>
      <c r="H984" s="21" t="s">
        <v>1309</v>
      </c>
      <c r="I984" s="21" t="s">
        <v>1309</v>
      </c>
      <c r="J984" s="21" t="s">
        <v>432</v>
      </c>
      <c r="K984" s="21" t="s">
        <v>39</v>
      </c>
      <c r="L984" s="21" t="s">
        <v>269</v>
      </c>
      <c r="M984" s="23" t="s">
        <v>53</v>
      </c>
      <c r="N984" s="24">
        <v>458</v>
      </c>
      <c r="O984" s="21" t="s">
        <v>54</v>
      </c>
      <c r="P984" s="23" t="s">
        <v>55</v>
      </c>
      <c r="Q984" s="23" t="s">
        <v>56</v>
      </c>
      <c r="R984" s="23" t="s">
        <v>57</v>
      </c>
      <c r="S984" s="24" t="b">
        <v>0</v>
      </c>
      <c r="T984" s="25" t="s">
        <v>2665</v>
      </c>
      <c r="U984" s="25"/>
      <c r="V984" s="25"/>
      <c r="W984" s="23" t="s">
        <v>272</v>
      </c>
      <c r="X984" s="26">
        <v>2</v>
      </c>
      <c r="Y984" s="26">
        <v>2</v>
      </c>
      <c r="Z984" s="21"/>
      <c r="AA984" s="25"/>
      <c r="AB984" s="25"/>
      <c r="AC984" s="25"/>
      <c r="AD984" s="25"/>
      <c r="AE984" s="25">
        <v>0</v>
      </c>
      <c r="AF984" s="25" t="s">
        <v>62</v>
      </c>
      <c r="AG984" s="25" t="s">
        <v>62</v>
      </c>
      <c r="AH984" s="25"/>
      <c r="AI984" s="25" t="s">
        <v>63</v>
      </c>
      <c r="AJ984" s="27">
        <v>215.6</v>
      </c>
      <c r="AK984" s="24">
        <v>8</v>
      </c>
      <c r="AL984" s="24" t="b">
        <v>0</v>
      </c>
      <c r="AM984" s="24" t="b">
        <v>0</v>
      </c>
      <c r="AN984" s="24" t="b">
        <v>0</v>
      </c>
      <c r="AO984" s="24">
        <v>0</v>
      </c>
      <c r="AP984" s="24">
        <v>1</v>
      </c>
      <c r="AQ984" s="26">
        <v>37376</v>
      </c>
      <c r="AR984" s="26">
        <v>37382</v>
      </c>
      <c r="AS984" s="24">
        <v>1</v>
      </c>
      <c r="AT984" s="23" t="s">
        <v>64</v>
      </c>
      <c r="AU984" s="23" t="str">
        <f t="shared" si="15"/>
        <v/>
      </c>
    </row>
    <row r="985" spans="2:47" ht="13.8" x14ac:dyDescent="0.25">
      <c r="B985" s="20">
        <v>37376</v>
      </c>
      <c r="C985" s="20" t="s">
        <v>2213</v>
      </c>
      <c r="D985" s="21" t="s">
        <v>46</v>
      </c>
      <c r="E985" s="21" t="s">
        <v>47</v>
      </c>
      <c r="F985" s="22">
        <v>-256.69</v>
      </c>
      <c r="G985" s="21" t="s">
        <v>2666</v>
      </c>
      <c r="H985" s="21" t="s">
        <v>2069</v>
      </c>
      <c r="I985" s="21" t="s">
        <v>2069</v>
      </c>
      <c r="J985" s="21" t="s">
        <v>432</v>
      </c>
      <c r="K985" s="21" t="s">
        <v>39</v>
      </c>
      <c r="L985" s="21" t="s">
        <v>504</v>
      </c>
      <c r="M985" s="23" t="s">
        <v>53</v>
      </c>
      <c r="N985" s="24">
        <v>458</v>
      </c>
      <c r="O985" s="21" t="s">
        <v>54</v>
      </c>
      <c r="P985" s="23" t="s">
        <v>55</v>
      </c>
      <c r="Q985" s="23" t="s">
        <v>56</v>
      </c>
      <c r="R985" s="23" t="s">
        <v>57</v>
      </c>
      <c r="S985" s="24" t="b">
        <v>0</v>
      </c>
      <c r="T985" s="25" t="s">
        <v>2068</v>
      </c>
      <c r="U985" s="25"/>
      <c r="V985" s="25"/>
      <c r="W985" s="23" t="s">
        <v>272</v>
      </c>
      <c r="X985" s="26">
        <v>2</v>
      </c>
      <c r="Y985" s="26">
        <v>2</v>
      </c>
      <c r="Z985" s="21"/>
      <c r="AA985" s="25"/>
      <c r="AB985" s="25"/>
      <c r="AC985" s="25"/>
      <c r="AD985" s="25"/>
      <c r="AE985" s="25">
        <v>0</v>
      </c>
      <c r="AF985" s="25" t="s">
        <v>62</v>
      </c>
      <c r="AG985" s="25" t="s">
        <v>62</v>
      </c>
      <c r="AH985" s="25"/>
      <c r="AI985" s="25" t="s">
        <v>63</v>
      </c>
      <c r="AJ985" s="27">
        <v>-256.69</v>
      </c>
      <c r="AK985" s="24">
        <v>1</v>
      </c>
      <c r="AL985" s="24" t="b">
        <v>0</v>
      </c>
      <c r="AM985" s="24" t="b">
        <v>0</v>
      </c>
      <c r="AN985" s="24" t="b">
        <v>0</v>
      </c>
      <c r="AO985" s="24">
        <v>5</v>
      </c>
      <c r="AP985" s="24">
        <v>1</v>
      </c>
      <c r="AQ985" s="26">
        <v>37376</v>
      </c>
      <c r="AR985" s="26">
        <v>37351</v>
      </c>
      <c r="AS985" s="24">
        <v>1</v>
      </c>
      <c r="AT985" s="23" t="s">
        <v>64</v>
      </c>
      <c r="AU985" s="23" t="str">
        <f t="shared" si="15"/>
        <v/>
      </c>
    </row>
    <row r="986" spans="2:47" ht="13.8" x14ac:dyDescent="0.25">
      <c r="B986" s="20">
        <v>37376</v>
      </c>
      <c r="C986" s="20" t="s">
        <v>2213</v>
      </c>
      <c r="D986" s="21" t="s">
        <v>400</v>
      </c>
      <c r="E986" s="21" t="s">
        <v>401</v>
      </c>
      <c r="F986" s="22">
        <v>-5.39</v>
      </c>
      <c r="G986" s="21" t="s">
        <v>2667</v>
      </c>
      <c r="H986" s="21" t="s">
        <v>477</v>
      </c>
      <c r="I986" s="21" t="s">
        <v>478</v>
      </c>
      <c r="J986" s="21"/>
      <c r="K986" s="21" t="s">
        <v>39</v>
      </c>
      <c r="L986" s="21" t="s">
        <v>504</v>
      </c>
      <c r="M986" s="23" t="s">
        <v>53</v>
      </c>
      <c r="N986" s="24">
        <v>458</v>
      </c>
      <c r="O986" s="21" t="s">
        <v>54</v>
      </c>
      <c r="P986" s="23" t="s">
        <v>130</v>
      </c>
      <c r="Q986" s="23" t="s">
        <v>56</v>
      </c>
      <c r="R986" s="23" t="s">
        <v>57</v>
      </c>
      <c r="S986" s="24" t="b">
        <v>0</v>
      </c>
      <c r="T986" s="25" t="s">
        <v>2085</v>
      </c>
      <c r="U986" s="25"/>
      <c r="V986" s="25"/>
      <c r="W986" s="23" t="s">
        <v>272</v>
      </c>
      <c r="X986" s="26">
        <v>2</v>
      </c>
      <c r="Y986" s="26">
        <v>2</v>
      </c>
      <c r="Z986" s="21"/>
      <c r="AA986" s="25"/>
      <c r="AB986" s="25"/>
      <c r="AC986" s="25"/>
      <c r="AD986" s="25"/>
      <c r="AE986" s="25">
        <v>0</v>
      </c>
      <c r="AF986" s="25" t="s">
        <v>62</v>
      </c>
      <c r="AG986" s="25" t="s">
        <v>62</v>
      </c>
      <c r="AH986" s="25"/>
      <c r="AI986" s="25" t="s">
        <v>63</v>
      </c>
      <c r="AJ986" s="27">
        <v>-5.39</v>
      </c>
      <c r="AK986" s="24">
        <v>1</v>
      </c>
      <c r="AL986" s="24" t="b">
        <v>0</v>
      </c>
      <c r="AM986" s="24" t="b">
        <v>0</v>
      </c>
      <c r="AN986" s="24" t="b">
        <v>0</v>
      </c>
      <c r="AO986" s="24">
        <v>5</v>
      </c>
      <c r="AP986" s="24">
        <v>1</v>
      </c>
      <c r="AQ986" s="26">
        <v>37376</v>
      </c>
      <c r="AR986" s="26">
        <v>37351</v>
      </c>
      <c r="AS986" s="24">
        <v>1</v>
      </c>
      <c r="AT986" s="23" t="s">
        <v>408</v>
      </c>
      <c r="AU986" s="23" t="str">
        <f t="shared" si="15"/>
        <v/>
      </c>
    </row>
    <row r="987" spans="2:47" ht="13.8" x14ac:dyDescent="0.25">
      <c r="B987" s="20">
        <v>37376</v>
      </c>
      <c r="C987" s="20" t="s">
        <v>2213</v>
      </c>
      <c r="D987" s="21" t="s">
        <v>661</v>
      </c>
      <c r="E987" s="21" t="s">
        <v>662</v>
      </c>
      <c r="F987" s="22">
        <v>-1079</v>
      </c>
      <c r="G987" s="21" t="s">
        <v>2666</v>
      </c>
      <c r="H987" s="21" t="s">
        <v>2069</v>
      </c>
      <c r="I987" s="21" t="s">
        <v>2069</v>
      </c>
      <c r="J987" s="21" t="s">
        <v>432</v>
      </c>
      <c r="K987" s="21" t="s">
        <v>39</v>
      </c>
      <c r="L987" s="21" t="s">
        <v>504</v>
      </c>
      <c r="M987" s="23" t="s">
        <v>663</v>
      </c>
      <c r="N987" s="24">
        <v>458</v>
      </c>
      <c r="O987" s="21" t="s">
        <v>54</v>
      </c>
      <c r="P987" s="23" t="s">
        <v>55</v>
      </c>
      <c r="Q987" s="23" t="s">
        <v>56</v>
      </c>
      <c r="R987" s="23" t="s">
        <v>57</v>
      </c>
      <c r="S987" s="24" t="b">
        <v>0</v>
      </c>
      <c r="T987" s="25" t="s">
        <v>2068</v>
      </c>
      <c r="U987" s="25"/>
      <c r="V987" s="25"/>
      <c r="W987" s="23" t="s">
        <v>272</v>
      </c>
      <c r="X987" s="26">
        <v>2</v>
      </c>
      <c r="Y987" s="26">
        <v>2</v>
      </c>
      <c r="Z987" s="21"/>
      <c r="AA987" s="25"/>
      <c r="AB987" s="25"/>
      <c r="AC987" s="25"/>
      <c r="AD987" s="25"/>
      <c r="AE987" s="25">
        <v>0</v>
      </c>
      <c r="AF987" s="25" t="s">
        <v>62</v>
      </c>
      <c r="AG987" s="25" t="s">
        <v>62</v>
      </c>
      <c r="AH987" s="25"/>
      <c r="AI987" s="25" t="s">
        <v>63</v>
      </c>
      <c r="AJ987" s="27">
        <v>-1079</v>
      </c>
      <c r="AK987" s="24">
        <v>2</v>
      </c>
      <c r="AL987" s="24" t="b">
        <v>0</v>
      </c>
      <c r="AM987" s="24" t="b">
        <v>0</v>
      </c>
      <c r="AN987" s="24" t="b">
        <v>0</v>
      </c>
      <c r="AO987" s="24">
        <v>5</v>
      </c>
      <c r="AP987" s="24">
        <v>1</v>
      </c>
      <c r="AQ987" s="26">
        <v>37376</v>
      </c>
      <c r="AR987" s="26">
        <v>37351</v>
      </c>
      <c r="AS987" s="24">
        <v>1</v>
      </c>
      <c r="AT987" s="23" t="s">
        <v>664</v>
      </c>
      <c r="AU987" s="23" t="str">
        <f t="shared" si="15"/>
        <v/>
      </c>
    </row>
    <row r="988" spans="2:47" ht="13.8" x14ac:dyDescent="0.25">
      <c r="B988" s="20">
        <v>37376</v>
      </c>
      <c r="C988" s="20" t="s">
        <v>2213</v>
      </c>
      <c r="D988" s="21" t="s">
        <v>661</v>
      </c>
      <c r="E988" s="21" t="s">
        <v>662</v>
      </c>
      <c r="F988" s="22">
        <v>1500</v>
      </c>
      <c r="G988" s="21" t="s">
        <v>2543</v>
      </c>
      <c r="H988" s="21" t="s">
        <v>2544</v>
      </c>
      <c r="I988" s="21" t="s">
        <v>2544</v>
      </c>
      <c r="J988" s="21" t="s">
        <v>432</v>
      </c>
      <c r="K988" s="21" t="s">
        <v>39</v>
      </c>
      <c r="L988" s="21" t="s">
        <v>269</v>
      </c>
      <c r="M988" s="23" t="s">
        <v>663</v>
      </c>
      <c r="N988" s="24">
        <v>458</v>
      </c>
      <c r="O988" s="21" t="s">
        <v>54</v>
      </c>
      <c r="P988" s="23" t="s">
        <v>55</v>
      </c>
      <c r="Q988" s="23" t="s">
        <v>56</v>
      </c>
      <c r="R988" s="23" t="s">
        <v>57</v>
      </c>
      <c r="S988" s="24" t="b">
        <v>0</v>
      </c>
      <c r="T988" s="25" t="s">
        <v>2543</v>
      </c>
      <c r="U988" s="25"/>
      <c r="V988" s="25"/>
      <c r="W988" s="23" t="s">
        <v>272</v>
      </c>
      <c r="X988" s="26">
        <v>2</v>
      </c>
      <c r="Y988" s="26">
        <v>2</v>
      </c>
      <c r="Z988" s="21"/>
      <c r="AA988" s="25"/>
      <c r="AB988" s="25"/>
      <c r="AC988" s="25"/>
      <c r="AD988" s="25"/>
      <c r="AE988" s="25">
        <v>0</v>
      </c>
      <c r="AF988" s="25" t="s">
        <v>62</v>
      </c>
      <c r="AG988" s="25" t="s">
        <v>62</v>
      </c>
      <c r="AH988" s="25"/>
      <c r="AI988" s="25" t="s">
        <v>63</v>
      </c>
      <c r="AJ988" s="27">
        <v>1500</v>
      </c>
      <c r="AK988" s="24">
        <v>13</v>
      </c>
      <c r="AL988" s="24" t="b">
        <v>0</v>
      </c>
      <c r="AM988" s="24" t="b">
        <v>0</v>
      </c>
      <c r="AN988" s="24" t="b">
        <v>0</v>
      </c>
      <c r="AO988" s="24">
        <v>0</v>
      </c>
      <c r="AP988" s="24">
        <v>1</v>
      </c>
      <c r="AQ988" s="26">
        <v>37376</v>
      </c>
      <c r="AR988" s="26">
        <v>37384</v>
      </c>
      <c r="AS988" s="24">
        <v>1</v>
      </c>
      <c r="AT988" s="23" t="s">
        <v>664</v>
      </c>
      <c r="AU988" s="23" t="str">
        <f t="shared" si="15"/>
        <v/>
      </c>
    </row>
    <row r="989" spans="2:47" ht="13.8" x14ac:dyDescent="0.25">
      <c r="B989" s="20">
        <v>37376</v>
      </c>
      <c r="C989" s="20" t="s">
        <v>2213</v>
      </c>
      <c r="D989" s="21" t="s">
        <v>661</v>
      </c>
      <c r="E989" s="21" t="s">
        <v>662</v>
      </c>
      <c r="F989" s="22">
        <v>255.62</v>
      </c>
      <c r="G989" s="21" t="s">
        <v>2664</v>
      </c>
      <c r="H989" s="21" t="s">
        <v>659</v>
      </c>
      <c r="I989" s="21" t="s">
        <v>659</v>
      </c>
      <c r="J989" s="21" t="s">
        <v>432</v>
      </c>
      <c r="K989" s="21" t="s">
        <v>39</v>
      </c>
      <c r="L989" s="21" t="s">
        <v>269</v>
      </c>
      <c r="M989" s="23" t="s">
        <v>663</v>
      </c>
      <c r="N989" s="24">
        <v>458</v>
      </c>
      <c r="O989" s="21" t="s">
        <v>54</v>
      </c>
      <c r="P989" s="23" t="s">
        <v>55</v>
      </c>
      <c r="Q989" s="23" t="s">
        <v>56</v>
      </c>
      <c r="R989" s="23" t="s">
        <v>57</v>
      </c>
      <c r="S989" s="24" t="b">
        <v>0</v>
      </c>
      <c r="T989" s="25" t="s">
        <v>2664</v>
      </c>
      <c r="U989" s="25"/>
      <c r="V989" s="25"/>
      <c r="W989" s="23" t="s">
        <v>272</v>
      </c>
      <c r="X989" s="26">
        <v>2</v>
      </c>
      <c r="Y989" s="26">
        <v>2</v>
      </c>
      <c r="Z989" s="21"/>
      <c r="AA989" s="25"/>
      <c r="AB989" s="25"/>
      <c r="AC989" s="25"/>
      <c r="AD989" s="25"/>
      <c r="AE989" s="25">
        <v>0</v>
      </c>
      <c r="AF989" s="25" t="s">
        <v>62</v>
      </c>
      <c r="AG989" s="25" t="s">
        <v>62</v>
      </c>
      <c r="AH989" s="25"/>
      <c r="AI989" s="25" t="s">
        <v>63</v>
      </c>
      <c r="AJ989" s="27">
        <v>255.62</v>
      </c>
      <c r="AK989" s="24">
        <v>2</v>
      </c>
      <c r="AL989" s="24" t="b">
        <v>1</v>
      </c>
      <c r="AM989" s="24" t="b">
        <v>0</v>
      </c>
      <c r="AN989" s="24" t="b">
        <v>0</v>
      </c>
      <c r="AO989" s="24">
        <v>0</v>
      </c>
      <c r="AP989" s="24">
        <v>1</v>
      </c>
      <c r="AQ989" s="26">
        <v>37376</v>
      </c>
      <c r="AR989" s="26">
        <v>37379</v>
      </c>
      <c r="AS989" s="24">
        <v>1</v>
      </c>
      <c r="AT989" s="23" t="s">
        <v>664</v>
      </c>
      <c r="AU989" s="23" t="str">
        <f t="shared" si="15"/>
        <v/>
      </c>
    </row>
    <row r="990" spans="2:47" ht="13.8" x14ac:dyDescent="0.25">
      <c r="B990" s="20">
        <v>37376</v>
      </c>
      <c r="C990" s="20" t="s">
        <v>2213</v>
      </c>
      <c r="D990" s="21" t="s">
        <v>665</v>
      </c>
      <c r="E990" s="21" t="s">
        <v>662</v>
      </c>
      <c r="F990" s="22">
        <v>-228.51</v>
      </c>
      <c r="G990" s="21" t="s">
        <v>2667</v>
      </c>
      <c r="H990" s="21" t="s">
        <v>477</v>
      </c>
      <c r="I990" s="21" t="s">
        <v>478</v>
      </c>
      <c r="J990" s="21"/>
      <c r="K990" s="21" t="s">
        <v>39</v>
      </c>
      <c r="L990" s="21" t="s">
        <v>504</v>
      </c>
      <c r="M990" s="23" t="s">
        <v>663</v>
      </c>
      <c r="N990" s="24">
        <v>458</v>
      </c>
      <c r="O990" s="21" t="s">
        <v>54</v>
      </c>
      <c r="P990" s="23" t="s">
        <v>130</v>
      </c>
      <c r="Q990" s="23" t="s">
        <v>56</v>
      </c>
      <c r="R990" s="23" t="s">
        <v>57</v>
      </c>
      <c r="S990" s="24" t="b">
        <v>0</v>
      </c>
      <c r="T990" s="25" t="s">
        <v>2085</v>
      </c>
      <c r="U990" s="25"/>
      <c r="V990" s="25"/>
      <c r="W990" s="23" t="s">
        <v>272</v>
      </c>
      <c r="X990" s="26">
        <v>2</v>
      </c>
      <c r="Y990" s="26">
        <v>2</v>
      </c>
      <c r="Z990" s="21"/>
      <c r="AA990" s="25"/>
      <c r="AB990" s="25"/>
      <c r="AC990" s="25"/>
      <c r="AD990" s="25"/>
      <c r="AE990" s="25">
        <v>0</v>
      </c>
      <c r="AF990" s="25" t="s">
        <v>62</v>
      </c>
      <c r="AG990" s="25" t="s">
        <v>62</v>
      </c>
      <c r="AH990" s="25"/>
      <c r="AI990" s="25" t="s">
        <v>63</v>
      </c>
      <c r="AJ990" s="27">
        <v>-228.51</v>
      </c>
      <c r="AK990" s="24">
        <v>2</v>
      </c>
      <c r="AL990" s="24" t="b">
        <v>0</v>
      </c>
      <c r="AM990" s="24" t="b">
        <v>0</v>
      </c>
      <c r="AN990" s="24" t="b">
        <v>0</v>
      </c>
      <c r="AO990" s="24">
        <v>5</v>
      </c>
      <c r="AP990" s="24">
        <v>1</v>
      </c>
      <c r="AQ990" s="26">
        <v>37376</v>
      </c>
      <c r="AR990" s="26">
        <v>37351</v>
      </c>
      <c r="AS990" s="24">
        <v>1</v>
      </c>
      <c r="AT990" s="23" t="s">
        <v>666</v>
      </c>
      <c r="AU990" s="23" t="str">
        <f t="shared" si="15"/>
        <v/>
      </c>
    </row>
    <row r="991" spans="2:47" ht="13.8" x14ac:dyDescent="0.25">
      <c r="B991" s="20">
        <v>37376</v>
      </c>
      <c r="C991" s="20" t="s">
        <v>2213</v>
      </c>
      <c r="D991" s="21" t="s">
        <v>90</v>
      </c>
      <c r="E991" s="21" t="s">
        <v>91</v>
      </c>
      <c r="F991" s="22">
        <v>-1530</v>
      </c>
      <c r="G991" s="21" t="s">
        <v>2666</v>
      </c>
      <c r="H991" s="21" t="s">
        <v>2069</v>
      </c>
      <c r="I991" s="21" t="s">
        <v>2069</v>
      </c>
      <c r="J991" s="21" t="s">
        <v>432</v>
      </c>
      <c r="K991" s="21" t="s">
        <v>39</v>
      </c>
      <c r="L991" s="21" t="s">
        <v>504</v>
      </c>
      <c r="M991" s="23" t="s">
        <v>93</v>
      </c>
      <c r="N991" s="24">
        <v>458</v>
      </c>
      <c r="O991" s="21" t="s">
        <v>54</v>
      </c>
      <c r="P991" s="23" t="s">
        <v>55</v>
      </c>
      <c r="Q991" s="23" t="s">
        <v>56</v>
      </c>
      <c r="R991" s="23" t="s">
        <v>57</v>
      </c>
      <c r="S991" s="24" t="b">
        <v>0</v>
      </c>
      <c r="T991" s="25" t="s">
        <v>2068</v>
      </c>
      <c r="U991" s="25"/>
      <c r="V991" s="25"/>
      <c r="W991" s="23" t="s">
        <v>272</v>
      </c>
      <c r="X991" s="26">
        <v>2</v>
      </c>
      <c r="Y991" s="26">
        <v>2</v>
      </c>
      <c r="Z991" s="21"/>
      <c r="AA991" s="25"/>
      <c r="AB991" s="25"/>
      <c r="AC991" s="25"/>
      <c r="AD991" s="25"/>
      <c r="AE991" s="25">
        <v>0</v>
      </c>
      <c r="AF991" s="25" t="s">
        <v>62</v>
      </c>
      <c r="AG991" s="25" t="s">
        <v>62</v>
      </c>
      <c r="AH991" s="25"/>
      <c r="AI991" s="25" t="s">
        <v>63</v>
      </c>
      <c r="AJ991" s="27">
        <v>-1530</v>
      </c>
      <c r="AK991" s="24">
        <v>3</v>
      </c>
      <c r="AL991" s="24" t="b">
        <v>0</v>
      </c>
      <c r="AM991" s="24" t="b">
        <v>0</v>
      </c>
      <c r="AN991" s="24" t="b">
        <v>0</v>
      </c>
      <c r="AO991" s="24">
        <v>5</v>
      </c>
      <c r="AP991" s="24">
        <v>1</v>
      </c>
      <c r="AQ991" s="26">
        <v>37376</v>
      </c>
      <c r="AR991" s="26">
        <v>37351</v>
      </c>
      <c r="AS991" s="24">
        <v>1</v>
      </c>
      <c r="AT991" s="23" t="s">
        <v>97</v>
      </c>
      <c r="AU991" s="23" t="str">
        <f t="shared" si="15"/>
        <v/>
      </c>
    </row>
    <row r="992" spans="2:47" ht="13.8" x14ac:dyDescent="0.25">
      <c r="B992" s="20">
        <v>37376</v>
      </c>
      <c r="C992" s="20" t="s">
        <v>2213</v>
      </c>
      <c r="D992" s="21" t="s">
        <v>90</v>
      </c>
      <c r="E992" s="21" t="s">
        <v>91</v>
      </c>
      <c r="F992" s="22">
        <v>2175</v>
      </c>
      <c r="G992" s="21" t="s">
        <v>2664</v>
      </c>
      <c r="H992" s="21" t="s">
        <v>659</v>
      </c>
      <c r="I992" s="21" t="s">
        <v>659</v>
      </c>
      <c r="J992" s="21" t="s">
        <v>432</v>
      </c>
      <c r="K992" s="21" t="s">
        <v>39</v>
      </c>
      <c r="L992" s="21" t="s">
        <v>269</v>
      </c>
      <c r="M992" s="23" t="s">
        <v>93</v>
      </c>
      <c r="N992" s="24">
        <v>458</v>
      </c>
      <c r="O992" s="21" t="s">
        <v>54</v>
      </c>
      <c r="P992" s="23" t="s">
        <v>55</v>
      </c>
      <c r="Q992" s="23" t="s">
        <v>56</v>
      </c>
      <c r="R992" s="23" t="s">
        <v>57</v>
      </c>
      <c r="S992" s="24" t="b">
        <v>0</v>
      </c>
      <c r="T992" s="25" t="s">
        <v>2664</v>
      </c>
      <c r="U992" s="25"/>
      <c r="V992" s="25"/>
      <c r="W992" s="23" t="s">
        <v>272</v>
      </c>
      <c r="X992" s="26">
        <v>2</v>
      </c>
      <c r="Y992" s="26">
        <v>2</v>
      </c>
      <c r="Z992" s="21"/>
      <c r="AA992" s="25"/>
      <c r="AB992" s="25"/>
      <c r="AC992" s="25"/>
      <c r="AD992" s="25"/>
      <c r="AE992" s="25">
        <v>0</v>
      </c>
      <c r="AF992" s="25" t="s">
        <v>62</v>
      </c>
      <c r="AG992" s="25" t="s">
        <v>62</v>
      </c>
      <c r="AH992" s="25"/>
      <c r="AI992" s="25" t="s">
        <v>63</v>
      </c>
      <c r="AJ992" s="27">
        <v>2175</v>
      </c>
      <c r="AK992" s="24">
        <v>3</v>
      </c>
      <c r="AL992" s="24" t="b">
        <v>1</v>
      </c>
      <c r="AM992" s="24" t="b">
        <v>0</v>
      </c>
      <c r="AN992" s="24" t="b">
        <v>0</v>
      </c>
      <c r="AO992" s="24">
        <v>0</v>
      </c>
      <c r="AP992" s="24">
        <v>1</v>
      </c>
      <c r="AQ992" s="26">
        <v>37376</v>
      </c>
      <c r="AR992" s="26">
        <v>37379</v>
      </c>
      <c r="AS992" s="24">
        <v>1</v>
      </c>
      <c r="AT992" s="23" t="s">
        <v>97</v>
      </c>
      <c r="AU992" s="23" t="str">
        <f t="shared" si="15"/>
        <v/>
      </c>
    </row>
    <row r="993" spans="2:47" ht="13.8" x14ac:dyDescent="0.25">
      <c r="B993" s="20">
        <v>37376</v>
      </c>
      <c r="C993" s="20" t="s">
        <v>2213</v>
      </c>
      <c r="D993" s="21" t="s">
        <v>90</v>
      </c>
      <c r="E993" s="21" t="s">
        <v>91</v>
      </c>
      <c r="F993" s="22">
        <v>944.3</v>
      </c>
      <c r="G993" s="21" t="s">
        <v>2555</v>
      </c>
      <c r="H993" s="21" t="s">
        <v>49</v>
      </c>
      <c r="I993" s="21" t="s">
        <v>2668</v>
      </c>
      <c r="J993" s="21" t="s">
        <v>51</v>
      </c>
      <c r="K993" s="21" t="s">
        <v>39</v>
      </c>
      <c r="L993" s="21" t="s">
        <v>52</v>
      </c>
      <c r="M993" s="23" t="s">
        <v>93</v>
      </c>
      <c r="N993" s="24">
        <v>458</v>
      </c>
      <c r="O993" s="21" t="s">
        <v>54</v>
      </c>
      <c r="P993" s="23" t="s">
        <v>55</v>
      </c>
      <c r="Q993" s="23" t="s">
        <v>56</v>
      </c>
      <c r="R993" s="23" t="s">
        <v>57</v>
      </c>
      <c r="S993" s="24" t="b">
        <v>0</v>
      </c>
      <c r="T993" s="25" t="s">
        <v>2669</v>
      </c>
      <c r="U993" s="25" t="s">
        <v>2557</v>
      </c>
      <c r="V993" s="25" t="s">
        <v>225</v>
      </c>
      <c r="W993" s="23" t="s">
        <v>2670</v>
      </c>
      <c r="X993" s="26">
        <v>37365</v>
      </c>
      <c r="Y993" s="26">
        <v>37385</v>
      </c>
      <c r="Z993" s="21"/>
      <c r="AA993" s="25"/>
      <c r="AB993" s="25"/>
      <c r="AC993" s="25"/>
      <c r="AD993" s="25">
        <v>7001</v>
      </c>
      <c r="AE993" s="25">
        <v>944.3</v>
      </c>
      <c r="AF993" s="25" t="s">
        <v>62</v>
      </c>
      <c r="AG993" s="25" t="s">
        <v>62</v>
      </c>
      <c r="AH993" s="25"/>
      <c r="AI993" s="25" t="s">
        <v>63</v>
      </c>
      <c r="AJ993" s="27">
        <v>944.3</v>
      </c>
      <c r="AK993" s="24">
        <v>6</v>
      </c>
      <c r="AL993" s="24" t="b">
        <v>0</v>
      </c>
      <c r="AM993" s="24" t="b">
        <v>0</v>
      </c>
      <c r="AN993" s="24" t="b">
        <v>0</v>
      </c>
      <c r="AO993" s="24">
        <v>0</v>
      </c>
      <c r="AP993" s="24">
        <v>1</v>
      </c>
      <c r="AQ993" s="26">
        <v>37376</v>
      </c>
      <c r="AR993" s="26">
        <v>37379</v>
      </c>
      <c r="AS993" s="24">
        <v>1</v>
      </c>
      <c r="AT993" s="23" t="s">
        <v>97</v>
      </c>
      <c r="AU993" s="23" t="str">
        <f t="shared" si="15"/>
        <v>VO00517916</v>
      </c>
    </row>
    <row r="994" spans="2:47" ht="13.8" x14ac:dyDescent="0.25">
      <c r="B994" s="20">
        <v>37376</v>
      </c>
      <c r="C994" s="20" t="s">
        <v>2213</v>
      </c>
      <c r="D994" s="21" t="s">
        <v>90</v>
      </c>
      <c r="E994" s="21" t="s">
        <v>91</v>
      </c>
      <c r="F994" s="22">
        <v>15.72</v>
      </c>
      <c r="G994" s="21" t="s">
        <v>2555</v>
      </c>
      <c r="H994" s="21" t="s">
        <v>49</v>
      </c>
      <c r="I994" s="21" t="s">
        <v>2671</v>
      </c>
      <c r="J994" s="21" t="s">
        <v>51</v>
      </c>
      <c r="K994" s="21" t="s">
        <v>39</v>
      </c>
      <c r="L994" s="21" t="s">
        <v>52</v>
      </c>
      <c r="M994" s="23" t="s">
        <v>93</v>
      </c>
      <c r="N994" s="24">
        <v>458</v>
      </c>
      <c r="O994" s="21" t="s">
        <v>54</v>
      </c>
      <c r="P994" s="23" t="s">
        <v>55</v>
      </c>
      <c r="Q994" s="23" t="s">
        <v>56</v>
      </c>
      <c r="R994" s="23" t="s">
        <v>57</v>
      </c>
      <c r="S994" s="24" t="b">
        <v>0</v>
      </c>
      <c r="T994" s="25" t="s">
        <v>2672</v>
      </c>
      <c r="U994" s="25" t="s">
        <v>2557</v>
      </c>
      <c r="V994" s="25" t="s">
        <v>95</v>
      </c>
      <c r="W994" s="23" t="s">
        <v>2673</v>
      </c>
      <c r="X994" s="26">
        <v>37372</v>
      </c>
      <c r="Y994" s="26">
        <v>37429</v>
      </c>
      <c r="Z994" s="21"/>
      <c r="AA994" s="25"/>
      <c r="AB994" s="25"/>
      <c r="AC994" s="25"/>
      <c r="AD994" s="25">
        <v>7001</v>
      </c>
      <c r="AE994" s="25">
        <v>15.72</v>
      </c>
      <c r="AF994" s="25" t="s">
        <v>62</v>
      </c>
      <c r="AG994" s="25" t="s">
        <v>62</v>
      </c>
      <c r="AH994" s="25"/>
      <c r="AI994" s="25" t="s">
        <v>63</v>
      </c>
      <c r="AJ994" s="27">
        <v>15.72</v>
      </c>
      <c r="AK994" s="24">
        <v>1</v>
      </c>
      <c r="AL994" s="24" t="b">
        <v>0</v>
      </c>
      <c r="AM994" s="24" t="b">
        <v>0</v>
      </c>
      <c r="AN994" s="24" t="b">
        <v>0</v>
      </c>
      <c r="AO994" s="24">
        <v>0</v>
      </c>
      <c r="AP994" s="24">
        <v>1</v>
      </c>
      <c r="AQ994" s="26">
        <v>37376</v>
      </c>
      <c r="AR994" s="26">
        <v>37379</v>
      </c>
      <c r="AS994" s="24">
        <v>1</v>
      </c>
      <c r="AT994" s="23" t="s">
        <v>97</v>
      </c>
      <c r="AU994" s="23" t="str">
        <f t="shared" si="15"/>
        <v>VO00517900</v>
      </c>
    </row>
    <row r="995" spans="2:47" ht="13.8" x14ac:dyDescent="0.25">
      <c r="B995" s="20">
        <v>37376</v>
      </c>
      <c r="C995" s="20" t="s">
        <v>2213</v>
      </c>
      <c r="D995" s="21" t="s">
        <v>673</v>
      </c>
      <c r="E995" s="21" t="s">
        <v>674</v>
      </c>
      <c r="F995" s="22">
        <v>246.79</v>
      </c>
      <c r="G995" s="21" t="s">
        <v>2545</v>
      </c>
      <c r="H995" s="21" t="s">
        <v>477</v>
      </c>
      <c r="I995" s="21" t="s">
        <v>478</v>
      </c>
      <c r="J995" s="21"/>
      <c r="K995" s="21" t="s">
        <v>39</v>
      </c>
      <c r="L995" s="21" t="s">
        <v>269</v>
      </c>
      <c r="M995" s="23" t="s">
        <v>93</v>
      </c>
      <c r="N995" s="24">
        <v>458</v>
      </c>
      <c r="O995" s="21" t="s">
        <v>54</v>
      </c>
      <c r="P995" s="23" t="s">
        <v>130</v>
      </c>
      <c r="Q995" s="23" t="s">
        <v>56</v>
      </c>
      <c r="R995" s="23" t="s">
        <v>57</v>
      </c>
      <c r="S995" s="24" t="b">
        <v>0</v>
      </c>
      <c r="T995" s="25" t="s">
        <v>2545</v>
      </c>
      <c r="U995" s="25"/>
      <c r="V995" s="25"/>
      <c r="W995" s="23" t="s">
        <v>272</v>
      </c>
      <c r="X995" s="26">
        <v>2</v>
      </c>
      <c r="Y995" s="26">
        <v>2</v>
      </c>
      <c r="Z995" s="21"/>
      <c r="AA995" s="25"/>
      <c r="AB995" s="25"/>
      <c r="AC995" s="25"/>
      <c r="AD995" s="25"/>
      <c r="AE995" s="25">
        <v>0</v>
      </c>
      <c r="AF995" s="25" t="s">
        <v>62</v>
      </c>
      <c r="AG995" s="25" t="s">
        <v>62</v>
      </c>
      <c r="AH995" s="25"/>
      <c r="AI995" s="25" t="s">
        <v>63</v>
      </c>
      <c r="AJ995" s="27">
        <v>246.79</v>
      </c>
      <c r="AK995" s="24">
        <v>2</v>
      </c>
      <c r="AL995" s="24" t="b">
        <v>1</v>
      </c>
      <c r="AM995" s="24" t="b">
        <v>0</v>
      </c>
      <c r="AN995" s="24" t="b">
        <v>0</v>
      </c>
      <c r="AO995" s="24">
        <v>0</v>
      </c>
      <c r="AP995" s="24">
        <v>1</v>
      </c>
      <c r="AQ995" s="26">
        <v>37376</v>
      </c>
      <c r="AR995" s="26">
        <v>37382</v>
      </c>
      <c r="AS995" s="24">
        <v>1</v>
      </c>
      <c r="AT995" s="23" t="s">
        <v>675</v>
      </c>
      <c r="AU995" s="23" t="str">
        <f t="shared" si="15"/>
        <v/>
      </c>
    </row>
    <row r="996" spans="2:47" ht="13.8" x14ac:dyDescent="0.25">
      <c r="B996" s="20">
        <v>37376</v>
      </c>
      <c r="C996" s="20" t="s">
        <v>2213</v>
      </c>
      <c r="D996" s="21" t="s">
        <v>673</v>
      </c>
      <c r="E996" s="21" t="s">
        <v>674</v>
      </c>
      <c r="F996" s="22">
        <v>982.71</v>
      </c>
      <c r="G996" s="21" t="s">
        <v>2674</v>
      </c>
      <c r="H996" s="21" t="s">
        <v>49</v>
      </c>
      <c r="I996" s="21" t="s">
        <v>2675</v>
      </c>
      <c r="J996" s="21" t="s">
        <v>51</v>
      </c>
      <c r="K996" s="21" t="s">
        <v>39</v>
      </c>
      <c r="L996" s="21" t="s">
        <v>52</v>
      </c>
      <c r="M996" s="23" t="s">
        <v>93</v>
      </c>
      <c r="N996" s="24">
        <v>458</v>
      </c>
      <c r="O996" s="21" t="s">
        <v>54</v>
      </c>
      <c r="P996" s="23" t="s">
        <v>130</v>
      </c>
      <c r="Q996" s="23" t="s">
        <v>56</v>
      </c>
      <c r="R996" s="23" t="s">
        <v>57</v>
      </c>
      <c r="S996" s="24" t="b">
        <v>0</v>
      </c>
      <c r="T996" s="25" t="s">
        <v>2676</v>
      </c>
      <c r="U996" s="25" t="s">
        <v>2677</v>
      </c>
      <c r="V996" s="25" t="s">
        <v>975</v>
      </c>
      <c r="W996" s="23" t="s">
        <v>2678</v>
      </c>
      <c r="X996" s="26">
        <v>37370</v>
      </c>
      <c r="Y996" s="26">
        <v>37390</v>
      </c>
      <c r="Z996" s="21"/>
      <c r="AA996" s="25"/>
      <c r="AB996" s="25"/>
      <c r="AC996" s="25"/>
      <c r="AD996" s="25">
        <v>7002</v>
      </c>
      <c r="AE996" s="25">
        <v>982.71</v>
      </c>
      <c r="AF996" s="25" t="s">
        <v>62</v>
      </c>
      <c r="AG996" s="25" t="s">
        <v>62</v>
      </c>
      <c r="AH996" s="25"/>
      <c r="AI996" s="25" t="s">
        <v>63</v>
      </c>
      <c r="AJ996" s="27">
        <v>982.71</v>
      </c>
      <c r="AK996" s="24">
        <v>1</v>
      </c>
      <c r="AL996" s="24" t="b">
        <v>0</v>
      </c>
      <c r="AM996" s="24" t="b">
        <v>0</v>
      </c>
      <c r="AN996" s="24" t="b">
        <v>0</v>
      </c>
      <c r="AO996" s="24">
        <v>0</v>
      </c>
      <c r="AP996" s="24">
        <v>1</v>
      </c>
      <c r="AQ996" s="26">
        <v>37376</v>
      </c>
      <c r="AR996" s="26">
        <v>37378</v>
      </c>
      <c r="AS996" s="24">
        <v>1</v>
      </c>
      <c r="AT996" s="23" t="s">
        <v>675</v>
      </c>
      <c r="AU996" s="23" t="str">
        <f t="shared" si="15"/>
        <v>VO00515803</v>
      </c>
    </row>
    <row r="997" spans="2:47" ht="13.8" x14ac:dyDescent="0.25">
      <c r="B997" s="20">
        <v>37376</v>
      </c>
      <c r="C997" s="20" t="s">
        <v>2213</v>
      </c>
      <c r="D997" s="21" t="s">
        <v>673</v>
      </c>
      <c r="E997" s="21" t="s">
        <v>674</v>
      </c>
      <c r="F997" s="22">
        <v>-262.82</v>
      </c>
      <c r="G997" s="21" t="s">
        <v>2546</v>
      </c>
      <c r="H997" s="21" t="s">
        <v>477</v>
      </c>
      <c r="I997" s="21" t="s">
        <v>478</v>
      </c>
      <c r="J997" s="21"/>
      <c r="K997" s="21" t="s">
        <v>39</v>
      </c>
      <c r="L997" s="21" t="s">
        <v>504</v>
      </c>
      <c r="M997" s="23" t="s">
        <v>93</v>
      </c>
      <c r="N997" s="24">
        <v>458</v>
      </c>
      <c r="O997" s="21" t="s">
        <v>54</v>
      </c>
      <c r="P997" s="23" t="s">
        <v>130</v>
      </c>
      <c r="Q997" s="23" t="s">
        <v>56</v>
      </c>
      <c r="R997" s="23" t="s">
        <v>57</v>
      </c>
      <c r="S997" s="24" t="b">
        <v>0</v>
      </c>
      <c r="T997" s="25" t="s">
        <v>1977</v>
      </c>
      <c r="U997" s="25"/>
      <c r="V997" s="25"/>
      <c r="W997" s="23" t="s">
        <v>272</v>
      </c>
      <c r="X997" s="26">
        <v>2</v>
      </c>
      <c r="Y997" s="26">
        <v>2</v>
      </c>
      <c r="Z997" s="21"/>
      <c r="AA997" s="25"/>
      <c r="AB997" s="25"/>
      <c r="AC997" s="25"/>
      <c r="AD997" s="25"/>
      <c r="AE997" s="25">
        <v>0</v>
      </c>
      <c r="AF997" s="25" t="s">
        <v>62</v>
      </c>
      <c r="AG997" s="25" t="s">
        <v>62</v>
      </c>
      <c r="AH997" s="25"/>
      <c r="AI997" s="25" t="s">
        <v>63</v>
      </c>
      <c r="AJ997" s="27">
        <v>-262.82</v>
      </c>
      <c r="AK997" s="24">
        <v>2</v>
      </c>
      <c r="AL997" s="24" t="b">
        <v>0</v>
      </c>
      <c r="AM997" s="24" t="b">
        <v>0</v>
      </c>
      <c r="AN997" s="24" t="b">
        <v>0</v>
      </c>
      <c r="AO997" s="24">
        <v>5</v>
      </c>
      <c r="AP997" s="24">
        <v>1</v>
      </c>
      <c r="AQ997" s="26">
        <v>37376</v>
      </c>
      <c r="AR997" s="26">
        <v>37350</v>
      </c>
      <c r="AS997" s="24">
        <v>1</v>
      </c>
      <c r="AT997" s="23" t="s">
        <v>675</v>
      </c>
      <c r="AU997" s="23" t="str">
        <f t="shared" si="15"/>
        <v/>
      </c>
    </row>
    <row r="998" spans="2:47" ht="13.8" x14ac:dyDescent="0.25">
      <c r="B998" s="20">
        <v>37376</v>
      </c>
      <c r="C998" s="20" t="s">
        <v>2213</v>
      </c>
      <c r="D998" s="21" t="s">
        <v>362</v>
      </c>
      <c r="E998" s="21" t="s">
        <v>363</v>
      </c>
      <c r="F998" s="22">
        <v>500</v>
      </c>
      <c r="G998" s="21" t="s">
        <v>2543</v>
      </c>
      <c r="H998" s="21" t="s">
        <v>2544</v>
      </c>
      <c r="I998" s="21" t="s">
        <v>2544</v>
      </c>
      <c r="J998" s="21" t="s">
        <v>432</v>
      </c>
      <c r="K998" s="21" t="s">
        <v>39</v>
      </c>
      <c r="L998" s="21" t="s">
        <v>269</v>
      </c>
      <c r="M998" s="23" t="s">
        <v>365</v>
      </c>
      <c r="N998" s="24">
        <v>458</v>
      </c>
      <c r="O998" s="21" t="s">
        <v>54</v>
      </c>
      <c r="P998" s="23" t="s">
        <v>55</v>
      </c>
      <c r="Q998" s="23" t="s">
        <v>56</v>
      </c>
      <c r="R998" s="23" t="s">
        <v>57</v>
      </c>
      <c r="S998" s="24" t="b">
        <v>0</v>
      </c>
      <c r="T998" s="25" t="s">
        <v>2543</v>
      </c>
      <c r="U998" s="25"/>
      <c r="V998" s="25"/>
      <c r="W998" s="23" t="s">
        <v>272</v>
      </c>
      <c r="X998" s="26">
        <v>2</v>
      </c>
      <c r="Y998" s="26">
        <v>2</v>
      </c>
      <c r="Z998" s="21"/>
      <c r="AA998" s="25"/>
      <c r="AB998" s="25"/>
      <c r="AC998" s="25"/>
      <c r="AD998" s="25"/>
      <c r="AE998" s="25">
        <v>0</v>
      </c>
      <c r="AF998" s="25" t="s">
        <v>62</v>
      </c>
      <c r="AG998" s="25" t="s">
        <v>62</v>
      </c>
      <c r="AH998" s="25"/>
      <c r="AI998" s="25" t="s">
        <v>63</v>
      </c>
      <c r="AJ998" s="27">
        <v>500</v>
      </c>
      <c r="AK998" s="24">
        <v>18</v>
      </c>
      <c r="AL998" s="24" t="b">
        <v>0</v>
      </c>
      <c r="AM998" s="24" t="b">
        <v>0</v>
      </c>
      <c r="AN998" s="24" t="b">
        <v>0</v>
      </c>
      <c r="AO998" s="24">
        <v>0</v>
      </c>
      <c r="AP998" s="24">
        <v>1</v>
      </c>
      <c r="AQ998" s="26">
        <v>37376</v>
      </c>
      <c r="AR998" s="26">
        <v>37384</v>
      </c>
      <c r="AS998" s="24">
        <v>1</v>
      </c>
      <c r="AT998" s="23" t="s">
        <v>368</v>
      </c>
      <c r="AU998" s="23" t="str">
        <f t="shared" si="15"/>
        <v/>
      </c>
    </row>
    <row r="999" spans="2:47" ht="13.8" x14ac:dyDescent="0.25">
      <c r="B999" s="20">
        <v>37376</v>
      </c>
      <c r="C999" s="20" t="s">
        <v>2213</v>
      </c>
      <c r="D999" s="21" t="s">
        <v>362</v>
      </c>
      <c r="E999" s="21" t="s">
        <v>363</v>
      </c>
      <c r="F999" s="22">
        <v>100</v>
      </c>
      <c r="G999" s="21" t="s">
        <v>2679</v>
      </c>
      <c r="H999" s="21" t="s">
        <v>659</v>
      </c>
      <c r="I999" s="21" t="s">
        <v>659</v>
      </c>
      <c r="J999" s="21" t="s">
        <v>432</v>
      </c>
      <c r="K999" s="21" t="s">
        <v>39</v>
      </c>
      <c r="L999" s="21" t="s">
        <v>269</v>
      </c>
      <c r="M999" s="23" t="s">
        <v>365</v>
      </c>
      <c r="N999" s="24">
        <v>458</v>
      </c>
      <c r="O999" s="21" t="s">
        <v>54</v>
      </c>
      <c r="P999" s="23" t="s">
        <v>55</v>
      </c>
      <c r="Q999" s="23" t="s">
        <v>56</v>
      </c>
      <c r="R999" s="23" t="s">
        <v>57</v>
      </c>
      <c r="S999" s="24" t="b">
        <v>0</v>
      </c>
      <c r="T999" s="25" t="s">
        <v>2679</v>
      </c>
      <c r="U999" s="25"/>
      <c r="V999" s="25"/>
      <c r="W999" s="23" t="s">
        <v>272</v>
      </c>
      <c r="X999" s="26">
        <v>2</v>
      </c>
      <c r="Y999" s="26">
        <v>2</v>
      </c>
      <c r="Z999" s="21"/>
      <c r="AA999" s="25"/>
      <c r="AB999" s="25"/>
      <c r="AC999" s="25"/>
      <c r="AD999" s="25"/>
      <c r="AE999" s="25">
        <v>0</v>
      </c>
      <c r="AF999" s="25" t="s">
        <v>62</v>
      </c>
      <c r="AG999" s="25" t="s">
        <v>62</v>
      </c>
      <c r="AH999" s="25"/>
      <c r="AI999" s="25" t="s">
        <v>63</v>
      </c>
      <c r="AJ999" s="27">
        <v>100</v>
      </c>
      <c r="AK999" s="24">
        <v>20</v>
      </c>
      <c r="AL999" s="24" t="b">
        <v>1</v>
      </c>
      <c r="AM999" s="24" t="b">
        <v>0</v>
      </c>
      <c r="AN999" s="24" t="b">
        <v>0</v>
      </c>
      <c r="AO999" s="24">
        <v>0</v>
      </c>
      <c r="AP999" s="24">
        <v>1</v>
      </c>
      <c r="AQ999" s="26">
        <v>37376</v>
      </c>
      <c r="AR999" s="26">
        <v>37382</v>
      </c>
      <c r="AS999" s="24">
        <v>1</v>
      </c>
      <c r="AT999" s="23" t="s">
        <v>368</v>
      </c>
      <c r="AU999" s="23" t="str">
        <f t="shared" si="15"/>
        <v/>
      </c>
    </row>
    <row r="1000" spans="2:47" ht="13.8" x14ac:dyDescent="0.25">
      <c r="B1000" s="20">
        <v>37376</v>
      </c>
      <c r="C1000" s="20" t="s">
        <v>2213</v>
      </c>
      <c r="D1000" s="21" t="s">
        <v>98</v>
      </c>
      <c r="E1000" s="21" t="s">
        <v>99</v>
      </c>
      <c r="F1000" s="22">
        <v>44.52</v>
      </c>
      <c r="G1000" s="21" t="s">
        <v>2615</v>
      </c>
      <c r="H1000" s="21" t="s">
        <v>49</v>
      </c>
      <c r="I1000" s="21" t="s">
        <v>2680</v>
      </c>
      <c r="J1000" s="21" t="s">
        <v>307</v>
      </c>
      <c r="K1000" s="21" t="s">
        <v>39</v>
      </c>
      <c r="L1000" s="21" t="s">
        <v>52</v>
      </c>
      <c r="M1000" s="23" t="s">
        <v>101</v>
      </c>
      <c r="N1000" s="24">
        <v>459</v>
      </c>
      <c r="O1000" s="21" t="s">
        <v>102</v>
      </c>
      <c r="P1000" s="23" t="s">
        <v>55</v>
      </c>
      <c r="Q1000" s="23" t="s">
        <v>56</v>
      </c>
      <c r="R1000" s="23" t="s">
        <v>57</v>
      </c>
      <c r="S1000" s="24" t="b">
        <v>0</v>
      </c>
      <c r="T1000" s="25" t="s">
        <v>2681</v>
      </c>
      <c r="U1000" s="25" t="s">
        <v>2618</v>
      </c>
      <c r="V1000" s="25" t="s">
        <v>371</v>
      </c>
      <c r="W1000" s="23" t="s">
        <v>2682</v>
      </c>
      <c r="X1000" s="26">
        <v>37365</v>
      </c>
      <c r="Y1000" s="26">
        <v>37375</v>
      </c>
      <c r="Z1000" s="21"/>
      <c r="AA1000" s="25"/>
      <c r="AB1000" s="25"/>
      <c r="AC1000" s="25"/>
      <c r="AD1000" s="25">
        <v>7001</v>
      </c>
      <c r="AE1000" s="25">
        <v>44.52</v>
      </c>
      <c r="AF1000" s="25" t="s">
        <v>62</v>
      </c>
      <c r="AG1000" s="25" t="s">
        <v>62</v>
      </c>
      <c r="AH1000" s="25"/>
      <c r="AI1000" s="25" t="s">
        <v>63</v>
      </c>
      <c r="AJ1000" s="27">
        <v>44.52</v>
      </c>
      <c r="AK1000" s="24">
        <v>3</v>
      </c>
      <c r="AL1000" s="24" t="b">
        <v>0</v>
      </c>
      <c r="AM1000" s="24" t="b">
        <v>0</v>
      </c>
      <c r="AN1000" s="24" t="b">
        <v>0</v>
      </c>
      <c r="AO1000" s="24">
        <v>0</v>
      </c>
      <c r="AP1000" s="24">
        <v>1</v>
      </c>
      <c r="AQ1000" s="26">
        <v>37376</v>
      </c>
      <c r="AR1000" s="26">
        <v>37378</v>
      </c>
      <c r="AS1000" s="24">
        <v>1</v>
      </c>
      <c r="AT1000" s="23" t="s">
        <v>106</v>
      </c>
      <c r="AU1000" s="23" t="str">
        <f t="shared" si="15"/>
        <v>VO00514913</v>
      </c>
    </row>
    <row r="1001" spans="2:47" ht="13.8" x14ac:dyDescent="0.25">
      <c r="B1001" s="20">
        <v>37376</v>
      </c>
      <c r="C1001" s="20" t="s">
        <v>2213</v>
      </c>
      <c r="D1001" s="21" t="s">
        <v>98</v>
      </c>
      <c r="E1001" s="21" t="s">
        <v>99</v>
      </c>
      <c r="F1001" s="22">
        <v>258.95</v>
      </c>
      <c r="G1001" s="21" t="s">
        <v>2683</v>
      </c>
      <c r="H1001" s="21" t="s">
        <v>49</v>
      </c>
      <c r="I1001" s="21" t="s">
        <v>2684</v>
      </c>
      <c r="J1001" s="21" t="s">
        <v>51</v>
      </c>
      <c r="K1001" s="21" t="s">
        <v>39</v>
      </c>
      <c r="L1001" s="21" t="s">
        <v>52</v>
      </c>
      <c r="M1001" s="23" t="s">
        <v>101</v>
      </c>
      <c r="N1001" s="24">
        <v>459</v>
      </c>
      <c r="O1001" s="21" t="s">
        <v>102</v>
      </c>
      <c r="P1001" s="23" t="s">
        <v>55</v>
      </c>
      <c r="Q1001" s="23" t="s">
        <v>56</v>
      </c>
      <c r="R1001" s="23" t="s">
        <v>57</v>
      </c>
      <c r="S1001" s="24" t="b">
        <v>0</v>
      </c>
      <c r="T1001" s="25" t="s">
        <v>2685</v>
      </c>
      <c r="U1001" s="25" t="s">
        <v>2686</v>
      </c>
      <c r="V1001" s="25" t="s">
        <v>104</v>
      </c>
      <c r="W1001" s="23" t="s">
        <v>2687</v>
      </c>
      <c r="X1001" s="26">
        <v>37372</v>
      </c>
      <c r="Y1001" s="26">
        <v>37382</v>
      </c>
      <c r="Z1001" s="21"/>
      <c r="AA1001" s="25"/>
      <c r="AB1001" s="25"/>
      <c r="AC1001" s="25"/>
      <c r="AD1001" s="25">
        <v>7001</v>
      </c>
      <c r="AE1001" s="25">
        <v>258.95</v>
      </c>
      <c r="AF1001" s="25" t="s">
        <v>62</v>
      </c>
      <c r="AG1001" s="25" t="s">
        <v>62</v>
      </c>
      <c r="AH1001" s="25"/>
      <c r="AI1001" s="25" t="s">
        <v>63</v>
      </c>
      <c r="AJ1001" s="27">
        <v>258.95</v>
      </c>
      <c r="AK1001" s="24">
        <v>1</v>
      </c>
      <c r="AL1001" s="24" t="b">
        <v>0</v>
      </c>
      <c r="AM1001" s="24" t="b">
        <v>0</v>
      </c>
      <c r="AN1001" s="24" t="b">
        <v>0</v>
      </c>
      <c r="AO1001" s="24">
        <v>0</v>
      </c>
      <c r="AP1001" s="24">
        <v>1</v>
      </c>
      <c r="AQ1001" s="26">
        <v>37376</v>
      </c>
      <c r="AR1001" s="26">
        <v>37378</v>
      </c>
      <c r="AS1001" s="24">
        <v>1</v>
      </c>
      <c r="AT1001" s="23" t="s">
        <v>106</v>
      </c>
      <c r="AU1001" s="23" t="str">
        <f t="shared" si="15"/>
        <v>VO00516027</v>
      </c>
    </row>
    <row r="1002" spans="2:47" ht="13.8" x14ac:dyDescent="0.25">
      <c r="B1002" s="20">
        <v>37376</v>
      </c>
      <c r="C1002" s="20" t="s">
        <v>2213</v>
      </c>
      <c r="D1002" s="21" t="s">
        <v>98</v>
      </c>
      <c r="E1002" s="21" t="s">
        <v>99</v>
      </c>
      <c r="F1002" s="22">
        <v>71.16</v>
      </c>
      <c r="G1002" s="21" t="s">
        <v>2683</v>
      </c>
      <c r="H1002" s="21" t="s">
        <v>49</v>
      </c>
      <c r="I1002" s="21" t="s">
        <v>2688</v>
      </c>
      <c r="J1002" s="21" t="s">
        <v>51</v>
      </c>
      <c r="K1002" s="21" t="s">
        <v>39</v>
      </c>
      <c r="L1002" s="21" t="s">
        <v>52</v>
      </c>
      <c r="M1002" s="23" t="s">
        <v>101</v>
      </c>
      <c r="N1002" s="24">
        <v>459</v>
      </c>
      <c r="O1002" s="21" t="s">
        <v>102</v>
      </c>
      <c r="P1002" s="23" t="s">
        <v>55</v>
      </c>
      <c r="Q1002" s="23" t="s">
        <v>56</v>
      </c>
      <c r="R1002" s="23" t="s">
        <v>57</v>
      </c>
      <c r="S1002" s="24" t="b">
        <v>0</v>
      </c>
      <c r="T1002" s="25" t="s">
        <v>2689</v>
      </c>
      <c r="U1002" s="25" t="s">
        <v>2686</v>
      </c>
      <c r="V1002" s="25" t="s">
        <v>104</v>
      </c>
      <c r="W1002" s="23" t="s">
        <v>2690</v>
      </c>
      <c r="X1002" s="26">
        <v>37372</v>
      </c>
      <c r="Y1002" s="26">
        <v>37382</v>
      </c>
      <c r="Z1002" s="21"/>
      <c r="AA1002" s="25"/>
      <c r="AB1002" s="25"/>
      <c r="AC1002" s="25"/>
      <c r="AD1002" s="25">
        <v>7001</v>
      </c>
      <c r="AE1002" s="25">
        <v>71.16</v>
      </c>
      <c r="AF1002" s="25" t="s">
        <v>62</v>
      </c>
      <c r="AG1002" s="25" t="s">
        <v>62</v>
      </c>
      <c r="AH1002" s="25"/>
      <c r="AI1002" s="25" t="s">
        <v>63</v>
      </c>
      <c r="AJ1002" s="27">
        <v>71.16</v>
      </c>
      <c r="AK1002" s="24">
        <v>2</v>
      </c>
      <c r="AL1002" s="24" t="b">
        <v>0</v>
      </c>
      <c r="AM1002" s="24" t="b">
        <v>0</v>
      </c>
      <c r="AN1002" s="24" t="b">
        <v>0</v>
      </c>
      <c r="AO1002" s="24">
        <v>0</v>
      </c>
      <c r="AP1002" s="24">
        <v>1</v>
      </c>
      <c r="AQ1002" s="26">
        <v>37376</v>
      </c>
      <c r="AR1002" s="26">
        <v>37378</v>
      </c>
      <c r="AS1002" s="24">
        <v>1</v>
      </c>
      <c r="AT1002" s="23" t="s">
        <v>106</v>
      </c>
      <c r="AU1002" s="23" t="str">
        <f t="shared" si="15"/>
        <v>VO00516033</v>
      </c>
    </row>
    <row r="1003" spans="2:47" ht="13.8" x14ac:dyDescent="0.25">
      <c r="B1003" s="20">
        <v>37376</v>
      </c>
      <c r="C1003" s="20" t="s">
        <v>2213</v>
      </c>
      <c r="D1003" s="21" t="s">
        <v>110</v>
      </c>
      <c r="E1003" s="21" t="s">
        <v>111</v>
      </c>
      <c r="F1003" s="22">
        <v>440</v>
      </c>
      <c r="G1003" s="21" t="s">
        <v>2691</v>
      </c>
      <c r="H1003" s="21" t="s">
        <v>1309</v>
      </c>
      <c r="I1003" s="21" t="s">
        <v>1309</v>
      </c>
      <c r="J1003" s="21" t="s">
        <v>432</v>
      </c>
      <c r="K1003" s="21" t="s">
        <v>39</v>
      </c>
      <c r="L1003" s="21" t="s">
        <v>269</v>
      </c>
      <c r="M1003" s="23" t="s">
        <v>113</v>
      </c>
      <c r="N1003" s="24">
        <v>459</v>
      </c>
      <c r="O1003" s="21" t="s">
        <v>102</v>
      </c>
      <c r="P1003" s="23" t="s">
        <v>55</v>
      </c>
      <c r="Q1003" s="23" t="s">
        <v>56</v>
      </c>
      <c r="R1003" s="23" t="s">
        <v>57</v>
      </c>
      <c r="S1003" s="24" t="b">
        <v>0</v>
      </c>
      <c r="T1003" s="25" t="s">
        <v>2691</v>
      </c>
      <c r="U1003" s="25"/>
      <c r="V1003" s="25"/>
      <c r="W1003" s="23" t="s">
        <v>272</v>
      </c>
      <c r="X1003" s="26">
        <v>2</v>
      </c>
      <c r="Y1003" s="26">
        <v>2</v>
      </c>
      <c r="Z1003" s="21"/>
      <c r="AA1003" s="25"/>
      <c r="AB1003" s="25"/>
      <c r="AC1003" s="25"/>
      <c r="AD1003" s="25"/>
      <c r="AE1003" s="25">
        <v>0</v>
      </c>
      <c r="AF1003" s="25" t="s">
        <v>62</v>
      </c>
      <c r="AG1003" s="25" t="s">
        <v>62</v>
      </c>
      <c r="AH1003" s="25"/>
      <c r="AI1003" s="25" t="s">
        <v>63</v>
      </c>
      <c r="AJ1003" s="27">
        <v>440</v>
      </c>
      <c r="AK1003" s="24">
        <v>16</v>
      </c>
      <c r="AL1003" s="24" t="b">
        <v>0</v>
      </c>
      <c r="AM1003" s="24" t="b">
        <v>0</v>
      </c>
      <c r="AN1003" s="24" t="b">
        <v>0</v>
      </c>
      <c r="AO1003" s="24">
        <v>0</v>
      </c>
      <c r="AP1003" s="24">
        <v>1</v>
      </c>
      <c r="AQ1003" s="26">
        <v>37376</v>
      </c>
      <c r="AR1003" s="26">
        <v>37382</v>
      </c>
      <c r="AS1003" s="24">
        <v>1</v>
      </c>
      <c r="AT1003" s="23" t="s">
        <v>117</v>
      </c>
      <c r="AU1003" s="23" t="str">
        <f t="shared" si="15"/>
        <v/>
      </c>
    </row>
    <row r="1004" spans="2:47" ht="13.8" x14ac:dyDescent="0.25">
      <c r="B1004" s="20">
        <v>37376</v>
      </c>
      <c r="C1004" s="20" t="s">
        <v>2213</v>
      </c>
      <c r="D1004" s="21" t="s">
        <v>373</v>
      </c>
      <c r="E1004" s="21" t="s">
        <v>374</v>
      </c>
      <c r="F1004" s="22">
        <v>110</v>
      </c>
      <c r="G1004" s="21" t="s">
        <v>2545</v>
      </c>
      <c r="H1004" s="21" t="s">
        <v>477</v>
      </c>
      <c r="I1004" s="21" t="s">
        <v>478</v>
      </c>
      <c r="J1004" s="21"/>
      <c r="K1004" s="21" t="s">
        <v>39</v>
      </c>
      <c r="L1004" s="21" t="s">
        <v>269</v>
      </c>
      <c r="M1004" s="23" t="s">
        <v>113</v>
      </c>
      <c r="N1004" s="24">
        <v>459</v>
      </c>
      <c r="O1004" s="21" t="s">
        <v>102</v>
      </c>
      <c r="P1004" s="23" t="s">
        <v>130</v>
      </c>
      <c r="Q1004" s="23" t="s">
        <v>56</v>
      </c>
      <c r="R1004" s="23" t="s">
        <v>57</v>
      </c>
      <c r="S1004" s="24" t="b">
        <v>0</v>
      </c>
      <c r="T1004" s="25" t="s">
        <v>2545</v>
      </c>
      <c r="U1004" s="25"/>
      <c r="V1004" s="25"/>
      <c r="W1004" s="23" t="s">
        <v>272</v>
      </c>
      <c r="X1004" s="26">
        <v>2</v>
      </c>
      <c r="Y1004" s="26">
        <v>2</v>
      </c>
      <c r="Z1004" s="21"/>
      <c r="AA1004" s="25"/>
      <c r="AB1004" s="25"/>
      <c r="AC1004" s="25"/>
      <c r="AD1004" s="25"/>
      <c r="AE1004" s="25">
        <v>0</v>
      </c>
      <c r="AF1004" s="25" t="s">
        <v>62</v>
      </c>
      <c r="AG1004" s="25" t="s">
        <v>62</v>
      </c>
      <c r="AH1004" s="25"/>
      <c r="AI1004" s="25" t="s">
        <v>63</v>
      </c>
      <c r="AJ1004" s="27">
        <v>110</v>
      </c>
      <c r="AK1004" s="24">
        <v>4</v>
      </c>
      <c r="AL1004" s="24" t="b">
        <v>1</v>
      </c>
      <c r="AM1004" s="24" t="b">
        <v>0</v>
      </c>
      <c r="AN1004" s="24" t="b">
        <v>0</v>
      </c>
      <c r="AO1004" s="24">
        <v>0</v>
      </c>
      <c r="AP1004" s="24">
        <v>1</v>
      </c>
      <c r="AQ1004" s="26">
        <v>37376</v>
      </c>
      <c r="AR1004" s="26">
        <v>37382</v>
      </c>
      <c r="AS1004" s="24">
        <v>1</v>
      </c>
      <c r="AT1004" s="23" t="s">
        <v>380</v>
      </c>
      <c r="AU1004" s="23" t="str">
        <f t="shared" si="15"/>
        <v/>
      </c>
    </row>
    <row r="1005" spans="2:47" ht="13.8" x14ac:dyDescent="0.25">
      <c r="B1005" s="20">
        <v>37376</v>
      </c>
      <c r="C1005" s="20" t="s">
        <v>2213</v>
      </c>
      <c r="D1005" s="21" t="s">
        <v>373</v>
      </c>
      <c r="E1005" s="21" t="s">
        <v>374</v>
      </c>
      <c r="F1005" s="22">
        <v>135</v>
      </c>
      <c r="G1005" s="21" t="s">
        <v>2545</v>
      </c>
      <c r="H1005" s="21" t="s">
        <v>477</v>
      </c>
      <c r="I1005" s="21" t="s">
        <v>478</v>
      </c>
      <c r="J1005" s="21"/>
      <c r="K1005" s="21" t="s">
        <v>39</v>
      </c>
      <c r="L1005" s="21" t="s">
        <v>269</v>
      </c>
      <c r="M1005" s="23" t="s">
        <v>113</v>
      </c>
      <c r="N1005" s="24">
        <v>459</v>
      </c>
      <c r="O1005" s="21" t="s">
        <v>102</v>
      </c>
      <c r="P1005" s="23" t="s">
        <v>130</v>
      </c>
      <c r="Q1005" s="23" t="s">
        <v>56</v>
      </c>
      <c r="R1005" s="23" t="s">
        <v>57</v>
      </c>
      <c r="S1005" s="24" t="b">
        <v>0</v>
      </c>
      <c r="T1005" s="25" t="s">
        <v>2545</v>
      </c>
      <c r="U1005" s="25"/>
      <c r="V1005" s="25"/>
      <c r="W1005" s="23" t="s">
        <v>272</v>
      </c>
      <c r="X1005" s="26">
        <v>2</v>
      </c>
      <c r="Y1005" s="26">
        <v>2</v>
      </c>
      <c r="Z1005" s="21"/>
      <c r="AA1005" s="25"/>
      <c r="AB1005" s="25"/>
      <c r="AC1005" s="25"/>
      <c r="AD1005" s="25"/>
      <c r="AE1005" s="25">
        <v>0</v>
      </c>
      <c r="AF1005" s="25" t="s">
        <v>62</v>
      </c>
      <c r="AG1005" s="25" t="s">
        <v>62</v>
      </c>
      <c r="AH1005" s="25"/>
      <c r="AI1005" s="25" t="s">
        <v>63</v>
      </c>
      <c r="AJ1005" s="27">
        <v>135</v>
      </c>
      <c r="AK1005" s="24">
        <v>5</v>
      </c>
      <c r="AL1005" s="24" t="b">
        <v>1</v>
      </c>
      <c r="AM1005" s="24" t="b">
        <v>0</v>
      </c>
      <c r="AN1005" s="24" t="b">
        <v>0</v>
      </c>
      <c r="AO1005" s="24">
        <v>0</v>
      </c>
      <c r="AP1005" s="24">
        <v>1</v>
      </c>
      <c r="AQ1005" s="26">
        <v>37376</v>
      </c>
      <c r="AR1005" s="26">
        <v>37382</v>
      </c>
      <c r="AS1005" s="24">
        <v>1</v>
      </c>
      <c r="AT1005" s="23" t="s">
        <v>380</v>
      </c>
      <c r="AU1005" s="23" t="str">
        <f t="shared" si="15"/>
        <v/>
      </c>
    </row>
    <row r="1006" spans="2:47" ht="13.8" x14ac:dyDescent="0.25">
      <c r="B1006" s="20">
        <v>37376</v>
      </c>
      <c r="C1006" s="20" t="s">
        <v>2213</v>
      </c>
      <c r="D1006" s="21" t="s">
        <v>373</v>
      </c>
      <c r="E1006" s="21" t="s">
        <v>374</v>
      </c>
      <c r="F1006" s="22">
        <v>50</v>
      </c>
      <c r="G1006" s="21" t="s">
        <v>2674</v>
      </c>
      <c r="H1006" s="21" t="s">
        <v>49</v>
      </c>
      <c r="I1006" s="21" t="s">
        <v>2692</v>
      </c>
      <c r="J1006" s="21" t="s">
        <v>51</v>
      </c>
      <c r="K1006" s="21" t="s">
        <v>39</v>
      </c>
      <c r="L1006" s="21" t="s">
        <v>52</v>
      </c>
      <c r="M1006" s="23" t="s">
        <v>113</v>
      </c>
      <c r="N1006" s="24">
        <v>459</v>
      </c>
      <c r="O1006" s="21" t="s">
        <v>102</v>
      </c>
      <c r="P1006" s="23" t="s">
        <v>130</v>
      </c>
      <c r="Q1006" s="23" t="s">
        <v>56</v>
      </c>
      <c r="R1006" s="23" t="s">
        <v>57</v>
      </c>
      <c r="S1006" s="24" t="b">
        <v>0</v>
      </c>
      <c r="T1006" s="25" t="s">
        <v>2693</v>
      </c>
      <c r="U1006" s="25" t="s">
        <v>2677</v>
      </c>
      <c r="V1006" s="25" t="s">
        <v>979</v>
      </c>
      <c r="W1006" s="23" t="s">
        <v>2694</v>
      </c>
      <c r="X1006" s="26">
        <v>37365</v>
      </c>
      <c r="Y1006" s="26">
        <v>37375</v>
      </c>
      <c r="Z1006" s="21"/>
      <c r="AA1006" s="25"/>
      <c r="AB1006" s="25"/>
      <c r="AC1006" s="25"/>
      <c r="AD1006" s="25">
        <v>7002</v>
      </c>
      <c r="AE1006" s="25">
        <v>150</v>
      </c>
      <c r="AF1006" s="25" t="s">
        <v>62</v>
      </c>
      <c r="AG1006" s="25" t="s">
        <v>62</v>
      </c>
      <c r="AH1006" s="25"/>
      <c r="AI1006" s="25" t="s">
        <v>63</v>
      </c>
      <c r="AJ1006" s="27">
        <v>50</v>
      </c>
      <c r="AK1006" s="24">
        <v>3</v>
      </c>
      <c r="AL1006" s="24" t="b">
        <v>0</v>
      </c>
      <c r="AM1006" s="24" t="b">
        <v>0</v>
      </c>
      <c r="AN1006" s="24" t="b">
        <v>0</v>
      </c>
      <c r="AO1006" s="24">
        <v>0</v>
      </c>
      <c r="AP1006" s="24">
        <v>1</v>
      </c>
      <c r="AQ1006" s="26">
        <v>37376</v>
      </c>
      <c r="AR1006" s="26">
        <v>37378</v>
      </c>
      <c r="AS1006" s="24">
        <v>1</v>
      </c>
      <c r="AT1006" s="23" t="s">
        <v>380</v>
      </c>
      <c r="AU1006" s="23" t="str">
        <f t="shared" si="15"/>
        <v>VO00515810</v>
      </c>
    </row>
    <row r="1007" spans="2:47" ht="13.8" x14ac:dyDescent="0.25">
      <c r="B1007" s="20">
        <v>37376</v>
      </c>
      <c r="C1007" s="20" t="s">
        <v>2213</v>
      </c>
      <c r="D1007" s="21" t="s">
        <v>373</v>
      </c>
      <c r="E1007" s="21" t="s">
        <v>374</v>
      </c>
      <c r="F1007" s="22">
        <v>-110</v>
      </c>
      <c r="G1007" s="21" t="s">
        <v>2695</v>
      </c>
      <c r="H1007" s="21" t="s">
        <v>477</v>
      </c>
      <c r="I1007" s="21" t="s">
        <v>478</v>
      </c>
      <c r="J1007" s="21"/>
      <c r="K1007" s="21" t="s">
        <v>39</v>
      </c>
      <c r="L1007" s="21" t="s">
        <v>504</v>
      </c>
      <c r="M1007" s="23" t="s">
        <v>113</v>
      </c>
      <c r="N1007" s="24">
        <v>459</v>
      </c>
      <c r="O1007" s="21" t="s">
        <v>102</v>
      </c>
      <c r="P1007" s="23" t="s">
        <v>130</v>
      </c>
      <c r="Q1007" s="23" t="s">
        <v>56</v>
      </c>
      <c r="R1007" s="23" t="s">
        <v>57</v>
      </c>
      <c r="S1007" s="24" t="b">
        <v>0</v>
      </c>
      <c r="T1007" s="25" t="s">
        <v>2126</v>
      </c>
      <c r="U1007" s="25"/>
      <c r="V1007" s="25"/>
      <c r="W1007" s="23" t="s">
        <v>272</v>
      </c>
      <c r="X1007" s="26">
        <v>2</v>
      </c>
      <c r="Y1007" s="26">
        <v>2</v>
      </c>
      <c r="Z1007" s="21"/>
      <c r="AA1007" s="25"/>
      <c r="AB1007" s="25"/>
      <c r="AC1007" s="25"/>
      <c r="AD1007" s="25"/>
      <c r="AE1007" s="25">
        <v>0</v>
      </c>
      <c r="AF1007" s="25" t="s">
        <v>62</v>
      </c>
      <c r="AG1007" s="25" t="s">
        <v>62</v>
      </c>
      <c r="AH1007" s="25"/>
      <c r="AI1007" s="25" t="s">
        <v>63</v>
      </c>
      <c r="AJ1007" s="27">
        <v>-110</v>
      </c>
      <c r="AK1007" s="24">
        <v>2</v>
      </c>
      <c r="AL1007" s="24" t="b">
        <v>0</v>
      </c>
      <c r="AM1007" s="24" t="b">
        <v>0</v>
      </c>
      <c r="AN1007" s="24" t="b">
        <v>0</v>
      </c>
      <c r="AO1007" s="24">
        <v>5</v>
      </c>
      <c r="AP1007" s="24">
        <v>1</v>
      </c>
      <c r="AQ1007" s="26">
        <v>37376</v>
      </c>
      <c r="AR1007" s="26">
        <v>37354</v>
      </c>
      <c r="AS1007" s="24">
        <v>1</v>
      </c>
      <c r="AT1007" s="23" t="s">
        <v>380</v>
      </c>
      <c r="AU1007" s="23" t="str">
        <f t="shared" si="15"/>
        <v/>
      </c>
    </row>
    <row r="1008" spans="2:47" ht="13.8" x14ac:dyDescent="0.25">
      <c r="B1008" s="20">
        <v>37376</v>
      </c>
      <c r="C1008" s="20" t="s">
        <v>2213</v>
      </c>
      <c r="D1008" s="21" t="s">
        <v>373</v>
      </c>
      <c r="E1008" s="21" t="s">
        <v>374</v>
      </c>
      <c r="F1008" s="22">
        <v>-135</v>
      </c>
      <c r="G1008" s="21" t="s">
        <v>2695</v>
      </c>
      <c r="H1008" s="21" t="s">
        <v>477</v>
      </c>
      <c r="I1008" s="21" t="s">
        <v>478</v>
      </c>
      <c r="J1008" s="21"/>
      <c r="K1008" s="21" t="s">
        <v>39</v>
      </c>
      <c r="L1008" s="21" t="s">
        <v>504</v>
      </c>
      <c r="M1008" s="23" t="s">
        <v>113</v>
      </c>
      <c r="N1008" s="24">
        <v>459</v>
      </c>
      <c r="O1008" s="21" t="s">
        <v>102</v>
      </c>
      <c r="P1008" s="23" t="s">
        <v>130</v>
      </c>
      <c r="Q1008" s="23" t="s">
        <v>56</v>
      </c>
      <c r="R1008" s="23" t="s">
        <v>57</v>
      </c>
      <c r="S1008" s="24" t="b">
        <v>0</v>
      </c>
      <c r="T1008" s="25" t="s">
        <v>2126</v>
      </c>
      <c r="U1008" s="25"/>
      <c r="V1008" s="25"/>
      <c r="W1008" s="23" t="s">
        <v>272</v>
      </c>
      <c r="X1008" s="26">
        <v>2</v>
      </c>
      <c r="Y1008" s="26">
        <v>2</v>
      </c>
      <c r="Z1008" s="21"/>
      <c r="AA1008" s="25"/>
      <c r="AB1008" s="25"/>
      <c r="AC1008" s="25"/>
      <c r="AD1008" s="25"/>
      <c r="AE1008" s="25">
        <v>0</v>
      </c>
      <c r="AF1008" s="25" t="s">
        <v>62</v>
      </c>
      <c r="AG1008" s="25" t="s">
        <v>62</v>
      </c>
      <c r="AH1008" s="25"/>
      <c r="AI1008" s="25" t="s">
        <v>63</v>
      </c>
      <c r="AJ1008" s="27">
        <v>-135</v>
      </c>
      <c r="AK1008" s="24">
        <v>3</v>
      </c>
      <c r="AL1008" s="24" t="b">
        <v>0</v>
      </c>
      <c r="AM1008" s="24" t="b">
        <v>0</v>
      </c>
      <c r="AN1008" s="24" t="b">
        <v>0</v>
      </c>
      <c r="AO1008" s="24">
        <v>5</v>
      </c>
      <c r="AP1008" s="24">
        <v>1</v>
      </c>
      <c r="AQ1008" s="26">
        <v>37376</v>
      </c>
      <c r="AR1008" s="26">
        <v>37354</v>
      </c>
      <c r="AS1008" s="24">
        <v>1</v>
      </c>
      <c r="AT1008" s="23" t="s">
        <v>380</v>
      </c>
      <c r="AU1008" s="23" t="str">
        <f t="shared" si="15"/>
        <v/>
      </c>
    </row>
    <row r="1009" spans="2:47" ht="13.8" x14ac:dyDescent="0.25">
      <c r="B1009" s="20">
        <v>37376</v>
      </c>
      <c r="C1009" s="20" t="s">
        <v>2213</v>
      </c>
      <c r="D1009" s="21" t="s">
        <v>704</v>
      </c>
      <c r="E1009" s="21" t="s">
        <v>572</v>
      </c>
      <c r="F1009" s="22">
        <v>375.11</v>
      </c>
      <c r="G1009" s="21" t="s">
        <v>2635</v>
      </c>
      <c r="H1009" s="21" t="s">
        <v>2636</v>
      </c>
      <c r="I1009" s="21" t="s">
        <v>575</v>
      </c>
      <c r="J1009" s="21" t="s">
        <v>576</v>
      </c>
      <c r="K1009" s="21" t="s">
        <v>39</v>
      </c>
      <c r="L1009" s="21" t="s">
        <v>269</v>
      </c>
      <c r="M1009" s="23" t="s">
        <v>705</v>
      </c>
      <c r="N1009" s="24">
        <v>530</v>
      </c>
      <c r="O1009" s="21" t="s">
        <v>578</v>
      </c>
      <c r="P1009" s="23" t="s">
        <v>55</v>
      </c>
      <c r="Q1009" s="23" t="s">
        <v>579</v>
      </c>
      <c r="R1009" s="23" t="s">
        <v>57</v>
      </c>
      <c r="S1009" s="24" t="b">
        <v>0</v>
      </c>
      <c r="T1009" s="25" t="s">
        <v>2051</v>
      </c>
      <c r="U1009" s="25" t="s">
        <v>435</v>
      </c>
      <c r="V1009" s="25"/>
      <c r="W1009" s="23" t="s">
        <v>272</v>
      </c>
      <c r="X1009" s="26">
        <v>2</v>
      </c>
      <c r="Y1009" s="26">
        <v>2</v>
      </c>
      <c r="Z1009" s="21"/>
      <c r="AA1009" s="25"/>
      <c r="AB1009" s="25"/>
      <c r="AC1009" s="25"/>
      <c r="AD1009" s="25"/>
      <c r="AE1009" s="25">
        <v>0</v>
      </c>
      <c r="AF1009" s="25" t="s">
        <v>62</v>
      </c>
      <c r="AG1009" s="25" t="s">
        <v>62</v>
      </c>
      <c r="AH1009" s="25"/>
      <c r="AI1009" s="25" t="s">
        <v>63</v>
      </c>
      <c r="AJ1009" s="27">
        <v>375.11</v>
      </c>
      <c r="AK1009" s="24">
        <v>3</v>
      </c>
      <c r="AL1009" s="24" t="b">
        <v>0</v>
      </c>
      <c r="AM1009" s="24" t="b">
        <v>0</v>
      </c>
      <c r="AN1009" s="24" t="b">
        <v>1</v>
      </c>
      <c r="AO1009" s="24">
        <v>4</v>
      </c>
      <c r="AP1009" s="24">
        <v>1</v>
      </c>
      <c r="AQ1009" s="26">
        <v>37376</v>
      </c>
      <c r="AR1009" s="26">
        <v>37378</v>
      </c>
      <c r="AS1009" s="24">
        <v>1</v>
      </c>
      <c r="AT1009" s="23" t="s">
        <v>706</v>
      </c>
      <c r="AU1009" s="23" t="str">
        <f t="shared" si="15"/>
        <v/>
      </c>
    </row>
    <row r="1010" spans="2:47" ht="13.8" x14ac:dyDescent="0.25">
      <c r="B1010" s="20">
        <v>37376</v>
      </c>
      <c r="C1010" s="20" t="s">
        <v>2213</v>
      </c>
      <c r="D1010" s="21" t="s">
        <v>707</v>
      </c>
      <c r="E1010" s="21" t="s">
        <v>708</v>
      </c>
      <c r="F1010" s="22">
        <v>364.58</v>
      </c>
      <c r="G1010" s="21" t="s">
        <v>2635</v>
      </c>
      <c r="H1010" s="21" t="s">
        <v>2636</v>
      </c>
      <c r="I1010" s="21" t="s">
        <v>2696</v>
      </c>
      <c r="J1010" s="21" t="s">
        <v>576</v>
      </c>
      <c r="K1010" s="21" t="s">
        <v>39</v>
      </c>
      <c r="L1010" s="21" t="s">
        <v>269</v>
      </c>
      <c r="M1010" s="23" t="s">
        <v>705</v>
      </c>
      <c r="N1010" s="24">
        <v>530</v>
      </c>
      <c r="O1010" s="21" t="s">
        <v>578</v>
      </c>
      <c r="P1010" s="23" t="s">
        <v>55</v>
      </c>
      <c r="Q1010" s="23" t="s">
        <v>710</v>
      </c>
      <c r="R1010" s="23" t="s">
        <v>57</v>
      </c>
      <c r="S1010" s="24" t="b">
        <v>0</v>
      </c>
      <c r="T1010" s="25" t="s">
        <v>2051</v>
      </c>
      <c r="U1010" s="25" t="s">
        <v>435</v>
      </c>
      <c r="V1010" s="25"/>
      <c r="W1010" s="23" t="s">
        <v>272</v>
      </c>
      <c r="X1010" s="26">
        <v>2</v>
      </c>
      <c r="Y1010" s="26">
        <v>2</v>
      </c>
      <c r="Z1010" s="21"/>
      <c r="AA1010" s="25"/>
      <c r="AB1010" s="25"/>
      <c r="AC1010" s="25"/>
      <c r="AD1010" s="25"/>
      <c r="AE1010" s="25">
        <v>0</v>
      </c>
      <c r="AF1010" s="25" t="s">
        <v>62</v>
      </c>
      <c r="AG1010" s="25" t="s">
        <v>62</v>
      </c>
      <c r="AH1010" s="25"/>
      <c r="AI1010" s="25" t="s">
        <v>63</v>
      </c>
      <c r="AJ1010" s="27">
        <v>364.58</v>
      </c>
      <c r="AK1010" s="24">
        <v>5</v>
      </c>
      <c r="AL1010" s="24" t="b">
        <v>0</v>
      </c>
      <c r="AM1010" s="24" t="b">
        <v>0</v>
      </c>
      <c r="AN1010" s="24" t="b">
        <v>1</v>
      </c>
      <c r="AO1010" s="24">
        <v>4</v>
      </c>
      <c r="AP1010" s="24">
        <v>1</v>
      </c>
      <c r="AQ1010" s="26">
        <v>37376</v>
      </c>
      <c r="AR1010" s="26">
        <v>37378</v>
      </c>
      <c r="AS1010" s="24">
        <v>1</v>
      </c>
      <c r="AT1010" s="23" t="s">
        <v>711</v>
      </c>
      <c r="AU1010" s="23" t="str">
        <f t="shared" si="15"/>
        <v/>
      </c>
    </row>
    <row r="1011" spans="2:47" ht="13.8" x14ac:dyDescent="0.25">
      <c r="B1011" s="20">
        <v>37376</v>
      </c>
      <c r="C1011" s="20" t="s">
        <v>2213</v>
      </c>
      <c r="D1011" s="21" t="s">
        <v>712</v>
      </c>
      <c r="E1011" s="21" t="s">
        <v>713</v>
      </c>
      <c r="F1011" s="22">
        <v>393.75</v>
      </c>
      <c r="G1011" s="21" t="s">
        <v>2635</v>
      </c>
      <c r="H1011" s="21" t="s">
        <v>2636</v>
      </c>
      <c r="I1011" s="21" t="s">
        <v>2697</v>
      </c>
      <c r="J1011" s="21" t="s">
        <v>576</v>
      </c>
      <c r="K1011" s="21" t="s">
        <v>39</v>
      </c>
      <c r="L1011" s="21" t="s">
        <v>269</v>
      </c>
      <c r="M1011" s="23" t="s">
        <v>705</v>
      </c>
      <c r="N1011" s="24">
        <v>530</v>
      </c>
      <c r="O1011" s="21" t="s">
        <v>578</v>
      </c>
      <c r="P1011" s="23" t="s">
        <v>55</v>
      </c>
      <c r="Q1011" s="23" t="s">
        <v>715</v>
      </c>
      <c r="R1011" s="23" t="s">
        <v>57</v>
      </c>
      <c r="S1011" s="24" t="b">
        <v>0</v>
      </c>
      <c r="T1011" s="25" t="s">
        <v>2051</v>
      </c>
      <c r="U1011" s="25" t="s">
        <v>435</v>
      </c>
      <c r="V1011" s="25"/>
      <c r="W1011" s="23" t="s">
        <v>272</v>
      </c>
      <c r="X1011" s="26">
        <v>2</v>
      </c>
      <c r="Y1011" s="26">
        <v>2</v>
      </c>
      <c r="Z1011" s="21"/>
      <c r="AA1011" s="25"/>
      <c r="AB1011" s="25"/>
      <c r="AC1011" s="25"/>
      <c r="AD1011" s="25"/>
      <c r="AE1011" s="25">
        <v>0</v>
      </c>
      <c r="AF1011" s="25" t="s">
        <v>62</v>
      </c>
      <c r="AG1011" s="25" t="s">
        <v>62</v>
      </c>
      <c r="AH1011" s="25"/>
      <c r="AI1011" s="25" t="s">
        <v>63</v>
      </c>
      <c r="AJ1011" s="27">
        <v>393.75</v>
      </c>
      <c r="AK1011" s="24">
        <v>7</v>
      </c>
      <c r="AL1011" s="24" t="b">
        <v>0</v>
      </c>
      <c r="AM1011" s="24" t="b">
        <v>0</v>
      </c>
      <c r="AN1011" s="24" t="b">
        <v>1</v>
      </c>
      <c r="AO1011" s="24">
        <v>4</v>
      </c>
      <c r="AP1011" s="24">
        <v>1</v>
      </c>
      <c r="AQ1011" s="26">
        <v>37376</v>
      </c>
      <c r="AR1011" s="26">
        <v>37378</v>
      </c>
      <c r="AS1011" s="24">
        <v>1</v>
      </c>
      <c r="AT1011" s="23" t="s">
        <v>716</v>
      </c>
      <c r="AU1011" s="23" t="str">
        <f t="shared" si="15"/>
        <v/>
      </c>
    </row>
    <row r="1012" spans="2:47" ht="13.8" x14ac:dyDescent="0.25">
      <c r="B1012" s="20">
        <v>37376</v>
      </c>
      <c r="C1012" s="20" t="s">
        <v>2213</v>
      </c>
      <c r="D1012" s="21" t="s">
        <v>717</v>
      </c>
      <c r="E1012" s="21" t="s">
        <v>583</v>
      </c>
      <c r="F1012" s="22">
        <v>387.64</v>
      </c>
      <c r="G1012" s="21" t="s">
        <v>2637</v>
      </c>
      <c r="H1012" s="21" t="s">
        <v>2638</v>
      </c>
      <c r="I1012" s="21" t="s">
        <v>2698</v>
      </c>
      <c r="J1012" s="21" t="s">
        <v>307</v>
      </c>
      <c r="K1012" s="21" t="s">
        <v>39</v>
      </c>
      <c r="L1012" s="21" t="s">
        <v>269</v>
      </c>
      <c r="M1012" s="23" t="s">
        <v>705</v>
      </c>
      <c r="N1012" s="24">
        <v>530</v>
      </c>
      <c r="O1012" s="21" t="s">
        <v>578</v>
      </c>
      <c r="P1012" s="23" t="s">
        <v>130</v>
      </c>
      <c r="Q1012" s="23" t="s">
        <v>56</v>
      </c>
      <c r="R1012" s="23" t="s">
        <v>57</v>
      </c>
      <c r="S1012" s="24" t="b">
        <v>0</v>
      </c>
      <c r="T1012" s="25" t="s">
        <v>2053</v>
      </c>
      <c r="U1012" s="25"/>
      <c r="V1012" s="25"/>
      <c r="W1012" s="23" t="s">
        <v>272</v>
      </c>
      <c r="X1012" s="26">
        <v>2</v>
      </c>
      <c r="Y1012" s="26">
        <v>2</v>
      </c>
      <c r="Z1012" s="21"/>
      <c r="AA1012" s="25"/>
      <c r="AB1012" s="25"/>
      <c r="AC1012" s="25"/>
      <c r="AD1012" s="25"/>
      <c r="AE1012" s="25">
        <v>0</v>
      </c>
      <c r="AF1012" s="25" t="s">
        <v>62</v>
      </c>
      <c r="AG1012" s="25" t="s">
        <v>62</v>
      </c>
      <c r="AH1012" s="25"/>
      <c r="AI1012" s="25" t="s">
        <v>63</v>
      </c>
      <c r="AJ1012" s="27">
        <v>387.64</v>
      </c>
      <c r="AK1012" s="24">
        <v>3</v>
      </c>
      <c r="AL1012" s="24" t="b">
        <v>0</v>
      </c>
      <c r="AM1012" s="24" t="b">
        <v>0</v>
      </c>
      <c r="AN1012" s="24" t="b">
        <v>1</v>
      </c>
      <c r="AO1012" s="24">
        <v>4</v>
      </c>
      <c r="AP1012" s="24">
        <v>1</v>
      </c>
      <c r="AQ1012" s="26">
        <v>37376</v>
      </c>
      <c r="AR1012" s="26">
        <v>37378</v>
      </c>
      <c r="AS1012" s="24">
        <v>1</v>
      </c>
      <c r="AT1012" s="23" t="s">
        <v>719</v>
      </c>
      <c r="AU1012" s="23" t="str">
        <f t="shared" si="15"/>
        <v/>
      </c>
    </row>
    <row r="1013" spans="2:47" ht="13.8" x14ac:dyDescent="0.25">
      <c r="B1013" s="20">
        <v>37376</v>
      </c>
      <c r="C1013" s="20" t="s">
        <v>2213</v>
      </c>
      <c r="D1013" s="21" t="s">
        <v>720</v>
      </c>
      <c r="E1013" s="21" t="s">
        <v>721</v>
      </c>
      <c r="F1013" s="22">
        <v>80</v>
      </c>
      <c r="G1013" s="21" t="s">
        <v>2699</v>
      </c>
      <c r="H1013" s="21" t="s">
        <v>2700</v>
      </c>
      <c r="I1013" s="21" t="s">
        <v>2701</v>
      </c>
      <c r="J1013" s="21" t="s">
        <v>432</v>
      </c>
      <c r="K1013" s="21" t="s">
        <v>39</v>
      </c>
      <c r="L1013" s="21" t="s">
        <v>269</v>
      </c>
      <c r="M1013" s="23" t="s">
        <v>725</v>
      </c>
      <c r="N1013" s="24">
        <v>459</v>
      </c>
      <c r="O1013" s="21" t="s">
        <v>102</v>
      </c>
      <c r="P1013" s="23" t="s">
        <v>55</v>
      </c>
      <c r="Q1013" s="23" t="s">
        <v>56</v>
      </c>
      <c r="R1013" s="23" t="s">
        <v>57</v>
      </c>
      <c r="S1013" s="24" t="b">
        <v>0</v>
      </c>
      <c r="T1013" s="25" t="s">
        <v>2131</v>
      </c>
      <c r="U1013" s="25" t="s">
        <v>435</v>
      </c>
      <c r="V1013" s="25"/>
      <c r="W1013" s="23" t="s">
        <v>272</v>
      </c>
      <c r="X1013" s="26">
        <v>2</v>
      </c>
      <c r="Y1013" s="26">
        <v>2</v>
      </c>
      <c r="Z1013" s="21"/>
      <c r="AA1013" s="25"/>
      <c r="AB1013" s="25"/>
      <c r="AC1013" s="25"/>
      <c r="AD1013" s="25"/>
      <c r="AE1013" s="25">
        <v>0</v>
      </c>
      <c r="AF1013" s="25" t="s">
        <v>62</v>
      </c>
      <c r="AG1013" s="25" t="s">
        <v>62</v>
      </c>
      <c r="AH1013" s="25"/>
      <c r="AI1013" s="25" t="s">
        <v>63</v>
      </c>
      <c r="AJ1013" s="27">
        <v>80</v>
      </c>
      <c r="AK1013" s="24">
        <v>1</v>
      </c>
      <c r="AL1013" s="24" t="b">
        <v>0</v>
      </c>
      <c r="AM1013" s="24" t="b">
        <v>0</v>
      </c>
      <c r="AN1013" s="24" t="b">
        <v>1</v>
      </c>
      <c r="AO1013" s="24">
        <v>4</v>
      </c>
      <c r="AP1013" s="24">
        <v>1</v>
      </c>
      <c r="AQ1013" s="26">
        <v>37376</v>
      </c>
      <c r="AR1013" s="26">
        <v>37362</v>
      </c>
      <c r="AS1013" s="24">
        <v>1</v>
      </c>
      <c r="AT1013" s="23" t="s">
        <v>727</v>
      </c>
      <c r="AU1013" s="23" t="str">
        <f t="shared" si="15"/>
        <v/>
      </c>
    </row>
    <row r="1014" spans="2:47" ht="13.8" x14ac:dyDescent="0.25">
      <c r="B1014" s="20">
        <v>37376</v>
      </c>
      <c r="C1014" s="20" t="s">
        <v>2213</v>
      </c>
      <c r="D1014" s="21" t="s">
        <v>728</v>
      </c>
      <c r="E1014" s="21" t="s">
        <v>729</v>
      </c>
      <c r="F1014" s="22">
        <v>150</v>
      </c>
      <c r="G1014" s="21" t="s">
        <v>2587</v>
      </c>
      <c r="H1014" s="21" t="s">
        <v>2588</v>
      </c>
      <c r="I1014" s="21" t="s">
        <v>2588</v>
      </c>
      <c r="J1014" s="21"/>
      <c r="K1014" s="21" t="s">
        <v>39</v>
      </c>
      <c r="L1014" s="21" t="s">
        <v>269</v>
      </c>
      <c r="M1014" s="23" t="s">
        <v>725</v>
      </c>
      <c r="N1014" s="24">
        <v>459</v>
      </c>
      <c r="O1014" s="21" t="s">
        <v>102</v>
      </c>
      <c r="P1014" s="23" t="s">
        <v>130</v>
      </c>
      <c r="Q1014" s="23" t="s">
        <v>56</v>
      </c>
      <c r="R1014" s="23" t="s">
        <v>57</v>
      </c>
      <c r="S1014" s="24" t="b">
        <v>0</v>
      </c>
      <c r="T1014" s="25" t="s">
        <v>2587</v>
      </c>
      <c r="U1014" s="25"/>
      <c r="V1014" s="25"/>
      <c r="W1014" s="23" t="s">
        <v>272</v>
      </c>
      <c r="X1014" s="26">
        <v>2</v>
      </c>
      <c r="Y1014" s="26">
        <v>2</v>
      </c>
      <c r="Z1014" s="21"/>
      <c r="AA1014" s="25"/>
      <c r="AB1014" s="25"/>
      <c r="AC1014" s="25"/>
      <c r="AD1014" s="25"/>
      <c r="AE1014" s="25">
        <v>0</v>
      </c>
      <c r="AF1014" s="25" t="s">
        <v>62</v>
      </c>
      <c r="AG1014" s="25" t="s">
        <v>62</v>
      </c>
      <c r="AH1014" s="25"/>
      <c r="AI1014" s="25" t="s">
        <v>63</v>
      </c>
      <c r="AJ1014" s="27">
        <v>150</v>
      </c>
      <c r="AK1014" s="24">
        <v>1</v>
      </c>
      <c r="AL1014" s="24" t="b">
        <v>0</v>
      </c>
      <c r="AM1014" s="24" t="b">
        <v>0</v>
      </c>
      <c r="AN1014" s="24" t="b">
        <v>0</v>
      </c>
      <c r="AO1014" s="24">
        <v>0</v>
      </c>
      <c r="AP1014" s="24">
        <v>1</v>
      </c>
      <c r="AQ1014" s="26">
        <v>37376</v>
      </c>
      <c r="AR1014" s="26">
        <v>37384</v>
      </c>
      <c r="AS1014" s="24">
        <v>1</v>
      </c>
      <c r="AT1014" s="23" t="s">
        <v>730</v>
      </c>
      <c r="AU1014" s="23" t="str">
        <f t="shared" si="15"/>
        <v/>
      </c>
    </row>
    <row r="1015" spans="2:47" ht="13.8" x14ac:dyDescent="0.25">
      <c r="B1015" s="20">
        <v>37376</v>
      </c>
      <c r="C1015" s="20" t="s">
        <v>2213</v>
      </c>
      <c r="D1015" s="21" t="s">
        <v>1041</v>
      </c>
      <c r="E1015" s="21" t="s">
        <v>76</v>
      </c>
      <c r="F1015" s="22">
        <v>500</v>
      </c>
      <c r="G1015" s="21" t="s">
        <v>2543</v>
      </c>
      <c r="H1015" s="21" t="s">
        <v>2544</v>
      </c>
      <c r="I1015" s="21" t="s">
        <v>2544</v>
      </c>
      <c r="J1015" s="21" t="s">
        <v>432</v>
      </c>
      <c r="K1015" s="21" t="s">
        <v>39</v>
      </c>
      <c r="L1015" s="21" t="s">
        <v>269</v>
      </c>
      <c r="M1015" s="23" t="s">
        <v>1043</v>
      </c>
      <c r="N1015" s="24">
        <v>459</v>
      </c>
      <c r="O1015" s="21" t="s">
        <v>102</v>
      </c>
      <c r="P1015" s="23" t="s">
        <v>55</v>
      </c>
      <c r="Q1015" s="23" t="s">
        <v>56</v>
      </c>
      <c r="R1015" s="23" t="s">
        <v>57</v>
      </c>
      <c r="S1015" s="24" t="b">
        <v>0</v>
      </c>
      <c r="T1015" s="25" t="s">
        <v>2543</v>
      </c>
      <c r="U1015" s="25"/>
      <c r="V1015" s="25"/>
      <c r="W1015" s="23" t="s">
        <v>272</v>
      </c>
      <c r="X1015" s="26">
        <v>2</v>
      </c>
      <c r="Y1015" s="26">
        <v>2</v>
      </c>
      <c r="Z1015" s="21"/>
      <c r="AA1015" s="25"/>
      <c r="AB1015" s="25"/>
      <c r="AC1015" s="25"/>
      <c r="AD1015" s="25"/>
      <c r="AE1015" s="25">
        <v>0</v>
      </c>
      <c r="AF1015" s="25" t="s">
        <v>62</v>
      </c>
      <c r="AG1015" s="25" t="s">
        <v>62</v>
      </c>
      <c r="AH1015" s="25"/>
      <c r="AI1015" s="25" t="s">
        <v>63</v>
      </c>
      <c r="AJ1015" s="27">
        <v>500</v>
      </c>
      <c r="AK1015" s="24">
        <v>20</v>
      </c>
      <c r="AL1015" s="24" t="b">
        <v>0</v>
      </c>
      <c r="AM1015" s="24" t="b">
        <v>0</v>
      </c>
      <c r="AN1015" s="24" t="b">
        <v>0</v>
      </c>
      <c r="AO1015" s="24">
        <v>0</v>
      </c>
      <c r="AP1015" s="24">
        <v>1</v>
      </c>
      <c r="AQ1015" s="26">
        <v>37376</v>
      </c>
      <c r="AR1015" s="26">
        <v>37384</v>
      </c>
      <c r="AS1015" s="24">
        <v>1</v>
      </c>
      <c r="AT1015" s="23" t="s">
        <v>1047</v>
      </c>
      <c r="AU1015" s="23" t="str">
        <f t="shared" si="15"/>
        <v/>
      </c>
    </row>
    <row r="1016" spans="2:47" ht="13.8" x14ac:dyDescent="0.25">
      <c r="B1016" s="20">
        <v>37376</v>
      </c>
      <c r="C1016" s="20" t="s">
        <v>2213</v>
      </c>
      <c r="D1016" s="21" t="s">
        <v>1041</v>
      </c>
      <c r="E1016" s="21" t="s">
        <v>76</v>
      </c>
      <c r="F1016" s="22">
        <v>203.49</v>
      </c>
      <c r="G1016" s="21" t="s">
        <v>2691</v>
      </c>
      <c r="H1016" s="21" t="s">
        <v>1309</v>
      </c>
      <c r="I1016" s="21" t="s">
        <v>1309</v>
      </c>
      <c r="J1016" s="21" t="s">
        <v>432</v>
      </c>
      <c r="K1016" s="21" t="s">
        <v>39</v>
      </c>
      <c r="L1016" s="21" t="s">
        <v>269</v>
      </c>
      <c r="M1016" s="23" t="s">
        <v>1043</v>
      </c>
      <c r="N1016" s="24">
        <v>459</v>
      </c>
      <c r="O1016" s="21" t="s">
        <v>102</v>
      </c>
      <c r="P1016" s="23" t="s">
        <v>55</v>
      </c>
      <c r="Q1016" s="23" t="s">
        <v>56</v>
      </c>
      <c r="R1016" s="23" t="s">
        <v>57</v>
      </c>
      <c r="S1016" s="24" t="b">
        <v>0</v>
      </c>
      <c r="T1016" s="25" t="s">
        <v>2691</v>
      </c>
      <c r="U1016" s="25"/>
      <c r="V1016" s="25"/>
      <c r="W1016" s="23" t="s">
        <v>272</v>
      </c>
      <c r="X1016" s="26">
        <v>2</v>
      </c>
      <c r="Y1016" s="26">
        <v>2</v>
      </c>
      <c r="Z1016" s="21"/>
      <c r="AA1016" s="25"/>
      <c r="AB1016" s="25"/>
      <c r="AC1016" s="25"/>
      <c r="AD1016" s="25"/>
      <c r="AE1016" s="25">
        <v>0</v>
      </c>
      <c r="AF1016" s="25" t="s">
        <v>62</v>
      </c>
      <c r="AG1016" s="25" t="s">
        <v>62</v>
      </c>
      <c r="AH1016" s="25"/>
      <c r="AI1016" s="25" t="s">
        <v>63</v>
      </c>
      <c r="AJ1016" s="27">
        <v>203.49</v>
      </c>
      <c r="AK1016" s="24">
        <v>13</v>
      </c>
      <c r="AL1016" s="24" t="b">
        <v>0</v>
      </c>
      <c r="AM1016" s="24" t="b">
        <v>0</v>
      </c>
      <c r="AN1016" s="24" t="b">
        <v>0</v>
      </c>
      <c r="AO1016" s="24">
        <v>0</v>
      </c>
      <c r="AP1016" s="24">
        <v>1</v>
      </c>
      <c r="AQ1016" s="26">
        <v>37376</v>
      </c>
      <c r="AR1016" s="26">
        <v>37382</v>
      </c>
      <c r="AS1016" s="24">
        <v>1</v>
      </c>
      <c r="AT1016" s="23" t="s">
        <v>1047</v>
      </c>
      <c r="AU1016" s="23" t="str">
        <f t="shared" si="15"/>
        <v/>
      </c>
    </row>
    <row r="1017" spans="2:47" ht="13.8" x14ac:dyDescent="0.25">
      <c r="B1017" s="20">
        <v>37376</v>
      </c>
      <c r="C1017" s="20" t="s">
        <v>2213</v>
      </c>
      <c r="D1017" s="21" t="s">
        <v>233</v>
      </c>
      <c r="E1017" s="21" t="s">
        <v>234</v>
      </c>
      <c r="F1017" s="22">
        <v>-203.49</v>
      </c>
      <c r="G1017" s="21" t="s">
        <v>2691</v>
      </c>
      <c r="H1017" s="21" t="s">
        <v>1309</v>
      </c>
      <c r="I1017" s="21" t="s">
        <v>1309</v>
      </c>
      <c r="J1017" s="21" t="s">
        <v>432</v>
      </c>
      <c r="K1017" s="21" t="s">
        <v>39</v>
      </c>
      <c r="L1017" s="21" t="s">
        <v>269</v>
      </c>
      <c r="M1017" s="23" t="s">
        <v>236</v>
      </c>
      <c r="N1017" s="24">
        <v>458</v>
      </c>
      <c r="O1017" s="21" t="s">
        <v>54</v>
      </c>
      <c r="P1017" s="23" t="s">
        <v>55</v>
      </c>
      <c r="Q1017" s="23" t="s">
        <v>56</v>
      </c>
      <c r="R1017" s="23" t="s">
        <v>57</v>
      </c>
      <c r="S1017" s="24" t="b">
        <v>0</v>
      </c>
      <c r="T1017" s="25" t="s">
        <v>2691</v>
      </c>
      <c r="U1017" s="25"/>
      <c r="V1017" s="25"/>
      <c r="W1017" s="23" t="s">
        <v>272</v>
      </c>
      <c r="X1017" s="26">
        <v>2</v>
      </c>
      <c r="Y1017" s="26">
        <v>2</v>
      </c>
      <c r="Z1017" s="21"/>
      <c r="AA1017" s="25"/>
      <c r="AB1017" s="25"/>
      <c r="AC1017" s="25"/>
      <c r="AD1017" s="25"/>
      <c r="AE1017" s="25">
        <v>0</v>
      </c>
      <c r="AF1017" s="25" t="s">
        <v>62</v>
      </c>
      <c r="AG1017" s="25" t="s">
        <v>62</v>
      </c>
      <c r="AH1017" s="25"/>
      <c r="AI1017" s="25" t="s">
        <v>63</v>
      </c>
      <c r="AJ1017" s="27">
        <v>-203.49</v>
      </c>
      <c r="AK1017" s="24">
        <v>14</v>
      </c>
      <c r="AL1017" s="24" t="b">
        <v>0</v>
      </c>
      <c r="AM1017" s="24" t="b">
        <v>0</v>
      </c>
      <c r="AN1017" s="24" t="b">
        <v>0</v>
      </c>
      <c r="AO1017" s="24">
        <v>0</v>
      </c>
      <c r="AP1017" s="24">
        <v>1</v>
      </c>
      <c r="AQ1017" s="26">
        <v>37376</v>
      </c>
      <c r="AR1017" s="26">
        <v>37382</v>
      </c>
      <c r="AS1017" s="24">
        <v>1</v>
      </c>
      <c r="AT1017" s="23" t="s">
        <v>240</v>
      </c>
      <c r="AU1017" s="23" t="str">
        <f t="shared" si="15"/>
        <v/>
      </c>
    </row>
    <row r="1018" spans="2:47" ht="13.8" x14ac:dyDescent="0.25">
      <c r="B1018" s="20">
        <v>37376</v>
      </c>
      <c r="C1018" s="20" t="s">
        <v>2213</v>
      </c>
      <c r="D1018" s="21" t="s">
        <v>731</v>
      </c>
      <c r="E1018" s="21" t="s">
        <v>732</v>
      </c>
      <c r="F1018" s="22">
        <v>4246.16</v>
      </c>
      <c r="G1018" s="21" t="s">
        <v>2534</v>
      </c>
      <c r="H1018" s="21" t="s">
        <v>2535</v>
      </c>
      <c r="I1018" s="21" t="s">
        <v>2702</v>
      </c>
      <c r="J1018" s="21" t="s">
        <v>432</v>
      </c>
      <c r="K1018" s="21" t="s">
        <v>39</v>
      </c>
      <c r="L1018" s="21" t="s">
        <v>269</v>
      </c>
      <c r="M1018" s="23" t="s">
        <v>734</v>
      </c>
      <c r="N1018" s="24">
        <v>456</v>
      </c>
      <c r="O1018" s="21" t="s">
        <v>271</v>
      </c>
      <c r="P1018" s="23" t="s">
        <v>55</v>
      </c>
      <c r="Q1018" s="23" t="s">
        <v>56</v>
      </c>
      <c r="R1018" s="23" t="s">
        <v>57</v>
      </c>
      <c r="S1018" s="24" t="b">
        <v>0</v>
      </c>
      <c r="T1018" s="25" t="s">
        <v>1969</v>
      </c>
      <c r="U1018" s="25" t="s">
        <v>435</v>
      </c>
      <c r="V1018" s="25"/>
      <c r="W1018" s="23" t="s">
        <v>272</v>
      </c>
      <c r="X1018" s="26">
        <v>2</v>
      </c>
      <c r="Y1018" s="26">
        <v>2</v>
      </c>
      <c r="Z1018" s="21"/>
      <c r="AA1018" s="25"/>
      <c r="AB1018" s="25"/>
      <c r="AC1018" s="25"/>
      <c r="AD1018" s="25"/>
      <c r="AE1018" s="25">
        <v>0</v>
      </c>
      <c r="AF1018" s="25" t="s">
        <v>62</v>
      </c>
      <c r="AG1018" s="25" t="s">
        <v>62</v>
      </c>
      <c r="AH1018" s="25"/>
      <c r="AI1018" s="25" t="s">
        <v>63</v>
      </c>
      <c r="AJ1018" s="27">
        <v>4246.16</v>
      </c>
      <c r="AK1018" s="24">
        <v>8</v>
      </c>
      <c r="AL1018" s="24" t="b">
        <v>0</v>
      </c>
      <c r="AM1018" s="24" t="b">
        <v>0</v>
      </c>
      <c r="AN1018" s="24" t="b">
        <v>1</v>
      </c>
      <c r="AO1018" s="24">
        <v>4</v>
      </c>
      <c r="AP1018" s="24">
        <v>1</v>
      </c>
      <c r="AQ1018" s="26">
        <v>37376</v>
      </c>
      <c r="AR1018" s="26">
        <v>37377</v>
      </c>
      <c r="AS1018" s="24">
        <v>1</v>
      </c>
      <c r="AT1018" s="23" t="s">
        <v>735</v>
      </c>
      <c r="AU1018" s="23" t="str">
        <f t="shared" si="15"/>
        <v/>
      </c>
    </row>
    <row r="1019" spans="2:47" ht="13.8" x14ac:dyDescent="0.25">
      <c r="B1019" s="20">
        <v>37376</v>
      </c>
      <c r="C1019" s="20" t="s">
        <v>2213</v>
      </c>
      <c r="D1019" s="21" t="s">
        <v>731</v>
      </c>
      <c r="E1019" s="21" t="s">
        <v>732</v>
      </c>
      <c r="F1019" s="22">
        <v>2548</v>
      </c>
      <c r="G1019" s="21" t="s">
        <v>2563</v>
      </c>
      <c r="H1019" s="21" t="s">
        <v>2564</v>
      </c>
      <c r="I1019" s="21" t="s">
        <v>2703</v>
      </c>
      <c r="J1019" s="21" t="s">
        <v>432</v>
      </c>
      <c r="K1019" s="21" t="s">
        <v>39</v>
      </c>
      <c r="L1019" s="21" t="s">
        <v>269</v>
      </c>
      <c r="M1019" s="23" t="s">
        <v>734</v>
      </c>
      <c r="N1019" s="24">
        <v>456</v>
      </c>
      <c r="O1019" s="21" t="s">
        <v>271</v>
      </c>
      <c r="P1019" s="23" t="s">
        <v>55</v>
      </c>
      <c r="Q1019" s="23" t="s">
        <v>56</v>
      </c>
      <c r="R1019" s="23" t="s">
        <v>57</v>
      </c>
      <c r="S1019" s="24" t="b">
        <v>0</v>
      </c>
      <c r="T1019" s="25" t="s">
        <v>1985</v>
      </c>
      <c r="U1019" s="25" t="s">
        <v>435</v>
      </c>
      <c r="V1019" s="25"/>
      <c r="W1019" s="23" t="s">
        <v>272</v>
      </c>
      <c r="X1019" s="26">
        <v>2</v>
      </c>
      <c r="Y1019" s="26">
        <v>2</v>
      </c>
      <c r="Z1019" s="21"/>
      <c r="AA1019" s="25"/>
      <c r="AB1019" s="25"/>
      <c r="AC1019" s="25"/>
      <c r="AD1019" s="25"/>
      <c r="AE1019" s="25">
        <v>0</v>
      </c>
      <c r="AF1019" s="25" t="s">
        <v>62</v>
      </c>
      <c r="AG1019" s="25" t="s">
        <v>62</v>
      </c>
      <c r="AH1019" s="25"/>
      <c r="AI1019" s="25" t="s">
        <v>63</v>
      </c>
      <c r="AJ1019" s="27">
        <v>2548</v>
      </c>
      <c r="AK1019" s="24">
        <v>3</v>
      </c>
      <c r="AL1019" s="24" t="b">
        <v>1</v>
      </c>
      <c r="AM1019" s="24" t="b">
        <v>0</v>
      </c>
      <c r="AN1019" s="24" t="b">
        <v>1</v>
      </c>
      <c r="AO1019" s="24">
        <v>4</v>
      </c>
      <c r="AP1019" s="24">
        <v>1</v>
      </c>
      <c r="AQ1019" s="26">
        <v>37376</v>
      </c>
      <c r="AR1019" s="26">
        <v>37377</v>
      </c>
      <c r="AS1019" s="24">
        <v>1</v>
      </c>
      <c r="AT1019" s="23" t="s">
        <v>735</v>
      </c>
      <c r="AU1019" s="23" t="str">
        <f t="shared" si="15"/>
        <v/>
      </c>
    </row>
    <row r="1020" spans="2:47" ht="13.8" x14ac:dyDescent="0.25">
      <c r="B1020" s="20">
        <v>37376</v>
      </c>
      <c r="C1020" s="20" t="s">
        <v>2213</v>
      </c>
      <c r="D1020" s="21" t="s">
        <v>731</v>
      </c>
      <c r="E1020" s="21" t="s">
        <v>732</v>
      </c>
      <c r="F1020" s="22">
        <v>-2108</v>
      </c>
      <c r="G1020" s="21" t="s">
        <v>2566</v>
      </c>
      <c r="H1020" s="21" t="s">
        <v>2567</v>
      </c>
      <c r="I1020" s="21" t="s">
        <v>2704</v>
      </c>
      <c r="J1020" s="21" t="s">
        <v>432</v>
      </c>
      <c r="K1020" s="21" t="s">
        <v>39</v>
      </c>
      <c r="L1020" s="21" t="s">
        <v>504</v>
      </c>
      <c r="M1020" s="23" t="s">
        <v>734</v>
      </c>
      <c r="N1020" s="24">
        <v>456</v>
      </c>
      <c r="O1020" s="21" t="s">
        <v>271</v>
      </c>
      <c r="P1020" s="23" t="s">
        <v>55</v>
      </c>
      <c r="Q1020" s="23" t="s">
        <v>56</v>
      </c>
      <c r="R1020" s="23" t="s">
        <v>57</v>
      </c>
      <c r="S1020" s="24" t="b">
        <v>0</v>
      </c>
      <c r="T1020" s="25" t="s">
        <v>1985</v>
      </c>
      <c r="U1020" s="25" t="s">
        <v>435</v>
      </c>
      <c r="V1020" s="25"/>
      <c r="W1020" s="23" t="s">
        <v>272</v>
      </c>
      <c r="X1020" s="26">
        <v>2</v>
      </c>
      <c r="Y1020" s="26">
        <v>2</v>
      </c>
      <c r="Z1020" s="21"/>
      <c r="AA1020" s="25"/>
      <c r="AB1020" s="25"/>
      <c r="AC1020" s="25"/>
      <c r="AD1020" s="25"/>
      <c r="AE1020" s="25">
        <v>0</v>
      </c>
      <c r="AF1020" s="25" t="s">
        <v>62</v>
      </c>
      <c r="AG1020" s="25" t="s">
        <v>62</v>
      </c>
      <c r="AH1020" s="25"/>
      <c r="AI1020" s="25" t="s">
        <v>63</v>
      </c>
      <c r="AJ1020" s="27">
        <v>-2108</v>
      </c>
      <c r="AK1020" s="24">
        <v>3</v>
      </c>
      <c r="AL1020" s="24" t="b">
        <v>0</v>
      </c>
      <c r="AM1020" s="24" t="b">
        <v>0</v>
      </c>
      <c r="AN1020" s="24" t="b">
        <v>0</v>
      </c>
      <c r="AO1020" s="24">
        <v>5</v>
      </c>
      <c r="AP1020" s="24">
        <v>1</v>
      </c>
      <c r="AQ1020" s="26">
        <v>37376</v>
      </c>
      <c r="AR1020" s="26">
        <v>37348</v>
      </c>
      <c r="AS1020" s="24">
        <v>1</v>
      </c>
      <c r="AT1020" s="23" t="s">
        <v>735</v>
      </c>
      <c r="AU1020" s="23" t="str">
        <f t="shared" si="15"/>
        <v/>
      </c>
    </row>
    <row r="1021" spans="2:47" ht="13.8" x14ac:dyDescent="0.25">
      <c r="B1021" s="20">
        <v>37376</v>
      </c>
      <c r="C1021" s="20" t="s">
        <v>2213</v>
      </c>
      <c r="D1021" s="21" t="s">
        <v>738</v>
      </c>
      <c r="E1021" s="21" t="s">
        <v>500</v>
      </c>
      <c r="F1021" s="22">
        <v>-2388</v>
      </c>
      <c r="G1021" s="21" t="s">
        <v>2566</v>
      </c>
      <c r="H1021" s="21" t="s">
        <v>2567</v>
      </c>
      <c r="I1021" s="21" t="s">
        <v>2705</v>
      </c>
      <c r="J1021" s="21" t="s">
        <v>432</v>
      </c>
      <c r="K1021" s="21" t="s">
        <v>39</v>
      </c>
      <c r="L1021" s="21" t="s">
        <v>504</v>
      </c>
      <c r="M1021" s="23" t="s">
        <v>740</v>
      </c>
      <c r="N1021" s="24">
        <v>456</v>
      </c>
      <c r="O1021" s="21" t="s">
        <v>271</v>
      </c>
      <c r="P1021" s="23" t="s">
        <v>55</v>
      </c>
      <c r="Q1021" s="23" t="s">
        <v>56</v>
      </c>
      <c r="R1021" s="23" t="s">
        <v>57</v>
      </c>
      <c r="S1021" s="24" t="b">
        <v>0</v>
      </c>
      <c r="T1021" s="25" t="s">
        <v>1985</v>
      </c>
      <c r="U1021" s="25" t="s">
        <v>435</v>
      </c>
      <c r="V1021" s="25"/>
      <c r="W1021" s="23" t="s">
        <v>272</v>
      </c>
      <c r="X1021" s="26">
        <v>2</v>
      </c>
      <c r="Y1021" s="26">
        <v>2</v>
      </c>
      <c r="Z1021" s="21"/>
      <c r="AA1021" s="25"/>
      <c r="AB1021" s="25"/>
      <c r="AC1021" s="25"/>
      <c r="AD1021" s="25"/>
      <c r="AE1021" s="25">
        <v>0</v>
      </c>
      <c r="AF1021" s="25" t="s">
        <v>62</v>
      </c>
      <c r="AG1021" s="25" t="s">
        <v>62</v>
      </c>
      <c r="AH1021" s="25"/>
      <c r="AI1021" s="25" t="s">
        <v>63</v>
      </c>
      <c r="AJ1021" s="27">
        <v>-2388</v>
      </c>
      <c r="AK1021" s="24">
        <v>4</v>
      </c>
      <c r="AL1021" s="24" t="b">
        <v>0</v>
      </c>
      <c r="AM1021" s="24" t="b">
        <v>0</v>
      </c>
      <c r="AN1021" s="24" t="b">
        <v>0</v>
      </c>
      <c r="AO1021" s="24">
        <v>5</v>
      </c>
      <c r="AP1021" s="24">
        <v>1</v>
      </c>
      <c r="AQ1021" s="26">
        <v>37376</v>
      </c>
      <c r="AR1021" s="26">
        <v>37348</v>
      </c>
      <c r="AS1021" s="24">
        <v>1</v>
      </c>
      <c r="AT1021" s="23" t="s">
        <v>741</v>
      </c>
      <c r="AU1021" s="23" t="str">
        <f t="shared" si="15"/>
        <v/>
      </c>
    </row>
    <row r="1022" spans="2:47" ht="13.8" x14ac:dyDescent="0.25">
      <c r="B1022" s="20">
        <v>37376</v>
      </c>
      <c r="C1022" s="20" t="s">
        <v>2213</v>
      </c>
      <c r="D1022" s="21" t="s">
        <v>738</v>
      </c>
      <c r="E1022" s="21" t="s">
        <v>500</v>
      </c>
      <c r="F1022" s="22">
        <v>2910</v>
      </c>
      <c r="G1022" s="21" t="s">
        <v>2563</v>
      </c>
      <c r="H1022" s="21" t="s">
        <v>2564</v>
      </c>
      <c r="I1022" s="21" t="s">
        <v>2706</v>
      </c>
      <c r="J1022" s="21" t="s">
        <v>432</v>
      </c>
      <c r="K1022" s="21" t="s">
        <v>39</v>
      </c>
      <c r="L1022" s="21" t="s">
        <v>269</v>
      </c>
      <c r="M1022" s="23" t="s">
        <v>740</v>
      </c>
      <c r="N1022" s="24">
        <v>456</v>
      </c>
      <c r="O1022" s="21" t="s">
        <v>271</v>
      </c>
      <c r="P1022" s="23" t="s">
        <v>55</v>
      </c>
      <c r="Q1022" s="23" t="s">
        <v>56</v>
      </c>
      <c r="R1022" s="23" t="s">
        <v>57</v>
      </c>
      <c r="S1022" s="24" t="b">
        <v>0</v>
      </c>
      <c r="T1022" s="25" t="s">
        <v>1985</v>
      </c>
      <c r="U1022" s="25" t="s">
        <v>435</v>
      </c>
      <c r="V1022" s="25"/>
      <c r="W1022" s="23" t="s">
        <v>272</v>
      </c>
      <c r="X1022" s="26">
        <v>2</v>
      </c>
      <c r="Y1022" s="26">
        <v>2</v>
      </c>
      <c r="Z1022" s="21"/>
      <c r="AA1022" s="25"/>
      <c r="AB1022" s="25"/>
      <c r="AC1022" s="25"/>
      <c r="AD1022" s="25"/>
      <c r="AE1022" s="25">
        <v>0</v>
      </c>
      <c r="AF1022" s="25" t="s">
        <v>62</v>
      </c>
      <c r="AG1022" s="25" t="s">
        <v>62</v>
      </c>
      <c r="AH1022" s="25"/>
      <c r="AI1022" s="25" t="s">
        <v>63</v>
      </c>
      <c r="AJ1022" s="27">
        <v>2910</v>
      </c>
      <c r="AK1022" s="24">
        <v>4</v>
      </c>
      <c r="AL1022" s="24" t="b">
        <v>1</v>
      </c>
      <c r="AM1022" s="24" t="b">
        <v>0</v>
      </c>
      <c r="AN1022" s="24" t="b">
        <v>1</v>
      </c>
      <c r="AO1022" s="24">
        <v>4</v>
      </c>
      <c r="AP1022" s="24">
        <v>1</v>
      </c>
      <c r="AQ1022" s="26">
        <v>37376</v>
      </c>
      <c r="AR1022" s="26">
        <v>37377</v>
      </c>
      <c r="AS1022" s="24">
        <v>1</v>
      </c>
      <c r="AT1022" s="23" t="s">
        <v>741</v>
      </c>
      <c r="AU1022" s="23" t="str">
        <f t="shared" si="15"/>
        <v/>
      </c>
    </row>
    <row r="1023" spans="2:47" ht="13.8" x14ac:dyDescent="0.25">
      <c r="B1023" s="20">
        <v>37376</v>
      </c>
      <c r="C1023" s="20" t="s">
        <v>2213</v>
      </c>
      <c r="D1023" s="21" t="s">
        <v>738</v>
      </c>
      <c r="E1023" s="21" t="s">
        <v>500</v>
      </c>
      <c r="F1023" s="22">
        <v>4850</v>
      </c>
      <c r="G1023" s="21" t="s">
        <v>2534</v>
      </c>
      <c r="H1023" s="21" t="s">
        <v>2535</v>
      </c>
      <c r="I1023" s="21" t="s">
        <v>2707</v>
      </c>
      <c r="J1023" s="21" t="s">
        <v>432</v>
      </c>
      <c r="K1023" s="21" t="s">
        <v>39</v>
      </c>
      <c r="L1023" s="21" t="s">
        <v>269</v>
      </c>
      <c r="M1023" s="23" t="s">
        <v>740</v>
      </c>
      <c r="N1023" s="24">
        <v>456</v>
      </c>
      <c r="O1023" s="21" t="s">
        <v>271</v>
      </c>
      <c r="P1023" s="23" t="s">
        <v>55</v>
      </c>
      <c r="Q1023" s="23" t="s">
        <v>56</v>
      </c>
      <c r="R1023" s="23" t="s">
        <v>57</v>
      </c>
      <c r="S1023" s="24" t="b">
        <v>0</v>
      </c>
      <c r="T1023" s="25" t="s">
        <v>1969</v>
      </c>
      <c r="U1023" s="25" t="s">
        <v>435</v>
      </c>
      <c r="V1023" s="25"/>
      <c r="W1023" s="23" t="s">
        <v>272</v>
      </c>
      <c r="X1023" s="26">
        <v>2</v>
      </c>
      <c r="Y1023" s="26">
        <v>2</v>
      </c>
      <c r="Z1023" s="21"/>
      <c r="AA1023" s="25"/>
      <c r="AB1023" s="25"/>
      <c r="AC1023" s="25"/>
      <c r="AD1023" s="25"/>
      <c r="AE1023" s="25">
        <v>0</v>
      </c>
      <c r="AF1023" s="25" t="s">
        <v>62</v>
      </c>
      <c r="AG1023" s="25" t="s">
        <v>62</v>
      </c>
      <c r="AH1023" s="25"/>
      <c r="AI1023" s="25" t="s">
        <v>63</v>
      </c>
      <c r="AJ1023" s="27">
        <v>4850</v>
      </c>
      <c r="AK1023" s="24">
        <v>9</v>
      </c>
      <c r="AL1023" s="24" t="b">
        <v>0</v>
      </c>
      <c r="AM1023" s="24" t="b">
        <v>0</v>
      </c>
      <c r="AN1023" s="24" t="b">
        <v>1</v>
      </c>
      <c r="AO1023" s="24">
        <v>4</v>
      </c>
      <c r="AP1023" s="24">
        <v>1</v>
      </c>
      <c r="AQ1023" s="26">
        <v>37376</v>
      </c>
      <c r="AR1023" s="26">
        <v>37377</v>
      </c>
      <c r="AS1023" s="24">
        <v>1</v>
      </c>
      <c r="AT1023" s="23" t="s">
        <v>741</v>
      </c>
      <c r="AU1023" s="23" t="str">
        <f t="shared" si="15"/>
        <v/>
      </c>
    </row>
    <row r="1024" spans="2:47" ht="13.8" x14ac:dyDescent="0.25">
      <c r="B1024" s="20">
        <v>37376</v>
      </c>
      <c r="C1024" s="20" t="s">
        <v>2213</v>
      </c>
      <c r="D1024" s="21" t="s">
        <v>765</v>
      </c>
      <c r="E1024" s="21" t="s">
        <v>99</v>
      </c>
      <c r="F1024" s="22">
        <v>-400</v>
      </c>
      <c r="G1024" s="21" t="s">
        <v>2695</v>
      </c>
      <c r="H1024" s="21" t="s">
        <v>477</v>
      </c>
      <c r="I1024" s="21" t="s">
        <v>478</v>
      </c>
      <c r="J1024" s="21"/>
      <c r="K1024" s="21" t="s">
        <v>39</v>
      </c>
      <c r="L1024" s="21" t="s">
        <v>504</v>
      </c>
      <c r="M1024" s="23" t="s">
        <v>766</v>
      </c>
      <c r="N1024" s="24">
        <v>499</v>
      </c>
      <c r="O1024" s="21" t="s">
        <v>139</v>
      </c>
      <c r="P1024" s="23" t="s">
        <v>130</v>
      </c>
      <c r="Q1024" s="23" t="s">
        <v>56</v>
      </c>
      <c r="R1024" s="23" t="s">
        <v>57</v>
      </c>
      <c r="S1024" s="24" t="b">
        <v>0</v>
      </c>
      <c r="T1024" s="25" t="s">
        <v>2126</v>
      </c>
      <c r="U1024" s="25"/>
      <c r="V1024" s="25"/>
      <c r="W1024" s="23" t="s">
        <v>272</v>
      </c>
      <c r="X1024" s="26">
        <v>2</v>
      </c>
      <c r="Y1024" s="26">
        <v>2</v>
      </c>
      <c r="Z1024" s="21"/>
      <c r="AA1024" s="25"/>
      <c r="AB1024" s="25"/>
      <c r="AC1024" s="25"/>
      <c r="AD1024" s="25"/>
      <c r="AE1024" s="25">
        <v>0</v>
      </c>
      <c r="AF1024" s="25" t="s">
        <v>62</v>
      </c>
      <c r="AG1024" s="25" t="s">
        <v>62</v>
      </c>
      <c r="AH1024" s="25"/>
      <c r="AI1024" s="25" t="s">
        <v>63</v>
      </c>
      <c r="AJ1024" s="27">
        <v>-400</v>
      </c>
      <c r="AK1024" s="24">
        <v>1</v>
      </c>
      <c r="AL1024" s="24" t="b">
        <v>0</v>
      </c>
      <c r="AM1024" s="24" t="b">
        <v>0</v>
      </c>
      <c r="AN1024" s="24" t="b">
        <v>0</v>
      </c>
      <c r="AO1024" s="24">
        <v>5</v>
      </c>
      <c r="AP1024" s="24">
        <v>1</v>
      </c>
      <c r="AQ1024" s="26">
        <v>37376</v>
      </c>
      <c r="AR1024" s="26">
        <v>37354</v>
      </c>
      <c r="AS1024" s="24">
        <v>1</v>
      </c>
      <c r="AT1024" s="23" t="s">
        <v>767</v>
      </c>
      <c r="AU1024" s="23" t="str">
        <f t="shared" si="15"/>
        <v/>
      </c>
    </row>
    <row r="1025" spans="2:47" ht="13.8" x14ac:dyDescent="0.25">
      <c r="B1025" s="20">
        <v>37376</v>
      </c>
      <c r="C1025" s="20" t="s">
        <v>2213</v>
      </c>
      <c r="D1025" s="21" t="s">
        <v>765</v>
      </c>
      <c r="E1025" s="21" t="s">
        <v>99</v>
      </c>
      <c r="F1025" s="22">
        <v>5.63</v>
      </c>
      <c r="G1025" s="21" t="s">
        <v>2667</v>
      </c>
      <c r="H1025" s="21" t="s">
        <v>477</v>
      </c>
      <c r="I1025" s="21" t="s">
        <v>478</v>
      </c>
      <c r="J1025" s="21"/>
      <c r="K1025" s="21" t="s">
        <v>39</v>
      </c>
      <c r="L1025" s="21" t="s">
        <v>504</v>
      </c>
      <c r="M1025" s="23" t="s">
        <v>766</v>
      </c>
      <c r="N1025" s="24">
        <v>499</v>
      </c>
      <c r="O1025" s="21" t="s">
        <v>139</v>
      </c>
      <c r="P1025" s="23" t="s">
        <v>130</v>
      </c>
      <c r="Q1025" s="23" t="s">
        <v>56</v>
      </c>
      <c r="R1025" s="23" t="s">
        <v>57</v>
      </c>
      <c r="S1025" s="24" t="b">
        <v>0</v>
      </c>
      <c r="T1025" s="25" t="s">
        <v>2085</v>
      </c>
      <c r="U1025" s="25"/>
      <c r="V1025" s="25"/>
      <c r="W1025" s="23" t="s">
        <v>272</v>
      </c>
      <c r="X1025" s="26">
        <v>2</v>
      </c>
      <c r="Y1025" s="26">
        <v>2</v>
      </c>
      <c r="Z1025" s="21"/>
      <c r="AA1025" s="25"/>
      <c r="AB1025" s="25"/>
      <c r="AC1025" s="25"/>
      <c r="AD1025" s="25"/>
      <c r="AE1025" s="25">
        <v>0</v>
      </c>
      <c r="AF1025" s="25" t="s">
        <v>62</v>
      </c>
      <c r="AG1025" s="25" t="s">
        <v>62</v>
      </c>
      <c r="AH1025" s="25"/>
      <c r="AI1025" s="25" t="s">
        <v>63</v>
      </c>
      <c r="AJ1025" s="27">
        <v>5.63</v>
      </c>
      <c r="AK1025" s="24">
        <v>3</v>
      </c>
      <c r="AL1025" s="24" t="b">
        <v>0</v>
      </c>
      <c r="AM1025" s="24" t="b">
        <v>0</v>
      </c>
      <c r="AN1025" s="24" t="b">
        <v>0</v>
      </c>
      <c r="AO1025" s="24">
        <v>5</v>
      </c>
      <c r="AP1025" s="24">
        <v>1</v>
      </c>
      <c r="AQ1025" s="26">
        <v>37376</v>
      </c>
      <c r="AR1025" s="26">
        <v>37351</v>
      </c>
      <c r="AS1025" s="24">
        <v>1</v>
      </c>
      <c r="AT1025" s="23" t="s">
        <v>767</v>
      </c>
      <c r="AU1025" s="23" t="str">
        <f t="shared" si="15"/>
        <v/>
      </c>
    </row>
    <row r="1026" spans="2:47" ht="13.8" x14ac:dyDescent="0.25">
      <c r="B1026" s="20">
        <v>37376</v>
      </c>
      <c r="C1026" s="20" t="s">
        <v>2213</v>
      </c>
      <c r="D1026" s="21" t="s">
        <v>765</v>
      </c>
      <c r="E1026" s="21" t="s">
        <v>99</v>
      </c>
      <c r="F1026" s="22">
        <v>400</v>
      </c>
      <c r="G1026" s="21" t="s">
        <v>2545</v>
      </c>
      <c r="H1026" s="21" t="s">
        <v>477</v>
      </c>
      <c r="I1026" s="21" t="s">
        <v>478</v>
      </c>
      <c r="J1026" s="21"/>
      <c r="K1026" s="21" t="s">
        <v>39</v>
      </c>
      <c r="L1026" s="21" t="s">
        <v>269</v>
      </c>
      <c r="M1026" s="23" t="s">
        <v>766</v>
      </c>
      <c r="N1026" s="24">
        <v>499</v>
      </c>
      <c r="O1026" s="21" t="s">
        <v>139</v>
      </c>
      <c r="P1026" s="23" t="s">
        <v>130</v>
      </c>
      <c r="Q1026" s="23" t="s">
        <v>56</v>
      </c>
      <c r="R1026" s="23" t="s">
        <v>57</v>
      </c>
      <c r="S1026" s="24" t="b">
        <v>0</v>
      </c>
      <c r="T1026" s="25" t="s">
        <v>2545</v>
      </c>
      <c r="U1026" s="25"/>
      <c r="V1026" s="25"/>
      <c r="W1026" s="23" t="s">
        <v>272</v>
      </c>
      <c r="X1026" s="26">
        <v>2</v>
      </c>
      <c r="Y1026" s="26">
        <v>2</v>
      </c>
      <c r="Z1026" s="21"/>
      <c r="AA1026" s="25"/>
      <c r="AB1026" s="25"/>
      <c r="AC1026" s="25"/>
      <c r="AD1026" s="25"/>
      <c r="AE1026" s="25">
        <v>0</v>
      </c>
      <c r="AF1026" s="25" t="s">
        <v>62</v>
      </c>
      <c r="AG1026" s="25" t="s">
        <v>62</v>
      </c>
      <c r="AH1026" s="25"/>
      <c r="AI1026" s="25" t="s">
        <v>63</v>
      </c>
      <c r="AJ1026" s="27">
        <v>400</v>
      </c>
      <c r="AK1026" s="24">
        <v>3</v>
      </c>
      <c r="AL1026" s="24" t="b">
        <v>1</v>
      </c>
      <c r="AM1026" s="24" t="b">
        <v>0</v>
      </c>
      <c r="AN1026" s="24" t="b">
        <v>0</v>
      </c>
      <c r="AO1026" s="24">
        <v>0</v>
      </c>
      <c r="AP1026" s="24">
        <v>1</v>
      </c>
      <c r="AQ1026" s="26">
        <v>37376</v>
      </c>
      <c r="AR1026" s="26">
        <v>37382</v>
      </c>
      <c r="AS1026" s="24">
        <v>1</v>
      </c>
      <c r="AT1026" s="23" t="s">
        <v>767</v>
      </c>
      <c r="AU1026" s="23" t="str">
        <f t="shared" si="15"/>
        <v/>
      </c>
    </row>
    <row r="1027" spans="2:47" ht="13.8" x14ac:dyDescent="0.25">
      <c r="B1027" s="20">
        <v>37376</v>
      </c>
      <c r="C1027" s="20" t="s">
        <v>2213</v>
      </c>
      <c r="D1027" s="21" t="s">
        <v>765</v>
      </c>
      <c r="E1027" s="21" t="s">
        <v>99</v>
      </c>
      <c r="F1027" s="22">
        <v>60.49</v>
      </c>
      <c r="G1027" s="21" t="s">
        <v>2708</v>
      </c>
      <c r="H1027" s="21" t="s">
        <v>49</v>
      </c>
      <c r="I1027" s="21" t="s">
        <v>2709</v>
      </c>
      <c r="J1027" s="21" t="s">
        <v>51</v>
      </c>
      <c r="K1027" s="21" t="s">
        <v>39</v>
      </c>
      <c r="L1027" s="21" t="s">
        <v>52</v>
      </c>
      <c r="M1027" s="23" t="s">
        <v>766</v>
      </c>
      <c r="N1027" s="24">
        <v>499</v>
      </c>
      <c r="O1027" s="21" t="s">
        <v>139</v>
      </c>
      <c r="P1027" s="23" t="s">
        <v>130</v>
      </c>
      <c r="Q1027" s="23" t="s">
        <v>56</v>
      </c>
      <c r="R1027" s="23" t="s">
        <v>57</v>
      </c>
      <c r="S1027" s="24" t="b">
        <v>0</v>
      </c>
      <c r="T1027" s="25" t="s">
        <v>2710</v>
      </c>
      <c r="U1027" s="25" t="s">
        <v>2711</v>
      </c>
      <c r="V1027" s="25" t="s">
        <v>1052</v>
      </c>
      <c r="W1027" s="23" t="s">
        <v>2712</v>
      </c>
      <c r="X1027" s="26">
        <v>37347</v>
      </c>
      <c r="Y1027" s="26">
        <v>37357</v>
      </c>
      <c r="Z1027" s="21"/>
      <c r="AA1027" s="25"/>
      <c r="AB1027" s="25"/>
      <c r="AC1027" s="25"/>
      <c r="AD1027" s="25">
        <v>7002</v>
      </c>
      <c r="AE1027" s="25">
        <v>60.49</v>
      </c>
      <c r="AF1027" s="25" t="s">
        <v>62</v>
      </c>
      <c r="AG1027" s="25" t="s">
        <v>62</v>
      </c>
      <c r="AH1027" s="25"/>
      <c r="AI1027" s="25" t="s">
        <v>63</v>
      </c>
      <c r="AJ1027" s="27">
        <v>60.49</v>
      </c>
      <c r="AK1027" s="24">
        <v>1</v>
      </c>
      <c r="AL1027" s="24" t="b">
        <v>0</v>
      </c>
      <c r="AM1027" s="24" t="b">
        <v>0</v>
      </c>
      <c r="AN1027" s="24" t="b">
        <v>0</v>
      </c>
      <c r="AO1027" s="24">
        <v>0</v>
      </c>
      <c r="AP1027" s="24">
        <v>1</v>
      </c>
      <c r="AQ1027" s="26">
        <v>37376</v>
      </c>
      <c r="AR1027" s="26">
        <v>37378</v>
      </c>
      <c r="AS1027" s="24">
        <v>1</v>
      </c>
      <c r="AT1027" s="23" t="s">
        <v>767</v>
      </c>
      <c r="AU1027" s="23" t="str">
        <f t="shared" si="15"/>
        <v>VO00515485</v>
      </c>
    </row>
    <row r="1028" spans="2:47" ht="13.8" x14ac:dyDescent="0.25">
      <c r="B1028" s="20">
        <v>37376</v>
      </c>
      <c r="C1028" s="20" t="s">
        <v>2213</v>
      </c>
      <c r="D1028" s="21" t="s">
        <v>765</v>
      </c>
      <c r="E1028" s="21" t="s">
        <v>99</v>
      </c>
      <c r="F1028" s="22">
        <v>26.51</v>
      </c>
      <c r="G1028" s="21" t="s">
        <v>2708</v>
      </c>
      <c r="H1028" s="21" t="s">
        <v>49</v>
      </c>
      <c r="I1028" s="21" t="s">
        <v>2713</v>
      </c>
      <c r="J1028" s="21" t="s">
        <v>51</v>
      </c>
      <c r="K1028" s="21" t="s">
        <v>39</v>
      </c>
      <c r="L1028" s="21" t="s">
        <v>52</v>
      </c>
      <c r="M1028" s="23" t="s">
        <v>766</v>
      </c>
      <c r="N1028" s="24">
        <v>499</v>
      </c>
      <c r="O1028" s="21" t="s">
        <v>139</v>
      </c>
      <c r="P1028" s="23" t="s">
        <v>130</v>
      </c>
      <c r="Q1028" s="23" t="s">
        <v>56</v>
      </c>
      <c r="R1028" s="23" t="s">
        <v>57</v>
      </c>
      <c r="S1028" s="24" t="b">
        <v>0</v>
      </c>
      <c r="T1028" s="25" t="s">
        <v>2714</v>
      </c>
      <c r="U1028" s="25" t="s">
        <v>2711</v>
      </c>
      <c r="V1028" s="25" t="s">
        <v>1658</v>
      </c>
      <c r="W1028" s="23" t="s">
        <v>2715</v>
      </c>
      <c r="X1028" s="26">
        <v>37356</v>
      </c>
      <c r="Y1028" s="26">
        <v>37413</v>
      </c>
      <c r="Z1028" s="21"/>
      <c r="AA1028" s="25"/>
      <c r="AB1028" s="25"/>
      <c r="AC1028" s="25"/>
      <c r="AD1028" s="25">
        <v>7002</v>
      </c>
      <c r="AE1028" s="25">
        <v>26.51</v>
      </c>
      <c r="AF1028" s="25" t="s">
        <v>62</v>
      </c>
      <c r="AG1028" s="25" t="s">
        <v>62</v>
      </c>
      <c r="AH1028" s="25"/>
      <c r="AI1028" s="25" t="s">
        <v>63</v>
      </c>
      <c r="AJ1028" s="27">
        <v>26.51</v>
      </c>
      <c r="AK1028" s="24">
        <v>2</v>
      </c>
      <c r="AL1028" s="24" t="b">
        <v>0</v>
      </c>
      <c r="AM1028" s="24" t="b">
        <v>0</v>
      </c>
      <c r="AN1028" s="24" t="b">
        <v>0</v>
      </c>
      <c r="AO1028" s="24">
        <v>0</v>
      </c>
      <c r="AP1028" s="24">
        <v>1</v>
      </c>
      <c r="AQ1028" s="26">
        <v>37376</v>
      </c>
      <c r="AR1028" s="26">
        <v>37378</v>
      </c>
      <c r="AS1028" s="24">
        <v>1</v>
      </c>
      <c r="AT1028" s="23" t="s">
        <v>767</v>
      </c>
      <c r="AU1028" s="23" t="str">
        <f t="shared" si="15"/>
        <v>VO00515486</v>
      </c>
    </row>
    <row r="1029" spans="2:47" ht="13.8" x14ac:dyDescent="0.25">
      <c r="B1029" s="20">
        <v>37376</v>
      </c>
      <c r="C1029" s="20" t="s">
        <v>2213</v>
      </c>
      <c r="D1029" s="21" t="s">
        <v>768</v>
      </c>
      <c r="E1029" s="21" t="s">
        <v>769</v>
      </c>
      <c r="F1029" s="22">
        <v>1909.72</v>
      </c>
      <c r="G1029" s="21" t="s">
        <v>2635</v>
      </c>
      <c r="H1029" s="21" t="s">
        <v>2636</v>
      </c>
      <c r="I1029" s="21" t="s">
        <v>575</v>
      </c>
      <c r="J1029" s="21" t="s">
        <v>576</v>
      </c>
      <c r="K1029" s="21" t="s">
        <v>39</v>
      </c>
      <c r="L1029" s="21" t="s">
        <v>269</v>
      </c>
      <c r="M1029" s="23" t="s">
        <v>770</v>
      </c>
      <c r="N1029" s="24">
        <v>499</v>
      </c>
      <c r="O1029" s="21" t="s">
        <v>139</v>
      </c>
      <c r="P1029" s="23" t="s">
        <v>55</v>
      </c>
      <c r="Q1029" s="23" t="s">
        <v>56</v>
      </c>
      <c r="R1029" s="23" t="s">
        <v>57</v>
      </c>
      <c r="S1029" s="24" t="b">
        <v>0</v>
      </c>
      <c r="T1029" s="25" t="s">
        <v>2051</v>
      </c>
      <c r="U1029" s="25" t="s">
        <v>435</v>
      </c>
      <c r="V1029" s="25"/>
      <c r="W1029" s="23" t="s">
        <v>272</v>
      </c>
      <c r="X1029" s="26">
        <v>2</v>
      </c>
      <c r="Y1029" s="26">
        <v>2</v>
      </c>
      <c r="Z1029" s="21"/>
      <c r="AA1029" s="25"/>
      <c r="AB1029" s="25"/>
      <c r="AC1029" s="25"/>
      <c r="AD1029" s="25"/>
      <c r="AE1029" s="25">
        <v>0</v>
      </c>
      <c r="AF1029" s="25" t="s">
        <v>62</v>
      </c>
      <c r="AG1029" s="25" t="s">
        <v>62</v>
      </c>
      <c r="AH1029" s="25"/>
      <c r="AI1029" s="25" t="s">
        <v>63</v>
      </c>
      <c r="AJ1029" s="27">
        <v>1909.72</v>
      </c>
      <c r="AK1029" s="24">
        <v>11</v>
      </c>
      <c r="AL1029" s="24" t="b">
        <v>0</v>
      </c>
      <c r="AM1029" s="24" t="b">
        <v>0</v>
      </c>
      <c r="AN1029" s="24" t="b">
        <v>1</v>
      </c>
      <c r="AO1029" s="24">
        <v>4</v>
      </c>
      <c r="AP1029" s="24">
        <v>1</v>
      </c>
      <c r="AQ1029" s="26">
        <v>37376</v>
      </c>
      <c r="AR1029" s="26">
        <v>37378</v>
      </c>
      <c r="AS1029" s="24">
        <v>1</v>
      </c>
      <c r="AT1029" s="23" t="s">
        <v>771</v>
      </c>
      <c r="AU1029" s="23" t="str">
        <f t="shared" si="15"/>
        <v/>
      </c>
    </row>
    <row r="1030" spans="2:47" ht="13.8" x14ac:dyDescent="0.25">
      <c r="B1030" s="20">
        <v>37376</v>
      </c>
      <c r="C1030" s="20" t="s">
        <v>2213</v>
      </c>
      <c r="D1030" s="21" t="s">
        <v>772</v>
      </c>
      <c r="E1030" s="21" t="s">
        <v>721</v>
      </c>
      <c r="F1030" s="22">
        <v>480</v>
      </c>
      <c r="G1030" s="21" t="s">
        <v>2699</v>
      </c>
      <c r="H1030" s="21" t="s">
        <v>2700</v>
      </c>
      <c r="I1030" s="21" t="s">
        <v>2716</v>
      </c>
      <c r="J1030" s="21" t="s">
        <v>432</v>
      </c>
      <c r="K1030" s="21" t="s">
        <v>39</v>
      </c>
      <c r="L1030" s="21" t="s">
        <v>269</v>
      </c>
      <c r="M1030" s="23" t="s">
        <v>774</v>
      </c>
      <c r="N1030" s="24">
        <v>499</v>
      </c>
      <c r="O1030" s="21" t="s">
        <v>139</v>
      </c>
      <c r="P1030" s="23" t="s">
        <v>55</v>
      </c>
      <c r="Q1030" s="23" t="s">
        <v>56</v>
      </c>
      <c r="R1030" s="23" t="s">
        <v>57</v>
      </c>
      <c r="S1030" s="24" t="b">
        <v>0</v>
      </c>
      <c r="T1030" s="25" t="s">
        <v>2131</v>
      </c>
      <c r="U1030" s="25" t="s">
        <v>435</v>
      </c>
      <c r="V1030" s="25"/>
      <c r="W1030" s="23" t="s">
        <v>272</v>
      </c>
      <c r="X1030" s="26">
        <v>2</v>
      </c>
      <c r="Y1030" s="26">
        <v>2</v>
      </c>
      <c r="Z1030" s="21"/>
      <c r="AA1030" s="25"/>
      <c r="AB1030" s="25"/>
      <c r="AC1030" s="25"/>
      <c r="AD1030" s="25"/>
      <c r="AE1030" s="25">
        <v>0</v>
      </c>
      <c r="AF1030" s="25" t="s">
        <v>62</v>
      </c>
      <c r="AG1030" s="25" t="s">
        <v>62</v>
      </c>
      <c r="AH1030" s="25"/>
      <c r="AI1030" s="25" t="s">
        <v>63</v>
      </c>
      <c r="AJ1030" s="27">
        <v>480</v>
      </c>
      <c r="AK1030" s="24">
        <v>2</v>
      </c>
      <c r="AL1030" s="24" t="b">
        <v>0</v>
      </c>
      <c r="AM1030" s="24" t="b">
        <v>0</v>
      </c>
      <c r="AN1030" s="24" t="b">
        <v>1</v>
      </c>
      <c r="AO1030" s="24">
        <v>4</v>
      </c>
      <c r="AP1030" s="24">
        <v>1</v>
      </c>
      <c r="AQ1030" s="26">
        <v>37376</v>
      </c>
      <c r="AR1030" s="26">
        <v>37362</v>
      </c>
      <c r="AS1030" s="24">
        <v>1</v>
      </c>
      <c r="AT1030" s="23" t="s">
        <v>775</v>
      </c>
      <c r="AU1030" s="23" t="str">
        <f t="shared" ref="AU1030:AU1093" si="16">IF(LEFT(T1030,2)="VO",T1030,"")</f>
        <v/>
      </c>
    </row>
    <row r="1031" spans="2:47" ht="13.8" x14ac:dyDescent="0.25">
      <c r="B1031" s="20">
        <v>37376</v>
      </c>
      <c r="C1031" s="20" t="s">
        <v>2213</v>
      </c>
      <c r="D1031" s="21" t="s">
        <v>1163</v>
      </c>
      <c r="E1031" s="21" t="s">
        <v>1164</v>
      </c>
      <c r="F1031" s="22">
        <v>-215.6</v>
      </c>
      <c r="G1031" s="21" t="s">
        <v>2665</v>
      </c>
      <c r="H1031" s="21" t="s">
        <v>1309</v>
      </c>
      <c r="I1031" s="21" t="s">
        <v>1309</v>
      </c>
      <c r="J1031" s="21" t="s">
        <v>432</v>
      </c>
      <c r="K1031" s="21" t="s">
        <v>39</v>
      </c>
      <c r="L1031" s="21" t="s">
        <v>269</v>
      </c>
      <c r="M1031" s="23" t="s">
        <v>1166</v>
      </c>
      <c r="N1031" s="24">
        <v>499</v>
      </c>
      <c r="O1031" s="21" t="s">
        <v>1092</v>
      </c>
      <c r="P1031" s="23" t="s">
        <v>55</v>
      </c>
      <c r="Q1031" s="23" t="s">
        <v>56</v>
      </c>
      <c r="R1031" s="23" t="s">
        <v>57</v>
      </c>
      <c r="S1031" s="24" t="b">
        <v>0</v>
      </c>
      <c r="T1031" s="25" t="s">
        <v>2665</v>
      </c>
      <c r="U1031" s="25"/>
      <c r="V1031" s="25"/>
      <c r="W1031" s="23" t="s">
        <v>272</v>
      </c>
      <c r="X1031" s="26">
        <v>2</v>
      </c>
      <c r="Y1031" s="26">
        <v>2</v>
      </c>
      <c r="Z1031" s="21"/>
      <c r="AA1031" s="25"/>
      <c r="AB1031" s="25"/>
      <c r="AC1031" s="25"/>
      <c r="AD1031" s="25"/>
      <c r="AE1031" s="25">
        <v>0</v>
      </c>
      <c r="AF1031" s="25" t="s">
        <v>62</v>
      </c>
      <c r="AG1031" s="25" t="s">
        <v>62</v>
      </c>
      <c r="AH1031" s="25"/>
      <c r="AI1031" s="25" t="s">
        <v>63</v>
      </c>
      <c r="AJ1031" s="27">
        <v>-215.6</v>
      </c>
      <c r="AK1031" s="24">
        <v>7</v>
      </c>
      <c r="AL1031" s="24" t="b">
        <v>0</v>
      </c>
      <c r="AM1031" s="24" t="b">
        <v>0</v>
      </c>
      <c r="AN1031" s="24" t="b">
        <v>0</v>
      </c>
      <c r="AO1031" s="24">
        <v>0</v>
      </c>
      <c r="AP1031" s="24">
        <v>1</v>
      </c>
      <c r="AQ1031" s="26">
        <v>37376</v>
      </c>
      <c r="AR1031" s="26">
        <v>37382</v>
      </c>
      <c r="AS1031" s="24">
        <v>1</v>
      </c>
      <c r="AT1031" s="23" t="s">
        <v>1170</v>
      </c>
      <c r="AU1031" s="23" t="str">
        <f t="shared" si="16"/>
        <v/>
      </c>
    </row>
    <row r="1032" spans="2:47" ht="13.8" x14ac:dyDescent="0.25">
      <c r="B1032" s="20">
        <v>37376</v>
      </c>
      <c r="C1032" s="20" t="s">
        <v>2213</v>
      </c>
      <c r="D1032" s="21" t="s">
        <v>1163</v>
      </c>
      <c r="E1032" s="21" t="s">
        <v>1164</v>
      </c>
      <c r="F1032" s="22">
        <v>154</v>
      </c>
      <c r="G1032" s="21" t="s">
        <v>2615</v>
      </c>
      <c r="H1032" s="21" t="s">
        <v>49</v>
      </c>
      <c r="I1032" s="21" t="s">
        <v>2717</v>
      </c>
      <c r="J1032" s="21" t="s">
        <v>307</v>
      </c>
      <c r="K1032" s="21" t="s">
        <v>39</v>
      </c>
      <c r="L1032" s="21" t="s">
        <v>52</v>
      </c>
      <c r="M1032" s="23" t="s">
        <v>1166</v>
      </c>
      <c r="N1032" s="24">
        <v>499</v>
      </c>
      <c r="O1032" s="21" t="s">
        <v>1092</v>
      </c>
      <c r="P1032" s="23" t="s">
        <v>55</v>
      </c>
      <c r="Q1032" s="23" t="s">
        <v>56</v>
      </c>
      <c r="R1032" s="23" t="s">
        <v>57</v>
      </c>
      <c r="S1032" s="24" t="b">
        <v>0</v>
      </c>
      <c r="T1032" s="25" t="s">
        <v>2718</v>
      </c>
      <c r="U1032" s="25" t="s">
        <v>2618</v>
      </c>
      <c r="V1032" s="25" t="s">
        <v>1168</v>
      </c>
      <c r="W1032" s="23" t="s">
        <v>2719</v>
      </c>
      <c r="X1032" s="26">
        <v>37369</v>
      </c>
      <c r="Y1032" s="26">
        <v>37426</v>
      </c>
      <c r="Z1032" s="21"/>
      <c r="AA1032" s="25"/>
      <c r="AB1032" s="25"/>
      <c r="AC1032" s="25"/>
      <c r="AD1032" s="25">
        <v>7001</v>
      </c>
      <c r="AE1032" s="25">
        <v>154</v>
      </c>
      <c r="AF1032" s="25" t="s">
        <v>62</v>
      </c>
      <c r="AG1032" s="25" t="s">
        <v>62</v>
      </c>
      <c r="AH1032" s="25"/>
      <c r="AI1032" s="25" t="s">
        <v>63</v>
      </c>
      <c r="AJ1032" s="27">
        <v>154</v>
      </c>
      <c r="AK1032" s="24">
        <v>1</v>
      </c>
      <c r="AL1032" s="24" t="b">
        <v>0</v>
      </c>
      <c r="AM1032" s="24" t="b">
        <v>0</v>
      </c>
      <c r="AN1032" s="24" t="b">
        <v>0</v>
      </c>
      <c r="AO1032" s="24">
        <v>0</v>
      </c>
      <c r="AP1032" s="24">
        <v>1</v>
      </c>
      <c r="AQ1032" s="26">
        <v>37376</v>
      </c>
      <c r="AR1032" s="26">
        <v>37378</v>
      </c>
      <c r="AS1032" s="24">
        <v>1</v>
      </c>
      <c r="AT1032" s="23" t="s">
        <v>1170</v>
      </c>
      <c r="AU1032" s="23" t="str">
        <f t="shared" si="16"/>
        <v>VO00514907</v>
      </c>
    </row>
    <row r="1033" spans="2:47" ht="13.8" x14ac:dyDescent="0.25">
      <c r="B1033" s="20">
        <v>37376</v>
      </c>
      <c r="C1033" s="20" t="s">
        <v>2213</v>
      </c>
      <c r="D1033" s="21" t="s">
        <v>188</v>
      </c>
      <c r="E1033" s="21" t="s">
        <v>189</v>
      </c>
      <c r="F1033" s="22">
        <v>750</v>
      </c>
      <c r="G1033" s="21" t="s">
        <v>2543</v>
      </c>
      <c r="H1033" s="21" t="s">
        <v>2544</v>
      </c>
      <c r="I1033" s="21" t="s">
        <v>2544</v>
      </c>
      <c r="J1033" s="21" t="s">
        <v>432</v>
      </c>
      <c r="K1033" s="21" t="s">
        <v>39</v>
      </c>
      <c r="L1033" s="21" t="s">
        <v>269</v>
      </c>
      <c r="M1033" s="23" t="s">
        <v>191</v>
      </c>
      <c r="N1033" s="24">
        <v>499</v>
      </c>
      <c r="O1033" s="21" t="s">
        <v>139</v>
      </c>
      <c r="P1033" s="23" t="s">
        <v>55</v>
      </c>
      <c r="Q1033" s="23" t="s">
        <v>56</v>
      </c>
      <c r="R1033" s="23" t="s">
        <v>57</v>
      </c>
      <c r="S1033" s="24" t="b">
        <v>0</v>
      </c>
      <c r="T1033" s="25" t="s">
        <v>2543</v>
      </c>
      <c r="U1033" s="25"/>
      <c r="V1033" s="25"/>
      <c r="W1033" s="23" t="s">
        <v>272</v>
      </c>
      <c r="X1033" s="26">
        <v>2</v>
      </c>
      <c r="Y1033" s="26">
        <v>2</v>
      </c>
      <c r="Z1033" s="21"/>
      <c r="AA1033" s="25"/>
      <c r="AB1033" s="25"/>
      <c r="AC1033" s="25"/>
      <c r="AD1033" s="25"/>
      <c r="AE1033" s="25">
        <v>0</v>
      </c>
      <c r="AF1033" s="25" t="s">
        <v>62</v>
      </c>
      <c r="AG1033" s="25" t="s">
        <v>62</v>
      </c>
      <c r="AH1033" s="25"/>
      <c r="AI1033" s="25" t="s">
        <v>63</v>
      </c>
      <c r="AJ1033" s="27">
        <v>750</v>
      </c>
      <c r="AK1033" s="24">
        <v>19</v>
      </c>
      <c r="AL1033" s="24" t="b">
        <v>0</v>
      </c>
      <c r="AM1033" s="24" t="b">
        <v>0</v>
      </c>
      <c r="AN1033" s="24" t="b">
        <v>0</v>
      </c>
      <c r="AO1033" s="24">
        <v>0</v>
      </c>
      <c r="AP1033" s="24">
        <v>1</v>
      </c>
      <c r="AQ1033" s="26">
        <v>37376</v>
      </c>
      <c r="AR1033" s="26">
        <v>37384</v>
      </c>
      <c r="AS1033" s="24">
        <v>1</v>
      </c>
      <c r="AT1033" s="23" t="s">
        <v>192</v>
      </c>
      <c r="AU1033" s="23" t="str">
        <f t="shared" si="16"/>
        <v/>
      </c>
    </row>
    <row r="1034" spans="2:47" ht="13.8" x14ac:dyDescent="0.25">
      <c r="B1034" s="20">
        <v>37376</v>
      </c>
      <c r="C1034" s="20" t="s">
        <v>2213</v>
      </c>
      <c r="D1034" s="21" t="s">
        <v>776</v>
      </c>
      <c r="E1034" s="21" t="s">
        <v>777</v>
      </c>
      <c r="F1034" s="22">
        <v>20.83</v>
      </c>
      <c r="G1034" s="21" t="s">
        <v>2549</v>
      </c>
      <c r="H1034" s="21" t="s">
        <v>2524</v>
      </c>
      <c r="I1034" s="21" t="s">
        <v>2524</v>
      </c>
      <c r="J1034" s="21"/>
      <c r="K1034" s="21" t="s">
        <v>39</v>
      </c>
      <c r="L1034" s="21" t="s">
        <v>269</v>
      </c>
      <c r="M1034" s="23" t="s">
        <v>778</v>
      </c>
      <c r="N1034" s="24">
        <v>461</v>
      </c>
      <c r="O1034" s="21" t="s">
        <v>779</v>
      </c>
      <c r="P1034" s="23" t="s">
        <v>130</v>
      </c>
      <c r="Q1034" s="23" t="s">
        <v>56</v>
      </c>
      <c r="R1034" s="23" t="s">
        <v>57</v>
      </c>
      <c r="S1034" s="24" t="b">
        <v>0</v>
      </c>
      <c r="T1034" s="25" t="s">
        <v>2549</v>
      </c>
      <c r="U1034" s="25"/>
      <c r="V1034" s="25"/>
      <c r="W1034" s="23" t="s">
        <v>272</v>
      </c>
      <c r="X1034" s="26">
        <v>2</v>
      </c>
      <c r="Y1034" s="26">
        <v>2</v>
      </c>
      <c r="Z1034" s="21"/>
      <c r="AA1034" s="25"/>
      <c r="AB1034" s="25"/>
      <c r="AC1034" s="25"/>
      <c r="AD1034" s="25"/>
      <c r="AE1034" s="25">
        <v>0</v>
      </c>
      <c r="AF1034" s="25" t="s">
        <v>62</v>
      </c>
      <c r="AG1034" s="25" t="s">
        <v>62</v>
      </c>
      <c r="AH1034" s="25"/>
      <c r="AI1034" s="25" t="s">
        <v>63</v>
      </c>
      <c r="AJ1034" s="27">
        <v>20.83</v>
      </c>
      <c r="AK1034" s="24">
        <v>5</v>
      </c>
      <c r="AL1034" s="24" t="b">
        <v>0</v>
      </c>
      <c r="AM1034" s="24" t="b">
        <v>0</v>
      </c>
      <c r="AN1034" s="24" t="b">
        <v>0</v>
      </c>
      <c r="AO1034" s="24">
        <v>0</v>
      </c>
      <c r="AP1034" s="24">
        <v>1</v>
      </c>
      <c r="AQ1034" s="26">
        <v>37376</v>
      </c>
      <c r="AR1034" s="26">
        <v>37382</v>
      </c>
      <c r="AS1034" s="24">
        <v>1</v>
      </c>
      <c r="AT1034" s="23" t="s">
        <v>780</v>
      </c>
      <c r="AU1034" s="23" t="str">
        <f t="shared" si="16"/>
        <v/>
      </c>
    </row>
    <row r="1035" spans="2:47" ht="13.8" x14ac:dyDescent="0.25">
      <c r="B1035" s="20">
        <v>37376</v>
      </c>
      <c r="C1035" s="20" t="s">
        <v>2213</v>
      </c>
      <c r="D1035" s="21" t="s">
        <v>781</v>
      </c>
      <c r="E1035" s="21" t="s">
        <v>782</v>
      </c>
      <c r="F1035" s="22">
        <v>2445</v>
      </c>
      <c r="G1035" s="21" t="s">
        <v>2720</v>
      </c>
      <c r="H1035" s="21" t="s">
        <v>784</v>
      </c>
      <c r="I1035" s="21" t="s">
        <v>2721</v>
      </c>
      <c r="J1035" s="21" t="s">
        <v>51</v>
      </c>
      <c r="K1035" s="21" t="s">
        <v>39</v>
      </c>
      <c r="L1035" s="21" t="s">
        <v>52</v>
      </c>
      <c r="M1035" s="23" t="s">
        <v>786</v>
      </c>
      <c r="N1035" s="24">
        <v>461</v>
      </c>
      <c r="O1035" s="21" t="s">
        <v>779</v>
      </c>
      <c r="P1035" s="23" t="s">
        <v>55</v>
      </c>
      <c r="Q1035" s="23" t="s">
        <v>56</v>
      </c>
      <c r="R1035" s="23" t="s">
        <v>57</v>
      </c>
      <c r="S1035" s="24" t="b">
        <v>0</v>
      </c>
      <c r="T1035" s="25" t="s">
        <v>2147</v>
      </c>
      <c r="U1035" s="25" t="s">
        <v>2722</v>
      </c>
      <c r="V1035" s="25"/>
      <c r="W1035" s="23" t="s">
        <v>272</v>
      </c>
      <c r="X1035" s="26">
        <v>2</v>
      </c>
      <c r="Y1035" s="26">
        <v>2</v>
      </c>
      <c r="Z1035" s="21"/>
      <c r="AA1035" s="25"/>
      <c r="AB1035" s="25"/>
      <c r="AC1035" s="25"/>
      <c r="AD1035" s="25"/>
      <c r="AE1035" s="25">
        <v>0</v>
      </c>
      <c r="AF1035" s="25" t="s">
        <v>62</v>
      </c>
      <c r="AG1035" s="25" t="s">
        <v>62</v>
      </c>
      <c r="AH1035" s="25"/>
      <c r="AI1035" s="25" t="s">
        <v>63</v>
      </c>
      <c r="AJ1035" s="27">
        <v>2445</v>
      </c>
      <c r="AK1035" s="24">
        <v>18</v>
      </c>
      <c r="AL1035" s="24" t="b">
        <v>0</v>
      </c>
      <c r="AM1035" s="24" t="b">
        <v>0</v>
      </c>
      <c r="AN1035" s="24" t="b">
        <v>0</v>
      </c>
      <c r="AO1035" s="24">
        <v>4</v>
      </c>
      <c r="AP1035" s="24">
        <v>1</v>
      </c>
      <c r="AQ1035" s="26">
        <v>37376</v>
      </c>
      <c r="AR1035" s="26">
        <v>37378</v>
      </c>
      <c r="AS1035" s="24">
        <v>1</v>
      </c>
      <c r="AT1035" s="23" t="s">
        <v>789</v>
      </c>
      <c r="AU1035" s="23" t="str">
        <f t="shared" si="16"/>
        <v/>
      </c>
    </row>
    <row r="1036" spans="2:47" ht="13.8" x14ac:dyDescent="0.25">
      <c r="B1036" s="20">
        <v>37376</v>
      </c>
      <c r="C1036" s="20" t="s">
        <v>2213</v>
      </c>
      <c r="D1036" s="21" t="s">
        <v>790</v>
      </c>
      <c r="E1036" s="21" t="s">
        <v>791</v>
      </c>
      <c r="F1036" s="22">
        <v>1300</v>
      </c>
      <c r="G1036" s="21" t="s">
        <v>2720</v>
      </c>
      <c r="H1036" s="21" t="s">
        <v>784</v>
      </c>
      <c r="I1036" s="21" t="s">
        <v>2723</v>
      </c>
      <c r="J1036" s="21" t="s">
        <v>51</v>
      </c>
      <c r="K1036" s="21" t="s">
        <v>39</v>
      </c>
      <c r="L1036" s="21" t="s">
        <v>52</v>
      </c>
      <c r="M1036" s="23" t="s">
        <v>786</v>
      </c>
      <c r="N1036" s="24">
        <v>461</v>
      </c>
      <c r="O1036" s="21" t="s">
        <v>779</v>
      </c>
      <c r="P1036" s="23" t="s">
        <v>130</v>
      </c>
      <c r="Q1036" s="23" t="s">
        <v>56</v>
      </c>
      <c r="R1036" s="23" t="s">
        <v>57</v>
      </c>
      <c r="S1036" s="24" t="b">
        <v>0</v>
      </c>
      <c r="T1036" s="25" t="s">
        <v>2147</v>
      </c>
      <c r="U1036" s="25" t="s">
        <v>2722</v>
      </c>
      <c r="V1036" s="25"/>
      <c r="W1036" s="23" t="s">
        <v>272</v>
      </c>
      <c r="X1036" s="26">
        <v>2</v>
      </c>
      <c r="Y1036" s="26">
        <v>2</v>
      </c>
      <c r="Z1036" s="21"/>
      <c r="AA1036" s="25"/>
      <c r="AB1036" s="25"/>
      <c r="AC1036" s="25"/>
      <c r="AD1036" s="25"/>
      <c r="AE1036" s="25">
        <v>0</v>
      </c>
      <c r="AF1036" s="25" t="s">
        <v>62</v>
      </c>
      <c r="AG1036" s="25" t="s">
        <v>62</v>
      </c>
      <c r="AH1036" s="25"/>
      <c r="AI1036" s="25" t="s">
        <v>63</v>
      </c>
      <c r="AJ1036" s="27">
        <v>1300</v>
      </c>
      <c r="AK1036" s="24">
        <v>20</v>
      </c>
      <c r="AL1036" s="24" t="b">
        <v>0</v>
      </c>
      <c r="AM1036" s="24" t="b">
        <v>0</v>
      </c>
      <c r="AN1036" s="24" t="b">
        <v>0</v>
      </c>
      <c r="AO1036" s="24">
        <v>4</v>
      </c>
      <c r="AP1036" s="24">
        <v>1</v>
      </c>
      <c r="AQ1036" s="26">
        <v>37376</v>
      </c>
      <c r="AR1036" s="26">
        <v>37378</v>
      </c>
      <c r="AS1036" s="24">
        <v>1</v>
      </c>
      <c r="AT1036" s="23" t="s">
        <v>793</v>
      </c>
      <c r="AU1036" s="23" t="str">
        <f t="shared" si="16"/>
        <v/>
      </c>
    </row>
    <row r="1037" spans="2:47" ht="13.8" x14ac:dyDescent="0.25">
      <c r="B1037" s="20">
        <v>37376</v>
      </c>
      <c r="C1037" s="20" t="s">
        <v>2213</v>
      </c>
      <c r="D1037" s="21" t="s">
        <v>2724</v>
      </c>
      <c r="E1037" s="21" t="s">
        <v>2725</v>
      </c>
      <c r="F1037" s="22">
        <v>500</v>
      </c>
      <c r="G1037" s="21" t="s">
        <v>2543</v>
      </c>
      <c r="H1037" s="21" t="s">
        <v>2544</v>
      </c>
      <c r="I1037" s="21" t="s">
        <v>2544</v>
      </c>
      <c r="J1037" s="21" t="s">
        <v>432</v>
      </c>
      <c r="K1037" s="21" t="s">
        <v>39</v>
      </c>
      <c r="L1037" s="21" t="s">
        <v>269</v>
      </c>
      <c r="M1037" s="23" t="s">
        <v>2726</v>
      </c>
      <c r="N1037" s="24">
        <v>461</v>
      </c>
      <c r="O1037" s="21" t="s">
        <v>779</v>
      </c>
      <c r="P1037" s="23" t="s">
        <v>55</v>
      </c>
      <c r="Q1037" s="23" t="s">
        <v>56</v>
      </c>
      <c r="R1037" s="23" t="s">
        <v>57</v>
      </c>
      <c r="S1037" s="24" t="b">
        <v>0</v>
      </c>
      <c r="T1037" s="25" t="s">
        <v>2543</v>
      </c>
      <c r="U1037" s="25"/>
      <c r="V1037" s="25"/>
      <c r="W1037" s="23" t="s">
        <v>272</v>
      </c>
      <c r="X1037" s="26">
        <v>2</v>
      </c>
      <c r="Y1037" s="26">
        <v>2</v>
      </c>
      <c r="Z1037" s="21"/>
      <c r="AA1037" s="25"/>
      <c r="AB1037" s="25"/>
      <c r="AC1037" s="25"/>
      <c r="AD1037" s="25"/>
      <c r="AE1037" s="25">
        <v>0</v>
      </c>
      <c r="AF1037" s="25" t="s">
        <v>62</v>
      </c>
      <c r="AG1037" s="25" t="s">
        <v>62</v>
      </c>
      <c r="AH1037" s="25"/>
      <c r="AI1037" s="25" t="s">
        <v>63</v>
      </c>
      <c r="AJ1037" s="27">
        <v>500</v>
      </c>
      <c r="AK1037" s="24">
        <v>15</v>
      </c>
      <c r="AL1037" s="24" t="b">
        <v>0</v>
      </c>
      <c r="AM1037" s="24" t="b">
        <v>0</v>
      </c>
      <c r="AN1037" s="24" t="b">
        <v>0</v>
      </c>
      <c r="AO1037" s="24">
        <v>0</v>
      </c>
      <c r="AP1037" s="24">
        <v>1</v>
      </c>
      <c r="AQ1037" s="26">
        <v>37376</v>
      </c>
      <c r="AR1037" s="26">
        <v>37384</v>
      </c>
      <c r="AS1037" s="24">
        <v>1</v>
      </c>
      <c r="AT1037" s="23" t="s">
        <v>2727</v>
      </c>
      <c r="AU1037" s="23" t="str">
        <f t="shared" si="16"/>
        <v/>
      </c>
    </row>
    <row r="1038" spans="2:47" ht="13.8" x14ac:dyDescent="0.25">
      <c r="B1038" s="20">
        <v>37376</v>
      </c>
      <c r="C1038" s="20" t="s">
        <v>2213</v>
      </c>
      <c r="D1038" s="21" t="s">
        <v>794</v>
      </c>
      <c r="E1038" s="21" t="s">
        <v>795</v>
      </c>
      <c r="F1038" s="22">
        <v>250</v>
      </c>
      <c r="G1038" s="21" t="s">
        <v>2543</v>
      </c>
      <c r="H1038" s="21" t="s">
        <v>2544</v>
      </c>
      <c r="I1038" s="21" t="s">
        <v>2544</v>
      </c>
      <c r="J1038" s="21" t="s">
        <v>432</v>
      </c>
      <c r="K1038" s="21" t="s">
        <v>39</v>
      </c>
      <c r="L1038" s="21" t="s">
        <v>269</v>
      </c>
      <c r="M1038" s="23" t="s">
        <v>799</v>
      </c>
      <c r="N1038" s="24">
        <v>461</v>
      </c>
      <c r="O1038" s="21" t="s">
        <v>779</v>
      </c>
      <c r="P1038" s="23" t="s">
        <v>55</v>
      </c>
      <c r="Q1038" s="23" t="s">
        <v>56</v>
      </c>
      <c r="R1038" s="23" t="s">
        <v>57</v>
      </c>
      <c r="S1038" s="24" t="b">
        <v>0</v>
      </c>
      <c r="T1038" s="25" t="s">
        <v>2543</v>
      </c>
      <c r="U1038" s="25"/>
      <c r="V1038" s="25"/>
      <c r="W1038" s="23" t="s">
        <v>272</v>
      </c>
      <c r="X1038" s="26">
        <v>2</v>
      </c>
      <c r="Y1038" s="26">
        <v>2</v>
      </c>
      <c r="Z1038" s="21"/>
      <c r="AA1038" s="25"/>
      <c r="AB1038" s="25"/>
      <c r="AC1038" s="25"/>
      <c r="AD1038" s="25"/>
      <c r="AE1038" s="25">
        <v>0</v>
      </c>
      <c r="AF1038" s="25" t="s">
        <v>62</v>
      </c>
      <c r="AG1038" s="25" t="s">
        <v>62</v>
      </c>
      <c r="AH1038" s="25"/>
      <c r="AI1038" s="25" t="s">
        <v>63</v>
      </c>
      <c r="AJ1038" s="27">
        <v>250</v>
      </c>
      <c r="AK1038" s="24">
        <v>14</v>
      </c>
      <c r="AL1038" s="24" t="b">
        <v>0</v>
      </c>
      <c r="AM1038" s="24" t="b">
        <v>0</v>
      </c>
      <c r="AN1038" s="24" t="b">
        <v>0</v>
      </c>
      <c r="AO1038" s="24">
        <v>0</v>
      </c>
      <c r="AP1038" s="24">
        <v>1</v>
      </c>
      <c r="AQ1038" s="26">
        <v>37376</v>
      </c>
      <c r="AR1038" s="26">
        <v>37384</v>
      </c>
      <c r="AS1038" s="24">
        <v>1</v>
      </c>
      <c r="AT1038" s="23" t="s">
        <v>801</v>
      </c>
      <c r="AU1038" s="23" t="str">
        <f t="shared" si="16"/>
        <v/>
      </c>
    </row>
    <row r="1039" spans="2:47" ht="13.8" x14ac:dyDescent="0.25">
      <c r="B1039" s="20">
        <v>37376</v>
      </c>
      <c r="C1039" s="20" t="s">
        <v>2213</v>
      </c>
      <c r="D1039" s="21" t="s">
        <v>794</v>
      </c>
      <c r="E1039" s="21" t="s">
        <v>795</v>
      </c>
      <c r="F1039" s="22">
        <v>250</v>
      </c>
      <c r="G1039" s="21" t="s">
        <v>2728</v>
      </c>
      <c r="H1039" s="21" t="s">
        <v>2729</v>
      </c>
      <c r="I1039" s="21" t="s">
        <v>2730</v>
      </c>
      <c r="J1039" s="21" t="s">
        <v>432</v>
      </c>
      <c r="K1039" s="21" t="s">
        <v>39</v>
      </c>
      <c r="L1039" s="21" t="s">
        <v>269</v>
      </c>
      <c r="M1039" s="23" t="s">
        <v>799</v>
      </c>
      <c r="N1039" s="24">
        <v>461</v>
      </c>
      <c r="O1039" s="21" t="s">
        <v>779</v>
      </c>
      <c r="P1039" s="23" t="s">
        <v>55</v>
      </c>
      <c r="Q1039" s="23" t="s">
        <v>56</v>
      </c>
      <c r="R1039" s="23" t="s">
        <v>57</v>
      </c>
      <c r="S1039" s="24" t="b">
        <v>0</v>
      </c>
      <c r="T1039" s="25" t="s">
        <v>2149</v>
      </c>
      <c r="U1039" s="25" t="s">
        <v>435</v>
      </c>
      <c r="V1039" s="25"/>
      <c r="W1039" s="23" t="s">
        <v>272</v>
      </c>
      <c r="X1039" s="26">
        <v>2</v>
      </c>
      <c r="Y1039" s="26">
        <v>2</v>
      </c>
      <c r="Z1039" s="21"/>
      <c r="AA1039" s="25"/>
      <c r="AB1039" s="25"/>
      <c r="AC1039" s="25"/>
      <c r="AD1039" s="25"/>
      <c r="AE1039" s="25">
        <v>0</v>
      </c>
      <c r="AF1039" s="25" t="s">
        <v>62</v>
      </c>
      <c r="AG1039" s="25" t="s">
        <v>62</v>
      </c>
      <c r="AH1039" s="25"/>
      <c r="AI1039" s="25" t="s">
        <v>63</v>
      </c>
      <c r="AJ1039" s="27">
        <v>250</v>
      </c>
      <c r="AK1039" s="24">
        <v>1</v>
      </c>
      <c r="AL1039" s="24" t="b">
        <v>0</v>
      </c>
      <c r="AM1039" s="24" t="b">
        <v>0</v>
      </c>
      <c r="AN1039" s="24" t="b">
        <v>1</v>
      </c>
      <c r="AO1039" s="24">
        <v>4</v>
      </c>
      <c r="AP1039" s="24">
        <v>1</v>
      </c>
      <c r="AQ1039" s="26">
        <v>37376</v>
      </c>
      <c r="AR1039" s="26">
        <v>37362</v>
      </c>
      <c r="AS1039" s="24">
        <v>1</v>
      </c>
      <c r="AT1039" s="23" t="s">
        <v>801</v>
      </c>
      <c r="AU1039" s="23" t="str">
        <f t="shared" si="16"/>
        <v/>
      </c>
    </row>
    <row r="1040" spans="2:47" ht="13.8" x14ac:dyDescent="0.25">
      <c r="B1040" s="20">
        <v>37376</v>
      </c>
      <c r="C1040" s="20" t="s">
        <v>2213</v>
      </c>
      <c r="D1040" s="21" t="s">
        <v>802</v>
      </c>
      <c r="E1040" s="21" t="s">
        <v>803</v>
      </c>
      <c r="F1040" s="22">
        <v>2071.2600000000002</v>
      </c>
      <c r="G1040" s="21" t="s">
        <v>2534</v>
      </c>
      <c r="H1040" s="21" t="s">
        <v>2535</v>
      </c>
      <c r="I1040" s="21" t="s">
        <v>2731</v>
      </c>
      <c r="J1040" s="21" t="s">
        <v>432</v>
      </c>
      <c r="K1040" s="21" t="s">
        <v>39</v>
      </c>
      <c r="L1040" s="21" t="s">
        <v>269</v>
      </c>
      <c r="M1040" s="23" t="s">
        <v>805</v>
      </c>
      <c r="N1040" s="24">
        <v>461</v>
      </c>
      <c r="O1040" s="21" t="s">
        <v>779</v>
      </c>
      <c r="P1040" s="23" t="s">
        <v>55</v>
      </c>
      <c r="Q1040" s="23" t="s">
        <v>56</v>
      </c>
      <c r="R1040" s="23" t="s">
        <v>57</v>
      </c>
      <c r="S1040" s="24" t="b">
        <v>0</v>
      </c>
      <c r="T1040" s="25" t="s">
        <v>1969</v>
      </c>
      <c r="U1040" s="25" t="s">
        <v>435</v>
      </c>
      <c r="V1040" s="25"/>
      <c r="W1040" s="23" t="s">
        <v>272</v>
      </c>
      <c r="X1040" s="26">
        <v>2</v>
      </c>
      <c r="Y1040" s="26">
        <v>2</v>
      </c>
      <c r="Z1040" s="21"/>
      <c r="AA1040" s="25"/>
      <c r="AB1040" s="25"/>
      <c r="AC1040" s="25"/>
      <c r="AD1040" s="25"/>
      <c r="AE1040" s="25">
        <v>0</v>
      </c>
      <c r="AF1040" s="25" t="s">
        <v>62</v>
      </c>
      <c r="AG1040" s="25" t="s">
        <v>62</v>
      </c>
      <c r="AH1040" s="25"/>
      <c r="AI1040" s="25" t="s">
        <v>63</v>
      </c>
      <c r="AJ1040" s="27">
        <v>2071.2600000000002</v>
      </c>
      <c r="AK1040" s="24">
        <v>14</v>
      </c>
      <c r="AL1040" s="24" t="b">
        <v>0</v>
      </c>
      <c r="AM1040" s="24" t="b">
        <v>0</v>
      </c>
      <c r="AN1040" s="24" t="b">
        <v>1</v>
      </c>
      <c r="AO1040" s="24">
        <v>4</v>
      </c>
      <c r="AP1040" s="24">
        <v>1</v>
      </c>
      <c r="AQ1040" s="26">
        <v>37376</v>
      </c>
      <c r="AR1040" s="26">
        <v>37377</v>
      </c>
      <c r="AS1040" s="24">
        <v>1</v>
      </c>
      <c r="AT1040" s="23" t="s">
        <v>806</v>
      </c>
      <c r="AU1040" s="23" t="str">
        <f t="shared" si="16"/>
        <v/>
      </c>
    </row>
    <row r="1041" spans="2:47" ht="13.8" x14ac:dyDescent="0.25">
      <c r="B1041" s="20">
        <v>37376</v>
      </c>
      <c r="C1041" s="20" t="s">
        <v>2213</v>
      </c>
      <c r="D1041" s="21" t="s">
        <v>802</v>
      </c>
      <c r="E1041" s="21" t="s">
        <v>803</v>
      </c>
      <c r="F1041" s="22">
        <v>1243</v>
      </c>
      <c r="G1041" s="21" t="s">
        <v>2563</v>
      </c>
      <c r="H1041" s="21" t="s">
        <v>2564</v>
      </c>
      <c r="I1041" s="21" t="s">
        <v>2732</v>
      </c>
      <c r="J1041" s="21" t="s">
        <v>432</v>
      </c>
      <c r="K1041" s="21" t="s">
        <v>39</v>
      </c>
      <c r="L1041" s="21" t="s">
        <v>269</v>
      </c>
      <c r="M1041" s="23" t="s">
        <v>805</v>
      </c>
      <c r="N1041" s="24">
        <v>461</v>
      </c>
      <c r="O1041" s="21" t="s">
        <v>779</v>
      </c>
      <c r="P1041" s="23" t="s">
        <v>55</v>
      </c>
      <c r="Q1041" s="23" t="s">
        <v>56</v>
      </c>
      <c r="R1041" s="23" t="s">
        <v>57</v>
      </c>
      <c r="S1041" s="24" t="b">
        <v>0</v>
      </c>
      <c r="T1041" s="25" t="s">
        <v>1985</v>
      </c>
      <c r="U1041" s="25" t="s">
        <v>435</v>
      </c>
      <c r="V1041" s="25"/>
      <c r="W1041" s="23" t="s">
        <v>272</v>
      </c>
      <c r="X1041" s="26">
        <v>2</v>
      </c>
      <c r="Y1041" s="26">
        <v>2</v>
      </c>
      <c r="Z1041" s="21"/>
      <c r="AA1041" s="25"/>
      <c r="AB1041" s="25"/>
      <c r="AC1041" s="25"/>
      <c r="AD1041" s="25"/>
      <c r="AE1041" s="25">
        <v>0</v>
      </c>
      <c r="AF1041" s="25" t="s">
        <v>62</v>
      </c>
      <c r="AG1041" s="25" t="s">
        <v>62</v>
      </c>
      <c r="AH1041" s="25"/>
      <c r="AI1041" s="25" t="s">
        <v>63</v>
      </c>
      <c r="AJ1041" s="27">
        <v>1243</v>
      </c>
      <c r="AK1041" s="24">
        <v>10</v>
      </c>
      <c r="AL1041" s="24" t="b">
        <v>1</v>
      </c>
      <c r="AM1041" s="24" t="b">
        <v>0</v>
      </c>
      <c r="AN1041" s="24" t="b">
        <v>1</v>
      </c>
      <c r="AO1041" s="24">
        <v>4</v>
      </c>
      <c r="AP1041" s="24">
        <v>1</v>
      </c>
      <c r="AQ1041" s="26">
        <v>37376</v>
      </c>
      <c r="AR1041" s="26">
        <v>37377</v>
      </c>
      <c r="AS1041" s="24">
        <v>1</v>
      </c>
      <c r="AT1041" s="23" t="s">
        <v>806</v>
      </c>
      <c r="AU1041" s="23" t="str">
        <f t="shared" si="16"/>
        <v/>
      </c>
    </row>
    <row r="1042" spans="2:47" ht="13.8" x14ac:dyDescent="0.25">
      <c r="B1042" s="20">
        <v>37376</v>
      </c>
      <c r="C1042" s="20" t="s">
        <v>2213</v>
      </c>
      <c r="D1042" s="21" t="s">
        <v>802</v>
      </c>
      <c r="E1042" s="21" t="s">
        <v>803</v>
      </c>
      <c r="F1042" s="22">
        <v>-1048</v>
      </c>
      <c r="G1042" s="21" t="s">
        <v>2566</v>
      </c>
      <c r="H1042" s="21" t="s">
        <v>2567</v>
      </c>
      <c r="I1042" s="21" t="s">
        <v>2733</v>
      </c>
      <c r="J1042" s="21" t="s">
        <v>432</v>
      </c>
      <c r="K1042" s="21" t="s">
        <v>39</v>
      </c>
      <c r="L1042" s="21" t="s">
        <v>504</v>
      </c>
      <c r="M1042" s="23" t="s">
        <v>805</v>
      </c>
      <c r="N1042" s="24">
        <v>461</v>
      </c>
      <c r="O1042" s="21" t="s">
        <v>779</v>
      </c>
      <c r="P1042" s="23" t="s">
        <v>55</v>
      </c>
      <c r="Q1042" s="23" t="s">
        <v>56</v>
      </c>
      <c r="R1042" s="23" t="s">
        <v>57</v>
      </c>
      <c r="S1042" s="24" t="b">
        <v>0</v>
      </c>
      <c r="T1042" s="25" t="s">
        <v>1985</v>
      </c>
      <c r="U1042" s="25" t="s">
        <v>435</v>
      </c>
      <c r="V1042" s="25"/>
      <c r="W1042" s="23" t="s">
        <v>272</v>
      </c>
      <c r="X1042" s="26">
        <v>2</v>
      </c>
      <c r="Y1042" s="26">
        <v>2</v>
      </c>
      <c r="Z1042" s="21"/>
      <c r="AA1042" s="25"/>
      <c r="AB1042" s="25"/>
      <c r="AC1042" s="25"/>
      <c r="AD1042" s="25"/>
      <c r="AE1042" s="25">
        <v>0</v>
      </c>
      <c r="AF1042" s="25" t="s">
        <v>62</v>
      </c>
      <c r="AG1042" s="25" t="s">
        <v>62</v>
      </c>
      <c r="AH1042" s="25"/>
      <c r="AI1042" s="25" t="s">
        <v>63</v>
      </c>
      <c r="AJ1042" s="27">
        <v>-1048</v>
      </c>
      <c r="AK1042" s="24">
        <v>10</v>
      </c>
      <c r="AL1042" s="24" t="b">
        <v>0</v>
      </c>
      <c r="AM1042" s="24" t="b">
        <v>0</v>
      </c>
      <c r="AN1042" s="24" t="b">
        <v>0</v>
      </c>
      <c r="AO1042" s="24">
        <v>5</v>
      </c>
      <c r="AP1042" s="24">
        <v>1</v>
      </c>
      <c r="AQ1042" s="26">
        <v>37376</v>
      </c>
      <c r="AR1042" s="26">
        <v>37348</v>
      </c>
      <c r="AS1042" s="24">
        <v>1</v>
      </c>
      <c r="AT1042" s="23" t="s">
        <v>806</v>
      </c>
      <c r="AU1042" s="23" t="str">
        <f t="shared" si="16"/>
        <v/>
      </c>
    </row>
    <row r="1043" spans="2:47" ht="13.8" x14ac:dyDescent="0.25">
      <c r="B1043" s="20">
        <v>37376</v>
      </c>
      <c r="C1043" s="20" t="s">
        <v>2213</v>
      </c>
      <c r="D1043" s="21" t="s">
        <v>809</v>
      </c>
      <c r="E1043" s="21" t="s">
        <v>810</v>
      </c>
      <c r="F1043" s="22">
        <v>828</v>
      </c>
      <c r="G1043" s="21" t="s">
        <v>2549</v>
      </c>
      <c r="H1043" s="21" t="s">
        <v>2524</v>
      </c>
      <c r="I1043" s="21" t="s">
        <v>2524</v>
      </c>
      <c r="J1043" s="21"/>
      <c r="K1043" s="21" t="s">
        <v>39</v>
      </c>
      <c r="L1043" s="21" t="s">
        <v>269</v>
      </c>
      <c r="M1043" s="23" t="s">
        <v>805</v>
      </c>
      <c r="N1043" s="24">
        <v>461</v>
      </c>
      <c r="O1043" s="21" t="s">
        <v>779</v>
      </c>
      <c r="P1043" s="23" t="s">
        <v>130</v>
      </c>
      <c r="Q1043" s="23" t="s">
        <v>56</v>
      </c>
      <c r="R1043" s="23" t="s">
        <v>57</v>
      </c>
      <c r="S1043" s="24" t="b">
        <v>0</v>
      </c>
      <c r="T1043" s="25" t="s">
        <v>2549</v>
      </c>
      <c r="U1043" s="25"/>
      <c r="V1043" s="25"/>
      <c r="W1043" s="23" t="s">
        <v>272</v>
      </c>
      <c r="X1043" s="26">
        <v>2</v>
      </c>
      <c r="Y1043" s="26">
        <v>2</v>
      </c>
      <c r="Z1043" s="21"/>
      <c r="AA1043" s="25"/>
      <c r="AB1043" s="25"/>
      <c r="AC1043" s="25"/>
      <c r="AD1043" s="25"/>
      <c r="AE1043" s="25">
        <v>0</v>
      </c>
      <c r="AF1043" s="25" t="s">
        <v>62</v>
      </c>
      <c r="AG1043" s="25" t="s">
        <v>62</v>
      </c>
      <c r="AH1043" s="25"/>
      <c r="AI1043" s="25" t="s">
        <v>63</v>
      </c>
      <c r="AJ1043" s="27">
        <v>828</v>
      </c>
      <c r="AK1043" s="24">
        <v>11</v>
      </c>
      <c r="AL1043" s="24" t="b">
        <v>0</v>
      </c>
      <c r="AM1043" s="24" t="b">
        <v>0</v>
      </c>
      <c r="AN1043" s="24" t="b">
        <v>0</v>
      </c>
      <c r="AO1043" s="24">
        <v>0</v>
      </c>
      <c r="AP1043" s="24">
        <v>1</v>
      </c>
      <c r="AQ1043" s="26">
        <v>37376</v>
      </c>
      <c r="AR1043" s="26">
        <v>37382</v>
      </c>
      <c r="AS1043" s="24">
        <v>1</v>
      </c>
      <c r="AT1043" s="23" t="s">
        <v>811</v>
      </c>
      <c r="AU1043" s="23" t="str">
        <f t="shared" si="16"/>
        <v/>
      </c>
    </row>
    <row r="1044" spans="2:47" ht="13.8" x14ac:dyDescent="0.25">
      <c r="B1044" s="20">
        <v>37376</v>
      </c>
      <c r="C1044" s="20" t="s">
        <v>2213</v>
      </c>
      <c r="D1044" s="21" t="s">
        <v>812</v>
      </c>
      <c r="E1044" s="21" t="s">
        <v>732</v>
      </c>
      <c r="F1044" s="22">
        <v>464</v>
      </c>
      <c r="G1044" s="21" t="s">
        <v>2589</v>
      </c>
      <c r="H1044" s="21" t="s">
        <v>747</v>
      </c>
      <c r="I1044" s="21" t="s">
        <v>747</v>
      </c>
      <c r="J1044" s="21" t="s">
        <v>51</v>
      </c>
      <c r="K1044" s="21" t="s">
        <v>39</v>
      </c>
      <c r="L1044" s="21" t="s">
        <v>52</v>
      </c>
      <c r="M1044" s="23" t="s">
        <v>815</v>
      </c>
      <c r="N1044" s="24">
        <v>456</v>
      </c>
      <c r="O1044" s="21" t="s">
        <v>271</v>
      </c>
      <c r="P1044" s="23" t="s">
        <v>55</v>
      </c>
      <c r="Q1044" s="23" t="s">
        <v>56</v>
      </c>
      <c r="R1044" s="23" t="s">
        <v>57</v>
      </c>
      <c r="S1044" s="24" t="b">
        <v>0</v>
      </c>
      <c r="T1044" s="25" t="s">
        <v>2016</v>
      </c>
      <c r="U1044" s="25" t="s">
        <v>2590</v>
      </c>
      <c r="V1044" s="25"/>
      <c r="W1044" s="23" t="s">
        <v>272</v>
      </c>
      <c r="X1044" s="26">
        <v>2</v>
      </c>
      <c r="Y1044" s="26">
        <v>2</v>
      </c>
      <c r="Z1044" s="21"/>
      <c r="AA1044" s="25"/>
      <c r="AB1044" s="25"/>
      <c r="AC1044" s="25"/>
      <c r="AD1044" s="25"/>
      <c r="AE1044" s="25">
        <v>0</v>
      </c>
      <c r="AF1044" s="25" t="s">
        <v>62</v>
      </c>
      <c r="AG1044" s="25" t="s">
        <v>62</v>
      </c>
      <c r="AH1044" s="25"/>
      <c r="AI1044" s="25" t="s">
        <v>63</v>
      </c>
      <c r="AJ1044" s="27">
        <v>464</v>
      </c>
      <c r="AK1044" s="24">
        <v>25</v>
      </c>
      <c r="AL1044" s="24" t="b">
        <v>0</v>
      </c>
      <c r="AM1044" s="24" t="b">
        <v>0</v>
      </c>
      <c r="AN1044" s="24" t="b">
        <v>0</v>
      </c>
      <c r="AO1044" s="24">
        <v>4</v>
      </c>
      <c r="AP1044" s="24">
        <v>1</v>
      </c>
      <c r="AQ1044" s="26">
        <v>37376</v>
      </c>
      <c r="AR1044" s="26">
        <v>37378</v>
      </c>
      <c r="AS1044" s="24">
        <v>1</v>
      </c>
      <c r="AT1044" s="23" t="s">
        <v>816</v>
      </c>
      <c r="AU1044" s="23" t="str">
        <f t="shared" si="16"/>
        <v/>
      </c>
    </row>
    <row r="1045" spans="2:47" ht="13.8" x14ac:dyDescent="0.25">
      <c r="B1045" s="20">
        <v>37376</v>
      </c>
      <c r="C1045" s="20" t="s">
        <v>2213</v>
      </c>
      <c r="D1045" s="21" t="s">
        <v>833</v>
      </c>
      <c r="E1045" s="21" t="s">
        <v>500</v>
      </c>
      <c r="F1045" s="22">
        <v>-21</v>
      </c>
      <c r="G1045" s="21" t="s">
        <v>2566</v>
      </c>
      <c r="H1045" s="21" t="s">
        <v>2567</v>
      </c>
      <c r="I1045" s="21" t="s">
        <v>2734</v>
      </c>
      <c r="J1045" s="21" t="s">
        <v>432</v>
      </c>
      <c r="K1045" s="21" t="s">
        <v>39</v>
      </c>
      <c r="L1045" s="21" t="s">
        <v>504</v>
      </c>
      <c r="M1045" s="23" t="s">
        <v>834</v>
      </c>
      <c r="N1045" s="24">
        <v>456</v>
      </c>
      <c r="O1045" s="21" t="s">
        <v>271</v>
      </c>
      <c r="P1045" s="23" t="s">
        <v>55</v>
      </c>
      <c r="Q1045" s="23" t="s">
        <v>56</v>
      </c>
      <c r="R1045" s="23" t="s">
        <v>57</v>
      </c>
      <c r="S1045" s="24" t="b">
        <v>0</v>
      </c>
      <c r="T1045" s="25" t="s">
        <v>1985</v>
      </c>
      <c r="U1045" s="25"/>
      <c r="V1045" s="25"/>
      <c r="W1045" s="23" t="s">
        <v>272</v>
      </c>
      <c r="X1045" s="26">
        <v>2</v>
      </c>
      <c r="Y1045" s="26">
        <v>2</v>
      </c>
      <c r="Z1045" s="21"/>
      <c r="AA1045" s="25"/>
      <c r="AB1045" s="25"/>
      <c r="AC1045" s="25"/>
      <c r="AD1045" s="25"/>
      <c r="AE1045" s="25">
        <v>0</v>
      </c>
      <c r="AF1045" s="25" t="s">
        <v>62</v>
      </c>
      <c r="AG1045" s="25" t="s">
        <v>62</v>
      </c>
      <c r="AH1045" s="25"/>
      <c r="AI1045" s="25" t="s">
        <v>63</v>
      </c>
      <c r="AJ1045" s="27">
        <v>-21</v>
      </c>
      <c r="AK1045" s="24">
        <v>5</v>
      </c>
      <c r="AL1045" s="24" t="b">
        <v>0</v>
      </c>
      <c r="AM1045" s="24" t="b">
        <v>0</v>
      </c>
      <c r="AN1045" s="24" t="b">
        <v>0</v>
      </c>
      <c r="AO1045" s="24">
        <v>5</v>
      </c>
      <c r="AP1045" s="24">
        <v>1</v>
      </c>
      <c r="AQ1045" s="26">
        <v>37376</v>
      </c>
      <c r="AR1045" s="26">
        <v>37348</v>
      </c>
      <c r="AS1045" s="24">
        <v>1</v>
      </c>
      <c r="AT1045" s="23" t="s">
        <v>835</v>
      </c>
      <c r="AU1045" s="23" t="str">
        <f t="shared" si="16"/>
        <v/>
      </c>
    </row>
    <row r="1046" spans="2:47" ht="13.8" x14ac:dyDescent="0.25">
      <c r="B1046" s="20">
        <v>37376</v>
      </c>
      <c r="C1046" s="20" t="s">
        <v>2213</v>
      </c>
      <c r="D1046" s="21" t="s">
        <v>833</v>
      </c>
      <c r="E1046" s="21" t="s">
        <v>500</v>
      </c>
      <c r="F1046" s="22">
        <v>66</v>
      </c>
      <c r="G1046" s="21" t="s">
        <v>2563</v>
      </c>
      <c r="H1046" s="21" t="s">
        <v>2564</v>
      </c>
      <c r="I1046" s="21" t="s">
        <v>2735</v>
      </c>
      <c r="J1046" s="21" t="s">
        <v>432</v>
      </c>
      <c r="K1046" s="21" t="s">
        <v>39</v>
      </c>
      <c r="L1046" s="21" t="s">
        <v>269</v>
      </c>
      <c r="M1046" s="23" t="s">
        <v>834</v>
      </c>
      <c r="N1046" s="24">
        <v>456</v>
      </c>
      <c r="O1046" s="21" t="s">
        <v>271</v>
      </c>
      <c r="P1046" s="23" t="s">
        <v>55</v>
      </c>
      <c r="Q1046" s="23" t="s">
        <v>56</v>
      </c>
      <c r="R1046" s="23" t="s">
        <v>57</v>
      </c>
      <c r="S1046" s="24" t="b">
        <v>0</v>
      </c>
      <c r="T1046" s="25" t="s">
        <v>1985</v>
      </c>
      <c r="U1046" s="25"/>
      <c r="V1046" s="25"/>
      <c r="W1046" s="23" t="s">
        <v>272</v>
      </c>
      <c r="X1046" s="26">
        <v>2</v>
      </c>
      <c r="Y1046" s="26">
        <v>2</v>
      </c>
      <c r="Z1046" s="21"/>
      <c r="AA1046" s="25"/>
      <c r="AB1046" s="25"/>
      <c r="AC1046" s="25"/>
      <c r="AD1046" s="25"/>
      <c r="AE1046" s="25">
        <v>0</v>
      </c>
      <c r="AF1046" s="25" t="s">
        <v>62</v>
      </c>
      <c r="AG1046" s="25" t="s">
        <v>62</v>
      </c>
      <c r="AH1046" s="25"/>
      <c r="AI1046" s="25" t="s">
        <v>63</v>
      </c>
      <c r="AJ1046" s="27">
        <v>66</v>
      </c>
      <c r="AK1046" s="24">
        <v>5</v>
      </c>
      <c r="AL1046" s="24" t="b">
        <v>1</v>
      </c>
      <c r="AM1046" s="24" t="b">
        <v>0</v>
      </c>
      <c r="AN1046" s="24" t="b">
        <v>1</v>
      </c>
      <c r="AO1046" s="24">
        <v>4</v>
      </c>
      <c r="AP1046" s="24">
        <v>1</v>
      </c>
      <c r="AQ1046" s="26">
        <v>37376</v>
      </c>
      <c r="AR1046" s="26">
        <v>37377</v>
      </c>
      <c r="AS1046" s="24">
        <v>1</v>
      </c>
      <c r="AT1046" s="23" t="s">
        <v>835</v>
      </c>
      <c r="AU1046" s="23" t="str">
        <f t="shared" si="16"/>
        <v/>
      </c>
    </row>
    <row r="1047" spans="2:47" ht="13.8" x14ac:dyDescent="0.25">
      <c r="B1047" s="20">
        <v>37376</v>
      </c>
      <c r="C1047" s="20" t="s">
        <v>2213</v>
      </c>
      <c r="D1047" s="21" t="s">
        <v>833</v>
      </c>
      <c r="E1047" s="21" t="s">
        <v>500</v>
      </c>
      <c r="F1047" s="22">
        <v>110.3</v>
      </c>
      <c r="G1047" s="21" t="s">
        <v>2534</v>
      </c>
      <c r="H1047" s="21" t="s">
        <v>2535</v>
      </c>
      <c r="I1047" s="21" t="s">
        <v>2736</v>
      </c>
      <c r="J1047" s="21" t="s">
        <v>432</v>
      </c>
      <c r="K1047" s="21" t="s">
        <v>39</v>
      </c>
      <c r="L1047" s="21" t="s">
        <v>269</v>
      </c>
      <c r="M1047" s="23" t="s">
        <v>834</v>
      </c>
      <c r="N1047" s="24">
        <v>456</v>
      </c>
      <c r="O1047" s="21" t="s">
        <v>271</v>
      </c>
      <c r="P1047" s="23" t="s">
        <v>55</v>
      </c>
      <c r="Q1047" s="23" t="s">
        <v>56</v>
      </c>
      <c r="R1047" s="23" t="s">
        <v>57</v>
      </c>
      <c r="S1047" s="24" t="b">
        <v>0</v>
      </c>
      <c r="T1047" s="25" t="s">
        <v>1969</v>
      </c>
      <c r="U1047" s="25" t="s">
        <v>435</v>
      </c>
      <c r="V1047" s="25"/>
      <c r="W1047" s="23" t="s">
        <v>272</v>
      </c>
      <c r="X1047" s="26">
        <v>2</v>
      </c>
      <c r="Y1047" s="26">
        <v>2</v>
      </c>
      <c r="Z1047" s="21"/>
      <c r="AA1047" s="25"/>
      <c r="AB1047" s="25"/>
      <c r="AC1047" s="25"/>
      <c r="AD1047" s="25"/>
      <c r="AE1047" s="25">
        <v>0</v>
      </c>
      <c r="AF1047" s="25" t="s">
        <v>62</v>
      </c>
      <c r="AG1047" s="25" t="s">
        <v>62</v>
      </c>
      <c r="AH1047" s="25"/>
      <c r="AI1047" s="25" t="s">
        <v>63</v>
      </c>
      <c r="AJ1047" s="27">
        <v>110.3</v>
      </c>
      <c r="AK1047" s="24">
        <v>10</v>
      </c>
      <c r="AL1047" s="24" t="b">
        <v>0</v>
      </c>
      <c r="AM1047" s="24" t="b">
        <v>0</v>
      </c>
      <c r="AN1047" s="24" t="b">
        <v>1</v>
      </c>
      <c r="AO1047" s="24">
        <v>4</v>
      </c>
      <c r="AP1047" s="24">
        <v>1</v>
      </c>
      <c r="AQ1047" s="26">
        <v>37376</v>
      </c>
      <c r="AR1047" s="26">
        <v>37377</v>
      </c>
      <c r="AS1047" s="24">
        <v>1</v>
      </c>
      <c r="AT1047" s="23" t="s">
        <v>835</v>
      </c>
      <c r="AU1047" s="23" t="str">
        <f t="shared" si="16"/>
        <v/>
      </c>
    </row>
    <row r="1048" spans="2:47" ht="13.8" x14ac:dyDescent="0.25">
      <c r="B1048" s="20">
        <v>37376</v>
      </c>
      <c r="C1048" s="20" t="s">
        <v>2213</v>
      </c>
      <c r="D1048" s="21" t="s">
        <v>836</v>
      </c>
      <c r="E1048" s="21" t="s">
        <v>264</v>
      </c>
      <c r="F1048" s="22">
        <v>-420</v>
      </c>
      <c r="G1048" s="21" t="s">
        <v>2576</v>
      </c>
      <c r="H1048" s="21" t="s">
        <v>2577</v>
      </c>
      <c r="I1048" s="21" t="s">
        <v>2737</v>
      </c>
      <c r="J1048" s="21" t="s">
        <v>268</v>
      </c>
      <c r="K1048" s="21" t="s">
        <v>39</v>
      </c>
      <c r="L1048" s="21" t="s">
        <v>269</v>
      </c>
      <c r="M1048" s="23" t="s">
        <v>834</v>
      </c>
      <c r="N1048" s="24">
        <v>456</v>
      </c>
      <c r="O1048" s="21" t="s">
        <v>271</v>
      </c>
      <c r="P1048" s="23" t="s">
        <v>130</v>
      </c>
      <c r="Q1048" s="23" t="s">
        <v>56</v>
      </c>
      <c r="R1048" s="23" t="s">
        <v>57</v>
      </c>
      <c r="S1048" s="24" t="b">
        <v>0</v>
      </c>
      <c r="T1048" s="25" t="s">
        <v>1995</v>
      </c>
      <c r="U1048" s="25"/>
      <c r="V1048" s="25"/>
      <c r="W1048" s="23" t="s">
        <v>272</v>
      </c>
      <c r="X1048" s="26">
        <v>2</v>
      </c>
      <c r="Y1048" s="26">
        <v>2</v>
      </c>
      <c r="Z1048" s="21"/>
      <c r="AA1048" s="25"/>
      <c r="AB1048" s="25"/>
      <c r="AC1048" s="25"/>
      <c r="AD1048" s="25"/>
      <c r="AE1048" s="25">
        <v>0</v>
      </c>
      <c r="AF1048" s="25" t="s">
        <v>62</v>
      </c>
      <c r="AG1048" s="25" t="s">
        <v>62</v>
      </c>
      <c r="AH1048" s="25"/>
      <c r="AI1048" s="25" t="s">
        <v>63</v>
      </c>
      <c r="AJ1048" s="27">
        <v>-420</v>
      </c>
      <c r="AK1048" s="24">
        <v>1</v>
      </c>
      <c r="AL1048" s="24" t="b">
        <v>0</v>
      </c>
      <c r="AM1048" s="24" t="b">
        <v>0</v>
      </c>
      <c r="AN1048" s="24" t="b">
        <v>0</v>
      </c>
      <c r="AO1048" s="24">
        <v>0</v>
      </c>
      <c r="AP1048" s="24">
        <v>1</v>
      </c>
      <c r="AQ1048" s="26">
        <v>37376</v>
      </c>
      <c r="AR1048" s="26">
        <v>37379</v>
      </c>
      <c r="AS1048" s="24">
        <v>1</v>
      </c>
      <c r="AT1048" s="23" t="s">
        <v>840</v>
      </c>
      <c r="AU1048" s="23" t="str">
        <f t="shared" si="16"/>
        <v/>
      </c>
    </row>
    <row r="1049" spans="2:47" ht="13.8" x14ac:dyDescent="0.25">
      <c r="B1049" s="20">
        <v>37376</v>
      </c>
      <c r="C1049" s="20" t="s">
        <v>2213</v>
      </c>
      <c r="D1049" s="21" t="s">
        <v>836</v>
      </c>
      <c r="E1049" s="21" t="s">
        <v>264</v>
      </c>
      <c r="F1049" s="22">
        <v>840</v>
      </c>
      <c r="G1049" s="21" t="s">
        <v>2579</v>
      </c>
      <c r="H1049" s="21" t="s">
        <v>2580</v>
      </c>
      <c r="I1049" s="21" t="s">
        <v>2581</v>
      </c>
      <c r="J1049" s="21" t="s">
        <v>268</v>
      </c>
      <c r="K1049" s="21" t="s">
        <v>39</v>
      </c>
      <c r="L1049" s="21" t="s">
        <v>269</v>
      </c>
      <c r="M1049" s="23" t="s">
        <v>834</v>
      </c>
      <c r="N1049" s="24">
        <v>456</v>
      </c>
      <c r="O1049" s="21" t="s">
        <v>271</v>
      </c>
      <c r="P1049" s="23" t="s">
        <v>130</v>
      </c>
      <c r="Q1049" s="23" t="s">
        <v>56</v>
      </c>
      <c r="R1049" s="23" t="s">
        <v>57</v>
      </c>
      <c r="S1049" s="24" t="b">
        <v>0</v>
      </c>
      <c r="T1049" s="25" t="s">
        <v>2579</v>
      </c>
      <c r="U1049" s="25"/>
      <c r="V1049" s="25"/>
      <c r="W1049" s="23" t="s">
        <v>272</v>
      </c>
      <c r="X1049" s="26">
        <v>2</v>
      </c>
      <c r="Y1049" s="26">
        <v>2</v>
      </c>
      <c r="Z1049" s="21"/>
      <c r="AA1049" s="25"/>
      <c r="AB1049" s="25"/>
      <c r="AC1049" s="25"/>
      <c r="AD1049" s="25"/>
      <c r="AE1049" s="25">
        <v>0</v>
      </c>
      <c r="AF1049" s="25" t="s">
        <v>62</v>
      </c>
      <c r="AG1049" s="25" t="s">
        <v>62</v>
      </c>
      <c r="AH1049" s="25"/>
      <c r="AI1049" s="25" t="s">
        <v>63</v>
      </c>
      <c r="AJ1049" s="27">
        <v>840</v>
      </c>
      <c r="AK1049" s="24">
        <v>2</v>
      </c>
      <c r="AL1049" s="24" t="b">
        <v>0</v>
      </c>
      <c r="AM1049" s="24" t="b">
        <v>0</v>
      </c>
      <c r="AN1049" s="24" t="b">
        <v>0</v>
      </c>
      <c r="AO1049" s="24">
        <v>0</v>
      </c>
      <c r="AP1049" s="24">
        <v>1</v>
      </c>
      <c r="AQ1049" s="26">
        <v>37376</v>
      </c>
      <c r="AR1049" s="26">
        <v>37379</v>
      </c>
      <c r="AS1049" s="24">
        <v>1</v>
      </c>
      <c r="AT1049" s="23" t="s">
        <v>840</v>
      </c>
      <c r="AU1049" s="23" t="str">
        <f t="shared" si="16"/>
        <v/>
      </c>
    </row>
    <row r="1050" spans="2:47" ht="13.8" x14ac:dyDescent="0.25">
      <c r="B1050" s="20">
        <v>37376</v>
      </c>
      <c r="C1050" s="20" t="s">
        <v>2213</v>
      </c>
      <c r="D1050" s="21" t="s">
        <v>836</v>
      </c>
      <c r="E1050" s="21" t="s">
        <v>264</v>
      </c>
      <c r="F1050" s="22">
        <v>840</v>
      </c>
      <c r="G1050" s="21" t="s">
        <v>2573</v>
      </c>
      <c r="H1050" s="21" t="s">
        <v>2574</v>
      </c>
      <c r="I1050" s="21" t="s">
        <v>2575</v>
      </c>
      <c r="J1050" s="21" t="s">
        <v>268</v>
      </c>
      <c r="K1050" s="21" t="s">
        <v>39</v>
      </c>
      <c r="L1050" s="21" t="s">
        <v>269</v>
      </c>
      <c r="M1050" s="23" t="s">
        <v>834</v>
      </c>
      <c r="N1050" s="24">
        <v>456</v>
      </c>
      <c r="O1050" s="21" t="s">
        <v>271</v>
      </c>
      <c r="P1050" s="23" t="s">
        <v>130</v>
      </c>
      <c r="Q1050" s="23" t="s">
        <v>56</v>
      </c>
      <c r="R1050" s="23" t="s">
        <v>57</v>
      </c>
      <c r="S1050" s="24" t="b">
        <v>0</v>
      </c>
      <c r="T1050" s="25" t="s">
        <v>2573</v>
      </c>
      <c r="U1050" s="25"/>
      <c r="V1050" s="25"/>
      <c r="W1050" s="23" t="s">
        <v>272</v>
      </c>
      <c r="X1050" s="26">
        <v>2</v>
      </c>
      <c r="Y1050" s="26">
        <v>2</v>
      </c>
      <c r="Z1050" s="21"/>
      <c r="AA1050" s="25"/>
      <c r="AB1050" s="25"/>
      <c r="AC1050" s="25"/>
      <c r="AD1050" s="25"/>
      <c r="AE1050" s="25">
        <v>0</v>
      </c>
      <c r="AF1050" s="25" t="s">
        <v>62</v>
      </c>
      <c r="AG1050" s="25" t="s">
        <v>62</v>
      </c>
      <c r="AH1050" s="25"/>
      <c r="AI1050" s="25" t="s">
        <v>63</v>
      </c>
      <c r="AJ1050" s="27">
        <v>840</v>
      </c>
      <c r="AK1050" s="24">
        <v>2</v>
      </c>
      <c r="AL1050" s="24" t="b">
        <v>0</v>
      </c>
      <c r="AM1050" s="24" t="b">
        <v>0</v>
      </c>
      <c r="AN1050" s="24" t="b">
        <v>0</v>
      </c>
      <c r="AO1050" s="24">
        <v>0</v>
      </c>
      <c r="AP1050" s="24">
        <v>1</v>
      </c>
      <c r="AQ1050" s="26">
        <v>37376</v>
      </c>
      <c r="AR1050" s="26">
        <v>37379</v>
      </c>
      <c r="AS1050" s="24">
        <v>1</v>
      </c>
      <c r="AT1050" s="23" t="s">
        <v>840</v>
      </c>
      <c r="AU1050" s="23" t="str">
        <f t="shared" si="16"/>
        <v/>
      </c>
    </row>
    <row r="1051" spans="2:47" ht="13.8" x14ac:dyDescent="0.25">
      <c r="B1051" s="20">
        <v>37376</v>
      </c>
      <c r="C1051" s="20" t="s">
        <v>2213</v>
      </c>
      <c r="D1051" s="21" t="s">
        <v>836</v>
      </c>
      <c r="E1051" s="21" t="s">
        <v>264</v>
      </c>
      <c r="F1051" s="22">
        <v>588</v>
      </c>
      <c r="G1051" s="21" t="s">
        <v>2570</v>
      </c>
      <c r="H1051" s="21" t="s">
        <v>2571</v>
      </c>
      <c r="I1051" s="21" t="s">
        <v>2738</v>
      </c>
      <c r="J1051" s="21" t="s">
        <v>268</v>
      </c>
      <c r="K1051" s="21" t="s">
        <v>39</v>
      </c>
      <c r="L1051" s="21" t="s">
        <v>269</v>
      </c>
      <c r="M1051" s="23" t="s">
        <v>834</v>
      </c>
      <c r="N1051" s="24">
        <v>456</v>
      </c>
      <c r="O1051" s="21" t="s">
        <v>271</v>
      </c>
      <c r="P1051" s="23" t="s">
        <v>130</v>
      </c>
      <c r="Q1051" s="23" t="s">
        <v>56</v>
      </c>
      <c r="R1051" s="23" t="s">
        <v>57</v>
      </c>
      <c r="S1051" s="24" t="b">
        <v>0</v>
      </c>
      <c r="T1051" s="25" t="s">
        <v>2570</v>
      </c>
      <c r="U1051" s="25"/>
      <c r="V1051" s="25"/>
      <c r="W1051" s="23" t="s">
        <v>272</v>
      </c>
      <c r="X1051" s="26">
        <v>2</v>
      </c>
      <c r="Y1051" s="26">
        <v>2</v>
      </c>
      <c r="Z1051" s="21"/>
      <c r="AA1051" s="25"/>
      <c r="AB1051" s="25"/>
      <c r="AC1051" s="25"/>
      <c r="AD1051" s="25"/>
      <c r="AE1051" s="25">
        <v>0</v>
      </c>
      <c r="AF1051" s="25" t="s">
        <v>62</v>
      </c>
      <c r="AG1051" s="25" t="s">
        <v>62</v>
      </c>
      <c r="AH1051" s="25"/>
      <c r="AI1051" s="25" t="s">
        <v>63</v>
      </c>
      <c r="AJ1051" s="27">
        <v>588</v>
      </c>
      <c r="AK1051" s="24">
        <v>1</v>
      </c>
      <c r="AL1051" s="24" t="b">
        <v>1</v>
      </c>
      <c r="AM1051" s="24" t="b">
        <v>0</v>
      </c>
      <c r="AN1051" s="24" t="b">
        <v>0</v>
      </c>
      <c r="AO1051" s="24">
        <v>0</v>
      </c>
      <c r="AP1051" s="24">
        <v>1</v>
      </c>
      <c r="AQ1051" s="26">
        <v>37376</v>
      </c>
      <c r="AR1051" s="26">
        <v>37379</v>
      </c>
      <c r="AS1051" s="24">
        <v>1</v>
      </c>
      <c r="AT1051" s="23" t="s">
        <v>840</v>
      </c>
      <c r="AU1051" s="23" t="str">
        <f t="shared" si="16"/>
        <v/>
      </c>
    </row>
    <row r="1052" spans="2:47" ht="13.8" x14ac:dyDescent="0.25">
      <c r="B1052" s="20">
        <v>37376</v>
      </c>
      <c r="C1052" s="20" t="s">
        <v>2213</v>
      </c>
      <c r="D1052" s="21" t="s">
        <v>844</v>
      </c>
      <c r="E1052" s="21" t="s">
        <v>276</v>
      </c>
      <c r="F1052" s="22">
        <v>96.47</v>
      </c>
      <c r="G1052" s="21" t="s">
        <v>2570</v>
      </c>
      <c r="H1052" s="21" t="s">
        <v>2571</v>
      </c>
      <c r="I1052" s="21" t="s">
        <v>2739</v>
      </c>
      <c r="J1052" s="21" t="s">
        <v>268</v>
      </c>
      <c r="K1052" s="21" t="s">
        <v>39</v>
      </c>
      <c r="L1052" s="21" t="s">
        <v>269</v>
      </c>
      <c r="M1052" s="23" t="s">
        <v>846</v>
      </c>
      <c r="N1052" s="24">
        <v>456</v>
      </c>
      <c r="O1052" s="21" t="s">
        <v>271</v>
      </c>
      <c r="P1052" s="23" t="s">
        <v>130</v>
      </c>
      <c r="Q1052" s="23" t="s">
        <v>56</v>
      </c>
      <c r="R1052" s="23" t="s">
        <v>57</v>
      </c>
      <c r="S1052" s="24" t="b">
        <v>0</v>
      </c>
      <c r="T1052" s="25" t="s">
        <v>2570</v>
      </c>
      <c r="U1052" s="25"/>
      <c r="V1052" s="25"/>
      <c r="W1052" s="23" t="s">
        <v>272</v>
      </c>
      <c r="X1052" s="26">
        <v>2</v>
      </c>
      <c r="Y1052" s="26">
        <v>2</v>
      </c>
      <c r="Z1052" s="21"/>
      <c r="AA1052" s="25"/>
      <c r="AB1052" s="25"/>
      <c r="AC1052" s="25"/>
      <c r="AD1052" s="25"/>
      <c r="AE1052" s="25">
        <v>0</v>
      </c>
      <c r="AF1052" s="25" t="s">
        <v>62</v>
      </c>
      <c r="AG1052" s="25" t="s">
        <v>62</v>
      </c>
      <c r="AH1052" s="25"/>
      <c r="AI1052" s="25" t="s">
        <v>63</v>
      </c>
      <c r="AJ1052" s="27">
        <v>96.47</v>
      </c>
      <c r="AK1052" s="24">
        <v>2</v>
      </c>
      <c r="AL1052" s="24" t="b">
        <v>1</v>
      </c>
      <c r="AM1052" s="24" t="b">
        <v>0</v>
      </c>
      <c r="AN1052" s="24" t="b">
        <v>0</v>
      </c>
      <c r="AO1052" s="24">
        <v>0</v>
      </c>
      <c r="AP1052" s="24">
        <v>1</v>
      </c>
      <c r="AQ1052" s="26">
        <v>37376</v>
      </c>
      <c r="AR1052" s="26">
        <v>37379</v>
      </c>
      <c r="AS1052" s="24">
        <v>1</v>
      </c>
      <c r="AT1052" s="23" t="s">
        <v>847</v>
      </c>
      <c r="AU1052" s="23" t="str">
        <f t="shared" si="16"/>
        <v/>
      </c>
    </row>
    <row r="1053" spans="2:47" ht="13.8" x14ac:dyDescent="0.25">
      <c r="B1053" s="20">
        <v>37376</v>
      </c>
      <c r="C1053" s="20" t="s">
        <v>2213</v>
      </c>
      <c r="D1053" s="21" t="s">
        <v>844</v>
      </c>
      <c r="E1053" s="21" t="s">
        <v>276</v>
      </c>
      <c r="F1053" s="22">
        <v>137.81</v>
      </c>
      <c r="G1053" s="21" t="s">
        <v>2579</v>
      </c>
      <c r="H1053" s="21" t="s">
        <v>2580</v>
      </c>
      <c r="I1053" s="21" t="s">
        <v>2584</v>
      </c>
      <c r="J1053" s="21" t="s">
        <v>268</v>
      </c>
      <c r="K1053" s="21" t="s">
        <v>39</v>
      </c>
      <c r="L1053" s="21" t="s">
        <v>269</v>
      </c>
      <c r="M1053" s="23" t="s">
        <v>846</v>
      </c>
      <c r="N1053" s="24">
        <v>456</v>
      </c>
      <c r="O1053" s="21" t="s">
        <v>271</v>
      </c>
      <c r="P1053" s="23" t="s">
        <v>130</v>
      </c>
      <c r="Q1053" s="23" t="s">
        <v>56</v>
      </c>
      <c r="R1053" s="23" t="s">
        <v>57</v>
      </c>
      <c r="S1053" s="24" t="b">
        <v>0</v>
      </c>
      <c r="T1053" s="25" t="s">
        <v>2579</v>
      </c>
      <c r="U1053" s="25"/>
      <c r="V1053" s="25"/>
      <c r="W1053" s="23" t="s">
        <v>272</v>
      </c>
      <c r="X1053" s="26">
        <v>2</v>
      </c>
      <c r="Y1053" s="26">
        <v>2</v>
      </c>
      <c r="Z1053" s="21"/>
      <c r="AA1053" s="25"/>
      <c r="AB1053" s="25"/>
      <c r="AC1053" s="25"/>
      <c r="AD1053" s="25"/>
      <c r="AE1053" s="25">
        <v>0</v>
      </c>
      <c r="AF1053" s="25" t="s">
        <v>62</v>
      </c>
      <c r="AG1053" s="25" t="s">
        <v>62</v>
      </c>
      <c r="AH1053" s="25"/>
      <c r="AI1053" s="25" t="s">
        <v>63</v>
      </c>
      <c r="AJ1053" s="27">
        <v>137.81</v>
      </c>
      <c r="AK1053" s="24">
        <v>10</v>
      </c>
      <c r="AL1053" s="24" t="b">
        <v>0</v>
      </c>
      <c r="AM1053" s="24" t="b">
        <v>0</v>
      </c>
      <c r="AN1053" s="24" t="b">
        <v>0</v>
      </c>
      <c r="AO1053" s="24">
        <v>0</v>
      </c>
      <c r="AP1053" s="24">
        <v>1</v>
      </c>
      <c r="AQ1053" s="26">
        <v>37376</v>
      </c>
      <c r="AR1053" s="26">
        <v>37379</v>
      </c>
      <c r="AS1053" s="24">
        <v>1</v>
      </c>
      <c r="AT1053" s="23" t="s">
        <v>847</v>
      </c>
      <c r="AU1053" s="23" t="str">
        <f t="shared" si="16"/>
        <v/>
      </c>
    </row>
    <row r="1054" spans="2:47" ht="13.8" x14ac:dyDescent="0.25">
      <c r="B1054" s="20">
        <v>37376</v>
      </c>
      <c r="C1054" s="20" t="s">
        <v>2213</v>
      </c>
      <c r="D1054" s="21" t="s">
        <v>844</v>
      </c>
      <c r="E1054" s="21" t="s">
        <v>276</v>
      </c>
      <c r="F1054" s="22">
        <v>-55.13</v>
      </c>
      <c r="G1054" s="21" t="s">
        <v>2576</v>
      </c>
      <c r="H1054" s="21" t="s">
        <v>2577</v>
      </c>
      <c r="I1054" s="21" t="s">
        <v>2740</v>
      </c>
      <c r="J1054" s="21" t="s">
        <v>268</v>
      </c>
      <c r="K1054" s="21" t="s">
        <v>39</v>
      </c>
      <c r="L1054" s="21" t="s">
        <v>269</v>
      </c>
      <c r="M1054" s="23" t="s">
        <v>846</v>
      </c>
      <c r="N1054" s="24">
        <v>456</v>
      </c>
      <c r="O1054" s="21" t="s">
        <v>271</v>
      </c>
      <c r="P1054" s="23" t="s">
        <v>130</v>
      </c>
      <c r="Q1054" s="23" t="s">
        <v>56</v>
      </c>
      <c r="R1054" s="23" t="s">
        <v>57</v>
      </c>
      <c r="S1054" s="24" t="b">
        <v>0</v>
      </c>
      <c r="T1054" s="25" t="s">
        <v>1995</v>
      </c>
      <c r="U1054" s="25"/>
      <c r="V1054" s="25"/>
      <c r="W1054" s="23" t="s">
        <v>272</v>
      </c>
      <c r="X1054" s="26">
        <v>2</v>
      </c>
      <c r="Y1054" s="26">
        <v>2</v>
      </c>
      <c r="Z1054" s="21"/>
      <c r="AA1054" s="25"/>
      <c r="AB1054" s="25"/>
      <c r="AC1054" s="25"/>
      <c r="AD1054" s="25"/>
      <c r="AE1054" s="25">
        <v>0</v>
      </c>
      <c r="AF1054" s="25" t="s">
        <v>62</v>
      </c>
      <c r="AG1054" s="25" t="s">
        <v>62</v>
      </c>
      <c r="AH1054" s="25"/>
      <c r="AI1054" s="25" t="s">
        <v>63</v>
      </c>
      <c r="AJ1054" s="27">
        <v>-55.13</v>
      </c>
      <c r="AK1054" s="24">
        <v>2</v>
      </c>
      <c r="AL1054" s="24" t="b">
        <v>0</v>
      </c>
      <c r="AM1054" s="24" t="b">
        <v>0</v>
      </c>
      <c r="AN1054" s="24" t="b">
        <v>0</v>
      </c>
      <c r="AO1054" s="24">
        <v>0</v>
      </c>
      <c r="AP1054" s="24">
        <v>1</v>
      </c>
      <c r="AQ1054" s="26">
        <v>37376</v>
      </c>
      <c r="AR1054" s="26">
        <v>37379</v>
      </c>
      <c r="AS1054" s="24">
        <v>1</v>
      </c>
      <c r="AT1054" s="23" t="s">
        <v>847</v>
      </c>
      <c r="AU1054" s="23" t="str">
        <f t="shared" si="16"/>
        <v/>
      </c>
    </row>
    <row r="1055" spans="2:47" ht="13.8" x14ac:dyDescent="0.25">
      <c r="B1055" s="20">
        <v>37376</v>
      </c>
      <c r="C1055" s="20" t="s">
        <v>2213</v>
      </c>
      <c r="D1055" s="21" t="s">
        <v>844</v>
      </c>
      <c r="E1055" s="21" t="s">
        <v>276</v>
      </c>
      <c r="F1055" s="22">
        <v>31.5</v>
      </c>
      <c r="G1055" s="21" t="s">
        <v>2573</v>
      </c>
      <c r="H1055" s="21" t="s">
        <v>2574</v>
      </c>
      <c r="I1055" s="21" t="s">
        <v>2586</v>
      </c>
      <c r="J1055" s="21" t="s">
        <v>268</v>
      </c>
      <c r="K1055" s="21" t="s">
        <v>39</v>
      </c>
      <c r="L1055" s="21" t="s">
        <v>269</v>
      </c>
      <c r="M1055" s="23" t="s">
        <v>846</v>
      </c>
      <c r="N1055" s="24">
        <v>456</v>
      </c>
      <c r="O1055" s="21" t="s">
        <v>271</v>
      </c>
      <c r="P1055" s="23" t="s">
        <v>130</v>
      </c>
      <c r="Q1055" s="23" t="s">
        <v>56</v>
      </c>
      <c r="R1055" s="23" t="s">
        <v>57</v>
      </c>
      <c r="S1055" s="24" t="b">
        <v>0</v>
      </c>
      <c r="T1055" s="25" t="s">
        <v>2573</v>
      </c>
      <c r="U1055" s="25"/>
      <c r="V1055" s="25"/>
      <c r="W1055" s="23" t="s">
        <v>272</v>
      </c>
      <c r="X1055" s="26">
        <v>2</v>
      </c>
      <c r="Y1055" s="26">
        <v>2</v>
      </c>
      <c r="Z1055" s="21"/>
      <c r="AA1055" s="25"/>
      <c r="AB1055" s="25"/>
      <c r="AC1055" s="25"/>
      <c r="AD1055" s="25"/>
      <c r="AE1055" s="25">
        <v>0</v>
      </c>
      <c r="AF1055" s="25" t="s">
        <v>62</v>
      </c>
      <c r="AG1055" s="25" t="s">
        <v>62</v>
      </c>
      <c r="AH1055" s="25"/>
      <c r="AI1055" s="25" t="s">
        <v>63</v>
      </c>
      <c r="AJ1055" s="27">
        <v>31.5</v>
      </c>
      <c r="AK1055" s="24">
        <v>10</v>
      </c>
      <c r="AL1055" s="24" t="b">
        <v>0</v>
      </c>
      <c r="AM1055" s="24" t="b">
        <v>0</v>
      </c>
      <c r="AN1055" s="24" t="b">
        <v>0</v>
      </c>
      <c r="AO1055" s="24">
        <v>0</v>
      </c>
      <c r="AP1055" s="24">
        <v>1</v>
      </c>
      <c r="AQ1055" s="26">
        <v>37376</v>
      </c>
      <c r="AR1055" s="26">
        <v>37379</v>
      </c>
      <c r="AS1055" s="24">
        <v>1</v>
      </c>
      <c r="AT1055" s="23" t="s">
        <v>847</v>
      </c>
      <c r="AU1055" s="23" t="str">
        <f t="shared" si="16"/>
        <v/>
      </c>
    </row>
    <row r="1056" spans="2:47" ht="13.8" x14ac:dyDescent="0.25">
      <c r="B1056" s="20">
        <v>37376</v>
      </c>
      <c r="C1056" s="20" t="s">
        <v>2213</v>
      </c>
      <c r="D1056" s="21" t="s">
        <v>848</v>
      </c>
      <c r="E1056" s="21" t="s">
        <v>529</v>
      </c>
      <c r="F1056" s="22">
        <v>95</v>
      </c>
      <c r="G1056" s="21" t="s">
        <v>2587</v>
      </c>
      <c r="H1056" s="21" t="s">
        <v>2588</v>
      </c>
      <c r="I1056" s="21" t="s">
        <v>2588</v>
      </c>
      <c r="J1056" s="21"/>
      <c r="K1056" s="21" t="s">
        <v>39</v>
      </c>
      <c r="L1056" s="21" t="s">
        <v>269</v>
      </c>
      <c r="M1056" s="23" t="s">
        <v>849</v>
      </c>
      <c r="N1056" s="24">
        <v>456</v>
      </c>
      <c r="O1056" s="21" t="s">
        <v>271</v>
      </c>
      <c r="P1056" s="23" t="s">
        <v>130</v>
      </c>
      <c r="Q1056" s="23" t="s">
        <v>56</v>
      </c>
      <c r="R1056" s="23" t="s">
        <v>57</v>
      </c>
      <c r="S1056" s="24" t="b">
        <v>0</v>
      </c>
      <c r="T1056" s="25" t="s">
        <v>2587</v>
      </c>
      <c r="U1056" s="25"/>
      <c r="V1056" s="25"/>
      <c r="W1056" s="23" t="s">
        <v>272</v>
      </c>
      <c r="X1056" s="26">
        <v>2</v>
      </c>
      <c r="Y1056" s="26">
        <v>2</v>
      </c>
      <c r="Z1056" s="21"/>
      <c r="AA1056" s="25"/>
      <c r="AB1056" s="25"/>
      <c r="AC1056" s="25"/>
      <c r="AD1056" s="25"/>
      <c r="AE1056" s="25">
        <v>0</v>
      </c>
      <c r="AF1056" s="25" t="s">
        <v>62</v>
      </c>
      <c r="AG1056" s="25" t="s">
        <v>62</v>
      </c>
      <c r="AH1056" s="25"/>
      <c r="AI1056" s="25" t="s">
        <v>63</v>
      </c>
      <c r="AJ1056" s="27">
        <v>95</v>
      </c>
      <c r="AK1056" s="24">
        <v>4</v>
      </c>
      <c r="AL1056" s="24" t="b">
        <v>0</v>
      </c>
      <c r="AM1056" s="24" t="b">
        <v>0</v>
      </c>
      <c r="AN1056" s="24" t="b">
        <v>0</v>
      </c>
      <c r="AO1056" s="24">
        <v>0</v>
      </c>
      <c r="AP1056" s="24">
        <v>1</v>
      </c>
      <c r="AQ1056" s="26">
        <v>37376</v>
      </c>
      <c r="AR1056" s="26">
        <v>37384</v>
      </c>
      <c r="AS1056" s="24">
        <v>1</v>
      </c>
      <c r="AT1056" s="23" t="s">
        <v>850</v>
      </c>
      <c r="AU1056" s="23" t="str">
        <f t="shared" si="16"/>
        <v/>
      </c>
    </row>
    <row r="1057" spans="2:47" ht="13.8" x14ac:dyDescent="0.25">
      <c r="B1057" s="20">
        <v>37376</v>
      </c>
      <c r="C1057" s="20" t="s">
        <v>2213</v>
      </c>
      <c r="D1057" s="21" t="s">
        <v>860</v>
      </c>
      <c r="E1057" s="21" t="s">
        <v>281</v>
      </c>
      <c r="F1057" s="22">
        <v>95.01</v>
      </c>
      <c r="G1057" s="21" t="s">
        <v>2579</v>
      </c>
      <c r="H1057" s="21" t="s">
        <v>2580</v>
      </c>
      <c r="I1057" s="21" t="s">
        <v>2602</v>
      </c>
      <c r="J1057" s="21" t="s">
        <v>268</v>
      </c>
      <c r="K1057" s="21" t="s">
        <v>39</v>
      </c>
      <c r="L1057" s="21" t="s">
        <v>269</v>
      </c>
      <c r="M1057" s="23" t="s">
        <v>853</v>
      </c>
      <c r="N1057" s="24">
        <v>456</v>
      </c>
      <c r="O1057" s="21" t="s">
        <v>271</v>
      </c>
      <c r="P1057" s="23" t="s">
        <v>130</v>
      </c>
      <c r="Q1057" s="23" t="s">
        <v>56</v>
      </c>
      <c r="R1057" s="23" t="s">
        <v>57</v>
      </c>
      <c r="S1057" s="24" t="b">
        <v>0</v>
      </c>
      <c r="T1057" s="25" t="s">
        <v>2579</v>
      </c>
      <c r="U1057" s="25"/>
      <c r="V1057" s="25"/>
      <c r="W1057" s="23" t="s">
        <v>272</v>
      </c>
      <c r="X1057" s="26">
        <v>2</v>
      </c>
      <c r="Y1057" s="26">
        <v>2</v>
      </c>
      <c r="Z1057" s="21"/>
      <c r="AA1057" s="25"/>
      <c r="AB1057" s="25"/>
      <c r="AC1057" s="25"/>
      <c r="AD1057" s="25"/>
      <c r="AE1057" s="25">
        <v>0</v>
      </c>
      <c r="AF1057" s="25" t="s">
        <v>62</v>
      </c>
      <c r="AG1057" s="25" t="s">
        <v>62</v>
      </c>
      <c r="AH1057" s="25"/>
      <c r="AI1057" s="25" t="s">
        <v>63</v>
      </c>
      <c r="AJ1057" s="27">
        <v>95.01</v>
      </c>
      <c r="AK1057" s="24">
        <v>14</v>
      </c>
      <c r="AL1057" s="24" t="b">
        <v>0</v>
      </c>
      <c r="AM1057" s="24" t="b">
        <v>0</v>
      </c>
      <c r="AN1057" s="24" t="b">
        <v>0</v>
      </c>
      <c r="AO1057" s="24">
        <v>0</v>
      </c>
      <c r="AP1057" s="24">
        <v>1</v>
      </c>
      <c r="AQ1057" s="26">
        <v>37376</v>
      </c>
      <c r="AR1057" s="26">
        <v>37379</v>
      </c>
      <c r="AS1057" s="24">
        <v>1</v>
      </c>
      <c r="AT1057" s="23" t="s">
        <v>862</v>
      </c>
      <c r="AU1057" s="23" t="str">
        <f t="shared" si="16"/>
        <v/>
      </c>
    </row>
    <row r="1058" spans="2:47" ht="13.8" x14ac:dyDescent="0.25">
      <c r="B1058" s="20">
        <v>37376</v>
      </c>
      <c r="C1058" s="20" t="s">
        <v>2213</v>
      </c>
      <c r="D1058" s="21" t="s">
        <v>860</v>
      </c>
      <c r="E1058" s="21" t="s">
        <v>281</v>
      </c>
      <c r="F1058" s="22">
        <v>66.510000000000005</v>
      </c>
      <c r="G1058" s="21" t="s">
        <v>2570</v>
      </c>
      <c r="H1058" s="21" t="s">
        <v>2571</v>
      </c>
      <c r="I1058" s="21" t="s">
        <v>2741</v>
      </c>
      <c r="J1058" s="21" t="s">
        <v>268</v>
      </c>
      <c r="K1058" s="21" t="s">
        <v>39</v>
      </c>
      <c r="L1058" s="21" t="s">
        <v>269</v>
      </c>
      <c r="M1058" s="23" t="s">
        <v>853</v>
      </c>
      <c r="N1058" s="24">
        <v>456</v>
      </c>
      <c r="O1058" s="21" t="s">
        <v>271</v>
      </c>
      <c r="P1058" s="23" t="s">
        <v>130</v>
      </c>
      <c r="Q1058" s="23" t="s">
        <v>56</v>
      </c>
      <c r="R1058" s="23" t="s">
        <v>57</v>
      </c>
      <c r="S1058" s="24" t="b">
        <v>0</v>
      </c>
      <c r="T1058" s="25" t="s">
        <v>2570</v>
      </c>
      <c r="U1058" s="25"/>
      <c r="V1058" s="25"/>
      <c r="W1058" s="23" t="s">
        <v>272</v>
      </c>
      <c r="X1058" s="26">
        <v>2</v>
      </c>
      <c r="Y1058" s="26">
        <v>2</v>
      </c>
      <c r="Z1058" s="21"/>
      <c r="AA1058" s="25"/>
      <c r="AB1058" s="25"/>
      <c r="AC1058" s="25"/>
      <c r="AD1058" s="25"/>
      <c r="AE1058" s="25">
        <v>0</v>
      </c>
      <c r="AF1058" s="25" t="s">
        <v>62</v>
      </c>
      <c r="AG1058" s="25" t="s">
        <v>62</v>
      </c>
      <c r="AH1058" s="25"/>
      <c r="AI1058" s="25" t="s">
        <v>63</v>
      </c>
      <c r="AJ1058" s="27">
        <v>66.510000000000005</v>
      </c>
      <c r="AK1058" s="24">
        <v>3</v>
      </c>
      <c r="AL1058" s="24" t="b">
        <v>1</v>
      </c>
      <c r="AM1058" s="24" t="b">
        <v>0</v>
      </c>
      <c r="AN1058" s="24" t="b">
        <v>0</v>
      </c>
      <c r="AO1058" s="24">
        <v>0</v>
      </c>
      <c r="AP1058" s="24">
        <v>1</v>
      </c>
      <c r="AQ1058" s="26">
        <v>37376</v>
      </c>
      <c r="AR1058" s="26">
        <v>37379</v>
      </c>
      <c r="AS1058" s="24">
        <v>1</v>
      </c>
      <c r="AT1058" s="23" t="s">
        <v>862</v>
      </c>
      <c r="AU1058" s="23" t="str">
        <f t="shared" si="16"/>
        <v/>
      </c>
    </row>
    <row r="1059" spans="2:47" ht="13.8" x14ac:dyDescent="0.25">
      <c r="B1059" s="20">
        <v>37376</v>
      </c>
      <c r="C1059" s="20" t="s">
        <v>2213</v>
      </c>
      <c r="D1059" s="21" t="s">
        <v>860</v>
      </c>
      <c r="E1059" s="21" t="s">
        <v>281</v>
      </c>
      <c r="F1059" s="22">
        <v>85.55</v>
      </c>
      <c r="G1059" s="21" t="s">
        <v>2573</v>
      </c>
      <c r="H1059" s="21" t="s">
        <v>2574</v>
      </c>
      <c r="I1059" s="21" t="s">
        <v>2601</v>
      </c>
      <c r="J1059" s="21" t="s">
        <v>268</v>
      </c>
      <c r="K1059" s="21" t="s">
        <v>39</v>
      </c>
      <c r="L1059" s="21" t="s">
        <v>269</v>
      </c>
      <c r="M1059" s="23" t="s">
        <v>853</v>
      </c>
      <c r="N1059" s="24">
        <v>456</v>
      </c>
      <c r="O1059" s="21" t="s">
        <v>271</v>
      </c>
      <c r="P1059" s="23" t="s">
        <v>130</v>
      </c>
      <c r="Q1059" s="23" t="s">
        <v>56</v>
      </c>
      <c r="R1059" s="23" t="s">
        <v>57</v>
      </c>
      <c r="S1059" s="24" t="b">
        <v>0</v>
      </c>
      <c r="T1059" s="25" t="s">
        <v>2573</v>
      </c>
      <c r="U1059" s="25"/>
      <c r="V1059" s="25"/>
      <c r="W1059" s="23" t="s">
        <v>272</v>
      </c>
      <c r="X1059" s="26">
        <v>2</v>
      </c>
      <c r="Y1059" s="26">
        <v>2</v>
      </c>
      <c r="Z1059" s="21"/>
      <c r="AA1059" s="25"/>
      <c r="AB1059" s="25"/>
      <c r="AC1059" s="25"/>
      <c r="AD1059" s="25"/>
      <c r="AE1059" s="25">
        <v>0</v>
      </c>
      <c r="AF1059" s="25" t="s">
        <v>62</v>
      </c>
      <c r="AG1059" s="25" t="s">
        <v>62</v>
      </c>
      <c r="AH1059" s="25"/>
      <c r="AI1059" s="25" t="s">
        <v>63</v>
      </c>
      <c r="AJ1059" s="27">
        <v>85.55</v>
      </c>
      <c r="AK1059" s="24">
        <v>14</v>
      </c>
      <c r="AL1059" s="24" t="b">
        <v>0</v>
      </c>
      <c r="AM1059" s="24" t="b">
        <v>0</v>
      </c>
      <c r="AN1059" s="24" t="b">
        <v>0</v>
      </c>
      <c r="AO1059" s="24">
        <v>0</v>
      </c>
      <c r="AP1059" s="24">
        <v>1</v>
      </c>
      <c r="AQ1059" s="26">
        <v>37376</v>
      </c>
      <c r="AR1059" s="26">
        <v>37379</v>
      </c>
      <c r="AS1059" s="24">
        <v>1</v>
      </c>
      <c r="AT1059" s="23" t="s">
        <v>862</v>
      </c>
      <c r="AU1059" s="23" t="str">
        <f t="shared" si="16"/>
        <v/>
      </c>
    </row>
    <row r="1060" spans="2:47" ht="13.8" x14ac:dyDescent="0.25">
      <c r="B1060" s="20">
        <v>37376</v>
      </c>
      <c r="C1060" s="20" t="s">
        <v>2213</v>
      </c>
      <c r="D1060" s="21" t="s">
        <v>860</v>
      </c>
      <c r="E1060" s="21" t="s">
        <v>281</v>
      </c>
      <c r="F1060" s="22">
        <v>-47.51</v>
      </c>
      <c r="G1060" s="21" t="s">
        <v>2576</v>
      </c>
      <c r="H1060" s="21" t="s">
        <v>2577</v>
      </c>
      <c r="I1060" s="21" t="s">
        <v>2742</v>
      </c>
      <c r="J1060" s="21" t="s">
        <v>268</v>
      </c>
      <c r="K1060" s="21" t="s">
        <v>39</v>
      </c>
      <c r="L1060" s="21" t="s">
        <v>269</v>
      </c>
      <c r="M1060" s="23" t="s">
        <v>853</v>
      </c>
      <c r="N1060" s="24">
        <v>456</v>
      </c>
      <c r="O1060" s="21" t="s">
        <v>271</v>
      </c>
      <c r="P1060" s="23" t="s">
        <v>130</v>
      </c>
      <c r="Q1060" s="23" t="s">
        <v>56</v>
      </c>
      <c r="R1060" s="23" t="s">
        <v>57</v>
      </c>
      <c r="S1060" s="24" t="b">
        <v>0</v>
      </c>
      <c r="T1060" s="25" t="s">
        <v>1995</v>
      </c>
      <c r="U1060" s="25"/>
      <c r="V1060" s="25"/>
      <c r="W1060" s="23" t="s">
        <v>272</v>
      </c>
      <c r="X1060" s="26">
        <v>2</v>
      </c>
      <c r="Y1060" s="26">
        <v>2</v>
      </c>
      <c r="Z1060" s="21"/>
      <c r="AA1060" s="25"/>
      <c r="AB1060" s="25"/>
      <c r="AC1060" s="25"/>
      <c r="AD1060" s="25"/>
      <c r="AE1060" s="25">
        <v>0</v>
      </c>
      <c r="AF1060" s="25" t="s">
        <v>62</v>
      </c>
      <c r="AG1060" s="25" t="s">
        <v>62</v>
      </c>
      <c r="AH1060" s="25"/>
      <c r="AI1060" s="25" t="s">
        <v>63</v>
      </c>
      <c r="AJ1060" s="27">
        <v>-47.51</v>
      </c>
      <c r="AK1060" s="24">
        <v>3</v>
      </c>
      <c r="AL1060" s="24" t="b">
        <v>0</v>
      </c>
      <c r="AM1060" s="24" t="b">
        <v>0</v>
      </c>
      <c r="AN1060" s="24" t="b">
        <v>0</v>
      </c>
      <c r="AO1060" s="24">
        <v>0</v>
      </c>
      <c r="AP1060" s="24">
        <v>1</v>
      </c>
      <c r="AQ1060" s="26">
        <v>37376</v>
      </c>
      <c r="AR1060" s="26">
        <v>37379</v>
      </c>
      <c r="AS1060" s="24">
        <v>1</v>
      </c>
      <c r="AT1060" s="23" t="s">
        <v>862</v>
      </c>
      <c r="AU1060" s="23" t="str">
        <f t="shared" si="16"/>
        <v/>
      </c>
    </row>
    <row r="1061" spans="2:47" ht="13.8" x14ac:dyDescent="0.25">
      <c r="B1061" s="20">
        <v>37376</v>
      </c>
      <c r="C1061" s="20" t="s">
        <v>2213</v>
      </c>
      <c r="D1061" s="21" t="s">
        <v>1564</v>
      </c>
      <c r="E1061" s="21" t="s">
        <v>293</v>
      </c>
      <c r="F1061" s="22">
        <v>0</v>
      </c>
      <c r="G1061" s="21" t="s">
        <v>2579</v>
      </c>
      <c r="H1061" s="21" t="s">
        <v>2580</v>
      </c>
      <c r="I1061" s="21" t="s">
        <v>2612</v>
      </c>
      <c r="J1061" s="21" t="s">
        <v>268</v>
      </c>
      <c r="K1061" s="21" t="s">
        <v>39</v>
      </c>
      <c r="L1061" s="21" t="s">
        <v>269</v>
      </c>
      <c r="M1061" s="23" t="s">
        <v>1566</v>
      </c>
      <c r="N1061" s="24">
        <v>457</v>
      </c>
      <c r="O1061" s="21" t="s">
        <v>290</v>
      </c>
      <c r="P1061" s="23" t="s">
        <v>130</v>
      </c>
      <c r="Q1061" s="23" t="s">
        <v>56</v>
      </c>
      <c r="R1061" s="23" t="s">
        <v>57</v>
      </c>
      <c r="S1061" s="24" t="b">
        <v>0</v>
      </c>
      <c r="T1061" s="25" t="s">
        <v>2579</v>
      </c>
      <c r="U1061" s="25"/>
      <c r="V1061" s="25"/>
      <c r="W1061" s="23" t="s">
        <v>272</v>
      </c>
      <c r="X1061" s="26">
        <v>2</v>
      </c>
      <c r="Y1061" s="26">
        <v>2</v>
      </c>
      <c r="Z1061" s="21"/>
      <c r="AA1061" s="25"/>
      <c r="AB1061" s="25"/>
      <c r="AC1061" s="25"/>
      <c r="AD1061" s="25"/>
      <c r="AE1061" s="25">
        <v>0</v>
      </c>
      <c r="AF1061" s="25" t="s">
        <v>62</v>
      </c>
      <c r="AG1061" s="25" t="s">
        <v>62</v>
      </c>
      <c r="AH1061" s="25"/>
      <c r="AI1061" s="25" t="s">
        <v>63</v>
      </c>
      <c r="AJ1061" s="27">
        <v>0</v>
      </c>
      <c r="AK1061" s="24">
        <v>6</v>
      </c>
      <c r="AL1061" s="24" t="b">
        <v>0</v>
      </c>
      <c r="AM1061" s="24" t="b">
        <v>0</v>
      </c>
      <c r="AN1061" s="24" t="b">
        <v>0</v>
      </c>
      <c r="AO1061" s="24">
        <v>0</v>
      </c>
      <c r="AP1061" s="24">
        <v>1</v>
      </c>
      <c r="AQ1061" s="26">
        <v>37376</v>
      </c>
      <c r="AR1061" s="26">
        <v>37379</v>
      </c>
      <c r="AS1061" s="24">
        <v>1</v>
      </c>
      <c r="AT1061" s="23" t="s">
        <v>1567</v>
      </c>
      <c r="AU1061" s="23" t="str">
        <f t="shared" si="16"/>
        <v/>
      </c>
    </row>
    <row r="1062" spans="2:47" ht="13.8" x14ac:dyDescent="0.25">
      <c r="B1062" s="20">
        <v>37376</v>
      </c>
      <c r="C1062" s="20" t="s">
        <v>2213</v>
      </c>
      <c r="D1062" s="21" t="s">
        <v>1564</v>
      </c>
      <c r="E1062" s="21" t="s">
        <v>293</v>
      </c>
      <c r="F1062" s="22">
        <v>0</v>
      </c>
      <c r="G1062" s="21" t="s">
        <v>2573</v>
      </c>
      <c r="H1062" s="21" t="s">
        <v>2574</v>
      </c>
      <c r="I1062" s="21" t="s">
        <v>2613</v>
      </c>
      <c r="J1062" s="21" t="s">
        <v>268</v>
      </c>
      <c r="K1062" s="21" t="s">
        <v>39</v>
      </c>
      <c r="L1062" s="21" t="s">
        <v>269</v>
      </c>
      <c r="M1062" s="23" t="s">
        <v>1566</v>
      </c>
      <c r="N1062" s="24">
        <v>457</v>
      </c>
      <c r="O1062" s="21" t="s">
        <v>290</v>
      </c>
      <c r="P1062" s="23" t="s">
        <v>130</v>
      </c>
      <c r="Q1062" s="23" t="s">
        <v>56</v>
      </c>
      <c r="R1062" s="23" t="s">
        <v>57</v>
      </c>
      <c r="S1062" s="24" t="b">
        <v>0</v>
      </c>
      <c r="T1062" s="25" t="s">
        <v>2573</v>
      </c>
      <c r="U1062" s="25"/>
      <c r="V1062" s="25"/>
      <c r="W1062" s="23" t="s">
        <v>272</v>
      </c>
      <c r="X1062" s="26">
        <v>2</v>
      </c>
      <c r="Y1062" s="26">
        <v>2</v>
      </c>
      <c r="Z1062" s="21"/>
      <c r="AA1062" s="25"/>
      <c r="AB1062" s="25"/>
      <c r="AC1062" s="25"/>
      <c r="AD1062" s="25"/>
      <c r="AE1062" s="25">
        <v>0</v>
      </c>
      <c r="AF1062" s="25" t="s">
        <v>62</v>
      </c>
      <c r="AG1062" s="25" t="s">
        <v>62</v>
      </c>
      <c r="AH1062" s="25"/>
      <c r="AI1062" s="25" t="s">
        <v>63</v>
      </c>
      <c r="AJ1062" s="27">
        <v>0</v>
      </c>
      <c r="AK1062" s="24">
        <v>6</v>
      </c>
      <c r="AL1062" s="24" t="b">
        <v>0</v>
      </c>
      <c r="AM1062" s="24" t="b">
        <v>0</v>
      </c>
      <c r="AN1062" s="24" t="b">
        <v>0</v>
      </c>
      <c r="AO1062" s="24">
        <v>0</v>
      </c>
      <c r="AP1062" s="24">
        <v>1</v>
      </c>
      <c r="AQ1062" s="26">
        <v>37376</v>
      </c>
      <c r="AR1062" s="26">
        <v>37379</v>
      </c>
      <c r="AS1062" s="24">
        <v>1</v>
      </c>
      <c r="AT1062" s="23" t="s">
        <v>1567</v>
      </c>
      <c r="AU1062" s="23" t="str">
        <f t="shared" si="16"/>
        <v/>
      </c>
    </row>
    <row r="1063" spans="2:47" ht="13.8" x14ac:dyDescent="0.25">
      <c r="B1063" s="20">
        <v>37376</v>
      </c>
      <c r="C1063" s="20" t="s">
        <v>2213</v>
      </c>
      <c r="D1063" s="21" t="s">
        <v>2743</v>
      </c>
      <c r="E1063" s="21" t="s">
        <v>2631</v>
      </c>
      <c r="F1063" s="22">
        <v>0</v>
      </c>
      <c r="G1063" s="21" t="s">
        <v>2573</v>
      </c>
      <c r="H1063" s="21" t="s">
        <v>2574</v>
      </c>
      <c r="I1063" s="21" t="s">
        <v>2634</v>
      </c>
      <c r="J1063" s="21" t="s">
        <v>268</v>
      </c>
      <c r="K1063" s="21" t="s">
        <v>39</v>
      </c>
      <c r="L1063" s="21" t="s">
        <v>269</v>
      </c>
      <c r="M1063" s="23" t="s">
        <v>2744</v>
      </c>
      <c r="N1063" s="24">
        <v>453</v>
      </c>
      <c r="O1063" s="21" t="s">
        <v>1092</v>
      </c>
      <c r="P1063" s="23" t="s">
        <v>130</v>
      </c>
      <c r="Q1063" s="23" t="s">
        <v>56</v>
      </c>
      <c r="R1063" s="23" t="s">
        <v>57</v>
      </c>
      <c r="S1063" s="24" t="b">
        <v>0</v>
      </c>
      <c r="T1063" s="25" t="s">
        <v>2573</v>
      </c>
      <c r="U1063" s="25"/>
      <c r="V1063" s="25"/>
      <c r="W1063" s="23" t="s">
        <v>272</v>
      </c>
      <c r="X1063" s="26">
        <v>2</v>
      </c>
      <c r="Y1063" s="26">
        <v>2</v>
      </c>
      <c r="Z1063" s="21"/>
      <c r="AA1063" s="25"/>
      <c r="AB1063" s="25"/>
      <c r="AC1063" s="25"/>
      <c r="AD1063" s="25"/>
      <c r="AE1063" s="25">
        <v>0</v>
      </c>
      <c r="AF1063" s="25" t="s">
        <v>62</v>
      </c>
      <c r="AG1063" s="25" t="s">
        <v>62</v>
      </c>
      <c r="AH1063" s="25"/>
      <c r="AI1063" s="25" t="s">
        <v>63</v>
      </c>
      <c r="AJ1063" s="27">
        <v>0</v>
      </c>
      <c r="AK1063" s="24">
        <v>26</v>
      </c>
      <c r="AL1063" s="24" t="b">
        <v>0</v>
      </c>
      <c r="AM1063" s="24" t="b">
        <v>0</v>
      </c>
      <c r="AN1063" s="24" t="b">
        <v>0</v>
      </c>
      <c r="AO1063" s="24">
        <v>0</v>
      </c>
      <c r="AP1063" s="24">
        <v>1</v>
      </c>
      <c r="AQ1063" s="26">
        <v>37376</v>
      </c>
      <c r="AR1063" s="26">
        <v>37379</v>
      </c>
      <c r="AS1063" s="24">
        <v>1</v>
      </c>
      <c r="AT1063" s="23" t="s">
        <v>2745</v>
      </c>
      <c r="AU1063" s="23" t="str">
        <f t="shared" si="16"/>
        <v/>
      </c>
    </row>
    <row r="1064" spans="2:47" ht="13.8" x14ac:dyDescent="0.25">
      <c r="B1064" s="20">
        <v>37376</v>
      </c>
      <c r="C1064" s="20" t="s">
        <v>2213</v>
      </c>
      <c r="D1064" s="21" t="s">
        <v>2743</v>
      </c>
      <c r="E1064" s="21" t="s">
        <v>2631</v>
      </c>
      <c r="F1064" s="22">
        <v>0</v>
      </c>
      <c r="G1064" s="21" t="s">
        <v>2579</v>
      </c>
      <c r="H1064" s="21" t="s">
        <v>2580</v>
      </c>
      <c r="I1064" s="21" t="s">
        <v>2632</v>
      </c>
      <c r="J1064" s="21" t="s">
        <v>268</v>
      </c>
      <c r="K1064" s="21" t="s">
        <v>39</v>
      </c>
      <c r="L1064" s="21" t="s">
        <v>269</v>
      </c>
      <c r="M1064" s="23" t="s">
        <v>2744</v>
      </c>
      <c r="N1064" s="24">
        <v>453</v>
      </c>
      <c r="O1064" s="21" t="s">
        <v>1092</v>
      </c>
      <c r="P1064" s="23" t="s">
        <v>130</v>
      </c>
      <c r="Q1064" s="23" t="s">
        <v>56</v>
      </c>
      <c r="R1064" s="23" t="s">
        <v>57</v>
      </c>
      <c r="S1064" s="24" t="b">
        <v>0</v>
      </c>
      <c r="T1064" s="25" t="s">
        <v>2579</v>
      </c>
      <c r="U1064" s="25"/>
      <c r="V1064" s="25"/>
      <c r="W1064" s="23" t="s">
        <v>272</v>
      </c>
      <c r="X1064" s="26">
        <v>2</v>
      </c>
      <c r="Y1064" s="26">
        <v>2</v>
      </c>
      <c r="Z1064" s="21"/>
      <c r="AA1064" s="25"/>
      <c r="AB1064" s="25"/>
      <c r="AC1064" s="25"/>
      <c r="AD1064" s="25"/>
      <c r="AE1064" s="25">
        <v>0</v>
      </c>
      <c r="AF1064" s="25" t="s">
        <v>62</v>
      </c>
      <c r="AG1064" s="25" t="s">
        <v>62</v>
      </c>
      <c r="AH1064" s="25"/>
      <c r="AI1064" s="25" t="s">
        <v>63</v>
      </c>
      <c r="AJ1064" s="27">
        <v>0</v>
      </c>
      <c r="AK1064" s="24">
        <v>26</v>
      </c>
      <c r="AL1064" s="24" t="b">
        <v>0</v>
      </c>
      <c r="AM1064" s="24" t="b">
        <v>0</v>
      </c>
      <c r="AN1064" s="24" t="b">
        <v>0</v>
      </c>
      <c r="AO1064" s="24">
        <v>0</v>
      </c>
      <c r="AP1064" s="24">
        <v>1</v>
      </c>
      <c r="AQ1064" s="26">
        <v>37376</v>
      </c>
      <c r="AR1064" s="26">
        <v>37379</v>
      </c>
      <c r="AS1064" s="24">
        <v>1</v>
      </c>
      <c r="AT1064" s="23" t="s">
        <v>2745</v>
      </c>
      <c r="AU1064" s="23" t="str">
        <f t="shared" si="16"/>
        <v/>
      </c>
    </row>
    <row r="1065" spans="2:47" ht="13.8" x14ac:dyDescent="0.25">
      <c r="B1065" s="20">
        <v>37376</v>
      </c>
      <c r="C1065" s="20" t="s">
        <v>2213</v>
      </c>
      <c r="D1065" s="21" t="s">
        <v>865</v>
      </c>
      <c r="E1065" s="21" t="s">
        <v>866</v>
      </c>
      <c r="F1065" s="22">
        <v>2258</v>
      </c>
      <c r="G1065" s="21" t="s">
        <v>2746</v>
      </c>
      <c r="H1065" s="21" t="s">
        <v>868</v>
      </c>
      <c r="I1065" s="21" t="s">
        <v>869</v>
      </c>
      <c r="J1065" s="21" t="s">
        <v>51</v>
      </c>
      <c r="K1065" s="21" t="s">
        <v>39</v>
      </c>
      <c r="L1065" s="21" t="s">
        <v>52</v>
      </c>
      <c r="M1065" s="23" t="s">
        <v>870</v>
      </c>
      <c r="N1065" s="24">
        <v>499</v>
      </c>
      <c r="O1065" s="21" t="s">
        <v>139</v>
      </c>
      <c r="P1065" s="23" t="s">
        <v>55</v>
      </c>
      <c r="Q1065" s="23" t="s">
        <v>56</v>
      </c>
      <c r="R1065" s="23" t="s">
        <v>57</v>
      </c>
      <c r="S1065" s="24" t="b">
        <v>0</v>
      </c>
      <c r="T1065" s="25" t="s">
        <v>2177</v>
      </c>
      <c r="U1065" s="25" t="s">
        <v>2747</v>
      </c>
      <c r="V1065" s="25"/>
      <c r="W1065" s="23" t="s">
        <v>272</v>
      </c>
      <c r="X1065" s="26">
        <v>2</v>
      </c>
      <c r="Y1065" s="26">
        <v>2</v>
      </c>
      <c r="Z1065" s="21"/>
      <c r="AA1065" s="25"/>
      <c r="AB1065" s="25"/>
      <c r="AC1065" s="25"/>
      <c r="AD1065" s="25"/>
      <c r="AE1065" s="25">
        <v>0</v>
      </c>
      <c r="AF1065" s="25" t="s">
        <v>62</v>
      </c>
      <c r="AG1065" s="25" t="s">
        <v>62</v>
      </c>
      <c r="AH1065" s="25"/>
      <c r="AI1065" s="25" t="s">
        <v>63</v>
      </c>
      <c r="AJ1065" s="27">
        <v>2258</v>
      </c>
      <c r="AK1065" s="24">
        <v>18</v>
      </c>
      <c r="AL1065" s="24" t="b">
        <v>0</v>
      </c>
      <c r="AM1065" s="24" t="b">
        <v>0</v>
      </c>
      <c r="AN1065" s="24" t="b">
        <v>0</v>
      </c>
      <c r="AO1065" s="24">
        <v>4</v>
      </c>
      <c r="AP1065" s="24">
        <v>1</v>
      </c>
      <c r="AQ1065" s="26">
        <v>37376</v>
      </c>
      <c r="AR1065" s="26">
        <v>37375</v>
      </c>
      <c r="AS1065" s="24">
        <v>1</v>
      </c>
      <c r="AT1065" s="23" t="s">
        <v>873</v>
      </c>
      <c r="AU1065" s="23" t="str">
        <f t="shared" si="16"/>
        <v/>
      </c>
    </row>
    <row r="1066" spans="2:47" ht="13.8" x14ac:dyDescent="0.25">
      <c r="B1066" s="20">
        <v>37376</v>
      </c>
      <c r="C1066" s="20" t="s">
        <v>2213</v>
      </c>
      <c r="D1066" s="21" t="s">
        <v>874</v>
      </c>
      <c r="E1066" s="21" t="s">
        <v>875</v>
      </c>
      <c r="F1066" s="22">
        <v>1729</v>
      </c>
      <c r="G1066" s="21" t="s">
        <v>2746</v>
      </c>
      <c r="H1066" s="21" t="s">
        <v>868</v>
      </c>
      <c r="I1066" s="21" t="s">
        <v>876</v>
      </c>
      <c r="J1066" s="21" t="s">
        <v>51</v>
      </c>
      <c r="K1066" s="21" t="s">
        <v>39</v>
      </c>
      <c r="L1066" s="21" t="s">
        <v>52</v>
      </c>
      <c r="M1066" s="23" t="s">
        <v>870</v>
      </c>
      <c r="N1066" s="24">
        <v>499</v>
      </c>
      <c r="O1066" s="21" t="s">
        <v>139</v>
      </c>
      <c r="P1066" s="23" t="s">
        <v>130</v>
      </c>
      <c r="Q1066" s="23" t="s">
        <v>56</v>
      </c>
      <c r="R1066" s="23" t="s">
        <v>57</v>
      </c>
      <c r="S1066" s="24" t="b">
        <v>0</v>
      </c>
      <c r="T1066" s="25" t="s">
        <v>2177</v>
      </c>
      <c r="U1066" s="25" t="s">
        <v>2747</v>
      </c>
      <c r="V1066" s="25"/>
      <c r="W1066" s="23" t="s">
        <v>272</v>
      </c>
      <c r="X1066" s="26">
        <v>2</v>
      </c>
      <c r="Y1066" s="26">
        <v>2</v>
      </c>
      <c r="Z1066" s="21"/>
      <c r="AA1066" s="25"/>
      <c r="AB1066" s="25"/>
      <c r="AC1066" s="25"/>
      <c r="AD1066" s="25"/>
      <c r="AE1066" s="25">
        <v>0</v>
      </c>
      <c r="AF1066" s="25" t="s">
        <v>62</v>
      </c>
      <c r="AG1066" s="25" t="s">
        <v>62</v>
      </c>
      <c r="AH1066" s="25"/>
      <c r="AI1066" s="25" t="s">
        <v>63</v>
      </c>
      <c r="AJ1066" s="27">
        <v>1729</v>
      </c>
      <c r="AK1066" s="24">
        <v>20</v>
      </c>
      <c r="AL1066" s="24" t="b">
        <v>0</v>
      </c>
      <c r="AM1066" s="24" t="b">
        <v>0</v>
      </c>
      <c r="AN1066" s="24" t="b">
        <v>0</v>
      </c>
      <c r="AO1066" s="24">
        <v>4</v>
      </c>
      <c r="AP1066" s="24">
        <v>1</v>
      </c>
      <c r="AQ1066" s="26">
        <v>37376</v>
      </c>
      <c r="AR1066" s="26">
        <v>37375</v>
      </c>
      <c r="AS1066" s="24">
        <v>1</v>
      </c>
      <c r="AT1066" s="23" t="s">
        <v>877</v>
      </c>
      <c r="AU1066" s="23" t="str">
        <f t="shared" si="16"/>
        <v/>
      </c>
    </row>
    <row r="1067" spans="2:47" ht="13.8" x14ac:dyDescent="0.25">
      <c r="B1067" s="20">
        <v>37376</v>
      </c>
      <c r="C1067" s="20" t="s">
        <v>2213</v>
      </c>
      <c r="D1067" s="21" t="s">
        <v>1171</v>
      </c>
      <c r="E1067" s="21" t="s">
        <v>99</v>
      </c>
      <c r="F1067" s="22">
        <v>74</v>
      </c>
      <c r="G1067" s="21" t="s">
        <v>2679</v>
      </c>
      <c r="H1067" s="21" t="s">
        <v>659</v>
      </c>
      <c r="I1067" s="21" t="s">
        <v>659</v>
      </c>
      <c r="J1067" s="21" t="s">
        <v>432</v>
      </c>
      <c r="K1067" s="21" t="s">
        <v>39</v>
      </c>
      <c r="L1067" s="21" t="s">
        <v>269</v>
      </c>
      <c r="M1067" s="23" t="s">
        <v>1172</v>
      </c>
      <c r="N1067" s="24">
        <v>459</v>
      </c>
      <c r="O1067" s="21" t="s">
        <v>102</v>
      </c>
      <c r="P1067" s="23" t="s">
        <v>55</v>
      </c>
      <c r="Q1067" s="23" t="s">
        <v>56</v>
      </c>
      <c r="R1067" s="23" t="s">
        <v>57</v>
      </c>
      <c r="S1067" s="24" t="b">
        <v>0</v>
      </c>
      <c r="T1067" s="25" t="s">
        <v>2679</v>
      </c>
      <c r="U1067" s="25"/>
      <c r="V1067" s="25"/>
      <c r="W1067" s="23" t="s">
        <v>272</v>
      </c>
      <c r="X1067" s="26">
        <v>2</v>
      </c>
      <c r="Y1067" s="26">
        <v>2</v>
      </c>
      <c r="Z1067" s="21"/>
      <c r="AA1067" s="25"/>
      <c r="AB1067" s="25"/>
      <c r="AC1067" s="25"/>
      <c r="AD1067" s="25"/>
      <c r="AE1067" s="25">
        <v>0</v>
      </c>
      <c r="AF1067" s="25" t="s">
        <v>62</v>
      </c>
      <c r="AG1067" s="25" t="s">
        <v>62</v>
      </c>
      <c r="AH1067" s="25"/>
      <c r="AI1067" s="25" t="s">
        <v>63</v>
      </c>
      <c r="AJ1067" s="27">
        <v>74</v>
      </c>
      <c r="AK1067" s="24">
        <v>21</v>
      </c>
      <c r="AL1067" s="24" t="b">
        <v>1</v>
      </c>
      <c r="AM1067" s="24" t="b">
        <v>0</v>
      </c>
      <c r="AN1067" s="24" t="b">
        <v>0</v>
      </c>
      <c r="AO1067" s="24">
        <v>0</v>
      </c>
      <c r="AP1067" s="24">
        <v>1</v>
      </c>
      <c r="AQ1067" s="26">
        <v>37376</v>
      </c>
      <c r="AR1067" s="26">
        <v>37382</v>
      </c>
      <c r="AS1067" s="24">
        <v>1</v>
      </c>
      <c r="AT1067" s="23" t="s">
        <v>1175</v>
      </c>
      <c r="AU1067" s="23" t="str">
        <f t="shared" si="16"/>
        <v/>
      </c>
    </row>
    <row r="1068" spans="2:47" ht="13.8" x14ac:dyDescent="0.25">
      <c r="B1068" s="20">
        <v>37376</v>
      </c>
      <c r="C1068" s="20" t="s">
        <v>2213</v>
      </c>
      <c r="D1068" s="21" t="s">
        <v>155</v>
      </c>
      <c r="E1068" s="21" t="s">
        <v>111</v>
      </c>
      <c r="F1068" s="22">
        <v>109.56</v>
      </c>
      <c r="G1068" s="21" t="s">
        <v>2664</v>
      </c>
      <c r="H1068" s="21" t="s">
        <v>659</v>
      </c>
      <c r="I1068" s="21" t="s">
        <v>659</v>
      </c>
      <c r="J1068" s="21" t="s">
        <v>432</v>
      </c>
      <c r="K1068" s="21" t="s">
        <v>39</v>
      </c>
      <c r="L1068" s="21" t="s">
        <v>269</v>
      </c>
      <c r="M1068" s="23" t="s">
        <v>157</v>
      </c>
      <c r="N1068" s="24">
        <v>459</v>
      </c>
      <c r="O1068" s="21" t="s">
        <v>102</v>
      </c>
      <c r="P1068" s="23" t="s">
        <v>55</v>
      </c>
      <c r="Q1068" s="23" t="s">
        <v>56</v>
      </c>
      <c r="R1068" s="23" t="s">
        <v>57</v>
      </c>
      <c r="S1068" s="24" t="b">
        <v>0</v>
      </c>
      <c r="T1068" s="25" t="s">
        <v>2664</v>
      </c>
      <c r="U1068" s="25"/>
      <c r="V1068" s="25"/>
      <c r="W1068" s="23" t="s">
        <v>272</v>
      </c>
      <c r="X1068" s="26">
        <v>2</v>
      </c>
      <c r="Y1068" s="26">
        <v>2</v>
      </c>
      <c r="Z1068" s="21"/>
      <c r="AA1068" s="25"/>
      <c r="AB1068" s="25"/>
      <c r="AC1068" s="25"/>
      <c r="AD1068" s="25"/>
      <c r="AE1068" s="25">
        <v>0</v>
      </c>
      <c r="AF1068" s="25" t="s">
        <v>62</v>
      </c>
      <c r="AG1068" s="25" t="s">
        <v>62</v>
      </c>
      <c r="AH1068" s="25"/>
      <c r="AI1068" s="25" t="s">
        <v>63</v>
      </c>
      <c r="AJ1068" s="27">
        <v>109.56</v>
      </c>
      <c r="AK1068" s="24">
        <v>4</v>
      </c>
      <c r="AL1068" s="24" t="b">
        <v>1</v>
      </c>
      <c r="AM1068" s="24" t="b">
        <v>0</v>
      </c>
      <c r="AN1068" s="24" t="b">
        <v>0</v>
      </c>
      <c r="AO1068" s="24">
        <v>0</v>
      </c>
      <c r="AP1068" s="24">
        <v>1</v>
      </c>
      <c r="AQ1068" s="26">
        <v>37376</v>
      </c>
      <c r="AR1068" s="26">
        <v>37379</v>
      </c>
      <c r="AS1068" s="24">
        <v>1</v>
      </c>
      <c r="AT1068" s="23" t="s">
        <v>161</v>
      </c>
      <c r="AU1068" s="23" t="str">
        <f t="shared" si="16"/>
        <v/>
      </c>
    </row>
    <row r="1069" spans="2:47" ht="13.8" x14ac:dyDescent="0.25">
      <c r="B1069" s="20">
        <v>37376</v>
      </c>
      <c r="C1069" s="20" t="s">
        <v>2213</v>
      </c>
      <c r="D1069" s="21" t="s">
        <v>155</v>
      </c>
      <c r="E1069" s="21" t="s">
        <v>111</v>
      </c>
      <c r="F1069" s="22">
        <v>188.41</v>
      </c>
      <c r="G1069" s="21" t="s">
        <v>2748</v>
      </c>
      <c r="H1069" s="21" t="s">
        <v>49</v>
      </c>
      <c r="I1069" s="21" t="s">
        <v>2749</v>
      </c>
      <c r="J1069" s="21" t="s">
        <v>51</v>
      </c>
      <c r="K1069" s="21" t="s">
        <v>39</v>
      </c>
      <c r="L1069" s="21" t="s">
        <v>52</v>
      </c>
      <c r="M1069" s="23" t="s">
        <v>157</v>
      </c>
      <c r="N1069" s="24">
        <v>459</v>
      </c>
      <c r="O1069" s="21" t="s">
        <v>102</v>
      </c>
      <c r="P1069" s="23" t="s">
        <v>55</v>
      </c>
      <c r="Q1069" s="23" t="s">
        <v>56</v>
      </c>
      <c r="R1069" s="23" t="s">
        <v>57</v>
      </c>
      <c r="S1069" s="24" t="b">
        <v>0</v>
      </c>
      <c r="T1069" s="25" t="s">
        <v>2750</v>
      </c>
      <c r="U1069" s="25" t="s">
        <v>2751</v>
      </c>
      <c r="V1069" s="25" t="s">
        <v>1072</v>
      </c>
      <c r="W1069" s="23" t="s">
        <v>2752</v>
      </c>
      <c r="X1069" s="26">
        <v>37354</v>
      </c>
      <c r="Y1069" s="26">
        <v>37369</v>
      </c>
      <c r="Z1069" s="21"/>
      <c r="AA1069" s="25"/>
      <c r="AB1069" s="25"/>
      <c r="AC1069" s="25"/>
      <c r="AD1069" s="25">
        <v>1000</v>
      </c>
      <c r="AE1069" s="25">
        <v>2406.7399999999998</v>
      </c>
      <c r="AF1069" s="25" t="s">
        <v>62</v>
      </c>
      <c r="AG1069" s="25" t="s">
        <v>62</v>
      </c>
      <c r="AH1069" s="25"/>
      <c r="AI1069" s="25" t="s">
        <v>63</v>
      </c>
      <c r="AJ1069" s="27">
        <v>188.41</v>
      </c>
      <c r="AK1069" s="24">
        <v>10</v>
      </c>
      <c r="AL1069" s="24" t="b">
        <v>0</v>
      </c>
      <c r="AM1069" s="24" t="b">
        <v>0</v>
      </c>
      <c r="AN1069" s="24" t="b">
        <v>0</v>
      </c>
      <c r="AO1069" s="24">
        <v>0</v>
      </c>
      <c r="AP1069" s="24">
        <v>1</v>
      </c>
      <c r="AQ1069" s="26">
        <v>37376</v>
      </c>
      <c r="AR1069" s="26">
        <v>37379</v>
      </c>
      <c r="AS1069" s="24">
        <v>1</v>
      </c>
      <c r="AT1069" s="23" t="s">
        <v>161</v>
      </c>
      <c r="AU1069" s="23" t="str">
        <f t="shared" si="16"/>
        <v>VO00518683</v>
      </c>
    </row>
    <row r="1070" spans="2:47" ht="13.8" x14ac:dyDescent="0.25">
      <c r="B1070" s="20">
        <v>37376</v>
      </c>
      <c r="C1070" s="20" t="s">
        <v>2213</v>
      </c>
      <c r="D1070" s="21" t="s">
        <v>155</v>
      </c>
      <c r="E1070" s="21" t="s">
        <v>111</v>
      </c>
      <c r="F1070" s="22">
        <v>-440</v>
      </c>
      <c r="G1070" s="21" t="s">
        <v>2691</v>
      </c>
      <c r="H1070" s="21" t="s">
        <v>1309</v>
      </c>
      <c r="I1070" s="21" t="s">
        <v>1309</v>
      </c>
      <c r="J1070" s="21" t="s">
        <v>432</v>
      </c>
      <c r="K1070" s="21" t="s">
        <v>39</v>
      </c>
      <c r="L1070" s="21" t="s">
        <v>269</v>
      </c>
      <c r="M1070" s="23" t="s">
        <v>157</v>
      </c>
      <c r="N1070" s="24">
        <v>459</v>
      </c>
      <c r="O1070" s="21" t="s">
        <v>102</v>
      </c>
      <c r="P1070" s="23" t="s">
        <v>55</v>
      </c>
      <c r="Q1070" s="23" t="s">
        <v>56</v>
      </c>
      <c r="R1070" s="23" t="s">
        <v>57</v>
      </c>
      <c r="S1070" s="24" t="b">
        <v>0</v>
      </c>
      <c r="T1070" s="25" t="s">
        <v>2691</v>
      </c>
      <c r="U1070" s="25"/>
      <c r="V1070" s="25"/>
      <c r="W1070" s="23" t="s">
        <v>272</v>
      </c>
      <c r="X1070" s="26">
        <v>2</v>
      </c>
      <c r="Y1070" s="26">
        <v>2</v>
      </c>
      <c r="Z1070" s="21"/>
      <c r="AA1070" s="25"/>
      <c r="AB1070" s="25"/>
      <c r="AC1070" s="25"/>
      <c r="AD1070" s="25"/>
      <c r="AE1070" s="25">
        <v>0</v>
      </c>
      <c r="AF1070" s="25" t="s">
        <v>62</v>
      </c>
      <c r="AG1070" s="25" t="s">
        <v>62</v>
      </c>
      <c r="AH1070" s="25"/>
      <c r="AI1070" s="25" t="s">
        <v>63</v>
      </c>
      <c r="AJ1070" s="27">
        <v>-440</v>
      </c>
      <c r="AK1070" s="24">
        <v>15</v>
      </c>
      <c r="AL1070" s="24" t="b">
        <v>0</v>
      </c>
      <c r="AM1070" s="24" t="b">
        <v>0</v>
      </c>
      <c r="AN1070" s="24" t="b">
        <v>0</v>
      </c>
      <c r="AO1070" s="24">
        <v>0</v>
      </c>
      <c r="AP1070" s="24">
        <v>1</v>
      </c>
      <c r="AQ1070" s="26">
        <v>37376</v>
      </c>
      <c r="AR1070" s="26">
        <v>37382</v>
      </c>
      <c r="AS1070" s="24">
        <v>1</v>
      </c>
      <c r="AT1070" s="23" t="s">
        <v>161</v>
      </c>
      <c r="AU1070" s="23" t="str">
        <f t="shared" si="16"/>
        <v/>
      </c>
    </row>
    <row r="1071" spans="2:47" ht="13.8" x14ac:dyDescent="0.25">
      <c r="B1071" s="20">
        <v>37376</v>
      </c>
      <c r="C1071" s="20" t="s">
        <v>2213</v>
      </c>
      <c r="D1071" s="21" t="s">
        <v>155</v>
      </c>
      <c r="E1071" s="21" t="s">
        <v>111</v>
      </c>
      <c r="F1071" s="22">
        <v>43.2</v>
      </c>
      <c r="G1071" s="21" t="s">
        <v>2555</v>
      </c>
      <c r="H1071" s="21" t="s">
        <v>49</v>
      </c>
      <c r="I1071" s="21" t="s">
        <v>2753</v>
      </c>
      <c r="J1071" s="21" t="s">
        <v>51</v>
      </c>
      <c r="K1071" s="21" t="s">
        <v>39</v>
      </c>
      <c r="L1071" s="21" t="s">
        <v>52</v>
      </c>
      <c r="M1071" s="23" t="s">
        <v>157</v>
      </c>
      <c r="N1071" s="24">
        <v>459</v>
      </c>
      <c r="O1071" s="21" t="s">
        <v>102</v>
      </c>
      <c r="P1071" s="23" t="s">
        <v>55</v>
      </c>
      <c r="Q1071" s="23" t="s">
        <v>56</v>
      </c>
      <c r="R1071" s="23" t="s">
        <v>57</v>
      </c>
      <c r="S1071" s="24" t="b">
        <v>0</v>
      </c>
      <c r="T1071" s="25" t="s">
        <v>2754</v>
      </c>
      <c r="U1071" s="25" t="s">
        <v>2557</v>
      </c>
      <c r="V1071" s="25" t="s">
        <v>164</v>
      </c>
      <c r="W1071" s="23" t="s">
        <v>2755</v>
      </c>
      <c r="X1071" s="26">
        <v>37377</v>
      </c>
      <c r="Y1071" s="26">
        <v>37387</v>
      </c>
      <c r="Z1071" s="21"/>
      <c r="AA1071" s="25"/>
      <c r="AB1071" s="25"/>
      <c r="AC1071" s="25"/>
      <c r="AD1071" s="25">
        <v>7001</v>
      </c>
      <c r="AE1071" s="25">
        <v>43.2</v>
      </c>
      <c r="AF1071" s="25" t="s">
        <v>62</v>
      </c>
      <c r="AG1071" s="25" t="s">
        <v>62</v>
      </c>
      <c r="AH1071" s="25"/>
      <c r="AI1071" s="25" t="s">
        <v>63</v>
      </c>
      <c r="AJ1071" s="27">
        <v>43.2</v>
      </c>
      <c r="AK1071" s="24">
        <v>4</v>
      </c>
      <c r="AL1071" s="24" t="b">
        <v>0</v>
      </c>
      <c r="AM1071" s="24" t="b">
        <v>0</v>
      </c>
      <c r="AN1071" s="24" t="b">
        <v>0</v>
      </c>
      <c r="AO1071" s="24">
        <v>0</v>
      </c>
      <c r="AP1071" s="24">
        <v>1</v>
      </c>
      <c r="AQ1071" s="26">
        <v>37376</v>
      </c>
      <c r="AR1071" s="26">
        <v>37379</v>
      </c>
      <c r="AS1071" s="24">
        <v>1</v>
      </c>
      <c r="AT1071" s="23" t="s">
        <v>161</v>
      </c>
      <c r="AU1071" s="23" t="str">
        <f t="shared" si="16"/>
        <v>VO00517910</v>
      </c>
    </row>
    <row r="1072" spans="2:47" ht="13.8" x14ac:dyDescent="0.25">
      <c r="B1072" s="20">
        <v>37376</v>
      </c>
      <c r="C1072" s="20" t="s">
        <v>2213</v>
      </c>
      <c r="D1072" s="21" t="s">
        <v>155</v>
      </c>
      <c r="E1072" s="21" t="s">
        <v>111</v>
      </c>
      <c r="F1072" s="22">
        <v>66.36</v>
      </c>
      <c r="G1072" s="21" t="s">
        <v>2555</v>
      </c>
      <c r="H1072" s="21" t="s">
        <v>49</v>
      </c>
      <c r="I1072" s="21" t="s">
        <v>2756</v>
      </c>
      <c r="J1072" s="21" t="s">
        <v>51</v>
      </c>
      <c r="K1072" s="21" t="s">
        <v>39</v>
      </c>
      <c r="L1072" s="21" t="s">
        <v>52</v>
      </c>
      <c r="M1072" s="23" t="s">
        <v>157</v>
      </c>
      <c r="N1072" s="24">
        <v>459</v>
      </c>
      <c r="O1072" s="21" t="s">
        <v>102</v>
      </c>
      <c r="P1072" s="23" t="s">
        <v>55</v>
      </c>
      <c r="Q1072" s="23" t="s">
        <v>56</v>
      </c>
      <c r="R1072" s="23" t="s">
        <v>57</v>
      </c>
      <c r="S1072" s="24" t="b">
        <v>0</v>
      </c>
      <c r="T1072" s="25" t="s">
        <v>2757</v>
      </c>
      <c r="U1072" s="25" t="s">
        <v>2557</v>
      </c>
      <c r="V1072" s="25" t="s">
        <v>1181</v>
      </c>
      <c r="W1072" s="23" t="s">
        <v>2758</v>
      </c>
      <c r="X1072" s="26">
        <v>37368</v>
      </c>
      <c r="Y1072" s="26">
        <v>37378</v>
      </c>
      <c r="Z1072" s="21"/>
      <c r="AA1072" s="25"/>
      <c r="AB1072" s="25"/>
      <c r="AC1072" s="25"/>
      <c r="AD1072" s="25">
        <v>7001</v>
      </c>
      <c r="AE1072" s="25">
        <v>66.36</v>
      </c>
      <c r="AF1072" s="25" t="s">
        <v>62</v>
      </c>
      <c r="AG1072" s="25" t="s">
        <v>62</v>
      </c>
      <c r="AH1072" s="25"/>
      <c r="AI1072" s="25" t="s">
        <v>63</v>
      </c>
      <c r="AJ1072" s="27">
        <v>66.36</v>
      </c>
      <c r="AK1072" s="24">
        <v>5</v>
      </c>
      <c r="AL1072" s="24" t="b">
        <v>0</v>
      </c>
      <c r="AM1072" s="24" t="b">
        <v>0</v>
      </c>
      <c r="AN1072" s="24" t="b">
        <v>0</v>
      </c>
      <c r="AO1072" s="24">
        <v>0</v>
      </c>
      <c r="AP1072" s="24">
        <v>1</v>
      </c>
      <c r="AQ1072" s="26">
        <v>37376</v>
      </c>
      <c r="AR1072" s="26">
        <v>37379</v>
      </c>
      <c r="AS1072" s="24">
        <v>1</v>
      </c>
      <c r="AT1072" s="23" t="s">
        <v>161</v>
      </c>
      <c r="AU1072" s="23" t="str">
        <f t="shared" si="16"/>
        <v>VO00517914</v>
      </c>
    </row>
    <row r="1073" spans="2:47" ht="13.8" x14ac:dyDescent="0.25">
      <c r="B1073" s="20">
        <v>37376</v>
      </c>
      <c r="C1073" s="20" t="s">
        <v>2213</v>
      </c>
      <c r="D1073" s="21" t="s">
        <v>878</v>
      </c>
      <c r="E1073" s="21" t="s">
        <v>194</v>
      </c>
      <c r="F1073" s="22">
        <v>10.78</v>
      </c>
      <c r="G1073" s="21" t="s">
        <v>2759</v>
      </c>
      <c r="H1073" s="21" t="s">
        <v>49</v>
      </c>
      <c r="I1073" s="21" t="s">
        <v>2760</v>
      </c>
      <c r="J1073" s="21" t="s">
        <v>307</v>
      </c>
      <c r="K1073" s="21" t="s">
        <v>39</v>
      </c>
      <c r="L1073" s="21" t="s">
        <v>52</v>
      </c>
      <c r="M1073" s="23" t="s">
        <v>197</v>
      </c>
      <c r="N1073" s="24">
        <v>499</v>
      </c>
      <c r="O1073" s="21" t="s">
        <v>139</v>
      </c>
      <c r="P1073" s="23" t="s">
        <v>55</v>
      </c>
      <c r="Q1073" s="23" t="s">
        <v>56</v>
      </c>
      <c r="R1073" s="23" t="s">
        <v>57</v>
      </c>
      <c r="S1073" s="24" t="b">
        <v>0</v>
      </c>
      <c r="T1073" s="25" t="s">
        <v>2761</v>
      </c>
      <c r="U1073" s="25" t="s">
        <v>2762</v>
      </c>
      <c r="V1073" s="25" t="s">
        <v>2763</v>
      </c>
      <c r="W1073" s="23" t="s">
        <v>2764</v>
      </c>
      <c r="X1073" s="26">
        <v>37365</v>
      </c>
      <c r="Y1073" s="26">
        <v>37395</v>
      </c>
      <c r="Z1073" s="21"/>
      <c r="AA1073" s="25"/>
      <c r="AB1073" s="25"/>
      <c r="AC1073" s="25"/>
      <c r="AD1073" s="25">
        <v>1000</v>
      </c>
      <c r="AE1073" s="25">
        <v>545.97</v>
      </c>
      <c r="AF1073" s="25" t="s">
        <v>62</v>
      </c>
      <c r="AG1073" s="25" t="s">
        <v>62</v>
      </c>
      <c r="AH1073" s="25"/>
      <c r="AI1073" s="25" t="s">
        <v>63</v>
      </c>
      <c r="AJ1073" s="27">
        <v>10.78</v>
      </c>
      <c r="AK1073" s="24">
        <v>1</v>
      </c>
      <c r="AL1073" s="24" t="b">
        <v>0</v>
      </c>
      <c r="AM1073" s="24" t="b">
        <v>0</v>
      </c>
      <c r="AN1073" s="24" t="b">
        <v>0</v>
      </c>
      <c r="AO1073" s="24">
        <v>0</v>
      </c>
      <c r="AP1073" s="24">
        <v>1</v>
      </c>
      <c r="AQ1073" s="26">
        <v>37376</v>
      </c>
      <c r="AR1073" s="26">
        <v>37382</v>
      </c>
      <c r="AS1073" s="24">
        <v>1</v>
      </c>
      <c r="AT1073" s="23" t="s">
        <v>879</v>
      </c>
      <c r="AU1073" s="23" t="str">
        <f t="shared" si="16"/>
        <v>VO00519086</v>
      </c>
    </row>
    <row r="1074" spans="2:47" ht="13.8" x14ac:dyDescent="0.25">
      <c r="B1074" s="20">
        <v>37376</v>
      </c>
      <c r="C1074" s="20" t="s">
        <v>2213</v>
      </c>
      <c r="D1074" s="21" t="s">
        <v>878</v>
      </c>
      <c r="E1074" s="21" t="s">
        <v>194</v>
      </c>
      <c r="F1074" s="22">
        <v>110</v>
      </c>
      <c r="G1074" s="21" t="s">
        <v>2765</v>
      </c>
      <c r="H1074" s="21" t="s">
        <v>49</v>
      </c>
      <c r="I1074" s="21" t="s">
        <v>2766</v>
      </c>
      <c r="J1074" s="21" t="s">
        <v>51</v>
      </c>
      <c r="K1074" s="21" t="s">
        <v>39</v>
      </c>
      <c r="L1074" s="21" t="s">
        <v>52</v>
      </c>
      <c r="M1074" s="23" t="s">
        <v>197</v>
      </c>
      <c r="N1074" s="24">
        <v>499</v>
      </c>
      <c r="O1074" s="21" t="s">
        <v>139</v>
      </c>
      <c r="P1074" s="23" t="s">
        <v>55</v>
      </c>
      <c r="Q1074" s="23" t="s">
        <v>56</v>
      </c>
      <c r="R1074" s="23" t="s">
        <v>57</v>
      </c>
      <c r="S1074" s="24" t="b">
        <v>0</v>
      </c>
      <c r="T1074" s="25" t="s">
        <v>2767</v>
      </c>
      <c r="U1074" s="25" t="s">
        <v>2768</v>
      </c>
      <c r="V1074" s="25" t="s">
        <v>992</v>
      </c>
      <c r="W1074" s="23" t="s">
        <v>2769</v>
      </c>
      <c r="X1074" s="26">
        <v>37376</v>
      </c>
      <c r="Y1074" s="26">
        <v>37377</v>
      </c>
      <c r="Z1074" s="21"/>
      <c r="AA1074" s="25"/>
      <c r="AB1074" s="25"/>
      <c r="AC1074" s="25"/>
      <c r="AD1074" s="25">
        <v>7015</v>
      </c>
      <c r="AE1074" s="25">
        <v>13125</v>
      </c>
      <c r="AF1074" s="25" t="s">
        <v>62</v>
      </c>
      <c r="AG1074" s="25" t="s">
        <v>62</v>
      </c>
      <c r="AH1074" s="25"/>
      <c r="AI1074" s="25" t="s">
        <v>63</v>
      </c>
      <c r="AJ1074" s="27">
        <v>110</v>
      </c>
      <c r="AK1074" s="24">
        <v>17</v>
      </c>
      <c r="AL1074" s="24" t="b">
        <v>0</v>
      </c>
      <c r="AM1074" s="24" t="b">
        <v>0</v>
      </c>
      <c r="AN1074" s="24" t="b">
        <v>0</v>
      </c>
      <c r="AO1074" s="24">
        <v>0</v>
      </c>
      <c r="AP1074" s="24">
        <v>1</v>
      </c>
      <c r="AQ1074" s="26">
        <v>37376</v>
      </c>
      <c r="AR1074" s="26">
        <v>37379</v>
      </c>
      <c r="AS1074" s="24">
        <v>1</v>
      </c>
      <c r="AT1074" s="23" t="s">
        <v>879</v>
      </c>
      <c r="AU1074" s="23" t="str">
        <f t="shared" si="16"/>
        <v>VO00517982</v>
      </c>
    </row>
    <row r="1075" spans="2:47" ht="13.8" x14ac:dyDescent="0.25">
      <c r="B1075" s="20">
        <v>37376</v>
      </c>
      <c r="C1075" s="20" t="s">
        <v>2213</v>
      </c>
      <c r="D1075" s="21" t="s">
        <v>193</v>
      </c>
      <c r="E1075" s="21" t="s">
        <v>194</v>
      </c>
      <c r="F1075" s="22">
        <v>36.85</v>
      </c>
      <c r="G1075" s="21" t="s">
        <v>2770</v>
      </c>
      <c r="H1075" s="21" t="s">
        <v>49</v>
      </c>
      <c r="I1075" s="21" t="s">
        <v>2771</v>
      </c>
      <c r="J1075" s="21" t="s">
        <v>51</v>
      </c>
      <c r="K1075" s="21" t="s">
        <v>39</v>
      </c>
      <c r="L1075" s="21" t="s">
        <v>52</v>
      </c>
      <c r="M1075" s="23" t="s">
        <v>197</v>
      </c>
      <c r="N1075" s="24">
        <v>499</v>
      </c>
      <c r="O1075" s="21" t="s">
        <v>139</v>
      </c>
      <c r="P1075" s="23" t="s">
        <v>130</v>
      </c>
      <c r="Q1075" s="23" t="s">
        <v>56</v>
      </c>
      <c r="R1075" s="23" t="s">
        <v>57</v>
      </c>
      <c r="S1075" s="24" t="b">
        <v>0</v>
      </c>
      <c r="T1075" s="25" t="s">
        <v>2772</v>
      </c>
      <c r="U1075" s="25" t="s">
        <v>2773</v>
      </c>
      <c r="V1075" s="25" t="s">
        <v>200</v>
      </c>
      <c r="W1075" s="23" t="s">
        <v>2774</v>
      </c>
      <c r="X1075" s="26">
        <v>37372</v>
      </c>
      <c r="Y1075" s="26">
        <v>37387</v>
      </c>
      <c r="Z1075" s="21"/>
      <c r="AA1075" s="25"/>
      <c r="AB1075" s="25"/>
      <c r="AC1075" s="25"/>
      <c r="AD1075" s="25">
        <v>7026</v>
      </c>
      <c r="AE1075" s="25">
        <v>161.75</v>
      </c>
      <c r="AF1075" s="25" t="s">
        <v>62</v>
      </c>
      <c r="AG1075" s="25" t="s">
        <v>62</v>
      </c>
      <c r="AH1075" s="25"/>
      <c r="AI1075" s="25" t="s">
        <v>63</v>
      </c>
      <c r="AJ1075" s="27">
        <v>36.85</v>
      </c>
      <c r="AK1075" s="24">
        <v>13</v>
      </c>
      <c r="AL1075" s="24" t="b">
        <v>0</v>
      </c>
      <c r="AM1075" s="24" t="b">
        <v>0</v>
      </c>
      <c r="AN1075" s="24" t="b">
        <v>0</v>
      </c>
      <c r="AO1075" s="24">
        <v>0</v>
      </c>
      <c r="AP1075" s="24">
        <v>1</v>
      </c>
      <c r="AQ1075" s="26">
        <v>37376</v>
      </c>
      <c r="AR1075" s="26">
        <v>37379</v>
      </c>
      <c r="AS1075" s="24">
        <v>1</v>
      </c>
      <c r="AT1075" s="23" t="s">
        <v>202</v>
      </c>
      <c r="AU1075" s="23" t="str">
        <f t="shared" si="16"/>
        <v>VO00517640</v>
      </c>
    </row>
    <row r="1076" spans="2:47" ht="13.8" x14ac:dyDescent="0.25">
      <c r="B1076" s="20">
        <v>37376</v>
      </c>
      <c r="C1076" s="20" t="s">
        <v>2213</v>
      </c>
      <c r="D1076" s="21" t="s">
        <v>1054</v>
      </c>
      <c r="E1076" s="21" t="s">
        <v>1055</v>
      </c>
      <c r="F1076" s="22">
        <v>250</v>
      </c>
      <c r="G1076" s="21" t="s">
        <v>2543</v>
      </c>
      <c r="H1076" s="21" t="s">
        <v>2544</v>
      </c>
      <c r="I1076" s="21" t="s">
        <v>2544</v>
      </c>
      <c r="J1076" s="21" t="s">
        <v>432</v>
      </c>
      <c r="K1076" s="21" t="s">
        <v>39</v>
      </c>
      <c r="L1076" s="21" t="s">
        <v>269</v>
      </c>
      <c r="M1076" s="23" t="s">
        <v>1056</v>
      </c>
      <c r="N1076" s="24">
        <v>499</v>
      </c>
      <c r="O1076" s="21" t="s">
        <v>139</v>
      </c>
      <c r="P1076" s="23" t="s">
        <v>55</v>
      </c>
      <c r="Q1076" s="23" t="s">
        <v>56</v>
      </c>
      <c r="R1076" s="23" t="s">
        <v>57</v>
      </c>
      <c r="S1076" s="24" t="b">
        <v>0</v>
      </c>
      <c r="T1076" s="25" t="s">
        <v>2543</v>
      </c>
      <c r="U1076" s="25"/>
      <c r="V1076" s="25"/>
      <c r="W1076" s="23" t="s">
        <v>272</v>
      </c>
      <c r="X1076" s="26">
        <v>2</v>
      </c>
      <c r="Y1076" s="26">
        <v>2</v>
      </c>
      <c r="Z1076" s="21"/>
      <c r="AA1076" s="25"/>
      <c r="AB1076" s="25"/>
      <c r="AC1076" s="25"/>
      <c r="AD1076" s="25"/>
      <c r="AE1076" s="25">
        <v>0</v>
      </c>
      <c r="AF1076" s="25" t="s">
        <v>62</v>
      </c>
      <c r="AG1076" s="25" t="s">
        <v>62</v>
      </c>
      <c r="AH1076" s="25"/>
      <c r="AI1076" s="25" t="s">
        <v>63</v>
      </c>
      <c r="AJ1076" s="27">
        <v>250</v>
      </c>
      <c r="AK1076" s="24">
        <v>16</v>
      </c>
      <c r="AL1076" s="24" t="b">
        <v>0</v>
      </c>
      <c r="AM1076" s="24" t="b">
        <v>0</v>
      </c>
      <c r="AN1076" s="24" t="b">
        <v>0</v>
      </c>
      <c r="AO1076" s="24">
        <v>0</v>
      </c>
      <c r="AP1076" s="24">
        <v>1</v>
      </c>
      <c r="AQ1076" s="26">
        <v>37376</v>
      </c>
      <c r="AR1076" s="26">
        <v>37384</v>
      </c>
      <c r="AS1076" s="24">
        <v>1</v>
      </c>
      <c r="AT1076" s="23" t="s">
        <v>1059</v>
      </c>
      <c r="AU1076" s="23" t="str">
        <f t="shared" si="16"/>
        <v/>
      </c>
    </row>
    <row r="1077" spans="2:47" ht="13.8" x14ac:dyDescent="0.25">
      <c r="B1077" s="20">
        <v>37376</v>
      </c>
      <c r="C1077" s="20" t="s">
        <v>2213</v>
      </c>
      <c r="D1077" s="21" t="s">
        <v>241</v>
      </c>
      <c r="E1077" s="21" t="s">
        <v>242</v>
      </c>
      <c r="F1077" s="22">
        <v>67.959999999999994</v>
      </c>
      <c r="G1077" s="21" t="s">
        <v>2555</v>
      </c>
      <c r="H1077" s="21" t="s">
        <v>49</v>
      </c>
      <c r="I1077" s="21" t="s">
        <v>2775</v>
      </c>
      <c r="J1077" s="21" t="s">
        <v>51</v>
      </c>
      <c r="K1077" s="21" t="s">
        <v>39</v>
      </c>
      <c r="L1077" s="21" t="s">
        <v>52</v>
      </c>
      <c r="M1077" s="23" t="s">
        <v>244</v>
      </c>
      <c r="N1077" s="24">
        <v>499</v>
      </c>
      <c r="O1077" s="21" t="s">
        <v>139</v>
      </c>
      <c r="P1077" s="23" t="s">
        <v>55</v>
      </c>
      <c r="Q1077" s="23" t="s">
        <v>56</v>
      </c>
      <c r="R1077" s="23" t="s">
        <v>57</v>
      </c>
      <c r="S1077" s="24" t="b">
        <v>0</v>
      </c>
      <c r="T1077" s="25" t="s">
        <v>2776</v>
      </c>
      <c r="U1077" s="25" t="s">
        <v>2557</v>
      </c>
      <c r="V1077" s="25" t="s">
        <v>251</v>
      </c>
      <c r="W1077" s="23" t="s">
        <v>2777</v>
      </c>
      <c r="X1077" s="26">
        <v>37368</v>
      </c>
      <c r="Y1077" s="26">
        <v>37425</v>
      </c>
      <c r="Z1077" s="21"/>
      <c r="AA1077" s="25"/>
      <c r="AB1077" s="25"/>
      <c r="AC1077" s="25"/>
      <c r="AD1077" s="25">
        <v>7001</v>
      </c>
      <c r="AE1077" s="25">
        <v>67.959999999999994</v>
      </c>
      <c r="AF1077" s="25" t="s">
        <v>62</v>
      </c>
      <c r="AG1077" s="25" t="s">
        <v>62</v>
      </c>
      <c r="AH1077" s="25"/>
      <c r="AI1077" s="25" t="s">
        <v>63</v>
      </c>
      <c r="AJ1077" s="27">
        <v>67.959999999999994</v>
      </c>
      <c r="AK1077" s="24">
        <v>2</v>
      </c>
      <c r="AL1077" s="24" t="b">
        <v>0</v>
      </c>
      <c r="AM1077" s="24" t="b">
        <v>0</v>
      </c>
      <c r="AN1077" s="24" t="b">
        <v>0</v>
      </c>
      <c r="AO1077" s="24">
        <v>0</v>
      </c>
      <c r="AP1077" s="24">
        <v>1</v>
      </c>
      <c r="AQ1077" s="26">
        <v>37376</v>
      </c>
      <c r="AR1077" s="26">
        <v>37379</v>
      </c>
      <c r="AS1077" s="24">
        <v>1</v>
      </c>
      <c r="AT1077" s="23" t="s">
        <v>248</v>
      </c>
      <c r="AU1077" s="23" t="str">
        <f t="shared" si="16"/>
        <v>VO00517903</v>
      </c>
    </row>
    <row r="1078" spans="2:47" ht="13.8" x14ac:dyDescent="0.25">
      <c r="B1078" s="20">
        <v>37376</v>
      </c>
      <c r="C1078" s="20" t="s">
        <v>2213</v>
      </c>
      <c r="D1078" s="21" t="s">
        <v>241</v>
      </c>
      <c r="E1078" s="21" t="s">
        <v>242</v>
      </c>
      <c r="F1078" s="22">
        <v>5.38</v>
      </c>
      <c r="G1078" s="21" t="s">
        <v>2555</v>
      </c>
      <c r="H1078" s="21" t="s">
        <v>49</v>
      </c>
      <c r="I1078" s="21" t="s">
        <v>2778</v>
      </c>
      <c r="J1078" s="21" t="s">
        <v>51</v>
      </c>
      <c r="K1078" s="21" t="s">
        <v>39</v>
      </c>
      <c r="L1078" s="21" t="s">
        <v>52</v>
      </c>
      <c r="M1078" s="23" t="s">
        <v>244</v>
      </c>
      <c r="N1078" s="24">
        <v>499</v>
      </c>
      <c r="O1078" s="21" t="s">
        <v>139</v>
      </c>
      <c r="P1078" s="23" t="s">
        <v>55</v>
      </c>
      <c r="Q1078" s="23" t="s">
        <v>56</v>
      </c>
      <c r="R1078" s="23" t="s">
        <v>57</v>
      </c>
      <c r="S1078" s="24" t="b">
        <v>0</v>
      </c>
      <c r="T1078" s="25" t="s">
        <v>2779</v>
      </c>
      <c r="U1078" s="25" t="s">
        <v>2557</v>
      </c>
      <c r="V1078" s="25" t="s">
        <v>123</v>
      </c>
      <c r="W1078" s="23" t="s">
        <v>2780</v>
      </c>
      <c r="X1078" s="26">
        <v>37372</v>
      </c>
      <c r="Y1078" s="26">
        <v>37429</v>
      </c>
      <c r="Z1078" s="21"/>
      <c r="AA1078" s="25"/>
      <c r="AB1078" s="25"/>
      <c r="AC1078" s="25"/>
      <c r="AD1078" s="25">
        <v>7001</v>
      </c>
      <c r="AE1078" s="25">
        <v>5.38</v>
      </c>
      <c r="AF1078" s="25" t="s">
        <v>62</v>
      </c>
      <c r="AG1078" s="25" t="s">
        <v>62</v>
      </c>
      <c r="AH1078" s="25"/>
      <c r="AI1078" s="25" t="s">
        <v>63</v>
      </c>
      <c r="AJ1078" s="27">
        <v>5.38</v>
      </c>
      <c r="AK1078" s="24">
        <v>3</v>
      </c>
      <c r="AL1078" s="24" t="b">
        <v>0</v>
      </c>
      <c r="AM1078" s="24" t="b">
        <v>0</v>
      </c>
      <c r="AN1078" s="24" t="b">
        <v>0</v>
      </c>
      <c r="AO1078" s="24">
        <v>0</v>
      </c>
      <c r="AP1078" s="24">
        <v>1</v>
      </c>
      <c r="AQ1078" s="26">
        <v>37376</v>
      </c>
      <c r="AR1078" s="26">
        <v>37379</v>
      </c>
      <c r="AS1078" s="24">
        <v>1</v>
      </c>
      <c r="AT1078" s="23" t="s">
        <v>248</v>
      </c>
      <c r="AU1078" s="23" t="str">
        <f t="shared" si="16"/>
        <v>VO00517907</v>
      </c>
    </row>
    <row r="1079" spans="2:47" ht="13.8" x14ac:dyDescent="0.25">
      <c r="B1079" s="20">
        <v>37376</v>
      </c>
      <c r="C1079" s="20" t="s">
        <v>2213</v>
      </c>
      <c r="D1079" s="21" t="s">
        <v>241</v>
      </c>
      <c r="E1079" s="21" t="s">
        <v>242</v>
      </c>
      <c r="F1079" s="22">
        <v>73.34</v>
      </c>
      <c r="G1079" s="21" t="s">
        <v>2664</v>
      </c>
      <c r="H1079" s="21" t="s">
        <v>659</v>
      </c>
      <c r="I1079" s="21" t="s">
        <v>659</v>
      </c>
      <c r="J1079" s="21" t="s">
        <v>432</v>
      </c>
      <c r="K1079" s="21" t="s">
        <v>39</v>
      </c>
      <c r="L1079" s="21" t="s">
        <v>269</v>
      </c>
      <c r="M1079" s="23" t="s">
        <v>244</v>
      </c>
      <c r="N1079" s="24">
        <v>499</v>
      </c>
      <c r="O1079" s="21" t="s">
        <v>139</v>
      </c>
      <c r="P1079" s="23" t="s">
        <v>55</v>
      </c>
      <c r="Q1079" s="23" t="s">
        <v>56</v>
      </c>
      <c r="R1079" s="23" t="s">
        <v>57</v>
      </c>
      <c r="S1079" s="24" t="b">
        <v>0</v>
      </c>
      <c r="T1079" s="25" t="s">
        <v>2664</v>
      </c>
      <c r="U1079" s="25"/>
      <c r="V1079" s="25"/>
      <c r="W1079" s="23" t="s">
        <v>272</v>
      </c>
      <c r="X1079" s="26">
        <v>2</v>
      </c>
      <c r="Y1079" s="26">
        <v>2</v>
      </c>
      <c r="Z1079" s="21"/>
      <c r="AA1079" s="25"/>
      <c r="AB1079" s="25"/>
      <c r="AC1079" s="25"/>
      <c r="AD1079" s="25"/>
      <c r="AE1079" s="25">
        <v>0</v>
      </c>
      <c r="AF1079" s="25" t="s">
        <v>62</v>
      </c>
      <c r="AG1079" s="25" t="s">
        <v>62</v>
      </c>
      <c r="AH1079" s="25"/>
      <c r="AI1079" s="25" t="s">
        <v>63</v>
      </c>
      <c r="AJ1079" s="27">
        <v>73.34</v>
      </c>
      <c r="AK1079" s="24">
        <v>5</v>
      </c>
      <c r="AL1079" s="24" t="b">
        <v>1</v>
      </c>
      <c r="AM1079" s="24" t="b">
        <v>0</v>
      </c>
      <c r="AN1079" s="24" t="b">
        <v>0</v>
      </c>
      <c r="AO1079" s="24">
        <v>0</v>
      </c>
      <c r="AP1079" s="24">
        <v>1</v>
      </c>
      <c r="AQ1079" s="26">
        <v>37376</v>
      </c>
      <c r="AR1079" s="26">
        <v>37379</v>
      </c>
      <c r="AS1079" s="24">
        <v>1</v>
      </c>
      <c r="AT1079" s="23" t="s">
        <v>248</v>
      </c>
      <c r="AU1079" s="23" t="str">
        <f t="shared" si="16"/>
        <v/>
      </c>
    </row>
    <row r="1080" spans="2:47" ht="13.8" x14ac:dyDescent="0.25">
      <c r="B1080" s="20">
        <v>37376</v>
      </c>
      <c r="C1080" s="20" t="s">
        <v>2213</v>
      </c>
      <c r="D1080" s="21" t="s">
        <v>895</v>
      </c>
      <c r="E1080" s="21" t="s">
        <v>896</v>
      </c>
      <c r="F1080" s="22">
        <v>33.75</v>
      </c>
      <c r="G1080" s="21" t="s">
        <v>2781</v>
      </c>
      <c r="H1080" s="21" t="s">
        <v>49</v>
      </c>
      <c r="I1080" s="21" t="s">
        <v>2782</v>
      </c>
      <c r="J1080" s="21" t="s">
        <v>307</v>
      </c>
      <c r="K1080" s="21" t="s">
        <v>39</v>
      </c>
      <c r="L1080" s="21" t="s">
        <v>52</v>
      </c>
      <c r="M1080" s="23" t="s">
        <v>244</v>
      </c>
      <c r="N1080" s="24">
        <v>499</v>
      </c>
      <c r="O1080" s="21" t="s">
        <v>139</v>
      </c>
      <c r="P1080" s="23" t="s">
        <v>130</v>
      </c>
      <c r="Q1080" s="23" t="s">
        <v>56</v>
      </c>
      <c r="R1080" s="23" t="s">
        <v>57</v>
      </c>
      <c r="S1080" s="24" t="b">
        <v>0</v>
      </c>
      <c r="T1080" s="25" t="s">
        <v>2783</v>
      </c>
      <c r="U1080" s="25" t="s">
        <v>2784</v>
      </c>
      <c r="V1080" s="25" t="s">
        <v>2785</v>
      </c>
      <c r="W1080" s="23" t="s">
        <v>2786</v>
      </c>
      <c r="X1080" s="26">
        <v>37361</v>
      </c>
      <c r="Y1080" s="26">
        <v>37418</v>
      </c>
      <c r="Z1080" s="21"/>
      <c r="AA1080" s="25"/>
      <c r="AB1080" s="25"/>
      <c r="AC1080" s="25"/>
      <c r="AD1080" s="25">
        <v>1000</v>
      </c>
      <c r="AE1080" s="25">
        <v>33.75</v>
      </c>
      <c r="AF1080" s="25" t="s">
        <v>62</v>
      </c>
      <c r="AG1080" s="25" t="s">
        <v>62</v>
      </c>
      <c r="AH1080" s="25"/>
      <c r="AI1080" s="25" t="s">
        <v>63</v>
      </c>
      <c r="AJ1080" s="27">
        <v>33.75</v>
      </c>
      <c r="AK1080" s="24">
        <v>3</v>
      </c>
      <c r="AL1080" s="24" t="b">
        <v>0</v>
      </c>
      <c r="AM1080" s="24" t="b">
        <v>0</v>
      </c>
      <c r="AN1080" s="24" t="b">
        <v>0</v>
      </c>
      <c r="AO1080" s="24">
        <v>0</v>
      </c>
      <c r="AP1080" s="24">
        <v>1</v>
      </c>
      <c r="AQ1080" s="26">
        <v>37376</v>
      </c>
      <c r="AR1080" s="26">
        <v>37382</v>
      </c>
      <c r="AS1080" s="24">
        <v>1</v>
      </c>
      <c r="AT1080" s="23" t="s">
        <v>900</v>
      </c>
      <c r="AU1080" s="23" t="str">
        <f t="shared" si="16"/>
        <v>VO00519371</v>
      </c>
    </row>
    <row r="1081" spans="2:47" ht="13.8" x14ac:dyDescent="0.25">
      <c r="B1081" s="20">
        <v>37376</v>
      </c>
      <c r="C1081" s="20" t="s">
        <v>2213</v>
      </c>
      <c r="D1081" s="21" t="s">
        <v>911</v>
      </c>
      <c r="E1081" s="21" t="s">
        <v>769</v>
      </c>
      <c r="F1081" s="22">
        <v>97.41</v>
      </c>
      <c r="G1081" s="21" t="s">
        <v>2635</v>
      </c>
      <c r="H1081" s="21" t="s">
        <v>2636</v>
      </c>
      <c r="I1081" s="21" t="s">
        <v>2787</v>
      </c>
      <c r="J1081" s="21" t="s">
        <v>576</v>
      </c>
      <c r="K1081" s="21" t="s">
        <v>39</v>
      </c>
      <c r="L1081" s="21" t="s">
        <v>269</v>
      </c>
      <c r="M1081" s="23" t="s">
        <v>913</v>
      </c>
      <c r="N1081" s="24">
        <v>530</v>
      </c>
      <c r="O1081" s="21" t="s">
        <v>578</v>
      </c>
      <c r="P1081" s="23" t="s">
        <v>55</v>
      </c>
      <c r="Q1081" s="23" t="s">
        <v>56</v>
      </c>
      <c r="R1081" s="23" t="s">
        <v>57</v>
      </c>
      <c r="S1081" s="24" t="b">
        <v>0</v>
      </c>
      <c r="T1081" s="25" t="s">
        <v>2051</v>
      </c>
      <c r="U1081" s="25" t="s">
        <v>435</v>
      </c>
      <c r="V1081" s="25"/>
      <c r="W1081" s="23" t="s">
        <v>272</v>
      </c>
      <c r="X1081" s="26">
        <v>2</v>
      </c>
      <c r="Y1081" s="26">
        <v>2</v>
      </c>
      <c r="Z1081" s="21"/>
      <c r="AA1081" s="25"/>
      <c r="AB1081" s="25"/>
      <c r="AC1081" s="25"/>
      <c r="AD1081" s="25"/>
      <c r="AE1081" s="25">
        <v>0</v>
      </c>
      <c r="AF1081" s="25" t="s">
        <v>62</v>
      </c>
      <c r="AG1081" s="25" t="s">
        <v>62</v>
      </c>
      <c r="AH1081" s="25"/>
      <c r="AI1081" s="25" t="s">
        <v>63</v>
      </c>
      <c r="AJ1081" s="27">
        <v>97.41</v>
      </c>
      <c r="AK1081" s="24">
        <v>13</v>
      </c>
      <c r="AL1081" s="24" t="b">
        <v>0</v>
      </c>
      <c r="AM1081" s="24" t="b">
        <v>0</v>
      </c>
      <c r="AN1081" s="24" t="b">
        <v>1</v>
      </c>
      <c r="AO1081" s="24">
        <v>4</v>
      </c>
      <c r="AP1081" s="24">
        <v>1</v>
      </c>
      <c r="AQ1081" s="26">
        <v>37376</v>
      </c>
      <c r="AR1081" s="26">
        <v>37378</v>
      </c>
      <c r="AS1081" s="24">
        <v>1</v>
      </c>
      <c r="AT1081" s="23" t="s">
        <v>914</v>
      </c>
      <c r="AU1081" s="23" t="str">
        <f t="shared" si="16"/>
        <v/>
      </c>
    </row>
    <row r="1082" spans="2:47" ht="13.8" x14ac:dyDescent="0.25">
      <c r="B1082" s="20">
        <v>37376</v>
      </c>
      <c r="C1082" s="20" t="s">
        <v>2213</v>
      </c>
      <c r="D1082" s="21" t="s">
        <v>915</v>
      </c>
      <c r="E1082" s="21" t="s">
        <v>916</v>
      </c>
      <c r="F1082" s="22">
        <v>416.67</v>
      </c>
      <c r="G1082" s="21" t="s">
        <v>2635</v>
      </c>
      <c r="H1082" s="21" t="s">
        <v>2636</v>
      </c>
      <c r="I1082" s="21" t="s">
        <v>575</v>
      </c>
      <c r="J1082" s="21" t="s">
        <v>576</v>
      </c>
      <c r="K1082" s="21" t="s">
        <v>39</v>
      </c>
      <c r="L1082" s="21" t="s">
        <v>269</v>
      </c>
      <c r="M1082" s="23" t="s">
        <v>917</v>
      </c>
      <c r="N1082" s="24">
        <v>532</v>
      </c>
      <c r="O1082" s="21" t="s">
        <v>918</v>
      </c>
      <c r="P1082" s="23" t="s">
        <v>55</v>
      </c>
      <c r="Q1082" s="23" t="s">
        <v>56</v>
      </c>
      <c r="R1082" s="23" t="s">
        <v>57</v>
      </c>
      <c r="S1082" s="24" t="b">
        <v>0</v>
      </c>
      <c r="T1082" s="25" t="s">
        <v>2051</v>
      </c>
      <c r="U1082" s="25" t="s">
        <v>435</v>
      </c>
      <c r="V1082" s="25"/>
      <c r="W1082" s="23" t="s">
        <v>272</v>
      </c>
      <c r="X1082" s="26">
        <v>2</v>
      </c>
      <c r="Y1082" s="26">
        <v>2</v>
      </c>
      <c r="Z1082" s="21"/>
      <c r="AA1082" s="25"/>
      <c r="AB1082" s="25"/>
      <c r="AC1082" s="25"/>
      <c r="AD1082" s="25"/>
      <c r="AE1082" s="25">
        <v>0</v>
      </c>
      <c r="AF1082" s="25" t="s">
        <v>62</v>
      </c>
      <c r="AG1082" s="25" t="s">
        <v>62</v>
      </c>
      <c r="AH1082" s="25"/>
      <c r="AI1082" s="25" t="s">
        <v>63</v>
      </c>
      <c r="AJ1082" s="27">
        <v>416.67</v>
      </c>
      <c r="AK1082" s="24">
        <v>15</v>
      </c>
      <c r="AL1082" s="24" t="b">
        <v>0</v>
      </c>
      <c r="AM1082" s="24" t="b">
        <v>0</v>
      </c>
      <c r="AN1082" s="24" t="b">
        <v>1</v>
      </c>
      <c r="AO1082" s="24">
        <v>4</v>
      </c>
      <c r="AP1082" s="24">
        <v>1</v>
      </c>
      <c r="AQ1082" s="26">
        <v>37376</v>
      </c>
      <c r="AR1082" s="26">
        <v>37378</v>
      </c>
      <c r="AS1082" s="24">
        <v>1</v>
      </c>
      <c r="AT1082" s="23" t="s">
        <v>919</v>
      </c>
      <c r="AU1082" s="23" t="str">
        <f t="shared" si="16"/>
        <v/>
      </c>
    </row>
    <row r="1083" spans="2:47" ht="13.8" x14ac:dyDescent="0.25">
      <c r="B1083" s="20">
        <v>37376</v>
      </c>
      <c r="C1083" s="20" t="s">
        <v>2213</v>
      </c>
      <c r="D1083" s="21" t="s">
        <v>920</v>
      </c>
      <c r="E1083" s="21" t="s">
        <v>921</v>
      </c>
      <c r="F1083" s="22">
        <v>256.41000000000003</v>
      </c>
      <c r="G1083" s="21" t="s">
        <v>2635</v>
      </c>
      <c r="H1083" s="21" t="s">
        <v>2636</v>
      </c>
      <c r="I1083" s="21" t="s">
        <v>575</v>
      </c>
      <c r="J1083" s="21" t="s">
        <v>576</v>
      </c>
      <c r="K1083" s="21" t="s">
        <v>39</v>
      </c>
      <c r="L1083" s="21" t="s">
        <v>269</v>
      </c>
      <c r="M1083" s="23" t="s">
        <v>922</v>
      </c>
      <c r="N1083" s="24">
        <v>530</v>
      </c>
      <c r="O1083" s="21" t="s">
        <v>578</v>
      </c>
      <c r="P1083" s="23" t="s">
        <v>55</v>
      </c>
      <c r="Q1083" s="23" t="s">
        <v>56</v>
      </c>
      <c r="R1083" s="23" t="s">
        <v>57</v>
      </c>
      <c r="S1083" s="24" t="b">
        <v>0</v>
      </c>
      <c r="T1083" s="25" t="s">
        <v>2051</v>
      </c>
      <c r="U1083" s="25" t="s">
        <v>435</v>
      </c>
      <c r="V1083" s="25"/>
      <c r="W1083" s="23" t="s">
        <v>272</v>
      </c>
      <c r="X1083" s="26">
        <v>2</v>
      </c>
      <c r="Y1083" s="26">
        <v>2</v>
      </c>
      <c r="Z1083" s="21"/>
      <c r="AA1083" s="25"/>
      <c r="AB1083" s="25"/>
      <c r="AC1083" s="25"/>
      <c r="AD1083" s="25"/>
      <c r="AE1083" s="25">
        <v>0</v>
      </c>
      <c r="AF1083" s="25" t="s">
        <v>62</v>
      </c>
      <c r="AG1083" s="25" t="s">
        <v>62</v>
      </c>
      <c r="AH1083" s="25"/>
      <c r="AI1083" s="25" t="s">
        <v>63</v>
      </c>
      <c r="AJ1083" s="27">
        <v>256.41000000000003</v>
      </c>
      <c r="AK1083" s="24">
        <v>17</v>
      </c>
      <c r="AL1083" s="24" t="b">
        <v>0</v>
      </c>
      <c r="AM1083" s="24" t="b">
        <v>0</v>
      </c>
      <c r="AN1083" s="24" t="b">
        <v>1</v>
      </c>
      <c r="AO1083" s="24">
        <v>4</v>
      </c>
      <c r="AP1083" s="24">
        <v>1</v>
      </c>
      <c r="AQ1083" s="26">
        <v>37376</v>
      </c>
      <c r="AR1083" s="26">
        <v>37378</v>
      </c>
      <c r="AS1083" s="24">
        <v>1</v>
      </c>
      <c r="AT1083" s="23" t="s">
        <v>923</v>
      </c>
      <c r="AU1083" s="23" t="str">
        <f t="shared" si="16"/>
        <v/>
      </c>
    </row>
    <row r="1084" spans="2:47" ht="13.8" x14ac:dyDescent="0.25">
      <c r="B1084" s="20">
        <v>37376</v>
      </c>
      <c r="C1084" s="20" t="s">
        <v>2213</v>
      </c>
      <c r="D1084" s="21" t="s">
        <v>924</v>
      </c>
      <c r="E1084" s="21" t="s">
        <v>925</v>
      </c>
      <c r="F1084" s="22">
        <v>-580.95000000000005</v>
      </c>
      <c r="G1084" s="21" t="s">
        <v>2547</v>
      </c>
      <c r="H1084" s="21" t="s">
        <v>2548</v>
      </c>
      <c r="I1084" s="21" t="s">
        <v>2788</v>
      </c>
      <c r="J1084" s="21"/>
      <c r="K1084" s="21" t="s">
        <v>39</v>
      </c>
      <c r="L1084" s="21" t="s">
        <v>269</v>
      </c>
      <c r="M1084" s="23" t="s">
        <v>927</v>
      </c>
      <c r="N1084" s="24">
        <v>520</v>
      </c>
      <c r="O1084" s="21" t="s">
        <v>928</v>
      </c>
      <c r="P1084" s="23" t="s">
        <v>130</v>
      </c>
      <c r="Q1084" s="23" t="s">
        <v>56</v>
      </c>
      <c r="R1084" s="23" t="s">
        <v>57</v>
      </c>
      <c r="S1084" s="24" t="b">
        <v>0</v>
      </c>
      <c r="T1084" s="25" t="s">
        <v>2547</v>
      </c>
      <c r="U1084" s="25"/>
      <c r="V1084" s="25"/>
      <c r="W1084" s="23" t="s">
        <v>272</v>
      </c>
      <c r="X1084" s="26">
        <v>2</v>
      </c>
      <c r="Y1084" s="26">
        <v>2</v>
      </c>
      <c r="Z1084" s="21"/>
      <c r="AA1084" s="25"/>
      <c r="AB1084" s="25"/>
      <c r="AC1084" s="25"/>
      <c r="AD1084" s="25"/>
      <c r="AE1084" s="25">
        <v>0</v>
      </c>
      <c r="AF1084" s="25" t="s">
        <v>62</v>
      </c>
      <c r="AG1084" s="25" t="s">
        <v>62</v>
      </c>
      <c r="AH1084" s="25"/>
      <c r="AI1084" s="25" t="s">
        <v>63</v>
      </c>
      <c r="AJ1084" s="27">
        <v>-580.95000000000005</v>
      </c>
      <c r="AK1084" s="24">
        <v>1</v>
      </c>
      <c r="AL1084" s="24" t="b">
        <v>0</v>
      </c>
      <c r="AM1084" s="24" t="b">
        <v>0</v>
      </c>
      <c r="AN1084" s="24" t="b">
        <v>0</v>
      </c>
      <c r="AO1084" s="24">
        <v>0</v>
      </c>
      <c r="AP1084" s="24">
        <v>1</v>
      </c>
      <c r="AQ1084" s="26">
        <v>37376</v>
      </c>
      <c r="AR1084" s="26">
        <v>37384</v>
      </c>
      <c r="AS1084" s="24">
        <v>1</v>
      </c>
      <c r="AT1084" s="23" t="s">
        <v>929</v>
      </c>
      <c r="AU1084" s="23" t="str">
        <f t="shared" si="16"/>
        <v/>
      </c>
    </row>
    <row r="1085" spans="2:47" ht="13.8" x14ac:dyDescent="0.25">
      <c r="B1085" s="20">
        <v>37376</v>
      </c>
      <c r="C1085" s="20" t="s">
        <v>2213</v>
      </c>
      <c r="D1085" s="21" t="s">
        <v>1608</v>
      </c>
      <c r="E1085" s="21" t="s">
        <v>1609</v>
      </c>
      <c r="F1085" s="22">
        <v>-272.37</v>
      </c>
      <c r="G1085" s="21" t="s">
        <v>2789</v>
      </c>
      <c r="H1085" s="21" t="s">
        <v>1611</v>
      </c>
      <c r="I1085" s="21" t="s">
        <v>1611</v>
      </c>
      <c r="J1085" s="21" t="s">
        <v>51</v>
      </c>
      <c r="K1085" s="21" t="s">
        <v>39</v>
      </c>
      <c r="L1085" s="21" t="s">
        <v>52</v>
      </c>
      <c r="M1085" s="23" t="s">
        <v>1612</v>
      </c>
      <c r="N1085" s="24">
        <v>510</v>
      </c>
      <c r="O1085" s="21" t="s">
        <v>1613</v>
      </c>
      <c r="P1085" s="23" t="s">
        <v>55</v>
      </c>
      <c r="Q1085" s="23" t="s">
        <v>56</v>
      </c>
      <c r="R1085" s="23" t="s">
        <v>57</v>
      </c>
      <c r="S1085" s="24" t="b">
        <v>0</v>
      </c>
      <c r="T1085" s="25" t="s">
        <v>2212</v>
      </c>
      <c r="U1085" s="25" t="s">
        <v>2790</v>
      </c>
      <c r="V1085" s="25"/>
      <c r="W1085" s="23" t="s">
        <v>272</v>
      </c>
      <c r="X1085" s="26">
        <v>2</v>
      </c>
      <c r="Y1085" s="26">
        <v>2</v>
      </c>
      <c r="Z1085" s="21"/>
      <c r="AA1085" s="25"/>
      <c r="AB1085" s="25"/>
      <c r="AC1085" s="25"/>
      <c r="AD1085" s="25"/>
      <c r="AE1085" s="25">
        <v>0</v>
      </c>
      <c r="AF1085" s="25" t="s">
        <v>62</v>
      </c>
      <c r="AG1085" s="25" t="s">
        <v>62</v>
      </c>
      <c r="AH1085" s="25"/>
      <c r="AI1085" s="25" t="s">
        <v>63</v>
      </c>
      <c r="AJ1085" s="27">
        <v>-272.37</v>
      </c>
      <c r="AK1085" s="24">
        <v>18</v>
      </c>
      <c r="AL1085" s="24" t="b">
        <v>0</v>
      </c>
      <c r="AM1085" s="24" t="b">
        <v>0</v>
      </c>
      <c r="AN1085" s="24" t="b">
        <v>0</v>
      </c>
      <c r="AO1085" s="24">
        <v>4</v>
      </c>
      <c r="AP1085" s="24">
        <v>1</v>
      </c>
      <c r="AQ1085" s="26">
        <v>37376</v>
      </c>
      <c r="AR1085" s="26">
        <v>37375</v>
      </c>
      <c r="AS1085" s="24">
        <v>1</v>
      </c>
      <c r="AT1085" s="23" t="s">
        <v>1616</v>
      </c>
      <c r="AU1085" s="23" t="str">
        <f t="shared" si="16"/>
        <v/>
      </c>
    </row>
    <row r="1086" spans="2:47" ht="13.8" x14ac:dyDescent="0.25">
      <c r="B1086" s="20">
        <v>37376</v>
      </c>
      <c r="C1086" s="20" t="s">
        <v>2213</v>
      </c>
      <c r="D1086" s="21" t="s">
        <v>1617</v>
      </c>
      <c r="E1086" s="21" t="s">
        <v>1618</v>
      </c>
      <c r="F1086" s="22">
        <v>-649.25</v>
      </c>
      <c r="G1086" s="21" t="s">
        <v>2789</v>
      </c>
      <c r="H1086" s="21" t="s">
        <v>1611</v>
      </c>
      <c r="I1086" s="21" t="s">
        <v>1619</v>
      </c>
      <c r="J1086" s="21" t="s">
        <v>51</v>
      </c>
      <c r="K1086" s="21" t="s">
        <v>39</v>
      </c>
      <c r="L1086" s="21" t="s">
        <v>52</v>
      </c>
      <c r="M1086" s="23" t="s">
        <v>1612</v>
      </c>
      <c r="N1086" s="24">
        <v>510</v>
      </c>
      <c r="O1086" s="21" t="s">
        <v>1613</v>
      </c>
      <c r="P1086" s="23" t="s">
        <v>130</v>
      </c>
      <c r="Q1086" s="23" t="s">
        <v>56</v>
      </c>
      <c r="R1086" s="23" t="s">
        <v>57</v>
      </c>
      <c r="S1086" s="24" t="b">
        <v>0</v>
      </c>
      <c r="T1086" s="25" t="s">
        <v>2212</v>
      </c>
      <c r="U1086" s="25" t="s">
        <v>2790</v>
      </c>
      <c r="V1086" s="25"/>
      <c r="W1086" s="23" t="s">
        <v>272</v>
      </c>
      <c r="X1086" s="26">
        <v>2</v>
      </c>
      <c r="Y1086" s="26">
        <v>2</v>
      </c>
      <c r="Z1086" s="21"/>
      <c r="AA1086" s="25"/>
      <c r="AB1086" s="25"/>
      <c r="AC1086" s="25"/>
      <c r="AD1086" s="25"/>
      <c r="AE1086" s="25">
        <v>0</v>
      </c>
      <c r="AF1086" s="25" t="s">
        <v>62</v>
      </c>
      <c r="AG1086" s="25" t="s">
        <v>62</v>
      </c>
      <c r="AH1086" s="25"/>
      <c r="AI1086" s="25" t="s">
        <v>63</v>
      </c>
      <c r="AJ1086" s="27">
        <v>-649.25</v>
      </c>
      <c r="AK1086" s="24">
        <v>20</v>
      </c>
      <c r="AL1086" s="24" t="b">
        <v>0</v>
      </c>
      <c r="AM1086" s="24" t="b">
        <v>0</v>
      </c>
      <c r="AN1086" s="24" t="b">
        <v>0</v>
      </c>
      <c r="AO1086" s="24">
        <v>4</v>
      </c>
      <c r="AP1086" s="24">
        <v>1</v>
      </c>
      <c r="AQ1086" s="26">
        <v>37376</v>
      </c>
      <c r="AR1086" s="26">
        <v>37375</v>
      </c>
      <c r="AS1086" s="24">
        <v>1</v>
      </c>
      <c r="AT1086" s="23" t="s">
        <v>1620</v>
      </c>
      <c r="AU1086" s="23" t="str">
        <f t="shared" si="16"/>
        <v/>
      </c>
    </row>
    <row r="1087" spans="2:47" ht="13.8" x14ac:dyDescent="0.25">
      <c r="B1087" s="20">
        <v>37382</v>
      </c>
      <c r="C1087" s="20" t="s">
        <v>2791</v>
      </c>
      <c r="D1087" s="21" t="s">
        <v>1259</v>
      </c>
      <c r="E1087" s="21" t="s">
        <v>621</v>
      </c>
      <c r="F1087" s="22">
        <v>-18.38</v>
      </c>
      <c r="G1087" s="21" t="s">
        <v>2792</v>
      </c>
      <c r="H1087" s="21" t="s">
        <v>2793</v>
      </c>
      <c r="I1087" s="21" t="s">
        <v>2794</v>
      </c>
      <c r="J1087" s="21" t="s">
        <v>51</v>
      </c>
      <c r="K1087" s="21" t="s">
        <v>39</v>
      </c>
      <c r="L1087" s="21" t="s">
        <v>52</v>
      </c>
      <c r="M1087" s="23" t="s">
        <v>1262</v>
      </c>
      <c r="N1087" s="24">
        <v>457</v>
      </c>
      <c r="O1087" s="21" t="s">
        <v>290</v>
      </c>
      <c r="P1087" s="23" t="s">
        <v>130</v>
      </c>
      <c r="Q1087" s="23" t="s">
        <v>56</v>
      </c>
      <c r="R1087" s="23" t="s">
        <v>57</v>
      </c>
      <c r="S1087" s="24" t="b">
        <v>0</v>
      </c>
      <c r="T1087" s="25" t="s">
        <v>2795</v>
      </c>
      <c r="U1087" s="25" t="s">
        <v>2796</v>
      </c>
      <c r="V1087" s="25"/>
      <c r="W1087" s="23" t="s">
        <v>272</v>
      </c>
      <c r="X1087" s="26">
        <v>2</v>
      </c>
      <c r="Y1087" s="26">
        <v>2</v>
      </c>
      <c r="Z1087" s="21"/>
      <c r="AA1087" s="25"/>
      <c r="AB1087" s="25"/>
      <c r="AC1087" s="25"/>
      <c r="AD1087" s="25"/>
      <c r="AE1087" s="25">
        <v>0</v>
      </c>
      <c r="AF1087" s="25" t="s">
        <v>62</v>
      </c>
      <c r="AG1087" s="25" t="s">
        <v>62</v>
      </c>
      <c r="AH1087" s="25"/>
      <c r="AI1087" s="25" t="s">
        <v>63</v>
      </c>
      <c r="AJ1087" s="27">
        <v>-18.38</v>
      </c>
      <c r="AK1087" s="24">
        <v>13</v>
      </c>
      <c r="AL1087" s="24" t="b">
        <v>0</v>
      </c>
      <c r="AM1087" s="24" t="b">
        <v>0</v>
      </c>
      <c r="AN1087" s="24" t="b">
        <v>0</v>
      </c>
      <c r="AO1087" s="24">
        <v>0</v>
      </c>
      <c r="AP1087" s="24">
        <v>1</v>
      </c>
      <c r="AQ1087" s="26">
        <v>37382</v>
      </c>
      <c r="AR1087" s="26">
        <v>37383</v>
      </c>
      <c r="AS1087" s="24">
        <v>1</v>
      </c>
      <c r="AT1087" s="23" t="s">
        <v>1267</v>
      </c>
      <c r="AU1087" s="23" t="str">
        <f t="shared" si="16"/>
        <v/>
      </c>
    </row>
    <row r="1088" spans="2:47" ht="13.8" x14ac:dyDescent="0.25">
      <c r="B1088" s="20">
        <v>37382</v>
      </c>
      <c r="C1088" s="20" t="s">
        <v>2791</v>
      </c>
      <c r="D1088" s="21" t="s">
        <v>400</v>
      </c>
      <c r="E1088" s="21" t="s">
        <v>401</v>
      </c>
      <c r="F1088" s="22">
        <v>-5.39</v>
      </c>
      <c r="G1088" s="21" t="s">
        <v>2792</v>
      </c>
      <c r="H1088" s="21" t="s">
        <v>2793</v>
      </c>
      <c r="I1088" s="21" t="s">
        <v>2797</v>
      </c>
      <c r="J1088" s="21" t="s">
        <v>51</v>
      </c>
      <c r="K1088" s="21" t="s">
        <v>39</v>
      </c>
      <c r="L1088" s="21" t="s">
        <v>52</v>
      </c>
      <c r="M1088" s="23" t="s">
        <v>53</v>
      </c>
      <c r="N1088" s="24">
        <v>458</v>
      </c>
      <c r="O1088" s="21" t="s">
        <v>54</v>
      </c>
      <c r="P1088" s="23" t="s">
        <v>130</v>
      </c>
      <c r="Q1088" s="23" t="s">
        <v>56</v>
      </c>
      <c r="R1088" s="23" t="s">
        <v>57</v>
      </c>
      <c r="S1088" s="24" t="b">
        <v>0</v>
      </c>
      <c r="T1088" s="25" t="s">
        <v>2798</v>
      </c>
      <c r="U1088" s="25" t="s">
        <v>2796</v>
      </c>
      <c r="V1088" s="25"/>
      <c r="W1088" s="23" t="s">
        <v>272</v>
      </c>
      <c r="X1088" s="26">
        <v>2</v>
      </c>
      <c r="Y1088" s="26">
        <v>2</v>
      </c>
      <c r="Z1088" s="21"/>
      <c r="AA1088" s="25"/>
      <c r="AB1088" s="25"/>
      <c r="AC1088" s="25"/>
      <c r="AD1088" s="25"/>
      <c r="AE1088" s="25">
        <v>0</v>
      </c>
      <c r="AF1088" s="25" t="s">
        <v>62</v>
      </c>
      <c r="AG1088" s="25" t="s">
        <v>62</v>
      </c>
      <c r="AH1088" s="25"/>
      <c r="AI1088" s="25" t="s">
        <v>63</v>
      </c>
      <c r="AJ1088" s="27">
        <v>-5.39</v>
      </c>
      <c r="AK1088" s="24">
        <v>5</v>
      </c>
      <c r="AL1088" s="24" t="b">
        <v>0</v>
      </c>
      <c r="AM1088" s="24" t="b">
        <v>0</v>
      </c>
      <c r="AN1088" s="24" t="b">
        <v>0</v>
      </c>
      <c r="AO1088" s="24">
        <v>0</v>
      </c>
      <c r="AP1088" s="24">
        <v>1</v>
      </c>
      <c r="AQ1088" s="26">
        <v>37382</v>
      </c>
      <c r="AR1088" s="26">
        <v>37383</v>
      </c>
      <c r="AS1088" s="24">
        <v>1</v>
      </c>
      <c r="AT1088" s="23" t="s">
        <v>408</v>
      </c>
      <c r="AU1088" s="23" t="str">
        <f t="shared" si="16"/>
        <v/>
      </c>
    </row>
    <row r="1089" spans="2:47" ht="13.8" x14ac:dyDescent="0.25">
      <c r="B1089" s="20">
        <v>37383</v>
      </c>
      <c r="C1089" s="20" t="s">
        <v>2791</v>
      </c>
      <c r="D1089" s="21" t="s">
        <v>474</v>
      </c>
      <c r="E1089" s="21" t="s">
        <v>475</v>
      </c>
      <c r="F1089" s="22">
        <v>41754.400000000001</v>
      </c>
      <c r="G1089" s="21" t="s">
        <v>2799</v>
      </c>
      <c r="H1089" s="21" t="s">
        <v>49</v>
      </c>
      <c r="I1089" s="21" t="s">
        <v>2800</v>
      </c>
      <c r="J1089" s="21" t="s">
        <v>51</v>
      </c>
      <c r="K1089" s="21" t="s">
        <v>39</v>
      </c>
      <c r="L1089" s="21" t="s">
        <v>52</v>
      </c>
      <c r="M1089" s="23" t="s">
        <v>471</v>
      </c>
      <c r="N1089" s="24">
        <v>451</v>
      </c>
      <c r="O1089" s="21" t="s">
        <v>472</v>
      </c>
      <c r="P1089" s="23" t="s">
        <v>130</v>
      </c>
      <c r="Q1089" s="23" t="s">
        <v>56</v>
      </c>
      <c r="R1089" s="23" t="s">
        <v>57</v>
      </c>
      <c r="S1089" s="24" t="b">
        <v>0</v>
      </c>
      <c r="T1089" s="25" t="s">
        <v>2801</v>
      </c>
      <c r="U1089" s="25" t="s">
        <v>2802</v>
      </c>
      <c r="V1089" s="25" t="s">
        <v>1645</v>
      </c>
      <c r="W1089" s="23" t="s">
        <v>2803</v>
      </c>
      <c r="X1089" s="26">
        <v>37376</v>
      </c>
      <c r="Y1089" s="26">
        <v>37396</v>
      </c>
      <c r="Z1089" s="21"/>
      <c r="AA1089" s="25"/>
      <c r="AB1089" s="25"/>
      <c r="AC1089" s="25"/>
      <c r="AD1089" s="25">
        <v>7002</v>
      </c>
      <c r="AE1089" s="25">
        <v>41754.400000000001</v>
      </c>
      <c r="AF1089" s="25" t="s">
        <v>62</v>
      </c>
      <c r="AG1089" s="25" t="s">
        <v>62</v>
      </c>
      <c r="AH1089" s="25"/>
      <c r="AI1089" s="25" t="s">
        <v>63</v>
      </c>
      <c r="AJ1089" s="27">
        <v>41754.400000000001</v>
      </c>
      <c r="AK1089" s="24">
        <v>3</v>
      </c>
      <c r="AL1089" s="24" t="b">
        <v>0</v>
      </c>
      <c r="AM1089" s="24" t="b">
        <v>0</v>
      </c>
      <c r="AN1089" s="24" t="b">
        <v>0</v>
      </c>
      <c r="AO1089" s="24">
        <v>0</v>
      </c>
      <c r="AP1089" s="24">
        <v>1</v>
      </c>
      <c r="AQ1089" s="26">
        <v>37383</v>
      </c>
      <c r="AR1089" s="26">
        <v>37386</v>
      </c>
      <c r="AS1089" s="24">
        <v>1</v>
      </c>
      <c r="AT1089" s="23" t="s">
        <v>479</v>
      </c>
      <c r="AU1089" s="23" t="str">
        <f t="shared" si="16"/>
        <v>VO00520046</v>
      </c>
    </row>
    <row r="1090" spans="2:47" ht="13.8" x14ac:dyDescent="0.25">
      <c r="B1090" s="20">
        <v>37383</v>
      </c>
      <c r="C1090" s="20" t="s">
        <v>2791</v>
      </c>
      <c r="D1090" s="21" t="s">
        <v>649</v>
      </c>
      <c r="E1090" s="21" t="s">
        <v>650</v>
      </c>
      <c r="F1090" s="22">
        <v>15.44</v>
      </c>
      <c r="G1090" s="21" t="s">
        <v>2799</v>
      </c>
      <c r="H1090" s="21" t="s">
        <v>49</v>
      </c>
      <c r="I1090" s="21" t="s">
        <v>2804</v>
      </c>
      <c r="J1090" s="21" t="s">
        <v>51</v>
      </c>
      <c r="K1090" s="21" t="s">
        <v>39</v>
      </c>
      <c r="L1090" s="21" t="s">
        <v>52</v>
      </c>
      <c r="M1090" s="23" t="s">
        <v>78</v>
      </c>
      <c r="N1090" s="24">
        <v>458</v>
      </c>
      <c r="O1090" s="21" t="s">
        <v>54</v>
      </c>
      <c r="P1090" s="23" t="s">
        <v>130</v>
      </c>
      <c r="Q1090" s="23" t="s">
        <v>56</v>
      </c>
      <c r="R1090" s="23" t="s">
        <v>57</v>
      </c>
      <c r="S1090" s="24" t="b">
        <v>0</v>
      </c>
      <c r="T1090" s="25" t="s">
        <v>2805</v>
      </c>
      <c r="U1090" s="25" t="s">
        <v>2802</v>
      </c>
      <c r="V1090" s="25" t="s">
        <v>1084</v>
      </c>
      <c r="W1090" s="23" t="s">
        <v>2806</v>
      </c>
      <c r="X1090" s="26">
        <v>37376</v>
      </c>
      <c r="Y1090" s="26">
        <v>37433</v>
      </c>
      <c r="Z1090" s="21"/>
      <c r="AA1090" s="25"/>
      <c r="AB1090" s="25"/>
      <c r="AC1090" s="25"/>
      <c r="AD1090" s="25">
        <v>7002</v>
      </c>
      <c r="AE1090" s="25">
        <v>15.44</v>
      </c>
      <c r="AF1090" s="25" t="s">
        <v>62</v>
      </c>
      <c r="AG1090" s="25" t="s">
        <v>62</v>
      </c>
      <c r="AH1090" s="25"/>
      <c r="AI1090" s="25" t="s">
        <v>63</v>
      </c>
      <c r="AJ1090" s="27">
        <v>15.44</v>
      </c>
      <c r="AK1090" s="24">
        <v>1</v>
      </c>
      <c r="AL1090" s="24" t="b">
        <v>0</v>
      </c>
      <c r="AM1090" s="24" t="b">
        <v>0</v>
      </c>
      <c r="AN1090" s="24" t="b">
        <v>0</v>
      </c>
      <c r="AO1090" s="24">
        <v>0</v>
      </c>
      <c r="AP1090" s="24">
        <v>1</v>
      </c>
      <c r="AQ1090" s="26">
        <v>37383</v>
      </c>
      <c r="AR1090" s="26">
        <v>37386</v>
      </c>
      <c r="AS1090" s="24">
        <v>1</v>
      </c>
      <c r="AT1090" s="23" t="s">
        <v>657</v>
      </c>
      <c r="AU1090" s="23" t="str">
        <f t="shared" si="16"/>
        <v>VO00520044</v>
      </c>
    </row>
    <row r="1091" spans="2:47" ht="13.8" x14ac:dyDescent="0.25">
      <c r="B1091" s="20">
        <v>37383</v>
      </c>
      <c r="C1091" s="20" t="s">
        <v>2791</v>
      </c>
      <c r="D1091" s="21" t="s">
        <v>649</v>
      </c>
      <c r="E1091" s="21" t="s">
        <v>650</v>
      </c>
      <c r="F1091" s="22">
        <v>6.04</v>
      </c>
      <c r="G1091" s="21" t="s">
        <v>2799</v>
      </c>
      <c r="H1091" s="21" t="s">
        <v>49</v>
      </c>
      <c r="I1091" s="21" t="s">
        <v>2807</v>
      </c>
      <c r="J1091" s="21" t="s">
        <v>51</v>
      </c>
      <c r="K1091" s="21" t="s">
        <v>39</v>
      </c>
      <c r="L1091" s="21" t="s">
        <v>52</v>
      </c>
      <c r="M1091" s="23" t="s">
        <v>78</v>
      </c>
      <c r="N1091" s="24">
        <v>458</v>
      </c>
      <c r="O1091" s="21" t="s">
        <v>54</v>
      </c>
      <c r="P1091" s="23" t="s">
        <v>130</v>
      </c>
      <c r="Q1091" s="23" t="s">
        <v>56</v>
      </c>
      <c r="R1091" s="23" t="s">
        <v>57</v>
      </c>
      <c r="S1091" s="24" t="b">
        <v>0</v>
      </c>
      <c r="T1091" s="25" t="s">
        <v>2808</v>
      </c>
      <c r="U1091" s="25" t="s">
        <v>2802</v>
      </c>
      <c r="V1091" s="25" t="s">
        <v>2464</v>
      </c>
      <c r="W1091" s="23" t="s">
        <v>2809</v>
      </c>
      <c r="X1091" s="26">
        <v>37376</v>
      </c>
      <c r="Y1091" s="26">
        <v>37433</v>
      </c>
      <c r="Z1091" s="21"/>
      <c r="AA1091" s="25"/>
      <c r="AB1091" s="25"/>
      <c r="AC1091" s="25"/>
      <c r="AD1091" s="25">
        <v>7002</v>
      </c>
      <c r="AE1091" s="25">
        <v>6.04</v>
      </c>
      <c r="AF1091" s="25" t="s">
        <v>62</v>
      </c>
      <c r="AG1091" s="25" t="s">
        <v>62</v>
      </c>
      <c r="AH1091" s="25"/>
      <c r="AI1091" s="25" t="s">
        <v>63</v>
      </c>
      <c r="AJ1091" s="27">
        <v>6.04</v>
      </c>
      <c r="AK1091" s="24">
        <v>2</v>
      </c>
      <c r="AL1091" s="24" t="b">
        <v>0</v>
      </c>
      <c r="AM1091" s="24" t="b">
        <v>0</v>
      </c>
      <c r="AN1091" s="24" t="b">
        <v>0</v>
      </c>
      <c r="AO1091" s="24">
        <v>0</v>
      </c>
      <c r="AP1091" s="24">
        <v>1</v>
      </c>
      <c r="AQ1091" s="26">
        <v>37383</v>
      </c>
      <c r="AR1091" s="26">
        <v>37386</v>
      </c>
      <c r="AS1091" s="24">
        <v>1</v>
      </c>
      <c r="AT1091" s="23" t="s">
        <v>657</v>
      </c>
      <c r="AU1091" s="23" t="str">
        <f t="shared" si="16"/>
        <v>VO00520045</v>
      </c>
    </row>
    <row r="1092" spans="2:47" ht="13.8" x14ac:dyDescent="0.25">
      <c r="B1092" s="20">
        <v>37383</v>
      </c>
      <c r="C1092" s="20" t="s">
        <v>2791</v>
      </c>
      <c r="D1092" s="21" t="s">
        <v>193</v>
      </c>
      <c r="E1092" s="21" t="s">
        <v>194</v>
      </c>
      <c r="F1092" s="22">
        <v>41.33</v>
      </c>
      <c r="G1092" s="21" t="s">
        <v>2810</v>
      </c>
      <c r="H1092" s="21" t="s">
        <v>49</v>
      </c>
      <c r="I1092" s="21" t="s">
        <v>2811</v>
      </c>
      <c r="J1092" s="21" t="s">
        <v>51</v>
      </c>
      <c r="K1092" s="21" t="s">
        <v>39</v>
      </c>
      <c r="L1092" s="21" t="s">
        <v>52</v>
      </c>
      <c r="M1092" s="23" t="s">
        <v>197</v>
      </c>
      <c r="N1092" s="24">
        <v>499</v>
      </c>
      <c r="O1092" s="21" t="s">
        <v>139</v>
      </c>
      <c r="P1092" s="23" t="s">
        <v>130</v>
      </c>
      <c r="Q1092" s="23" t="s">
        <v>56</v>
      </c>
      <c r="R1092" s="23" t="s">
        <v>57</v>
      </c>
      <c r="S1092" s="24" t="b">
        <v>0</v>
      </c>
      <c r="T1092" s="25" t="s">
        <v>2812</v>
      </c>
      <c r="U1092" s="25" t="s">
        <v>2813</v>
      </c>
      <c r="V1092" s="25" t="s">
        <v>200</v>
      </c>
      <c r="W1092" s="23" t="s">
        <v>2814</v>
      </c>
      <c r="X1092" s="26">
        <v>37379</v>
      </c>
      <c r="Y1092" s="26">
        <v>37394</v>
      </c>
      <c r="Z1092" s="21"/>
      <c r="AA1092" s="25"/>
      <c r="AB1092" s="25"/>
      <c r="AC1092" s="25"/>
      <c r="AD1092" s="25">
        <v>7026</v>
      </c>
      <c r="AE1092" s="25">
        <v>178.21</v>
      </c>
      <c r="AF1092" s="25" t="s">
        <v>62</v>
      </c>
      <c r="AG1092" s="25" t="s">
        <v>62</v>
      </c>
      <c r="AH1092" s="25"/>
      <c r="AI1092" s="25" t="s">
        <v>63</v>
      </c>
      <c r="AJ1092" s="27">
        <v>41.33</v>
      </c>
      <c r="AK1092" s="24">
        <v>12</v>
      </c>
      <c r="AL1092" s="24" t="b">
        <v>0</v>
      </c>
      <c r="AM1092" s="24" t="b">
        <v>0</v>
      </c>
      <c r="AN1092" s="24" t="b">
        <v>0</v>
      </c>
      <c r="AO1092" s="24">
        <v>0</v>
      </c>
      <c r="AP1092" s="24">
        <v>1</v>
      </c>
      <c r="AQ1092" s="26">
        <v>37383</v>
      </c>
      <c r="AR1092" s="26">
        <v>37386</v>
      </c>
      <c r="AS1092" s="24">
        <v>1</v>
      </c>
      <c r="AT1092" s="23" t="s">
        <v>202</v>
      </c>
      <c r="AU1092" s="23" t="str">
        <f t="shared" si="16"/>
        <v>VO00520062</v>
      </c>
    </row>
    <row r="1093" spans="2:47" ht="13.8" x14ac:dyDescent="0.25">
      <c r="B1093" s="20">
        <v>37383</v>
      </c>
      <c r="C1093" s="20" t="s">
        <v>2791</v>
      </c>
      <c r="D1093" s="21" t="s">
        <v>241</v>
      </c>
      <c r="E1093" s="21" t="s">
        <v>242</v>
      </c>
      <c r="F1093" s="22">
        <v>8.8800000000000008</v>
      </c>
      <c r="G1093" s="21" t="s">
        <v>2810</v>
      </c>
      <c r="H1093" s="21" t="s">
        <v>49</v>
      </c>
      <c r="I1093" s="21" t="s">
        <v>2815</v>
      </c>
      <c r="J1093" s="21" t="s">
        <v>51</v>
      </c>
      <c r="K1093" s="21" t="s">
        <v>39</v>
      </c>
      <c r="L1093" s="21" t="s">
        <v>52</v>
      </c>
      <c r="M1093" s="23" t="s">
        <v>244</v>
      </c>
      <c r="N1093" s="24">
        <v>499</v>
      </c>
      <c r="O1093" s="21" t="s">
        <v>139</v>
      </c>
      <c r="P1093" s="23" t="s">
        <v>55</v>
      </c>
      <c r="Q1093" s="23" t="s">
        <v>56</v>
      </c>
      <c r="R1093" s="23" t="s">
        <v>57</v>
      </c>
      <c r="S1093" s="24" t="b">
        <v>0</v>
      </c>
      <c r="T1093" s="25" t="s">
        <v>2816</v>
      </c>
      <c r="U1093" s="25" t="s">
        <v>2813</v>
      </c>
      <c r="V1093" s="25" t="s">
        <v>2817</v>
      </c>
      <c r="W1093" s="23" t="s">
        <v>2818</v>
      </c>
      <c r="X1093" s="26">
        <v>37362</v>
      </c>
      <c r="Y1093" s="26">
        <v>37419</v>
      </c>
      <c r="Z1093" s="21"/>
      <c r="AA1093" s="25"/>
      <c r="AB1093" s="25"/>
      <c r="AC1093" s="25"/>
      <c r="AD1093" s="25">
        <v>7026</v>
      </c>
      <c r="AE1093" s="25">
        <v>481.03</v>
      </c>
      <c r="AF1093" s="25" t="s">
        <v>62</v>
      </c>
      <c r="AG1093" s="25" t="s">
        <v>62</v>
      </c>
      <c r="AH1093" s="25"/>
      <c r="AI1093" s="25" t="s">
        <v>63</v>
      </c>
      <c r="AJ1093" s="27">
        <v>8.8800000000000008</v>
      </c>
      <c r="AK1093" s="24">
        <v>36</v>
      </c>
      <c r="AL1093" s="24" t="b">
        <v>0</v>
      </c>
      <c r="AM1093" s="24" t="b">
        <v>0</v>
      </c>
      <c r="AN1093" s="24" t="b">
        <v>0</v>
      </c>
      <c r="AO1093" s="24">
        <v>0</v>
      </c>
      <c r="AP1093" s="24">
        <v>1</v>
      </c>
      <c r="AQ1093" s="26">
        <v>37383</v>
      </c>
      <c r="AR1093" s="26">
        <v>37386</v>
      </c>
      <c r="AS1093" s="24">
        <v>1</v>
      </c>
      <c r="AT1093" s="23" t="s">
        <v>248</v>
      </c>
      <c r="AU1093" s="23" t="str">
        <f t="shared" si="16"/>
        <v>VO00520066</v>
      </c>
    </row>
    <row r="1094" spans="2:47" ht="13.8" x14ac:dyDescent="0.25">
      <c r="B1094" s="20">
        <v>37383</v>
      </c>
      <c r="C1094" s="20" t="s">
        <v>2791</v>
      </c>
      <c r="D1094" s="21" t="s">
        <v>895</v>
      </c>
      <c r="E1094" s="21" t="s">
        <v>896</v>
      </c>
      <c r="F1094" s="22">
        <v>3.42</v>
      </c>
      <c r="G1094" s="21" t="s">
        <v>2810</v>
      </c>
      <c r="H1094" s="21" t="s">
        <v>49</v>
      </c>
      <c r="I1094" s="21" t="s">
        <v>2819</v>
      </c>
      <c r="J1094" s="21" t="s">
        <v>51</v>
      </c>
      <c r="K1094" s="21" t="s">
        <v>39</v>
      </c>
      <c r="L1094" s="21" t="s">
        <v>52</v>
      </c>
      <c r="M1094" s="23" t="s">
        <v>244</v>
      </c>
      <c r="N1094" s="24">
        <v>499</v>
      </c>
      <c r="O1094" s="21" t="s">
        <v>139</v>
      </c>
      <c r="P1094" s="23" t="s">
        <v>130</v>
      </c>
      <c r="Q1094" s="23" t="s">
        <v>56</v>
      </c>
      <c r="R1094" s="23" t="s">
        <v>57</v>
      </c>
      <c r="S1094" s="24" t="b">
        <v>0</v>
      </c>
      <c r="T1094" s="25" t="s">
        <v>2816</v>
      </c>
      <c r="U1094" s="25" t="s">
        <v>2813</v>
      </c>
      <c r="V1094" s="25" t="s">
        <v>2817</v>
      </c>
      <c r="W1094" s="23" t="s">
        <v>2818</v>
      </c>
      <c r="X1094" s="26">
        <v>37362</v>
      </c>
      <c r="Y1094" s="26">
        <v>37419</v>
      </c>
      <c r="Z1094" s="21"/>
      <c r="AA1094" s="25"/>
      <c r="AB1094" s="25"/>
      <c r="AC1094" s="25"/>
      <c r="AD1094" s="25">
        <v>7026</v>
      </c>
      <c r="AE1094" s="25">
        <v>481.03</v>
      </c>
      <c r="AF1094" s="25" t="s">
        <v>62</v>
      </c>
      <c r="AG1094" s="25" t="s">
        <v>62</v>
      </c>
      <c r="AH1094" s="25"/>
      <c r="AI1094" s="25" t="s">
        <v>63</v>
      </c>
      <c r="AJ1094" s="27">
        <v>3.42</v>
      </c>
      <c r="AK1094" s="24">
        <v>38</v>
      </c>
      <c r="AL1094" s="24" t="b">
        <v>0</v>
      </c>
      <c r="AM1094" s="24" t="b">
        <v>0</v>
      </c>
      <c r="AN1094" s="24" t="b">
        <v>0</v>
      </c>
      <c r="AO1094" s="24">
        <v>0</v>
      </c>
      <c r="AP1094" s="24">
        <v>1</v>
      </c>
      <c r="AQ1094" s="26">
        <v>37383</v>
      </c>
      <c r="AR1094" s="26">
        <v>37386</v>
      </c>
      <c r="AS1094" s="24">
        <v>1</v>
      </c>
      <c r="AT1094" s="23" t="s">
        <v>900</v>
      </c>
      <c r="AU1094" s="23" t="str">
        <f t="shared" ref="AU1094:AU1157" si="17">IF(LEFT(T1094,2)="VO",T1094,"")</f>
        <v>VO00520066</v>
      </c>
    </row>
    <row r="1095" spans="2:47" ht="13.8" x14ac:dyDescent="0.25">
      <c r="B1095" s="20">
        <v>37385</v>
      </c>
      <c r="C1095" s="20" t="s">
        <v>2791</v>
      </c>
      <c r="D1095" s="21" t="s">
        <v>467</v>
      </c>
      <c r="E1095" s="21" t="s">
        <v>468</v>
      </c>
      <c r="F1095" s="22">
        <v>459.87</v>
      </c>
      <c r="G1095" s="21" t="s">
        <v>2820</v>
      </c>
      <c r="H1095" s="21" t="s">
        <v>49</v>
      </c>
      <c r="I1095" s="21" t="s">
        <v>2821</v>
      </c>
      <c r="J1095" s="21" t="s">
        <v>51</v>
      </c>
      <c r="K1095" s="21" t="s">
        <v>39</v>
      </c>
      <c r="L1095" s="21" t="s">
        <v>52</v>
      </c>
      <c r="M1095" s="23" t="s">
        <v>471</v>
      </c>
      <c r="N1095" s="24">
        <v>451</v>
      </c>
      <c r="O1095" s="21" t="s">
        <v>472</v>
      </c>
      <c r="P1095" s="23" t="s">
        <v>55</v>
      </c>
      <c r="Q1095" s="23" t="s">
        <v>56</v>
      </c>
      <c r="R1095" s="23" t="s">
        <v>57</v>
      </c>
      <c r="S1095" s="24" t="b">
        <v>0</v>
      </c>
      <c r="T1095" s="25" t="s">
        <v>2822</v>
      </c>
      <c r="U1095" s="25" t="s">
        <v>2823</v>
      </c>
      <c r="V1095" s="25" t="s">
        <v>935</v>
      </c>
      <c r="W1095" s="23" t="s">
        <v>2824</v>
      </c>
      <c r="X1095" s="26">
        <v>37376</v>
      </c>
      <c r="Y1095" s="26">
        <v>37396</v>
      </c>
      <c r="Z1095" s="21"/>
      <c r="AA1095" s="25"/>
      <c r="AB1095" s="25"/>
      <c r="AC1095" s="25"/>
      <c r="AD1095" s="25">
        <v>7001</v>
      </c>
      <c r="AE1095" s="25">
        <v>459.87</v>
      </c>
      <c r="AF1095" s="25" t="s">
        <v>62</v>
      </c>
      <c r="AG1095" s="25" t="s">
        <v>62</v>
      </c>
      <c r="AH1095" s="25"/>
      <c r="AI1095" s="25" t="s">
        <v>63</v>
      </c>
      <c r="AJ1095" s="27">
        <v>459.87</v>
      </c>
      <c r="AK1095" s="24">
        <v>26</v>
      </c>
      <c r="AL1095" s="24" t="b">
        <v>0</v>
      </c>
      <c r="AM1095" s="24" t="b">
        <v>0</v>
      </c>
      <c r="AN1095" s="24" t="b">
        <v>0</v>
      </c>
      <c r="AO1095" s="24">
        <v>0</v>
      </c>
      <c r="AP1095" s="24">
        <v>1</v>
      </c>
      <c r="AQ1095" s="26">
        <v>37385</v>
      </c>
      <c r="AR1095" s="26">
        <v>37386</v>
      </c>
      <c r="AS1095" s="24">
        <v>1</v>
      </c>
      <c r="AT1095" s="23" t="s">
        <v>473</v>
      </c>
      <c r="AU1095" s="23" t="str">
        <f t="shared" si="17"/>
        <v>VO00521306</v>
      </c>
    </row>
    <row r="1096" spans="2:47" ht="13.8" x14ac:dyDescent="0.25">
      <c r="B1096" s="20">
        <v>37385</v>
      </c>
      <c r="C1096" s="20" t="s">
        <v>2791</v>
      </c>
      <c r="D1096" s="21" t="s">
        <v>46</v>
      </c>
      <c r="E1096" s="21" t="s">
        <v>47</v>
      </c>
      <c r="F1096" s="22">
        <v>91.12</v>
      </c>
      <c r="G1096" s="21" t="s">
        <v>2820</v>
      </c>
      <c r="H1096" s="21" t="s">
        <v>49</v>
      </c>
      <c r="I1096" s="21" t="s">
        <v>2825</v>
      </c>
      <c r="J1096" s="21" t="s">
        <v>51</v>
      </c>
      <c r="K1096" s="21" t="s">
        <v>39</v>
      </c>
      <c r="L1096" s="21" t="s">
        <v>52</v>
      </c>
      <c r="M1096" s="23" t="s">
        <v>53</v>
      </c>
      <c r="N1096" s="24">
        <v>458</v>
      </c>
      <c r="O1096" s="21" t="s">
        <v>54</v>
      </c>
      <c r="P1096" s="23" t="s">
        <v>55</v>
      </c>
      <c r="Q1096" s="23" t="s">
        <v>56</v>
      </c>
      <c r="R1096" s="23" t="s">
        <v>57</v>
      </c>
      <c r="S1096" s="24" t="b">
        <v>0</v>
      </c>
      <c r="T1096" s="25" t="s">
        <v>2826</v>
      </c>
      <c r="U1096" s="25" t="s">
        <v>2823</v>
      </c>
      <c r="V1096" s="25" t="s">
        <v>88</v>
      </c>
      <c r="W1096" s="23" t="s">
        <v>2827</v>
      </c>
      <c r="X1096" s="26">
        <v>37376</v>
      </c>
      <c r="Y1096" s="26">
        <v>37433</v>
      </c>
      <c r="Z1096" s="21"/>
      <c r="AA1096" s="25"/>
      <c r="AB1096" s="25"/>
      <c r="AC1096" s="25"/>
      <c r="AD1096" s="25">
        <v>7001</v>
      </c>
      <c r="AE1096" s="25">
        <v>91.12</v>
      </c>
      <c r="AF1096" s="25" t="s">
        <v>62</v>
      </c>
      <c r="AG1096" s="25" t="s">
        <v>62</v>
      </c>
      <c r="AH1096" s="25"/>
      <c r="AI1096" s="25" t="s">
        <v>63</v>
      </c>
      <c r="AJ1096" s="27">
        <v>91.12</v>
      </c>
      <c r="AK1096" s="24">
        <v>13</v>
      </c>
      <c r="AL1096" s="24" t="b">
        <v>0</v>
      </c>
      <c r="AM1096" s="24" t="b">
        <v>0</v>
      </c>
      <c r="AN1096" s="24" t="b">
        <v>0</v>
      </c>
      <c r="AO1096" s="24">
        <v>0</v>
      </c>
      <c r="AP1096" s="24">
        <v>1</v>
      </c>
      <c r="AQ1096" s="26">
        <v>37385</v>
      </c>
      <c r="AR1096" s="26">
        <v>37386</v>
      </c>
      <c r="AS1096" s="24">
        <v>1</v>
      </c>
      <c r="AT1096" s="23" t="s">
        <v>64</v>
      </c>
      <c r="AU1096" s="23" t="str">
        <f t="shared" si="17"/>
        <v>VO00521142</v>
      </c>
    </row>
    <row r="1097" spans="2:47" ht="13.8" x14ac:dyDescent="0.25">
      <c r="B1097" s="20">
        <v>37385</v>
      </c>
      <c r="C1097" s="20" t="s">
        <v>2791</v>
      </c>
      <c r="D1097" s="21" t="s">
        <v>46</v>
      </c>
      <c r="E1097" s="21" t="s">
        <v>47</v>
      </c>
      <c r="F1097" s="22">
        <v>100.75</v>
      </c>
      <c r="G1097" s="21" t="s">
        <v>2820</v>
      </c>
      <c r="H1097" s="21" t="s">
        <v>49</v>
      </c>
      <c r="I1097" s="21" t="s">
        <v>2828</v>
      </c>
      <c r="J1097" s="21" t="s">
        <v>51</v>
      </c>
      <c r="K1097" s="21" t="s">
        <v>39</v>
      </c>
      <c r="L1097" s="21" t="s">
        <v>52</v>
      </c>
      <c r="M1097" s="23" t="s">
        <v>53</v>
      </c>
      <c r="N1097" s="24">
        <v>458</v>
      </c>
      <c r="O1097" s="21" t="s">
        <v>54</v>
      </c>
      <c r="P1097" s="23" t="s">
        <v>55</v>
      </c>
      <c r="Q1097" s="23" t="s">
        <v>56</v>
      </c>
      <c r="R1097" s="23" t="s">
        <v>57</v>
      </c>
      <c r="S1097" s="24" t="b">
        <v>0</v>
      </c>
      <c r="T1097" s="25" t="s">
        <v>2829</v>
      </c>
      <c r="U1097" s="25" t="s">
        <v>2823</v>
      </c>
      <c r="V1097" s="25" t="s">
        <v>2830</v>
      </c>
      <c r="W1097" s="23" t="s">
        <v>2831</v>
      </c>
      <c r="X1097" s="26">
        <v>37376</v>
      </c>
      <c r="Y1097" s="26">
        <v>37433</v>
      </c>
      <c r="Z1097" s="21"/>
      <c r="AA1097" s="25"/>
      <c r="AB1097" s="25"/>
      <c r="AC1097" s="25"/>
      <c r="AD1097" s="25">
        <v>7001</v>
      </c>
      <c r="AE1097" s="25">
        <v>100.75</v>
      </c>
      <c r="AF1097" s="25" t="s">
        <v>62</v>
      </c>
      <c r="AG1097" s="25" t="s">
        <v>62</v>
      </c>
      <c r="AH1097" s="25"/>
      <c r="AI1097" s="25" t="s">
        <v>63</v>
      </c>
      <c r="AJ1097" s="27">
        <v>100.75</v>
      </c>
      <c r="AK1097" s="24">
        <v>14</v>
      </c>
      <c r="AL1097" s="24" t="b">
        <v>0</v>
      </c>
      <c r="AM1097" s="24" t="b">
        <v>0</v>
      </c>
      <c r="AN1097" s="24" t="b">
        <v>0</v>
      </c>
      <c r="AO1097" s="24">
        <v>0</v>
      </c>
      <c r="AP1097" s="24">
        <v>1</v>
      </c>
      <c r="AQ1097" s="26">
        <v>37385</v>
      </c>
      <c r="AR1097" s="26">
        <v>37386</v>
      </c>
      <c r="AS1097" s="24">
        <v>1</v>
      </c>
      <c r="AT1097" s="23" t="s">
        <v>64</v>
      </c>
      <c r="AU1097" s="23" t="str">
        <f t="shared" si="17"/>
        <v>VO00521145</v>
      </c>
    </row>
    <row r="1098" spans="2:47" ht="13.8" x14ac:dyDescent="0.25">
      <c r="B1098" s="20">
        <v>37385</v>
      </c>
      <c r="C1098" s="20" t="s">
        <v>2791</v>
      </c>
      <c r="D1098" s="21" t="s">
        <v>46</v>
      </c>
      <c r="E1098" s="21" t="s">
        <v>47</v>
      </c>
      <c r="F1098" s="22">
        <v>65.41</v>
      </c>
      <c r="G1098" s="21" t="s">
        <v>2820</v>
      </c>
      <c r="H1098" s="21" t="s">
        <v>49</v>
      </c>
      <c r="I1098" s="21" t="s">
        <v>2832</v>
      </c>
      <c r="J1098" s="21" t="s">
        <v>51</v>
      </c>
      <c r="K1098" s="21" t="s">
        <v>39</v>
      </c>
      <c r="L1098" s="21" t="s">
        <v>52</v>
      </c>
      <c r="M1098" s="23" t="s">
        <v>53</v>
      </c>
      <c r="N1098" s="24">
        <v>458</v>
      </c>
      <c r="O1098" s="21" t="s">
        <v>54</v>
      </c>
      <c r="P1098" s="23" t="s">
        <v>55</v>
      </c>
      <c r="Q1098" s="23" t="s">
        <v>56</v>
      </c>
      <c r="R1098" s="23" t="s">
        <v>57</v>
      </c>
      <c r="S1098" s="24" t="b">
        <v>0</v>
      </c>
      <c r="T1098" s="25" t="s">
        <v>2833</v>
      </c>
      <c r="U1098" s="25" t="s">
        <v>2823</v>
      </c>
      <c r="V1098" s="25" t="s">
        <v>210</v>
      </c>
      <c r="W1098" s="23" t="s">
        <v>2834</v>
      </c>
      <c r="X1098" s="26">
        <v>37371</v>
      </c>
      <c r="Y1098" s="26">
        <v>37428</v>
      </c>
      <c r="Z1098" s="21"/>
      <c r="AA1098" s="25"/>
      <c r="AB1098" s="25"/>
      <c r="AC1098" s="25"/>
      <c r="AD1098" s="25">
        <v>7001</v>
      </c>
      <c r="AE1098" s="25">
        <v>65.41</v>
      </c>
      <c r="AF1098" s="25" t="s">
        <v>62</v>
      </c>
      <c r="AG1098" s="25" t="s">
        <v>62</v>
      </c>
      <c r="AH1098" s="25"/>
      <c r="AI1098" s="25" t="s">
        <v>63</v>
      </c>
      <c r="AJ1098" s="27">
        <v>65.41</v>
      </c>
      <c r="AK1098" s="24">
        <v>6</v>
      </c>
      <c r="AL1098" s="24" t="b">
        <v>0</v>
      </c>
      <c r="AM1098" s="24" t="b">
        <v>0</v>
      </c>
      <c r="AN1098" s="24" t="b">
        <v>0</v>
      </c>
      <c r="AO1098" s="24">
        <v>0</v>
      </c>
      <c r="AP1098" s="24">
        <v>1</v>
      </c>
      <c r="AQ1098" s="26">
        <v>37385</v>
      </c>
      <c r="AR1098" s="26">
        <v>37386</v>
      </c>
      <c r="AS1098" s="24">
        <v>1</v>
      </c>
      <c r="AT1098" s="23" t="s">
        <v>64</v>
      </c>
      <c r="AU1098" s="23" t="str">
        <f t="shared" si="17"/>
        <v>VO00521128</v>
      </c>
    </row>
    <row r="1099" spans="2:47" ht="13.8" x14ac:dyDescent="0.25">
      <c r="B1099" s="20">
        <v>37385</v>
      </c>
      <c r="C1099" s="20" t="s">
        <v>2791</v>
      </c>
      <c r="D1099" s="21" t="s">
        <v>46</v>
      </c>
      <c r="E1099" s="21" t="s">
        <v>47</v>
      </c>
      <c r="F1099" s="22">
        <v>111.85</v>
      </c>
      <c r="G1099" s="21" t="s">
        <v>2820</v>
      </c>
      <c r="H1099" s="21" t="s">
        <v>49</v>
      </c>
      <c r="I1099" s="21" t="s">
        <v>2835</v>
      </c>
      <c r="J1099" s="21" t="s">
        <v>51</v>
      </c>
      <c r="K1099" s="21" t="s">
        <v>39</v>
      </c>
      <c r="L1099" s="21" t="s">
        <v>52</v>
      </c>
      <c r="M1099" s="23" t="s">
        <v>53</v>
      </c>
      <c r="N1099" s="24">
        <v>458</v>
      </c>
      <c r="O1099" s="21" t="s">
        <v>54</v>
      </c>
      <c r="P1099" s="23" t="s">
        <v>55</v>
      </c>
      <c r="Q1099" s="23" t="s">
        <v>56</v>
      </c>
      <c r="R1099" s="23" t="s">
        <v>57</v>
      </c>
      <c r="S1099" s="24" t="b">
        <v>0</v>
      </c>
      <c r="T1099" s="25" t="s">
        <v>2836</v>
      </c>
      <c r="U1099" s="25" t="s">
        <v>2823</v>
      </c>
      <c r="V1099" s="25" t="s">
        <v>210</v>
      </c>
      <c r="W1099" s="23" t="s">
        <v>2837</v>
      </c>
      <c r="X1099" s="26">
        <v>37369</v>
      </c>
      <c r="Y1099" s="26">
        <v>37426</v>
      </c>
      <c r="Z1099" s="21"/>
      <c r="AA1099" s="25"/>
      <c r="AB1099" s="25"/>
      <c r="AC1099" s="25"/>
      <c r="AD1099" s="25">
        <v>7001</v>
      </c>
      <c r="AE1099" s="25">
        <v>111.85</v>
      </c>
      <c r="AF1099" s="25" t="s">
        <v>62</v>
      </c>
      <c r="AG1099" s="25" t="s">
        <v>62</v>
      </c>
      <c r="AH1099" s="25"/>
      <c r="AI1099" s="25" t="s">
        <v>63</v>
      </c>
      <c r="AJ1099" s="27">
        <v>111.85</v>
      </c>
      <c r="AK1099" s="24">
        <v>7</v>
      </c>
      <c r="AL1099" s="24" t="b">
        <v>0</v>
      </c>
      <c r="AM1099" s="24" t="b">
        <v>0</v>
      </c>
      <c r="AN1099" s="24" t="b">
        <v>0</v>
      </c>
      <c r="AO1099" s="24">
        <v>0</v>
      </c>
      <c r="AP1099" s="24">
        <v>1</v>
      </c>
      <c r="AQ1099" s="26">
        <v>37385</v>
      </c>
      <c r="AR1099" s="26">
        <v>37386</v>
      </c>
      <c r="AS1099" s="24">
        <v>1</v>
      </c>
      <c r="AT1099" s="23" t="s">
        <v>64</v>
      </c>
      <c r="AU1099" s="23" t="str">
        <f t="shared" si="17"/>
        <v>VO00521130</v>
      </c>
    </row>
    <row r="1100" spans="2:47" ht="13.8" x14ac:dyDescent="0.25">
      <c r="B1100" s="20">
        <v>37385</v>
      </c>
      <c r="C1100" s="20" t="s">
        <v>2791</v>
      </c>
      <c r="D1100" s="21" t="s">
        <v>46</v>
      </c>
      <c r="E1100" s="21" t="s">
        <v>47</v>
      </c>
      <c r="F1100" s="22">
        <v>20.52</v>
      </c>
      <c r="G1100" s="21" t="s">
        <v>2820</v>
      </c>
      <c r="H1100" s="21" t="s">
        <v>49</v>
      </c>
      <c r="I1100" s="21" t="s">
        <v>2838</v>
      </c>
      <c r="J1100" s="21" t="s">
        <v>51</v>
      </c>
      <c r="K1100" s="21" t="s">
        <v>39</v>
      </c>
      <c r="L1100" s="21" t="s">
        <v>52</v>
      </c>
      <c r="M1100" s="23" t="s">
        <v>53</v>
      </c>
      <c r="N1100" s="24">
        <v>458</v>
      </c>
      <c r="O1100" s="21" t="s">
        <v>54</v>
      </c>
      <c r="P1100" s="23" t="s">
        <v>55</v>
      </c>
      <c r="Q1100" s="23" t="s">
        <v>56</v>
      </c>
      <c r="R1100" s="23" t="s">
        <v>57</v>
      </c>
      <c r="S1100" s="24" t="b">
        <v>0</v>
      </c>
      <c r="T1100" s="25" t="s">
        <v>2839</v>
      </c>
      <c r="U1100" s="25" t="s">
        <v>2823</v>
      </c>
      <c r="V1100" s="25" t="s">
        <v>210</v>
      </c>
      <c r="W1100" s="23" t="s">
        <v>2840</v>
      </c>
      <c r="X1100" s="26">
        <v>37362</v>
      </c>
      <c r="Y1100" s="26">
        <v>37419</v>
      </c>
      <c r="Z1100" s="21"/>
      <c r="AA1100" s="25"/>
      <c r="AB1100" s="25"/>
      <c r="AC1100" s="25"/>
      <c r="AD1100" s="25">
        <v>7001</v>
      </c>
      <c r="AE1100" s="25">
        <v>20.52</v>
      </c>
      <c r="AF1100" s="25" t="s">
        <v>62</v>
      </c>
      <c r="AG1100" s="25" t="s">
        <v>62</v>
      </c>
      <c r="AH1100" s="25"/>
      <c r="AI1100" s="25" t="s">
        <v>63</v>
      </c>
      <c r="AJ1100" s="27">
        <v>20.52</v>
      </c>
      <c r="AK1100" s="24">
        <v>8</v>
      </c>
      <c r="AL1100" s="24" t="b">
        <v>0</v>
      </c>
      <c r="AM1100" s="24" t="b">
        <v>0</v>
      </c>
      <c r="AN1100" s="24" t="b">
        <v>0</v>
      </c>
      <c r="AO1100" s="24">
        <v>0</v>
      </c>
      <c r="AP1100" s="24">
        <v>1</v>
      </c>
      <c r="AQ1100" s="26">
        <v>37385</v>
      </c>
      <c r="AR1100" s="26">
        <v>37386</v>
      </c>
      <c r="AS1100" s="24">
        <v>1</v>
      </c>
      <c r="AT1100" s="23" t="s">
        <v>64</v>
      </c>
      <c r="AU1100" s="23" t="str">
        <f t="shared" si="17"/>
        <v>VO00521131</v>
      </c>
    </row>
    <row r="1101" spans="2:47" ht="13.8" x14ac:dyDescent="0.25">
      <c r="B1101" s="20">
        <v>37385</v>
      </c>
      <c r="C1101" s="20" t="s">
        <v>2791</v>
      </c>
      <c r="D1101" s="21" t="s">
        <v>75</v>
      </c>
      <c r="E1101" s="21" t="s">
        <v>76</v>
      </c>
      <c r="F1101" s="22">
        <v>21.48</v>
      </c>
      <c r="G1101" s="21" t="s">
        <v>2820</v>
      </c>
      <c r="H1101" s="21" t="s">
        <v>49</v>
      </c>
      <c r="I1101" s="21" t="s">
        <v>2841</v>
      </c>
      <c r="J1101" s="21" t="s">
        <v>51</v>
      </c>
      <c r="K1101" s="21" t="s">
        <v>39</v>
      </c>
      <c r="L1101" s="21" t="s">
        <v>52</v>
      </c>
      <c r="M1101" s="23" t="s">
        <v>78</v>
      </c>
      <c r="N1101" s="24">
        <v>458</v>
      </c>
      <c r="O1101" s="21" t="s">
        <v>54</v>
      </c>
      <c r="P1101" s="23" t="s">
        <v>55</v>
      </c>
      <c r="Q1101" s="23" t="s">
        <v>56</v>
      </c>
      <c r="R1101" s="23" t="s">
        <v>57</v>
      </c>
      <c r="S1101" s="24" t="b">
        <v>0</v>
      </c>
      <c r="T1101" s="25" t="s">
        <v>2842</v>
      </c>
      <c r="U1101" s="25" t="s">
        <v>2823</v>
      </c>
      <c r="V1101" s="25" t="s">
        <v>88</v>
      </c>
      <c r="W1101" s="23" t="s">
        <v>2843</v>
      </c>
      <c r="X1101" s="26">
        <v>37377</v>
      </c>
      <c r="Y1101" s="26">
        <v>37434</v>
      </c>
      <c r="Z1101" s="21"/>
      <c r="AA1101" s="25"/>
      <c r="AB1101" s="25"/>
      <c r="AC1101" s="25"/>
      <c r="AD1101" s="25">
        <v>7001</v>
      </c>
      <c r="AE1101" s="25">
        <v>21.48</v>
      </c>
      <c r="AF1101" s="25" t="s">
        <v>62</v>
      </c>
      <c r="AG1101" s="25" t="s">
        <v>62</v>
      </c>
      <c r="AH1101" s="25"/>
      <c r="AI1101" s="25" t="s">
        <v>63</v>
      </c>
      <c r="AJ1101" s="27">
        <v>21.48</v>
      </c>
      <c r="AK1101" s="24">
        <v>17</v>
      </c>
      <c r="AL1101" s="24" t="b">
        <v>0</v>
      </c>
      <c r="AM1101" s="24" t="b">
        <v>0</v>
      </c>
      <c r="AN1101" s="24" t="b">
        <v>0</v>
      </c>
      <c r="AO1101" s="24">
        <v>0</v>
      </c>
      <c r="AP1101" s="24">
        <v>1</v>
      </c>
      <c r="AQ1101" s="26">
        <v>37385</v>
      </c>
      <c r="AR1101" s="26">
        <v>37386</v>
      </c>
      <c r="AS1101" s="24">
        <v>1</v>
      </c>
      <c r="AT1101" s="23" t="s">
        <v>82</v>
      </c>
      <c r="AU1101" s="23" t="str">
        <f t="shared" si="17"/>
        <v>VO00521151</v>
      </c>
    </row>
    <row r="1102" spans="2:47" ht="13.8" x14ac:dyDescent="0.25">
      <c r="B1102" s="20">
        <v>37385</v>
      </c>
      <c r="C1102" s="20" t="s">
        <v>2791</v>
      </c>
      <c r="D1102" s="21" t="s">
        <v>75</v>
      </c>
      <c r="E1102" s="21" t="s">
        <v>76</v>
      </c>
      <c r="F1102" s="22">
        <v>62.85</v>
      </c>
      <c r="G1102" s="21" t="s">
        <v>2820</v>
      </c>
      <c r="H1102" s="21" t="s">
        <v>49</v>
      </c>
      <c r="I1102" s="21" t="s">
        <v>2844</v>
      </c>
      <c r="J1102" s="21" t="s">
        <v>51</v>
      </c>
      <c r="K1102" s="21" t="s">
        <v>39</v>
      </c>
      <c r="L1102" s="21" t="s">
        <v>52</v>
      </c>
      <c r="M1102" s="23" t="s">
        <v>78</v>
      </c>
      <c r="N1102" s="24">
        <v>458</v>
      </c>
      <c r="O1102" s="21" t="s">
        <v>54</v>
      </c>
      <c r="P1102" s="23" t="s">
        <v>55</v>
      </c>
      <c r="Q1102" s="23" t="s">
        <v>56</v>
      </c>
      <c r="R1102" s="23" t="s">
        <v>57</v>
      </c>
      <c r="S1102" s="24" t="b">
        <v>0</v>
      </c>
      <c r="T1102" s="25" t="s">
        <v>2845</v>
      </c>
      <c r="U1102" s="25" t="s">
        <v>2823</v>
      </c>
      <c r="V1102" s="25" t="s">
        <v>246</v>
      </c>
      <c r="W1102" s="23" t="s">
        <v>2846</v>
      </c>
      <c r="X1102" s="26">
        <v>37379</v>
      </c>
      <c r="Y1102" s="26">
        <v>37436</v>
      </c>
      <c r="Z1102" s="21"/>
      <c r="AA1102" s="25"/>
      <c r="AB1102" s="25"/>
      <c r="AC1102" s="25"/>
      <c r="AD1102" s="25">
        <v>7001</v>
      </c>
      <c r="AE1102" s="25">
        <v>62.85</v>
      </c>
      <c r="AF1102" s="25" t="s">
        <v>62</v>
      </c>
      <c r="AG1102" s="25" t="s">
        <v>62</v>
      </c>
      <c r="AH1102" s="25"/>
      <c r="AI1102" s="25" t="s">
        <v>63</v>
      </c>
      <c r="AJ1102" s="27">
        <v>62.85</v>
      </c>
      <c r="AK1102" s="24">
        <v>18</v>
      </c>
      <c r="AL1102" s="24" t="b">
        <v>0</v>
      </c>
      <c r="AM1102" s="24" t="b">
        <v>0</v>
      </c>
      <c r="AN1102" s="24" t="b">
        <v>0</v>
      </c>
      <c r="AO1102" s="24">
        <v>0</v>
      </c>
      <c r="AP1102" s="24">
        <v>1</v>
      </c>
      <c r="AQ1102" s="26">
        <v>37385</v>
      </c>
      <c r="AR1102" s="26">
        <v>37386</v>
      </c>
      <c r="AS1102" s="24">
        <v>1</v>
      </c>
      <c r="AT1102" s="23" t="s">
        <v>82</v>
      </c>
      <c r="AU1102" s="23" t="str">
        <f t="shared" si="17"/>
        <v>VO00521155</v>
      </c>
    </row>
    <row r="1103" spans="2:47" ht="13.8" x14ac:dyDescent="0.25">
      <c r="B1103" s="20">
        <v>37385</v>
      </c>
      <c r="C1103" s="20" t="s">
        <v>2791</v>
      </c>
      <c r="D1103" s="21" t="s">
        <v>75</v>
      </c>
      <c r="E1103" s="21" t="s">
        <v>76</v>
      </c>
      <c r="F1103" s="22">
        <v>27.41</v>
      </c>
      <c r="G1103" s="21" t="s">
        <v>2820</v>
      </c>
      <c r="H1103" s="21" t="s">
        <v>49</v>
      </c>
      <c r="I1103" s="21" t="s">
        <v>2847</v>
      </c>
      <c r="J1103" s="21" t="s">
        <v>51</v>
      </c>
      <c r="K1103" s="21" t="s">
        <v>39</v>
      </c>
      <c r="L1103" s="21" t="s">
        <v>52</v>
      </c>
      <c r="M1103" s="23" t="s">
        <v>78</v>
      </c>
      <c r="N1103" s="24">
        <v>458</v>
      </c>
      <c r="O1103" s="21" t="s">
        <v>54</v>
      </c>
      <c r="P1103" s="23" t="s">
        <v>55</v>
      </c>
      <c r="Q1103" s="23" t="s">
        <v>56</v>
      </c>
      <c r="R1103" s="23" t="s">
        <v>57</v>
      </c>
      <c r="S1103" s="24" t="b">
        <v>0</v>
      </c>
      <c r="T1103" s="25" t="s">
        <v>2848</v>
      </c>
      <c r="U1103" s="25" t="s">
        <v>2823</v>
      </c>
      <c r="V1103" s="25" t="s">
        <v>246</v>
      </c>
      <c r="W1103" s="23" t="s">
        <v>2849</v>
      </c>
      <c r="X1103" s="26">
        <v>37379</v>
      </c>
      <c r="Y1103" s="26">
        <v>37436</v>
      </c>
      <c r="Z1103" s="21"/>
      <c r="AA1103" s="25"/>
      <c r="AB1103" s="25"/>
      <c r="AC1103" s="25"/>
      <c r="AD1103" s="25">
        <v>7001</v>
      </c>
      <c r="AE1103" s="25">
        <v>27.41</v>
      </c>
      <c r="AF1103" s="25" t="s">
        <v>62</v>
      </c>
      <c r="AG1103" s="25" t="s">
        <v>62</v>
      </c>
      <c r="AH1103" s="25"/>
      <c r="AI1103" s="25" t="s">
        <v>63</v>
      </c>
      <c r="AJ1103" s="27">
        <v>27.41</v>
      </c>
      <c r="AK1103" s="24">
        <v>19</v>
      </c>
      <c r="AL1103" s="24" t="b">
        <v>0</v>
      </c>
      <c r="AM1103" s="24" t="b">
        <v>0</v>
      </c>
      <c r="AN1103" s="24" t="b">
        <v>0</v>
      </c>
      <c r="AO1103" s="24">
        <v>0</v>
      </c>
      <c r="AP1103" s="24">
        <v>1</v>
      </c>
      <c r="AQ1103" s="26">
        <v>37385</v>
      </c>
      <c r="AR1103" s="26">
        <v>37386</v>
      </c>
      <c r="AS1103" s="24">
        <v>1</v>
      </c>
      <c r="AT1103" s="23" t="s">
        <v>82</v>
      </c>
      <c r="AU1103" s="23" t="str">
        <f t="shared" si="17"/>
        <v>VO00521290</v>
      </c>
    </row>
    <row r="1104" spans="2:47" ht="13.8" x14ac:dyDescent="0.25">
      <c r="B1104" s="20">
        <v>37385</v>
      </c>
      <c r="C1104" s="20" t="s">
        <v>2791</v>
      </c>
      <c r="D1104" s="21" t="s">
        <v>75</v>
      </c>
      <c r="E1104" s="21" t="s">
        <v>76</v>
      </c>
      <c r="F1104" s="22">
        <v>107.08</v>
      </c>
      <c r="G1104" s="21" t="s">
        <v>2820</v>
      </c>
      <c r="H1104" s="21" t="s">
        <v>49</v>
      </c>
      <c r="I1104" s="21" t="s">
        <v>2850</v>
      </c>
      <c r="J1104" s="21" t="s">
        <v>51</v>
      </c>
      <c r="K1104" s="21" t="s">
        <v>39</v>
      </c>
      <c r="L1104" s="21" t="s">
        <v>52</v>
      </c>
      <c r="M1104" s="23" t="s">
        <v>78</v>
      </c>
      <c r="N1104" s="24">
        <v>458</v>
      </c>
      <c r="O1104" s="21" t="s">
        <v>54</v>
      </c>
      <c r="P1104" s="23" t="s">
        <v>55</v>
      </c>
      <c r="Q1104" s="23" t="s">
        <v>56</v>
      </c>
      <c r="R1104" s="23" t="s">
        <v>57</v>
      </c>
      <c r="S1104" s="24" t="b">
        <v>0</v>
      </c>
      <c r="T1104" s="25" t="s">
        <v>2851</v>
      </c>
      <c r="U1104" s="25" t="s">
        <v>2823</v>
      </c>
      <c r="V1104" s="25" t="s">
        <v>80</v>
      </c>
      <c r="W1104" s="23" t="s">
        <v>2852</v>
      </c>
      <c r="X1104" s="26">
        <v>37358</v>
      </c>
      <c r="Y1104" s="26">
        <v>37415</v>
      </c>
      <c r="Z1104" s="21"/>
      <c r="AA1104" s="25">
        <v>2416</v>
      </c>
      <c r="AB1104" s="25"/>
      <c r="AC1104" s="25"/>
      <c r="AD1104" s="25">
        <v>7001</v>
      </c>
      <c r="AE1104" s="25">
        <v>44.35</v>
      </c>
      <c r="AF1104" s="25" t="s">
        <v>62</v>
      </c>
      <c r="AG1104" s="25" t="s">
        <v>62</v>
      </c>
      <c r="AH1104" s="25"/>
      <c r="AI1104" s="25" t="s">
        <v>63</v>
      </c>
      <c r="AJ1104" s="27">
        <v>107.08</v>
      </c>
      <c r="AK1104" s="24">
        <v>1</v>
      </c>
      <c r="AL1104" s="24" t="b">
        <v>0</v>
      </c>
      <c r="AM1104" s="24" t="b">
        <v>0</v>
      </c>
      <c r="AN1104" s="24" t="b">
        <v>0</v>
      </c>
      <c r="AO1104" s="24">
        <v>0</v>
      </c>
      <c r="AP1104" s="24">
        <v>1</v>
      </c>
      <c r="AQ1104" s="26">
        <v>37385</v>
      </c>
      <c r="AR1104" s="26">
        <v>37386</v>
      </c>
      <c r="AS1104" s="24">
        <v>1</v>
      </c>
      <c r="AT1104" s="23" t="s">
        <v>82</v>
      </c>
      <c r="AU1104" s="23" t="str">
        <f t="shared" si="17"/>
        <v>VO00521116</v>
      </c>
    </row>
    <row r="1105" spans="2:47" ht="13.8" x14ac:dyDescent="0.25">
      <c r="B1105" s="20">
        <v>37385</v>
      </c>
      <c r="C1105" s="20" t="s">
        <v>2791</v>
      </c>
      <c r="D1105" s="21" t="s">
        <v>75</v>
      </c>
      <c r="E1105" s="21" t="s">
        <v>76</v>
      </c>
      <c r="F1105" s="22">
        <v>-62.73</v>
      </c>
      <c r="G1105" s="21" t="s">
        <v>2820</v>
      </c>
      <c r="H1105" s="21" t="s">
        <v>49</v>
      </c>
      <c r="I1105" s="21" t="s">
        <v>2853</v>
      </c>
      <c r="J1105" s="21" t="s">
        <v>51</v>
      </c>
      <c r="K1105" s="21" t="s">
        <v>39</v>
      </c>
      <c r="L1105" s="21" t="s">
        <v>52</v>
      </c>
      <c r="M1105" s="23" t="s">
        <v>78</v>
      </c>
      <c r="N1105" s="24">
        <v>458</v>
      </c>
      <c r="O1105" s="21" t="s">
        <v>54</v>
      </c>
      <c r="P1105" s="23" t="s">
        <v>55</v>
      </c>
      <c r="Q1105" s="23" t="s">
        <v>56</v>
      </c>
      <c r="R1105" s="23" t="s">
        <v>57</v>
      </c>
      <c r="S1105" s="24" t="b">
        <v>0</v>
      </c>
      <c r="T1105" s="25" t="s">
        <v>2851</v>
      </c>
      <c r="U1105" s="25" t="s">
        <v>2823</v>
      </c>
      <c r="V1105" s="25" t="s">
        <v>80</v>
      </c>
      <c r="W1105" s="23" t="s">
        <v>2852</v>
      </c>
      <c r="X1105" s="26">
        <v>37358</v>
      </c>
      <c r="Y1105" s="26">
        <v>37415</v>
      </c>
      <c r="Z1105" s="21"/>
      <c r="AA1105" s="25">
        <v>2416</v>
      </c>
      <c r="AB1105" s="25"/>
      <c r="AC1105" s="25"/>
      <c r="AD1105" s="25">
        <v>7001</v>
      </c>
      <c r="AE1105" s="25">
        <v>44.35</v>
      </c>
      <c r="AF1105" s="25" t="s">
        <v>62</v>
      </c>
      <c r="AG1105" s="25" t="s">
        <v>62</v>
      </c>
      <c r="AH1105" s="25"/>
      <c r="AI1105" s="25" t="s">
        <v>63</v>
      </c>
      <c r="AJ1105" s="27">
        <v>-62.73</v>
      </c>
      <c r="AK1105" s="24">
        <v>2</v>
      </c>
      <c r="AL1105" s="24" t="b">
        <v>0</v>
      </c>
      <c r="AM1105" s="24" t="b">
        <v>0</v>
      </c>
      <c r="AN1105" s="24" t="b">
        <v>0</v>
      </c>
      <c r="AO1105" s="24">
        <v>0</v>
      </c>
      <c r="AP1105" s="24">
        <v>1</v>
      </c>
      <c r="AQ1105" s="26">
        <v>37385</v>
      </c>
      <c r="AR1105" s="26">
        <v>37386</v>
      </c>
      <c r="AS1105" s="24">
        <v>1</v>
      </c>
      <c r="AT1105" s="23" t="s">
        <v>82</v>
      </c>
      <c r="AU1105" s="23" t="str">
        <f t="shared" si="17"/>
        <v>VO00521116</v>
      </c>
    </row>
    <row r="1106" spans="2:47" ht="13.8" x14ac:dyDescent="0.25">
      <c r="B1106" s="20">
        <v>37385</v>
      </c>
      <c r="C1106" s="20" t="s">
        <v>2791</v>
      </c>
      <c r="D1106" s="21" t="s">
        <v>75</v>
      </c>
      <c r="E1106" s="21" t="s">
        <v>76</v>
      </c>
      <c r="F1106" s="22">
        <v>4.41</v>
      </c>
      <c r="G1106" s="21" t="s">
        <v>2820</v>
      </c>
      <c r="H1106" s="21" t="s">
        <v>49</v>
      </c>
      <c r="I1106" s="21" t="s">
        <v>2854</v>
      </c>
      <c r="J1106" s="21" t="s">
        <v>51</v>
      </c>
      <c r="K1106" s="21" t="s">
        <v>39</v>
      </c>
      <c r="L1106" s="21" t="s">
        <v>52</v>
      </c>
      <c r="M1106" s="23" t="s">
        <v>78</v>
      </c>
      <c r="N1106" s="24">
        <v>458</v>
      </c>
      <c r="O1106" s="21" t="s">
        <v>54</v>
      </c>
      <c r="P1106" s="23" t="s">
        <v>55</v>
      </c>
      <c r="Q1106" s="23" t="s">
        <v>56</v>
      </c>
      <c r="R1106" s="23" t="s">
        <v>57</v>
      </c>
      <c r="S1106" s="24" t="b">
        <v>0</v>
      </c>
      <c r="T1106" s="25" t="s">
        <v>2855</v>
      </c>
      <c r="U1106" s="25" t="s">
        <v>2823</v>
      </c>
      <c r="V1106" s="25" t="s">
        <v>80</v>
      </c>
      <c r="W1106" s="23" t="s">
        <v>2856</v>
      </c>
      <c r="X1106" s="26">
        <v>37373</v>
      </c>
      <c r="Y1106" s="26">
        <v>37430</v>
      </c>
      <c r="Z1106" s="21"/>
      <c r="AA1106" s="25"/>
      <c r="AB1106" s="25"/>
      <c r="AC1106" s="25"/>
      <c r="AD1106" s="25">
        <v>7001</v>
      </c>
      <c r="AE1106" s="25">
        <v>4.41</v>
      </c>
      <c r="AF1106" s="25" t="s">
        <v>62</v>
      </c>
      <c r="AG1106" s="25" t="s">
        <v>62</v>
      </c>
      <c r="AH1106" s="25"/>
      <c r="AI1106" s="25" t="s">
        <v>63</v>
      </c>
      <c r="AJ1106" s="27">
        <v>4.41</v>
      </c>
      <c r="AK1106" s="24">
        <v>3</v>
      </c>
      <c r="AL1106" s="24" t="b">
        <v>0</v>
      </c>
      <c r="AM1106" s="24" t="b">
        <v>0</v>
      </c>
      <c r="AN1106" s="24" t="b">
        <v>0</v>
      </c>
      <c r="AO1106" s="24">
        <v>0</v>
      </c>
      <c r="AP1106" s="24">
        <v>1</v>
      </c>
      <c r="AQ1106" s="26">
        <v>37385</v>
      </c>
      <c r="AR1106" s="26">
        <v>37386</v>
      </c>
      <c r="AS1106" s="24">
        <v>1</v>
      </c>
      <c r="AT1106" s="23" t="s">
        <v>82</v>
      </c>
      <c r="AU1106" s="23" t="str">
        <f t="shared" si="17"/>
        <v>VO00521121</v>
      </c>
    </row>
    <row r="1107" spans="2:47" ht="13.8" x14ac:dyDescent="0.25">
      <c r="B1107" s="20">
        <v>37385</v>
      </c>
      <c r="C1107" s="20" t="s">
        <v>2791</v>
      </c>
      <c r="D1107" s="21" t="s">
        <v>75</v>
      </c>
      <c r="E1107" s="21" t="s">
        <v>76</v>
      </c>
      <c r="F1107" s="22">
        <v>4.41</v>
      </c>
      <c r="G1107" s="21" t="s">
        <v>2820</v>
      </c>
      <c r="H1107" s="21" t="s">
        <v>49</v>
      </c>
      <c r="I1107" s="21" t="s">
        <v>2857</v>
      </c>
      <c r="J1107" s="21" t="s">
        <v>51</v>
      </c>
      <c r="K1107" s="21" t="s">
        <v>39</v>
      </c>
      <c r="L1107" s="21" t="s">
        <v>52</v>
      </c>
      <c r="M1107" s="23" t="s">
        <v>78</v>
      </c>
      <c r="N1107" s="24">
        <v>458</v>
      </c>
      <c r="O1107" s="21" t="s">
        <v>54</v>
      </c>
      <c r="P1107" s="23" t="s">
        <v>55</v>
      </c>
      <c r="Q1107" s="23" t="s">
        <v>56</v>
      </c>
      <c r="R1107" s="23" t="s">
        <v>57</v>
      </c>
      <c r="S1107" s="24" t="b">
        <v>0</v>
      </c>
      <c r="T1107" s="25" t="s">
        <v>2858</v>
      </c>
      <c r="U1107" s="25" t="s">
        <v>2823</v>
      </c>
      <c r="V1107" s="25" t="s">
        <v>80</v>
      </c>
      <c r="W1107" s="23" t="s">
        <v>2859</v>
      </c>
      <c r="X1107" s="26">
        <v>37342</v>
      </c>
      <c r="Y1107" s="26">
        <v>37399</v>
      </c>
      <c r="Z1107" s="21"/>
      <c r="AA1107" s="25"/>
      <c r="AB1107" s="25"/>
      <c r="AC1107" s="25"/>
      <c r="AD1107" s="25">
        <v>7001</v>
      </c>
      <c r="AE1107" s="25">
        <v>4.41</v>
      </c>
      <c r="AF1107" s="25" t="s">
        <v>62</v>
      </c>
      <c r="AG1107" s="25" t="s">
        <v>62</v>
      </c>
      <c r="AH1107" s="25"/>
      <c r="AI1107" s="25" t="s">
        <v>63</v>
      </c>
      <c r="AJ1107" s="27">
        <v>4.41</v>
      </c>
      <c r="AK1107" s="24">
        <v>4</v>
      </c>
      <c r="AL1107" s="24" t="b">
        <v>0</v>
      </c>
      <c r="AM1107" s="24" t="b">
        <v>0</v>
      </c>
      <c r="AN1107" s="24" t="b">
        <v>0</v>
      </c>
      <c r="AO1107" s="24">
        <v>0</v>
      </c>
      <c r="AP1107" s="24">
        <v>1</v>
      </c>
      <c r="AQ1107" s="26">
        <v>37385</v>
      </c>
      <c r="AR1107" s="26">
        <v>37386</v>
      </c>
      <c r="AS1107" s="24">
        <v>1</v>
      </c>
      <c r="AT1107" s="23" t="s">
        <v>82</v>
      </c>
      <c r="AU1107" s="23" t="str">
        <f t="shared" si="17"/>
        <v>VO00521123</v>
      </c>
    </row>
    <row r="1108" spans="2:47" ht="13.8" x14ac:dyDescent="0.25">
      <c r="B1108" s="20">
        <v>37385</v>
      </c>
      <c r="C1108" s="20" t="s">
        <v>2791</v>
      </c>
      <c r="D1108" s="21" t="s">
        <v>75</v>
      </c>
      <c r="E1108" s="21" t="s">
        <v>76</v>
      </c>
      <c r="F1108" s="22">
        <v>8.93</v>
      </c>
      <c r="G1108" s="21" t="s">
        <v>2820</v>
      </c>
      <c r="H1108" s="21" t="s">
        <v>49</v>
      </c>
      <c r="I1108" s="21" t="s">
        <v>2860</v>
      </c>
      <c r="J1108" s="21" t="s">
        <v>51</v>
      </c>
      <c r="K1108" s="21" t="s">
        <v>39</v>
      </c>
      <c r="L1108" s="21" t="s">
        <v>52</v>
      </c>
      <c r="M1108" s="23" t="s">
        <v>78</v>
      </c>
      <c r="N1108" s="24">
        <v>458</v>
      </c>
      <c r="O1108" s="21" t="s">
        <v>54</v>
      </c>
      <c r="P1108" s="23" t="s">
        <v>55</v>
      </c>
      <c r="Q1108" s="23" t="s">
        <v>56</v>
      </c>
      <c r="R1108" s="23" t="s">
        <v>57</v>
      </c>
      <c r="S1108" s="24" t="b">
        <v>0</v>
      </c>
      <c r="T1108" s="25" t="s">
        <v>2861</v>
      </c>
      <c r="U1108" s="25" t="s">
        <v>2823</v>
      </c>
      <c r="V1108" s="25" t="s">
        <v>80</v>
      </c>
      <c r="W1108" s="23" t="s">
        <v>2862</v>
      </c>
      <c r="X1108" s="26">
        <v>37372</v>
      </c>
      <c r="Y1108" s="26">
        <v>37429</v>
      </c>
      <c r="Z1108" s="21"/>
      <c r="AA1108" s="25"/>
      <c r="AB1108" s="25"/>
      <c r="AC1108" s="25"/>
      <c r="AD1108" s="25">
        <v>7001</v>
      </c>
      <c r="AE1108" s="25">
        <v>8.93</v>
      </c>
      <c r="AF1108" s="25" t="s">
        <v>62</v>
      </c>
      <c r="AG1108" s="25" t="s">
        <v>62</v>
      </c>
      <c r="AH1108" s="25"/>
      <c r="AI1108" s="25" t="s">
        <v>63</v>
      </c>
      <c r="AJ1108" s="27">
        <v>8.93</v>
      </c>
      <c r="AK1108" s="24">
        <v>5</v>
      </c>
      <c r="AL1108" s="24" t="b">
        <v>0</v>
      </c>
      <c r="AM1108" s="24" t="b">
        <v>0</v>
      </c>
      <c r="AN1108" s="24" t="b">
        <v>0</v>
      </c>
      <c r="AO1108" s="24">
        <v>0</v>
      </c>
      <c r="AP1108" s="24">
        <v>1</v>
      </c>
      <c r="AQ1108" s="26">
        <v>37385</v>
      </c>
      <c r="AR1108" s="26">
        <v>37386</v>
      </c>
      <c r="AS1108" s="24">
        <v>1</v>
      </c>
      <c r="AT1108" s="23" t="s">
        <v>82</v>
      </c>
      <c r="AU1108" s="23" t="str">
        <f t="shared" si="17"/>
        <v>VO00521125</v>
      </c>
    </row>
    <row r="1109" spans="2:47" ht="13.8" x14ac:dyDescent="0.25">
      <c r="B1109" s="20">
        <v>37385</v>
      </c>
      <c r="C1109" s="20" t="s">
        <v>2791</v>
      </c>
      <c r="D1109" s="21" t="s">
        <v>90</v>
      </c>
      <c r="E1109" s="21" t="s">
        <v>91</v>
      </c>
      <c r="F1109" s="22">
        <v>1219.5</v>
      </c>
      <c r="G1109" s="21" t="s">
        <v>2863</v>
      </c>
      <c r="H1109" s="21" t="s">
        <v>49</v>
      </c>
      <c r="I1109" s="21" t="s">
        <v>2864</v>
      </c>
      <c r="J1109" s="21" t="s">
        <v>51</v>
      </c>
      <c r="K1109" s="21" t="s">
        <v>39</v>
      </c>
      <c r="L1109" s="21" t="s">
        <v>52</v>
      </c>
      <c r="M1109" s="23" t="s">
        <v>93</v>
      </c>
      <c r="N1109" s="24">
        <v>458</v>
      </c>
      <c r="O1109" s="21" t="s">
        <v>54</v>
      </c>
      <c r="P1109" s="23" t="s">
        <v>55</v>
      </c>
      <c r="Q1109" s="23" t="s">
        <v>56</v>
      </c>
      <c r="R1109" s="23" t="s">
        <v>57</v>
      </c>
      <c r="S1109" s="24" t="b">
        <v>0</v>
      </c>
      <c r="T1109" s="25" t="s">
        <v>2865</v>
      </c>
      <c r="U1109" s="25" t="s">
        <v>2866</v>
      </c>
      <c r="V1109" s="25" t="s">
        <v>225</v>
      </c>
      <c r="W1109" s="23" t="s">
        <v>2867</v>
      </c>
      <c r="X1109" s="26">
        <v>37372</v>
      </c>
      <c r="Y1109" s="26">
        <v>37392</v>
      </c>
      <c r="Z1109" s="21"/>
      <c r="AA1109" s="25"/>
      <c r="AB1109" s="25"/>
      <c r="AC1109" s="25"/>
      <c r="AD1109" s="25">
        <v>7001</v>
      </c>
      <c r="AE1109" s="25">
        <v>1219.5</v>
      </c>
      <c r="AF1109" s="25" t="s">
        <v>62</v>
      </c>
      <c r="AG1109" s="25" t="s">
        <v>62</v>
      </c>
      <c r="AH1109" s="25"/>
      <c r="AI1109" s="25" t="s">
        <v>63</v>
      </c>
      <c r="AJ1109" s="27">
        <v>1219.5</v>
      </c>
      <c r="AK1109" s="24">
        <v>1</v>
      </c>
      <c r="AL1109" s="24" t="b">
        <v>0</v>
      </c>
      <c r="AM1109" s="24" t="b">
        <v>0</v>
      </c>
      <c r="AN1109" s="24" t="b">
        <v>0</v>
      </c>
      <c r="AO1109" s="24">
        <v>0</v>
      </c>
      <c r="AP1109" s="24">
        <v>1</v>
      </c>
      <c r="AQ1109" s="26">
        <v>37385</v>
      </c>
      <c r="AR1109" s="26">
        <v>37386</v>
      </c>
      <c r="AS1109" s="24">
        <v>1</v>
      </c>
      <c r="AT1109" s="23" t="s">
        <v>97</v>
      </c>
      <c r="AU1109" s="23" t="str">
        <f t="shared" si="17"/>
        <v>VO00521733</v>
      </c>
    </row>
    <row r="1110" spans="2:47" ht="13.8" x14ac:dyDescent="0.25">
      <c r="B1110" s="20">
        <v>37385</v>
      </c>
      <c r="C1110" s="20" t="s">
        <v>2791</v>
      </c>
      <c r="D1110" s="21" t="s">
        <v>362</v>
      </c>
      <c r="E1110" s="21" t="s">
        <v>363</v>
      </c>
      <c r="F1110" s="22">
        <v>246.49</v>
      </c>
      <c r="G1110" s="21" t="s">
        <v>2820</v>
      </c>
      <c r="H1110" s="21" t="s">
        <v>49</v>
      </c>
      <c r="I1110" s="21" t="s">
        <v>2868</v>
      </c>
      <c r="J1110" s="21" t="s">
        <v>51</v>
      </c>
      <c r="K1110" s="21" t="s">
        <v>39</v>
      </c>
      <c r="L1110" s="21" t="s">
        <v>52</v>
      </c>
      <c r="M1110" s="23" t="s">
        <v>365</v>
      </c>
      <c r="N1110" s="24">
        <v>458</v>
      </c>
      <c r="O1110" s="21" t="s">
        <v>54</v>
      </c>
      <c r="P1110" s="23" t="s">
        <v>55</v>
      </c>
      <c r="Q1110" s="23" t="s">
        <v>56</v>
      </c>
      <c r="R1110" s="23" t="s">
        <v>57</v>
      </c>
      <c r="S1110" s="24" t="b">
        <v>0</v>
      </c>
      <c r="T1110" s="25" t="s">
        <v>2869</v>
      </c>
      <c r="U1110" s="25" t="s">
        <v>2823</v>
      </c>
      <c r="V1110" s="25" t="s">
        <v>225</v>
      </c>
      <c r="W1110" s="23" t="s">
        <v>2870</v>
      </c>
      <c r="X1110" s="26">
        <v>37356</v>
      </c>
      <c r="Y1110" s="26">
        <v>37376</v>
      </c>
      <c r="Z1110" s="21"/>
      <c r="AA1110" s="25"/>
      <c r="AB1110" s="25"/>
      <c r="AC1110" s="25"/>
      <c r="AD1110" s="25">
        <v>7001</v>
      </c>
      <c r="AE1110" s="25">
        <v>246.49</v>
      </c>
      <c r="AF1110" s="25" t="s">
        <v>62</v>
      </c>
      <c r="AG1110" s="25" t="s">
        <v>62</v>
      </c>
      <c r="AH1110" s="25"/>
      <c r="AI1110" s="25" t="s">
        <v>63</v>
      </c>
      <c r="AJ1110" s="27">
        <v>246.49</v>
      </c>
      <c r="AK1110" s="24">
        <v>9</v>
      </c>
      <c r="AL1110" s="24" t="b">
        <v>0</v>
      </c>
      <c r="AM1110" s="24" t="b">
        <v>0</v>
      </c>
      <c r="AN1110" s="24" t="b">
        <v>0</v>
      </c>
      <c r="AO1110" s="24">
        <v>0</v>
      </c>
      <c r="AP1110" s="24">
        <v>1</v>
      </c>
      <c r="AQ1110" s="26">
        <v>37385</v>
      </c>
      <c r="AR1110" s="26">
        <v>37386</v>
      </c>
      <c r="AS1110" s="24">
        <v>1</v>
      </c>
      <c r="AT1110" s="23" t="s">
        <v>368</v>
      </c>
      <c r="AU1110" s="23" t="str">
        <f t="shared" si="17"/>
        <v>VO00521132</v>
      </c>
    </row>
    <row r="1111" spans="2:47" ht="13.8" x14ac:dyDescent="0.25">
      <c r="B1111" s="20">
        <v>37385</v>
      </c>
      <c r="C1111" s="20" t="s">
        <v>2791</v>
      </c>
      <c r="D1111" s="21" t="s">
        <v>98</v>
      </c>
      <c r="E1111" s="21" t="s">
        <v>99</v>
      </c>
      <c r="F1111" s="22">
        <v>15.53</v>
      </c>
      <c r="G1111" s="21" t="s">
        <v>2820</v>
      </c>
      <c r="H1111" s="21" t="s">
        <v>49</v>
      </c>
      <c r="I1111" s="21" t="s">
        <v>2871</v>
      </c>
      <c r="J1111" s="21" t="s">
        <v>51</v>
      </c>
      <c r="K1111" s="21" t="s">
        <v>39</v>
      </c>
      <c r="L1111" s="21" t="s">
        <v>52</v>
      </c>
      <c r="M1111" s="23" t="s">
        <v>101</v>
      </c>
      <c r="N1111" s="24">
        <v>459</v>
      </c>
      <c r="O1111" s="21" t="s">
        <v>102</v>
      </c>
      <c r="P1111" s="23" t="s">
        <v>55</v>
      </c>
      <c r="Q1111" s="23" t="s">
        <v>56</v>
      </c>
      <c r="R1111" s="23" t="s">
        <v>57</v>
      </c>
      <c r="S1111" s="24" t="b">
        <v>0</v>
      </c>
      <c r="T1111" s="25" t="s">
        <v>2872</v>
      </c>
      <c r="U1111" s="25" t="s">
        <v>2823</v>
      </c>
      <c r="V1111" s="25" t="s">
        <v>680</v>
      </c>
      <c r="W1111" s="23" t="s">
        <v>2873</v>
      </c>
      <c r="X1111" s="26">
        <v>37374</v>
      </c>
      <c r="Y1111" s="26">
        <v>37384</v>
      </c>
      <c r="Z1111" s="21"/>
      <c r="AA1111" s="25"/>
      <c r="AB1111" s="25"/>
      <c r="AC1111" s="25"/>
      <c r="AD1111" s="25">
        <v>7001</v>
      </c>
      <c r="AE1111" s="25">
        <v>15.53</v>
      </c>
      <c r="AF1111" s="25" t="s">
        <v>62</v>
      </c>
      <c r="AG1111" s="25" t="s">
        <v>62</v>
      </c>
      <c r="AH1111" s="25"/>
      <c r="AI1111" s="25" t="s">
        <v>63</v>
      </c>
      <c r="AJ1111" s="27">
        <v>15.53</v>
      </c>
      <c r="AK1111" s="24">
        <v>24</v>
      </c>
      <c r="AL1111" s="24" t="b">
        <v>0</v>
      </c>
      <c r="AM1111" s="24" t="b">
        <v>0</v>
      </c>
      <c r="AN1111" s="24" t="b">
        <v>0</v>
      </c>
      <c r="AO1111" s="24">
        <v>0</v>
      </c>
      <c r="AP1111" s="24">
        <v>1</v>
      </c>
      <c r="AQ1111" s="26">
        <v>37385</v>
      </c>
      <c r="AR1111" s="26">
        <v>37386</v>
      </c>
      <c r="AS1111" s="24">
        <v>1</v>
      </c>
      <c r="AT1111" s="23" t="s">
        <v>106</v>
      </c>
      <c r="AU1111" s="23" t="str">
        <f t="shared" si="17"/>
        <v>VO00521300</v>
      </c>
    </row>
    <row r="1112" spans="2:47" ht="13.8" x14ac:dyDescent="0.25">
      <c r="B1112" s="20">
        <v>37385</v>
      </c>
      <c r="C1112" s="20" t="s">
        <v>2791</v>
      </c>
      <c r="D1112" s="21" t="s">
        <v>110</v>
      </c>
      <c r="E1112" s="21" t="s">
        <v>111</v>
      </c>
      <c r="F1112" s="22">
        <v>4.5599999999999996</v>
      </c>
      <c r="G1112" s="21" t="s">
        <v>2820</v>
      </c>
      <c r="H1112" s="21" t="s">
        <v>49</v>
      </c>
      <c r="I1112" s="21" t="s">
        <v>2874</v>
      </c>
      <c r="J1112" s="21" t="s">
        <v>51</v>
      </c>
      <c r="K1112" s="21" t="s">
        <v>39</v>
      </c>
      <c r="L1112" s="21" t="s">
        <v>52</v>
      </c>
      <c r="M1112" s="23" t="s">
        <v>113</v>
      </c>
      <c r="N1112" s="24">
        <v>459</v>
      </c>
      <c r="O1112" s="21" t="s">
        <v>102</v>
      </c>
      <c r="P1112" s="23" t="s">
        <v>55</v>
      </c>
      <c r="Q1112" s="23" t="s">
        <v>56</v>
      </c>
      <c r="R1112" s="23" t="s">
        <v>57</v>
      </c>
      <c r="S1112" s="24" t="b">
        <v>0</v>
      </c>
      <c r="T1112" s="25" t="s">
        <v>2875</v>
      </c>
      <c r="U1112" s="25" t="s">
        <v>2823</v>
      </c>
      <c r="V1112" s="25" t="s">
        <v>692</v>
      </c>
      <c r="W1112" s="23" t="s">
        <v>2876</v>
      </c>
      <c r="X1112" s="26">
        <v>37373</v>
      </c>
      <c r="Y1112" s="26">
        <v>37383</v>
      </c>
      <c r="Z1112" s="21"/>
      <c r="AA1112" s="25"/>
      <c r="AB1112" s="25"/>
      <c r="AC1112" s="25"/>
      <c r="AD1112" s="25">
        <v>7001</v>
      </c>
      <c r="AE1112" s="25">
        <v>4.5599999999999996</v>
      </c>
      <c r="AF1112" s="25" t="s">
        <v>62</v>
      </c>
      <c r="AG1112" s="25" t="s">
        <v>62</v>
      </c>
      <c r="AH1112" s="25"/>
      <c r="AI1112" s="25" t="s">
        <v>63</v>
      </c>
      <c r="AJ1112" s="27">
        <v>4.5599999999999996</v>
      </c>
      <c r="AK1112" s="24">
        <v>25</v>
      </c>
      <c r="AL1112" s="24" t="b">
        <v>0</v>
      </c>
      <c r="AM1112" s="24" t="b">
        <v>0</v>
      </c>
      <c r="AN1112" s="24" t="b">
        <v>0</v>
      </c>
      <c r="AO1112" s="24">
        <v>0</v>
      </c>
      <c r="AP1112" s="24">
        <v>1</v>
      </c>
      <c r="AQ1112" s="26">
        <v>37385</v>
      </c>
      <c r="AR1112" s="26">
        <v>37386</v>
      </c>
      <c r="AS1112" s="24">
        <v>1</v>
      </c>
      <c r="AT1112" s="23" t="s">
        <v>117</v>
      </c>
      <c r="AU1112" s="23" t="str">
        <f t="shared" si="17"/>
        <v>VO00521303</v>
      </c>
    </row>
    <row r="1113" spans="2:47" ht="13.8" x14ac:dyDescent="0.25">
      <c r="B1113" s="20">
        <v>37385</v>
      </c>
      <c r="C1113" s="20" t="s">
        <v>2791</v>
      </c>
      <c r="D1113" s="21" t="s">
        <v>110</v>
      </c>
      <c r="E1113" s="21" t="s">
        <v>111</v>
      </c>
      <c r="F1113" s="22">
        <v>97.2</v>
      </c>
      <c r="G1113" s="21" t="s">
        <v>2820</v>
      </c>
      <c r="H1113" s="21" t="s">
        <v>49</v>
      </c>
      <c r="I1113" s="21" t="s">
        <v>2877</v>
      </c>
      <c r="J1113" s="21" t="s">
        <v>51</v>
      </c>
      <c r="K1113" s="21" t="s">
        <v>39</v>
      </c>
      <c r="L1113" s="21" t="s">
        <v>52</v>
      </c>
      <c r="M1113" s="23" t="s">
        <v>113</v>
      </c>
      <c r="N1113" s="24">
        <v>459</v>
      </c>
      <c r="O1113" s="21" t="s">
        <v>102</v>
      </c>
      <c r="P1113" s="23" t="s">
        <v>55</v>
      </c>
      <c r="Q1113" s="23" t="s">
        <v>56</v>
      </c>
      <c r="R1113" s="23" t="s">
        <v>57</v>
      </c>
      <c r="S1113" s="24" t="b">
        <v>0</v>
      </c>
      <c r="T1113" s="25" t="s">
        <v>2878</v>
      </c>
      <c r="U1113" s="25" t="s">
        <v>2823</v>
      </c>
      <c r="V1113" s="25" t="s">
        <v>115</v>
      </c>
      <c r="W1113" s="23" t="s">
        <v>2879</v>
      </c>
      <c r="X1113" s="26">
        <v>37376</v>
      </c>
      <c r="Y1113" s="26">
        <v>37406</v>
      </c>
      <c r="Z1113" s="21"/>
      <c r="AA1113" s="25"/>
      <c r="AB1113" s="25"/>
      <c r="AC1113" s="25"/>
      <c r="AD1113" s="25">
        <v>7001</v>
      </c>
      <c r="AE1113" s="25">
        <v>97.2</v>
      </c>
      <c r="AF1113" s="25" t="s">
        <v>62</v>
      </c>
      <c r="AG1113" s="25" t="s">
        <v>62</v>
      </c>
      <c r="AH1113" s="25"/>
      <c r="AI1113" s="25" t="s">
        <v>63</v>
      </c>
      <c r="AJ1113" s="27">
        <v>97.2</v>
      </c>
      <c r="AK1113" s="24">
        <v>12</v>
      </c>
      <c r="AL1113" s="24" t="b">
        <v>0</v>
      </c>
      <c r="AM1113" s="24" t="b">
        <v>0</v>
      </c>
      <c r="AN1113" s="24" t="b">
        <v>0</v>
      </c>
      <c r="AO1113" s="24">
        <v>0</v>
      </c>
      <c r="AP1113" s="24">
        <v>1</v>
      </c>
      <c r="AQ1113" s="26">
        <v>37385</v>
      </c>
      <c r="AR1113" s="26">
        <v>37386</v>
      </c>
      <c r="AS1113" s="24">
        <v>1</v>
      </c>
      <c r="AT1113" s="23" t="s">
        <v>117</v>
      </c>
      <c r="AU1113" s="23" t="str">
        <f t="shared" si="17"/>
        <v>VO00521140</v>
      </c>
    </row>
    <row r="1114" spans="2:47" ht="13.8" x14ac:dyDescent="0.25">
      <c r="B1114" s="20">
        <v>37385</v>
      </c>
      <c r="C1114" s="20" t="s">
        <v>2791</v>
      </c>
      <c r="D1114" s="21" t="s">
        <v>110</v>
      </c>
      <c r="E1114" s="21" t="s">
        <v>111</v>
      </c>
      <c r="F1114" s="22">
        <v>52.75</v>
      </c>
      <c r="G1114" s="21" t="s">
        <v>2820</v>
      </c>
      <c r="H1114" s="21" t="s">
        <v>49</v>
      </c>
      <c r="I1114" s="21" t="s">
        <v>2880</v>
      </c>
      <c r="J1114" s="21" t="s">
        <v>51</v>
      </c>
      <c r="K1114" s="21" t="s">
        <v>39</v>
      </c>
      <c r="L1114" s="21" t="s">
        <v>52</v>
      </c>
      <c r="M1114" s="23" t="s">
        <v>113</v>
      </c>
      <c r="N1114" s="24">
        <v>459</v>
      </c>
      <c r="O1114" s="21" t="s">
        <v>102</v>
      </c>
      <c r="P1114" s="23" t="s">
        <v>55</v>
      </c>
      <c r="Q1114" s="23" t="s">
        <v>56</v>
      </c>
      <c r="R1114" s="23" t="s">
        <v>57</v>
      </c>
      <c r="S1114" s="24" t="b">
        <v>0</v>
      </c>
      <c r="T1114" s="25" t="s">
        <v>2881</v>
      </c>
      <c r="U1114" s="25" t="s">
        <v>2823</v>
      </c>
      <c r="V1114" s="25" t="s">
        <v>159</v>
      </c>
      <c r="W1114" s="23" t="s">
        <v>2882</v>
      </c>
      <c r="X1114" s="26">
        <v>37377</v>
      </c>
      <c r="Y1114" s="26">
        <v>37387</v>
      </c>
      <c r="Z1114" s="21"/>
      <c r="AA1114" s="25"/>
      <c r="AB1114" s="25"/>
      <c r="AC1114" s="25"/>
      <c r="AD1114" s="25">
        <v>7001</v>
      </c>
      <c r="AE1114" s="25">
        <v>52.75</v>
      </c>
      <c r="AF1114" s="25" t="s">
        <v>62</v>
      </c>
      <c r="AG1114" s="25" t="s">
        <v>62</v>
      </c>
      <c r="AH1114" s="25"/>
      <c r="AI1114" s="25" t="s">
        <v>63</v>
      </c>
      <c r="AJ1114" s="27">
        <v>52.75</v>
      </c>
      <c r="AK1114" s="24">
        <v>22</v>
      </c>
      <c r="AL1114" s="24" t="b">
        <v>0</v>
      </c>
      <c r="AM1114" s="24" t="b">
        <v>0</v>
      </c>
      <c r="AN1114" s="24" t="b">
        <v>0</v>
      </c>
      <c r="AO1114" s="24">
        <v>0</v>
      </c>
      <c r="AP1114" s="24">
        <v>1</v>
      </c>
      <c r="AQ1114" s="26">
        <v>37385</v>
      </c>
      <c r="AR1114" s="26">
        <v>37386</v>
      </c>
      <c r="AS1114" s="24">
        <v>1</v>
      </c>
      <c r="AT1114" s="23" t="s">
        <v>117</v>
      </c>
      <c r="AU1114" s="23" t="str">
        <f t="shared" si="17"/>
        <v>VO00521296</v>
      </c>
    </row>
    <row r="1115" spans="2:47" ht="13.8" x14ac:dyDescent="0.25">
      <c r="B1115" s="20">
        <v>37385</v>
      </c>
      <c r="C1115" s="20" t="s">
        <v>2791</v>
      </c>
      <c r="D1115" s="21" t="s">
        <v>118</v>
      </c>
      <c r="E1115" s="21" t="s">
        <v>119</v>
      </c>
      <c r="F1115" s="22">
        <v>28.34</v>
      </c>
      <c r="G1115" s="21" t="s">
        <v>2820</v>
      </c>
      <c r="H1115" s="21" t="s">
        <v>49</v>
      </c>
      <c r="I1115" s="21" t="s">
        <v>2883</v>
      </c>
      <c r="J1115" s="21" t="s">
        <v>51</v>
      </c>
      <c r="K1115" s="21" t="s">
        <v>39</v>
      </c>
      <c r="L1115" s="21" t="s">
        <v>52</v>
      </c>
      <c r="M1115" s="23" t="s">
        <v>121</v>
      </c>
      <c r="N1115" s="24">
        <v>459</v>
      </c>
      <c r="O1115" s="21" t="s">
        <v>102</v>
      </c>
      <c r="P1115" s="23" t="s">
        <v>55</v>
      </c>
      <c r="Q1115" s="23" t="s">
        <v>56</v>
      </c>
      <c r="R1115" s="23" t="s">
        <v>57</v>
      </c>
      <c r="S1115" s="24" t="b">
        <v>0</v>
      </c>
      <c r="T1115" s="25" t="s">
        <v>2884</v>
      </c>
      <c r="U1115" s="25" t="s">
        <v>2823</v>
      </c>
      <c r="V1115" s="25" t="s">
        <v>123</v>
      </c>
      <c r="W1115" s="23" t="s">
        <v>2885</v>
      </c>
      <c r="X1115" s="26">
        <v>37377</v>
      </c>
      <c r="Y1115" s="26">
        <v>37434</v>
      </c>
      <c r="Z1115" s="21"/>
      <c r="AA1115" s="25"/>
      <c r="AB1115" s="25"/>
      <c r="AC1115" s="25"/>
      <c r="AD1115" s="25">
        <v>7001</v>
      </c>
      <c r="AE1115" s="25">
        <v>28.34</v>
      </c>
      <c r="AF1115" s="25" t="s">
        <v>62</v>
      </c>
      <c r="AG1115" s="25" t="s">
        <v>62</v>
      </c>
      <c r="AH1115" s="25"/>
      <c r="AI1115" s="25" t="s">
        <v>63</v>
      </c>
      <c r="AJ1115" s="27">
        <v>28.34</v>
      </c>
      <c r="AK1115" s="24">
        <v>23</v>
      </c>
      <c r="AL1115" s="24" t="b">
        <v>0</v>
      </c>
      <c r="AM1115" s="24" t="b">
        <v>0</v>
      </c>
      <c r="AN1115" s="24" t="b">
        <v>0</v>
      </c>
      <c r="AO1115" s="24">
        <v>0</v>
      </c>
      <c r="AP1115" s="24">
        <v>1</v>
      </c>
      <c r="AQ1115" s="26">
        <v>37385</v>
      </c>
      <c r="AR1115" s="26">
        <v>37386</v>
      </c>
      <c r="AS1115" s="24">
        <v>1</v>
      </c>
      <c r="AT1115" s="23" t="s">
        <v>125</v>
      </c>
      <c r="AU1115" s="23" t="str">
        <f t="shared" si="17"/>
        <v>VO00521297</v>
      </c>
    </row>
    <row r="1116" spans="2:47" ht="13.8" x14ac:dyDescent="0.25">
      <c r="B1116" s="20">
        <v>37385</v>
      </c>
      <c r="C1116" s="20" t="s">
        <v>2791</v>
      </c>
      <c r="D1116" s="21" t="s">
        <v>136</v>
      </c>
      <c r="E1116" s="21" t="s">
        <v>91</v>
      </c>
      <c r="F1116" s="22">
        <v>62.48</v>
      </c>
      <c r="G1116" s="21" t="s">
        <v>2820</v>
      </c>
      <c r="H1116" s="21" t="s">
        <v>49</v>
      </c>
      <c r="I1116" s="21" t="s">
        <v>2886</v>
      </c>
      <c r="J1116" s="21" t="s">
        <v>51</v>
      </c>
      <c r="K1116" s="21" t="s">
        <v>39</v>
      </c>
      <c r="L1116" s="21" t="s">
        <v>52</v>
      </c>
      <c r="M1116" s="23" t="s">
        <v>138</v>
      </c>
      <c r="N1116" s="24">
        <v>499</v>
      </c>
      <c r="O1116" s="21" t="s">
        <v>139</v>
      </c>
      <c r="P1116" s="23" t="s">
        <v>55</v>
      </c>
      <c r="Q1116" s="23" t="s">
        <v>56</v>
      </c>
      <c r="R1116" s="23" t="s">
        <v>57</v>
      </c>
      <c r="S1116" s="24" t="b">
        <v>0</v>
      </c>
      <c r="T1116" s="25" t="s">
        <v>2887</v>
      </c>
      <c r="U1116" s="25" t="s">
        <v>2823</v>
      </c>
      <c r="V1116" s="25" t="s">
        <v>88</v>
      </c>
      <c r="W1116" s="23" t="s">
        <v>2888</v>
      </c>
      <c r="X1116" s="26">
        <v>37377</v>
      </c>
      <c r="Y1116" s="26">
        <v>37434</v>
      </c>
      <c r="Z1116" s="21"/>
      <c r="AA1116" s="25"/>
      <c r="AB1116" s="25"/>
      <c r="AC1116" s="25"/>
      <c r="AD1116" s="25">
        <v>7001</v>
      </c>
      <c r="AE1116" s="25">
        <v>62.48</v>
      </c>
      <c r="AF1116" s="25" t="s">
        <v>62</v>
      </c>
      <c r="AG1116" s="25" t="s">
        <v>62</v>
      </c>
      <c r="AH1116" s="25"/>
      <c r="AI1116" s="25" t="s">
        <v>63</v>
      </c>
      <c r="AJ1116" s="27">
        <v>62.48</v>
      </c>
      <c r="AK1116" s="24">
        <v>16</v>
      </c>
      <c r="AL1116" s="24" t="b">
        <v>0</v>
      </c>
      <c r="AM1116" s="24" t="b">
        <v>0</v>
      </c>
      <c r="AN1116" s="24" t="b">
        <v>0</v>
      </c>
      <c r="AO1116" s="24">
        <v>0</v>
      </c>
      <c r="AP1116" s="24">
        <v>1</v>
      </c>
      <c r="AQ1116" s="26">
        <v>37385</v>
      </c>
      <c r="AR1116" s="26">
        <v>37386</v>
      </c>
      <c r="AS1116" s="24">
        <v>1</v>
      </c>
      <c r="AT1116" s="23" t="s">
        <v>143</v>
      </c>
      <c r="AU1116" s="23" t="str">
        <f t="shared" si="17"/>
        <v>VO00521150</v>
      </c>
    </row>
    <row r="1117" spans="2:47" ht="13.8" x14ac:dyDescent="0.25">
      <c r="B1117" s="20">
        <v>37385</v>
      </c>
      <c r="C1117" s="20" t="s">
        <v>2791</v>
      </c>
      <c r="D1117" s="21" t="s">
        <v>1171</v>
      </c>
      <c r="E1117" s="21" t="s">
        <v>99</v>
      </c>
      <c r="F1117" s="22">
        <v>56.06</v>
      </c>
      <c r="G1117" s="21" t="s">
        <v>2820</v>
      </c>
      <c r="H1117" s="21" t="s">
        <v>49</v>
      </c>
      <c r="I1117" s="21" t="s">
        <v>2889</v>
      </c>
      <c r="J1117" s="21" t="s">
        <v>51</v>
      </c>
      <c r="K1117" s="21" t="s">
        <v>39</v>
      </c>
      <c r="L1117" s="21" t="s">
        <v>52</v>
      </c>
      <c r="M1117" s="23" t="s">
        <v>1172</v>
      </c>
      <c r="N1117" s="24">
        <v>459</v>
      </c>
      <c r="O1117" s="21" t="s">
        <v>102</v>
      </c>
      <c r="P1117" s="23" t="s">
        <v>55</v>
      </c>
      <c r="Q1117" s="23" t="s">
        <v>56</v>
      </c>
      <c r="R1117" s="23" t="s">
        <v>57</v>
      </c>
      <c r="S1117" s="24" t="b">
        <v>0</v>
      </c>
      <c r="T1117" s="25" t="s">
        <v>2890</v>
      </c>
      <c r="U1117" s="25" t="s">
        <v>2823</v>
      </c>
      <c r="V1117" s="25" t="s">
        <v>73</v>
      </c>
      <c r="W1117" s="23" t="s">
        <v>2891</v>
      </c>
      <c r="X1117" s="26">
        <v>37366</v>
      </c>
      <c r="Y1117" s="26">
        <v>37376</v>
      </c>
      <c r="Z1117" s="21"/>
      <c r="AA1117" s="25"/>
      <c r="AB1117" s="25"/>
      <c r="AC1117" s="25"/>
      <c r="AD1117" s="25">
        <v>7001</v>
      </c>
      <c r="AE1117" s="25">
        <v>56.06</v>
      </c>
      <c r="AF1117" s="25" t="s">
        <v>62</v>
      </c>
      <c r="AG1117" s="25" t="s">
        <v>62</v>
      </c>
      <c r="AH1117" s="25"/>
      <c r="AI1117" s="25" t="s">
        <v>63</v>
      </c>
      <c r="AJ1117" s="27">
        <v>56.06</v>
      </c>
      <c r="AK1117" s="24">
        <v>10</v>
      </c>
      <c r="AL1117" s="24" t="b">
        <v>0</v>
      </c>
      <c r="AM1117" s="24" t="b">
        <v>0</v>
      </c>
      <c r="AN1117" s="24" t="b">
        <v>0</v>
      </c>
      <c r="AO1117" s="24">
        <v>0</v>
      </c>
      <c r="AP1117" s="24">
        <v>1</v>
      </c>
      <c r="AQ1117" s="26">
        <v>37385</v>
      </c>
      <c r="AR1117" s="26">
        <v>37386</v>
      </c>
      <c r="AS1117" s="24">
        <v>1</v>
      </c>
      <c r="AT1117" s="23" t="s">
        <v>1175</v>
      </c>
      <c r="AU1117" s="23" t="str">
        <f t="shared" si="17"/>
        <v>VO00521133</v>
      </c>
    </row>
    <row r="1118" spans="2:47" ht="13.8" x14ac:dyDescent="0.25">
      <c r="B1118" s="20">
        <v>37385</v>
      </c>
      <c r="C1118" s="20" t="s">
        <v>2791</v>
      </c>
      <c r="D1118" s="21" t="s">
        <v>878</v>
      </c>
      <c r="E1118" s="21" t="s">
        <v>194</v>
      </c>
      <c r="F1118" s="22">
        <v>100</v>
      </c>
      <c r="G1118" s="21" t="s">
        <v>2892</v>
      </c>
      <c r="H1118" s="21" t="s">
        <v>49</v>
      </c>
      <c r="I1118" s="21" t="s">
        <v>2893</v>
      </c>
      <c r="J1118" s="21" t="s">
        <v>51</v>
      </c>
      <c r="K1118" s="21" t="s">
        <v>39</v>
      </c>
      <c r="L1118" s="21" t="s">
        <v>52</v>
      </c>
      <c r="M1118" s="23" t="s">
        <v>197</v>
      </c>
      <c r="N1118" s="24">
        <v>499</v>
      </c>
      <c r="O1118" s="21" t="s">
        <v>139</v>
      </c>
      <c r="P1118" s="23" t="s">
        <v>55</v>
      </c>
      <c r="Q1118" s="23" t="s">
        <v>56</v>
      </c>
      <c r="R1118" s="23" t="s">
        <v>57</v>
      </c>
      <c r="S1118" s="24" t="b">
        <v>0</v>
      </c>
      <c r="T1118" s="25" t="s">
        <v>2894</v>
      </c>
      <c r="U1118" s="25" t="s">
        <v>2895</v>
      </c>
      <c r="V1118" s="25" t="s">
        <v>992</v>
      </c>
      <c r="W1118" s="23" t="s">
        <v>2896</v>
      </c>
      <c r="X1118" s="26">
        <v>37377</v>
      </c>
      <c r="Y1118" s="26">
        <v>37387</v>
      </c>
      <c r="Z1118" s="21"/>
      <c r="AA1118" s="25"/>
      <c r="AB1118" s="25"/>
      <c r="AC1118" s="25"/>
      <c r="AD1118" s="25">
        <v>7015</v>
      </c>
      <c r="AE1118" s="25">
        <v>12935</v>
      </c>
      <c r="AF1118" s="25" t="s">
        <v>62</v>
      </c>
      <c r="AG1118" s="25" t="s">
        <v>62</v>
      </c>
      <c r="AH1118" s="25"/>
      <c r="AI1118" s="25" t="s">
        <v>63</v>
      </c>
      <c r="AJ1118" s="27">
        <v>100</v>
      </c>
      <c r="AK1118" s="24">
        <v>13</v>
      </c>
      <c r="AL1118" s="24" t="b">
        <v>0</v>
      </c>
      <c r="AM1118" s="24" t="b">
        <v>0</v>
      </c>
      <c r="AN1118" s="24" t="b">
        <v>0</v>
      </c>
      <c r="AO1118" s="24">
        <v>0</v>
      </c>
      <c r="AP1118" s="24">
        <v>1</v>
      </c>
      <c r="AQ1118" s="26">
        <v>37385</v>
      </c>
      <c r="AR1118" s="26">
        <v>37386</v>
      </c>
      <c r="AS1118" s="24">
        <v>1</v>
      </c>
      <c r="AT1118" s="23" t="s">
        <v>879</v>
      </c>
      <c r="AU1118" s="23" t="str">
        <f t="shared" si="17"/>
        <v>VO00521722</v>
      </c>
    </row>
    <row r="1119" spans="2:47" ht="13.8" x14ac:dyDescent="0.25">
      <c r="B1119" s="20">
        <v>37385</v>
      </c>
      <c r="C1119" s="20" t="s">
        <v>2791</v>
      </c>
      <c r="D1119" s="21" t="s">
        <v>1054</v>
      </c>
      <c r="E1119" s="21" t="s">
        <v>1055</v>
      </c>
      <c r="F1119" s="22">
        <v>51</v>
      </c>
      <c r="G1119" s="21" t="s">
        <v>2820</v>
      </c>
      <c r="H1119" s="21" t="s">
        <v>49</v>
      </c>
      <c r="I1119" s="21" t="s">
        <v>2897</v>
      </c>
      <c r="J1119" s="21" t="s">
        <v>51</v>
      </c>
      <c r="K1119" s="21" t="s">
        <v>39</v>
      </c>
      <c r="L1119" s="21" t="s">
        <v>52</v>
      </c>
      <c r="M1119" s="23" t="s">
        <v>1056</v>
      </c>
      <c r="N1119" s="24">
        <v>499</v>
      </c>
      <c r="O1119" s="21" t="s">
        <v>139</v>
      </c>
      <c r="P1119" s="23" t="s">
        <v>55</v>
      </c>
      <c r="Q1119" s="23" t="s">
        <v>56</v>
      </c>
      <c r="R1119" s="23" t="s">
        <v>57</v>
      </c>
      <c r="S1119" s="24" t="b">
        <v>0</v>
      </c>
      <c r="T1119" s="25" t="s">
        <v>2898</v>
      </c>
      <c r="U1119" s="25" t="s">
        <v>2823</v>
      </c>
      <c r="V1119" s="25" t="s">
        <v>2899</v>
      </c>
      <c r="W1119" s="23" t="s">
        <v>2900</v>
      </c>
      <c r="X1119" s="26">
        <v>37376</v>
      </c>
      <c r="Y1119" s="26">
        <v>37386</v>
      </c>
      <c r="Z1119" s="21"/>
      <c r="AA1119" s="25"/>
      <c r="AB1119" s="25"/>
      <c r="AC1119" s="25"/>
      <c r="AD1119" s="25">
        <v>7015</v>
      </c>
      <c r="AE1119" s="25">
        <v>51</v>
      </c>
      <c r="AF1119" s="25" t="s">
        <v>62</v>
      </c>
      <c r="AG1119" s="25" t="s">
        <v>62</v>
      </c>
      <c r="AH1119" s="25"/>
      <c r="AI1119" s="25" t="s">
        <v>63</v>
      </c>
      <c r="AJ1119" s="27">
        <v>51</v>
      </c>
      <c r="AK1119" s="24">
        <v>11</v>
      </c>
      <c r="AL1119" s="24" t="b">
        <v>0</v>
      </c>
      <c r="AM1119" s="24" t="b">
        <v>0</v>
      </c>
      <c r="AN1119" s="24" t="b">
        <v>0</v>
      </c>
      <c r="AO1119" s="24">
        <v>0</v>
      </c>
      <c r="AP1119" s="24">
        <v>1</v>
      </c>
      <c r="AQ1119" s="26">
        <v>37385</v>
      </c>
      <c r="AR1119" s="26">
        <v>37386</v>
      </c>
      <c r="AS1119" s="24">
        <v>1</v>
      </c>
      <c r="AT1119" s="23" t="s">
        <v>1059</v>
      </c>
      <c r="AU1119" s="23" t="str">
        <f t="shared" si="17"/>
        <v>VO00521139</v>
      </c>
    </row>
    <row r="1120" spans="2:47" ht="13.8" x14ac:dyDescent="0.25">
      <c r="B1120" s="20">
        <v>37385</v>
      </c>
      <c r="C1120" s="20" t="s">
        <v>2791</v>
      </c>
      <c r="D1120" s="21" t="s">
        <v>241</v>
      </c>
      <c r="E1120" s="21" t="s">
        <v>242</v>
      </c>
      <c r="F1120" s="22">
        <v>38.83</v>
      </c>
      <c r="G1120" s="21" t="s">
        <v>2820</v>
      </c>
      <c r="H1120" s="21" t="s">
        <v>49</v>
      </c>
      <c r="I1120" s="21" t="s">
        <v>2901</v>
      </c>
      <c r="J1120" s="21" t="s">
        <v>51</v>
      </c>
      <c r="K1120" s="21" t="s">
        <v>39</v>
      </c>
      <c r="L1120" s="21" t="s">
        <v>52</v>
      </c>
      <c r="M1120" s="23" t="s">
        <v>244</v>
      </c>
      <c r="N1120" s="24">
        <v>499</v>
      </c>
      <c r="O1120" s="21" t="s">
        <v>139</v>
      </c>
      <c r="P1120" s="23" t="s">
        <v>55</v>
      </c>
      <c r="Q1120" s="23" t="s">
        <v>56</v>
      </c>
      <c r="R1120" s="23" t="s">
        <v>57</v>
      </c>
      <c r="S1120" s="24" t="b">
        <v>0</v>
      </c>
      <c r="T1120" s="25" t="s">
        <v>2902</v>
      </c>
      <c r="U1120" s="25" t="s">
        <v>2823</v>
      </c>
      <c r="V1120" s="25" t="s">
        <v>395</v>
      </c>
      <c r="W1120" s="23" t="s">
        <v>2903</v>
      </c>
      <c r="X1120" s="26">
        <v>37376</v>
      </c>
      <c r="Y1120" s="26">
        <v>37433</v>
      </c>
      <c r="Z1120" s="21"/>
      <c r="AA1120" s="25"/>
      <c r="AB1120" s="25"/>
      <c r="AC1120" s="25"/>
      <c r="AD1120" s="25">
        <v>7001</v>
      </c>
      <c r="AE1120" s="25">
        <v>38.83</v>
      </c>
      <c r="AF1120" s="25" t="s">
        <v>62</v>
      </c>
      <c r="AG1120" s="25" t="s">
        <v>62</v>
      </c>
      <c r="AH1120" s="25"/>
      <c r="AI1120" s="25" t="s">
        <v>63</v>
      </c>
      <c r="AJ1120" s="27">
        <v>38.83</v>
      </c>
      <c r="AK1120" s="24">
        <v>15</v>
      </c>
      <c r="AL1120" s="24" t="b">
        <v>0</v>
      </c>
      <c r="AM1120" s="24" t="b">
        <v>0</v>
      </c>
      <c r="AN1120" s="24" t="b">
        <v>0</v>
      </c>
      <c r="AO1120" s="24">
        <v>0</v>
      </c>
      <c r="AP1120" s="24">
        <v>1</v>
      </c>
      <c r="AQ1120" s="26">
        <v>37385</v>
      </c>
      <c r="AR1120" s="26">
        <v>37386</v>
      </c>
      <c r="AS1120" s="24">
        <v>1</v>
      </c>
      <c r="AT1120" s="23" t="s">
        <v>248</v>
      </c>
      <c r="AU1120" s="23" t="str">
        <f t="shared" si="17"/>
        <v>VO00521148</v>
      </c>
    </row>
    <row r="1121" spans="2:47" ht="13.8" x14ac:dyDescent="0.25">
      <c r="B1121" s="20">
        <v>37385</v>
      </c>
      <c r="C1121" s="20" t="s">
        <v>2791</v>
      </c>
      <c r="D1121" s="21" t="s">
        <v>241</v>
      </c>
      <c r="E1121" s="21" t="s">
        <v>242</v>
      </c>
      <c r="F1121" s="22">
        <v>16.14</v>
      </c>
      <c r="G1121" s="21" t="s">
        <v>2820</v>
      </c>
      <c r="H1121" s="21" t="s">
        <v>49</v>
      </c>
      <c r="I1121" s="21" t="s">
        <v>2904</v>
      </c>
      <c r="J1121" s="21" t="s">
        <v>51</v>
      </c>
      <c r="K1121" s="21" t="s">
        <v>39</v>
      </c>
      <c r="L1121" s="21" t="s">
        <v>52</v>
      </c>
      <c r="M1121" s="23" t="s">
        <v>244</v>
      </c>
      <c r="N1121" s="24">
        <v>499</v>
      </c>
      <c r="O1121" s="21" t="s">
        <v>139</v>
      </c>
      <c r="P1121" s="23" t="s">
        <v>55</v>
      </c>
      <c r="Q1121" s="23" t="s">
        <v>56</v>
      </c>
      <c r="R1121" s="23" t="s">
        <v>57</v>
      </c>
      <c r="S1121" s="24" t="b">
        <v>0</v>
      </c>
      <c r="T1121" s="25" t="s">
        <v>2905</v>
      </c>
      <c r="U1121" s="25" t="s">
        <v>2823</v>
      </c>
      <c r="V1121" s="25" t="s">
        <v>123</v>
      </c>
      <c r="W1121" s="23" t="s">
        <v>2906</v>
      </c>
      <c r="X1121" s="26">
        <v>37382</v>
      </c>
      <c r="Y1121" s="26">
        <v>37439</v>
      </c>
      <c r="Z1121" s="21"/>
      <c r="AA1121" s="25"/>
      <c r="AB1121" s="25"/>
      <c r="AC1121" s="25"/>
      <c r="AD1121" s="25">
        <v>7001</v>
      </c>
      <c r="AE1121" s="25">
        <v>16.14</v>
      </c>
      <c r="AF1121" s="25" t="s">
        <v>62</v>
      </c>
      <c r="AG1121" s="25" t="s">
        <v>62</v>
      </c>
      <c r="AH1121" s="25"/>
      <c r="AI1121" s="25" t="s">
        <v>63</v>
      </c>
      <c r="AJ1121" s="27">
        <v>16.14</v>
      </c>
      <c r="AK1121" s="24">
        <v>20</v>
      </c>
      <c r="AL1121" s="24" t="b">
        <v>0</v>
      </c>
      <c r="AM1121" s="24" t="b">
        <v>0</v>
      </c>
      <c r="AN1121" s="24" t="b">
        <v>0</v>
      </c>
      <c r="AO1121" s="24">
        <v>0</v>
      </c>
      <c r="AP1121" s="24">
        <v>1</v>
      </c>
      <c r="AQ1121" s="26">
        <v>37385</v>
      </c>
      <c r="AR1121" s="26">
        <v>37386</v>
      </c>
      <c r="AS1121" s="24">
        <v>1</v>
      </c>
      <c r="AT1121" s="23" t="s">
        <v>248</v>
      </c>
      <c r="AU1121" s="23" t="str">
        <f t="shared" si="17"/>
        <v>VO00521292</v>
      </c>
    </row>
    <row r="1122" spans="2:47" ht="13.8" x14ac:dyDescent="0.25">
      <c r="B1122" s="20">
        <v>37385</v>
      </c>
      <c r="C1122" s="20" t="s">
        <v>2791</v>
      </c>
      <c r="D1122" s="21" t="s">
        <v>241</v>
      </c>
      <c r="E1122" s="21" t="s">
        <v>242</v>
      </c>
      <c r="F1122" s="22">
        <v>67.959999999999994</v>
      </c>
      <c r="G1122" s="21" t="s">
        <v>2820</v>
      </c>
      <c r="H1122" s="21" t="s">
        <v>49</v>
      </c>
      <c r="I1122" s="21" t="s">
        <v>2907</v>
      </c>
      <c r="J1122" s="21" t="s">
        <v>51</v>
      </c>
      <c r="K1122" s="21" t="s">
        <v>39</v>
      </c>
      <c r="L1122" s="21" t="s">
        <v>52</v>
      </c>
      <c r="M1122" s="23" t="s">
        <v>244</v>
      </c>
      <c r="N1122" s="24">
        <v>499</v>
      </c>
      <c r="O1122" s="21" t="s">
        <v>139</v>
      </c>
      <c r="P1122" s="23" t="s">
        <v>55</v>
      </c>
      <c r="Q1122" s="23" t="s">
        <v>56</v>
      </c>
      <c r="R1122" s="23" t="s">
        <v>57</v>
      </c>
      <c r="S1122" s="24" t="b">
        <v>0</v>
      </c>
      <c r="T1122" s="25" t="s">
        <v>2908</v>
      </c>
      <c r="U1122" s="25" t="s">
        <v>2823</v>
      </c>
      <c r="V1122" s="25" t="s">
        <v>251</v>
      </c>
      <c r="W1122" s="23" t="s">
        <v>1247</v>
      </c>
      <c r="X1122" s="26">
        <v>37382</v>
      </c>
      <c r="Y1122" s="26">
        <v>37439</v>
      </c>
      <c r="Z1122" s="21"/>
      <c r="AA1122" s="25"/>
      <c r="AB1122" s="25"/>
      <c r="AC1122" s="25"/>
      <c r="AD1122" s="25">
        <v>7001</v>
      </c>
      <c r="AE1122" s="25">
        <v>67.959999999999994</v>
      </c>
      <c r="AF1122" s="25" t="s">
        <v>62</v>
      </c>
      <c r="AG1122" s="25" t="s">
        <v>62</v>
      </c>
      <c r="AH1122" s="25"/>
      <c r="AI1122" s="25" t="s">
        <v>63</v>
      </c>
      <c r="AJ1122" s="27">
        <v>67.959999999999994</v>
      </c>
      <c r="AK1122" s="24">
        <v>21</v>
      </c>
      <c r="AL1122" s="24" t="b">
        <v>0</v>
      </c>
      <c r="AM1122" s="24" t="b">
        <v>0</v>
      </c>
      <c r="AN1122" s="24" t="b">
        <v>0</v>
      </c>
      <c r="AO1122" s="24">
        <v>0</v>
      </c>
      <c r="AP1122" s="24">
        <v>1</v>
      </c>
      <c r="AQ1122" s="26">
        <v>37385</v>
      </c>
      <c r="AR1122" s="26">
        <v>37386</v>
      </c>
      <c r="AS1122" s="24">
        <v>1</v>
      </c>
      <c r="AT1122" s="23" t="s">
        <v>248</v>
      </c>
      <c r="AU1122" s="23" t="str">
        <f t="shared" si="17"/>
        <v>VO00521293</v>
      </c>
    </row>
    <row r="1123" spans="2:47" ht="13.8" x14ac:dyDescent="0.25">
      <c r="B1123" s="20">
        <v>37389</v>
      </c>
      <c r="C1123" s="20" t="s">
        <v>2791</v>
      </c>
      <c r="D1123" s="21" t="s">
        <v>649</v>
      </c>
      <c r="E1123" s="21" t="s">
        <v>650</v>
      </c>
      <c r="F1123" s="22">
        <v>-30.59</v>
      </c>
      <c r="G1123" s="21" t="s">
        <v>2909</v>
      </c>
      <c r="H1123" s="21" t="s">
        <v>2910</v>
      </c>
      <c r="I1123" s="21" t="s">
        <v>2911</v>
      </c>
      <c r="J1123" s="21" t="s">
        <v>307</v>
      </c>
      <c r="K1123" s="21" t="s">
        <v>39</v>
      </c>
      <c r="L1123" s="21" t="s">
        <v>52</v>
      </c>
      <c r="M1123" s="23" t="s">
        <v>78</v>
      </c>
      <c r="N1123" s="24">
        <v>458</v>
      </c>
      <c r="O1123" s="21" t="s">
        <v>54</v>
      </c>
      <c r="P1123" s="23" t="s">
        <v>130</v>
      </c>
      <c r="Q1123" s="23" t="s">
        <v>56</v>
      </c>
      <c r="R1123" s="23" t="s">
        <v>57</v>
      </c>
      <c r="S1123" s="24" t="b">
        <v>0</v>
      </c>
      <c r="T1123" s="25" t="s">
        <v>2912</v>
      </c>
      <c r="U1123" s="25" t="s">
        <v>2913</v>
      </c>
      <c r="V1123" s="25"/>
      <c r="W1123" s="23" t="s">
        <v>272</v>
      </c>
      <c r="X1123" s="26">
        <v>2</v>
      </c>
      <c r="Y1123" s="26">
        <v>2</v>
      </c>
      <c r="Z1123" s="21"/>
      <c r="AA1123" s="25"/>
      <c r="AB1123" s="25"/>
      <c r="AC1123" s="25"/>
      <c r="AD1123" s="25"/>
      <c r="AE1123" s="25">
        <v>0</v>
      </c>
      <c r="AF1123" s="25" t="s">
        <v>62</v>
      </c>
      <c r="AG1123" s="25" t="s">
        <v>62</v>
      </c>
      <c r="AH1123" s="25"/>
      <c r="AI1123" s="25" t="s">
        <v>63</v>
      </c>
      <c r="AJ1123" s="27">
        <v>-30.59</v>
      </c>
      <c r="AK1123" s="24">
        <v>1</v>
      </c>
      <c r="AL1123" s="24" t="b">
        <v>0</v>
      </c>
      <c r="AM1123" s="24" t="b">
        <v>0</v>
      </c>
      <c r="AN1123" s="24" t="b">
        <v>0</v>
      </c>
      <c r="AO1123" s="24">
        <v>0</v>
      </c>
      <c r="AP1123" s="24">
        <v>1</v>
      </c>
      <c r="AQ1123" s="26">
        <v>37389</v>
      </c>
      <c r="AR1123" s="26">
        <v>37390</v>
      </c>
      <c r="AS1123" s="24">
        <v>1</v>
      </c>
      <c r="AT1123" s="23" t="s">
        <v>657</v>
      </c>
      <c r="AU1123" s="23" t="str">
        <f t="shared" si="17"/>
        <v/>
      </c>
    </row>
    <row r="1124" spans="2:47" ht="13.8" x14ac:dyDescent="0.25">
      <c r="B1124" s="20">
        <v>37389</v>
      </c>
      <c r="C1124" s="20" t="s">
        <v>2791</v>
      </c>
      <c r="D1124" s="21" t="s">
        <v>2914</v>
      </c>
      <c r="E1124" s="21" t="s">
        <v>621</v>
      </c>
      <c r="F1124" s="22">
        <v>119.99</v>
      </c>
      <c r="G1124" s="21" t="s">
        <v>2915</v>
      </c>
      <c r="H1124" s="21" t="s">
        <v>49</v>
      </c>
      <c r="I1124" s="21" t="s">
        <v>2916</v>
      </c>
      <c r="J1124" s="21" t="s">
        <v>307</v>
      </c>
      <c r="K1124" s="21" t="s">
        <v>39</v>
      </c>
      <c r="L1124" s="21" t="s">
        <v>52</v>
      </c>
      <c r="M1124" s="23" t="s">
        <v>2917</v>
      </c>
      <c r="N1124" s="24">
        <v>457</v>
      </c>
      <c r="O1124" s="21" t="s">
        <v>290</v>
      </c>
      <c r="P1124" s="23" t="s">
        <v>55</v>
      </c>
      <c r="Q1124" s="23" t="s">
        <v>56</v>
      </c>
      <c r="R1124" s="23" t="s">
        <v>57</v>
      </c>
      <c r="S1124" s="24" t="b">
        <v>0</v>
      </c>
      <c r="T1124" s="25" t="s">
        <v>2918</v>
      </c>
      <c r="U1124" s="25" t="s">
        <v>2919</v>
      </c>
      <c r="V1124" s="25" t="s">
        <v>183</v>
      </c>
      <c r="W1124" s="23" t="s">
        <v>2920</v>
      </c>
      <c r="X1124" s="26">
        <v>37376</v>
      </c>
      <c r="Y1124" s="26">
        <v>37377</v>
      </c>
      <c r="Z1124" s="21"/>
      <c r="AA1124" s="25"/>
      <c r="AB1124" s="25"/>
      <c r="AC1124" s="25"/>
      <c r="AD1124" s="25">
        <v>7001</v>
      </c>
      <c r="AE1124" s="25">
        <v>119.99</v>
      </c>
      <c r="AF1124" s="25" t="s">
        <v>62</v>
      </c>
      <c r="AG1124" s="25" t="s">
        <v>62</v>
      </c>
      <c r="AH1124" s="25"/>
      <c r="AI1124" s="25" t="s">
        <v>63</v>
      </c>
      <c r="AJ1124" s="27">
        <v>119.99</v>
      </c>
      <c r="AK1124" s="24">
        <v>1</v>
      </c>
      <c r="AL1124" s="24" t="b">
        <v>0</v>
      </c>
      <c r="AM1124" s="24" t="b">
        <v>0</v>
      </c>
      <c r="AN1124" s="24" t="b">
        <v>0</v>
      </c>
      <c r="AO1124" s="24">
        <v>0</v>
      </c>
      <c r="AP1124" s="24">
        <v>1</v>
      </c>
      <c r="AQ1124" s="26">
        <v>37389</v>
      </c>
      <c r="AR1124" s="26">
        <v>37390</v>
      </c>
      <c r="AS1124" s="24">
        <v>1</v>
      </c>
      <c r="AT1124" s="23" t="s">
        <v>2921</v>
      </c>
      <c r="AU1124" s="23" t="str">
        <f t="shared" si="17"/>
        <v>VO00523097</v>
      </c>
    </row>
    <row r="1125" spans="2:47" ht="13.8" x14ac:dyDescent="0.25">
      <c r="B1125" s="20">
        <v>37390</v>
      </c>
      <c r="C1125" s="20" t="s">
        <v>2791</v>
      </c>
      <c r="D1125" s="21" t="s">
        <v>1004</v>
      </c>
      <c r="E1125" s="21" t="s">
        <v>1005</v>
      </c>
      <c r="F1125" s="22">
        <v>135</v>
      </c>
      <c r="G1125" s="21" t="s">
        <v>2922</v>
      </c>
      <c r="H1125" s="21" t="s">
        <v>49</v>
      </c>
      <c r="I1125" s="21" t="s">
        <v>2923</v>
      </c>
      <c r="J1125" s="21" t="s">
        <v>307</v>
      </c>
      <c r="K1125" s="21" t="s">
        <v>39</v>
      </c>
      <c r="L1125" s="21" t="s">
        <v>52</v>
      </c>
      <c r="M1125" s="23" t="s">
        <v>1008</v>
      </c>
      <c r="N1125" s="24">
        <v>451</v>
      </c>
      <c r="O1125" s="21" t="s">
        <v>472</v>
      </c>
      <c r="P1125" s="23" t="s">
        <v>55</v>
      </c>
      <c r="Q1125" s="23" t="s">
        <v>579</v>
      </c>
      <c r="R1125" s="23" t="s">
        <v>57</v>
      </c>
      <c r="S1125" s="24" t="b">
        <v>0</v>
      </c>
      <c r="T1125" s="25" t="s">
        <v>2924</v>
      </c>
      <c r="U1125" s="25" t="s">
        <v>2925</v>
      </c>
      <c r="V1125" s="25" t="s">
        <v>1011</v>
      </c>
      <c r="W1125" s="23" t="s">
        <v>2926</v>
      </c>
      <c r="X1125" s="26">
        <v>37390</v>
      </c>
      <c r="Y1125" s="26">
        <v>37400</v>
      </c>
      <c r="Z1125" s="21"/>
      <c r="AA1125" s="25"/>
      <c r="AB1125" s="25"/>
      <c r="AC1125" s="25"/>
      <c r="AD1125" s="25">
        <v>1000</v>
      </c>
      <c r="AE1125" s="25">
        <v>135</v>
      </c>
      <c r="AF1125" s="25" t="s">
        <v>62</v>
      </c>
      <c r="AG1125" s="25" t="s">
        <v>62</v>
      </c>
      <c r="AH1125" s="25"/>
      <c r="AI1125" s="25" t="s">
        <v>63</v>
      </c>
      <c r="AJ1125" s="27">
        <v>135</v>
      </c>
      <c r="AK1125" s="24">
        <v>1</v>
      </c>
      <c r="AL1125" s="24" t="b">
        <v>0</v>
      </c>
      <c r="AM1125" s="24" t="b">
        <v>0</v>
      </c>
      <c r="AN1125" s="24" t="b">
        <v>0</v>
      </c>
      <c r="AO1125" s="24">
        <v>0</v>
      </c>
      <c r="AP1125" s="24">
        <v>1</v>
      </c>
      <c r="AQ1125" s="26">
        <v>37390</v>
      </c>
      <c r="AR1125" s="26">
        <v>37393</v>
      </c>
      <c r="AS1125" s="24">
        <v>1</v>
      </c>
      <c r="AT1125" s="23" t="s">
        <v>1013</v>
      </c>
      <c r="AU1125" s="23" t="str">
        <f t="shared" si="17"/>
        <v>VO00474999</v>
      </c>
    </row>
    <row r="1126" spans="2:47" ht="13.8" x14ac:dyDescent="0.25">
      <c r="B1126" s="20">
        <v>37390</v>
      </c>
      <c r="C1126" s="20" t="s">
        <v>2791</v>
      </c>
      <c r="D1126" s="21" t="s">
        <v>400</v>
      </c>
      <c r="E1126" s="21" t="s">
        <v>401</v>
      </c>
      <c r="F1126" s="22">
        <v>11.76</v>
      </c>
      <c r="G1126" s="21" t="s">
        <v>2927</v>
      </c>
      <c r="H1126" s="21" t="s">
        <v>49</v>
      </c>
      <c r="I1126" s="21" t="s">
        <v>2928</v>
      </c>
      <c r="J1126" s="21" t="s">
        <v>307</v>
      </c>
      <c r="K1126" s="21" t="s">
        <v>39</v>
      </c>
      <c r="L1126" s="21" t="s">
        <v>52</v>
      </c>
      <c r="M1126" s="23" t="s">
        <v>53</v>
      </c>
      <c r="N1126" s="24">
        <v>458</v>
      </c>
      <c r="O1126" s="21" t="s">
        <v>54</v>
      </c>
      <c r="P1126" s="23" t="s">
        <v>130</v>
      </c>
      <c r="Q1126" s="23" t="s">
        <v>56</v>
      </c>
      <c r="R1126" s="23" t="s">
        <v>57</v>
      </c>
      <c r="S1126" s="24" t="b">
        <v>0</v>
      </c>
      <c r="T1126" s="25" t="s">
        <v>2929</v>
      </c>
      <c r="U1126" s="25" t="s">
        <v>2930</v>
      </c>
      <c r="V1126" s="25" t="s">
        <v>963</v>
      </c>
      <c r="W1126" s="23" t="s">
        <v>2931</v>
      </c>
      <c r="X1126" s="26">
        <v>37375</v>
      </c>
      <c r="Y1126" s="26">
        <v>37432</v>
      </c>
      <c r="Z1126" s="21"/>
      <c r="AA1126" s="25"/>
      <c r="AB1126" s="25"/>
      <c r="AC1126" s="25"/>
      <c r="AD1126" s="25">
        <v>7002</v>
      </c>
      <c r="AE1126" s="25">
        <v>11.76</v>
      </c>
      <c r="AF1126" s="25" t="s">
        <v>62</v>
      </c>
      <c r="AG1126" s="25" t="s">
        <v>62</v>
      </c>
      <c r="AH1126" s="25"/>
      <c r="AI1126" s="25" t="s">
        <v>63</v>
      </c>
      <c r="AJ1126" s="27">
        <v>11.76</v>
      </c>
      <c r="AK1126" s="24">
        <v>1</v>
      </c>
      <c r="AL1126" s="24" t="b">
        <v>0</v>
      </c>
      <c r="AM1126" s="24" t="b">
        <v>0</v>
      </c>
      <c r="AN1126" s="24" t="b">
        <v>0</v>
      </c>
      <c r="AO1126" s="24">
        <v>0</v>
      </c>
      <c r="AP1126" s="24">
        <v>1</v>
      </c>
      <c r="AQ1126" s="26">
        <v>37390</v>
      </c>
      <c r="AR1126" s="26">
        <v>37393</v>
      </c>
      <c r="AS1126" s="24">
        <v>1</v>
      </c>
      <c r="AT1126" s="23" t="s">
        <v>408</v>
      </c>
      <c r="AU1126" s="23" t="str">
        <f t="shared" si="17"/>
        <v>VO00523258</v>
      </c>
    </row>
    <row r="1127" spans="2:47" ht="13.8" x14ac:dyDescent="0.25">
      <c r="B1127" s="20">
        <v>37390</v>
      </c>
      <c r="C1127" s="20" t="s">
        <v>2791</v>
      </c>
      <c r="D1127" s="21" t="s">
        <v>1660</v>
      </c>
      <c r="E1127" s="21" t="s">
        <v>374</v>
      </c>
      <c r="F1127" s="22">
        <v>105.33</v>
      </c>
      <c r="G1127" s="21" t="s">
        <v>2927</v>
      </c>
      <c r="H1127" s="21" t="s">
        <v>49</v>
      </c>
      <c r="I1127" s="21" t="s">
        <v>2932</v>
      </c>
      <c r="J1127" s="21" t="s">
        <v>307</v>
      </c>
      <c r="K1127" s="21" t="s">
        <v>39</v>
      </c>
      <c r="L1127" s="21" t="s">
        <v>52</v>
      </c>
      <c r="M1127" s="23" t="s">
        <v>157</v>
      </c>
      <c r="N1127" s="24">
        <v>459</v>
      </c>
      <c r="O1127" s="21" t="s">
        <v>102</v>
      </c>
      <c r="P1127" s="23" t="s">
        <v>130</v>
      </c>
      <c r="Q1127" s="23" t="s">
        <v>56</v>
      </c>
      <c r="R1127" s="23" t="s">
        <v>57</v>
      </c>
      <c r="S1127" s="24" t="b">
        <v>0</v>
      </c>
      <c r="T1127" s="25" t="s">
        <v>2933</v>
      </c>
      <c r="U1127" s="25" t="s">
        <v>2930</v>
      </c>
      <c r="V1127" s="25" t="s">
        <v>1079</v>
      </c>
      <c r="W1127" s="23" t="s">
        <v>2934</v>
      </c>
      <c r="X1127" s="26">
        <v>37380</v>
      </c>
      <c r="Y1127" s="26">
        <v>37390</v>
      </c>
      <c r="Z1127" s="21" t="s">
        <v>2935</v>
      </c>
      <c r="AA1127" s="25"/>
      <c r="AB1127" s="25"/>
      <c r="AC1127" s="25"/>
      <c r="AD1127" s="25">
        <v>7002</v>
      </c>
      <c r="AE1127" s="25">
        <v>105.33</v>
      </c>
      <c r="AF1127" s="25" t="s">
        <v>62</v>
      </c>
      <c r="AG1127" s="25" t="s">
        <v>62</v>
      </c>
      <c r="AH1127" s="25"/>
      <c r="AI1127" s="25" t="s">
        <v>63</v>
      </c>
      <c r="AJ1127" s="27">
        <v>105.33</v>
      </c>
      <c r="AK1127" s="24">
        <v>2</v>
      </c>
      <c r="AL1127" s="24" t="b">
        <v>0</v>
      </c>
      <c r="AM1127" s="24" t="b">
        <v>0</v>
      </c>
      <c r="AN1127" s="24" t="b">
        <v>0</v>
      </c>
      <c r="AO1127" s="24">
        <v>0</v>
      </c>
      <c r="AP1127" s="24">
        <v>1</v>
      </c>
      <c r="AQ1127" s="26">
        <v>37390</v>
      </c>
      <c r="AR1127" s="26">
        <v>37393</v>
      </c>
      <c r="AS1127" s="24">
        <v>1</v>
      </c>
      <c r="AT1127" s="23" t="s">
        <v>1664</v>
      </c>
      <c r="AU1127" s="23" t="str">
        <f t="shared" si="17"/>
        <v>VO00523260</v>
      </c>
    </row>
    <row r="1128" spans="2:47" ht="13.8" x14ac:dyDescent="0.25">
      <c r="B1128" s="20">
        <v>37390</v>
      </c>
      <c r="C1128" s="20" t="s">
        <v>2791</v>
      </c>
      <c r="D1128" s="21" t="s">
        <v>193</v>
      </c>
      <c r="E1128" s="21" t="s">
        <v>194</v>
      </c>
      <c r="F1128" s="22">
        <v>27.73</v>
      </c>
      <c r="G1128" s="21" t="s">
        <v>2936</v>
      </c>
      <c r="H1128" s="21" t="s">
        <v>49</v>
      </c>
      <c r="I1128" s="21" t="s">
        <v>2937</v>
      </c>
      <c r="J1128" s="21" t="s">
        <v>307</v>
      </c>
      <c r="K1128" s="21" t="s">
        <v>39</v>
      </c>
      <c r="L1128" s="21" t="s">
        <v>52</v>
      </c>
      <c r="M1128" s="23" t="s">
        <v>197</v>
      </c>
      <c r="N1128" s="24">
        <v>499</v>
      </c>
      <c r="O1128" s="21" t="s">
        <v>139</v>
      </c>
      <c r="P1128" s="23" t="s">
        <v>130</v>
      </c>
      <c r="Q1128" s="23" t="s">
        <v>56</v>
      </c>
      <c r="R1128" s="23" t="s">
        <v>57</v>
      </c>
      <c r="S1128" s="24" t="b">
        <v>0</v>
      </c>
      <c r="T1128" s="25" t="s">
        <v>2938</v>
      </c>
      <c r="U1128" s="25" t="s">
        <v>2939</v>
      </c>
      <c r="V1128" s="25" t="s">
        <v>200</v>
      </c>
      <c r="W1128" s="23" t="s">
        <v>2940</v>
      </c>
      <c r="X1128" s="26">
        <v>37386</v>
      </c>
      <c r="Y1128" s="26">
        <v>37401</v>
      </c>
      <c r="Z1128" s="21"/>
      <c r="AA1128" s="25"/>
      <c r="AB1128" s="25"/>
      <c r="AC1128" s="25"/>
      <c r="AD1128" s="25">
        <v>7026</v>
      </c>
      <c r="AE1128" s="25">
        <v>135.43</v>
      </c>
      <c r="AF1128" s="25" t="s">
        <v>62</v>
      </c>
      <c r="AG1128" s="25" t="s">
        <v>62</v>
      </c>
      <c r="AH1128" s="25"/>
      <c r="AI1128" s="25" t="s">
        <v>63</v>
      </c>
      <c r="AJ1128" s="27">
        <v>27.73</v>
      </c>
      <c r="AK1128" s="24">
        <v>12</v>
      </c>
      <c r="AL1128" s="24" t="b">
        <v>0</v>
      </c>
      <c r="AM1128" s="24" t="b">
        <v>0</v>
      </c>
      <c r="AN1128" s="24" t="b">
        <v>0</v>
      </c>
      <c r="AO1128" s="24">
        <v>0</v>
      </c>
      <c r="AP1128" s="24">
        <v>1</v>
      </c>
      <c r="AQ1128" s="26">
        <v>37390</v>
      </c>
      <c r="AR1128" s="26">
        <v>37393</v>
      </c>
      <c r="AS1128" s="24">
        <v>1</v>
      </c>
      <c r="AT1128" s="23" t="s">
        <v>202</v>
      </c>
      <c r="AU1128" s="23" t="str">
        <f t="shared" si="17"/>
        <v>VO00523722</v>
      </c>
    </row>
    <row r="1129" spans="2:47" ht="13.8" x14ac:dyDescent="0.25">
      <c r="B1129" s="20">
        <v>37390</v>
      </c>
      <c r="C1129" s="20" t="s">
        <v>2791</v>
      </c>
      <c r="D1129" s="21" t="s">
        <v>895</v>
      </c>
      <c r="E1129" s="21" t="s">
        <v>896</v>
      </c>
      <c r="F1129" s="22">
        <v>53.85</v>
      </c>
      <c r="G1129" s="21" t="s">
        <v>2927</v>
      </c>
      <c r="H1129" s="21" t="s">
        <v>49</v>
      </c>
      <c r="I1129" s="21" t="s">
        <v>2941</v>
      </c>
      <c r="J1129" s="21" t="s">
        <v>307</v>
      </c>
      <c r="K1129" s="21" t="s">
        <v>39</v>
      </c>
      <c r="L1129" s="21" t="s">
        <v>52</v>
      </c>
      <c r="M1129" s="23" t="s">
        <v>244</v>
      </c>
      <c r="N1129" s="24">
        <v>499</v>
      </c>
      <c r="O1129" s="21" t="s">
        <v>139</v>
      </c>
      <c r="P1129" s="23" t="s">
        <v>130</v>
      </c>
      <c r="Q1129" s="23" t="s">
        <v>56</v>
      </c>
      <c r="R1129" s="23" t="s">
        <v>57</v>
      </c>
      <c r="S1129" s="24" t="b">
        <v>0</v>
      </c>
      <c r="T1129" s="25" t="s">
        <v>2942</v>
      </c>
      <c r="U1129" s="25" t="s">
        <v>2930</v>
      </c>
      <c r="V1129" s="25" t="s">
        <v>2943</v>
      </c>
      <c r="W1129" s="23" t="s">
        <v>2944</v>
      </c>
      <c r="X1129" s="26">
        <v>37383</v>
      </c>
      <c r="Y1129" s="26">
        <v>37413</v>
      </c>
      <c r="Z1129" s="21"/>
      <c r="AA1129" s="25"/>
      <c r="AB1129" s="25"/>
      <c r="AC1129" s="25"/>
      <c r="AD1129" s="25">
        <v>7002</v>
      </c>
      <c r="AE1129" s="25">
        <v>53.85</v>
      </c>
      <c r="AF1129" s="25" t="s">
        <v>62</v>
      </c>
      <c r="AG1129" s="25" t="s">
        <v>62</v>
      </c>
      <c r="AH1129" s="25"/>
      <c r="AI1129" s="25" t="s">
        <v>63</v>
      </c>
      <c r="AJ1129" s="27">
        <v>53.85</v>
      </c>
      <c r="AK1129" s="24">
        <v>3</v>
      </c>
      <c r="AL1129" s="24" t="b">
        <v>0</v>
      </c>
      <c r="AM1129" s="24" t="b">
        <v>0</v>
      </c>
      <c r="AN1129" s="24" t="b">
        <v>0</v>
      </c>
      <c r="AO1129" s="24">
        <v>0</v>
      </c>
      <c r="AP1129" s="24">
        <v>1</v>
      </c>
      <c r="AQ1129" s="26">
        <v>37390</v>
      </c>
      <c r="AR1129" s="26">
        <v>37393</v>
      </c>
      <c r="AS1129" s="24">
        <v>1</v>
      </c>
      <c r="AT1129" s="23" t="s">
        <v>900</v>
      </c>
      <c r="AU1129" s="23" t="str">
        <f t="shared" si="17"/>
        <v>VO00523363</v>
      </c>
    </row>
    <row r="1130" spans="2:47" ht="13.8" x14ac:dyDescent="0.25">
      <c r="B1130" s="20">
        <v>37391</v>
      </c>
      <c r="C1130" s="20" t="s">
        <v>2791</v>
      </c>
      <c r="D1130" s="21" t="s">
        <v>155</v>
      </c>
      <c r="E1130" s="21" t="s">
        <v>111</v>
      </c>
      <c r="F1130" s="22">
        <v>67.12</v>
      </c>
      <c r="G1130" s="21" t="s">
        <v>2945</v>
      </c>
      <c r="H1130" s="21" t="s">
        <v>49</v>
      </c>
      <c r="I1130" s="21" t="s">
        <v>2946</v>
      </c>
      <c r="J1130" s="21" t="s">
        <v>307</v>
      </c>
      <c r="K1130" s="21" t="s">
        <v>39</v>
      </c>
      <c r="L1130" s="21" t="s">
        <v>52</v>
      </c>
      <c r="M1130" s="23" t="s">
        <v>157</v>
      </c>
      <c r="N1130" s="24">
        <v>459</v>
      </c>
      <c r="O1130" s="21" t="s">
        <v>102</v>
      </c>
      <c r="P1130" s="23" t="s">
        <v>55</v>
      </c>
      <c r="Q1130" s="23" t="s">
        <v>56</v>
      </c>
      <c r="R1130" s="23" t="s">
        <v>57</v>
      </c>
      <c r="S1130" s="24" t="b">
        <v>0</v>
      </c>
      <c r="T1130" s="25" t="s">
        <v>2947</v>
      </c>
      <c r="U1130" s="25" t="s">
        <v>2948</v>
      </c>
      <c r="V1130" s="25" t="s">
        <v>2949</v>
      </c>
      <c r="W1130" s="23" t="s">
        <v>2950</v>
      </c>
      <c r="X1130" s="26">
        <v>37384</v>
      </c>
      <c r="Y1130" s="26">
        <v>37394</v>
      </c>
      <c r="Z1130" s="21"/>
      <c r="AA1130" s="25"/>
      <c r="AB1130" s="25"/>
      <c r="AC1130" s="25"/>
      <c r="AD1130" s="25">
        <v>1000</v>
      </c>
      <c r="AE1130" s="25">
        <v>67.12</v>
      </c>
      <c r="AF1130" s="25" t="s">
        <v>62</v>
      </c>
      <c r="AG1130" s="25" t="s">
        <v>62</v>
      </c>
      <c r="AH1130" s="25"/>
      <c r="AI1130" s="25" t="s">
        <v>63</v>
      </c>
      <c r="AJ1130" s="27">
        <v>67.12</v>
      </c>
      <c r="AK1130" s="24">
        <v>1</v>
      </c>
      <c r="AL1130" s="24" t="b">
        <v>0</v>
      </c>
      <c r="AM1130" s="24" t="b">
        <v>0</v>
      </c>
      <c r="AN1130" s="24" t="b">
        <v>0</v>
      </c>
      <c r="AO1130" s="24">
        <v>0</v>
      </c>
      <c r="AP1130" s="24">
        <v>1</v>
      </c>
      <c r="AQ1130" s="26">
        <v>37391</v>
      </c>
      <c r="AR1130" s="26">
        <v>37398</v>
      </c>
      <c r="AS1130" s="24">
        <v>1</v>
      </c>
      <c r="AT1130" s="23" t="s">
        <v>161</v>
      </c>
      <c r="AU1130" s="23" t="str">
        <f t="shared" si="17"/>
        <v>VO00524521</v>
      </c>
    </row>
    <row r="1131" spans="2:47" ht="13.8" x14ac:dyDescent="0.25">
      <c r="B1131" s="20">
        <v>37392</v>
      </c>
      <c r="C1131" s="20" t="s">
        <v>2791</v>
      </c>
      <c r="D1131" s="21" t="s">
        <v>241</v>
      </c>
      <c r="E1131" s="21" t="s">
        <v>242</v>
      </c>
      <c r="F1131" s="22">
        <v>19.39</v>
      </c>
      <c r="G1131" s="21" t="s">
        <v>2951</v>
      </c>
      <c r="H1131" s="21" t="s">
        <v>49</v>
      </c>
      <c r="I1131" s="21" t="s">
        <v>2952</v>
      </c>
      <c r="J1131" s="21" t="s">
        <v>51</v>
      </c>
      <c r="K1131" s="21" t="s">
        <v>39</v>
      </c>
      <c r="L1131" s="21" t="s">
        <v>52</v>
      </c>
      <c r="M1131" s="23" t="s">
        <v>244</v>
      </c>
      <c r="N1131" s="24">
        <v>499</v>
      </c>
      <c r="O1131" s="21" t="s">
        <v>139</v>
      </c>
      <c r="P1131" s="23" t="s">
        <v>55</v>
      </c>
      <c r="Q1131" s="23" t="s">
        <v>56</v>
      </c>
      <c r="R1131" s="23" t="s">
        <v>57</v>
      </c>
      <c r="S1131" s="24" t="b">
        <v>0</v>
      </c>
      <c r="T1131" s="25" t="s">
        <v>2953</v>
      </c>
      <c r="U1131" s="25" t="s">
        <v>2954</v>
      </c>
      <c r="V1131" s="25" t="s">
        <v>2955</v>
      </c>
      <c r="W1131" s="23" t="s">
        <v>2956</v>
      </c>
      <c r="X1131" s="26">
        <v>37385</v>
      </c>
      <c r="Y1131" s="26">
        <v>37442</v>
      </c>
      <c r="Z1131" s="21" t="s">
        <v>2957</v>
      </c>
      <c r="AA1131" s="25"/>
      <c r="AB1131" s="25"/>
      <c r="AC1131" s="25"/>
      <c r="AD1131" s="25">
        <v>7013</v>
      </c>
      <c r="AE1131" s="25">
        <v>921.57</v>
      </c>
      <c r="AF1131" s="25" t="s">
        <v>62</v>
      </c>
      <c r="AG1131" s="25" t="s">
        <v>62</v>
      </c>
      <c r="AH1131" s="25"/>
      <c r="AI1131" s="25" t="s">
        <v>63</v>
      </c>
      <c r="AJ1131" s="27">
        <v>19.39</v>
      </c>
      <c r="AK1131" s="24">
        <v>21</v>
      </c>
      <c r="AL1131" s="24" t="b">
        <v>0</v>
      </c>
      <c r="AM1131" s="24" t="b">
        <v>0</v>
      </c>
      <c r="AN1131" s="24" t="b">
        <v>0</v>
      </c>
      <c r="AO1131" s="24">
        <v>0</v>
      </c>
      <c r="AP1131" s="24">
        <v>1</v>
      </c>
      <c r="AQ1131" s="26">
        <v>37392</v>
      </c>
      <c r="AR1131" s="26">
        <v>37393</v>
      </c>
      <c r="AS1131" s="24">
        <v>1</v>
      </c>
      <c r="AT1131" s="23" t="s">
        <v>248</v>
      </c>
      <c r="AU1131" s="23" t="str">
        <f t="shared" si="17"/>
        <v>VO00525035</v>
      </c>
    </row>
    <row r="1132" spans="2:47" ht="13.8" x14ac:dyDescent="0.25">
      <c r="B1132" s="20">
        <v>37392</v>
      </c>
      <c r="C1132" s="20" t="s">
        <v>2791</v>
      </c>
      <c r="D1132" s="21" t="s">
        <v>895</v>
      </c>
      <c r="E1132" s="21" t="s">
        <v>896</v>
      </c>
      <c r="F1132" s="22">
        <v>9.0500000000000007</v>
      </c>
      <c r="G1132" s="21" t="s">
        <v>2951</v>
      </c>
      <c r="H1132" s="21" t="s">
        <v>49</v>
      </c>
      <c r="I1132" s="21" t="s">
        <v>2958</v>
      </c>
      <c r="J1132" s="21" t="s">
        <v>51</v>
      </c>
      <c r="K1132" s="21" t="s">
        <v>39</v>
      </c>
      <c r="L1132" s="21" t="s">
        <v>52</v>
      </c>
      <c r="M1132" s="23" t="s">
        <v>244</v>
      </c>
      <c r="N1132" s="24">
        <v>499</v>
      </c>
      <c r="O1132" s="21" t="s">
        <v>139</v>
      </c>
      <c r="P1132" s="23" t="s">
        <v>130</v>
      </c>
      <c r="Q1132" s="23" t="s">
        <v>56</v>
      </c>
      <c r="R1132" s="23" t="s">
        <v>57</v>
      </c>
      <c r="S1132" s="24" t="b">
        <v>0</v>
      </c>
      <c r="T1132" s="25" t="s">
        <v>2953</v>
      </c>
      <c r="U1132" s="25" t="s">
        <v>2954</v>
      </c>
      <c r="V1132" s="25" t="s">
        <v>2955</v>
      </c>
      <c r="W1132" s="23" t="s">
        <v>2956</v>
      </c>
      <c r="X1132" s="26">
        <v>37385</v>
      </c>
      <c r="Y1132" s="26">
        <v>37442</v>
      </c>
      <c r="Z1132" s="21" t="s">
        <v>2957</v>
      </c>
      <c r="AA1132" s="25"/>
      <c r="AB1132" s="25"/>
      <c r="AC1132" s="25"/>
      <c r="AD1132" s="25">
        <v>7013</v>
      </c>
      <c r="AE1132" s="25">
        <v>921.57</v>
      </c>
      <c r="AF1132" s="25" t="s">
        <v>62</v>
      </c>
      <c r="AG1132" s="25" t="s">
        <v>62</v>
      </c>
      <c r="AH1132" s="25"/>
      <c r="AI1132" s="25" t="s">
        <v>63</v>
      </c>
      <c r="AJ1132" s="27">
        <v>9.0500000000000007</v>
      </c>
      <c r="AK1132" s="24">
        <v>22</v>
      </c>
      <c r="AL1132" s="24" t="b">
        <v>0</v>
      </c>
      <c r="AM1132" s="24" t="b">
        <v>0</v>
      </c>
      <c r="AN1132" s="24" t="b">
        <v>0</v>
      </c>
      <c r="AO1132" s="24">
        <v>0</v>
      </c>
      <c r="AP1132" s="24">
        <v>1</v>
      </c>
      <c r="AQ1132" s="26">
        <v>37392</v>
      </c>
      <c r="AR1132" s="26">
        <v>37393</v>
      </c>
      <c r="AS1132" s="24">
        <v>1</v>
      </c>
      <c r="AT1132" s="23" t="s">
        <v>900</v>
      </c>
      <c r="AU1132" s="23" t="str">
        <f t="shared" si="17"/>
        <v>VO00525035</v>
      </c>
    </row>
    <row r="1133" spans="2:47" ht="13.8" x14ac:dyDescent="0.25">
      <c r="B1133" s="20">
        <v>37396</v>
      </c>
      <c r="C1133" s="20" t="s">
        <v>2791</v>
      </c>
      <c r="D1133" s="21" t="s">
        <v>46</v>
      </c>
      <c r="E1133" s="21" t="s">
        <v>47</v>
      </c>
      <c r="F1133" s="22">
        <v>21.58</v>
      </c>
      <c r="G1133" s="21" t="s">
        <v>2959</v>
      </c>
      <c r="H1133" s="21" t="s">
        <v>49</v>
      </c>
      <c r="I1133" s="21" t="s">
        <v>2960</v>
      </c>
      <c r="J1133" s="21" t="s">
        <v>307</v>
      </c>
      <c r="K1133" s="21" t="s">
        <v>39</v>
      </c>
      <c r="L1133" s="21" t="s">
        <v>52</v>
      </c>
      <c r="M1133" s="23" t="s">
        <v>53</v>
      </c>
      <c r="N1133" s="24">
        <v>458</v>
      </c>
      <c r="O1133" s="21" t="s">
        <v>54</v>
      </c>
      <c r="P1133" s="23" t="s">
        <v>55</v>
      </c>
      <c r="Q1133" s="23" t="s">
        <v>56</v>
      </c>
      <c r="R1133" s="23" t="s">
        <v>57</v>
      </c>
      <c r="S1133" s="24" t="b">
        <v>0</v>
      </c>
      <c r="T1133" s="25" t="s">
        <v>2961</v>
      </c>
      <c r="U1133" s="25" t="s">
        <v>2962</v>
      </c>
      <c r="V1133" s="25" t="s">
        <v>638</v>
      </c>
      <c r="W1133" s="23" t="s">
        <v>2963</v>
      </c>
      <c r="X1133" s="26">
        <v>37385</v>
      </c>
      <c r="Y1133" s="26">
        <v>37442</v>
      </c>
      <c r="Z1133" s="21"/>
      <c r="AA1133" s="25"/>
      <c r="AB1133" s="25"/>
      <c r="AC1133" s="25"/>
      <c r="AD1133" s="25">
        <v>7001</v>
      </c>
      <c r="AE1133" s="25">
        <v>21.58</v>
      </c>
      <c r="AF1133" s="25" t="s">
        <v>62</v>
      </c>
      <c r="AG1133" s="25" t="s">
        <v>62</v>
      </c>
      <c r="AH1133" s="25"/>
      <c r="AI1133" s="25" t="s">
        <v>63</v>
      </c>
      <c r="AJ1133" s="27">
        <v>21.58</v>
      </c>
      <c r="AK1133" s="24">
        <v>2</v>
      </c>
      <c r="AL1133" s="24" t="b">
        <v>0</v>
      </c>
      <c r="AM1133" s="24" t="b">
        <v>0</v>
      </c>
      <c r="AN1133" s="24" t="b">
        <v>0</v>
      </c>
      <c r="AO1133" s="24">
        <v>0</v>
      </c>
      <c r="AP1133" s="24">
        <v>1</v>
      </c>
      <c r="AQ1133" s="26">
        <v>37396</v>
      </c>
      <c r="AR1133" s="26">
        <v>37398</v>
      </c>
      <c r="AS1133" s="24">
        <v>1</v>
      </c>
      <c r="AT1133" s="23" t="s">
        <v>64</v>
      </c>
      <c r="AU1133" s="23" t="str">
        <f t="shared" si="17"/>
        <v>VO00526659</v>
      </c>
    </row>
    <row r="1134" spans="2:47" ht="13.8" x14ac:dyDescent="0.25">
      <c r="B1134" s="20">
        <v>37396</v>
      </c>
      <c r="C1134" s="20" t="s">
        <v>2791</v>
      </c>
      <c r="D1134" s="21" t="s">
        <v>46</v>
      </c>
      <c r="E1134" s="21" t="s">
        <v>47</v>
      </c>
      <c r="F1134" s="22">
        <v>17.09</v>
      </c>
      <c r="G1134" s="21" t="s">
        <v>2959</v>
      </c>
      <c r="H1134" s="21" t="s">
        <v>49</v>
      </c>
      <c r="I1134" s="21" t="s">
        <v>2964</v>
      </c>
      <c r="J1134" s="21" t="s">
        <v>307</v>
      </c>
      <c r="K1134" s="21" t="s">
        <v>39</v>
      </c>
      <c r="L1134" s="21" t="s">
        <v>52</v>
      </c>
      <c r="M1134" s="23" t="s">
        <v>53</v>
      </c>
      <c r="N1134" s="24">
        <v>458</v>
      </c>
      <c r="O1134" s="21" t="s">
        <v>54</v>
      </c>
      <c r="P1134" s="23" t="s">
        <v>55</v>
      </c>
      <c r="Q1134" s="23" t="s">
        <v>56</v>
      </c>
      <c r="R1134" s="23" t="s">
        <v>57</v>
      </c>
      <c r="S1134" s="24" t="b">
        <v>0</v>
      </c>
      <c r="T1134" s="25" t="s">
        <v>2965</v>
      </c>
      <c r="U1134" s="25" t="s">
        <v>2962</v>
      </c>
      <c r="V1134" s="25" t="s">
        <v>60</v>
      </c>
      <c r="W1134" s="23" t="s">
        <v>2966</v>
      </c>
      <c r="X1134" s="26">
        <v>37385</v>
      </c>
      <c r="Y1134" s="26">
        <v>37442</v>
      </c>
      <c r="Z1134" s="21"/>
      <c r="AA1134" s="25"/>
      <c r="AB1134" s="25"/>
      <c r="AC1134" s="25"/>
      <c r="AD1134" s="25">
        <v>7001</v>
      </c>
      <c r="AE1134" s="25">
        <v>17.09</v>
      </c>
      <c r="AF1134" s="25" t="s">
        <v>62</v>
      </c>
      <c r="AG1134" s="25" t="s">
        <v>62</v>
      </c>
      <c r="AH1134" s="25"/>
      <c r="AI1134" s="25" t="s">
        <v>63</v>
      </c>
      <c r="AJ1134" s="27">
        <v>17.09</v>
      </c>
      <c r="AK1134" s="24">
        <v>3</v>
      </c>
      <c r="AL1134" s="24" t="b">
        <v>0</v>
      </c>
      <c r="AM1134" s="24" t="b">
        <v>0</v>
      </c>
      <c r="AN1134" s="24" t="b">
        <v>0</v>
      </c>
      <c r="AO1134" s="24">
        <v>0</v>
      </c>
      <c r="AP1134" s="24">
        <v>1</v>
      </c>
      <c r="AQ1134" s="26">
        <v>37396</v>
      </c>
      <c r="AR1134" s="26">
        <v>37398</v>
      </c>
      <c r="AS1134" s="24">
        <v>1</v>
      </c>
      <c r="AT1134" s="23" t="s">
        <v>64</v>
      </c>
      <c r="AU1134" s="23" t="str">
        <f t="shared" si="17"/>
        <v>VO00526664</v>
      </c>
    </row>
    <row r="1135" spans="2:47" ht="13.8" x14ac:dyDescent="0.25">
      <c r="B1135" s="20">
        <v>37396</v>
      </c>
      <c r="C1135" s="20" t="s">
        <v>2791</v>
      </c>
      <c r="D1135" s="21" t="s">
        <v>46</v>
      </c>
      <c r="E1135" s="21" t="s">
        <v>47</v>
      </c>
      <c r="F1135" s="22">
        <v>85.58</v>
      </c>
      <c r="G1135" s="21" t="s">
        <v>2959</v>
      </c>
      <c r="H1135" s="21" t="s">
        <v>49</v>
      </c>
      <c r="I1135" s="21" t="s">
        <v>2967</v>
      </c>
      <c r="J1135" s="21" t="s">
        <v>307</v>
      </c>
      <c r="K1135" s="21" t="s">
        <v>39</v>
      </c>
      <c r="L1135" s="21" t="s">
        <v>52</v>
      </c>
      <c r="M1135" s="23" t="s">
        <v>53</v>
      </c>
      <c r="N1135" s="24">
        <v>458</v>
      </c>
      <c r="O1135" s="21" t="s">
        <v>54</v>
      </c>
      <c r="P1135" s="23" t="s">
        <v>55</v>
      </c>
      <c r="Q1135" s="23" t="s">
        <v>56</v>
      </c>
      <c r="R1135" s="23" t="s">
        <v>57</v>
      </c>
      <c r="S1135" s="24" t="b">
        <v>0</v>
      </c>
      <c r="T1135" s="25" t="s">
        <v>2968</v>
      </c>
      <c r="U1135" s="25" t="s">
        <v>2962</v>
      </c>
      <c r="V1135" s="25" t="s">
        <v>60</v>
      </c>
      <c r="W1135" s="23" t="s">
        <v>2969</v>
      </c>
      <c r="X1135" s="26">
        <v>37385</v>
      </c>
      <c r="Y1135" s="26">
        <v>37442</v>
      </c>
      <c r="Z1135" s="21"/>
      <c r="AA1135" s="25"/>
      <c r="AB1135" s="25"/>
      <c r="AC1135" s="25"/>
      <c r="AD1135" s="25">
        <v>7001</v>
      </c>
      <c r="AE1135" s="25">
        <v>85.58</v>
      </c>
      <c r="AF1135" s="25" t="s">
        <v>62</v>
      </c>
      <c r="AG1135" s="25" t="s">
        <v>62</v>
      </c>
      <c r="AH1135" s="25"/>
      <c r="AI1135" s="25" t="s">
        <v>63</v>
      </c>
      <c r="AJ1135" s="27">
        <v>85.58</v>
      </c>
      <c r="AK1135" s="24">
        <v>4</v>
      </c>
      <c r="AL1135" s="24" t="b">
        <v>0</v>
      </c>
      <c r="AM1135" s="24" t="b">
        <v>0</v>
      </c>
      <c r="AN1135" s="24" t="b">
        <v>0</v>
      </c>
      <c r="AO1135" s="24">
        <v>0</v>
      </c>
      <c r="AP1135" s="24">
        <v>1</v>
      </c>
      <c r="AQ1135" s="26">
        <v>37396</v>
      </c>
      <c r="AR1135" s="26">
        <v>37398</v>
      </c>
      <c r="AS1135" s="24">
        <v>1</v>
      </c>
      <c r="AT1135" s="23" t="s">
        <v>64</v>
      </c>
      <c r="AU1135" s="23" t="str">
        <f t="shared" si="17"/>
        <v>VO00526667</v>
      </c>
    </row>
    <row r="1136" spans="2:47" ht="13.8" x14ac:dyDescent="0.25">
      <c r="B1136" s="20">
        <v>37396</v>
      </c>
      <c r="C1136" s="20" t="s">
        <v>2791</v>
      </c>
      <c r="D1136" s="21" t="s">
        <v>46</v>
      </c>
      <c r="E1136" s="21" t="s">
        <v>47</v>
      </c>
      <c r="F1136" s="22">
        <v>28.74</v>
      </c>
      <c r="G1136" s="21" t="s">
        <v>2959</v>
      </c>
      <c r="H1136" s="21" t="s">
        <v>49</v>
      </c>
      <c r="I1136" s="21" t="s">
        <v>2970</v>
      </c>
      <c r="J1136" s="21" t="s">
        <v>307</v>
      </c>
      <c r="K1136" s="21" t="s">
        <v>39</v>
      </c>
      <c r="L1136" s="21" t="s">
        <v>52</v>
      </c>
      <c r="M1136" s="23" t="s">
        <v>53</v>
      </c>
      <c r="N1136" s="24">
        <v>458</v>
      </c>
      <c r="O1136" s="21" t="s">
        <v>54</v>
      </c>
      <c r="P1136" s="23" t="s">
        <v>55</v>
      </c>
      <c r="Q1136" s="23" t="s">
        <v>56</v>
      </c>
      <c r="R1136" s="23" t="s">
        <v>57</v>
      </c>
      <c r="S1136" s="24" t="b">
        <v>0</v>
      </c>
      <c r="T1136" s="25" t="s">
        <v>2971</v>
      </c>
      <c r="U1136" s="25" t="s">
        <v>2962</v>
      </c>
      <c r="V1136" s="25" t="s">
        <v>2830</v>
      </c>
      <c r="W1136" s="23" t="s">
        <v>2972</v>
      </c>
      <c r="X1136" s="26">
        <v>37382</v>
      </c>
      <c r="Y1136" s="26">
        <v>37439</v>
      </c>
      <c r="Z1136" s="21"/>
      <c r="AA1136" s="25"/>
      <c r="AB1136" s="25"/>
      <c r="AC1136" s="25"/>
      <c r="AD1136" s="25">
        <v>7001</v>
      </c>
      <c r="AE1136" s="25">
        <v>28.74</v>
      </c>
      <c r="AF1136" s="25" t="s">
        <v>62</v>
      </c>
      <c r="AG1136" s="25" t="s">
        <v>62</v>
      </c>
      <c r="AH1136" s="25"/>
      <c r="AI1136" s="25" t="s">
        <v>63</v>
      </c>
      <c r="AJ1136" s="27">
        <v>28.74</v>
      </c>
      <c r="AK1136" s="24">
        <v>6</v>
      </c>
      <c r="AL1136" s="24" t="b">
        <v>0</v>
      </c>
      <c r="AM1136" s="24" t="b">
        <v>0</v>
      </c>
      <c r="AN1136" s="24" t="b">
        <v>0</v>
      </c>
      <c r="AO1136" s="24">
        <v>0</v>
      </c>
      <c r="AP1136" s="24">
        <v>1</v>
      </c>
      <c r="AQ1136" s="26">
        <v>37396</v>
      </c>
      <c r="AR1136" s="26">
        <v>37398</v>
      </c>
      <c r="AS1136" s="24">
        <v>1</v>
      </c>
      <c r="AT1136" s="23" t="s">
        <v>64</v>
      </c>
      <c r="AU1136" s="23" t="str">
        <f t="shared" si="17"/>
        <v>VO00526675</v>
      </c>
    </row>
    <row r="1137" spans="2:47" ht="13.8" x14ac:dyDescent="0.25">
      <c r="B1137" s="20">
        <v>37396</v>
      </c>
      <c r="C1137" s="20" t="s">
        <v>2791</v>
      </c>
      <c r="D1137" s="21" t="s">
        <v>75</v>
      </c>
      <c r="E1137" s="21" t="s">
        <v>76</v>
      </c>
      <c r="F1137" s="22">
        <v>163.63</v>
      </c>
      <c r="G1137" s="21" t="s">
        <v>2959</v>
      </c>
      <c r="H1137" s="21" t="s">
        <v>49</v>
      </c>
      <c r="I1137" s="21" t="s">
        <v>2973</v>
      </c>
      <c r="J1137" s="21" t="s">
        <v>307</v>
      </c>
      <c r="K1137" s="21" t="s">
        <v>39</v>
      </c>
      <c r="L1137" s="21" t="s">
        <v>52</v>
      </c>
      <c r="M1137" s="23" t="s">
        <v>78</v>
      </c>
      <c r="N1137" s="24">
        <v>458</v>
      </c>
      <c r="O1137" s="21" t="s">
        <v>54</v>
      </c>
      <c r="P1137" s="23" t="s">
        <v>55</v>
      </c>
      <c r="Q1137" s="23" t="s">
        <v>56</v>
      </c>
      <c r="R1137" s="23" t="s">
        <v>57</v>
      </c>
      <c r="S1137" s="24" t="b">
        <v>0</v>
      </c>
      <c r="T1137" s="25" t="s">
        <v>2974</v>
      </c>
      <c r="U1137" s="25" t="s">
        <v>2962</v>
      </c>
      <c r="V1137" s="25" t="s">
        <v>214</v>
      </c>
      <c r="W1137" s="23" t="s">
        <v>2975</v>
      </c>
      <c r="X1137" s="26">
        <v>37383</v>
      </c>
      <c r="Y1137" s="26">
        <v>37440</v>
      </c>
      <c r="Z1137" s="21"/>
      <c r="AA1137" s="25"/>
      <c r="AB1137" s="25"/>
      <c r="AC1137" s="25"/>
      <c r="AD1137" s="25">
        <v>7001</v>
      </c>
      <c r="AE1137" s="25">
        <v>163.63</v>
      </c>
      <c r="AF1137" s="25" t="s">
        <v>62</v>
      </c>
      <c r="AG1137" s="25" t="s">
        <v>62</v>
      </c>
      <c r="AH1137" s="25"/>
      <c r="AI1137" s="25" t="s">
        <v>63</v>
      </c>
      <c r="AJ1137" s="27">
        <v>163.63</v>
      </c>
      <c r="AK1137" s="24">
        <v>7</v>
      </c>
      <c r="AL1137" s="24" t="b">
        <v>0</v>
      </c>
      <c r="AM1137" s="24" t="b">
        <v>0</v>
      </c>
      <c r="AN1137" s="24" t="b">
        <v>0</v>
      </c>
      <c r="AO1137" s="24">
        <v>0</v>
      </c>
      <c r="AP1137" s="24">
        <v>1</v>
      </c>
      <c r="AQ1137" s="26">
        <v>37396</v>
      </c>
      <c r="AR1137" s="26">
        <v>37398</v>
      </c>
      <c r="AS1137" s="24">
        <v>1</v>
      </c>
      <c r="AT1137" s="23" t="s">
        <v>82</v>
      </c>
      <c r="AU1137" s="23" t="str">
        <f t="shared" si="17"/>
        <v>VO00526679</v>
      </c>
    </row>
    <row r="1138" spans="2:47" ht="13.8" x14ac:dyDescent="0.25">
      <c r="B1138" s="20">
        <v>37396</v>
      </c>
      <c r="C1138" s="20" t="s">
        <v>2791</v>
      </c>
      <c r="D1138" s="21" t="s">
        <v>75</v>
      </c>
      <c r="E1138" s="21" t="s">
        <v>76</v>
      </c>
      <c r="F1138" s="22">
        <v>31.81</v>
      </c>
      <c r="G1138" s="21" t="s">
        <v>2959</v>
      </c>
      <c r="H1138" s="21" t="s">
        <v>49</v>
      </c>
      <c r="I1138" s="21" t="s">
        <v>2976</v>
      </c>
      <c r="J1138" s="21" t="s">
        <v>307</v>
      </c>
      <c r="K1138" s="21" t="s">
        <v>39</v>
      </c>
      <c r="L1138" s="21" t="s">
        <v>52</v>
      </c>
      <c r="M1138" s="23" t="s">
        <v>78</v>
      </c>
      <c r="N1138" s="24">
        <v>458</v>
      </c>
      <c r="O1138" s="21" t="s">
        <v>54</v>
      </c>
      <c r="P1138" s="23" t="s">
        <v>55</v>
      </c>
      <c r="Q1138" s="23" t="s">
        <v>56</v>
      </c>
      <c r="R1138" s="23" t="s">
        <v>57</v>
      </c>
      <c r="S1138" s="24" t="b">
        <v>0</v>
      </c>
      <c r="T1138" s="25" t="s">
        <v>2977</v>
      </c>
      <c r="U1138" s="25" t="s">
        <v>2962</v>
      </c>
      <c r="V1138" s="25" t="s">
        <v>60</v>
      </c>
      <c r="W1138" s="23" t="s">
        <v>2978</v>
      </c>
      <c r="X1138" s="26">
        <v>37387</v>
      </c>
      <c r="Y1138" s="26">
        <v>37444</v>
      </c>
      <c r="Z1138" s="21"/>
      <c r="AA1138" s="25"/>
      <c r="AB1138" s="25"/>
      <c r="AC1138" s="25"/>
      <c r="AD1138" s="25">
        <v>7001</v>
      </c>
      <c r="AE1138" s="25">
        <v>31.81</v>
      </c>
      <c r="AF1138" s="25" t="s">
        <v>62</v>
      </c>
      <c r="AG1138" s="25" t="s">
        <v>62</v>
      </c>
      <c r="AH1138" s="25"/>
      <c r="AI1138" s="25" t="s">
        <v>63</v>
      </c>
      <c r="AJ1138" s="27">
        <v>31.81</v>
      </c>
      <c r="AK1138" s="24">
        <v>5</v>
      </c>
      <c r="AL1138" s="24" t="b">
        <v>0</v>
      </c>
      <c r="AM1138" s="24" t="b">
        <v>0</v>
      </c>
      <c r="AN1138" s="24" t="b">
        <v>0</v>
      </c>
      <c r="AO1138" s="24">
        <v>0</v>
      </c>
      <c r="AP1138" s="24">
        <v>1</v>
      </c>
      <c r="AQ1138" s="26">
        <v>37396</v>
      </c>
      <c r="AR1138" s="26">
        <v>37398</v>
      </c>
      <c r="AS1138" s="24">
        <v>1</v>
      </c>
      <c r="AT1138" s="23" t="s">
        <v>82</v>
      </c>
      <c r="AU1138" s="23" t="str">
        <f t="shared" si="17"/>
        <v>VO00526672</v>
      </c>
    </row>
    <row r="1139" spans="2:47" ht="13.8" x14ac:dyDescent="0.25">
      <c r="B1139" s="20">
        <v>37396</v>
      </c>
      <c r="C1139" s="20" t="s">
        <v>2791</v>
      </c>
      <c r="D1139" s="21" t="s">
        <v>90</v>
      </c>
      <c r="E1139" s="21" t="s">
        <v>91</v>
      </c>
      <c r="F1139" s="22">
        <v>806.4</v>
      </c>
      <c r="G1139" s="21" t="s">
        <v>2959</v>
      </c>
      <c r="H1139" s="21" t="s">
        <v>49</v>
      </c>
      <c r="I1139" s="21" t="s">
        <v>2979</v>
      </c>
      <c r="J1139" s="21" t="s">
        <v>307</v>
      </c>
      <c r="K1139" s="21" t="s">
        <v>39</v>
      </c>
      <c r="L1139" s="21" t="s">
        <v>52</v>
      </c>
      <c r="M1139" s="23" t="s">
        <v>93</v>
      </c>
      <c r="N1139" s="24">
        <v>458</v>
      </c>
      <c r="O1139" s="21" t="s">
        <v>54</v>
      </c>
      <c r="P1139" s="23" t="s">
        <v>55</v>
      </c>
      <c r="Q1139" s="23" t="s">
        <v>56</v>
      </c>
      <c r="R1139" s="23" t="s">
        <v>57</v>
      </c>
      <c r="S1139" s="24" t="b">
        <v>0</v>
      </c>
      <c r="T1139" s="25" t="s">
        <v>2980</v>
      </c>
      <c r="U1139" s="25" t="s">
        <v>2962</v>
      </c>
      <c r="V1139" s="25" t="s">
        <v>225</v>
      </c>
      <c r="W1139" s="23" t="s">
        <v>2981</v>
      </c>
      <c r="X1139" s="26">
        <v>37379</v>
      </c>
      <c r="Y1139" s="26">
        <v>37399</v>
      </c>
      <c r="Z1139" s="21"/>
      <c r="AA1139" s="25"/>
      <c r="AB1139" s="25"/>
      <c r="AC1139" s="25"/>
      <c r="AD1139" s="25">
        <v>7001</v>
      </c>
      <c r="AE1139" s="25">
        <v>806.4</v>
      </c>
      <c r="AF1139" s="25" t="s">
        <v>62</v>
      </c>
      <c r="AG1139" s="25" t="s">
        <v>62</v>
      </c>
      <c r="AH1139" s="25"/>
      <c r="AI1139" s="25" t="s">
        <v>63</v>
      </c>
      <c r="AJ1139" s="27">
        <v>806.4</v>
      </c>
      <c r="AK1139" s="24">
        <v>10</v>
      </c>
      <c r="AL1139" s="24" t="b">
        <v>0</v>
      </c>
      <c r="AM1139" s="24" t="b">
        <v>0</v>
      </c>
      <c r="AN1139" s="24" t="b">
        <v>0</v>
      </c>
      <c r="AO1139" s="24">
        <v>0</v>
      </c>
      <c r="AP1139" s="24">
        <v>1</v>
      </c>
      <c r="AQ1139" s="26">
        <v>37396</v>
      </c>
      <c r="AR1139" s="26">
        <v>37398</v>
      </c>
      <c r="AS1139" s="24">
        <v>1</v>
      </c>
      <c r="AT1139" s="23" t="s">
        <v>97</v>
      </c>
      <c r="AU1139" s="23" t="str">
        <f t="shared" si="17"/>
        <v>VO00526687</v>
      </c>
    </row>
    <row r="1140" spans="2:47" ht="13.8" x14ac:dyDescent="0.25">
      <c r="B1140" s="20">
        <v>37396</v>
      </c>
      <c r="C1140" s="20" t="s">
        <v>2791</v>
      </c>
      <c r="D1140" s="21" t="s">
        <v>233</v>
      </c>
      <c r="E1140" s="21" t="s">
        <v>234</v>
      </c>
      <c r="F1140" s="22">
        <v>205</v>
      </c>
      <c r="G1140" s="21" t="s">
        <v>2959</v>
      </c>
      <c r="H1140" s="21" t="s">
        <v>49</v>
      </c>
      <c r="I1140" s="21" t="s">
        <v>2982</v>
      </c>
      <c r="J1140" s="21" t="s">
        <v>307</v>
      </c>
      <c r="K1140" s="21" t="s">
        <v>39</v>
      </c>
      <c r="L1140" s="21" t="s">
        <v>52</v>
      </c>
      <c r="M1140" s="23" t="s">
        <v>236</v>
      </c>
      <c r="N1140" s="24">
        <v>458</v>
      </c>
      <c r="O1140" s="21" t="s">
        <v>54</v>
      </c>
      <c r="P1140" s="23" t="s">
        <v>55</v>
      </c>
      <c r="Q1140" s="23" t="s">
        <v>56</v>
      </c>
      <c r="R1140" s="23" t="s">
        <v>57</v>
      </c>
      <c r="S1140" s="24" t="b">
        <v>0</v>
      </c>
      <c r="T1140" s="25" t="s">
        <v>2983</v>
      </c>
      <c r="U1140" s="25" t="s">
        <v>2962</v>
      </c>
      <c r="V1140" s="25" t="s">
        <v>238</v>
      </c>
      <c r="W1140" s="23" t="s">
        <v>2984</v>
      </c>
      <c r="X1140" s="26">
        <v>37384</v>
      </c>
      <c r="Y1140" s="26">
        <v>37441</v>
      </c>
      <c r="Z1140" s="21"/>
      <c r="AA1140" s="25"/>
      <c r="AB1140" s="25"/>
      <c r="AC1140" s="25"/>
      <c r="AD1140" s="25">
        <v>7001</v>
      </c>
      <c r="AE1140" s="25">
        <v>205</v>
      </c>
      <c r="AF1140" s="25" t="s">
        <v>62</v>
      </c>
      <c r="AG1140" s="25" t="s">
        <v>62</v>
      </c>
      <c r="AH1140" s="25"/>
      <c r="AI1140" s="25" t="s">
        <v>63</v>
      </c>
      <c r="AJ1140" s="27">
        <v>205</v>
      </c>
      <c r="AK1140" s="24">
        <v>12</v>
      </c>
      <c r="AL1140" s="24" t="b">
        <v>0</v>
      </c>
      <c r="AM1140" s="24" t="b">
        <v>0</v>
      </c>
      <c r="AN1140" s="24" t="b">
        <v>0</v>
      </c>
      <c r="AO1140" s="24">
        <v>0</v>
      </c>
      <c r="AP1140" s="24">
        <v>1</v>
      </c>
      <c r="AQ1140" s="26">
        <v>37396</v>
      </c>
      <c r="AR1140" s="26">
        <v>37398</v>
      </c>
      <c r="AS1140" s="24">
        <v>1</v>
      </c>
      <c r="AT1140" s="23" t="s">
        <v>240</v>
      </c>
      <c r="AU1140" s="23" t="str">
        <f t="shared" si="17"/>
        <v>VO00526694</v>
      </c>
    </row>
    <row r="1141" spans="2:47" ht="13.8" x14ac:dyDescent="0.25">
      <c r="B1141" s="20">
        <v>37396</v>
      </c>
      <c r="C1141" s="20" t="s">
        <v>2791</v>
      </c>
      <c r="D1141" s="21" t="s">
        <v>2985</v>
      </c>
      <c r="E1141" s="21" t="s">
        <v>2986</v>
      </c>
      <c r="F1141" s="22">
        <v>109.43</v>
      </c>
      <c r="G1141" s="21" t="s">
        <v>2959</v>
      </c>
      <c r="H1141" s="21" t="s">
        <v>49</v>
      </c>
      <c r="I1141" s="21" t="s">
        <v>2987</v>
      </c>
      <c r="J1141" s="21" t="s">
        <v>307</v>
      </c>
      <c r="K1141" s="21" t="s">
        <v>39</v>
      </c>
      <c r="L1141" s="21" t="s">
        <v>52</v>
      </c>
      <c r="M1141" s="23" t="s">
        <v>2988</v>
      </c>
      <c r="N1141" s="24">
        <v>458</v>
      </c>
      <c r="O1141" s="21" t="s">
        <v>1092</v>
      </c>
      <c r="P1141" s="23" t="s">
        <v>55</v>
      </c>
      <c r="Q1141" s="23" t="s">
        <v>56</v>
      </c>
      <c r="R1141" s="23" t="s">
        <v>57</v>
      </c>
      <c r="S1141" s="24" t="b">
        <v>0</v>
      </c>
      <c r="T1141" s="25" t="s">
        <v>2989</v>
      </c>
      <c r="U1141" s="25" t="s">
        <v>2962</v>
      </c>
      <c r="V1141" s="25" t="s">
        <v>1168</v>
      </c>
      <c r="W1141" s="23" t="s">
        <v>2990</v>
      </c>
      <c r="X1141" s="26">
        <v>37355</v>
      </c>
      <c r="Y1141" s="26">
        <v>37412</v>
      </c>
      <c r="Z1141" s="21"/>
      <c r="AA1141" s="25"/>
      <c r="AB1141" s="25"/>
      <c r="AC1141" s="25"/>
      <c r="AD1141" s="25">
        <v>7001</v>
      </c>
      <c r="AE1141" s="25">
        <v>109.43</v>
      </c>
      <c r="AF1141" s="25" t="s">
        <v>62</v>
      </c>
      <c r="AG1141" s="25" t="s">
        <v>62</v>
      </c>
      <c r="AH1141" s="25"/>
      <c r="AI1141" s="25" t="s">
        <v>63</v>
      </c>
      <c r="AJ1141" s="27">
        <v>109.43</v>
      </c>
      <c r="AK1141" s="24">
        <v>1</v>
      </c>
      <c r="AL1141" s="24" t="b">
        <v>0</v>
      </c>
      <c r="AM1141" s="24" t="b">
        <v>0</v>
      </c>
      <c r="AN1141" s="24" t="b">
        <v>0</v>
      </c>
      <c r="AO1141" s="24">
        <v>0</v>
      </c>
      <c r="AP1141" s="24">
        <v>1</v>
      </c>
      <c r="AQ1141" s="26">
        <v>37396</v>
      </c>
      <c r="AR1141" s="26">
        <v>37398</v>
      </c>
      <c r="AS1141" s="24">
        <v>1</v>
      </c>
      <c r="AT1141" s="23" t="s">
        <v>2991</v>
      </c>
      <c r="AU1141" s="23" t="str">
        <f t="shared" si="17"/>
        <v>VO00526655</v>
      </c>
    </row>
    <row r="1142" spans="2:47" ht="13.8" x14ac:dyDescent="0.25">
      <c r="B1142" s="20">
        <v>37396</v>
      </c>
      <c r="C1142" s="20" t="s">
        <v>2791</v>
      </c>
      <c r="D1142" s="21" t="s">
        <v>155</v>
      </c>
      <c r="E1142" s="21" t="s">
        <v>111</v>
      </c>
      <c r="F1142" s="22">
        <v>42.99</v>
      </c>
      <c r="G1142" s="21" t="s">
        <v>2959</v>
      </c>
      <c r="H1142" s="21" t="s">
        <v>49</v>
      </c>
      <c r="I1142" s="21" t="s">
        <v>2992</v>
      </c>
      <c r="J1142" s="21" t="s">
        <v>307</v>
      </c>
      <c r="K1142" s="21" t="s">
        <v>39</v>
      </c>
      <c r="L1142" s="21" t="s">
        <v>52</v>
      </c>
      <c r="M1142" s="23" t="s">
        <v>157</v>
      </c>
      <c r="N1142" s="24">
        <v>459</v>
      </c>
      <c r="O1142" s="21" t="s">
        <v>102</v>
      </c>
      <c r="P1142" s="23" t="s">
        <v>55</v>
      </c>
      <c r="Q1142" s="23" t="s">
        <v>56</v>
      </c>
      <c r="R1142" s="23" t="s">
        <v>57</v>
      </c>
      <c r="S1142" s="24" t="b">
        <v>0</v>
      </c>
      <c r="T1142" s="25" t="s">
        <v>2993</v>
      </c>
      <c r="U1142" s="25" t="s">
        <v>2962</v>
      </c>
      <c r="V1142" s="25" t="s">
        <v>159</v>
      </c>
      <c r="W1142" s="23" t="s">
        <v>2994</v>
      </c>
      <c r="X1142" s="26">
        <v>37378</v>
      </c>
      <c r="Y1142" s="26">
        <v>37388</v>
      </c>
      <c r="Z1142" s="21"/>
      <c r="AA1142" s="25"/>
      <c r="AB1142" s="25"/>
      <c r="AC1142" s="25"/>
      <c r="AD1142" s="25">
        <v>7001</v>
      </c>
      <c r="AE1142" s="25">
        <v>42.99</v>
      </c>
      <c r="AF1142" s="25" t="s">
        <v>62</v>
      </c>
      <c r="AG1142" s="25" t="s">
        <v>62</v>
      </c>
      <c r="AH1142" s="25"/>
      <c r="AI1142" s="25" t="s">
        <v>63</v>
      </c>
      <c r="AJ1142" s="27">
        <v>42.99</v>
      </c>
      <c r="AK1142" s="24">
        <v>11</v>
      </c>
      <c r="AL1142" s="24" t="b">
        <v>0</v>
      </c>
      <c r="AM1142" s="24" t="b">
        <v>0</v>
      </c>
      <c r="AN1142" s="24" t="b">
        <v>0</v>
      </c>
      <c r="AO1142" s="24">
        <v>0</v>
      </c>
      <c r="AP1142" s="24">
        <v>1</v>
      </c>
      <c r="AQ1142" s="26">
        <v>37396</v>
      </c>
      <c r="AR1142" s="26">
        <v>37398</v>
      </c>
      <c r="AS1142" s="24">
        <v>1</v>
      </c>
      <c r="AT1142" s="23" t="s">
        <v>161</v>
      </c>
      <c r="AU1142" s="23" t="str">
        <f t="shared" si="17"/>
        <v>VO00526691</v>
      </c>
    </row>
    <row r="1143" spans="2:47" ht="13.8" x14ac:dyDescent="0.25">
      <c r="B1143" s="20">
        <v>37396</v>
      </c>
      <c r="C1143" s="20" t="s">
        <v>2791</v>
      </c>
      <c r="D1143" s="21" t="s">
        <v>241</v>
      </c>
      <c r="E1143" s="21" t="s">
        <v>242</v>
      </c>
      <c r="F1143" s="22">
        <v>67.959999999999994</v>
      </c>
      <c r="G1143" s="21" t="s">
        <v>2959</v>
      </c>
      <c r="H1143" s="21" t="s">
        <v>49</v>
      </c>
      <c r="I1143" s="21" t="s">
        <v>2995</v>
      </c>
      <c r="J1143" s="21" t="s">
        <v>307</v>
      </c>
      <c r="K1143" s="21" t="s">
        <v>39</v>
      </c>
      <c r="L1143" s="21" t="s">
        <v>52</v>
      </c>
      <c r="M1143" s="23" t="s">
        <v>244</v>
      </c>
      <c r="N1143" s="24">
        <v>499</v>
      </c>
      <c r="O1143" s="21" t="s">
        <v>139</v>
      </c>
      <c r="P1143" s="23" t="s">
        <v>55</v>
      </c>
      <c r="Q1143" s="23" t="s">
        <v>56</v>
      </c>
      <c r="R1143" s="23" t="s">
        <v>57</v>
      </c>
      <c r="S1143" s="24" t="b">
        <v>0</v>
      </c>
      <c r="T1143" s="25" t="s">
        <v>2996</v>
      </c>
      <c r="U1143" s="25" t="s">
        <v>2962</v>
      </c>
      <c r="V1143" s="25" t="s">
        <v>251</v>
      </c>
      <c r="W1143" s="23" t="s">
        <v>2997</v>
      </c>
      <c r="X1143" s="26">
        <v>37389</v>
      </c>
      <c r="Y1143" s="26">
        <v>37446</v>
      </c>
      <c r="Z1143" s="21"/>
      <c r="AA1143" s="25"/>
      <c r="AB1143" s="25"/>
      <c r="AC1143" s="25"/>
      <c r="AD1143" s="25">
        <v>7001</v>
      </c>
      <c r="AE1143" s="25">
        <v>67.959999999999994</v>
      </c>
      <c r="AF1143" s="25" t="s">
        <v>62</v>
      </c>
      <c r="AG1143" s="25" t="s">
        <v>62</v>
      </c>
      <c r="AH1143" s="25"/>
      <c r="AI1143" s="25" t="s">
        <v>63</v>
      </c>
      <c r="AJ1143" s="27">
        <v>67.959999999999994</v>
      </c>
      <c r="AK1143" s="24">
        <v>8</v>
      </c>
      <c r="AL1143" s="24" t="b">
        <v>0</v>
      </c>
      <c r="AM1143" s="24" t="b">
        <v>0</v>
      </c>
      <c r="AN1143" s="24" t="b">
        <v>0</v>
      </c>
      <c r="AO1143" s="24">
        <v>0</v>
      </c>
      <c r="AP1143" s="24">
        <v>1</v>
      </c>
      <c r="AQ1143" s="26">
        <v>37396</v>
      </c>
      <c r="AR1143" s="26">
        <v>37398</v>
      </c>
      <c r="AS1143" s="24">
        <v>1</v>
      </c>
      <c r="AT1143" s="23" t="s">
        <v>248</v>
      </c>
      <c r="AU1143" s="23" t="str">
        <f t="shared" si="17"/>
        <v>VO00526683</v>
      </c>
    </row>
    <row r="1144" spans="2:47" ht="13.8" x14ac:dyDescent="0.25">
      <c r="B1144" s="20">
        <v>37396</v>
      </c>
      <c r="C1144" s="20" t="s">
        <v>2791</v>
      </c>
      <c r="D1144" s="21" t="s">
        <v>241</v>
      </c>
      <c r="E1144" s="21" t="s">
        <v>242</v>
      </c>
      <c r="F1144" s="22">
        <v>5.38</v>
      </c>
      <c r="G1144" s="21" t="s">
        <v>2959</v>
      </c>
      <c r="H1144" s="21" t="s">
        <v>49</v>
      </c>
      <c r="I1144" s="21" t="s">
        <v>2998</v>
      </c>
      <c r="J1144" s="21" t="s">
        <v>307</v>
      </c>
      <c r="K1144" s="21" t="s">
        <v>39</v>
      </c>
      <c r="L1144" s="21" t="s">
        <v>52</v>
      </c>
      <c r="M1144" s="23" t="s">
        <v>244</v>
      </c>
      <c r="N1144" s="24">
        <v>499</v>
      </c>
      <c r="O1144" s="21" t="s">
        <v>139</v>
      </c>
      <c r="P1144" s="23" t="s">
        <v>55</v>
      </c>
      <c r="Q1144" s="23" t="s">
        <v>56</v>
      </c>
      <c r="R1144" s="23" t="s">
        <v>57</v>
      </c>
      <c r="S1144" s="24" t="b">
        <v>0</v>
      </c>
      <c r="T1144" s="25" t="s">
        <v>2999</v>
      </c>
      <c r="U1144" s="25" t="s">
        <v>2962</v>
      </c>
      <c r="V1144" s="25" t="s">
        <v>123</v>
      </c>
      <c r="W1144" s="23" t="s">
        <v>3000</v>
      </c>
      <c r="X1144" s="26">
        <v>37386</v>
      </c>
      <c r="Y1144" s="26">
        <v>37443</v>
      </c>
      <c r="Z1144" s="21"/>
      <c r="AA1144" s="25"/>
      <c r="AB1144" s="25"/>
      <c r="AC1144" s="25"/>
      <c r="AD1144" s="25">
        <v>7001</v>
      </c>
      <c r="AE1144" s="25">
        <v>5.38</v>
      </c>
      <c r="AF1144" s="25" t="s">
        <v>62</v>
      </c>
      <c r="AG1144" s="25" t="s">
        <v>62</v>
      </c>
      <c r="AH1144" s="25"/>
      <c r="AI1144" s="25" t="s">
        <v>63</v>
      </c>
      <c r="AJ1144" s="27">
        <v>5.38</v>
      </c>
      <c r="AK1144" s="24">
        <v>9</v>
      </c>
      <c r="AL1144" s="24" t="b">
        <v>0</v>
      </c>
      <c r="AM1144" s="24" t="b">
        <v>0</v>
      </c>
      <c r="AN1144" s="24" t="b">
        <v>0</v>
      </c>
      <c r="AO1144" s="24">
        <v>0</v>
      </c>
      <c r="AP1144" s="24">
        <v>1</v>
      </c>
      <c r="AQ1144" s="26">
        <v>37396</v>
      </c>
      <c r="AR1144" s="26">
        <v>37398</v>
      </c>
      <c r="AS1144" s="24">
        <v>1</v>
      </c>
      <c r="AT1144" s="23" t="s">
        <v>248</v>
      </c>
      <c r="AU1144" s="23" t="str">
        <f t="shared" si="17"/>
        <v>VO00526686</v>
      </c>
    </row>
    <row r="1145" spans="2:47" ht="13.8" x14ac:dyDescent="0.25">
      <c r="B1145" s="20">
        <v>37397</v>
      </c>
      <c r="C1145" s="20" t="s">
        <v>2791</v>
      </c>
      <c r="D1145" s="21" t="s">
        <v>110</v>
      </c>
      <c r="E1145" s="21" t="s">
        <v>111</v>
      </c>
      <c r="F1145" s="22">
        <v>107.46</v>
      </c>
      <c r="G1145" s="21" t="s">
        <v>3001</v>
      </c>
      <c r="H1145" s="21" t="s">
        <v>49</v>
      </c>
      <c r="I1145" s="21" t="s">
        <v>3002</v>
      </c>
      <c r="J1145" s="21" t="s">
        <v>307</v>
      </c>
      <c r="K1145" s="21" t="s">
        <v>39</v>
      </c>
      <c r="L1145" s="21" t="s">
        <v>52</v>
      </c>
      <c r="M1145" s="23" t="s">
        <v>113</v>
      </c>
      <c r="N1145" s="24">
        <v>459</v>
      </c>
      <c r="O1145" s="21" t="s">
        <v>102</v>
      </c>
      <c r="P1145" s="23" t="s">
        <v>55</v>
      </c>
      <c r="Q1145" s="23" t="s">
        <v>56</v>
      </c>
      <c r="R1145" s="23" t="s">
        <v>57</v>
      </c>
      <c r="S1145" s="24" t="b">
        <v>0</v>
      </c>
      <c r="T1145" s="25" t="s">
        <v>3003</v>
      </c>
      <c r="U1145" s="25" t="s">
        <v>3004</v>
      </c>
      <c r="V1145" s="25" t="s">
        <v>159</v>
      </c>
      <c r="W1145" s="23" t="s">
        <v>3005</v>
      </c>
      <c r="X1145" s="26">
        <v>37387</v>
      </c>
      <c r="Y1145" s="26">
        <v>37397</v>
      </c>
      <c r="Z1145" s="21"/>
      <c r="AA1145" s="25"/>
      <c r="AB1145" s="25"/>
      <c r="AC1145" s="25"/>
      <c r="AD1145" s="25">
        <v>7001</v>
      </c>
      <c r="AE1145" s="25">
        <v>107.46</v>
      </c>
      <c r="AF1145" s="25" t="s">
        <v>62</v>
      </c>
      <c r="AG1145" s="25" t="s">
        <v>62</v>
      </c>
      <c r="AH1145" s="25"/>
      <c r="AI1145" s="25" t="s">
        <v>63</v>
      </c>
      <c r="AJ1145" s="27">
        <v>107.46</v>
      </c>
      <c r="AK1145" s="24">
        <v>1</v>
      </c>
      <c r="AL1145" s="24" t="b">
        <v>0</v>
      </c>
      <c r="AM1145" s="24" t="b">
        <v>0</v>
      </c>
      <c r="AN1145" s="24" t="b">
        <v>0</v>
      </c>
      <c r="AO1145" s="24">
        <v>0</v>
      </c>
      <c r="AP1145" s="24">
        <v>1</v>
      </c>
      <c r="AQ1145" s="26">
        <v>37397</v>
      </c>
      <c r="AR1145" s="26">
        <v>37399</v>
      </c>
      <c r="AS1145" s="24">
        <v>1</v>
      </c>
      <c r="AT1145" s="23" t="s">
        <v>117</v>
      </c>
      <c r="AU1145" s="23" t="str">
        <f t="shared" si="17"/>
        <v>VO00527493</v>
      </c>
    </row>
    <row r="1146" spans="2:47" ht="13.8" x14ac:dyDescent="0.25">
      <c r="B1146" s="20">
        <v>37399</v>
      </c>
      <c r="C1146" s="20" t="s">
        <v>2791</v>
      </c>
      <c r="D1146" s="21" t="s">
        <v>46</v>
      </c>
      <c r="E1146" s="21" t="s">
        <v>47</v>
      </c>
      <c r="F1146" s="22">
        <v>85.25</v>
      </c>
      <c r="G1146" s="21" t="s">
        <v>3006</v>
      </c>
      <c r="H1146" s="21" t="s">
        <v>49</v>
      </c>
      <c r="I1146" s="21" t="s">
        <v>3007</v>
      </c>
      <c r="J1146" s="21" t="s">
        <v>307</v>
      </c>
      <c r="K1146" s="21" t="s">
        <v>39</v>
      </c>
      <c r="L1146" s="21" t="s">
        <v>52</v>
      </c>
      <c r="M1146" s="23" t="s">
        <v>53</v>
      </c>
      <c r="N1146" s="24">
        <v>458</v>
      </c>
      <c r="O1146" s="21" t="s">
        <v>54</v>
      </c>
      <c r="P1146" s="23" t="s">
        <v>55</v>
      </c>
      <c r="Q1146" s="23" t="s">
        <v>56</v>
      </c>
      <c r="R1146" s="23" t="s">
        <v>57</v>
      </c>
      <c r="S1146" s="24" t="b">
        <v>0</v>
      </c>
      <c r="T1146" s="25" t="s">
        <v>3008</v>
      </c>
      <c r="U1146" s="25" t="s">
        <v>3009</v>
      </c>
      <c r="V1146" s="25" t="s">
        <v>1758</v>
      </c>
      <c r="W1146" s="23" t="s">
        <v>3010</v>
      </c>
      <c r="X1146" s="26">
        <v>37320</v>
      </c>
      <c r="Y1146" s="26">
        <v>37377</v>
      </c>
      <c r="Z1146" s="21"/>
      <c r="AA1146" s="25"/>
      <c r="AB1146" s="25"/>
      <c r="AC1146" s="25"/>
      <c r="AD1146" s="25">
        <v>7001</v>
      </c>
      <c r="AE1146" s="25">
        <v>85.25</v>
      </c>
      <c r="AF1146" s="25" t="s">
        <v>62</v>
      </c>
      <c r="AG1146" s="25" t="s">
        <v>62</v>
      </c>
      <c r="AH1146" s="25"/>
      <c r="AI1146" s="25" t="s">
        <v>63</v>
      </c>
      <c r="AJ1146" s="27">
        <v>85.25</v>
      </c>
      <c r="AK1146" s="24">
        <v>2</v>
      </c>
      <c r="AL1146" s="24" t="b">
        <v>0</v>
      </c>
      <c r="AM1146" s="24" t="b">
        <v>0</v>
      </c>
      <c r="AN1146" s="24" t="b">
        <v>0</v>
      </c>
      <c r="AO1146" s="24">
        <v>0</v>
      </c>
      <c r="AP1146" s="24">
        <v>1</v>
      </c>
      <c r="AQ1146" s="26">
        <v>37399</v>
      </c>
      <c r="AR1146" s="26">
        <v>37400</v>
      </c>
      <c r="AS1146" s="24">
        <v>1</v>
      </c>
      <c r="AT1146" s="23" t="s">
        <v>64</v>
      </c>
      <c r="AU1146" s="23" t="str">
        <f t="shared" si="17"/>
        <v>VO00529143</v>
      </c>
    </row>
    <row r="1147" spans="2:47" ht="13.8" x14ac:dyDescent="0.25">
      <c r="B1147" s="20">
        <v>37399</v>
      </c>
      <c r="C1147" s="20" t="s">
        <v>2791</v>
      </c>
      <c r="D1147" s="21" t="s">
        <v>46</v>
      </c>
      <c r="E1147" s="21" t="s">
        <v>47</v>
      </c>
      <c r="F1147" s="22">
        <v>40.51</v>
      </c>
      <c r="G1147" s="21" t="s">
        <v>3006</v>
      </c>
      <c r="H1147" s="21" t="s">
        <v>49</v>
      </c>
      <c r="I1147" s="21" t="s">
        <v>3011</v>
      </c>
      <c r="J1147" s="21" t="s">
        <v>307</v>
      </c>
      <c r="K1147" s="21" t="s">
        <v>39</v>
      </c>
      <c r="L1147" s="21" t="s">
        <v>52</v>
      </c>
      <c r="M1147" s="23" t="s">
        <v>53</v>
      </c>
      <c r="N1147" s="24">
        <v>458</v>
      </c>
      <c r="O1147" s="21" t="s">
        <v>54</v>
      </c>
      <c r="P1147" s="23" t="s">
        <v>55</v>
      </c>
      <c r="Q1147" s="23" t="s">
        <v>56</v>
      </c>
      <c r="R1147" s="23" t="s">
        <v>57</v>
      </c>
      <c r="S1147" s="24" t="b">
        <v>0</v>
      </c>
      <c r="T1147" s="25" t="s">
        <v>3012</v>
      </c>
      <c r="U1147" s="25" t="s">
        <v>3009</v>
      </c>
      <c r="V1147" s="25" t="s">
        <v>60</v>
      </c>
      <c r="W1147" s="23" t="s">
        <v>3013</v>
      </c>
      <c r="X1147" s="26">
        <v>37393</v>
      </c>
      <c r="Y1147" s="26">
        <v>37450</v>
      </c>
      <c r="Z1147" s="21"/>
      <c r="AA1147" s="25"/>
      <c r="AB1147" s="25"/>
      <c r="AC1147" s="25"/>
      <c r="AD1147" s="25">
        <v>7001</v>
      </c>
      <c r="AE1147" s="25">
        <v>40.51</v>
      </c>
      <c r="AF1147" s="25" t="s">
        <v>62</v>
      </c>
      <c r="AG1147" s="25" t="s">
        <v>62</v>
      </c>
      <c r="AH1147" s="25"/>
      <c r="AI1147" s="25" t="s">
        <v>63</v>
      </c>
      <c r="AJ1147" s="27">
        <v>40.51</v>
      </c>
      <c r="AK1147" s="24">
        <v>3</v>
      </c>
      <c r="AL1147" s="24" t="b">
        <v>0</v>
      </c>
      <c r="AM1147" s="24" t="b">
        <v>0</v>
      </c>
      <c r="AN1147" s="24" t="b">
        <v>0</v>
      </c>
      <c r="AO1147" s="24">
        <v>0</v>
      </c>
      <c r="AP1147" s="24">
        <v>1</v>
      </c>
      <c r="AQ1147" s="26">
        <v>37399</v>
      </c>
      <c r="AR1147" s="26">
        <v>37400</v>
      </c>
      <c r="AS1147" s="24">
        <v>1</v>
      </c>
      <c r="AT1147" s="23" t="s">
        <v>64</v>
      </c>
      <c r="AU1147" s="23" t="str">
        <f t="shared" si="17"/>
        <v>VO00529148</v>
      </c>
    </row>
    <row r="1148" spans="2:47" ht="13.8" x14ac:dyDescent="0.25">
      <c r="B1148" s="20">
        <v>37399</v>
      </c>
      <c r="C1148" s="20" t="s">
        <v>2791</v>
      </c>
      <c r="D1148" s="21" t="s">
        <v>46</v>
      </c>
      <c r="E1148" s="21" t="s">
        <v>47</v>
      </c>
      <c r="F1148" s="22">
        <v>50.21</v>
      </c>
      <c r="G1148" s="21" t="s">
        <v>3006</v>
      </c>
      <c r="H1148" s="21" t="s">
        <v>49</v>
      </c>
      <c r="I1148" s="21" t="s">
        <v>3014</v>
      </c>
      <c r="J1148" s="21" t="s">
        <v>307</v>
      </c>
      <c r="K1148" s="21" t="s">
        <v>39</v>
      </c>
      <c r="L1148" s="21" t="s">
        <v>52</v>
      </c>
      <c r="M1148" s="23" t="s">
        <v>53</v>
      </c>
      <c r="N1148" s="24">
        <v>458</v>
      </c>
      <c r="O1148" s="21" t="s">
        <v>54</v>
      </c>
      <c r="P1148" s="23" t="s">
        <v>55</v>
      </c>
      <c r="Q1148" s="23" t="s">
        <v>56</v>
      </c>
      <c r="R1148" s="23" t="s">
        <v>57</v>
      </c>
      <c r="S1148" s="24" t="b">
        <v>0</v>
      </c>
      <c r="T1148" s="25" t="s">
        <v>3015</v>
      </c>
      <c r="U1148" s="25" t="s">
        <v>3009</v>
      </c>
      <c r="V1148" s="25" t="s">
        <v>329</v>
      </c>
      <c r="W1148" s="23" t="s">
        <v>3016</v>
      </c>
      <c r="X1148" s="26">
        <v>37386</v>
      </c>
      <c r="Y1148" s="26">
        <v>37443</v>
      </c>
      <c r="Z1148" s="21"/>
      <c r="AA1148" s="25"/>
      <c r="AB1148" s="25"/>
      <c r="AC1148" s="25"/>
      <c r="AD1148" s="25">
        <v>7001</v>
      </c>
      <c r="AE1148" s="25">
        <v>50.21</v>
      </c>
      <c r="AF1148" s="25" t="s">
        <v>62</v>
      </c>
      <c r="AG1148" s="25" t="s">
        <v>62</v>
      </c>
      <c r="AH1148" s="25"/>
      <c r="AI1148" s="25" t="s">
        <v>63</v>
      </c>
      <c r="AJ1148" s="27">
        <v>50.21</v>
      </c>
      <c r="AK1148" s="24">
        <v>6</v>
      </c>
      <c r="AL1148" s="24" t="b">
        <v>0</v>
      </c>
      <c r="AM1148" s="24" t="b">
        <v>0</v>
      </c>
      <c r="AN1148" s="24" t="b">
        <v>0</v>
      </c>
      <c r="AO1148" s="24">
        <v>0</v>
      </c>
      <c r="AP1148" s="24">
        <v>1</v>
      </c>
      <c r="AQ1148" s="26">
        <v>37399</v>
      </c>
      <c r="AR1148" s="26">
        <v>37400</v>
      </c>
      <c r="AS1148" s="24">
        <v>1</v>
      </c>
      <c r="AT1148" s="23" t="s">
        <v>64</v>
      </c>
      <c r="AU1148" s="23" t="str">
        <f t="shared" si="17"/>
        <v>VO00529160</v>
      </c>
    </row>
    <row r="1149" spans="2:47" ht="13.8" x14ac:dyDescent="0.25">
      <c r="B1149" s="20">
        <v>37399</v>
      </c>
      <c r="C1149" s="20" t="s">
        <v>2791</v>
      </c>
      <c r="D1149" s="21" t="s">
        <v>46</v>
      </c>
      <c r="E1149" s="21" t="s">
        <v>47</v>
      </c>
      <c r="F1149" s="22">
        <v>290.33</v>
      </c>
      <c r="G1149" s="21" t="s">
        <v>3006</v>
      </c>
      <c r="H1149" s="21" t="s">
        <v>49</v>
      </c>
      <c r="I1149" s="21" t="s">
        <v>3017</v>
      </c>
      <c r="J1149" s="21" t="s">
        <v>307</v>
      </c>
      <c r="K1149" s="21" t="s">
        <v>39</v>
      </c>
      <c r="L1149" s="21" t="s">
        <v>52</v>
      </c>
      <c r="M1149" s="23" t="s">
        <v>53</v>
      </c>
      <c r="N1149" s="24">
        <v>458</v>
      </c>
      <c r="O1149" s="21" t="s">
        <v>54</v>
      </c>
      <c r="P1149" s="23" t="s">
        <v>55</v>
      </c>
      <c r="Q1149" s="23" t="s">
        <v>56</v>
      </c>
      <c r="R1149" s="23" t="s">
        <v>57</v>
      </c>
      <c r="S1149" s="24" t="b">
        <v>0</v>
      </c>
      <c r="T1149" s="25" t="s">
        <v>3018</v>
      </c>
      <c r="U1149" s="25" t="s">
        <v>3009</v>
      </c>
      <c r="V1149" s="25" t="s">
        <v>329</v>
      </c>
      <c r="W1149" s="23" t="s">
        <v>3019</v>
      </c>
      <c r="X1149" s="26">
        <v>37386</v>
      </c>
      <c r="Y1149" s="26">
        <v>37443</v>
      </c>
      <c r="Z1149" s="21"/>
      <c r="AA1149" s="25"/>
      <c r="AB1149" s="25"/>
      <c r="AC1149" s="25"/>
      <c r="AD1149" s="25">
        <v>7001</v>
      </c>
      <c r="AE1149" s="25">
        <v>290.33</v>
      </c>
      <c r="AF1149" s="25" t="s">
        <v>62</v>
      </c>
      <c r="AG1149" s="25" t="s">
        <v>62</v>
      </c>
      <c r="AH1149" s="25"/>
      <c r="AI1149" s="25" t="s">
        <v>63</v>
      </c>
      <c r="AJ1149" s="27">
        <v>290.33</v>
      </c>
      <c r="AK1149" s="24">
        <v>7</v>
      </c>
      <c r="AL1149" s="24" t="b">
        <v>0</v>
      </c>
      <c r="AM1149" s="24" t="b">
        <v>0</v>
      </c>
      <c r="AN1149" s="24" t="b">
        <v>0</v>
      </c>
      <c r="AO1149" s="24">
        <v>0</v>
      </c>
      <c r="AP1149" s="24">
        <v>1</v>
      </c>
      <c r="AQ1149" s="26">
        <v>37399</v>
      </c>
      <c r="AR1149" s="26">
        <v>37400</v>
      </c>
      <c r="AS1149" s="24">
        <v>1</v>
      </c>
      <c r="AT1149" s="23" t="s">
        <v>64</v>
      </c>
      <c r="AU1149" s="23" t="str">
        <f t="shared" si="17"/>
        <v>VO00529164</v>
      </c>
    </row>
    <row r="1150" spans="2:47" ht="13.8" x14ac:dyDescent="0.25">
      <c r="B1150" s="20">
        <v>37399</v>
      </c>
      <c r="C1150" s="20" t="s">
        <v>2791</v>
      </c>
      <c r="D1150" s="21" t="s">
        <v>46</v>
      </c>
      <c r="E1150" s="21" t="s">
        <v>47</v>
      </c>
      <c r="F1150" s="22">
        <v>17.37</v>
      </c>
      <c r="G1150" s="21" t="s">
        <v>3006</v>
      </c>
      <c r="H1150" s="21" t="s">
        <v>49</v>
      </c>
      <c r="I1150" s="21" t="s">
        <v>3020</v>
      </c>
      <c r="J1150" s="21" t="s">
        <v>307</v>
      </c>
      <c r="K1150" s="21" t="s">
        <v>39</v>
      </c>
      <c r="L1150" s="21" t="s">
        <v>52</v>
      </c>
      <c r="M1150" s="23" t="s">
        <v>53</v>
      </c>
      <c r="N1150" s="24">
        <v>458</v>
      </c>
      <c r="O1150" s="21" t="s">
        <v>54</v>
      </c>
      <c r="P1150" s="23" t="s">
        <v>55</v>
      </c>
      <c r="Q1150" s="23" t="s">
        <v>56</v>
      </c>
      <c r="R1150" s="23" t="s">
        <v>57</v>
      </c>
      <c r="S1150" s="24" t="b">
        <v>0</v>
      </c>
      <c r="T1150" s="25" t="s">
        <v>3021</v>
      </c>
      <c r="U1150" s="25" t="s">
        <v>3009</v>
      </c>
      <c r="V1150" s="25" t="s">
        <v>2830</v>
      </c>
      <c r="W1150" s="23" t="s">
        <v>3022</v>
      </c>
      <c r="X1150" s="26">
        <v>37391</v>
      </c>
      <c r="Y1150" s="26">
        <v>37448</v>
      </c>
      <c r="Z1150" s="21"/>
      <c r="AA1150" s="25"/>
      <c r="AB1150" s="25"/>
      <c r="AC1150" s="25"/>
      <c r="AD1150" s="25">
        <v>7001</v>
      </c>
      <c r="AE1150" s="25">
        <v>17.37</v>
      </c>
      <c r="AF1150" s="25" t="s">
        <v>62</v>
      </c>
      <c r="AG1150" s="25" t="s">
        <v>62</v>
      </c>
      <c r="AH1150" s="25"/>
      <c r="AI1150" s="25" t="s">
        <v>63</v>
      </c>
      <c r="AJ1150" s="27">
        <v>17.37</v>
      </c>
      <c r="AK1150" s="24">
        <v>9</v>
      </c>
      <c r="AL1150" s="24" t="b">
        <v>0</v>
      </c>
      <c r="AM1150" s="24" t="b">
        <v>0</v>
      </c>
      <c r="AN1150" s="24" t="b">
        <v>0</v>
      </c>
      <c r="AO1150" s="24">
        <v>0</v>
      </c>
      <c r="AP1150" s="24">
        <v>1</v>
      </c>
      <c r="AQ1150" s="26">
        <v>37399</v>
      </c>
      <c r="AR1150" s="26">
        <v>37400</v>
      </c>
      <c r="AS1150" s="24">
        <v>1</v>
      </c>
      <c r="AT1150" s="23" t="s">
        <v>64</v>
      </c>
      <c r="AU1150" s="23" t="str">
        <f t="shared" si="17"/>
        <v>VO00529170</v>
      </c>
    </row>
    <row r="1151" spans="2:47" ht="13.8" x14ac:dyDescent="0.25">
      <c r="B1151" s="20">
        <v>37399</v>
      </c>
      <c r="C1151" s="20" t="s">
        <v>2791</v>
      </c>
      <c r="D1151" s="21" t="s">
        <v>46</v>
      </c>
      <c r="E1151" s="21" t="s">
        <v>47</v>
      </c>
      <c r="F1151" s="22">
        <v>75.55</v>
      </c>
      <c r="G1151" s="21" t="s">
        <v>3006</v>
      </c>
      <c r="H1151" s="21" t="s">
        <v>49</v>
      </c>
      <c r="I1151" s="21" t="s">
        <v>3023</v>
      </c>
      <c r="J1151" s="21" t="s">
        <v>307</v>
      </c>
      <c r="K1151" s="21" t="s">
        <v>39</v>
      </c>
      <c r="L1151" s="21" t="s">
        <v>52</v>
      </c>
      <c r="M1151" s="23" t="s">
        <v>53</v>
      </c>
      <c r="N1151" s="24">
        <v>458</v>
      </c>
      <c r="O1151" s="21" t="s">
        <v>54</v>
      </c>
      <c r="P1151" s="23" t="s">
        <v>55</v>
      </c>
      <c r="Q1151" s="23" t="s">
        <v>56</v>
      </c>
      <c r="R1151" s="23" t="s">
        <v>57</v>
      </c>
      <c r="S1151" s="24" t="b">
        <v>0</v>
      </c>
      <c r="T1151" s="25" t="s">
        <v>3024</v>
      </c>
      <c r="U1151" s="25" t="s">
        <v>3009</v>
      </c>
      <c r="V1151" s="25" t="s">
        <v>60</v>
      </c>
      <c r="W1151" s="23" t="s">
        <v>3025</v>
      </c>
      <c r="X1151" s="26">
        <v>37396</v>
      </c>
      <c r="Y1151" s="26">
        <v>37453</v>
      </c>
      <c r="Z1151" s="21"/>
      <c r="AA1151" s="25"/>
      <c r="AB1151" s="25"/>
      <c r="AC1151" s="25"/>
      <c r="AD1151" s="25">
        <v>7001</v>
      </c>
      <c r="AE1151" s="25">
        <v>75.55</v>
      </c>
      <c r="AF1151" s="25" t="s">
        <v>62</v>
      </c>
      <c r="AG1151" s="25" t="s">
        <v>62</v>
      </c>
      <c r="AH1151" s="25"/>
      <c r="AI1151" s="25" t="s">
        <v>63</v>
      </c>
      <c r="AJ1151" s="27">
        <v>75.55</v>
      </c>
      <c r="AK1151" s="24">
        <v>14</v>
      </c>
      <c r="AL1151" s="24" t="b">
        <v>0</v>
      </c>
      <c r="AM1151" s="24" t="b">
        <v>0</v>
      </c>
      <c r="AN1151" s="24" t="b">
        <v>0</v>
      </c>
      <c r="AO1151" s="24">
        <v>0</v>
      </c>
      <c r="AP1151" s="24">
        <v>1</v>
      </c>
      <c r="AQ1151" s="26">
        <v>37399</v>
      </c>
      <c r="AR1151" s="26">
        <v>37400</v>
      </c>
      <c r="AS1151" s="24">
        <v>1</v>
      </c>
      <c r="AT1151" s="23" t="s">
        <v>64</v>
      </c>
      <c r="AU1151" s="23" t="str">
        <f t="shared" si="17"/>
        <v>VO00529193</v>
      </c>
    </row>
    <row r="1152" spans="2:47" ht="13.8" x14ac:dyDescent="0.25">
      <c r="B1152" s="20">
        <v>37399</v>
      </c>
      <c r="C1152" s="20" t="s">
        <v>2791</v>
      </c>
      <c r="D1152" s="21" t="s">
        <v>46</v>
      </c>
      <c r="E1152" s="21" t="s">
        <v>47</v>
      </c>
      <c r="F1152" s="22">
        <v>305.8</v>
      </c>
      <c r="G1152" s="21" t="s">
        <v>3006</v>
      </c>
      <c r="H1152" s="21" t="s">
        <v>49</v>
      </c>
      <c r="I1152" s="21" t="s">
        <v>3026</v>
      </c>
      <c r="J1152" s="21" t="s">
        <v>307</v>
      </c>
      <c r="K1152" s="21" t="s">
        <v>39</v>
      </c>
      <c r="L1152" s="21" t="s">
        <v>52</v>
      </c>
      <c r="M1152" s="23" t="s">
        <v>53</v>
      </c>
      <c r="N1152" s="24">
        <v>458</v>
      </c>
      <c r="O1152" s="21" t="s">
        <v>54</v>
      </c>
      <c r="P1152" s="23" t="s">
        <v>55</v>
      </c>
      <c r="Q1152" s="23" t="s">
        <v>56</v>
      </c>
      <c r="R1152" s="23" t="s">
        <v>57</v>
      </c>
      <c r="S1152" s="24" t="b">
        <v>0</v>
      </c>
      <c r="T1152" s="25" t="s">
        <v>3027</v>
      </c>
      <c r="U1152" s="25" t="s">
        <v>3009</v>
      </c>
      <c r="V1152" s="25" t="s">
        <v>2830</v>
      </c>
      <c r="W1152" s="23" t="s">
        <v>3028</v>
      </c>
      <c r="X1152" s="26">
        <v>37397</v>
      </c>
      <c r="Y1152" s="26">
        <v>37454</v>
      </c>
      <c r="Z1152" s="21"/>
      <c r="AA1152" s="25"/>
      <c r="AB1152" s="25"/>
      <c r="AC1152" s="25"/>
      <c r="AD1152" s="25">
        <v>7001</v>
      </c>
      <c r="AE1152" s="25">
        <v>305.8</v>
      </c>
      <c r="AF1152" s="25" t="s">
        <v>62</v>
      </c>
      <c r="AG1152" s="25" t="s">
        <v>62</v>
      </c>
      <c r="AH1152" s="25"/>
      <c r="AI1152" s="25" t="s">
        <v>63</v>
      </c>
      <c r="AJ1152" s="27">
        <v>305.8</v>
      </c>
      <c r="AK1152" s="24">
        <v>15</v>
      </c>
      <c r="AL1152" s="24" t="b">
        <v>0</v>
      </c>
      <c r="AM1152" s="24" t="b">
        <v>0</v>
      </c>
      <c r="AN1152" s="24" t="b">
        <v>0</v>
      </c>
      <c r="AO1152" s="24">
        <v>0</v>
      </c>
      <c r="AP1152" s="24">
        <v>1</v>
      </c>
      <c r="AQ1152" s="26">
        <v>37399</v>
      </c>
      <c r="AR1152" s="26">
        <v>37400</v>
      </c>
      <c r="AS1152" s="24">
        <v>1</v>
      </c>
      <c r="AT1152" s="23" t="s">
        <v>64</v>
      </c>
      <c r="AU1152" s="23" t="str">
        <f t="shared" si="17"/>
        <v>VO00529198</v>
      </c>
    </row>
    <row r="1153" spans="2:47" ht="13.8" x14ac:dyDescent="0.25">
      <c r="B1153" s="20">
        <v>37399</v>
      </c>
      <c r="C1153" s="20" t="s">
        <v>2791</v>
      </c>
      <c r="D1153" s="21" t="s">
        <v>75</v>
      </c>
      <c r="E1153" s="21" t="s">
        <v>76</v>
      </c>
      <c r="F1153" s="22">
        <v>93.16</v>
      </c>
      <c r="G1153" s="21" t="s">
        <v>3006</v>
      </c>
      <c r="H1153" s="21" t="s">
        <v>49</v>
      </c>
      <c r="I1153" s="21" t="s">
        <v>3029</v>
      </c>
      <c r="J1153" s="21" t="s">
        <v>307</v>
      </c>
      <c r="K1153" s="21" t="s">
        <v>39</v>
      </c>
      <c r="L1153" s="21" t="s">
        <v>52</v>
      </c>
      <c r="M1153" s="23" t="s">
        <v>78</v>
      </c>
      <c r="N1153" s="24">
        <v>458</v>
      </c>
      <c r="O1153" s="21" t="s">
        <v>54</v>
      </c>
      <c r="P1153" s="23" t="s">
        <v>55</v>
      </c>
      <c r="Q1153" s="23" t="s">
        <v>56</v>
      </c>
      <c r="R1153" s="23" t="s">
        <v>57</v>
      </c>
      <c r="S1153" s="24" t="b">
        <v>0</v>
      </c>
      <c r="T1153" s="25" t="s">
        <v>3030</v>
      </c>
      <c r="U1153" s="25" t="s">
        <v>3009</v>
      </c>
      <c r="V1153" s="25" t="s">
        <v>214</v>
      </c>
      <c r="W1153" s="23" t="s">
        <v>3031</v>
      </c>
      <c r="X1153" s="26">
        <v>37391</v>
      </c>
      <c r="Y1153" s="26">
        <v>37448</v>
      </c>
      <c r="Z1153" s="21"/>
      <c r="AA1153" s="25"/>
      <c r="AB1153" s="25"/>
      <c r="AC1153" s="25"/>
      <c r="AD1153" s="25">
        <v>7001</v>
      </c>
      <c r="AE1153" s="25">
        <v>93.16</v>
      </c>
      <c r="AF1153" s="25" t="s">
        <v>62</v>
      </c>
      <c r="AG1153" s="25" t="s">
        <v>62</v>
      </c>
      <c r="AH1153" s="25"/>
      <c r="AI1153" s="25" t="s">
        <v>63</v>
      </c>
      <c r="AJ1153" s="27">
        <v>93.16</v>
      </c>
      <c r="AK1153" s="24">
        <v>12</v>
      </c>
      <c r="AL1153" s="24" t="b">
        <v>0</v>
      </c>
      <c r="AM1153" s="24" t="b">
        <v>0</v>
      </c>
      <c r="AN1153" s="24" t="b">
        <v>0</v>
      </c>
      <c r="AO1153" s="24">
        <v>0</v>
      </c>
      <c r="AP1153" s="24">
        <v>1</v>
      </c>
      <c r="AQ1153" s="26">
        <v>37399</v>
      </c>
      <c r="AR1153" s="26">
        <v>37400</v>
      </c>
      <c r="AS1153" s="24">
        <v>1</v>
      </c>
      <c r="AT1153" s="23" t="s">
        <v>82</v>
      </c>
      <c r="AU1153" s="23" t="str">
        <f t="shared" si="17"/>
        <v>VO00529187</v>
      </c>
    </row>
    <row r="1154" spans="2:47" ht="13.8" x14ac:dyDescent="0.25">
      <c r="B1154" s="20">
        <v>37399</v>
      </c>
      <c r="C1154" s="20" t="s">
        <v>2791</v>
      </c>
      <c r="D1154" s="21" t="s">
        <v>75</v>
      </c>
      <c r="E1154" s="21" t="s">
        <v>76</v>
      </c>
      <c r="F1154" s="22">
        <v>11.87</v>
      </c>
      <c r="G1154" s="21" t="s">
        <v>3006</v>
      </c>
      <c r="H1154" s="21" t="s">
        <v>49</v>
      </c>
      <c r="I1154" s="21" t="s">
        <v>3032</v>
      </c>
      <c r="J1154" s="21" t="s">
        <v>307</v>
      </c>
      <c r="K1154" s="21" t="s">
        <v>39</v>
      </c>
      <c r="L1154" s="21" t="s">
        <v>52</v>
      </c>
      <c r="M1154" s="23" t="s">
        <v>78</v>
      </c>
      <c r="N1154" s="24">
        <v>458</v>
      </c>
      <c r="O1154" s="21" t="s">
        <v>54</v>
      </c>
      <c r="P1154" s="23" t="s">
        <v>55</v>
      </c>
      <c r="Q1154" s="23" t="s">
        <v>56</v>
      </c>
      <c r="R1154" s="23" t="s">
        <v>57</v>
      </c>
      <c r="S1154" s="24" t="b">
        <v>0</v>
      </c>
      <c r="T1154" s="25" t="s">
        <v>3033</v>
      </c>
      <c r="U1154" s="25" t="s">
        <v>3009</v>
      </c>
      <c r="V1154" s="25" t="s">
        <v>214</v>
      </c>
      <c r="W1154" s="23" t="s">
        <v>3034</v>
      </c>
      <c r="X1154" s="26">
        <v>37396</v>
      </c>
      <c r="Y1154" s="26">
        <v>37453</v>
      </c>
      <c r="Z1154" s="21"/>
      <c r="AA1154" s="25"/>
      <c r="AB1154" s="25"/>
      <c r="AC1154" s="25"/>
      <c r="AD1154" s="25">
        <v>7001</v>
      </c>
      <c r="AE1154" s="25">
        <v>11.87</v>
      </c>
      <c r="AF1154" s="25" t="s">
        <v>62</v>
      </c>
      <c r="AG1154" s="25" t="s">
        <v>62</v>
      </c>
      <c r="AH1154" s="25"/>
      <c r="AI1154" s="25" t="s">
        <v>63</v>
      </c>
      <c r="AJ1154" s="27">
        <v>11.87</v>
      </c>
      <c r="AK1154" s="24">
        <v>13</v>
      </c>
      <c r="AL1154" s="24" t="b">
        <v>0</v>
      </c>
      <c r="AM1154" s="24" t="b">
        <v>0</v>
      </c>
      <c r="AN1154" s="24" t="b">
        <v>0</v>
      </c>
      <c r="AO1154" s="24">
        <v>0</v>
      </c>
      <c r="AP1154" s="24">
        <v>1</v>
      </c>
      <c r="AQ1154" s="26">
        <v>37399</v>
      </c>
      <c r="AR1154" s="26">
        <v>37400</v>
      </c>
      <c r="AS1154" s="24">
        <v>1</v>
      </c>
      <c r="AT1154" s="23" t="s">
        <v>82</v>
      </c>
      <c r="AU1154" s="23" t="str">
        <f t="shared" si="17"/>
        <v>VO00529189</v>
      </c>
    </row>
    <row r="1155" spans="2:47" ht="13.8" x14ac:dyDescent="0.25">
      <c r="B1155" s="20">
        <v>37399</v>
      </c>
      <c r="C1155" s="20" t="s">
        <v>2791</v>
      </c>
      <c r="D1155" s="21" t="s">
        <v>649</v>
      </c>
      <c r="E1155" s="21" t="s">
        <v>650</v>
      </c>
      <c r="F1155" s="22">
        <v>40.229999999999997</v>
      </c>
      <c r="G1155" s="21" t="s">
        <v>3035</v>
      </c>
      <c r="H1155" s="21" t="s">
        <v>49</v>
      </c>
      <c r="I1155" s="21" t="s">
        <v>3036</v>
      </c>
      <c r="J1155" s="21" t="s">
        <v>307</v>
      </c>
      <c r="K1155" s="21" t="s">
        <v>39</v>
      </c>
      <c r="L1155" s="21" t="s">
        <v>52</v>
      </c>
      <c r="M1155" s="23" t="s">
        <v>78</v>
      </c>
      <c r="N1155" s="24">
        <v>458</v>
      </c>
      <c r="O1155" s="21" t="s">
        <v>54</v>
      </c>
      <c r="P1155" s="23" t="s">
        <v>130</v>
      </c>
      <c r="Q1155" s="23" t="s">
        <v>56</v>
      </c>
      <c r="R1155" s="23" t="s">
        <v>57</v>
      </c>
      <c r="S1155" s="24" t="b">
        <v>0</v>
      </c>
      <c r="T1155" s="25" t="s">
        <v>3037</v>
      </c>
      <c r="U1155" s="25" t="s">
        <v>3038</v>
      </c>
      <c r="V1155" s="25" t="s">
        <v>1084</v>
      </c>
      <c r="W1155" s="23" t="s">
        <v>3039</v>
      </c>
      <c r="X1155" s="26">
        <v>37390</v>
      </c>
      <c r="Y1155" s="26">
        <v>37447</v>
      </c>
      <c r="Z1155" s="21"/>
      <c r="AA1155" s="25"/>
      <c r="AB1155" s="25"/>
      <c r="AC1155" s="25"/>
      <c r="AD1155" s="25">
        <v>7002</v>
      </c>
      <c r="AE1155" s="25">
        <v>40.229999999999997</v>
      </c>
      <c r="AF1155" s="25" t="s">
        <v>62</v>
      </c>
      <c r="AG1155" s="25" t="s">
        <v>62</v>
      </c>
      <c r="AH1155" s="25"/>
      <c r="AI1155" s="25" t="s">
        <v>63</v>
      </c>
      <c r="AJ1155" s="27">
        <v>40.229999999999997</v>
      </c>
      <c r="AK1155" s="24">
        <v>4</v>
      </c>
      <c r="AL1155" s="24" t="b">
        <v>0</v>
      </c>
      <c r="AM1155" s="24" t="b">
        <v>0</v>
      </c>
      <c r="AN1155" s="24" t="b">
        <v>0</v>
      </c>
      <c r="AO1155" s="24">
        <v>0</v>
      </c>
      <c r="AP1155" s="24">
        <v>1</v>
      </c>
      <c r="AQ1155" s="26">
        <v>37399</v>
      </c>
      <c r="AR1155" s="26">
        <v>37400</v>
      </c>
      <c r="AS1155" s="24">
        <v>1</v>
      </c>
      <c r="AT1155" s="23" t="s">
        <v>657</v>
      </c>
      <c r="AU1155" s="23" t="str">
        <f t="shared" si="17"/>
        <v>VO00529061</v>
      </c>
    </row>
    <row r="1156" spans="2:47" ht="13.8" x14ac:dyDescent="0.25">
      <c r="B1156" s="20">
        <v>37399</v>
      </c>
      <c r="C1156" s="20" t="s">
        <v>2791</v>
      </c>
      <c r="D1156" s="21" t="s">
        <v>362</v>
      </c>
      <c r="E1156" s="21" t="s">
        <v>363</v>
      </c>
      <c r="F1156" s="22">
        <v>53.88</v>
      </c>
      <c r="G1156" s="21" t="s">
        <v>3006</v>
      </c>
      <c r="H1156" s="21" t="s">
        <v>49</v>
      </c>
      <c r="I1156" s="21" t="s">
        <v>3040</v>
      </c>
      <c r="J1156" s="21" t="s">
        <v>307</v>
      </c>
      <c r="K1156" s="21" t="s">
        <v>39</v>
      </c>
      <c r="L1156" s="21" t="s">
        <v>52</v>
      </c>
      <c r="M1156" s="23" t="s">
        <v>365</v>
      </c>
      <c r="N1156" s="24">
        <v>458</v>
      </c>
      <c r="O1156" s="21" t="s">
        <v>54</v>
      </c>
      <c r="P1156" s="23" t="s">
        <v>55</v>
      </c>
      <c r="Q1156" s="23" t="s">
        <v>56</v>
      </c>
      <c r="R1156" s="23" t="s">
        <v>57</v>
      </c>
      <c r="S1156" s="24" t="b">
        <v>0</v>
      </c>
      <c r="T1156" s="25" t="s">
        <v>3041</v>
      </c>
      <c r="U1156" s="25" t="s">
        <v>3009</v>
      </c>
      <c r="V1156" s="25" t="s">
        <v>95</v>
      </c>
      <c r="W1156" s="23" t="s">
        <v>3042</v>
      </c>
      <c r="X1156" s="26">
        <v>37391</v>
      </c>
      <c r="Y1156" s="26">
        <v>37448</v>
      </c>
      <c r="Z1156" s="21"/>
      <c r="AA1156" s="25"/>
      <c r="AB1156" s="25"/>
      <c r="AC1156" s="25"/>
      <c r="AD1156" s="25">
        <v>7001</v>
      </c>
      <c r="AE1156" s="25">
        <v>53.88</v>
      </c>
      <c r="AF1156" s="25" t="s">
        <v>62</v>
      </c>
      <c r="AG1156" s="25" t="s">
        <v>62</v>
      </c>
      <c r="AH1156" s="25"/>
      <c r="AI1156" s="25" t="s">
        <v>63</v>
      </c>
      <c r="AJ1156" s="27">
        <v>53.88</v>
      </c>
      <c r="AK1156" s="24">
        <v>1</v>
      </c>
      <c r="AL1156" s="24" t="b">
        <v>0</v>
      </c>
      <c r="AM1156" s="24" t="b">
        <v>0</v>
      </c>
      <c r="AN1156" s="24" t="b">
        <v>0</v>
      </c>
      <c r="AO1156" s="24">
        <v>0</v>
      </c>
      <c r="AP1156" s="24">
        <v>1</v>
      </c>
      <c r="AQ1156" s="26">
        <v>37399</v>
      </c>
      <c r="AR1156" s="26">
        <v>37400</v>
      </c>
      <c r="AS1156" s="24">
        <v>1</v>
      </c>
      <c r="AT1156" s="23" t="s">
        <v>368</v>
      </c>
      <c r="AU1156" s="23" t="str">
        <f t="shared" si="17"/>
        <v>VO00529139</v>
      </c>
    </row>
    <row r="1157" spans="2:47" ht="13.8" x14ac:dyDescent="0.25">
      <c r="B1157" s="20">
        <v>37399</v>
      </c>
      <c r="C1157" s="20" t="s">
        <v>2791</v>
      </c>
      <c r="D1157" s="21" t="s">
        <v>3043</v>
      </c>
      <c r="E1157" s="21" t="s">
        <v>2986</v>
      </c>
      <c r="F1157" s="22">
        <v>113.29</v>
      </c>
      <c r="G1157" s="21" t="s">
        <v>3006</v>
      </c>
      <c r="H1157" s="21" t="s">
        <v>49</v>
      </c>
      <c r="I1157" s="21" t="s">
        <v>3044</v>
      </c>
      <c r="J1157" s="21" t="s">
        <v>307</v>
      </c>
      <c r="K1157" s="21" t="s">
        <v>39</v>
      </c>
      <c r="L1157" s="21" t="s">
        <v>52</v>
      </c>
      <c r="M1157" s="23" t="s">
        <v>3045</v>
      </c>
      <c r="N1157" s="24">
        <v>458</v>
      </c>
      <c r="O1157" s="21" t="s">
        <v>1092</v>
      </c>
      <c r="P1157" s="23" t="s">
        <v>55</v>
      </c>
      <c r="Q1157" s="23" t="s">
        <v>56</v>
      </c>
      <c r="R1157" s="23" t="s">
        <v>57</v>
      </c>
      <c r="S1157" s="24" t="b">
        <v>0</v>
      </c>
      <c r="T1157" s="25" t="s">
        <v>3046</v>
      </c>
      <c r="U1157" s="25" t="s">
        <v>3009</v>
      </c>
      <c r="V1157" s="25" t="s">
        <v>2476</v>
      </c>
      <c r="W1157" s="23" t="s">
        <v>3047</v>
      </c>
      <c r="X1157" s="26">
        <v>37389</v>
      </c>
      <c r="Y1157" s="26">
        <v>37446</v>
      </c>
      <c r="Z1157" s="21"/>
      <c r="AA1157" s="25"/>
      <c r="AB1157" s="25"/>
      <c r="AC1157" s="25"/>
      <c r="AD1157" s="25">
        <v>7001</v>
      </c>
      <c r="AE1157" s="25">
        <v>113.29</v>
      </c>
      <c r="AF1157" s="25" t="s">
        <v>62</v>
      </c>
      <c r="AG1157" s="25" t="s">
        <v>62</v>
      </c>
      <c r="AH1157" s="25"/>
      <c r="AI1157" s="25" t="s">
        <v>63</v>
      </c>
      <c r="AJ1157" s="27">
        <v>113.29</v>
      </c>
      <c r="AK1157" s="24">
        <v>5</v>
      </c>
      <c r="AL1157" s="24" t="b">
        <v>0</v>
      </c>
      <c r="AM1157" s="24" t="b">
        <v>0</v>
      </c>
      <c r="AN1157" s="24" t="b">
        <v>0</v>
      </c>
      <c r="AO1157" s="24">
        <v>0</v>
      </c>
      <c r="AP1157" s="24">
        <v>1</v>
      </c>
      <c r="AQ1157" s="26">
        <v>37399</v>
      </c>
      <c r="AR1157" s="26">
        <v>37400</v>
      </c>
      <c r="AS1157" s="24">
        <v>1</v>
      </c>
      <c r="AT1157" s="23" t="s">
        <v>3048</v>
      </c>
      <c r="AU1157" s="23" t="str">
        <f t="shared" si="17"/>
        <v>VO00529156</v>
      </c>
    </row>
    <row r="1158" spans="2:47" ht="13.8" x14ac:dyDescent="0.25">
      <c r="B1158" s="20">
        <v>37399</v>
      </c>
      <c r="C1158" s="20" t="s">
        <v>2791</v>
      </c>
      <c r="D1158" s="21" t="s">
        <v>253</v>
      </c>
      <c r="E1158" s="21" t="s">
        <v>254</v>
      </c>
      <c r="F1158" s="22">
        <v>1125</v>
      </c>
      <c r="G1158" s="21" t="s">
        <v>3049</v>
      </c>
      <c r="H1158" s="21" t="s">
        <v>49</v>
      </c>
      <c r="I1158" s="21" t="s">
        <v>3050</v>
      </c>
      <c r="J1158" s="21" t="s">
        <v>307</v>
      </c>
      <c r="K1158" s="21" t="s">
        <v>39</v>
      </c>
      <c r="L1158" s="21" t="s">
        <v>52</v>
      </c>
      <c r="M1158" s="23" t="s">
        <v>257</v>
      </c>
      <c r="N1158" s="24">
        <v>459</v>
      </c>
      <c r="O1158" s="21" t="s">
        <v>102</v>
      </c>
      <c r="P1158" s="23" t="s">
        <v>130</v>
      </c>
      <c r="Q1158" s="23" t="s">
        <v>56</v>
      </c>
      <c r="R1158" s="23" t="s">
        <v>57</v>
      </c>
      <c r="S1158" s="24" t="b">
        <v>0</v>
      </c>
      <c r="T1158" s="25" t="s">
        <v>3051</v>
      </c>
      <c r="U1158" s="25" t="s">
        <v>3052</v>
      </c>
      <c r="V1158" s="25" t="s">
        <v>1899</v>
      </c>
      <c r="W1158" s="23" t="s">
        <v>3053</v>
      </c>
      <c r="X1158" s="26">
        <v>37388</v>
      </c>
      <c r="Y1158" s="26">
        <v>37398</v>
      </c>
      <c r="Z1158" s="21"/>
      <c r="AA1158" s="25"/>
      <c r="AB1158" s="25"/>
      <c r="AC1158" s="25"/>
      <c r="AD1158" s="25">
        <v>1000</v>
      </c>
      <c r="AE1158" s="25">
        <v>1125</v>
      </c>
      <c r="AF1158" s="25" t="s">
        <v>62</v>
      </c>
      <c r="AG1158" s="25" t="s">
        <v>62</v>
      </c>
      <c r="AH1158" s="25"/>
      <c r="AI1158" s="25" t="s">
        <v>63</v>
      </c>
      <c r="AJ1158" s="27">
        <v>1125</v>
      </c>
      <c r="AK1158" s="24">
        <v>26</v>
      </c>
      <c r="AL1158" s="24" t="b">
        <v>0</v>
      </c>
      <c r="AM1158" s="24" t="b">
        <v>0</v>
      </c>
      <c r="AN1158" s="24" t="b">
        <v>0</v>
      </c>
      <c r="AO1158" s="24">
        <v>0</v>
      </c>
      <c r="AP1158" s="24">
        <v>1</v>
      </c>
      <c r="AQ1158" s="26">
        <v>37399</v>
      </c>
      <c r="AR1158" s="26">
        <v>37398</v>
      </c>
      <c r="AS1158" s="24">
        <v>1</v>
      </c>
      <c r="AT1158" s="23" t="s">
        <v>262</v>
      </c>
      <c r="AU1158" s="23" t="str">
        <f t="shared" ref="AU1158:AU1221" si="18">IF(LEFT(T1158,2)="VO",T1158,"")</f>
        <v>VO00510525</v>
      </c>
    </row>
    <row r="1159" spans="2:47" ht="13.8" x14ac:dyDescent="0.25">
      <c r="B1159" s="20">
        <v>37399</v>
      </c>
      <c r="C1159" s="20" t="s">
        <v>2791</v>
      </c>
      <c r="D1159" s="21" t="s">
        <v>3054</v>
      </c>
      <c r="E1159" s="21" t="s">
        <v>47</v>
      </c>
      <c r="F1159" s="22">
        <v>537.89</v>
      </c>
      <c r="G1159" s="21" t="s">
        <v>3006</v>
      </c>
      <c r="H1159" s="21" t="s">
        <v>49</v>
      </c>
      <c r="I1159" s="21" t="s">
        <v>3055</v>
      </c>
      <c r="J1159" s="21" t="s">
        <v>307</v>
      </c>
      <c r="K1159" s="21" t="s">
        <v>39</v>
      </c>
      <c r="L1159" s="21" t="s">
        <v>52</v>
      </c>
      <c r="M1159" s="23" t="s">
        <v>3056</v>
      </c>
      <c r="N1159" s="24">
        <v>458</v>
      </c>
      <c r="O1159" s="21" t="s">
        <v>1092</v>
      </c>
      <c r="P1159" s="23" t="s">
        <v>55</v>
      </c>
      <c r="Q1159" s="23" t="s">
        <v>56</v>
      </c>
      <c r="R1159" s="23" t="s">
        <v>57</v>
      </c>
      <c r="S1159" s="24" t="b">
        <v>0</v>
      </c>
      <c r="T1159" s="25" t="s">
        <v>3057</v>
      </c>
      <c r="U1159" s="25" t="s">
        <v>3009</v>
      </c>
      <c r="V1159" s="25" t="s">
        <v>1045</v>
      </c>
      <c r="W1159" s="23" t="s">
        <v>3058</v>
      </c>
      <c r="X1159" s="26">
        <v>37389</v>
      </c>
      <c r="Y1159" s="26">
        <v>37446</v>
      </c>
      <c r="Z1159" s="21"/>
      <c r="AA1159" s="25"/>
      <c r="AB1159" s="25"/>
      <c r="AC1159" s="25"/>
      <c r="AD1159" s="25">
        <v>7001</v>
      </c>
      <c r="AE1159" s="25">
        <v>537.89</v>
      </c>
      <c r="AF1159" s="25" t="s">
        <v>62</v>
      </c>
      <c r="AG1159" s="25" t="s">
        <v>62</v>
      </c>
      <c r="AH1159" s="25"/>
      <c r="AI1159" s="25" t="s">
        <v>63</v>
      </c>
      <c r="AJ1159" s="27">
        <v>537.89</v>
      </c>
      <c r="AK1159" s="24">
        <v>8</v>
      </c>
      <c r="AL1159" s="24" t="b">
        <v>0</v>
      </c>
      <c r="AM1159" s="24" t="b">
        <v>0</v>
      </c>
      <c r="AN1159" s="24" t="b">
        <v>0</v>
      </c>
      <c r="AO1159" s="24">
        <v>0</v>
      </c>
      <c r="AP1159" s="24">
        <v>1</v>
      </c>
      <c r="AQ1159" s="26">
        <v>37399</v>
      </c>
      <c r="AR1159" s="26">
        <v>37400</v>
      </c>
      <c r="AS1159" s="24">
        <v>1</v>
      </c>
      <c r="AT1159" s="23" t="s">
        <v>3059</v>
      </c>
      <c r="AU1159" s="23" t="str">
        <f t="shared" si="18"/>
        <v>VO00529167</v>
      </c>
    </row>
    <row r="1160" spans="2:47" ht="13.8" x14ac:dyDescent="0.25">
      <c r="B1160" s="20">
        <v>37399</v>
      </c>
      <c r="C1160" s="20" t="s">
        <v>2791</v>
      </c>
      <c r="D1160" s="21" t="s">
        <v>136</v>
      </c>
      <c r="E1160" s="21" t="s">
        <v>91</v>
      </c>
      <c r="F1160" s="22">
        <v>75.22</v>
      </c>
      <c r="G1160" s="21" t="s">
        <v>3006</v>
      </c>
      <c r="H1160" s="21" t="s">
        <v>49</v>
      </c>
      <c r="I1160" s="21" t="s">
        <v>3060</v>
      </c>
      <c r="J1160" s="21" t="s">
        <v>307</v>
      </c>
      <c r="K1160" s="21" t="s">
        <v>39</v>
      </c>
      <c r="L1160" s="21" t="s">
        <v>52</v>
      </c>
      <c r="M1160" s="23" t="s">
        <v>138</v>
      </c>
      <c r="N1160" s="24">
        <v>499</v>
      </c>
      <c r="O1160" s="21" t="s">
        <v>139</v>
      </c>
      <c r="P1160" s="23" t="s">
        <v>55</v>
      </c>
      <c r="Q1160" s="23" t="s">
        <v>56</v>
      </c>
      <c r="R1160" s="23" t="s">
        <v>57</v>
      </c>
      <c r="S1160" s="24" t="b">
        <v>0</v>
      </c>
      <c r="T1160" s="25" t="s">
        <v>3061</v>
      </c>
      <c r="U1160" s="25" t="s">
        <v>3009</v>
      </c>
      <c r="V1160" s="25" t="s">
        <v>141</v>
      </c>
      <c r="W1160" s="23" t="s">
        <v>3062</v>
      </c>
      <c r="X1160" s="26">
        <v>37391</v>
      </c>
      <c r="Y1160" s="26">
        <v>37448</v>
      </c>
      <c r="Z1160" s="21"/>
      <c r="AA1160" s="25"/>
      <c r="AB1160" s="25"/>
      <c r="AC1160" s="25"/>
      <c r="AD1160" s="25">
        <v>7001</v>
      </c>
      <c r="AE1160" s="25">
        <v>75.22</v>
      </c>
      <c r="AF1160" s="25" t="s">
        <v>62</v>
      </c>
      <c r="AG1160" s="25" t="s">
        <v>62</v>
      </c>
      <c r="AH1160" s="25"/>
      <c r="AI1160" s="25" t="s">
        <v>63</v>
      </c>
      <c r="AJ1160" s="27">
        <v>75.22</v>
      </c>
      <c r="AK1160" s="24">
        <v>4</v>
      </c>
      <c r="AL1160" s="24" t="b">
        <v>0</v>
      </c>
      <c r="AM1160" s="24" t="b">
        <v>0</v>
      </c>
      <c r="AN1160" s="24" t="b">
        <v>0</v>
      </c>
      <c r="AO1160" s="24">
        <v>0</v>
      </c>
      <c r="AP1160" s="24">
        <v>1</v>
      </c>
      <c r="AQ1160" s="26">
        <v>37399</v>
      </c>
      <c r="AR1160" s="26">
        <v>37400</v>
      </c>
      <c r="AS1160" s="24">
        <v>1</v>
      </c>
      <c r="AT1160" s="23" t="s">
        <v>143</v>
      </c>
      <c r="AU1160" s="23" t="str">
        <f t="shared" si="18"/>
        <v>VO00529152</v>
      </c>
    </row>
    <row r="1161" spans="2:47" ht="13.8" x14ac:dyDescent="0.25">
      <c r="B1161" s="20">
        <v>37399</v>
      </c>
      <c r="C1161" s="20" t="s">
        <v>2791</v>
      </c>
      <c r="D1161" s="21" t="s">
        <v>865</v>
      </c>
      <c r="E1161" s="21" t="s">
        <v>866</v>
      </c>
      <c r="F1161" s="22">
        <v>2274</v>
      </c>
      <c r="G1161" s="21" t="s">
        <v>3063</v>
      </c>
      <c r="H1161" s="21" t="s">
        <v>3064</v>
      </c>
      <c r="I1161" s="21" t="s">
        <v>3064</v>
      </c>
      <c r="J1161" s="21" t="s">
        <v>307</v>
      </c>
      <c r="K1161" s="21" t="s">
        <v>39</v>
      </c>
      <c r="L1161" s="21" t="s">
        <v>52</v>
      </c>
      <c r="M1161" s="23" t="s">
        <v>870</v>
      </c>
      <c r="N1161" s="24">
        <v>499</v>
      </c>
      <c r="O1161" s="21" t="s">
        <v>139</v>
      </c>
      <c r="P1161" s="23" t="s">
        <v>55</v>
      </c>
      <c r="Q1161" s="23" t="s">
        <v>56</v>
      </c>
      <c r="R1161" s="23" t="s">
        <v>57</v>
      </c>
      <c r="S1161" s="24" t="b">
        <v>0</v>
      </c>
      <c r="T1161" s="25" t="s">
        <v>3065</v>
      </c>
      <c r="U1161" s="25" t="s">
        <v>3065</v>
      </c>
      <c r="V1161" s="25"/>
      <c r="W1161" s="23" t="s">
        <v>272</v>
      </c>
      <c r="X1161" s="26">
        <v>2</v>
      </c>
      <c r="Y1161" s="26">
        <v>2</v>
      </c>
      <c r="Z1161" s="21"/>
      <c r="AA1161" s="25"/>
      <c r="AB1161" s="25"/>
      <c r="AC1161" s="25"/>
      <c r="AD1161" s="25"/>
      <c r="AE1161" s="25">
        <v>0</v>
      </c>
      <c r="AF1161" s="25" t="s">
        <v>62</v>
      </c>
      <c r="AG1161" s="25" t="s">
        <v>62</v>
      </c>
      <c r="AH1161" s="25"/>
      <c r="AI1161" s="25" t="s">
        <v>63</v>
      </c>
      <c r="AJ1161" s="27">
        <v>2274</v>
      </c>
      <c r="AK1161" s="24">
        <v>18</v>
      </c>
      <c r="AL1161" s="24" t="b">
        <v>0</v>
      </c>
      <c r="AM1161" s="24" t="b">
        <v>0</v>
      </c>
      <c r="AN1161" s="24" t="b">
        <v>0</v>
      </c>
      <c r="AO1161" s="24">
        <v>0</v>
      </c>
      <c r="AP1161" s="24">
        <v>1</v>
      </c>
      <c r="AQ1161" s="26">
        <v>37399</v>
      </c>
      <c r="AR1161" s="26">
        <v>37399</v>
      </c>
      <c r="AS1161" s="24">
        <v>1</v>
      </c>
      <c r="AT1161" s="23" t="s">
        <v>873</v>
      </c>
      <c r="AU1161" s="23" t="str">
        <f t="shared" si="18"/>
        <v/>
      </c>
    </row>
    <row r="1162" spans="2:47" ht="13.8" x14ac:dyDescent="0.25">
      <c r="B1162" s="20">
        <v>37399</v>
      </c>
      <c r="C1162" s="20" t="s">
        <v>2791</v>
      </c>
      <c r="D1162" s="21" t="s">
        <v>874</v>
      </c>
      <c r="E1162" s="21" t="s">
        <v>875</v>
      </c>
      <c r="F1162" s="22">
        <v>1760</v>
      </c>
      <c r="G1162" s="21" t="s">
        <v>3063</v>
      </c>
      <c r="H1162" s="21" t="s">
        <v>3064</v>
      </c>
      <c r="I1162" s="21" t="s">
        <v>3064</v>
      </c>
      <c r="J1162" s="21" t="s">
        <v>307</v>
      </c>
      <c r="K1162" s="21" t="s">
        <v>39</v>
      </c>
      <c r="L1162" s="21" t="s">
        <v>52</v>
      </c>
      <c r="M1162" s="23" t="s">
        <v>870</v>
      </c>
      <c r="N1162" s="24">
        <v>499</v>
      </c>
      <c r="O1162" s="21" t="s">
        <v>139</v>
      </c>
      <c r="P1162" s="23" t="s">
        <v>130</v>
      </c>
      <c r="Q1162" s="23" t="s">
        <v>56</v>
      </c>
      <c r="R1162" s="23" t="s">
        <v>57</v>
      </c>
      <c r="S1162" s="24" t="b">
        <v>0</v>
      </c>
      <c r="T1162" s="25" t="s">
        <v>3065</v>
      </c>
      <c r="U1162" s="25" t="s">
        <v>3065</v>
      </c>
      <c r="V1162" s="25"/>
      <c r="W1162" s="23" t="s">
        <v>272</v>
      </c>
      <c r="X1162" s="26">
        <v>2</v>
      </c>
      <c r="Y1162" s="26">
        <v>2</v>
      </c>
      <c r="Z1162" s="21"/>
      <c r="AA1162" s="25"/>
      <c r="AB1162" s="25"/>
      <c r="AC1162" s="25"/>
      <c r="AD1162" s="25"/>
      <c r="AE1162" s="25">
        <v>0</v>
      </c>
      <c r="AF1162" s="25" t="s">
        <v>62</v>
      </c>
      <c r="AG1162" s="25" t="s">
        <v>62</v>
      </c>
      <c r="AH1162" s="25"/>
      <c r="AI1162" s="25" t="s">
        <v>63</v>
      </c>
      <c r="AJ1162" s="27">
        <v>1760</v>
      </c>
      <c r="AK1162" s="24">
        <v>20</v>
      </c>
      <c r="AL1162" s="24" t="b">
        <v>0</v>
      </c>
      <c r="AM1162" s="24" t="b">
        <v>0</v>
      </c>
      <c r="AN1162" s="24" t="b">
        <v>0</v>
      </c>
      <c r="AO1162" s="24">
        <v>0</v>
      </c>
      <c r="AP1162" s="24">
        <v>1</v>
      </c>
      <c r="AQ1162" s="26">
        <v>37399</v>
      </c>
      <c r="AR1162" s="26">
        <v>37399</v>
      </c>
      <c r="AS1162" s="24">
        <v>1</v>
      </c>
      <c r="AT1162" s="23" t="s">
        <v>877</v>
      </c>
      <c r="AU1162" s="23" t="str">
        <f t="shared" si="18"/>
        <v/>
      </c>
    </row>
    <row r="1163" spans="2:47" ht="13.8" x14ac:dyDescent="0.25">
      <c r="B1163" s="20">
        <v>37399</v>
      </c>
      <c r="C1163" s="20" t="s">
        <v>2791</v>
      </c>
      <c r="D1163" s="21" t="s">
        <v>193</v>
      </c>
      <c r="E1163" s="21" t="s">
        <v>194</v>
      </c>
      <c r="F1163" s="22">
        <v>1150</v>
      </c>
      <c r="G1163" s="21" t="s">
        <v>3066</v>
      </c>
      <c r="H1163" s="21" t="s">
        <v>49</v>
      </c>
      <c r="I1163" s="21" t="s">
        <v>3067</v>
      </c>
      <c r="J1163" s="21" t="s">
        <v>307</v>
      </c>
      <c r="K1163" s="21" t="s">
        <v>39</v>
      </c>
      <c r="L1163" s="21" t="s">
        <v>52</v>
      </c>
      <c r="M1163" s="23" t="s">
        <v>197</v>
      </c>
      <c r="N1163" s="24">
        <v>499</v>
      </c>
      <c r="O1163" s="21" t="s">
        <v>139</v>
      </c>
      <c r="P1163" s="23" t="s">
        <v>130</v>
      </c>
      <c r="Q1163" s="23" t="s">
        <v>56</v>
      </c>
      <c r="R1163" s="23" t="s">
        <v>57</v>
      </c>
      <c r="S1163" s="24" t="b">
        <v>0</v>
      </c>
      <c r="T1163" s="25" t="s">
        <v>3068</v>
      </c>
      <c r="U1163" s="25" t="s">
        <v>3069</v>
      </c>
      <c r="V1163" s="25" t="s">
        <v>3070</v>
      </c>
      <c r="W1163" s="23" t="s">
        <v>3071</v>
      </c>
      <c r="X1163" s="26">
        <v>37398</v>
      </c>
      <c r="Y1163" s="26">
        <v>37399</v>
      </c>
      <c r="Z1163" s="21"/>
      <c r="AA1163" s="25"/>
      <c r="AB1163" s="25"/>
      <c r="AC1163" s="25"/>
      <c r="AD1163" s="25">
        <v>1000</v>
      </c>
      <c r="AE1163" s="25">
        <v>1150</v>
      </c>
      <c r="AF1163" s="25" t="s">
        <v>62</v>
      </c>
      <c r="AG1163" s="25" t="s">
        <v>62</v>
      </c>
      <c r="AH1163" s="25"/>
      <c r="AI1163" s="25" t="s">
        <v>63</v>
      </c>
      <c r="AJ1163" s="27">
        <v>1150</v>
      </c>
      <c r="AK1163" s="24">
        <v>1</v>
      </c>
      <c r="AL1163" s="24" t="b">
        <v>0</v>
      </c>
      <c r="AM1163" s="24" t="b">
        <v>0</v>
      </c>
      <c r="AN1163" s="24" t="b">
        <v>0</v>
      </c>
      <c r="AO1163" s="24">
        <v>0</v>
      </c>
      <c r="AP1163" s="24">
        <v>1</v>
      </c>
      <c r="AQ1163" s="26">
        <v>37399</v>
      </c>
      <c r="AR1163" s="26">
        <v>37399</v>
      </c>
      <c r="AS1163" s="24">
        <v>1</v>
      </c>
      <c r="AT1163" s="23" t="s">
        <v>202</v>
      </c>
      <c r="AU1163" s="23" t="str">
        <f t="shared" si="18"/>
        <v>VO00528875</v>
      </c>
    </row>
    <row r="1164" spans="2:47" ht="13.8" x14ac:dyDescent="0.25">
      <c r="B1164" s="20">
        <v>37399</v>
      </c>
      <c r="C1164" s="20" t="s">
        <v>2791</v>
      </c>
      <c r="D1164" s="21" t="s">
        <v>193</v>
      </c>
      <c r="E1164" s="21" t="s">
        <v>194</v>
      </c>
      <c r="F1164" s="22">
        <v>37.47</v>
      </c>
      <c r="G1164" s="21" t="s">
        <v>3035</v>
      </c>
      <c r="H1164" s="21" t="s">
        <v>49</v>
      </c>
      <c r="I1164" s="21" t="s">
        <v>3072</v>
      </c>
      <c r="J1164" s="21" t="s">
        <v>307</v>
      </c>
      <c r="K1164" s="21" t="s">
        <v>39</v>
      </c>
      <c r="L1164" s="21" t="s">
        <v>52</v>
      </c>
      <c r="M1164" s="23" t="s">
        <v>197</v>
      </c>
      <c r="N1164" s="24">
        <v>499</v>
      </c>
      <c r="O1164" s="21" t="s">
        <v>139</v>
      </c>
      <c r="P1164" s="23" t="s">
        <v>130</v>
      </c>
      <c r="Q1164" s="23" t="s">
        <v>56</v>
      </c>
      <c r="R1164" s="23" t="s">
        <v>57</v>
      </c>
      <c r="S1164" s="24" t="b">
        <v>0</v>
      </c>
      <c r="T1164" s="25" t="s">
        <v>3073</v>
      </c>
      <c r="U1164" s="25" t="s">
        <v>3038</v>
      </c>
      <c r="V1164" s="25" t="s">
        <v>200</v>
      </c>
      <c r="W1164" s="23" t="s">
        <v>3074</v>
      </c>
      <c r="X1164" s="26">
        <v>37393</v>
      </c>
      <c r="Y1164" s="26">
        <v>37408</v>
      </c>
      <c r="Z1164" s="21"/>
      <c r="AA1164" s="25"/>
      <c r="AB1164" s="25"/>
      <c r="AC1164" s="25"/>
      <c r="AD1164" s="25">
        <v>7026</v>
      </c>
      <c r="AE1164" s="25">
        <v>150.85</v>
      </c>
      <c r="AF1164" s="25" t="s">
        <v>62</v>
      </c>
      <c r="AG1164" s="25" t="s">
        <v>62</v>
      </c>
      <c r="AH1164" s="25"/>
      <c r="AI1164" s="25" t="s">
        <v>63</v>
      </c>
      <c r="AJ1164" s="27">
        <v>37.47</v>
      </c>
      <c r="AK1164" s="24">
        <v>14</v>
      </c>
      <c r="AL1164" s="24" t="b">
        <v>0</v>
      </c>
      <c r="AM1164" s="24" t="b">
        <v>0</v>
      </c>
      <c r="AN1164" s="24" t="b">
        <v>0</v>
      </c>
      <c r="AO1164" s="24">
        <v>0</v>
      </c>
      <c r="AP1164" s="24">
        <v>1</v>
      </c>
      <c r="AQ1164" s="26">
        <v>37399</v>
      </c>
      <c r="AR1164" s="26">
        <v>37400</v>
      </c>
      <c r="AS1164" s="24">
        <v>1</v>
      </c>
      <c r="AT1164" s="23" t="s">
        <v>202</v>
      </c>
      <c r="AU1164" s="23" t="str">
        <f t="shared" si="18"/>
        <v>VO00529071</v>
      </c>
    </row>
    <row r="1165" spans="2:47" ht="13.8" x14ac:dyDescent="0.25">
      <c r="B1165" s="20">
        <v>37399</v>
      </c>
      <c r="C1165" s="20" t="s">
        <v>2791</v>
      </c>
      <c r="D1165" s="21" t="s">
        <v>241</v>
      </c>
      <c r="E1165" s="21" t="s">
        <v>242</v>
      </c>
      <c r="F1165" s="22">
        <v>10.76</v>
      </c>
      <c r="G1165" s="21" t="s">
        <v>3006</v>
      </c>
      <c r="H1165" s="21" t="s">
        <v>49</v>
      </c>
      <c r="I1165" s="21" t="s">
        <v>3075</v>
      </c>
      <c r="J1165" s="21" t="s">
        <v>307</v>
      </c>
      <c r="K1165" s="21" t="s">
        <v>39</v>
      </c>
      <c r="L1165" s="21" t="s">
        <v>52</v>
      </c>
      <c r="M1165" s="23" t="s">
        <v>244</v>
      </c>
      <c r="N1165" s="24">
        <v>499</v>
      </c>
      <c r="O1165" s="21" t="s">
        <v>139</v>
      </c>
      <c r="P1165" s="23" t="s">
        <v>55</v>
      </c>
      <c r="Q1165" s="23" t="s">
        <v>56</v>
      </c>
      <c r="R1165" s="23" t="s">
        <v>57</v>
      </c>
      <c r="S1165" s="24" t="b">
        <v>0</v>
      </c>
      <c r="T1165" s="25" t="s">
        <v>3076</v>
      </c>
      <c r="U1165" s="25" t="s">
        <v>3009</v>
      </c>
      <c r="V1165" s="25" t="s">
        <v>123</v>
      </c>
      <c r="W1165" s="23" t="s">
        <v>3077</v>
      </c>
      <c r="X1165" s="26">
        <v>37396</v>
      </c>
      <c r="Y1165" s="26">
        <v>37453</v>
      </c>
      <c r="Z1165" s="21"/>
      <c r="AA1165" s="25"/>
      <c r="AB1165" s="25"/>
      <c r="AC1165" s="25"/>
      <c r="AD1165" s="25">
        <v>7001</v>
      </c>
      <c r="AE1165" s="25">
        <v>10.76</v>
      </c>
      <c r="AF1165" s="25" t="s">
        <v>62</v>
      </c>
      <c r="AG1165" s="25" t="s">
        <v>62</v>
      </c>
      <c r="AH1165" s="25"/>
      <c r="AI1165" s="25" t="s">
        <v>63</v>
      </c>
      <c r="AJ1165" s="27">
        <v>10.76</v>
      </c>
      <c r="AK1165" s="24">
        <v>10</v>
      </c>
      <c r="AL1165" s="24" t="b">
        <v>0</v>
      </c>
      <c r="AM1165" s="24" t="b">
        <v>0</v>
      </c>
      <c r="AN1165" s="24" t="b">
        <v>0</v>
      </c>
      <c r="AO1165" s="24">
        <v>0</v>
      </c>
      <c r="AP1165" s="24">
        <v>1</v>
      </c>
      <c r="AQ1165" s="26">
        <v>37399</v>
      </c>
      <c r="AR1165" s="26">
        <v>37400</v>
      </c>
      <c r="AS1165" s="24">
        <v>1</v>
      </c>
      <c r="AT1165" s="23" t="s">
        <v>248</v>
      </c>
      <c r="AU1165" s="23" t="str">
        <f t="shared" si="18"/>
        <v>VO00529172</v>
      </c>
    </row>
    <row r="1166" spans="2:47" ht="13.8" x14ac:dyDescent="0.25">
      <c r="B1166" s="20">
        <v>37399</v>
      </c>
      <c r="C1166" s="20" t="s">
        <v>2791</v>
      </c>
      <c r="D1166" s="21" t="s">
        <v>241</v>
      </c>
      <c r="E1166" s="21" t="s">
        <v>242</v>
      </c>
      <c r="F1166" s="22">
        <v>67.959999999999994</v>
      </c>
      <c r="G1166" s="21" t="s">
        <v>3006</v>
      </c>
      <c r="H1166" s="21" t="s">
        <v>49</v>
      </c>
      <c r="I1166" s="21" t="s">
        <v>3078</v>
      </c>
      <c r="J1166" s="21" t="s">
        <v>307</v>
      </c>
      <c r="K1166" s="21" t="s">
        <v>39</v>
      </c>
      <c r="L1166" s="21" t="s">
        <v>52</v>
      </c>
      <c r="M1166" s="23" t="s">
        <v>244</v>
      </c>
      <c r="N1166" s="24">
        <v>499</v>
      </c>
      <c r="O1166" s="21" t="s">
        <v>139</v>
      </c>
      <c r="P1166" s="23" t="s">
        <v>55</v>
      </c>
      <c r="Q1166" s="23" t="s">
        <v>56</v>
      </c>
      <c r="R1166" s="23" t="s">
        <v>57</v>
      </c>
      <c r="S1166" s="24" t="b">
        <v>0</v>
      </c>
      <c r="T1166" s="25" t="s">
        <v>3079</v>
      </c>
      <c r="U1166" s="25" t="s">
        <v>3009</v>
      </c>
      <c r="V1166" s="25" t="s">
        <v>251</v>
      </c>
      <c r="W1166" s="23" t="s">
        <v>3080</v>
      </c>
      <c r="X1166" s="26">
        <v>37396</v>
      </c>
      <c r="Y1166" s="26">
        <v>37453</v>
      </c>
      <c r="Z1166" s="21"/>
      <c r="AA1166" s="25"/>
      <c r="AB1166" s="25"/>
      <c r="AC1166" s="25"/>
      <c r="AD1166" s="25">
        <v>7001</v>
      </c>
      <c r="AE1166" s="25">
        <v>67.959999999999994</v>
      </c>
      <c r="AF1166" s="25" t="s">
        <v>62</v>
      </c>
      <c r="AG1166" s="25" t="s">
        <v>62</v>
      </c>
      <c r="AH1166" s="25"/>
      <c r="AI1166" s="25" t="s">
        <v>63</v>
      </c>
      <c r="AJ1166" s="27">
        <v>67.959999999999994</v>
      </c>
      <c r="AK1166" s="24">
        <v>11</v>
      </c>
      <c r="AL1166" s="24" t="b">
        <v>0</v>
      </c>
      <c r="AM1166" s="24" t="b">
        <v>0</v>
      </c>
      <c r="AN1166" s="24" t="b">
        <v>0</v>
      </c>
      <c r="AO1166" s="24">
        <v>0</v>
      </c>
      <c r="AP1166" s="24">
        <v>1</v>
      </c>
      <c r="AQ1166" s="26">
        <v>37399</v>
      </c>
      <c r="AR1166" s="26">
        <v>37400</v>
      </c>
      <c r="AS1166" s="24">
        <v>1</v>
      </c>
      <c r="AT1166" s="23" t="s">
        <v>248</v>
      </c>
      <c r="AU1166" s="23" t="str">
        <f t="shared" si="18"/>
        <v>VO00529182</v>
      </c>
    </row>
    <row r="1167" spans="2:47" ht="13.8" x14ac:dyDescent="0.25">
      <c r="B1167" s="20">
        <v>37400</v>
      </c>
      <c r="C1167" s="20" t="s">
        <v>2791</v>
      </c>
      <c r="D1167" s="21" t="s">
        <v>155</v>
      </c>
      <c r="E1167" s="21" t="s">
        <v>111</v>
      </c>
      <c r="F1167" s="22">
        <v>172.06</v>
      </c>
      <c r="G1167" s="21" t="s">
        <v>3081</v>
      </c>
      <c r="H1167" s="21" t="s">
        <v>49</v>
      </c>
      <c r="I1167" s="21" t="s">
        <v>3082</v>
      </c>
      <c r="J1167" s="21" t="s">
        <v>307</v>
      </c>
      <c r="K1167" s="21" t="s">
        <v>39</v>
      </c>
      <c r="L1167" s="21" t="s">
        <v>52</v>
      </c>
      <c r="M1167" s="23" t="s">
        <v>157</v>
      </c>
      <c r="N1167" s="24">
        <v>459</v>
      </c>
      <c r="O1167" s="21" t="s">
        <v>102</v>
      </c>
      <c r="P1167" s="23" t="s">
        <v>55</v>
      </c>
      <c r="Q1167" s="23" t="s">
        <v>56</v>
      </c>
      <c r="R1167" s="23" t="s">
        <v>57</v>
      </c>
      <c r="S1167" s="24" t="b">
        <v>0</v>
      </c>
      <c r="T1167" s="25" t="s">
        <v>3083</v>
      </c>
      <c r="U1167" s="25" t="s">
        <v>3084</v>
      </c>
      <c r="V1167" s="25" t="s">
        <v>1072</v>
      </c>
      <c r="W1167" s="23" t="s">
        <v>3085</v>
      </c>
      <c r="X1167" s="26">
        <v>37383</v>
      </c>
      <c r="Y1167" s="26">
        <v>37398</v>
      </c>
      <c r="Z1167" s="21"/>
      <c r="AA1167" s="25"/>
      <c r="AB1167" s="25"/>
      <c r="AC1167" s="25"/>
      <c r="AD1167" s="25">
        <v>1000</v>
      </c>
      <c r="AE1167" s="25">
        <v>16133.9</v>
      </c>
      <c r="AF1167" s="25" t="s">
        <v>62</v>
      </c>
      <c r="AG1167" s="25" t="s">
        <v>62</v>
      </c>
      <c r="AH1167" s="25"/>
      <c r="AI1167" s="25" t="s">
        <v>63</v>
      </c>
      <c r="AJ1167" s="27">
        <v>172.06</v>
      </c>
      <c r="AK1167" s="24">
        <v>12</v>
      </c>
      <c r="AL1167" s="24" t="b">
        <v>0</v>
      </c>
      <c r="AM1167" s="24" t="b">
        <v>0</v>
      </c>
      <c r="AN1167" s="24" t="b">
        <v>0</v>
      </c>
      <c r="AO1167" s="24">
        <v>0</v>
      </c>
      <c r="AP1167" s="24">
        <v>1</v>
      </c>
      <c r="AQ1167" s="26">
        <v>37400</v>
      </c>
      <c r="AR1167" s="26">
        <v>37400</v>
      </c>
      <c r="AS1167" s="24">
        <v>1</v>
      </c>
      <c r="AT1167" s="23" t="s">
        <v>161</v>
      </c>
      <c r="AU1167" s="23" t="str">
        <f t="shared" si="18"/>
        <v>VO00530256</v>
      </c>
    </row>
    <row r="1168" spans="2:47" ht="13.8" x14ac:dyDescent="0.25">
      <c r="B1168" s="20">
        <v>37404</v>
      </c>
      <c r="C1168" s="20" t="s">
        <v>2791</v>
      </c>
      <c r="D1168" s="21" t="s">
        <v>46</v>
      </c>
      <c r="E1168" s="21" t="s">
        <v>47</v>
      </c>
      <c r="F1168" s="22">
        <v>14.57</v>
      </c>
      <c r="G1168" s="21" t="s">
        <v>3086</v>
      </c>
      <c r="H1168" s="21" t="s">
        <v>49</v>
      </c>
      <c r="I1168" s="21" t="s">
        <v>3087</v>
      </c>
      <c r="J1168" s="21" t="s">
        <v>307</v>
      </c>
      <c r="K1168" s="21" t="s">
        <v>39</v>
      </c>
      <c r="L1168" s="21" t="s">
        <v>52</v>
      </c>
      <c r="M1168" s="23" t="s">
        <v>53</v>
      </c>
      <c r="N1168" s="24">
        <v>458</v>
      </c>
      <c r="O1168" s="21" t="s">
        <v>54</v>
      </c>
      <c r="P1168" s="23" t="s">
        <v>55</v>
      </c>
      <c r="Q1168" s="23" t="s">
        <v>56</v>
      </c>
      <c r="R1168" s="23" t="s">
        <v>57</v>
      </c>
      <c r="S1168" s="24" t="b">
        <v>0</v>
      </c>
      <c r="T1168" s="25" t="s">
        <v>3088</v>
      </c>
      <c r="U1168" s="25" t="s">
        <v>3089</v>
      </c>
      <c r="V1168" s="25" t="s">
        <v>638</v>
      </c>
      <c r="W1168" s="23" t="s">
        <v>3090</v>
      </c>
      <c r="X1168" s="26">
        <v>37386</v>
      </c>
      <c r="Y1168" s="26">
        <v>37443</v>
      </c>
      <c r="Z1168" s="21"/>
      <c r="AA1168" s="25"/>
      <c r="AB1168" s="25"/>
      <c r="AC1168" s="25"/>
      <c r="AD1168" s="25">
        <v>7001</v>
      </c>
      <c r="AE1168" s="25">
        <v>14.57</v>
      </c>
      <c r="AF1168" s="25" t="s">
        <v>62</v>
      </c>
      <c r="AG1168" s="25" t="s">
        <v>62</v>
      </c>
      <c r="AH1168" s="25"/>
      <c r="AI1168" s="25" t="s">
        <v>63</v>
      </c>
      <c r="AJ1168" s="27">
        <v>14.57</v>
      </c>
      <c r="AK1168" s="24">
        <v>5</v>
      </c>
      <c r="AL1168" s="24" t="b">
        <v>0</v>
      </c>
      <c r="AM1168" s="24" t="b">
        <v>0</v>
      </c>
      <c r="AN1168" s="24" t="b">
        <v>0</v>
      </c>
      <c r="AO1168" s="24">
        <v>0</v>
      </c>
      <c r="AP1168" s="24">
        <v>1</v>
      </c>
      <c r="AQ1168" s="26">
        <v>37404</v>
      </c>
      <c r="AR1168" s="26">
        <v>37406</v>
      </c>
      <c r="AS1168" s="24">
        <v>1</v>
      </c>
      <c r="AT1168" s="23" t="s">
        <v>64</v>
      </c>
      <c r="AU1168" s="23" t="str">
        <f t="shared" si="18"/>
        <v>VO00531999</v>
      </c>
    </row>
    <row r="1169" spans="2:47" ht="13.8" x14ac:dyDescent="0.25">
      <c r="B1169" s="20">
        <v>37404</v>
      </c>
      <c r="C1169" s="20" t="s">
        <v>2791</v>
      </c>
      <c r="D1169" s="21" t="s">
        <v>46</v>
      </c>
      <c r="E1169" s="21" t="s">
        <v>47</v>
      </c>
      <c r="F1169" s="22">
        <v>53.79</v>
      </c>
      <c r="G1169" s="21" t="s">
        <v>3086</v>
      </c>
      <c r="H1169" s="21" t="s">
        <v>49</v>
      </c>
      <c r="I1169" s="21" t="s">
        <v>3091</v>
      </c>
      <c r="J1169" s="21" t="s">
        <v>307</v>
      </c>
      <c r="K1169" s="21" t="s">
        <v>39</v>
      </c>
      <c r="L1169" s="21" t="s">
        <v>52</v>
      </c>
      <c r="M1169" s="23" t="s">
        <v>53</v>
      </c>
      <c r="N1169" s="24">
        <v>458</v>
      </c>
      <c r="O1169" s="21" t="s">
        <v>54</v>
      </c>
      <c r="P1169" s="23" t="s">
        <v>55</v>
      </c>
      <c r="Q1169" s="23" t="s">
        <v>56</v>
      </c>
      <c r="R1169" s="23" t="s">
        <v>57</v>
      </c>
      <c r="S1169" s="24" t="b">
        <v>0</v>
      </c>
      <c r="T1169" s="25" t="s">
        <v>3092</v>
      </c>
      <c r="U1169" s="25" t="s">
        <v>3089</v>
      </c>
      <c r="V1169" s="25" t="s">
        <v>60</v>
      </c>
      <c r="W1169" s="23" t="s">
        <v>3093</v>
      </c>
      <c r="X1169" s="26">
        <v>37398</v>
      </c>
      <c r="Y1169" s="26">
        <v>37455</v>
      </c>
      <c r="Z1169" s="21"/>
      <c r="AA1169" s="25"/>
      <c r="AB1169" s="25"/>
      <c r="AC1169" s="25"/>
      <c r="AD1169" s="25">
        <v>7001</v>
      </c>
      <c r="AE1169" s="25">
        <v>53.79</v>
      </c>
      <c r="AF1169" s="25" t="s">
        <v>62</v>
      </c>
      <c r="AG1169" s="25" t="s">
        <v>62</v>
      </c>
      <c r="AH1169" s="25"/>
      <c r="AI1169" s="25" t="s">
        <v>63</v>
      </c>
      <c r="AJ1169" s="27">
        <v>53.79</v>
      </c>
      <c r="AK1169" s="24">
        <v>6</v>
      </c>
      <c r="AL1169" s="24" t="b">
        <v>0</v>
      </c>
      <c r="AM1169" s="24" t="b">
        <v>0</v>
      </c>
      <c r="AN1169" s="24" t="b">
        <v>0</v>
      </c>
      <c r="AO1169" s="24">
        <v>0</v>
      </c>
      <c r="AP1169" s="24">
        <v>1</v>
      </c>
      <c r="AQ1169" s="26">
        <v>37404</v>
      </c>
      <c r="AR1169" s="26">
        <v>37406</v>
      </c>
      <c r="AS1169" s="24">
        <v>1</v>
      </c>
      <c r="AT1169" s="23" t="s">
        <v>64</v>
      </c>
      <c r="AU1169" s="23" t="str">
        <f t="shared" si="18"/>
        <v>VO00532000</v>
      </c>
    </row>
    <row r="1170" spans="2:47" ht="13.8" x14ac:dyDescent="0.25">
      <c r="B1170" s="20">
        <v>37404</v>
      </c>
      <c r="C1170" s="20" t="s">
        <v>2791</v>
      </c>
      <c r="D1170" s="21" t="s">
        <v>46</v>
      </c>
      <c r="E1170" s="21" t="s">
        <v>47</v>
      </c>
      <c r="F1170" s="22">
        <v>3.53</v>
      </c>
      <c r="G1170" s="21" t="s">
        <v>3086</v>
      </c>
      <c r="H1170" s="21" t="s">
        <v>49</v>
      </c>
      <c r="I1170" s="21" t="s">
        <v>3094</v>
      </c>
      <c r="J1170" s="21" t="s">
        <v>307</v>
      </c>
      <c r="K1170" s="21" t="s">
        <v>39</v>
      </c>
      <c r="L1170" s="21" t="s">
        <v>52</v>
      </c>
      <c r="M1170" s="23" t="s">
        <v>53</v>
      </c>
      <c r="N1170" s="24">
        <v>458</v>
      </c>
      <c r="O1170" s="21" t="s">
        <v>54</v>
      </c>
      <c r="P1170" s="23" t="s">
        <v>55</v>
      </c>
      <c r="Q1170" s="23" t="s">
        <v>56</v>
      </c>
      <c r="R1170" s="23" t="s">
        <v>57</v>
      </c>
      <c r="S1170" s="24" t="b">
        <v>0</v>
      </c>
      <c r="T1170" s="25" t="s">
        <v>3095</v>
      </c>
      <c r="U1170" s="25" t="s">
        <v>3089</v>
      </c>
      <c r="V1170" s="25" t="s">
        <v>60</v>
      </c>
      <c r="W1170" s="23" t="s">
        <v>3096</v>
      </c>
      <c r="X1170" s="26">
        <v>37399</v>
      </c>
      <c r="Y1170" s="26">
        <v>37456</v>
      </c>
      <c r="Z1170" s="21"/>
      <c r="AA1170" s="25"/>
      <c r="AB1170" s="25"/>
      <c r="AC1170" s="25"/>
      <c r="AD1170" s="25">
        <v>7001</v>
      </c>
      <c r="AE1170" s="25">
        <v>3.53</v>
      </c>
      <c r="AF1170" s="25" t="s">
        <v>62</v>
      </c>
      <c r="AG1170" s="25" t="s">
        <v>62</v>
      </c>
      <c r="AH1170" s="25"/>
      <c r="AI1170" s="25" t="s">
        <v>63</v>
      </c>
      <c r="AJ1170" s="27">
        <v>3.53</v>
      </c>
      <c r="AK1170" s="24">
        <v>7</v>
      </c>
      <c r="AL1170" s="24" t="b">
        <v>0</v>
      </c>
      <c r="AM1170" s="24" t="b">
        <v>0</v>
      </c>
      <c r="AN1170" s="24" t="b">
        <v>0</v>
      </c>
      <c r="AO1170" s="24">
        <v>0</v>
      </c>
      <c r="AP1170" s="24">
        <v>1</v>
      </c>
      <c r="AQ1170" s="26">
        <v>37404</v>
      </c>
      <c r="AR1170" s="26">
        <v>37406</v>
      </c>
      <c r="AS1170" s="24">
        <v>1</v>
      </c>
      <c r="AT1170" s="23" t="s">
        <v>64</v>
      </c>
      <c r="AU1170" s="23" t="str">
        <f t="shared" si="18"/>
        <v>VO00532002</v>
      </c>
    </row>
    <row r="1171" spans="2:47" ht="13.8" x14ac:dyDescent="0.25">
      <c r="B1171" s="20">
        <v>37404</v>
      </c>
      <c r="C1171" s="20" t="s">
        <v>2791</v>
      </c>
      <c r="D1171" s="21" t="s">
        <v>75</v>
      </c>
      <c r="E1171" s="21" t="s">
        <v>76</v>
      </c>
      <c r="F1171" s="22">
        <v>10.67</v>
      </c>
      <c r="G1171" s="21" t="s">
        <v>3086</v>
      </c>
      <c r="H1171" s="21" t="s">
        <v>49</v>
      </c>
      <c r="I1171" s="21" t="s">
        <v>3097</v>
      </c>
      <c r="J1171" s="21" t="s">
        <v>307</v>
      </c>
      <c r="K1171" s="21" t="s">
        <v>39</v>
      </c>
      <c r="L1171" s="21" t="s">
        <v>52</v>
      </c>
      <c r="M1171" s="23" t="s">
        <v>78</v>
      </c>
      <c r="N1171" s="24">
        <v>458</v>
      </c>
      <c r="O1171" s="21" t="s">
        <v>54</v>
      </c>
      <c r="P1171" s="23" t="s">
        <v>55</v>
      </c>
      <c r="Q1171" s="23" t="s">
        <v>56</v>
      </c>
      <c r="R1171" s="23" t="s">
        <v>57</v>
      </c>
      <c r="S1171" s="24" t="b">
        <v>0</v>
      </c>
      <c r="T1171" s="25" t="s">
        <v>3098</v>
      </c>
      <c r="U1171" s="25" t="s">
        <v>3089</v>
      </c>
      <c r="V1171" s="25" t="s">
        <v>214</v>
      </c>
      <c r="W1171" s="23" t="s">
        <v>3099</v>
      </c>
      <c r="X1171" s="26">
        <v>37398</v>
      </c>
      <c r="Y1171" s="26">
        <v>37455</v>
      </c>
      <c r="Z1171" s="21"/>
      <c r="AA1171" s="25"/>
      <c r="AB1171" s="25"/>
      <c r="AC1171" s="25"/>
      <c r="AD1171" s="25">
        <v>7001</v>
      </c>
      <c r="AE1171" s="25">
        <v>10.67</v>
      </c>
      <c r="AF1171" s="25" t="s">
        <v>62</v>
      </c>
      <c r="AG1171" s="25" t="s">
        <v>62</v>
      </c>
      <c r="AH1171" s="25"/>
      <c r="AI1171" s="25" t="s">
        <v>63</v>
      </c>
      <c r="AJ1171" s="27">
        <v>10.67</v>
      </c>
      <c r="AK1171" s="24">
        <v>8</v>
      </c>
      <c r="AL1171" s="24" t="b">
        <v>0</v>
      </c>
      <c r="AM1171" s="24" t="b">
        <v>0</v>
      </c>
      <c r="AN1171" s="24" t="b">
        <v>0</v>
      </c>
      <c r="AO1171" s="24">
        <v>0</v>
      </c>
      <c r="AP1171" s="24">
        <v>1</v>
      </c>
      <c r="AQ1171" s="26">
        <v>37404</v>
      </c>
      <c r="AR1171" s="26">
        <v>37406</v>
      </c>
      <c r="AS1171" s="24">
        <v>1</v>
      </c>
      <c r="AT1171" s="23" t="s">
        <v>82</v>
      </c>
      <c r="AU1171" s="23" t="str">
        <f t="shared" si="18"/>
        <v>VO00532004</v>
      </c>
    </row>
    <row r="1172" spans="2:47" ht="13.8" x14ac:dyDescent="0.25">
      <c r="B1172" s="20">
        <v>37404</v>
      </c>
      <c r="C1172" s="20" t="s">
        <v>2791</v>
      </c>
      <c r="D1172" s="21" t="s">
        <v>75</v>
      </c>
      <c r="E1172" s="21" t="s">
        <v>76</v>
      </c>
      <c r="F1172" s="22">
        <v>196.92</v>
      </c>
      <c r="G1172" s="21" t="s">
        <v>3086</v>
      </c>
      <c r="H1172" s="21" t="s">
        <v>49</v>
      </c>
      <c r="I1172" s="21" t="s">
        <v>3100</v>
      </c>
      <c r="J1172" s="21" t="s">
        <v>307</v>
      </c>
      <c r="K1172" s="21" t="s">
        <v>39</v>
      </c>
      <c r="L1172" s="21" t="s">
        <v>52</v>
      </c>
      <c r="M1172" s="23" t="s">
        <v>78</v>
      </c>
      <c r="N1172" s="24">
        <v>458</v>
      </c>
      <c r="O1172" s="21" t="s">
        <v>54</v>
      </c>
      <c r="P1172" s="23" t="s">
        <v>55</v>
      </c>
      <c r="Q1172" s="23" t="s">
        <v>56</v>
      </c>
      <c r="R1172" s="23" t="s">
        <v>57</v>
      </c>
      <c r="S1172" s="24" t="b">
        <v>0</v>
      </c>
      <c r="T1172" s="25" t="s">
        <v>3101</v>
      </c>
      <c r="U1172" s="25" t="s">
        <v>3089</v>
      </c>
      <c r="V1172" s="25" t="s">
        <v>218</v>
      </c>
      <c r="W1172" s="23" t="s">
        <v>3102</v>
      </c>
      <c r="X1172" s="26">
        <v>37399</v>
      </c>
      <c r="Y1172" s="26">
        <v>37456</v>
      </c>
      <c r="Z1172" s="21"/>
      <c r="AA1172" s="25"/>
      <c r="AB1172" s="25"/>
      <c r="AC1172" s="25"/>
      <c r="AD1172" s="25">
        <v>7001</v>
      </c>
      <c r="AE1172" s="25">
        <v>196.92</v>
      </c>
      <c r="AF1172" s="25" t="s">
        <v>62</v>
      </c>
      <c r="AG1172" s="25" t="s">
        <v>62</v>
      </c>
      <c r="AH1172" s="25"/>
      <c r="AI1172" s="25" t="s">
        <v>63</v>
      </c>
      <c r="AJ1172" s="27">
        <v>196.92</v>
      </c>
      <c r="AK1172" s="24">
        <v>9</v>
      </c>
      <c r="AL1172" s="24" t="b">
        <v>0</v>
      </c>
      <c r="AM1172" s="24" t="b">
        <v>0</v>
      </c>
      <c r="AN1172" s="24" t="b">
        <v>0</v>
      </c>
      <c r="AO1172" s="24">
        <v>0</v>
      </c>
      <c r="AP1172" s="24">
        <v>1</v>
      </c>
      <c r="AQ1172" s="26">
        <v>37404</v>
      </c>
      <c r="AR1172" s="26">
        <v>37406</v>
      </c>
      <c r="AS1172" s="24">
        <v>1</v>
      </c>
      <c r="AT1172" s="23" t="s">
        <v>82</v>
      </c>
      <c r="AU1172" s="23" t="str">
        <f t="shared" si="18"/>
        <v>VO00532005</v>
      </c>
    </row>
    <row r="1173" spans="2:47" ht="13.8" x14ac:dyDescent="0.25">
      <c r="B1173" s="20">
        <v>37404</v>
      </c>
      <c r="C1173" s="20" t="s">
        <v>2791</v>
      </c>
      <c r="D1173" s="21" t="s">
        <v>75</v>
      </c>
      <c r="E1173" s="21" t="s">
        <v>76</v>
      </c>
      <c r="F1173" s="22">
        <v>27.92</v>
      </c>
      <c r="G1173" s="21" t="s">
        <v>3086</v>
      </c>
      <c r="H1173" s="21" t="s">
        <v>49</v>
      </c>
      <c r="I1173" s="21" t="s">
        <v>3103</v>
      </c>
      <c r="J1173" s="21" t="s">
        <v>307</v>
      </c>
      <c r="K1173" s="21" t="s">
        <v>39</v>
      </c>
      <c r="L1173" s="21" t="s">
        <v>52</v>
      </c>
      <c r="M1173" s="23" t="s">
        <v>78</v>
      </c>
      <c r="N1173" s="24">
        <v>458</v>
      </c>
      <c r="O1173" s="21" t="s">
        <v>54</v>
      </c>
      <c r="P1173" s="23" t="s">
        <v>55</v>
      </c>
      <c r="Q1173" s="23" t="s">
        <v>56</v>
      </c>
      <c r="R1173" s="23" t="s">
        <v>57</v>
      </c>
      <c r="S1173" s="24" t="b">
        <v>0</v>
      </c>
      <c r="T1173" s="25" t="s">
        <v>3104</v>
      </c>
      <c r="U1173" s="25" t="s">
        <v>3089</v>
      </c>
      <c r="V1173" s="25" t="s">
        <v>218</v>
      </c>
      <c r="W1173" s="23" t="s">
        <v>3105</v>
      </c>
      <c r="X1173" s="26">
        <v>37399</v>
      </c>
      <c r="Y1173" s="26">
        <v>37456</v>
      </c>
      <c r="Z1173" s="21"/>
      <c r="AA1173" s="25"/>
      <c r="AB1173" s="25"/>
      <c r="AC1173" s="25"/>
      <c r="AD1173" s="25">
        <v>7001</v>
      </c>
      <c r="AE1173" s="25">
        <v>27.92</v>
      </c>
      <c r="AF1173" s="25" t="s">
        <v>62</v>
      </c>
      <c r="AG1173" s="25" t="s">
        <v>62</v>
      </c>
      <c r="AH1173" s="25"/>
      <c r="AI1173" s="25" t="s">
        <v>63</v>
      </c>
      <c r="AJ1173" s="27">
        <v>27.92</v>
      </c>
      <c r="AK1173" s="24">
        <v>10</v>
      </c>
      <c r="AL1173" s="24" t="b">
        <v>0</v>
      </c>
      <c r="AM1173" s="24" t="b">
        <v>0</v>
      </c>
      <c r="AN1173" s="24" t="b">
        <v>0</v>
      </c>
      <c r="AO1173" s="24">
        <v>0</v>
      </c>
      <c r="AP1173" s="24">
        <v>1</v>
      </c>
      <c r="AQ1173" s="26">
        <v>37404</v>
      </c>
      <c r="AR1173" s="26">
        <v>37406</v>
      </c>
      <c r="AS1173" s="24">
        <v>1</v>
      </c>
      <c r="AT1173" s="23" t="s">
        <v>82</v>
      </c>
      <c r="AU1173" s="23" t="str">
        <f t="shared" si="18"/>
        <v>VO00532006</v>
      </c>
    </row>
    <row r="1174" spans="2:47" ht="13.8" x14ac:dyDescent="0.25">
      <c r="B1174" s="20">
        <v>37404</v>
      </c>
      <c r="C1174" s="20" t="s">
        <v>2791</v>
      </c>
      <c r="D1174" s="21" t="s">
        <v>90</v>
      </c>
      <c r="E1174" s="21" t="s">
        <v>91</v>
      </c>
      <c r="F1174" s="22">
        <v>953.4</v>
      </c>
      <c r="G1174" s="21" t="s">
        <v>3086</v>
      </c>
      <c r="H1174" s="21" t="s">
        <v>49</v>
      </c>
      <c r="I1174" s="21" t="s">
        <v>3106</v>
      </c>
      <c r="J1174" s="21" t="s">
        <v>307</v>
      </c>
      <c r="K1174" s="21" t="s">
        <v>39</v>
      </c>
      <c r="L1174" s="21" t="s">
        <v>52</v>
      </c>
      <c r="M1174" s="23" t="s">
        <v>93</v>
      </c>
      <c r="N1174" s="24">
        <v>458</v>
      </c>
      <c r="O1174" s="21" t="s">
        <v>54</v>
      </c>
      <c r="P1174" s="23" t="s">
        <v>55</v>
      </c>
      <c r="Q1174" s="23" t="s">
        <v>56</v>
      </c>
      <c r="R1174" s="23" t="s">
        <v>57</v>
      </c>
      <c r="S1174" s="24" t="b">
        <v>0</v>
      </c>
      <c r="T1174" s="25" t="s">
        <v>3107</v>
      </c>
      <c r="U1174" s="25" t="s">
        <v>3089</v>
      </c>
      <c r="V1174" s="25" t="s">
        <v>225</v>
      </c>
      <c r="W1174" s="23" t="s">
        <v>3108</v>
      </c>
      <c r="X1174" s="26">
        <v>37391</v>
      </c>
      <c r="Y1174" s="26">
        <v>37411</v>
      </c>
      <c r="Z1174" s="21"/>
      <c r="AA1174" s="25"/>
      <c r="AB1174" s="25"/>
      <c r="AC1174" s="25"/>
      <c r="AD1174" s="25">
        <v>7001</v>
      </c>
      <c r="AE1174" s="25">
        <v>953.4</v>
      </c>
      <c r="AF1174" s="25" t="s">
        <v>62</v>
      </c>
      <c r="AG1174" s="25" t="s">
        <v>62</v>
      </c>
      <c r="AH1174" s="25"/>
      <c r="AI1174" s="25" t="s">
        <v>63</v>
      </c>
      <c r="AJ1174" s="27">
        <v>953.4</v>
      </c>
      <c r="AK1174" s="24">
        <v>4</v>
      </c>
      <c r="AL1174" s="24" t="b">
        <v>0</v>
      </c>
      <c r="AM1174" s="24" t="b">
        <v>0</v>
      </c>
      <c r="AN1174" s="24" t="b">
        <v>0</v>
      </c>
      <c r="AO1174" s="24">
        <v>0</v>
      </c>
      <c r="AP1174" s="24">
        <v>1</v>
      </c>
      <c r="AQ1174" s="26">
        <v>37404</v>
      </c>
      <c r="AR1174" s="26">
        <v>37406</v>
      </c>
      <c r="AS1174" s="24">
        <v>1</v>
      </c>
      <c r="AT1174" s="23" t="s">
        <v>97</v>
      </c>
      <c r="AU1174" s="23" t="str">
        <f t="shared" si="18"/>
        <v>VO00531997</v>
      </c>
    </row>
    <row r="1175" spans="2:47" ht="13.8" x14ac:dyDescent="0.25">
      <c r="B1175" s="20">
        <v>37404</v>
      </c>
      <c r="C1175" s="20" t="s">
        <v>2791</v>
      </c>
      <c r="D1175" s="21" t="s">
        <v>98</v>
      </c>
      <c r="E1175" s="21" t="s">
        <v>99</v>
      </c>
      <c r="F1175" s="22">
        <v>10.14</v>
      </c>
      <c r="G1175" s="21" t="s">
        <v>3086</v>
      </c>
      <c r="H1175" s="21" t="s">
        <v>49</v>
      </c>
      <c r="I1175" s="21" t="s">
        <v>3109</v>
      </c>
      <c r="J1175" s="21" t="s">
        <v>307</v>
      </c>
      <c r="K1175" s="21" t="s">
        <v>39</v>
      </c>
      <c r="L1175" s="21" t="s">
        <v>52</v>
      </c>
      <c r="M1175" s="23" t="s">
        <v>101</v>
      </c>
      <c r="N1175" s="24">
        <v>459</v>
      </c>
      <c r="O1175" s="21" t="s">
        <v>102</v>
      </c>
      <c r="P1175" s="23" t="s">
        <v>55</v>
      </c>
      <c r="Q1175" s="23" t="s">
        <v>56</v>
      </c>
      <c r="R1175" s="23" t="s">
        <v>57</v>
      </c>
      <c r="S1175" s="24" t="b">
        <v>0</v>
      </c>
      <c r="T1175" s="25" t="s">
        <v>3110</v>
      </c>
      <c r="U1175" s="25" t="s">
        <v>3089</v>
      </c>
      <c r="V1175" s="25" t="s">
        <v>371</v>
      </c>
      <c r="W1175" s="23" t="s">
        <v>3111</v>
      </c>
      <c r="X1175" s="26">
        <v>37393</v>
      </c>
      <c r="Y1175" s="26">
        <v>37403</v>
      </c>
      <c r="Z1175" s="21"/>
      <c r="AA1175" s="25"/>
      <c r="AB1175" s="25"/>
      <c r="AC1175" s="25"/>
      <c r="AD1175" s="25">
        <v>7001</v>
      </c>
      <c r="AE1175" s="25">
        <v>10.14</v>
      </c>
      <c r="AF1175" s="25" t="s">
        <v>62</v>
      </c>
      <c r="AG1175" s="25" t="s">
        <v>62</v>
      </c>
      <c r="AH1175" s="25"/>
      <c r="AI1175" s="25" t="s">
        <v>63</v>
      </c>
      <c r="AJ1175" s="27">
        <v>10.14</v>
      </c>
      <c r="AK1175" s="24">
        <v>11</v>
      </c>
      <c r="AL1175" s="24" t="b">
        <v>0</v>
      </c>
      <c r="AM1175" s="24" t="b">
        <v>0</v>
      </c>
      <c r="AN1175" s="24" t="b">
        <v>0</v>
      </c>
      <c r="AO1175" s="24">
        <v>0</v>
      </c>
      <c r="AP1175" s="24">
        <v>1</v>
      </c>
      <c r="AQ1175" s="26">
        <v>37404</v>
      </c>
      <c r="AR1175" s="26">
        <v>37406</v>
      </c>
      <c r="AS1175" s="24">
        <v>1</v>
      </c>
      <c r="AT1175" s="23" t="s">
        <v>106</v>
      </c>
      <c r="AU1175" s="23" t="str">
        <f t="shared" si="18"/>
        <v>VO00532007</v>
      </c>
    </row>
    <row r="1176" spans="2:47" ht="13.8" x14ac:dyDescent="0.25">
      <c r="B1176" s="20">
        <v>37404</v>
      </c>
      <c r="C1176" s="20" t="s">
        <v>2791</v>
      </c>
      <c r="D1176" s="21" t="s">
        <v>136</v>
      </c>
      <c r="E1176" s="21" t="s">
        <v>91</v>
      </c>
      <c r="F1176" s="22">
        <v>36.07</v>
      </c>
      <c r="G1176" s="21" t="s">
        <v>3086</v>
      </c>
      <c r="H1176" s="21" t="s">
        <v>49</v>
      </c>
      <c r="I1176" s="21" t="s">
        <v>3112</v>
      </c>
      <c r="J1176" s="21" t="s">
        <v>307</v>
      </c>
      <c r="K1176" s="21" t="s">
        <v>39</v>
      </c>
      <c r="L1176" s="21" t="s">
        <v>52</v>
      </c>
      <c r="M1176" s="23" t="s">
        <v>138</v>
      </c>
      <c r="N1176" s="24">
        <v>499</v>
      </c>
      <c r="O1176" s="21" t="s">
        <v>139</v>
      </c>
      <c r="P1176" s="23" t="s">
        <v>55</v>
      </c>
      <c r="Q1176" s="23" t="s">
        <v>56</v>
      </c>
      <c r="R1176" s="23" t="s">
        <v>57</v>
      </c>
      <c r="S1176" s="24" t="b">
        <v>0</v>
      </c>
      <c r="T1176" s="25" t="s">
        <v>3113</v>
      </c>
      <c r="U1176" s="25" t="s">
        <v>3089</v>
      </c>
      <c r="V1176" s="25" t="s">
        <v>141</v>
      </c>
      <c r="W1176" s="23" t="s">
        <v>3114</v>
      </c>
      <c r="X1176" s="26">
        <v>37400</v>
      </c>
      <c r="Y1176" s="26">
        <v>37457</v>
      </c>
      <c r="Z1176" s="21"/>
      <c r="AA1176" s="25"/>
      <c r="AB1176" s="25"/>
      <c r="AC1176" s="25"/>
      <c r="AD1176" s="25">
        <v>7001</v>
      </c>
      <c r="AE1176" s="25">
        <v>36.07</v>
      </c>
      <c r="AF1176" s="25" t="s">
        <v>62</v>
      </c>
      <c r="AG1176" s="25" t="s">
        <v>62</v>
      </c>
      <c r="AH1176" s="25"/>
      <c r="AI1176" s="25" t="s">
        <v>63</v>
      </c>
      <c r="AJ1176" s="27">
        <v>36.07</v>
      </c>
      <c r="AK1176" s="24">
        <v>2</v>
      </c>
      <c r="AL1176" s="24" t="b">
        <v>0</v>
      </c>
      <c r="AM1176" s="24" t="b">
        <v>0</v>
      </c>
      <c r="AN1176" s="24" t="b">
        <v>0</v>
      </c>
      <c r="AO1176" s="24">
        <v>0</v>
      </c>
      <c r="AP1176" s="24">
        <v>1</v>
      </c>
      <c r="AQ1176" s="26">
        <v>37404</v>
      </c>
      <c r="AR1176" s="26">
        <v>37406</v>
      </c>
      <c r="AS1176" s="24">
        <v>1</v>
      </c>
      <c r="AT1176" s="23" t="s">
        <v>143</v>
      </c>
      <c r="AU1176" s="23" t="str">
        <f t="shared" si="18"/>
        <v>VO00531987</v>
      </c>
    </row>
    <row r="1177" spans="2:47" ht="13.8" x14ac:dyDescent="0.25">
      <c r="B1177" s="20">
        <v>37404</v>
      </c>
      <c r="C1177" s="20" t="s">
        <v>2791</v>
      </c>
      <c r="D1177" s="21" t="s">
        <v>241</v>
      </c>
      <c r="E1177" s="21" t="s">
        <v>242</v>
      </c>
      <c r="F1177" s="22">
        <v>67.959999999999994</v>
      </c>
      <c r="G1177" s="21" t="s">
        <v>3086</v>
      </c>
      <c r="H1177" s="21" t="s">
        <v>49</v>
      </c>
      <c r="I1177" s="21" t="s">
        <v>3115</v>
      </c>
      <c r="J1177" s="21" t="s">
        <v>307</v>
      </c>
      <c r="K1177" s="21" t="s">
        <v>39</v>
      </c>
      <c r="L1177" s="21" t="s">
        <v>52</v>
      </c>
      <c r="M1177" s="23" t="s">
        <v>244</v>
      </c>
      <c r="N1177" s="24">
        <v>499</v>
      </c>
      <c r="O1177" s="21" t="s">
        <v>139</v>
      </c>
      <c r="P1177" s="23" t="s">
        <v>55</v>
      </c>
      <c r="Q1177" s="23" t="s">
        <v>56</v>
      </c>
      <c r="R1177" s="23" t="s">
        <v>57</v>
      </c>
      <c r="S1177" s="24" t="b">
        <v>0</v>
      </c>
      <c r="T1177" s="25" t="s">
        <v>3116</v>
      </c>
      <c r="U1177" s="25" t="s">
        <v>3089</v>
      </c>
      <c r="V1177" s="25" t="s">
        <v>251</v>
      </c>
      <c r="W1177" s="23" t="s">
        <v>1409</v>
      </c>
      <c r="X1177" s="26">
        <v>37403</v>
      </c>
      <c r="Y1177" s="26">
        <v>37460</v>
      </c>
      <c r="Z1177" s="21"/>
      <c r="AA1177" s="25"/>
      <c r="AB1177" s="25"/>
      <c r="AC1177" s="25"/>
      <c r="AD1177" s="25">
        <v>7001</v>
      </c>
      <c r="AE1177" s="25">
        <v>67.959999999999994</v>
      </c>
      <c r="AF1177" s="25" t="s">
        <v>62</v>
      </c>
      <c r="AG1177" s="25" t="s">
        <v>62</v>
      </c>
      <c r="AH1177" s="25"/>
      <c r="AI1177" s="25" t="s">
        <v>63</v>
      </c>
      <c r="AJ1177" s="27">
        <v>67.959999999999994</v>
      </c>
      <c r="AK1177" s="24">
        <v>3</v>
      </c>
      <c r="AL1177" s="24" t="b">
        <v>0</v>
      </c>
      <c r="AM1177" s="24" t="b">
        <v>0</v>
      </c>
      <c r="AN1177" s="24" t="b">
        <v>0</v>
      </c>
      <c r="AO1177" s="24">
        <v>0</v>
      </c>
      <c r="AP1177" s="24">
        <v>1</v>
      </c>
      <c r="AQ1177" s="26">
        <v>37404</v>
      </c>
      <c r="AR1177" s="26">
        <v>37406</v>
      </c>
      <c r="AS1177" s="24">
        <v>1</v>
      </c>
      <c r="AT1177" s="23" t="s">
        <v>248</v>
      </c>
      <c r="AU1177" s="23" t="str">
        <f t="shared" si="18"/>
        <v>VO00531989</v>
      </c>
    </row>
    <row r="1178" spans="2:47" ht="13.8" x14ac:dyDescent="0.25">
      <c r="B1178" s="20">
        <v>37404</v>
      </c>
      <c r="C1178" s="20" t="s">
        <v>2791</v>
      </c>
      <c r="D1178" s="21" t="s">
        <v>241</v>
      </c>
      <c r="E1178" s="21" t="s">
        <v>242</v>
      </c>
      <c r="F1178" s="22">
        <v>5.38</v>
      </c>
      <c r="G1178" s="21" t="s">
        <v>3086</v>
      </c>
      <c r="H1178" s="21" t="s">
        <v>49</v>
      </c>
      <c r="I1178" s="21" t="s">
        <v>3117</v>
      </c>
      <c r="J1178" s="21" t="s">
        <v>307</v>
      </c>
      <c r="K1178" s="21" t="s">
        <v>39</v>
      </c>
      <c r="L1178" s="21" t="s">
        <v>52</v>
      </c>
      <c r="M1178" s="23" t="s">
        <v>244</v>
      </c>
      <c r="N1178" s="24">
        <v>499</v>
      </c>
      <c r="O1178" s="21" t="s">
        <v>139</v>
      </c>
      <c r="P1178" s="23" t="s">
        <v>55</v>
      </c>
      <c r="Q1178" s="23" t="s">
        <v>56</v>
      </c>
      <c r="R1178" s="23" t="s">
        <v>57</v>
      </c>
      <c r="S1178" s="24" t="b">
        <v>0</v>
      </c>
      <c r="T1178" s="25" t="s">
        <v>3118</v>
      </c>
      <c r="U1178" s="25" t="s">
        <v>3089</v>
      </c>
      <c r="V1178" s="25" t="s">
        <v>123</v>
      </c>
      <c r="W1178" s="23" t="s">
        <v>3119</v>
      </c>
      <c r="X1178" s="26">
        <v>37400</v>
      </c>
      <c r="Y1178" s="26">
        <v>37457</v>
      </c>
      <c r="Z1178" s="21"/>
      <c r="AA1178" s="25"/>
      <c r="AB1178" s="25"/>
      <c r="AC1178" s="25"/>
      <c r="AD1178" s="25">
        <v>7001</v>
      </c>
      <c r="AE1178" s="25">
        <v>5.38</v>
      </c>
      <c r="AF1178" s="25" t="s">
        <v>62</v>
      </c>
      <c r="AG1178" s="25" t="s">
        <v>62</v>
      </c>
      <c r="AH1178" s="25"/>
      <c r="AI1178" s="25" t="s">
        <v>63</v>
      </c>
      <c r="AJ1178" s="27">
        <v>5.38</v>
      </c>
      <c r="AK1178" s="24">
        <v>1</v>
      </c>
      <c r="AL1178" s="24" t="b">
        <v>0</v>
      </c>
      <c r="AM1178" s="24" t="b">
        <v>0</v>
      </c>
      <c r="AN1178" s="24" t="b">
        <v>0</v>
      </c>
      <c r="AO1178" s="24">
        <v>0</v>
      </c>
      <c r="AP1178" s="24">
        <v>1</v>
      </c>
      <c r="AQ1178" s="26">
        <v>37404</v>
      </c>
      <c r="AR1178" s="26">
        <v>37406</v>
      </c>
      <c r="AS1178" s="24">
        <v>1</v>
      </c>
      <c r="AT1178" s="23" t="s">
        <v>248</v>
      </c>
      <c r="AU1178" s="23" t="str">
        <f t="shared" si="18"/>
        <v>VO00531985</v>
      </c>
    </row>
    <row r="1179" spans="2:47" ht="13.8" x14ac:dyDescent="0.25">
      <c r="B1179" s="20">
        <v>37406</v>
      </c>
      <c r="C1179" s="20" t="s">
        <v>2791</v>
      </c>
      <c r="D1179" s="21" t="s">
        <v>373</v>
      </c>
      <c r="E1179" s="21" t="s">
        <v>374</v>
      </c>
      <c r="F1179" s="22">
        <v>130.94</v>
      </c>
      <c r="G1179" s="21" t="s">
        <v>3120</v>
      </c>
      <c r="H1179" s="21" t="s">
        <v>49</v>
      </c>
      <c r="I1179" s="21" t="s">
        <v>3121</v>
      </c>
      <c r="J1179" s="21" t="s">
        <v>307</v>
      </c>
      <c r="K1179" s="21" t="s">
        <v>39</v>
      </c>
      <c r="L1179" s="21" t="s">
        <v>52</v>
      </c>
      <c r="M1179" s="23" t="s">
        <v>113</v>
      </c>
      <c r="N1179" s="24">
        <v>459</v>
      </c>
      <c r="O1179" s="21" t="s">
        <v>102</v>
      </c>
      <c r="P1179" s="23" t="s">
        <v>130</v>
      </c>
      <c r="Q1179" s="23" t="s">
        <v>56</v>
      </c>
      <c r="R1179" s="23" t="s">
        <v>57</v>
      </c>
      <c r="S1179" s="24" t="b">
        <v>0</v>
      </c>
      <c r="T1179" s="25" t="s">
        <v>3122</v>
      </c>
      <c r="U1179" s="25" t="s">
        <v>3123</v>
      </c>
      <c r="V1179" s="25" t="s">
        <v>1079</v>
      </c>
      <c r="W1179" s="23" t="s">
        <v>3124</v>
      </c>
      <c r="X1179" s="26">
        <v>37389</v>
      </c>
      <c r="Y1179" s="26">
        <v>37399</v>
      </c>
      <c r="Z1179" s="21" t="s">
        <v>3125</v>
      </c>
      <c r="AA1179" s="25"/>
      <c r="AB1179" s="25"/>
      <c r="AC1179" s="25"/>
      <c r="AD1179" s="25">
        <v>7002</v>
      </c>
      <c r="AE1179" s="25">
        <v>130.94</v>
      </c>
      <c r="AF1179" s="25" t="s">
        <v>62</v>
      </c>
      <c r="AG1179" s="25" t="s">
        <v>62</v>
      </c>
      <c r="AH1179" s="25"/>
      <c r="AI1179" s="25" t="s">
        <v>63</v>
      </c>
      <c r="AJ1179" s="27">
        <v>130.94</v>
      </c>
      <c r="AK1179" s="24">
        <v>2</v>
      </c>
      <c r="AL1179" s="24" t="b">
        <v>0</v>
      </c>
      <c r="AM1179" s="24" t="b">
        <v>0</v>
      </c>
      <c r="AN1179" s="24" t="b">
        <v>0</v>
      </c>
      <c r="AO1179" s="24">
        <v>0</v>
      </c>
      <c r="AP1179" s="24">
        <v>1</v>
      </c>
      <c r="AQ1179" s="26">
        <v>37406</v>
      </c>
      <c r="AR1179" s="26">
        <v>37406</v>
      </c>
      <c r="AS1179" s="24">
        <v>1</v>
      </c>
      <c r="AT1179" s="23" t="s">
        <v>380</v>
      </c>
      <c r="AU1179" s="23" t="str">
        <f t="shared" si="18"/>
        <v>VO00533225</v>
      </c>
    </row>
    <row r="1180" spans="2:47" ht="13.8" x14ac:dyDescent="0.25">
      <c r="B1180" s="20">
        <v>37406</v>
      </c>
      <c r="C1180" s="20" t="s">
        <v>2791</v>
      </c>
      <c r="D1180" s="21" t="s">
        <v>765</v>
      </c>
      <c r="E1180" s="21" t="s">
        <v>99</v>
      </c>
      <c r="F1180" s="22">
        <v>80.56</v>
      </c>
      <c r="G1180" s="21" t="s">
        <v>3120</v>
      </c>
      <c r="H1180" s="21" t="s">
        <v>49</v>
      </c>
      <c r="I1180" s="21" t="s">
        <v>3126</v>
      </c>
      <c r="J1180" s="21" t="s">
        <v>307</v>
      </c>
      <c r="K1180" s="21" t="s">
        <v>39</v>
      </c>
      <c r="L1180" s="21" t="s">
        <v>52</v>
      </c>
      <c r="M1180" s="23" t="s">
        <v>766</v>
      </c>
      <c r="N1180" s="24">
        <v>499</v>
      </c>
      <c r="O1180" s="21" t="s">
        <v>139</v>
      </c>
      <c r="P1180" s="23" t="s">
        <v>130</v>
      </c>
      <c r="Q1180" s="23" t="s">
        <v>56</v>
      </c>
      <c r="R1180" s="23" t="s">
        <v>57</v>
      </c>
      <c r="S1180" s="24" t="b">
        <v>0</v>
      </c>
      <c r="T1180" s="25" t="s">
        <v>3127</v>
      </c>
      <c r="U1180" s="25" t="s">
        <v>3123</v>
      </c>
      <c r="V1180" s="25" t="s">
        <v>1658</v>
      </c>
      <c r="W1180" s="23" t="s">
        <v>3128</v>
      </c>
      <c r="X1180" s="26">
        <v>37398</v>
      </c>
      <c r="Y1180" s="26">
        <v>37455</v>
      </c>
      <c r="Z1180" s="21"/>
      <c r="AA1180" s="25"/>
      <c r="AB1180" s="25"/>
      <c r="AC1180" s="25"/>
      <c r="AD1180" s="25">
        <v>7002</v>
      </c>
      <c r="AE1180" s="25">
        <v>80.56</v>
      </c>
      <c r="AF1180" s="25" t="s">
        <v>62</v>
      </c>
      <c r="AG1180" s="25" t="s">
        <v>62</v>
      </c>
      <c r="AH1180" s="25"/>
      <c r="AI1180" s="25" t="s">
        <v>63</v>
      </c>
      <c r="AJ1180" s="27">
        <v>80.56</v>
      </c>
      <c r="AK1180" s="24">
        <v>3</v>
      </c>
      <c r="AL1180" s="24" t="b">
        <v>0</v>
      </c>
      <c r="AM1180" s="24" t="b">
        <v>0</v>
      </c>
      <c r="AN1180" s="24" t="b">
        <v>0</v>
      </c>
      <c r="AO1180" s="24">
        <v>0</v>
      </c>
      <c r="AP1180" s="24">
        <v>1</v>
      </c>
      <c r="AQ1180" s="26">
        <v>37406</v>
      </c>
      <c r="AR1180" s="26">
        <v>37406</v>
      </c>
      <c r="AS1180" s="24">
        <v>1</v>
      </c>
      <c r="AT1180" s="23" t="s">
        <v>767</v>
      </c>
      <c r="AU1180" s="23" t="str">
        <f t="shared" si="18"/>
        <v>VO00533228</v>
      </c>
    </row>
    <row r="1181" spans="2:47" ht="13.8" x14ac:dyDescent="0.25">
      <c r="B1181" s="20">
        <v>37406</v>
      </c>
      <c r="C1181" s="20" t="s">
        <v>2791</v>
      </c>
      <c r="D1181" s="21" t="s">
        <v>765</v>
      </c>
      <c r="E1181" s="21" t="s">
        <v>99</v>
      </c>
      <c r="F1181" s="22">
        <v>55.64</v>
      </c>
      <c r="G1181" s="21" t="s">
        <v>3120</v>
      </c>
      <c r="H1181" s="21" t="s">
        <v>49</v>
      </c>
      <c r="I1181" s="21" t="s">
        <v>3129</v>
      </c>
      <c r="J1181" s="21" t="s">
        <v>307</v>
      </c>
      <c r="K1181" s="21" t="s">
        <v>39</v>
      </c>
      <c r="L1181" s="21" t="s">
        <v>52</v>
      </c>
      <c r="M1181" s="23" t="s">
        <v>766</v>
      </c>
      <c r="N1181" s="24">
        <v>499</v>
      </c>
      <c r="O1181" s="21" t="s">
        <v>139</v>
      </c>
      <c r="P1181" s="23" t="s">
        <v>130</v>
      </c>
      <c r="Q1181" s="23" t="s">
        <v>56</v>
      </c>
      <c r="R1181" s="23" t="s">
        <v>57</v>
      </c>
      <c r="S1181" s="24" t="b">
        <v>0</v>
      </c>
      <c r="T1181" s="25" t="s">
        <v>3130</v>
      </c>
      <c r="U1181" s="25" t="s">
        <v>3123</v>
      </c>
      <c r="V1181" s="25" t="s">
        <v>1052</v>
      </c>
      <c r="W1181" s="23" t="s">
        <v>3131</v>
      </c>
      <c r="X1181" s="26">
        <v>37377</v>
      </c>
      <c r="Y1181" s="26">
        <v>37387</v>
      </c>
      <c r="Z1181" s="21"/>
      <c r="AA1181" s="25"/>
      <c r="AB1181" s="25"/>
      <c r="AC1181" s="25"/>
      <c r="AD1181" s="25">
        <v>7002</v>
      </c>
      <c r="AE1181" s="25">
        <v>55.64</v>
      </c>
      <c r="AF1181" s="25" t="s">
        <v>62</v>
      </c>
      <c r="AG1181" s="25" t="s">
        <v>62</v>
      </c>
      <c r="AH1181" s="25"/>
      <c r="AI1181" s="25" t="s">
        <v>63</v>
      </c>
      <c r="AJ1181" s="27">
        <v>55.64</v>
      </c>
      <c r="AK1181" s="24">
        <v>1</v>
      </c>
      <c r="AL1181" s="24" t="b">
        <v>0</v>
      </c>
      <c r="AM1181" s="24" t="b">
        <v>0</v>
      </c>
      <c r="AN1181" s="24" t="b">
        <v>0</v>
      </c>
      <c r="AO1181" s="24">
        <v>0</v>
      </c>
      <c r="AP1181" s="24">
        <v>1</v>
      </c>
      <c r="AQ1181" s="26">
        <v>37406</v>
      </c>
      <c r="AR1181" s="26">
        <v>37406</v>
      </c>
      <c r="AS1181" s="24">
        <v>1</v>
      </c>
      <c r="AT1181" s="23" t="s">
        <v>767</v>
      </c>
      <c r="AU1181" s="23" t="str">
        <f t="shared" si="18"/>
        <v>VO00533221</v>
      </c>
    </row>
    <row r="1182" spans="2:47" ht="13.8" x14ac:dyDescent="0.25">
      <c r="B1182" s="20">
        <v>37406</v>
      </c>
      <c r="C1182" s="20" t="s">
        <v>2791</v>
      </c>
      <c r="D1182" s="21" t="s">
        <v>193</v>
      </c>
      <c r="E1182" s="21" t="s">
        <v>194</v>
      </c>
      <c r="F1182" s="22">
        <v>12.49</v>
      </c>
      <c r="G1182" s="21" t="s">
        <v>3132</v>
      </c>
      <c r="H1182" s="21" t="s">
        <v>49</v>
      </c>
      <c r="I1182" s="21" t="s">
        <v>3133</v>
      </c>
      <c r="J1182" s="21" t="s">
        <v>307</v>
      </c>
      <c r="K1182" s="21" t="s">
        <v>39</v>
      </c>
      <c r="L1182" s="21" t="s">
        <v>52</v>
      </c>
      <c r="M1182" s="23" t="s">
        <v>197</v>
      </c>
      <c r="N1182" s="24">
        <v>499</v>
      </c>
      <c r="O1182" s="21" t="s">
        <v>139</v>
      </c>
      <c r="P1182" s="23" t="s">
        <v>130</v>
      </c>
      <c r="Q1182" s="23" t="s">
        <v>56</v>
      </c>
      <c r="R1182" s="23" t="s">
        <v>57</v>
      </c>
      <c r="S1182" s="24" t="b">
        <v>0</v>
      </c>
      <c r="T1182" s="25" t="s">
        <v>3134</v>
      </c>
      <c r="U1182" s="25" t="s">
        <v>3135</v>
      </c>
      <c r="V1182" s="25" t="s">
        <v>200</v>
      </c>
      <c r="W1182" s="23" t="s">
        <v>3136</v>
      </c>
      <c r="X1182" s="26">
        <v>37400</v>
      </c>
      <c r="Y1182" s="26">
        <v>37415</v>
      </c>
      <c r="Z1182" s="21"/>
      <c r="AA1182" s="25"/>
      <c r="AB1182" s="25"/>
      <c r="AC1182" s="25"/>
      <c r="AD1182" s="25">
        <v>7026</v>
      </c>
      <c r="AE1182" s="25">
        <v>76.040000000000006</v>
      </c>
      <c r="AF1182" s="25" t="s">
        <v>62</v>
      </c>
      <c r="AG1182" s="25" t="s">
        <v>62</v>
      </c>
      <c r="AH1182" s="25"/>
      <c r="AI1182" s="25" t="s">
        <v>63</v>
      </c>
      <c r="AJ1182" s="27">
        <v>12.49</v>
      </c>
      <c r="AK1182" s="24">
        <v>49</v>
      </c>
      <c r="AL1182" s="24" t="b">
        <v>0</v>
      </c>
      <c r="AM1182" s="24" t="b">
        <v>0</v>
      </c>
      <c r="AN1182" s="24" t="b">
        <v>0</v>
      </c>
      <c r="AO1182" s="24">
        <v>0</v>
      </c>
      <c r="AP1182" s="24">
        <v>1</v>
      </c>
      <c r="AQ1182" s="26">
        <v>37406</v>
      </c>
      <c r="AR1182" s="26">
        <v>37406</v>
      </c>
      <c r="AS1182" s="24">
        <v>1</v>
      </c>
      <c r="AT1182" s="23" t="s">
        <v>202</v>
      </c>
      <c r="AU1182" s="23" t="str">
        <f t="shared" si="18"/>
        <v>VO00533282</v>
      </c>
    </row>
    <row r="1183" spans="2:47" ht="13.8" x14ac:dyDescent="0.25">
      <c r="B1183" s="20">
        <v>37407</v>
      </c>
      <c r="C1183" s="20" t="s">
        <v>2791</v>
      </c>
      <c r="D1183" s="21" t="s">
        <v>415</v>
      </c>
      <c r="E1183" s="21" t="s">
        <v>416</v>
      </c>
      <c r="F1183" s="22">
        <v>-6139</v>
      </c>
      <c r="G1183" s="21" t="s">
        <v>3137</v>
      </c>
      <c r="H1183" s="21" t="s">
        <v>3138</v>
      </c>
      <c r="I1183" s="21" t="s">
        <v>3138</v>
      </c>
      <c r="J1183" s="21"/>
      <c r="K1183" s="21" t="s">
        <v>39</v>
      </c>
      <c r="L1183" s="21" t="s">
        <v>269</v>
      </c>
      <c r="M1183" s="23" t="s">
        <v>419</v>
      </c>
      <c r="N1183" s="24">
        <v>400</v>
      </c>
      <c r="O1183" s="21" t="s">
        <v>420</v>
      </c>
      <c r="P1183" s="23" t="s">
        <v>130</v>
      </c>
      <c r="Q1183" s="23" t="s">
        <v>56</v>
      </c>
      <c r="R1183" s="23" t="s">
        <v>57</v>
      </c>
      <c r="S1183" s="24" t="b">
        <v>0</v>
      </c>
      <c r="T1183" s="25" t="s">
        <v>3137</v>
      </c>
      <c r="U1183" s="25"/>
      <c r="V1183" s="25"/>
      <c r="W1183" s="23" t="s">
        <v>272</v>
      </c>
      <c r="X1183" s="26">
        <v>2</v>
      </c>
      <c r="Y1183" s="26">
        <v>2</v>
      </c>
      <c r="Z1183" s="21"/>
      <c r="AA1183" s="25"/>
      <c r="AB1183" s="25"/>
      <c r="AC1183" s="25"/>
      <c r="AD1183" s="25"/>
      <c r="AE1183" s="25">
        <v>0</v>
      </c>
      <c r="AF1183" s="25" t="s">
        <v>62</v>
      </c>
      <c r="AG1183" s="25" t="s">
        <v>62</v>
      </c>
      <c r="AH1183" s="25"/>
      <c r="AI1183" s="25" t="s">
        <v>63</v>
      </c>
      <c r="AJ1183" s="27">
        <v>-6139</v>
      </c>
      <c r="AK1183" s="24">
        <v>3</v>
      </c>
      <c r="AL1183" s="24" t="b">
        <v>0</v>
      </c>
      <c r="AM1183" s="24" t="b">
        <v>0</v>
      </c>
      <c r="AN1183" s="24" t="b">
        <v>0</v>
      </c>
      <c r="AO1183" s="24">
        <v>0</v>
      </c>
      <c r="AP1183" s="24">
        <v>1</v>
      </c>
      <c r="AQ1183" s="26">
        <v>37407</v>
      </c>
      <c r="AR1183" s="26">
        <v>37414</v>
      </c>
      <c r="AS1183" s="24">
        <v>1</v>
      </c>
      <c r="AT1183" s="23" t="s">
        <v>421</v>
      </c>
      <c r="AU1183" s="23" t="str">
        <f t="shared" si="18"/>
        <v/>
      </c>
    </row>
    <row r="1184" spans="2:47" ht="13.8" x14ac:dyDescent="0.25">
      <c r="B1184" s="20">
        <v>37407</v>
      </c>
      <c r="C1184" s="20" t="s">
        <v>2791</v>
      </c>
      <c r="D1184" s="21" t="s">
        <v>422</v>
      </c>
      <c r="E1184" s="21" t="s">
        <v>423</v>
      </c>
      <c r="F1184" s="22">
        <v>-11193.26</v>
      </c>
      <c r="G1184" s="21" t="s">
        <v>3137</v>
      </c>
      <c r="H1184" s="21" t="s">
        <v>3138</v>
      </c>
      <c r="I1184" s="21" t="s">
        <v>3138</v>
      </c>
      <c r="J1184" s="21"/>
      <c r="K1184" s="21" t="s">
        <v>39</v>
      </c>
      <c r="L1184" s="21" t="s">
        <v>269</v>
      </c>
      <c r="M1184" s="23" t="s">
        <v>424</v>
      </c>
      <c r="N1184" s="24">
        <v>420</v>
      </c>
      <c r="O1184" s="21" t="s">
        <v>425</v>
      </c>
      <c r="P1184" s="23" t="s">
        <v>130</v>
      </c>
      <c r="Q1184" s="23" t="s">
        <v>56</v>
      </c>
      <c r="R1184" s="23" t="s">
        <v>57</v>
      </c>
      <c r="S1184" s="24" t="b">
        <v>0</v>
      </c>
      <c r="T1184" s="25" t="s">
        <v>3137</v>
      </c>
      <c r="U1184" s="25"/>
      <c r="V1184" s="25"/>
      <c r="W1184" s="23" t="s">
        <v>272</v>
      </c>
      <c r="X1184" s="26">
        <v>2</v>
      </c>
      <c r="Y1184" s="26">
        <v>2</v>
      </c>
      <c r="Z1184" s="21"/>
      <c r="AA1184" s="25"/>
      <c r="AB1184" s="25"/>
      <c r="AC1184" s="25"/>
      <c r="AD1184" s="25"/>
      <c r="AE1184" s="25">
        <v>0</v>
      </c>
      <c r="AF1184" s="25" t="s">
        <v>62</v>
      </c>
      <c r="AG1184" s="25" t="s">
        <v>62</v>
      </c>
      <c r="AH1184" s="25"/>
      <c r="AI1184" s="25" t="s">
        <v>63</v>
      </c>
      <c r="AJ1184" s="27">
        <v>-11193.26</v>
      </c>
      <c r="AK1184" s="24">
        <v>4</v>
      </c>
      <c r="AL1184" s="24" t="b">
        <v>0</v>
      </c>
      <c r="AM1184" s="24" t="b">
        <v>0</v>
      </c>
      <c r="AN1184" s="24" t="b">
        <v>0</v>
      </c>
      <c r="AO1184" s="24">
        <v>0</v>
      </c>
      <c r="AP1184" s="24">
        <v>1</v>
      </c>
      <c r="AQ1184" s="26">
        <v>37407</v>
      </c>
      <c r="AR1184" s="26">
        <v>37414</v>
      </c>
      <c r="AS1184" s="24">
        <v>1</v>
      </c>
      <c r="AT1184" s="23" t="s">
        <v>426</v>
      </c>
      <c r="AU1184" s="23" t="str">
        <f t="shared" si="18"/>
        <v/>
      </c>
    </row>
    <row r="1185" spans="2:47" ht="13.8" x14ac:dyDescent="0.25">
      <c r="B1185" s="20">
        <v>37407</v>
      </c>
      <c r="C1185" s="20" t="s">
        <v>2791</v>
      </c>
      <c r="D1185" s="21" t="s">
        <v>427</v>
      </c>
      <c r="E1185" s="21" t="s">
        <v>428</v>
      </c>
      <c r="F1185" s="22">
        <v>-25500</v>
      </c>
      <c r="G1185" s="21" t="s">
        <v>3139</v>
      </c>
      <c r="H1185" s="21" t="s">
        <v>3140</v>
      </c>
      <c r="I1185" s="21" t="s">
        <v>3141</v>
      </c>
      <c r="J1185" s="21" t="s">
        <v>432</v>
      </c>
      <c r="K1185" s="21" t="s">
        <v>39</v>
      </c>
      <c r="L1185" s="21" t="s">
        <v>269</v>
      </c>
      <c r="M1185" s="23" t="s">
        <v>433</v>
      </c>
      <c r="N1185" s="24">
        <v>400</v>
      </c>
      <c r="O1185" s="21" t="s">
        <v>420</v>
      </c>
      <c r="P1185" s="23" t="s">
        <v>55</v>
      </c>
      <c r="Q1185" s="23" t="s">
        <v>56</v>
      </c>
      <c r="R1185" s="23" t="s">
        <v>57</v>
      </c>
      <c r="S1185" s="24" t="b">
        <v>0</v>
      </c>
      <c r="T1185" s="25" t="s">
        <v>2525</v>
      </c>
      <c r="U1185" s="25" t="s">
        <v>435</v>
      </c>
      <c r="V1185" s="25"/>
      <c r="W1185" s="23" t="s">
        <v>272</v>
      </c>
      <c r="X1185" s="26">
        <v>2</v>
      </c>
      <c r="Y1185" s="26">
        <v>2</v>
      </c>
      <c r="Z1185" s="21"/>
      <c r="AA1185" s="25"/>
      <c r="AB1185" s="25"/>
      <c r="AC1185" s="25"/>
      <c r="AD1185" s="25"/>
      <c r="AE1185" s="25">
        <v>0</v>
      </c>
      <c r="AF1185" s="25" t="s">
        <v>62</v>
      </c>
      <c r="AG1185" s="25" t="s">
        <v>62</v>
      </c>
      <c r="AH1185" s="25"/>
      <c r="AI1185" s="25" t="s">
        <v>63</v>
      </c>
      <c r="AJ1185" s="27">
        <v>-25500</v>
      </c>
      <c r="AK1185" s="24">
        <v>2</v>
      </c>
      <c r="AL1185" s="24" t="b">
        <v>0</v>
      </c>
      <c r="AM1185" s="24" t="b">
        <v>0</v>
      </c>
      <c r="AN1185" s="24" t="b">
        <v>1</v>
      </c>
      <c r="AO1185" s="24">
        <v>4</v>
      </c>
      <c r="AP1185" s="24">
        <v>1</v>
      </c>
      <c r="AQ1185" s="26">
        <v>37407</v>
      </c>
      <c r="AR1185" s="26">
        <v>37410</v>
      </c>
      <c r="AS1185" s="24">
        <v>1</v>
      </c>
      <c r="AT1185" s="23" t="s">
        <v>436</v>
      </c>
      <c r="AU1185" s="23" t="str">
        <f t="shared" si="18"/>
        <v/>
      </c>
    </row>
    <row r="1186" spans="2:47" ht="13.8" x14ac:dyDescent="0.25">
      <c r="B1186" s="20">
        <v>37407</v>
      </c>
      <c r="C1186" s="20" t="s">
        <v>2791</v>
      </c>
      <c r="D1186" s="21" t="s">
        <v>427</v>
      </c>
      <c r="E1186" s="21" t="s">
        <v>428</v>
      </c>
      <c r="F1186" s="22">
        <v>-31650.75</v>
      </c>
      <c r="G1186" s="21" t="s">
        <v>3139</v>
      </c>
      <c r="H1186" s="21" t="s">
        <v>3140</v>
      </c>
      <c r="I1186" s="21" t="s">
        <v>3142</v>
      </c>
      <c r="J1186" s="21" t="s">
        <v>432</v>
      </c>
      <c r="K1186" s="21" t="s">
        <v>39</v>
      </c>
      <c r="L1186" s="21" t="s">
        <v>269</v>
      </c>
      <c r="M1186" s="23" t="s">
        <v>433</v>
      </c>
      <c r="N1186" s="24">
        <v>400</v>
      </c>
      <c r="O1186" s="21" t="s">
        <v>420</v>
      </c>
      <c r="P1186" s="23" t="s">
        <v>55</v>
      </c>
      <c r="Q1186" s="23" t="s">
        <v>56</v>
      </c>
      <c r="R1186" s="23" t="s">
        <v>57</v>
      </c>
      <c r="S1186" s="24" t="b">
        <v>0</v>
      </c>
      <c r="T1186" s="25" t="s">
        <v>2525</v>
      </c>
      <c r="U1186" s="25" t="s">
        <v>435</v>
      </c>
      <c r="V1186" s="25"/>
      <c r="W1186" s="23" t="s">
        <v>272</v>
      </c>
      <c r="X1186" s="26">
        <v>2</v>
      </c>
      <c r="Y1186" s="26">
        <v>2</v>
      </c>
      <c r="Z1186" s="21"/>
      <c r="AA1186" s="25"/>
      <c r="AB1186" s="25"/>
      <c r="AC1186" s="25"/>
      <c r="AD1186" s="25"/>
      <c r="AE1186" s="25">
        <v>0</v>
      </c>
      <c r="AF1186" s="25" t="s">
        <v>62</v>
      </c>
      <c r="AG1186" s="25" t="s">
        <v>62</v>
      </c>
      <c r="AH1186" s="25"/>
      <c r="AI1186" s="25" t="s">
        <v>63</v>
      </c>
      <c r="AJ1186" s="27">
        <v>-31650.75</v>
      </c>
      <c r="AK1186" s="24">
        <v>3</v>
      </c>
      <c r="AL1186" s="24" t="b">
        <v>0</v>
      </c>
      <c r="AM1186" s="24" t="b">
        <v>0</v>
      </c>
      <c r="AN1186" s="24" t="b">
        <v>1</v>
      </c>
      <c r="AO1186" s="24">
        <v>4</v>
      </c>
      <c r="AP1186" s="24">
        <v>1</v>
      </c>
      <c r="AQ1186" s="26">
        <v>37407</v>
      </c>
      <c r="AR1186" s="26">
        <v>37410</v>
      </c>
      <c r="AS1186" s="24">
        <v>1</v>
      </c>
      <c r="AT1186" s="23" t="s">
        <v>436</v>
      </c>
      <c r="AU1186" s="23" t="str">
        <f t="shared" si="18"/>
        <v/>
      </c>
    </row>
    <row r="1187" spans="2:47" ht="13.8" x14ac:dyDescent="0.25">
      <c r="B1187" s="20">
        <v>37407</v>
      </c>
      <c r="C1187" s="20" t="s">
        <v>2791</v>
      </c>
      <c r="D1187" s="21" t="s">
        <v>427</v>
      </c>
      <c r="E1187" s="21" t="s">
        <v>428</v>
      </c>
      <c r="F1187" s="22">
        <v>-51500</v>
      </c>
      <c r="G1187" s="21" t="s">
        <v>3139</v>
      </c>
      <c r="H1187" s="21" t="s">
        <v>3140</v>
      </c>
      <c r="I1187" s="21" t="s">
        <v>3143</v>
      </c>
      <c r="J1187" s="21" t="s">
        <v>432</v>
      </c>
      <c r="K1187" s="21" t="s">
        <v>39</v>
      </c>
      <c r="L1187" s="21" t="s">
        <v>269</v>
      </c>
      <c r="M1187" s="23" t="s">
        <v>433</v>
      </c>
      <c r="N1187" s="24">
        <v>400</v>
      </c>
      <c r="O1187" s="21" t="s">
        <v>420</v>
      </c>
      <c r="P1187" s="23" t="s">
        <v>55</v>
      </c>
      <c r="Q1187" s="23" t="s">
        <v>56</v>
      </c>
      <c r="R1187" s="23" t="s">
        <v>57</v>
      </c>
      <c r="S1187" s="24" t="b">
        <v>0</v>
      </c>
      <c r="T1187" s="25" t="s">
        <v>2525</v>
      </c>
      <c r="U1187" s="25" t="s">
        <v>435</v>
      </c>
      <c r="V1187" s="25"/>
      <c r="W1187" s="23" t="s">
        <v>272</v>
      </c>
      <c r="X1187" s="26">
        <v>2</v>
      </c>
      <c r="Y1187" s="26">
        <v>2</v>
      </c>
      <c r="Z1187" s="21"/>
      <c r="AA1187" s="25"/>
      <c r="AB1187" s="25"/>
      <c r="AC1187" s="25"/>
      <c r="AD1187" s="25"/>
      <c r="AE1187" s="25">
        <v>0</v>
      </c>
      <c r="AF1187" s="25" t="s">
        <v>62</v>
      </c>
      <c r="AG1187" s="25" t="s">
        <v>62</v>
      </c>
      <c r="AH1187" s="25"/>
      <c r="AI1187" s="25" t="s">
        <v>63</v>
      </c>
      <c r="AJ1187" s="27">
        <v>-51500</v>
      </c>
      <c r="AK1187" s="24">
        <v>4</v>
      </c>
      <c r="AL1187" s="24" t="b">
        <v>0</v>
      </c>
      <c r="AM1187" s="24" t="b">
        <v>0</v>
      </c>
      <c r="AN1187" s="24" t="b">
        <v>1</v>
      </c>
      <c r="AO1187" s="24">
        <v>4</v>
      </c>
      <c r="AP1187" s="24">
        <v>1</v>
      </c>
      <c r="AQ1187" s="26">
        <v>37407</v>
      </c>
      <c r="AR1187" s="26">
        <v>37410</v>
      </c>
      <c r="AS1187" s="24">
        <v>1</v>
      </c>
      <c r="AT1187" s="23" t="s">
        <v>436</v>
      </c>
      <c r="AU1187" s="23" t="str">
        <f t="shared" si="18"/>
        <v/>
      </c>
    </row>
    <row r="1188" spans="2:47" ht="13.8" x14ac:dyDescent="0.25">
      <c r="B1188" s="20">
        <v>37407</v>
      </c>
      <c r="C1188" s="20" t="s">
        <v>2791</v>
      </c>
      <c r="D1188" s="21" t="s">
        <v>427</v>
      </c>
      <c r="E1188" s="21" t="s">
        <v>428</v>
      </c>
      <c r="F1188" s="22">
        <v>-6950</v>
      </c>
      <c r="G1188" s="21" t="s">
        <v>3139</v>
      </c>
      <c r="H1188" s="21" t="s">
        <v>3140</v>
      </c>
      <c r="I1188" s="21" t="s">
        <v>3144</v>
      </c>
      <c r="J1188" s="21" t="s">
        <v>432</v>
      </c>
      <c r="K1188" s="21" t="s">
        <v>39</v>
      </c>
      <c r="L1188" s="21" t="s">
        <v>269</v>
      </c>
      <c r="M1188" s="23" t="s">
        <v>433</v>
      </c>
      <c r="N1188" s="24">
        <v>400</v>
      </c>
      <c r="O1188" s="21" t="s">
        <v>420</v>
      </c>
      <c r="P1188" s="23" t="s">
        <v>55</v>
      </c>
      <c r="Q1188" s="23" t="s">
        <v>56</v>
      </c>
      <c r="R1188" s="23" t="s">
        <v>57</v>
      </c>
      <c r="S1188" s="24" t="b">
        <v>0</v>
      </c>
      <c r="T1188" s="25" t="s">
        <v>2525</v>
      </c>
      <c r="U1188" s="25" t="s">
        <v>435</v>
      </c>
      <c r="V1188" s="25"/>
      <c r="W1188" s="23" t="s">
        <v>272</v>
      </c>
      <c r="X1188" s="26">
        <v>2</v>
      </c>
      <c r="Y1188" s="26">
        <v>2</v>
      </c>
      <c r="Z1188" s="21"/>
      <c r="AA1188" s="25"/>
      <c r="AB1188" s="25"/>
      <c r="AC1188" s="25"/>
      <c r="AD1188" s="25"/>
      <c r="AE1188" s="25">
        <v>0</v>
      </c>
      <c r="AF1188" s="25" t="s">
        <v>62</v>
      </c>
      <c r="AG1188" s="25" t="s">
        <v>62</v>
      </c>
      <c r="AH1188" s="25"/>
      <c r="AI1188" s="25" t="s">
        <v>63</v>
      </c>
      <c r="AJ1188" s="27">
        <v>-6950</v>
      </c>
      <c r="AK1188" s="24">
        <v>5</v>
      </c>
      <c r="AL1188" s="24" t="b">
        <v>0</v>
      </c>
      <c r="AM1188" s="24" t="b">
        <v>0</v>
      </c>
      <c r="AN1188" s="24" t="b">
        <v>1</v>
      </c>
      <c r="AO1188" s="24">
        <v>4</v>
      </c>
      <c r="AP1188" s="24">
        <v>1</v>
      </c>
      <c r="AQ1188" s="26">
        <v>37407</v>
      </c>
      <c r="AR1188" s="26">
        <v>37410</v>
      </c>
      <c r="AS1188" s="24">
        <v>1</v>
      </c>
      <c r="AT1188" s="23" t="s">
        <v>436</v>
      </c>
      <c r="AU1188" s="23" t="str">
        <f t="shared" si="18"/>
        <v/>
      </c>
    </row>
    <row r="1189" spans="2:47" ht="13.8" x14ac:dyDescent="0.25">
      <c r="B1189" s="20">
        <v>37407</v>
      </c>
      <c r="C1189" s="20" t="s">
        <v>2791</v>
      </c>
      <c r="D1189" s="21" t="s">
        <v>427</v>
      </c>
      <c r="E1189" s="21" t="s">
        <v>428</v>
      </c>
      <c r="F1189" s="22">
        <v>-332.32</v>
      </c>
      <c r="G1189" s="21" t="s">
        <v>3139</v>
      </c>
      <c r="H1189" s="21" t="s">
        <v>3140</v>
      </c>
      <c r="I1189" s="21" t="s">
        <v>440</v>
      </c>
      <c r="J1189" s="21" t="s">
        <v>432</v>
      </c>
      <c r="K1189" s="21" t="s">
        <v>39</v>
      </c>
      <c r="L1189" s="21" t="s">
        <v>269</v>
      </c>
      <c r="M1189" s="23" t="s">
        <v>433</v>
      </c>
      <c r="N1189" s="24">
        <v>400</v>
      </c>
      <c r="O1189" s="21" t="s">
        <v>420</v>
      </c>
      <c r="P1189" s="23" t="s">
        <v>55</v>
      </c>
      <c r="Q1189" s="23" t="s">
        <v>56</v>
      </c>
      <c r="R1189" s="23" t="s">
        <v>57</v>
      </c>
      <c r="S1189" s="24" t="b">
        <v>0</v>
      </c>
      <c r="T1189" s="25" t="s">
        <v>2525</v>
      </c>
      <c r="U1189" s="25" t="s">
        <v>435</v>
      </c>
      <c r="V1189" s="25"/>
      <c r="W1189" s="23" t="s">
        <v>272</v>
      </c>
      <c r="X1189" s="26">
        <v>2</v>
      </c>
      <c r="Y1189" s="26">
        <v>2</v>
      </c>
      <c r="Z1189" s="21"/>
      <c r="AA1189" s="25"/>
      <c r="AB1189" s="25"/>
      <c r="AC1189" s="25"/>
      <c r="AD1189" s="25"/>
      <c r="AE1189" s="25">
        <v>0</v>
      </c>
      <c r="AF1189" s="25" t="s">
        <v>62</v>
      </c>
      <c r="AG1189" s="25" t="s">
        <v>62</v>
      </c>
      <c r="AH1189" s="25"/>
      <c r="AI1189" s="25" t="s">
        <v>63</v>
      </c>
      <c r="AJ1189" s="27">
        <v>-332.32</v>
      </c>
      <c r="AK1189" s="24">
        <v>6</v>
      </c>
      <c r="AL1189" s="24" t="b">
        <v>0</v>
      </c>
      <c r="AM1189" s="24" t="b">
        <v>0</v>
      </c>
      <c r="AN1189" s="24" t="b">
        <v>1</v>
      </c>
      <c r="AO1189" s="24">
        <v>4</v>
      </c>
      <c r="AP1189" s="24">
        <v>1</v>
      </c>
      <c r="AQ1189" s="26">
        <v>37407</v>
      </c>
      <c r="AR1189" s="26">
        <v>37410</v>
      </c>
      <c r="AS1189" s="24">
        <v>1</v>
      </c>
      <c r="AT1189" s="23" t="s">
        <v>436</v>
      </c>
      <c r="AU1189" s="23" t="str">
        <f t="shared" si="18"/>
        <v/>
      </c>
    </row>
    <row r="1190" spans="2:47" ht="13.8" x14ac:dyDescent="0.25">
      <c r="B1190" s="20">
        <v>37407</v>
      </c>
      <c r="C1190" s="20" t="s">
        <v>2791</v>
      </c>
      <c r="D1190" s="21" t="s">
        <v>441</v>
      </c>
      <c r="E1190" s="21" t="s">
        <v>442</v>
      </c>
      <c r="F1190" s="22">
        <v>-20900</v>
      </c>
      <c r="G1190" s="21" t="s">
        <v>3137</v>
      </c>
      <c r="H1190" s="21" t="s">
        <v>3138</v>
      </c>
      <c r="I1190" s="21" t="s">
        <v>3138</v>
      </c>
      <c r="J1190" s="21"/>
      <c r="K1190" s="21" t="s">
        <v>39</v>
      </c>
      <c r="L1190" s="21" t="s">
        <v>269</v>
      </c>
      <c r="M1190" s="23" t="s">
        <v>433</v>
      </c>
      <c r="N1190" s="24">
        <v>400</v>
      </c>
      <c r="O1190" s="21" t="s">
        <v>420</v>
      </c>
      <c r="P1190" s="23" t="s">
        <v>130</v>
      </c>
      <c r="Q1190" s="23" t="s">
        <v>56</v>
      </c>
      <c r="R1190" s="23" t="s">
        <v>57</v>
      </c>
      <c r="S1190" s="24" t="b">
        <v>0</v>
      </c>
      <c r="T1190" s="25" t="s">
        <v>3137</v>
      </c>
      <c r="U1190" s="25"/>
      <c r="V1190" s="25"/>
      <c r="W1190" s="23" t="s">
        <v>272</v>
      </c>
      <c r="X1190" s="26">
        <v>2</v>
      </c>
      <c r="Y1190" s="26">
        <v>2</v>
      </c>
      <c r="Z1190" s="21"/>
      <c r="AA1190" s="25"/>
      <c r="AB1190" s="25"/>
      <c r="AC1190" s="25"/>
      <c r="AD1190" s="25"/>
      <c r="AE1190" s="25">
        <v>0</v>
      </c>
      <c r="AF1190" s="25" t="s">
        <v>62</v>
      </c>
      <c r="AG1190" s="25" t="s">
        <v>62</v>
      </c>
      <c r="AH1190" s="25"/>
      <c r="AI1190" s="25" t="s">
        <v>63</v>
      </c>
      <c r="AJ1190" s="27">
        <v>-20900</v>
      </c>
      <c r="AK1190" s="24">
        <v>9</v>
      </c>
      <c r="AL1190" s="24" t="b">
        <v>0</v>
      </c>
      <c r="AM1190" s="24" t="b">
        <v>0</v>
      </c>
      <c r="AN1190" s="24" t="b">
        <v>0</v>
      </c>
      <c r="AO1190" s="24">
        <v>0</v>
      </c>
      <c r="AP1190" s="24">
        <v>1</v>
      </c>
      <c r="AQ1190" s="26">
        <v>37407</v>
      </c>
      <c r="AR1190" s="26">
        <v>37414</v>
      </c>
      <c r="AS1190" s="24">
        <v>1</v>
      </c>
      <c r="AT1190" s="23" t="s">
        <v>443</v>
      </c>
      <c r="AU1190" s="23" t="str">
        <f t="shared" si="18"/>
        <v/>
      </c>
    </row>
    <row r="1191" spans="2:47" ht="13.8" x14ac:dyDescent="0.25">
      <c r="B1191" s="20">
        <v>37407</v>
      </c>
      <c r="C1191" s="20" t="s">
        <v>2791</v>
      </c>
      <c r="D1191" s="21" t="s">
        <v>447</v>
      </c>
      <c r="E1191" s="21" t="s">
        <v>448</v>
      </c>
      <c r="F1191" s="22">
        <v>-477.17</v>
      </c>
      <c r="G1191" s="21" t="s">
        <v>3137</v>
      </c>
      <c r="H1191" s="21" t="s">
        <v>3138</v>
      </c>
      <c r="I1191" s="21" t="s">
        <v>3138</v>
      </c>
      <c r="J1191" s="21"/>
      <c r="K1191" s="21" t="s">
        <v>39</v>
      </c>
      <c r="L1191" s="21" t="s">
        <v>269</v>
      </c>
      <c r="M1191" s="23" t="s">
        <v>449</v>
      </c>
      <c r="N1191" s="24">
        <v>400</v>
      </c>
      <c r="O1191" s="21" t="s">
        <v>420</v>
      </c>
      <c r="P1191" s="23" t="s">
        <v>130</v>
      </c>
      <c r="Q1191" s="23" t="s">
        <v>56</v>
      </c>
      <c r="R1191" s="23" t="s">
        <v>57</v>
      </c>
      <c r="S1191" s="24" t="b">
        <v>0</v>
      </c>
      <c r="T1191" s="25" t="s">
        <v>3137</v>
      </c>
      <c r="U1191" s="25"/>
      <c r="V1191" s="25"/>
      <c r="W1191" s="23" t="s">
        <v>272</v>
      </c>
      <c r="X1191" s="26">
        <v>2</v>
      </c>
      <c r="Y1191" s="26">
        <v>2</v>
      </c>
      <c r="Z1191" s="21"/>
      <c r="AA1191" s="25"/>
      <c r="AB1191" s="25"/>
      <c r="AC1191" s="25"/>
      <c r="AD1191" s="25"/>
      <c r="AE1191" s="25">
        <v>0</v>
      </c>
      <c r="AF1191" s="25" t="s">
        <v>62</v>
      </c>
      <c r="AG1191" s="25" t="s">
        <v>62</v>
      </c>
      <c r="AH1191" s="25"/>
      <c r="AI1191" s="25" t="s">
        <v>63</v>
      </c>
      <c r="AJ1191" s="27">
        <v>-477.17</v>
      </c>
      <c r="AK1191" s="24">
        <v>5</v>
      </c>
      <c r="AL1191" s="24" t="b">
        <v>0</v>
      </c>
      <c r="AM1191" s="24" t="b">
        <v>0</v>
      </c>
      <c r="AN1191" s="24" t="b">
        <v>0</v>
      </c>
      <c r="AO1191" s="24">
        <v>0</v>
      </c>
      <c r="AP1191" s="24">
        <v>1</v>
      </c>
      <c r="AQ1191" s="26">
        <v>37407</v>
      </c>
      <c r="AR1191" s="26">
        <v>37414</v>
      </c>
      <c r="AS1191" s="24">
        <v>1</v>
      </c>
      <c r="AT1191" s="23" t="s">
        <v>450</v>
      </c>
      <c r="AU1191" s="23" t="str">
        <f t="shared" si="18"/>
        <v/>
      </c>
    </row>
    <row r="1192" spans="2:47" ht="13.8" x14ac:dyDescent="0.25">
      <c r="B1192" s="20">
        <v>37407</v>
      </c>
      <c r="C1192" s="20" t="s">
        <v>2791</v>
      </c>
      <c r="D1192" s="21" t="s">
        <v>447</v>
      </c>
      <c r="E1192" s="21" t="s">
        <v>448</v>
      </c>
      <c r="F1192" s="22">
        <v>-45136.02</v>
      </c>
      <c r="G1192" s="21" t="s">
        <v>3137</v>
      </c>
      <c r="H1192" s="21" t="s">
        <v>3138</v>
      </c>
      <c r="I1192" s="21" t="s">
        <v>3138</v>
      </c>
      <c r="J1192" s="21"/>
      <c r="K1192" s="21" t="s">
        <v>39</v>
      </c>
      <c r="L1192" s="21" t="s">
        <v>269</v>
      </c>
      <c r="M1192" s="23" t="s">
        <v>449</v>
      </c>
      <c r="N1192" s="24">
        <v>400</v>
      </c>
      <c r="O1192" s="21" t="s">
        <v>420</v>
      </c>
      <c r="P1192" s="23" t="s">
        <v>130</v>
      </c>
      <c r="Q1192" s="23" t="s">
        <v>56</v>
      </c>
      <c r="R1192" s="23" t="s">
        <v>57</v>
      </c>
      <c r="S1192" s="24" t="b">
        <v>0</v>
      </c>
      <c r="T1192" s="25" t="s">
        <v>3137</v>
      </c>
      <c r="U1192" s="25"/>
      <c r="V1192" s="25"/>
      <c r="W1192" s="23" t="s">
        <v>272</v>
      </c>
      <c r="X1192" s="26">
        <v>2</v>
      </c>
      <c r="Y1192" s="26">
        <v>2</v>
      </c>
      <c r="Z1192" s="21"/>
      <c r="AA1192" s="25"/>
      <c r="AB1192" s="25"/>
      <c r="AC1192" s="25"/>
      <c r="AD1192" s="25"/>
      <c r="AE1192" s="25">
        <v>0</v>
      </c>
      <c r="AF1192" s="25" t="s">
        <v>62</v>
      </c>
      <c r="AG1192" s="25" t="s">
        <v>62</v>
      </c>
      <c r="AH1192" s="25"/>
      <c r="AI1192" s="25" t="s">
        <v>63</v>
      </c>
      <c r="AJ1192" s="27">
        <v>-45136.02</v>
      </c>
      <c r="AK1192" s="24">
        <v>6</v>
      </c>
      <c r="AL1192" s="24" t="b">
        <v>0</v>
      </c>
      <c r="AM1192" s="24" t="b">
        <v>0</v>
      </c>
      <c r="AN1192" s="24" t="b">
        <v>0</v>
      </c>
      <c r="AO1192" s="24">
        <v>0</v>
      </c>
      <c r="AP1192" s="24">
        <v>1</v>
      </c>
      <c r="AQ1192" s="26">
        <v>37407</v>
      </c>
      <c r="AR1192" s="26">
        <v>37414</v>
      </c>
      <c r="AS1192" s="24">
        <v>1</v>
      </c>
      <c r="AT1192" s="23" t="s">
        <v>450</v>
      </c>
      <c r="AU1192" s="23" t="str">
        <f t="shared" si="18"/>
        <v/>
      </c>
    </row>
    <row r="1193" spans="2:47" ht="13.8" x14ac:dyDescent="0.25">
      <c r="B1193" s="20">
        <v>37407</v>
      </c>
      <c r="C1193" s="20" t="s">
        <v>2791</v>
      </c>
      <c r="D1193" s="21" t="s">
        <v>451</v>
      </c>
      <c r="E1193" s="21" t="s">
        <v>452</v>
      </c>
      <c r="F1193" s="22">
        <v>-2506.6999999999998</v>
      </c>
      <c r="G1193" s="21" t="s">
        <v>3139</v>
      </c>
      <c r="H1193" s="21" t="s">
        <v>3140</v>
      </c>
      <c r="I1193" s="21" t="s">
        <v>3145</v>
      </c>
      <c r="J1193" s="21" t="s">
        <v>432</v>
      </c>
      <c r="K1193" s="21" t="s">
        <v>39</v>
      </c>
      <c r="L1193" s="21" t="s">
        <v>269</v>
      </c>
      <c r="M1193" s="23" t="s">
        <v>454</v>
      </c>
      <c r="N1193" s="24">
        <v>400</v>
      </c>
      <c r="O1193" s="21" t="s">
        <v>420</v>
      </c>
      <c r="P1193" s="23" t="s">
        <v>55</v>
      </c>
      <c r="Q1193" s="23" t="s">
        <v>56</v>
      </c>
      <c r="R1193" s="23" t="s">
        <v>57</v>
      </c>
      <c r="S1193" s="24" t="b">
        <v>0</v>
      </c>
      <c r="T1193" s="25" t="s">
        <v>2525</v>
      </c>
      <c r="U1193" s="25" t="s">
        <v>435</v>
      </c>
      <c r="V1193" s="25"/>
      <c r="W1193" s="23" t="s">
        <v>272</v>
      </c>
      <c r="X1193" s="26">
        <v>2</v>
      </c>
      <c r="Y1193" s="26">
        <v>2</v>
      </c>
      <c r="Z1193" s="21"/>
      <c r="AA1193" s="25"/>
      <c r="AB1193" s="25"/>
      <c r="AC1193" s="25"/>
      <c r="AD1193" s="25"/>
      <c r="AE1193" s="25">
        <v>0</v>
      </c>
      <c r="AF1193" s="25" t="s">
        <v>62</v>
      </c>
      <c r="AG1193" s="25" t="s">
        <v>62</v>
      </c>
      <c r="AH1193" s="25"/>
      <c r="AI1193" s="25" t="s">
        <v>63</v>
      </c>
      <c r="AJ1193" s="27">
        <v>-2506.6999999999998</v>
      </c>
      <c r="AK1193" s="24">
        <v>7</v>
      </c>
      <c r="AL1193" s="24" t="b">
        <v>0</v>
      </c>
      <c r="AM1193" s="24" t="b">
        <v>0</v>
      </c>
      <c r="AN1193" s="24" t="b">
        <v>1</v>
      </c>
      <c r="AO1193" s="24">
        <v>4</v>
      </c>
      <c r="AP1193" s="24">
        <v>1</v>
      </c>
      <c r="AQ1193" s="26">
        <v>37407</v>
      </c>
      <c r="AR1193" s="26">
        <v>37410</v>
      </c>
      <c r="AS1193" s="24">
        <v>1</v>
      </c>
      <c r="AT1193" s="23" t="s">
        <v>455</v>
      </c>
      <c r="AU1193" s="23" t="str">
        <f t="shared" si="18"/>
        <v/>
      </c>
    </row>
    <row r="1194" spans="2:47" ht="13.8" x14ac:dyDescent="0.25">
      <c r="B1194" s="20">
        <v>37407</v>
      </c>
      <c r="C1194" s="20" t="s">
        <v>2791</v>
      </c>
      <c r="D1194" s="21" t="s">
        <v>456</v>
      </c>
      <c r="E1194" s="21" t="s">
        <v>457</v>
      </c>
      <c r="F1194" s="22">
        <v>-9</v>
      </c>
      <c r="G1194" s="21" t="s">
        <v>3146</v>
      </c>
      <c r="H1194" s="21" t="s">
        <v>3147</v>
      </c>
      <c r="I1194" s="21" t="s">
        <v>3148</v>
      </c>
      <c r="J1194" s="21" t="s">
        <v>432</v>
      </c>
      <c r="K1194" s="21" t="s">
        <v>39</v>
      </c>
      <c r="L1194" s="21" t="s">
        <v>269</v>
      </c>
      <c r="M1194" s="23" t="s">
        <v>461</v>
      </c>
      <c r="N1194" s="24">
        <v>420</v>
      </c>
      <c r="O1194" s="21" t="s">
        <v>425</v>
      </c>
      <c r="P1194" s="23" t="s">
        <v>55</v>
      </c>
      <c r="Q1194" s="23" t="s">
        <v>56</v>
      </c>
      <c r="R1194" s="23" t="s">
        <v>57</v>
      </c>
      <c r="S1194" s="24" t="b">
        <v>0</v>
      </c>
      <c r="T1194" s="25" t="s">
        <v>2534</v>
      </c>
      <c r="U1194" s="25" t="s">
        <v>435</v>
      </c>
      <c r="V1194" s="25"/>
      <c r="W1194" s="23" t="s">
        <v>272</v>
      </c>
      <c r="X1194" s="26">
        <v>2</v>
      </c>
      <c r="Y1194" s="26">
        <v>2</v>
      </c>
      <c r="Z1194" s="21"/>
      <c r="AA1194" s="25"/>
      <c r="AB1194" s="25"/>
      <c r="AC1194" s="25"/>
      <c r="AD1194" s="25"/>
      <c r="AE1194" s="25">
        <v>0</v>
      </c>
      <c r="AF1194" s="25" t="s">
        <v>62</v>
      </c>
      <c r="AG1194" s="25" t="s">
        <v>62</v>
      </c>
      <c r="AH1194" s="25"/>
      <c r="AI1194" s="25" t="s">
        <v>63</v>
      </c>
      <c r="AJ1194" s="27">
        <v>-9</v>
      </c>
      <c r="AK1194" s="24">
        <v>17</v>
      </c>
      <c r="AL1194" s="24" t="b">
        <v>0</v>
      </c>
      <c r="AM1194" s="24" t="b">
        <v>0</v>
      </c>
      <c r="AN1194" s="24" t="b">
        <v>1</v>
      </c>
      <c r="AO1194" s="24">
        <v>4</v>
      </c>
      <c r="AP1194" s="24">
        <v>1</v>
      </c>
      <c r="AQ1194" s="26">
        <v>37407</v>
      </c>
      <c r="AR1194" s="26">
        <v>37407</v>
      </c>
      <c r="AS1194" s="24">
        <v>1</v>
      </c>
      <c r="AT1194" s="23" t="s">
        <v>463</v>
      </c>
      <c r="AU1194" s="23" t="str">
        <f t="shared" si="18"/>
        <v/>
      </c>
    </row>
    <row r="1195" spans="2:47" ht="13.8" x14ac:dyDescent="0.25">
      <c r="B1195" s="20">
        <v>37407</v>
      </c>
      <c r="C1195" s="20" t="s">
        <v>2791</v>
      </c>
      <c r="D1195" s="21" t="s">
        <v>464</v>
      </c>
      <c r="E1195" s="21" t="s">
        <v>465</v>
      </c>
      <c r="F1195" s="22">
        <v>-137.47999999999999</v>
      </c>
      <c r="G1195" s="21" t="s">
        <v>3137</v>
      </c>
      <c r="H1195" s="21" t="s">
        <v>3138</v>
      </c>
      <c r="I1195" s="21" t="s">
        <v>3138</v>
      </c>
      <c r="J1195" s="21"/>
      <c r="K1195" s="21" t="s">
        <v>39</v>
      </c>
      <c r="L1195" s="21" t="s">
        <v>269</v>
      </c>
      <c r="M1195" s="23" t="s">
        <v>461</v>
      </c>
      <c r="N1195" s="24">
        <v>420</v>
      </c>
      <c r="O1195" s="21" t="s">
        <v>425</v>
      </c>
      <c r="P1195" s="23" t="s">
        <v>130</v>
      </c>
      <c r="Q1195" s="23" t="s">
        <v>56</v>
      </c>
      <c r="R1195" s="23" t="s">
        <v>57</v>
      </c>
      <c r="S1195" s="24" t="b">
        <v>0</v>
      </c>
      <c r="T1195" s="25" t="s">
        <v>3137</v>
      </c>
      <c r="U1195" s="25"/>
      <c r="V1195" s="25"/>
      <c r="W1195" s="23" t="s">
        <v>272</v>
      </c>
      <c r="X1195" s="26">
        <v>2</v>
      </c>
      <c r="Y1195" s="26">
        <v>2</v>
      </c>
      <c r="Z1195" s="21"/>
      <c r="AA1195" s="25"/>
      <c r="AB1195" s="25"/>
      <c r="AC1195" s="25"/>
      <c r="AD1195" s="25"/>
      <c r="AE1195" s="25">
        <v>0</v>
      </c>
      <c r="AF1195" s="25" t="s">
        <v>62</v>
      </c>
      <c r="AG1195" s="25" t="s">
        <v>62</v>
      </c>
      <c r="AH1195" s="25"/>
      <c r="AI1195" s="25" t="s">
        <v>63</v>
      </c>
      <c r="AJ1195" s="27">
        <v>-137.47999999999999</v>
      </c>
      <c r="AK1195" s="24">
        <v>7</v>
      </c>
      <c r="AL1195" s="24" t="b">
        <v>0</v>
      </c>
      <c r="AM1195" s="24" t="b">
        <v>0</v>
      </c>
      <c r="AN1195" s="24" t="b">
        <v>0</v>
      </c>
      <c r="AO1195" s="24">
        <v>0</v>
      </c>
      <c r="AP1195" s="24">
        <v>1</v>
      </c>
      <c r="AQ1195" s="26">
        <v>37407</v>
      </c>
      <c r="AR1195" s="26">
        <v>37414</v>
      </c>
      <c r="AS1195" s="24">
        <v>1</v>
      </c>
      <c r="AT1195" s="23" t="s">
        <v>466</v>
      </c>
      <c r="AU1195" s="23" t="str">
        <f t="shared" si="18"/>
        <v/>
      </c>
    </row>
    <row r="1196" spans="2:47" ht="13.8" x14ac:dyDescent="0.25">
      <c r="B1196" s="20">
        <v>37407</v>
      </c>
      <c r="C1196" s="20" t="s">
        <v>2791</v>
      </c>
      <c r="D1196" s="21" t="s">
        <v>467</v>
      </c>
      <c r="E1196" s="21" t="s">
        <v>468</v>
      </c>
      <c r="F1196" s="22">
        <v>38597.42</v>
      </c>
      <c r="G1196" s="21" t="s">
        <v>3149</v>
      </c>
      <c r="H1196" s="21" t="s">
        <v>49</v>
      </c>
      <c r="I1196" s="21" t="s">
        <v>3150</v>
      </c>
      <c r="J1196" s="21" t="s">
        <v>307</v>
      </c>
      <c r="K1196" s="21" t="s">
        <v>39</v>
      </c>
      <c r="L1196" s="21" t="s">
        <v>52</v>
      </c>
      <c r="M1196" s="23" t="s">
        <v>471</v>
      </c>
      <c r="N1196" s="24">
        <v>451</v>
      </c>
      <c r="O1196" s="21" t="s">
        <v>472</v>
      </c>
      <c r="P1196" s="23" t="s">
        <v>55</v>
      </c>
      <c r="Q1196" s="23" t="s">
        <v>56</v>
      </c>
      <c r="R1196" s="23" t="s">
        <v>57</v>
      </c>
      <c r="S1196" s="24" t="b">
        <v>0</v>
      </c>
      <c r="T1196" s="25" t="s">
        <v>3151</v>
      </c>
      <c r="U1196" s="25" t="s">
        <v>3152</v>
      </c>
      <c r="V1196" s="25" t="s">
        <v>935</v>
      </c>
      <c r="W1196" s="23" t="s">
        <v>3153</v>
      </c>
      <c r="X1196" s="26">
        <v>37407</v>
      </c>
      <c r="Y1196" s="26">
        <v>37427</v>
      </c>
      <c r="Z1196" s="21"/>
      <c r="AA1196" s="25"/>
      <c r="AB1196" s="25"/>
      <c r="AC1196" s="25"/>
      <c r="AD1196" s="25">
        <v>7001</v>
      </c>
      <c r="AE1196" s="25">
        <v>38597.4</v>
      </c>
      <c r="AF1196" s="25" t="s">
        <v>62</v>
      </c>
      <c r="AG1196" s="25" t="s">
        <v>62</v>
      </c>
      <c r="AH1196" s="25"/>
      <c r="AI1196" s="25" t="s">
        <v>63</v>
      </c>
      <c r="AJ1196" s="27">
        <v>38597.42</v>
      </c>
      <c r="AK1196" s="24">
        <v>1</v>
      </c>
      <c r="AL1196" s="24" t="b">
        <v>0</v>
      </c>
      <c r="AM1196" s="24" t="b">
        <v>0</v>
      </c>
      <c r="AN1196" s="24" t="b">
        <v>0</v>
      </c>
      <c r="AO1196" s="24">
        <v>0</v>
      </c>
      <c r="AP1196" s="24">
        <v>1</v>
      </c>
      <c r="AQ1196" s="26">
        <v>37407</v>
      </c>
      <c r="AR1196" s="26">
        <v>37413</v>
      </c>
      <c r="AS1196" s="24">
        <v>1</v>
      </c>
      <c r="AT1196" s="23" t="s">
        <v>473</v>
      </c>
      <c r="AU1196" s="23" t="str">
        <f t="shared" si="18"/>
        <v>VO00538186</v>
      </c>
    </row>
    <row r="1197" spans="2:47" ht="13.8" x14ac:dyDescent="0.25">
      <c r="B1197" s="20">
        <v>37407</v>
      </c>
      <c r="C1197" s="20" t="s">
        <v>2791</v>
      </c>
      <c r="D1197" s="21" t="s">
        <v>474</v>
      </c>
      <c r="E1197" s="21" t="s">
        <v>475</v>
      </c>
      <c r="F1197" s="22">
        <v>43451.24</v>
      </c>
      <c r="G1197" s="21" t="s">
        <v>3154</v>
      </c>
      <c r="H1197" s="21" t="s">
        <v>477</v>
      </c>
      <c r="I1197" s="21" t="s">
        <v>478</v>
      </c>
      <c r="J1197" s="21"/>
      <c r="K1197" s="21" t="s">
        <v>39</v>
      </c>
      <c r="L1197" s="21" t="s">
        <v>269</v>
      </c>
      <c r="M1197" s="23" t="s">
        <v>471</v>
      </c>
      <c r="N1197" s="24">
        <v>451</v>
      </c>
      <c r="O1197" s="21" t="s">
        <v>472</v>
      </c>
      <c r="P1197" s="23" t="s">
        <v>130</v>
      </c>
      <c r="Q1197" s="23" t="s">
        <v>56</v>
      </c>
      <c r="R1197" s="23" t="s">
        <v>57</v>
      </c>
      <c r="S1197" s="24" t="b">
        <v>0</v>
      </c>
      <c r="T1197" s="25" t="s">
        <v>3154</v>
      </c>
      <c r="U1197" s="25"/>
      <c r="V1197" s="25"/>
      <c r="W1197" s="23" t="s">
        <v>272</v>
      </c>
      <c r="X1197" s="26">
        <v>2</v>
      </c>
      <c r="Y1197" s="26">
        <v>2</v>
      </c>
      <c r="Z1197" s="21"/>
      <c r="AA1197" s="25"/>
      <c r="AB1197" s="25"/>
      <c r="AC1197" s="25"/>
      <c r="AD1197" s="25"/>
      <c r="AE1197" s="25">
        <v>0</v>
      </c>
      <c r="AF1197" s="25" t="s">
        <v>62</v>
      </c>
      <c r="AG1197" s="25" t="s">
        <v>62</v>
      </c>
      <c r="AH1197" s="25"/>
      <c r="AI1197" s="25" t="s">
        <v>63</v>
      </c>
      <c r="AJ1197" s="27">
        <v>43451.24</v>
      </c>
      <c r="AK1197" s="24">
        <v>1</v>
      </c>
      <c r="AL1197" s="24" t="b">
        <v>1</v>
      </c>
      <c r="AM1197" s="24" t="b">
        <v>0</v>
      </c>
      <c r="AN1197" s="24" t="b">
        <v>0</v>
      </c>
      <c r="AO1197" s="24">
        <v>0</v>
      </c>
      <c r="AP1197" s="24">
        <v>1</v>
      </c>
      <c r="AQ1197" s="26">
        <v>37407</v>
      </c>
      <c r="AR1197" s="26">
        <v>37418</v>
      </c>
      <c r="AS1197" s="24">
        <v>1</v>
      </c>
      <c r="AT1197" s="23" t="s">
        <v>479</v>
      </c>
      <c r="AU1197" s="23" t="str">
        <f t="shared" si="18"/>
        <v/>
      </c>
    </row>
    <row r="1198" spans="2:47" ht="13.8" x14ac:dyDescent="0.25">
      <c r="B1198" s="20">
        <v>37407</v>
      </c>
      <c r="C1198" s="20" t="s">
        <v>2791</v>
      </c>
      <c r="D1198" s="21" t="s">
        <v>474</v>
      </c>
      <c r="E1198" s="21" t="s">
        <v>475</v>
      </c>
      <c r="F1198" s="22">
        <v>-41754.400000000001</v>
      </c>
      <c r="G1198" s="21" t="s">
        <v>3155</v>
      </c>
      <c r="H1198" s="21" t="s">
        <v>477</v>
      </c>
      <c r="I1198" s="21" t="s">
        <v>478</v>
      </c>
      <c r="J1198" s="21"/>
      <c r="K1198" s="21" t="s">
        <v>39</v>
      </c>
      <c r="L1198" s="21" t="s">
        <v>504</v>
      </c>
      <c r="M1198" s="23" t="s">
        <v>471</v>
      </c>
      <c r="N1198" s="24">
        <v>451</v>
      </c>
      <c r="O1198" s="21" t="s">
        <v>472</v>
      </c>
      <c r="P1198" s="23" t="s">
        <v>130</v>
      </c>
      <c r="Q1198" s="23" t="s">
        <v>56</v>
      </c>
      <c r="R1198" s="23" t="s">
        <v>57</v>
      </c>
      <c r="S1198" s="24" t="b">
        <v>0</v>
      </c>
      <c r="T1198" s="25" t="s">
        <v>2545</v>
      </c>
      <c r="U1198" s="25"/>
      <c r="V1198" s="25"/>
      <c r="W1198" s="23" t="s">
        <v>272</v>
      </c>
      <c r="X1198" s="26">
        <v>2</v>
      </c>
      <c r="Y1198" s="26">
        <v>2</v>
      </c>
      <c r="Z1198" s="21"/>
      <c r="AA1198" s="25"/>
      <c r="AB1198" s="25"/>
      <c r="AC1198" s="25"/>
      <c r="AD1198" s="25"/>
      <c r="AE1198" s="25">
        <v>0</v>
      </c>
      <c r="AF1198" s="25" t="s">
        <v>62</v>
      </c>
      <c r="AG1198" s="25" t="s">
        <v>62</v>
      </c>
      <c r="AH1198" s="25"/>
      <c r="AI1198" s="25" t="s">
        <v>63</v>
      </c>
      <c r="AJ1198" s="27">
        <v>-41754.400000000001</v>
      </c>
      <c r="AK1198" s="24">
        <v>1</v>
      </c>
      <c r="AL1198" s="24" t="b">
        <v>0</v>
      </c>
      <c r="AM1198" s="24" t="b">
        <v>0</v>
      </c>
      <c r="AN1198" s="24" t="b">
        <v>0</v>
      </c>
      <c r="AO1198" s="24">
        <v>5</v>
      </c>
      <c r="AP1198" s="24">
        <v>1</v>
      </c>
      <c r="AQ1198" s="26">
        <v>37407</v>
      </c>
      <c r="AR1198" s="26">
        <v>37383</v>
      </c>
      <c r="AS1198" s="24">
        <v>1</v>
      </c>
      <c r="AT1198" s="23" t="s">
        <v>479</v>
      </c>
      <c r="AU1198" s="23" t="str">
        <f t="shared" si="18"/>
        <v/>
      </c>
    </row>
    <row r="1199" spans="2:47" ht="13.8" x14ac:dyDescent="0.25">
      <c r="B1199" s="20">
        <v>37407</v>
      </c>
      <c r="C1199" s="20" t="s">
        <v>2791</v>
      </c>
      <c r="D1199" s="21" t="s">
        <v>480</v>
      </c>
      <c r="E1199" s="21" t="s">
        <v>481</v>
      </c>
      <c r="F1199" s="22">
        <v>5239.8</v>
      </c>
      <c r="G1199" s="21" t="s">
        <v>3156</v>
      </c>
      <c r="H1199" s="21" t="s">
        <v>3157</v>
      </c>
      <c r="I1199" s="21" t="s">
        <v>3158</v>
      </c>
      <c r="J1199" s="21"/>
      <c r="K1199" s="21" t="s">
        <v>39</v>
      </c>
      <c r="L1199" s="21" t="s">
        <v>269</v>
      </c>
      <c r="M1199" s="23" t="s">
        <v>485</v>
      </c>
      <c r="N1199" s="24">
        <v>451</v>
      </c>
      <c r="O1199" s="21" t="s">
        <v>472</v>
      </c>
      <c r="P1199" s="23" t="s">
        <v>130</v>
      </c>
      <c r="Q1199" s="23" t="s">
        <v>56</v>
      </c>
      <c r="R1199" s="23" t="s">
        <v>57</v>
      </c>
      <c r="S1199" s="24" t="b">
        <v>0</v>
      </c>
      <c r="T1199" s="25" t="s">
        <v>3156</v>
      </c>
      <c r="U1199" s="25"/>
      <c r="V1199" s="25"/>
      <c r="W1199" s="23" t="s">
        <v>272</v>
      </c>
      <c r="X1199" s="26">
        <v>2</v>
      </c>
      <c r="Y1199" s="26">
        <v>2</v>
      </c>
      <c r="Z1199" s="21"/>
      <c r="AA1199" s="25"/>
      <c r="AB1199" s="25"/>
      <c r="AC1199" s="25"/>
      <c r="AD1199" s="25"/>
      <c r="AE1199" s="25">
        <v>0</v>
      </c>
      <c r="AF1199" s="25" t="s">
        <v>62</v>
      </c>
      <c r="AG1199" s="25" t="s">
        <v>62</v>
      </c>
      <c r="AH1199" s="25"/>
      <c r="AI1199" s="25" t="s">
        <v>63</v>
      </c>
      <c r="AJ1199" s="27">
        <v>5239.8</v>
      </c>
      <c r="AK1199" s="24">
        <v>1</v>
      </c>
      <c r="AL1199" s="24" t="b">
        <v>0</v>
      </c>
      <c r="AM1199" s="24" t="b">
        <v>0</v>
      </c>
      <c r="AN1199" s="24" t="b">
        <v>0</v>
      </c>
      <c r="AO1199" s="24">
        <v>0</v>
      </c>
      <c r="AP1199" s="24">
        <v>1</v>
      </c>
      <c r="AQ1199" s="26">
        <v>37407</v>
      </c>
      <c r="AR1199" s="26">
        <v>37418</v>
      </c>
      <c r="AS1199" s="24">
        <v>1</v>
      </c>
      <c r="AT1199" s="23" t="s">
        <v>486</v>
      </c>
      <c r="AU1199" s="23" t="str">
        <f t="shared" si="18"/>
        <v/>
      </c>
    </row>
    <row r="1200" spans="2:47" ht="13.8" x14ac:dyDescent="0.25">
      <c r="B1200" s="20">
        <v>37407</v>
      </c>
      <c r="C1200" s="20" t="s">
        <v>2791</v>
      </c>
      <c r="D1200" s="21" t="s">
        <v>487</v>
      </c>
      <c r="E1200" s="21" t="s">
        <v>488</v>
      </c>
      <c r="F1200" s="22">
        <v>1747.71</v>
      </c>
      <c r="G1200" s="21" t="s">
        <v>3159</v>
      </c>
      <c r="H1200" s="21" t="s">
        <v>3160</v>
      </c>
      <c r="I1200" s="21" t="s">
        <v>3161</v>
      </c>
      <c r="J1200" s="21" t="s">
        <v>432</v>
      </c>
      <c r="K1200" s="21" t="s">
        <v>39</v>
      </c>
      <c r="L1200" s="21" t="s">
        <v>269</v>
      </c>
      <c r="M1200" s="23" t="s">
        <v>492</v>
      </c>
      <c r="N1200" s="24">
        <v>451</v>
      </c>
      <c r="O1200" s="21" t="s">
        <v>472</v>
      </c>
      <c r="P1200" s="23" t="s">
        <v>55</v>
      </c>
      <c r="Q1200" s="23" t="s">
        <v>56</v>
      </c>
      <c r="R1200" s="23" t="s">
        <v>57</v>
      </c>
      <c r="S1200" s="24" t="b">
        <v>0</v>
      </c>
      <c r="T1200" s="25" t="s">
        <v>2551</v>
      </c>
      <c r="U1200" s="25" t="s">
        <v>435</v>
      </c>
      <c r="V1200" s="25"/>
      <c r="W1200" s="23" t="s">
        <v>272</v>
      </c>
      <c r="X1200" s="26">
        <v>2</v>
      </c>
      <c r="Y1200" s="26">
        <v>2</v>
      </c>
      <c r="Z1200" s="21"/>
      <c r="AA1200" s="25"/>
      <c r="AB1200" s="25"/>
      <c r="AC1200" s="25"/>
      <c r="AD1200" s="25"/>
      <c r="AE1200" s="25">
        <v>0</v>
      </c>
      <c r="AF1200" s="25" t="s">
        <v>62</v>
      </c>
      <c r="AG1200" s="25" t="s">
        <v>62</v>
      </c>
      <c r="AH1200" s="25"/>
      <c r="AI1200" s="25" t="s">
        <v>63</v>
      </c>
      <c r="AJ1200" s="27">
        <v>1747.71</v>
      </c>
      <c r="AK1200" s="24">
        <v>1</v>
      </c>
      <c r="AL1200" s="24" t="b">
        <v>0</v>
      </c>
      <c r="AM1200" s="24" t="b">
        <v>0</v>
      </c>
      <c r="AN1200" s="24" t="b">
        <v>1</v>
      </c>
      <c r="AO1200" s="24">
        <v>4</v>
      </c>
      <c r="AP1200" s="24">
        <v>1</v>
      </c>
      <c r="AQ1200" s="26">
        <v>37407</v>
      </c>
      <c r="AR1200" s="26">
        <v>37411</v>
      </c>
      <c r="AS1200" s="24">
        <v>1</v>
      </c>
      <c r="AT1200" s="23" t="s">
        <v>494</v>
      </c>
      <c r="AU1200" s="23" t="str">
        <f t="shared" si="18"/>
        <v/>
      </c>
    </row>
    <row r="1201" spans="2:47" ht="13.8" x14ac:dyDescent="0.25">
      <c r="B1201" s="20">
        <v>37407</v>
      </c>
      <c r="C1201" s="20" t="s">
        <v>2791</v>
      </c>
      <c r="D1201" s="21" t="s">
        <v>495</v>
      </c>
      <c r="E1201" s="21" t="s">
        <v>496</v>
      </c>
      <c r="F1201" s="22">
        <v>1676.74</v>
      </c>
      <c r="G1201" s="21" t="s">
        <v>3156</v>
      </c>
      <c r="H1201" s="21" t="s">
        <v>3157</v>
      </c>
      <c r="I1201" s="21" t="s">
        <v>3162</v>
      </c>
      <c r="J1201" s="21"/>
      <c r="K1201" s="21" t="s">
        <v>39</v>
      </c>
      <c r="L1201" s="21" t="s">
        <v>269</v>
      </c>
      <c r="M1201" s="23" t="s">
        <v>492</v>
      </c>
      <c r="N1201" s="24">
        <v>451</v>
      </c>
      <c r="O1201" s="21" t="s">
        <v>472</v>
      </c>
      <c r="P1201" s="23" t="s">
        <v>130</v>
      </c>
      <c r="Q1201" s="23" t="s">
        <v>56</v>
      </c>
      <c r="R1201" s="23" t="s">
        <v>57</v>
      </c>
      <c r="S1201" s="24" t="b">
        <v>0</v>
      </c>
      <c r="T1201" s="25" t="s">
        <v>3156</v>
      </c>
      <c r="U1201" s="25"/>
      <c r="V1201" s="25"/>
      <c r="W1201" s="23" t="s">
        <v>272</v>
      </c>
      <c r="X1201" s="26">
        <v>2</v>
      </c>
      <c r="Y1201" s="26">
        <v>2</v>
      </c>
      <c r="Z1201" s="21"/>
      <c r="AA1201" s="25"/>
      <c r="AB1201" s="25"/>
      <c r="AC1201" s="25"/>
      <c r="AD1201" s="25"/>
      <c r="AE1201" s="25">
        <v>0</v>
      </c>
      <c r="AF1201" s="25" t="s">
        <v>62</v>
      </c>
      <c r="AG1201" s="25" t="s">
        <v>62</v>
      </c>
      <c r="AH1201" s="25"/>
      <c r="AI1201" s="25" t="s">
        <v>63</v>
      </c>
      <c r="AJ1201" s="27">
        <v>1676.74</v>
      </c>
      <c r="AK1201" s="24">
        <v>9</v>
      </c>
      <c r="AL1201" s="24" t="b">
        <v>0</v>
      </c>
      <c r="AM1201" s="24" t="b">
        <v>0</v>
      </c>
      <c r="AN1201" s="24" t="b">
        <v>0</v>
      </c>
      <c r="AO1201" s="24">
        <v>0</v>
      </c>
      <c r="AP1201" s="24">
        <v>1</v>
      </c>
      <c r="AQ1201" s="26">
        <v>37407</v>
      </c>
      <c r="AR1201" s="26">
        <v>37418</v>
      </c>
      <c r="AS1201" s="24">
        <v>1</v>
      </c>
      <c r="AT1201" s="23" t="s">
        <v>498</v>
      </c>
      <c r="AU1201" s="23" t="str">
        <f t="shared" si="18"/>
        <v/>
      </c>
    </row>
    <row r="1202" spans="2:47" ht="13.8" x14ac:dyDescent="0.25">
      <c r="B1202" s="20">
        <v>37407</v>
      </c>
      <c r="C1202" s="20" t="s">
        <v>2791</v>
      </c>
      <c r="D1202" s="21" t="s">
        <v>499</v>
      </c>
      <c r="E1202" s="21" t="s">
        <v>500</v>
      </c>
      <c r="F1202" s="22">
        <v>3781</v>
      </c>
      <c r="G1202" s="21" t="s">
        <v>3163</v>
      </c>
      <c r="H1202" s="21" t="s">
        <v>3164</v>
      </c>
      <c r="I1202" s="21" t="s">
        <v>3165</v>
      </c>
      <c r="J1202" s="21" t="s">
        <v>432</v>
      </c>
      <c r="K1202" s="21" t="s">
        <v>39</v>
      </c>
      <c r="L1202" s="21" t="s">
        <v>269</v>
      </c>
      <c r="M1202" s="23" t="s">
        <v>270</v>
      </c>
      <c r="N1202" s="24">
        <v>456</v>
      </c>
      <c r="O1202" s="21" t="s">
        <v>271</v>
      </c>
      <c r="P1202" s="23" t="s">
        <v>55</v>
      </c>
      <c r="Q1202" s="23" t="s">
        <v>56</v>
      </c>
      <c r="R1202" s="23" t="s">
        <v>57</v>
      </c>
      <c r="S1202" s="24" t="b">
        <v>0</v>
      </c>
      <c r="T1202" s="25" t="s">
        <v>2563</v>
      </c>
      <c r="U1202" s="25" t="s">
        <v>435</v>
      </c>
      <c r="V1202" s="25"/>
      <c r="W1202" s="23" t="s">
        <v>272</v>
      </c>
      <c r="X1202" s="26">
        <v>2</v>
      </c>
      <c r="Y1202" s="26">
        <v>2</v>
      </c>
      <c r="Z1202" s="21"/>
      <c r="AA1202" s="25"/>
      <c r="AB1202" s="25"/>
      <c r="AC1202" s="25"/>
      <c r="AD1202" s="25"/>
      <c r="AE1202" s="25">
        <v>0</v>
      </c>
      <c r="AF1202" s="25" t="s">
        <v>62</v>
      </c>
      <c r="AG1202" s="25" t="s">
        <v>62</v>
      </c>
      <c r="AH1202" s="25"/>
      <c r="AI1202" s="25" t="s">
        <v>63</v>
      </c>
      <c r="AJ1202" s="27">
        <v>3781</v>
      </c>
      <c r="AK1202" s="24">
        <v>2</v>
      </c>
      <c r="AL1202" s="24" t="b">
        <v>1</v>
      </c>
      <c r="AM1202" s="24" t="b">
        <v>0</v>
      </c>
      <c r="AN1202" s="24" t="b">
        <v>1</v>
      </c>
      <c r="AO1202" s="24">
        <v>4</v>
      </c>
      <c r="AP1202" s="24">
        <v>1</v>
      </c>
      <c r="AQ1202" s="26">
        <v>37407</v>
      </c>
      <c r="AR1202" s="26">
        <v>37411</v>
      </c>
      <c r="AS1202" s="24">
        <v>1</v>
      </c>
      <c r="AT1202" s="23" t="s">
        <v>506</v>
      </c>
      <c r="AU1202" s="23" t="str">
        <f t="shared" si="18"/>
        <v/>
      </c>
    </row>
    <row r="1203" spans="2:47" ht="13.8" x14ac:dyDescent="0.25">
      <c r="B1203" s="20">
        <v>37407</v>
      </c>
      <c r="C1203" s="20" t="s">
        <v>2791</v>
      </c>
      <c r="D1203" s="21" t="s">
        <v>499</v>
      </c>
      <c r="E1203" s="21" t="s">
        <v>500</v>
      </c>
      <c r="F1203" s="22">
        <v>-8275</v>
      </c>
      <c r="G1203" s="21" t="s">
        <v>3166</v>
      </c>
      <c r="H1203" s="21" t="s">
        <v>3167</v>
      </c>
      <c r="I1203" s="21" t="s">
        <v>3168</v>
      </c>
      <c r="J1203" s="21" t="s">
        <v>432</v>
      </c>
      <c r="K1203" s="21" t="s">
        <v>39</v>
      </c>
      <c r="L1203" s="21" t="s">
        <v>504</v>
      </c>
      <c r="M1203" s="23" t="s">
        <v>270</v>
      </c>
      <c r="N1203" s="24">
        <v>456</v>
      </c>
      <c r="O1203" s="21" t="s">
        <v>271</v>
      </c>
      <c r="P1203" s="23" t="s">
        <v>55</v>
      </c>
      <c r="Q1203" s="23" t="s">
        <v>56</v>
      </c>
      <c r="R1203" s="23" t="s">
        <v>57</v>
      </c>
      <c r="S1203" s="24" t="b">
        <v>0</v>
      </c>
      <c r="T1203" s="25" t="s">
        <v>2563</v>
      </c>
      <c r="U1203" s="25" t="s">
        <v>435</v>
      </c>
      <c r="V1203" s="25"/>
      <c r="W1203" s="23" t="s">
        <v>272</v>
      </c>
      <c r="X1203" s="26">
        <v>2</v>
      </c>
      <c r="Y1203" s="26">
        <v>2</v>
      </c>
      <c r="Z1203" s="21"/>
      <c r="AA1203" s="25"/>
      <c r="AB1203" s="25"/>
      <c r="AC1203" s="25"/>
      <c r="AD1203" s="25"/>
      <c r="AE1203" s="25">
        <v>0</v>
      </c>
      <c r="AF1203" s="25" t="s">
        <v>62</v>
      </c>
      <c r="AG1203" s="25" t="s">
        <v>62</v>
      </c>
      <c r="AH1203" s="25"/>
      <c r="AI1203" s="25" t="s">
        <v>63</v>
      </c>
      <c r="AJ1203" s="27">
        <v>-8275</v>
      </c>
      <c r="AK1203" s="24">
        <v>2</v>
      </c>
      <c r="AL1203" s="24" t="b">
        <v>0</v>
      </c>
      <c r="AM1203" s="24" t="b">
        <v>0</v>
      </c>
      <c r="AN1203" s="24" t="b">
        <v>0</v>
      </c>
      <c r="AO1203" s="24">
        <v>5</v>
      </c>
      <c r="AP1203" s="24">
        <v>1</v>
      </c>
      <c r="AQ1203" s="26">
        <v>37407</v>
      </c>
      <c r="AR1203" s="26">
        <v>37378</v>
      </c>
      <c r="AS1203" s="24">
        <v>1</v>
      </c>
      <c r="AT1203" s="23" t="s">
        <v>506</v>
      </c>
      <c r="AU1203" s="23" t="str">
        <f t="shared" si="18"/>
        <v/>
      </c>
    </row>
    <row r="1204" spans="2:47" ht="13.8" x14ac:dyDescent="0.25">
      <c r="B1204" s="20">
        <v>37407</v>
      </c>
      <c r="C1204" s="20" t="s">
        <v>2791</v>
      </c>
      <c r="D1204" s="21" t="s">
        <v>499</v>
      </c>
      <c r="E1204" s="21" t="s">
        <v>500</v>
      </c>
      <c r="F1204" s="22">
        <v>20304.28</v>
      </c>
      <c r="G1204" s="21" t="s">
        <v>3146</v>
      </c>
      <c r="H1204" s="21" t="s">
        <v>3147</v>
      </c>
      <c r="I1204" s="21" t="s">
        <v>3169</v>
      </c>
      <c r="J1204" s="21" t="s">
        <v>432</v>
      </c>
      <c r="K1204" s="21" t="s">
        <v>39</v>
      </c>
      <c r="L1204" s="21" t="s">
        <v>269</v>
      </c>
      <c r="M1204" s="23" t="s">
        <v>270</v>
      </c>
      <c r="N1204" s="24">
        <v>456</v>
      </c>
      <c r="O1204" s="21" t="s">
        <v>271</v>
      </c>
      <c r="P1204" s="23" t="s">
        <v>55</v>
      </c>
      <c r="Q1204" s="23" t="s">
        <v>56</v>
      </c>
      <c r="R1204" s="23" t="s">
        <v>57</v>
      </c>
      <c r="S1204" s="24" t="b">
        <v>0</v>
      </c>
      <c r="T1204" s="25" t="s">
        <v>2534</v>
      </c>
      <c r="U1204" s="25" t="s">
        <v>435</v>
      </c>
      <c r="V1204" s="25"/>
      <c r="W1204" s="23" t="s">
        <v>272</v>
      </c>
      <c r="X1204" s="26">
        <v>2</v>
      </c>
      <c r="Y1204" s="26">
        <v>2</v>
      </c>
      <c r="Z1204" s="21"/>
      <c r="AA1204" s="25"/>
      <c r="AB1204" s="25"/>
      <c r="AC1204" s="25"/>
      <c r="AD1204" s="25"/>
      <c r="AE1204" s="25">
        <v>0</v>
      </c>
      <c r="AF1204" s="25" t="s">
        <v>62</v>
      </c>
      <c r="AG1204" s="25" t="s">
        <v>62</v>
      </c>
      <c r="AH1204" s="25"/>
      <c r="AI1204" s="25" t="s">
        <v>63</v>
      </c>
      <c r="AJ1204" s="27">
        <v>20304.28</v>
      </c>
      <c r="AK1204" s="24">
        <v>4</v>
      </c>
      <c r="AL1204" s="24" t="b">
        <v>0</v>
      </c>
      <c r="AM1204" s="24" t="b">
        <v>0</v>
      </c>
      <c r="AN1204" s="24" t="b">
        <v>1</v>
      </c>
      <c r="AO1204" s="24">
        <v>4</v>
      </c>
      <c r="AP1204" s="24">
        <v>1</v>
      </c>
      <c r="AQ1204" s="26">
        <v>37407</v>
      </c>
      <c r="AR1204" s="26">
        <v>37407</v>
      </c>
      <c r="AS1204" s="24">
        <v>1</v>
      </c>
      <c r="AT1204" s="23" t="s">
        <v>506</v>
      </c>
      <c r="AU1204" s="23" t="str">
        <f t="shared" si="18"/>
        <v/>
      </c>
    </row>
    <row r="1205" spans="2:47" ht="13.8" x14ac:dyDescent="0.25">
      <c r="B1205" s="20">
        <v>37407</v>
      </c>
      <c r="C1205" s="20" t="s">
        <v>2791</v>
      </c>
      <c r="D1205" s="21" t="s">
        <v>263</v>
      </c>
      <c r="E1205" s="21" t="s">
        <v>264</v>
      </c>
      <c r="F1205" s="22">
        <v>-2804.89</v>
      </c>
      <c r="G1205" s="21" t="s">
        <v>3170</v>
      </c>
      <c r="H1205" s="21" t="s">
        <v>3171</v>
      </c>
      <c r="I1205" s="21" t="s">
        <v>3172</v>
      </c>
      <c r="J1205" s="21" t="s">
        <v>268</v>
      </c>
      <c r="K1205" s="21" t="s">
        <v>39</v>
      </c>
      <c r="L1205" s="21" t="s">
        <v>504</v>
      </c>
      <c r="M1205" s="23" t="s">
        <v>270</v>
      </c>
      <c r="N1205" s="24">
        <v>456</v>
      </c>
      <c r="O1205" s="21" t="s">
        <v>271</v>
      </c>
      <c r="P1205" s="23" t="s">
        <v>130</v>
      </c>
      <c r="Q1205" s="23" t="s">
        <v>56</v>
      </c>
      <c r="R1205" s="23" t="s">
        <v>57</v>
      </c>
      <c r="S1205" s="24" t="b">
        <v>0</v>
      </c>
      <c r="T1205" s="25" t="s">
        <v>2570</v>
      </c>
      <c r="U1205" s="25"/>
      <c r="V1205" s="25"/>
      <c r="W1205" s="23" t="s">
        <v>272</v>
      </c>
      <c r="X1205" s="26">
        <v>2</v>
      </c>
      <c r="Y1205" s="26">
        <v>2</v>
      </c>
      <c r="Z1205" s="21"/>
      <c r="AA1205" s="25"/>
      <c r="AB1205" s="25"/>
      <c r="AC1205" s="25"/>
      <c r="AD1205" s="25"/>
      <c r="AE1205" s="25">
        <v>0</v>
      </c>
      <c r="AF1205" s="25" t="s">
        <v>62</v>
      </c>
      <c r="AG1205" s="25" t="s">
        <v>62</v>
      </c>
      <c r="AH1205" s="25"/>
      <c r="AI1205" s="25" t="s">
        <v>63</v>
      </c>
      <c r="AJ1205" s="27">
        <v>-2804.89</v>
      </c>
      <c r="AK1205" s="24">
        <v>4</v>
      </c>
      <c r="AL1205" s="24" t="b">
        <v>0</v>
      </c>
      <c r="AM1205" s="24" t="b">
        <v>0</v>
      </c>
      <c r="AN1205" s="24" t="b">
        <v>0</v>
      </c>
      <c r="AO1205" s="24">
        <v>5</v>
      </c>
      <c r="AP1205" s="24">
        <v>1</v>
      </c>
      <c r="AQ1205" s="26">
        <v>37407</v>
      </c>
      <c r="AR1205" s="26">
        <v>37382</v>
      </c>
      <c r="AS1205" s="24">
        <v>1</v>
      </c>
      <c r="AT1205" s="23" t="s">
        <v>273</v>
      </c>
      <c r="AU1205" s="23" t="str">
        <f t="shared" si="18"/>
        <v/>
      </c>
    </row>
    <row r="1206" spans="2:47" ht="13.8" x14ac:dyDescent="0.25">
      <c r="B1206" s="20">
        <v>37407</v>
      </c>
      <c r="C1206" s="20" t="s">
        <v>2791</v>
      </c>
      <c r="D1206" s="21" t="s">
        <v>263</v>
      </c>
      <c r="E1206" s="21" t="s">
        <v>264</v>
      </c>
      <c r="F1206" s="22">
        <v>2576.16</v>
      </c>
      <c r="G1206" s="21" t="s">
        <v>3173</v>
      </c>
      <c r="H1206" s="21" t="s">
        <v>3174</v>
      </c>
      <c r="I1206" s="21" t="s">
        <v>2575</v>
      </c>
      <c r="J1206" s="21" t="s">
        <v>268</v>
      </c>
      <c r="K1206" s="21" t="s">
        <v>39</v>
      </c>
      <c r="L1206" s="21" t="s">
        <v>269</v>
      </c>
      <c r="M1206" s="23" t="s">
        <v>270</v>
      </c>
      <c r="N1206" s="24">
        <v>456</v>
      </c>
      <c r="O1206" s="21" t="s">
        <v>271</v>
      </c>
      <c r="P1206" s="23" t="s">
        <v>130</v>
      </c>
      <c r="Q1206" s="23" t="s">
        <v>56</v>
      </c>
      <c r="R1206" s="23" t="s">
        <v>57</v>
      </c>
      <c r="S1206" s="24" t="b">
        <v>0</v>
      </c>
      <c r="T1206" s="25" t="s">
        <v>3173</v>
      </c>
      <c r="U1206" s="25"/>
      <c r="V1206" s="25"/>
      <c r="W1206" s="23" t="s">
        <v>272</v>
      </c>
      <c r="X1206" s="26">
        <v>2</v>
      </c>
      <c r="Y1206" s="26">
        <v>2</v>
      </c>
      <c r="Z1206" s="21"/>
      <c r="AA1206" s="25"/>
      <c r="AB1206" s="25"/>
      <c r="AC1206" s="25"/>
      <c r="AD1206" s="25"/>
      <c r="AE1206" s="25">
        <v>0</v>
      </c>
      <c r="AF1206" s="25" t="s">
        <v>62</v>
      </c>
      <c r="AG1206" s="25" t="s">
        <v>62</v>
      </c>
      <c r="AH1206" s="25"/>
      <c r="AI1206" s="25" t="s">
        <v>63</v>
      </c>
      <c r="AJ1206" s="27">
        <v>2576.16</v>
      </c>
      <c r="AK1206" s="24">
        <v>3</v>
      </c>
      <c r="AL1206" s="24" t="b">
        <v>0</v>
      </c>
      <c r="AM1206" s="24" t="b">
        <v>0</v>
      </c>
      <c r="AN1206" s="24" t="b">
        <v>0</v>
      </c>
      <c r="AO1206" s="24">
        <v>0</v>
      </c>
      <c r="AP1206" s="24">
        <v>1</v>
      </c>
      <c r="AQ1206" s="26">
        <v>37407</v>
      </c>
      <c r="AR1206" s="26">
        <v>37413</v>
      </c>
      <c r="AS1206" s="24">
        <v>1</v>
      </c>
      <c r="AT1206" s="23" t="s">
        <v>273</v>
      </c>
      <c r="AU1206" s="23" t="str">
        <f t="shared" si="18"/>
        <v/>
      </c>
    </row>
    <row r="1207" spans="2:47" ht="13.8" x14ac:dyDescent="0.25">
      <c r="B1207" s="20">
        <v>37407</v>
      </c>
      <c r="C1207" s="20" t="s">
        <v>2791</v>
      </c>
      <c r="D1207" s="21" t="s">
        <v>263</v>
      </c>
      <c r="E1207" s="21" t="s">
        <v>264</v>
      </c>
      <c r="F1207" s="22">
        <v>1133.69</v>
      </c>
      <c r="G1207" s="21" t="s">
        <v>3173</v>
      </c>
      <c r="H1207" s="21" t="s">
        <v>3174</v>
      </c>
      <c r="I1207" s="21" t="s">
        <v>2575</v>
      </c>
      <c r="J1207" s="21" t="s">
        <v>268</v>
      </c>
      <c r="K1207" s="21" t="s">
        <v>39</v>
      </c>
      <c r="L1207" s="21" t="s">
        <v>269</v>
      </c>
      <c r="M1207" s="23" t="s">
        <v>270</v>
      </c>
      <c r="N1207" s="24">
        <v>456</v>
      </c>
      <c r="O1207" s="21" t="s">
        <v>271</v>
      </c>
      <c r="P1207" s="23" t="s">
        <v>130</v>
      </c>
      <c r="Q1207" s="23" t="s">
        <v>56</v>
      </c>
      <c r="R1207" s="23" t="s">
        <v>57</v>
      </c>
      <c r="S1207" s="24" t="b">
        <v>0</v>
      </c>
      <c r="T1207" s="25" t="s">
        <v>3173</v>
      </c>
      <c r="U1207" s="25"/>
      <c r="V1207" s="25"/>
      <c r="W1207" s="23" t="s">
        <v>272</v>
      </c>
      <c r="X1207" s="26">
        <v>2</v>
      </c>
      <c r="Y1207" s="26">
        <v>2</v>
      </c>
      <c r="Z1207" s="21"/>
      <c r="AA1207" s="25"/>
      <c r="AB1207" s="25"/>
      <c r="AC1207" s="25"/>
      <c r="AD1207" s="25"/>
      <c r="AE1207" s="25">
        <v>0</v>
      </c>
      <c r="AF1207" s="25" t="s">
        <v>62</v>
      </c>
      <c r="AG1207" s="25" t="s">
        <v>62</v>
      </c>
      <c r="AH1207" s="25"/>
      <c r="AI1207" s="25" t="s">
        <v>63</v>
      </c>
      <c r="AJ1207" s="27">
        <v>1133.69</v>
      </c>
      <c r="AK1207" s="24">
        <v>4</v>
      </c>
      <c r="AL1207" s="24" t="b">
        <v>0</v>
      </c>
      <c r="AM1207" s="24" t="b">
        <v>0</v>
      </c>
      <c r="AN1207" s="24" t="b">
        <v>0</v>
      </c>
      <c r="AO1207" s="24">
        <v>0</v>
      </c>
      <c r="AP1207" s="24">
        <v>1</v>
      </c>
      <c r="AQ1207" s="26">
        <v>37407</v>
      </c>
      <c r="AR1207" s="26">
        <v>37413</v>
      </c>
      <c r="AS1207" s="24">
        <v>1</v>
      </c>
      <c r="AT1207" s="23" t="s">
        <v>273</v>
      </c>
      <c r="AU1207" s="23" t="str">
        <f t="shared" si="18"/>
        <v/>
      </c>
    </row>
    <row r="1208" spans="2:47" ht="13.8" x14ac:dyDescent="0.25">
      <c r="B1208" s="20">
        <v>37407</v>
      </c>
      <c r="C1208" s="20" t="s">
        <v>2791</v>
      </c>
      <c r="D1208" s="21" t="s">
        <v>263</v>
      </c>
      <c r="E1208" s="21" t="s">
        <v>264</v>
      </c>
      <c r="F1208" s="22">
        <v>2749.2</v>
      </c>
      <c r="G1208" s="21" t="s">
        <v>3175</v>
      </c>
      <c r="H1208" s="21" t="s">
        <v>3176</v>
      </c>
      <c r="I1208" s="21" t="s">
        <v>2575</v>
      </c>
      <c r="J1208" s="21" t="s">
        <v>268</v>
      </c>
      <c r="K1208" s="21" t="s">
        <v>39</v>
      </c>
      <c r="L1208" s="21" t="s">
        <v>269</v>
      </c>
      <c r="M1208" s="23" t="s">
        <v>270</v>
      </c>
      <c r="N1208" s="24">
        <v>456</v>
      </c>
      <c r="O1208" s="21" t="s">
        <v>271</v>
      </c>
      <c r="P1208" s="23" t="s">
        <v>130</v>
      </c>
      <c r="Q1208" s="23" t="s">
        <v>56</v>
      </c>
      <c r="R1208" s="23" t="s">
        <v>57</v>
      </c>
      <c r="S1208" s="24" t="b">
        <v>0</v>
      </c>
      <c r="T1208" s="25" t="s">
        <v>3175</v>
      </c>
      <c r="U1208" s="25"/>
      <c r="V1208" s="25"/>
      <c r="W1208" s="23" t="s">
        <v>272</v>
      </c>
      <c r="X1208" s="26">
        <v>2</v>
      </c>
      <c r="Y1208" s="26">
        <v>2</v>
      </c>
      <c r="Z1208" s="21"/>
      <c r="AA1208" s="25"/>
      <c r="AB1208" s="25"/>
      <c r="AC1208" s="25"/>
      <c r="AD1208" s="25"/>
      <c r="AE1208" s="25">
        <v>0</v>
      </c>
      <c r="AF1208" s="25" t="s">
        <v>62</v>
      </c>
      <c r="AG1208" s="25" t="s">
        <v>62</v>
      </c>
      <c r="AH1208" s="25"/>
      <c r="AI1208" s="25" t="s">
        <v>63</v>
      </c>
      <c r="AJ1208" s="27">
        <v>2749.2</v>
      </c>
      <c r="AK1208" s="24">
        <v>3</v>
      </c>
      <c r="AL1208" s="24" t="b">
        <v>0</v>
      </c>
      <c r="AM1208" s="24" t="b">
        <v>0</v>
      </c>
      <c r="AN1208" s="24" t="b">
        <v>0</v>
      </c>
      <c r="AO1208" s="24">
        <v>0</v>
      </c>
      <c r="AP1208" s="24">
        <v>1</v>
      </c>
      <c r="AQ1208" s="26">
        <v>37407</v>
      </c>
      <c r="AR1208" s="26">
        <v>37412</v>
      </c>
      <c r="AS1208" s="24">
        <v>1</v>
      </c>
      <c r="AT1208" s="23" t="s">
        <v>273</v>
      </c>
      <c r="AU1208" s="23" t="str">
        <f t="shared" si="18"/>
        <v/>
      </c>
    </row>
    <row r="1209" spans="2:47" ht="13.8" x14ac:dyDescent="0.25">
      <c r="B1209" s="20">
        <v>37407</v>
      </c>
      <c r="C1209" s="20" t="s">
        <v>2791</v>
      </c>
      <c r="D1209" s="21" t="s">
        <v>263</v>
      </c>
      <c r="E1209" s="21" t="s">
        <v>264</v>
      </c>
      <c r="F1209" s="22">
        <v>1226.8699999999999</v>
      </c>
      <c r="G1209" s="21" t="s">
        <v>3175</v>
      </c>
      <c r="H1209" s="21" t="s">
        <v>3176</v>
      </c>
      <c r="I1209" s="21" t="s">
        <v>2575</v>
      </c>
      <c r="J1209" s="21" t="s">
        <v>268</v>
      </c>
      <c r="K1209" s="21" t="s">
        <v>39</v>
      </c>
      <c r="L1209" s="21" t="s">
        <v>269</v>
      </c>
      <c r="M1209" s="23" t="s">
        <v>270</v>
      </c>
      <c r="N1209" s="24">
        <v>456</v>
      </c>
      <c r="O1209" s="21" t="s">
        <v>271</v>
      </c>
      <c r="P1209" s="23" t="s">
        <v>130</v>
      </c>
      <c r="Q1209" s="23" t="s">
        <v>56</v>
      </c>
      <c r="R1209" s="23" t="s">
        <v>57</v>
      </c>
      <c r="S1209" s="24" t="b">
        <v>0</v>
      </c>
      <c r="T1209" s="25" t="s">
        <v>3175</v>
      </c>
      <c r="U1209" s="25"/>
      <c r="V1209" s="25"/>
      <c r="W1209" s="23" t="s">
        <v>272</v>
      </c>
      <c r="X1209" s="26">
        <v>2</v>
      </c>
      <c r="Y1209" s="26">
        <v>2</v>
      </c>
      <c r="Z1209" s="21"/>
      <c r="AA1209" s="25"/>
      <c r="AB1209" s="25"/>
      <c r="AC1209" s="25"/>
      <c r="AD1209" s="25"/>
      <c r="AE1209" s="25">
        <v>0</v>
      </c>
      <c r="AF1209" s="25" t="s">
        <v>62</v>
      </c>
      <c r="AG1209" s="25" t="s">
        <v>62</v>
      </c>
      <c r="AH1209" s="25"/>
      <c r="AI1209" s="25" t="s">
        <v>63</v>
      </c>
      <c r="AJ1209" s="27">
        <v>1226.8699999999999</v>
      </c>
      <c r="AK1209" s="24">
        <v>4</v>
      </c>
      <c r="AL1209" s="24" t="b">
        <v>0</v>
      </c>
      <c r="AM1209" s="24" t="b">
        <v>0</v>
      </c>
      <c r="AN1209" s="24" t="b">
        <v>0</v>
      </c>
      <c r="AO1209" s="24">
        <v>0</v>
      </c>
      <c r="AP1209" s="24">
        <v>1</v>
      </c>
      <c r="AQ1209" s="26">
        <v>37407</v>
      </c>
      <c r="AR1209" s="26">
        <v>37412</v>
      </c>
      <c r="AS1209" s="24">
        <v>1</v>
      </c>
      <c r="AT1209" s="23" t="s">
        <v>273</v>
      </c>
      <c r="AU1209" s="23" t="str">
        <f t="shared" si="18"/>
        <v/>
      </c>
    </row>
    <row r="1210" spans="2:47" ht="13.8" x14ac:dyDescent="0.25">
      <c r="B1210" s="20">
        <v>37407</v>
      </c>
      <c r="C1210" s="20" t="s">
        <v>2791</v>
      </c>
      <c r="D1210" s="21" t="s">
        <v>263</v>
      </c>
      <c r="E1210" s="21" t="s">
        <v>264</v>
      </c>
      <c r="F1210" s="22">
        <v>2656.53</v>
      </c>
      <c r="G1210" s="21" t="s">
        <v>3177</v>
      </c>
      <c r="H1210" s="21" t="s">
        <v>3178</v>
      </c>
      <c r="I1210" s="21" t="s">
        <v>2575</v>
      </c>
      <c r="J1210" s="21" t="s">
        <v>268</v>
      </c>
      <c r="K1210" s="21" t="s">
        <v>39</v>
      </c>
      <c r="L1210" s="21" t="s">
        <v>269</v>
      </c>
      <c r="M1210" s="23" t="s">
        <v>270</v>
      </c>
      <c r="N1210" s="24">
        <v>456</v>
      </c>
      <c r="O1210" s="21" t="s">
        <v>271</v>
      </c>
      <c r="P1210" s="23" t="s">
        <v>130</v>
      </c>
      <c r="Q1210" s="23" t="s">
        <v>56</v>
      </c>
      <c r="R1210" s="23" t="s">
        <v>57</v>
      </c>
      <c r="S1210" s="24" t="b">
        <v>0</v>
      </c>
      <c r="T1210" s="25" t="s">
        <v>3177</v>
      </c>
      <c r="U1210" s="25"/>
      <c r="V1210" s="25"/>
      <c r="W1210" s="23" t="s">
        <v>272</v>
      </c>
      <c r="X1210" s="26">
        <v>2</v>
      </c>
      <c r="Y1210" s="26">
        <v>2</v>
      </c>
      <c r="Z1210" s="21"/>
      <c r="AA1210" s="25"/>
      <c r="AB1210" s="25"/>
      <c r="AC1210" s="25"/>
      <c r="AD1210" s="25"/>
      <c r="AE1210" s="25">
        <v>0</v>
      </c>
      <c r="AF1210" s="25" t="s">
        <v>62</v>
      </c>
      <c r="AG1210" s="25" t="s">
        <v>62</v>
      </c>
      <c r="AH1210" s="25"/>
      <c r="AI1210" s="25" t="s">
        <v>63</v>
      </c>
      <c r="AJ1210" s="27">
        <v>2656.53</v>
      </c>
      <c r="AK1210" s="24">
        <v>3</v>
      </c>
      <c r="AL1210" s="24" t="b">
        <v>0</v>
      </c>
      <c r="AM1210" s="24" t="b">
        <v>0</v>
      </c>
      <c r="AN1210" s="24" t="b">
        <v>0</v>
      </c>
      <c r="AO1210" s="24">
        <v>0</v>
      </c>
      <c r="AP1210" s="24">
        <v>1</v>
      </c>
      <c r="AQ1210" s="26">
        <v>37407</v>
      </c>
      <c r="AR1210" s="26">
        <v>37412</v>
      </c>
      <c r="AS1210" s="24">
        <v>1</v>
      </c>
      <c r="AT1210" s="23" t="s">
        <v>273</v>
      </c>
      <c r="AU1210" s="23" t="str">
        <f t="shared" si="18"/>
        <v/>
      </c>
    </row>
    <row r="1211" spans="2:47" ht="13.8" x14ac:dyDescent="0.25">
      <c r="B1211" s="20">
        <v>37407</v>
      </c>
      <c r="C1211" s="20" t="s">
        <v>2791</v>
      </c>
      <c r="D1211" s="21" t="s">
        <v>263</v>
      </c>
      <c r="E1211" s="21" t="s">
        <v>264</v>
      </c>
      <c r="F1211" s="22">
        <v>1191.93</v>
      </c>
      <c r="G1211" s="21" t="s">
        <v>3177</v>
      </c>
      <c r="H1211" s="21" t="s">
        <v>3178</v>
      </c>
      <c r="I1211" s="21" t="s">
        <v>2575</v>
      </c>
      <c r="J1211" s="21" t="s">
        <v>268</v>
      </c>
      <c r="K1211" s="21" t="s">
        <v>39</v>
      </c>
      <c r="L1211" s="21" t="s">
        <v>269</v>
      </c>
      <c r="M1211" s="23" t="s">
        <v>270</v>
      </c>
      <c r="N1211" s="24">
        <v>456</v>
      </c>
      <c r="O1211" s="21" t="s">
        <v>271</v>
      </c>
      <c r="P1211" s="23" t="s">
        <v>130</v>
      </c>
      <c r="Q1211" s="23" t="s">
        <v>56</v>
      </c>
      <c r="R1211" s="23" t="s">
        <v>57</v>
      </c>
      <c r="S1211" s="24" t="b">
        <v>0</v>
      </c>
      <c r="T1211" s="25" t="s">
        <v>3177</v>
      </c>
      <c r="U1211" s="25"/>
      <c r="V1211" s="25"/>
      <c r="W1211" s="23" t="s">
        <v>272</v>
      </c>
      <c r="X1211" s="26">
        <v>2</v>
      </c>
      <c r="Y1211" s="26">
        <v>2</v>
      </c>
      <c r="Z1211" s="21"/>
      <c r="AA1211" s="25"/>
      <c r="AB1211" s="25"/>
      <c r="AC1211" s="25"/>
      <c r="AD1211" s="25"/>
      <c r="AE1211" s="25">
        <v>0</v>
      </c>
      <c r="AF1211" s="25" t="s">
        <v>62</v>
      </c>
      <c r="AG1211" s="25" t="s">
        <v>62</v>
      </c>
      <c r="AH1211" s="25"/>
      <c r="AI1211" s="25" t="s">
        <v>63</v>
      </c>
      <c r="AJ1211" s="27">
        <v>1191.93</v>
      </c>
      <c r="AK1211" s="24">
        <v>4</v>
      </c>
      <c r="AL1211" s="24" t="b">
        <v>0</v>
      </c>
      <c r="AM1211" s="24" t="b">
        <v>0</v>
      </c>
      <c r="AN1211" s="24" t="b">
        <v>0</v>
      </c>
      <c r="AO1211" s="24">
        <v>0</v>
      </c>
      <c r="AP1211" s="24">
        <v>1</v>
      </c>
      <c r="AQ1211" s="26">
        <v>37407</v>
      </c>
      <c r="AR1211" s="26">
        <v>37412</v>
      </c>
      <c r="AS1211" s="24">
        <v>1</v>
      </c>
      <c r="AT1211" s="23" t="s">
        <v>273</v>
      </c>
      <c r="AU1211" s="23" t="str">
        <f t="shared" si="18"/>
        <v/>
      </c>
    </row>
    <row r="1212" spans="2:47" ht="13.8" x14ac:dyDescent="0.25">
      <c r="B1212" s="20">
        <v>37407</v>
      </c>
      <c r="C1212" s="20" t="s">
        <v>2791</v>
      </c>
      <c r="D1212" s="21" t="s">
        <v>523</v>
      </c>
      <c r="E1212" s="21" t="s">
        <v>276</v>
      </c>
      <c r="F1212" s="22">
        <v>1442.74</v>
      </c>
      <c r="G1212" s="21" t="s">
        <v>3146</v>
      </c>
      <c r="H1212" s="21" t="s">
        <v>3147</v>
      </c>
      <c r="I1212" s="21" t="s">
        <v>3179</v>
      </c>
      <c r="J1212" s="21" t="s">
        <v>432</v>
      </c>
      <c r="K1212" s="21" t="s">
        <v>39</v>
      </c>
      <c r="L1212" s="21" t="s">
        <v>269</v>
      </c>
      <c r="M1212" s="23" t="s">
        <v>278</v>
      </c>
      <c r="N1212" s="24">
        <v>456</v>
      </c>
      <c r="O1212" s="21" t="s">
        <v>271</v>
      </c>
      <c r="P1212" s="23" t="s">
        <v>55</v>
      </c>
      <c r="Q1212" s="23" t="s">
        <v>56</v>
      </c>
      <c r="R1212" s="23" t="s">
        <v>57</v>
      </c>
      <c r="S1212" s="24" t="b">
        <v>0</v>
      </c>
      <c r="T1212" s="25" t="s">
        <v>2534</v>
      </c>
      <c r="U1212" s="25" t="s">
        <v>435</v>
      </c>
      <c r="V1212" s="25"/>
      <c r="W1212" s="23" t="s">
        <v>272</v>
      </c>
      <c r="X1212" s="26">
        <v>2</v>
      </c>
      <c r="Y1212" s="26">
        <v>2</v>
      </c>
      <c r="Z1212" s="21"/>
      <c r="AA1212" s="25"/>
      <c r="AB1212" s="25"/>
      <c r="AC1212" s="25"/>
      <c r="AD1212" s="25"/>
      <c r="AE1212" s="25">
        <v>0</v>
      </c>
      <c r="AF1212" s="25" t="s">
        <v>62</v>
      </c>
      <c r="AG1212" s="25" t="s">
        <v>62</v>
      </c>
      <c r="AH1212" s="25"/>
      <c r="AI1212" s="25" t="s">
        <v>63</v>
      </c>
      <c r="AJ1212" s="27">
        <v>1442.74</v>
      </c>
      <c r="AK1212" s="24">
        <v>5</v>
      </c>
      <c r="AL1212" s="24" t="b">
        <v>0</v>
      </c>
      <c r="AM1212" s="24" t="b">
        <v>0</v>
      </c>
      <c r="AN1212" s="24" t="b">
        <v>1</v>
      </c>
      <c r="AO1212" s="24">
        <v>4</v>
      </c>
      <c r="AP1212" s="24">
        <v>1</v>
      </c>
      <c r="AQ1212" s="26">
        <v>37407</v>
      </c>
      <c r="AR1212" s="26">
        <v>37407</v>
      </c>
      <c r="AS1212" s="24">
        <v>1</v>
      </c>
      <c r="AT1212" s="23" t="s">
        <v>525</v>
      </c>
      <c r="AU1212" s="23" t="str">
        <f t="shared" si="18"/>
        <v/>
      </c>
    </row>
    <row r="1213" spans="2:47" ht="13.8" x14ac:dyDescent="0.25">
      <c r="B1213" s="20">
        <v>37407</v>
      </c>
      <c r="C1213" s="20" t="s">
        <v>2791</v>
      </c>
      <c r="D1213" s="21" t="s">
        <v>275</v>
      </c>
      <c r="E1213" s="21" t="s">
        <v>276</v>
      </c>
      <c r="F1213" s="22">
        <v>-74.260000000000005</v>
      </c>
      <c r="G1213" s="21" t="s">
        <v>3170</v>
      </c>
      <c r="H1213" s="21" t="s">
        <v>3171</v>
      </c>
      <c r="I1213" s="21" t="s">
        <v>3180</v>
      </c>
      <c r="J1213" s="21" t="s">
        <v>268</v>
      </c>
      <c r="K1213" s="21" t="s">
        <v>39</v>
      </c>
      <c r="L1213" s="21" t="s">
        <v>504</v>
      </c>
      <c r="M1213" s="23" t="s">
        <v>278</v>
      </c>
      <c r="N1213" s="24">
        <v>456</v>
      </c>
      <c r="O1213" s="21" t="s">
        <v>271</v>
      </c>
      <c r="P1213" s="23" t="s">
        <v>130</v>
      </c>
      <c r="Q1213" s="23" t="s">
        <v>56</v>
      </c>
      <c r="R1213" s="23" t="s">
        <v>57</v>
      </c>
      <c r="S1213" s="24" t="b">
        <v>0</v>
      </c>
      <c r="T1213" s="25" t="s">
        <v>2570</v>
      </c>
      <c r="U1213" s="25"/>
      <c r="V1213" s="25"/>
      <c r="W1213" s="23" t="s">
        <v>272</v>
      </c>
      <c r="X1213" s="26">
        <v>2</v>
      </c>
      <c r="Y1213" s="26">
        <v>2</v>
      </c>
      <c r="Z1213" s="21"/>
      <c r="AA1213" s="25"/>
      <c r="AB1213" s="25"/>
      <c r="AC1213" s="25"/>
      <c r="AD1213" s="25"/>
      <c r="AE1213" s="25">
        <v>0</v>
      </c>
      <c r="AF1213" s="25" t="s">
        <v>62</v>
      </c>
      <c r="AG1213" s="25" t="s">
        <v>62</v>
      </c>
      <c r="AH1213" s="25"/>
      <c r="AI1213" s="25" t="s">
        <v>63</v>
      </c>
      <c r="AJ1213" s="27">
        <v>-74.260000000000005</v>
      </c>
      <c r="AK1213" s="24">
        <v>5</v>
      </c>
      <c r="AL1213" s="24" t="b">
        <v>0</v>
      </c>
      <c r="AM1213" s="24" t="b">
        <v>0</v>
      </c>
      <c r="AN1213" s="24" t="b">
        <v>0</v>
      </c>
      <c r="AO1213" s="24">
        <v>5</v>
      </c>
      <c r="AP1213" s="24">
        <v>1</v>
      </c>
      <c r="AQ1213" s="26">
        <v>37407</v>
      </c>
      <c r="AR1213" s="26">
        <v>37382</v>
      </c>
      <c r="AS1213" s="24">
        <v>1</v>
      </c>
      <c r="AT1213" s="23" t="s">
        <v>279</v>
      </c>
      <c r="AU1213" s="23" t="str">
        <f t="shared" si="18"/>
        <v/>
      </c>
    </row>
    <row r="1214" spans="2:47" ht="13.8" x14ac:dyDescent="0.25">
      <c r="B1214" s="20">
        <v>37407</v>
      </c>
      <c r="C1214" s="20" t="s">
        <v>2791</v>
      </c>
      <c r="D1214" s="21" t="s">
        <v>275</v>
      </c>
      <c r="E1214" s="21" t="s">
        <v>276</v>
      </c>
      <c r="F1214" s="22">
        <v>50.63</v>
      </c>
      <c r="G1214" s="21" t="s">
        <v>3177</v>
      </c>
      <c r="H1214" s="21" t="s">
        <v>3178</v>
      </c>
      <c r="I1214" s="21" t="s">
        <v>2586</v>
      </c>
      <c r="J1214" s="21" t="s">
        <v>268</v>
      </c>
      <c r="K1214" s="21" t="s">
        <v>39</v>
      </c>
      <c r="L1214" s="21" t="s">
        <v>269</v>
      </c>
      <c r="M1214" s="23" t="s">
        <v>278</v>
      </c>
      <c r="N1214" s="24">
        <v>456</v>
      </c>
      <c r="O1214" s="21" t="s">
        <v>271</v>
      </c>
      <c r="P1214" s="23" t="s">
        <v>130</v>
      </c>
      <c r="Q1214" s="23" t="s">
        <v>56</v>
      </c>
      <c r="R1214" s="23" t="s">
        <v>57</v>
      </c>
      <c r="S1214" s="24" t="b">
        <v>0</v>
      </c>
      <c r="T1214" s="25" t="s">
        <v>3177</v>
      </c>
      <c r="U1214" s="25"/>
      <c r="V1214" s="25"/>
      <c r="W1214" s="23" t="s">
        <v>272</v>
      </c>
      <c r="X1214" s="26">
        <v>2</v>
      </c>
      <c r="Y1214" s="26">
        <v>2</v>
      </c>
      <c r="Z1214" s="21"/>
      <c r="AA1214" s="25"/>
      <c r="AB1214" s="25"/>
      <c r="AC1214" s="25"/>
      <c r="AD1214" s="25"/>
      <c r="AE1214" s="25">
        <v>0</v>
      </c>
      <c r="AF1214" s="25" t="s">
        <v>62</v>
      </c>
      <c r="AG1214" s="25" t="s">
        <v>62</v>
      </c>
      <c r="AH1214" s="25"/>
      <c r="AI1214" s="25" t="s">
        <v>63</v>
      </c>
      <c r="AJ1214" s="27">
        <v>50.63</v>
      </c>
      <c r="AK1214" s="24">
        <v>11</v>
      </c>
      <c r="AL1214" s="24" t="b">
        <v>0</v>
      </c>
      <c r="AM1214" s="24" t="b">
        <v>0</v>
      </c>
      <c r="AN1214" s="24" t="b">
        <v>0</v>
      </c>
      <c r="AO1214" s="24">
        <v>0</v>
      </c>
      <c r="AP1214" s="24">
        <v>1</v>
      </c>
      <c r="AQ1214" s="26">
        <v>37407</v>
      </c>
      <c r="AR1214" s="26">
        <v>37412</v>
      </c>
      <c r="AS1214" s="24">
        <v>1</v>
      </c>
      <c r="AT1214" s="23" t="s">
        <v>279</v>
      </c>
      <c r="AU1214" s="23" t="str">
        <f t="shared" si="18"/>
        <v/>
      </c>
    </row>
    <row r="1215" spans="2:47" ht="13.8" x14ac:dyDescent="0.25">
      <c r="B1215" s="20">
        <v>37407</v>
      </c>
      <c r="C1215" s="20" t="s">
        <v>2791</v>
      </c>
      <c r="D1215" s="21" t="s">
        <v>275</v>
      </c>
      <c r="E1215" s="21" t="s">
        <v>276</v>
      </c>
      <c r="F1215" s="22">
        <v>0</v>
      </c>
      <c r="G1215" s="21" t="s">
        <v>3177</v>
      </c>
      <c r="H1215" s="21" t="s">
        <v>3178</v>
      </c>
      <c r="I1215" s="21" t="s">
        <v>2586</v>
      </c>
      <c r="J1215" s="21" t="s">
        <v>268</v>
      </c>
      <c r="K1215" s="21" t="s">
        <v>39</v>
      </c>
      <c r="L1215" s="21" t="s">
        <v>269</v>
      </c>
      <c r="M1215" s="23" t="s">
        <v>278</v>
      </c>
      <c r="N1215" s="24">
        <v>456</v>
      </c>
      <c r="O1215" s="21" t="s">
        <v>271</v>
      </c>
      <c r="P1215" s="23" t="s">
        <v>130</v>
      </c>
      <c r="Q1215" s="23" t="s">
        <v>56</v>
      </c>
      <c r="R1215" s="23" t="s">
        <v>57</v>
      </c>
      <c r="S1215" s="24" t="b">
        <v>0</v>
      </c>
      <c r="T1215" s="25" t="s">
        <v>3177</v>
      </c>
      <c r="U1215" s="25"/>
      <c r="V1215" s="25"/>
      <c r="W1215" s="23" t="s">
        <v>272</v>
      </c>
      <c r="X1215" s="26">
        <v>2</v>
      </c>
      <c r="Y1215" s="26">
        <v>2</v>
      </c>
      <c r="Z1215" s="21"/>
      <c r="AA1215" s="25"/>
      <c r="AB1215" s="25"/>
      <c r="AC1215" s="25"/>
      <c r="AD1215" s="25"/>
      <c r="AE1215" s="25">
        <v>0</v>
      </c>
      <c r="AF1215" s="25" t="s">
        <v>62</v>
      </c>
      <c r="AG1215" s="25" t="s">
        <v>62</v>
      </c>
      <c r="AH1215" s="25"/>
      <c r="AI1215" s="25" t="s">
        <v>63</v>
      </c>
      <c r="AJ1215" s="27">
        <v>0</v>
      </c>
      <c r="AK1215" s="24">
        <v>12</v>
      </c>
      <c r="AL1215" s="24" t="b">
        <v>0</v>
      </c>
      <c r="AM1215" s="24" t="b">
        <v>0</v>
      </c>
      <c r="AN1215" s="24" t="b">
        <v>0</v>
      </c>
      <c r="AO1215" s="24">
        <v>0</v>
      </c>
      <c r="AP1215" s="24">
        <v>1</v>
      </c>
      <c r="AQ1215" s="26">
        <v>37407</v>
      </c>
      <c r="AR1215" s="26">
        <v>37412</v>
      </c>
      <c r="AS1215" s="24">
        <v>1</v>
      </c>
      <c r="AT1215" s="23" t="s">
        <v>279</v>
      </c>
      <c r="AU1215" s="23" t="str">
        <f t="shared" si="18"/>
        <v/>
      </c>
    </row>
    <row r="1216" spans="2:47" ht="13.8" x14ac:dyDescent="0.25">
      <c r="B1216" s="20">
        <v>37407</v>
      </c>
      <c r="C1216" s="20" t="s">
        <v>2791</v>
      </c>
      <c r="D1216" s="21" t="s">
        <v>275</v>
      </c>
      <c r="E1216" s="21" t="s">
        <v>276</v>
      </c>
      <c r="F1216" s="22">
        <v>10.130000000000001</v>
      </c>
      <c r="G1216" s="21" t="s">
        <v>3175</v>
      </c>
      <c r="H1216" s="21" t="s">
        <v>3176</v>
      </c>
      <c r="I1216" s="21" t="s">
        <v>2586</v>
      </c>
      <c r="J1216" s="21" t="s">
        <v>268</v>
      </c>
      <c r="K1216" s="21" t="s">
        <v>39</v>
      </c>
      <c r="L1216" s="21" t="s">
        <v>269</v>
      </c>
      <c r="M1216" s="23" t="s">
        <v>278</v>
      </c>
      <c r="N1216" s="24">
        <v>456</v>
      </c>
      <c r="O1216" s="21" t="s">
        <v>271</v>
      </c>
      <c r="P1216" s="23" t="s">
        <v>130</v>
      </c>
      <c r="Q1216" s="23" t="s">
        <v>56</v>
      </c>
      <c r="R1216" s="23" t="s">
        <v>57</v>
      </c>
      <c r="S1216" s="24" t="b">
        <v>0</v>
      </c>
      <c r="T1216" s="25" t="s">
        <v>3175</v>
      </c>
      <c r="U1216" s="25"/>
      <c r="V1216" s="25"/>
      <c r="W1216" s="23" t="s">
        <v>272</v>
      </c>
      <c r="X1216" s="26">
        <v>2</v>
      </c>
      <c r="Y1216" s="26">
        <v>2</v>
      </c>
      <c r="Z1216" s="21"/>
      <c r="AA1216" s="25"/>
      <c r="AB1216" s="25"/>
      <c r="AC1216" s="25"/>
      <c r="AD1216" s="25"/>
      <c r="AE1216" s="25">
        <v>0</v>
      </c>
      <c r="AF1216" s="25" t="s">
        <v>62</v>
      </c>
      <c r="AG1216" s="25" t="s">
        <v>62</v>
      </c>
      <c r="AH1216" s="25"/>
      <c r="AI1216" s="25" t="s">
        <v>63</v>
      </c>
      <c r="AJ1216" s="27">
        <v>10.130000000000001</v>
      </c>
      <c r="AK1216" s="24">
        <v>11</v>
      </c>
      <c r="AL1216" s="24" t="b">
        <v>0</v>
      </c>
      <c r="AM1216" s="24" t="b">
        <v>0</v>
      </c>
      <c r="AN1216" s="24" t="b">
        <v>0</v>
      </c>
      <c r="AO1216" s="24">
        <v>0</v>
      </c>
      <c r="AP1216" s="24">
        <v>1</v>
      </c>
      <c r="AQ1216" s="26">
        <v>37407</v>
      </c>
      <c r="AR1216" s="26">
        <v>37412</v>
      </c>
      <c r="AS1216" s="24">
        <v>1</v>
      </c>
      <c r="AT1216" s="23" t="s">
        <v>279</v>
      </c>
      <c r="AU1216" s="23" t="str">
        <f t="shared" si="18"/>
        <v/>
      </c>
    </row>
    <row r="1217" spans="2:47" ht="13.8" x14ac:dyDescent="0.25">
      <c r="B1217" s="20">
        <v>37407</v>
      </c>
      <c r="C1217" s="20" t="s">
        <v>2791</v>
      </c>
      <c r="D1217" s="21" t="s">
        <v>275</v>
      </c>
      <c r="E1217" s="21" t="s">
        <v>276</v>
      </c>
      <c r="F1217" s="22">
        <v>0</v>
      </c>
      <c r="G1217" s="21" t="s">
        <v>3175</v>
      </c>
      <c r="H1217" s="21" t="s">
        <v>3176</v>
      </c>
      <c r="I1217" s="21" t="s">
        <v>2586</v>
      </c>
      <c r="J1217" s="21" t="s">
        <v>268</v>
      </c>
      <c r="K1217" s="21" t="s">
        <v>39</v>
      </c>
      <c r="L1217" s="21" t="s">
        <v>269</v>
      </c>
      <c r="M1217" s="23" t="s">
        <v>278</v>
      </c>
      <c r="N1217" s="24">
        <v>456</v>
      </c>
      <c r="O1217" s="21" t="s">
        <v>271</v>
      </c>
      <c r="P1217" s="23" t="s">
        <v>130</v>
      </c>
      <c r="Q1217" s="23" t="s">
        <v>56</v>
      </c>
      <c r="R1217" s="23" t="s">
        <v>57</v>
      </c>
      <c r="S1217" s="24" t="b">
        <v>0</v>
      </c>
      <c r="T1217" s="25" t="s">
        <v>3175</v>
      </c>
      <c r="U1217" s="25"/>
      <c r="V1217" s="25"/>
      <c r="W1217" s="23" t="s">
        <v>272</v>
      </c>
      <c r="X1217" s="26">
        <v>2</v>
      </c>
      <c r="Y1217" s="26">
        <v>2</v>
      </c>
      <c r="Z1217" s="21"/>
      <c r="AA1217" s="25"/>
      <c r="AB1217" s="25"/>
      <c r="AC1217" s="25"/>
      <c r="AD1217" s="25"/>
      <c r="AE1217" s="25">
        <v>0</v>
      </c>
      <c r="AF1217" s="25" t="s">
        <v>62</v>
      </c>
      <c r="AG1217" s="25" t="s">
        <v>62</v>
      </c>
      <c r="AH1217" s="25"/>
      <c r="AI1217" s="25" t="s">
        <v>63</v>
      </c>
      <c r="AJ1217" s="27">
        <v>0</v>
      </c>
      <c r="AK1217" s="24">
        <v>12</v>
      </c>
      <c r="AL1217" s="24" t="b">
        <v>0</v>
      </c>
      <c r="AM1217" s="24" t="b">
        <v>0</v>
      </c>
      <c r="AN1217" s="24" t="b">
        <v>0</v>
      </c>
      <c r="AO1217" s="24">
        <v>0</v>
      </c>
      <c r="AP1217" s="24">
        <v>1</v>
      </c>
      <c r="AQ1217" s="26">
        <v>37407</v>
      </c>
      <c r="AR1217" s="26">
        <v>37412</v>
      </c>
      <c r="AS1217" s="24">
        <v>1</v>
      </c>
      <c r="AT1217" s="23" t="s">
        <v>279</v>
      </c>
      <c r="AU1217" s="23" t="str">
        <f t="shared" si="18"/>
        <v/>
      </c>
    </row>
    <row r="1218" spans="2:47" ht="13.8" x14ac:dyDescent="0.25">
      <c r="B1218" s="20">
        <v>37407</v>
      </c>
      <c r="C1218" s="20" t="s">
        <v>2791</v>
      </c>
      <c r="D1218" s="21" t="s">
        <v>275</v>
      </c>
      <c r="E1218" s="21" t="s">
        <v>276</v>
      </c>
      <c r="F1218" s="22">
        <v>402.43</v>
      </c>
      <c r="G1218" s="21" t="s">
        <v>3173</v>
      </c>
      <c r="H1218" s="21" t="s">
        <v>3174</v>
      </c>
      <c r="I1218" s="21" t="s">
        <v>2586</v>
      </c>
      <c r="J1218" s="21" t="s">
        <v>268</v>
      </c>
      <c r="K1218" s="21" t="s">
        <v>39</v>
      </c>
      <c r="L1218" s="21" t="s">
        <v>269</v>
      </c>
      <c r="M1218" s="23" t="s">
        <v>278</v>
      </c>
      <c r="N1218" s="24">
        <v>456</v>
      </c>
      <c r="O1218" s="21" t="s">
        <v>271</v>
      </c>
      <c r="P1218" s="23" t="s">
        <v>130</v>
      </c>
      <c r="Q1218" s="23" t="s">
        <v>56</v>
      </c>
      <c r="R1218" s="23" t="s">
        <v>57</v>
      </c>
      <c r="S1218" s="24" t="b">
        <v>0</v>
      </c>
      <c r="T1218" s="25" t="s">
        <v>3173</v>
      </c>
      <c r="U1218" s="25"/>
      <c r="V1218" s="25"/>
      <c r="W1218" s="23" t="s">
        <v>272</v>
      </c>
      <c r="X1218" s="26">
        <v>2</v>
      </c>
      <c r="Y1218" s="26">
        <v>2</v>
      </c>
      <c r="Z1218" s="21"/>
      <c r="AA1218" s="25"/>
      <c r="AB1218" s="25"/>
      <c r="AC1218" s="25"/>
      <c r="AD1218" s="25"/>
      <c r="AE1218" s="25">
        <v>0</v>
      </c>
      <c r="AF1218" s="25" t="s">
        <v>62</v>
      </c>
      <c r="AG1218" s="25" t="s">
        <v>62</v>
      </c>
      <c r="AH1218" s="25"/>
      <c r="AI1218" s="25" t="s">
        <v>63</v>
      </c>
      <c r="AJ1218" s="27">
        <v>402.43</v>
      </c>
      <c r="AK1218" s="24">
        <v>11</v>
      </c>
      <c r="AL1218" s="24" t="b">
        <v>0</v>
      </c>
      <c r="AM1218" s="24" t="b">
        <v>0</v>
      </c>
      <c r="AN1218" s="24" t="b">
        <v>0</v>
      </c>
      <c r="AO1218" s="24">
        <v>0</v>
      </c>
      <c r="AP1218" s="24">
        <v>1</v>
      </c>
      <c r="AQ1218" s="26">
        <v>37407</v>
      </c>
      <c r="AR1218" s="26">
        <v>37413</v>
      </c>
      <c r="AS1218" s="24">
        <v>1</v>
      </c>
      <c r="AT1218" s="23" t="s">
        <v>279</v>
      </c>
      <c r="AU1218" s="23" t="str">
        <f t="shared" si="18"/>
        <v/>
      </c>
    </row>
    <row r="1219" spans="2:47" ht="13.8" x14ac:dyDescent="0.25">
      <c r="B1219" s="20">
        <v>37407</v>
      </c>
      <c r="C1219" s="20" t="s">
        <v>2791</v>
      </c>
      <c r="D1219" s="21" t="s">
        <v>275</v>
      </c>
      <c r="E1219" s="21" t="s">
        <v>276</v>
      </c>
      <c r="F1219" s="22">
        <v>209.66</v>
      </c>
      <c r="G1219" s="21" t="s">
        <v>3173</v>
      </c>
      <c r="H1219" s="21" t="s">
        <v>3174</v>
      </c>
      <c r="I1219" s="21" t="s">
        <v>2586</v>
      </c>
      <c r="J1219" s="21" t="s">
        <v>268</v>
      </c>
      <c r="K1219" s="21" t="s">
        <v>39</v>
      </c>
      <c r="L1219" s="21" t="s">
        <v>269</v>
      </c>
      <c r="M1219" s="23" t="s">
        <v>278</v>
      </c>
      <c r="N1219" s="24">
        <v>456</v>
      </c>
      <c r="O1219" s="21" t="s">
        <v>271</v>
      </c>
      <c r="P1219" s="23" t="s">
        <v>130</v>
      </c>
      <c r="Q1219" s="23" t="s">
        <v>56</v>
      </c>
      <c r="R1219" s="23" t="s">
        <v>57</v>
      </c>
      <c r="S1219" s="24" t="b">
        <v>0</v>
      </c>
      <c r="T1219" s="25" t="s">
        <v>3173</v>
      </c>
      <c r="U1219" s="25"/>
      <c r="V1219" s="25"/>
      <c r="W1219" s="23" t="s">
        <v>272</v>
      </c>
      <c r="X1219" s="26">
        <v>2</v>
      </c>
      <c r="Y1219" s="26">
        <v>2</v>
      </c>
      <c r="Z1219" s="21"/>
      <c r="AA1219" s="25"/>
      <c r="AB1219" s="25"/>
      <c r="AC1219" s="25"/>
      <c r="AD1219" s="25"/>
      <c r="AE1219" s="25">
        <v>0</v>
      </c>
      <c r="AF1219" s="25" t="s">
        <v>62</v>
      </c>
      <c r="AG1219" s="25" t="s">
        <v>62</v>
      </c>
      <c r="AH1219" s="25"/>
      <c r="AI1219" s="25" t="s">
        <v>63</v>
      </c>
      <c r="AJ1219" s="27">
        <v>209.66</v>
      </c>
      <c r="AK1219" s="24">
        <v>12</v>
      </c>
      <c r="AL1219" s="24" t="b">
        <v>0</v>
      </c>
      <c r="AM1219" s="24" t="b">
        <v>0</v>
      </c>
      <c r="AN1219" s="24" t="b">
        <v>0</v>
      </c>
      <c r="AO1219" s="24">
        <v>0</v>
      </c>
      <c r="AP1219" s="24">
        <v>1</v>
      </c>
      <c r="AQ1219" s="26">
        <v>37407</v>
      </c>
      <c r="AR1219" s="26">
        <v>37413</v>
      </c>
      <c r="AS1219" s="24">
        <v>1</v>
      </c>
      <c r="AT1219" s="23" t="s">
        <v>279</v>
      </c>
      <c r="AU1219" s="23" t="str">
        <f t="shared" si="18"/>
        <v/>
      </c>
    </row>
    <row r="1220" spans="2:47" ht="13.8" x14ac:dyDescent="0.25">
      <c r="B1220" s="20">
        <v>37407</v>
      </c>
      <c r="C1220" s="20" t="s">
        <v>2791</v>
      </c>
      <c r="D1220" s="21" t="s">
        <v>528</v>
      </c>
      <c r="E1220" s="21" t="s">
        <v>529</v>
      </c>
      <c r="F1220" s="22">
        <v>380</v>
      </c>
      <c r="G1220" s="21" t="s">
        <v>3156</v>
      </c>
      <c r="H1220" s="21" t="s">
        <v>3157</v>
      </c>
      <c r="I1220" s="21" t="s">
        <v>3181</v>
      </c>
      <c r="J1220" s="21"/>
      <c r="K1220" s="21" t="s">
        <v>39</v>
      </c>
      <c r="L1220" s="21" t="s">
        <v>269</v>
      </c>
      <c r="M1220" s="23" t="s">
        <v>530</v>
      </c>
      <c r="N1220" s="24">
        <v>456</v>
      </c>
      <c r="O1220" s="21" t="s">
        <v>271</v>
      </c>
      <c r="P1220" s="23" t="s">
        <v>130</v>
      </c>
      <c r="Q1220" s="23" t="s">
        <v>56</v>
      </c>
      <c r="R1220" s="23" t="s">
        <v>57</v>
      </c>
      <c r="S1220" s="24" t="b">
        <v>0</v>
      </c>
      <c r="T1220" s="25" t="s">
        <v>3156</v>
      </c>
      <c r="U1220" s="25"/>
      <c r="V1220" s="25"/>
      <c r="W1220" s="23" t="s">
        <v>272</v>
      </c>
      <c r="X1220" s="26">
        <v>2</v>
      </c>
      <c r="Y1220" s="26">
        <v>2</v>
      </c>
      <c r="Z1220" s="21"/>
      <c r="AA1220" s="25"/>
      <c r="AB1220" s="25"/>
      <c r="AC1220" s="25"/>
      <c r="AD1220" s="25"/>
      <c r="AE1220" s="25">
        <v>0</v>
      </c>
      <c r="AF1220" s="25" t="s">
        <v>62</v>
      </c>
      <c r="AG1220" s="25" t="s">
        <v>62</v>
      </c>
      <c r="AH1220" s="25"/>
      <c r="AI1220" s="25" t="s">
        <v>63</v>
      </c>
      <c r="AJ1220" s="27">
        <v>380</v>
      </c>
      <c r="AK1220" s="24">
        <v>15</v>
      </c>
      <c r="AL1220" s="24" t="b">
        <v>0</v>
      </c>
      <c r="AM1220" s="24" t="b">
        <v>0</v>
      </c>
      <c r="AN1220" s="24" t="b">
        <v>0</v>
      </c>
      <c r="AO1220" s="24">
        <v>0</v>
      </c>
      <c r="AP1220" s="24">
        <v>1</v>
      </c>
      <c r="AQ1220" s="26">
        <v>37407</v>
      </c>
      <c r="AR1220" s="26">
        <v>37418</v>
      </c>
      <c r="AS1220" s="24">
        <v>1</v>
      </c>
      <c r="AT1220" s="23" t="s">
        <v>531</v>
      </c>
      <c r="AU1220" s="23" t="str">
        <f t="shared" si="18"/>
        <v/>
      </c>
    </row>
    <row r="1221" spans="2:47" ht="13.8" x14ac:dyDescent="0.25">
      <c r="B1221" s="20">
        <v>37407</v>
      </c>
      <c r="C1221" s="20" t="s">
        <v>2791</v>
      </c>
      <c r="D1221" s="21" t="s">
        <v>532</v>
      </c>
      <c r="E1221" s="21" t="s">
        <v>533</v>
      </c>
      <c r="F1221" s="22">
        <v>41</v>
      </c>
      <c r="G1221" s="21" t="s">
        <v>3182</v>
      </c>
      <c r="H1221" s="21" t="s">
        <v>747</v>
      </c>
      <c r="I1221" s="21" t="s">
        <v>747</v>
      </c>
      <c r="J1221" s="21" t="s">
        <v>307</v>
      </c>
      <c r="K1221" s="21" t="s">
        <v>39</v>
      </c>
      <c r="L1221" s="21" t="s">
        <v>52</v>
      </c>
      <c r="M1221" s="23" t="s">
        <v>283</v>
      </c>
      <c r="N1221" s="24">
        <v>456</v>
      </c>
      <c r="O1221" s="21" t="s">
        <v>271</v>
      </c>
      <c r="P1221" s="23" t="s">
        <v>55</v>
      </c>
      <c r="Q1221" s="23" t="s">
        <v>56</v>
      </c>
      <c r="R1221" s="23" t="s">
        <v>57</v>
      </c>
      <c r="S1221" s="24" t="b">
        <v>0</v>
      </c>
      <c r="T1221" s="25" t="s">
        <v>2590</v>
      </c>
      <c r="U1221" s="25" t="s">
        <v>3183</v>
      </c>
      <c r="V1221" s="25"/>
      <c r="W1221" s="23" t="s">
        <v>272</v>
      </c>
      <c r="X1221" s="26">
        <v>2</v>
      </c>
      <c r="Y1221" s="26">
        <v>2</v>
      </c>
      <c r="Z1221" s="21"/>
      <c r="AA1221" s="25"/>
      <c r="AB1221" s="25"/>
      <c r="AC1221" s="25"/>
      <c r="AD1221" s="25"/>
      <c r="AE1221" s="25">
        <v>0</v>
      </c>
      <c r="AF1221" s="25" t="s">
        <v>62</v>
      </c>
      <c r="AG1221" s="25" t="s">
        <v>62</v>
      </c>
      <c r="AH1221" s="25"/>
      <c r="AI1221" s="25" t="s">
        <v>63</v>
      </c>
      <c r="AJ1221" s="27">
        <v>41</v>
      </c>
      <c r="AK1221" s="24">
        <v>35</v>
      </c>
      <c r="AL1221" s="24" t="b">
        <v>0</v>
      </c>
      <c r="AM1221" s="24" t="b">
        <v>0</v>
      </c>
      <c r="AN1221" s="24" t="b">
        <v>0</v>
      </c>
      <c r="AO1221" s="24">
        <v>4</v>
      </c>
      <c r="AP1221" s="24">
        <v>1</v>
      </c>
      <c r="AQ1221" s="26">
        <v>37407</v>
      </c>
      <c r="AR1221" s="26">
        <v>37412</v>
      </c>
      <c r="AS1221" s="24">
        <v>1</v>
      </c>
      <c r="AT1221" s="23" t="s">
        <v>535</v>
      </c>
      <c r="AU1221" s="23" t="str">
        <f t="shared" si="18"/>
        <v/>
      </c>
    </row>
    <row r="1222" spans="2:47" ht="13.8" x14ac:dyDescent="0.25">
      <c r="B1222" s="20">
        <v>37407</v>
      </c>
      <c r="C1222" s="20" t="s">
        <v>2791</v>
      </c>
      <c r="D1222" s="21" t="s">
        <v>532</v>
      </c>
      <c r="E1222" s="21" t="s">
        <v>533</v>
      </c>
      <c r="F1222" s="22">
        <v>3728.15</v>
      </c>
      <c r="G1222" s="21" t="s">
        <v>3146</v>
      </c>
      <c r="H1222" s="21" t="s">
        <v>3147</v>
      </c>
      <c r="I1222" s="21" t="s">
        <v>3184</v>
      </c>
      <c r="J1222" s="21" t="s">
        <v>432</v>
      </c>
      <c r="K1222" s="21" t="s">
        <v>39</v>
      </c>
      <c r="L1222" s="21" t="s">
        <v>269</v>
      </c>
      <c r="M1222" s="23" t="s">
        <v>283</v>
      </c>
      <c r="N1222" s="24">
        <v>456</v>
      </c>
      <c r="O1222" s="21" t="s">
        <v>271</v>
      </c>
      <c r="P1222" s="23" t="s">
        <v>55</v>
      </c>
      <c r="Q1222" s="23" t="s">
        <v>56</v>
      </c>
      <c r="R1222" s="23" t="s">
        <v>57</v>
      </c>
      <c r="S1222" s="24" t="b">
        <v>0</v>
      </c>
      <c r="T1222" s="25" t="s">
        <v>2534</v>
      </c>
      <c r="U1222" s="25" t="s">
        <v>435</v>
      </c>
      <c r="V1222" s="25"/>
      <c r="W1222" s="23" t="s">
        <v>272</v>
      </c>
      <c r="X1222" s="26">
        <v>2</v>
      </c>
      <c r="Y1222" s="26">
        <v>2</v>
      </c>
      <c r="Z1222" s="21"/>
      <c r="AA1222" s="25"/>
      <c r="AB1222" s="25"/>
      <c r="AC1222" s="25"/>
      <c r="AD1222" s="25"/>
      <c r="AE1222" s="25">
        <v>0</v>
      </c>
      <c r="AF1222" s="25" t="s">
        <v>62</v>
      </c>
      <c r="AG1222" s="25" t="s">
        <v>62</v>
      </c>
      <c r="AH1222" s="25"/>
      <c r="AI1222" s="25" t="s">
        <v>63</v>
      </c>
      <c r="AJ1222" s="27">
        <v>3728.15</v>
      </c>
      <c r="AK1222" s="24">
        <v>11</v>
      </c>
      <c r="AL1222" s="24" t="b">
        <v>0</v>
      </c>
      <c r="AM1222" s="24" t="b">
        <v>0</v>
      </c>
      <c r="AN1222" s="24" t="b">
        <v>1</v>
      </c>
      <c r="AO1222" s="24">
        <v>4</v>
      </c>
      <c r="AP1222" s="24">
        <v>1</v>
      </c>
      <c r="AQ1222" s="26">
        <v>37407</v>
      </c>
      <c r="AR1222" s="26">
        <v>37407</v>
      </c>
      <c r="AS1222" s="24">
        <v>1</v>
      </c>
      <c r="AT1222" s="23" t="s">
        <v>535</v>
      </c>
      <c r="AU1222" s="23" t="str">
        <f t="shared" ref="AU1222:AU1285" si="19">IF(LEFT(T1222,2)="VO",T1222,"")</f>
        <v/>
      </c>
    </row>
    <row r="1223" spans="2:47" ht="13.8" x14ac:dyDescent="0.25">
      <c r="B1223" s="20">
        <v>37407</v>
      </c>
      <c r="C1223" s="20" t="s">
        <v>2791</v>
      </c>
      <c r="D1223" s="21" t="s">
        <v>532</v>
      </c>
      <c r="E1223" s="21" t="s">
        <v>533</v>
      </c>
      <c r="F1223" s="22">
        <v>703.9</v>
      </c>
      <c r="G1223" s="21" t="s">
        <v>3146</v>
      </c>
      <c r="H1223" s="21" t="s">
        <v>3147</v>
      </c>
      <c r="I1223" s="21" t="s">
        <v>3185</v>
      </c>
      <c r="J1223" s="21" t="s">
        <v>432</v>
      </c>
      <c r="K1223" s="21" t="s">
        <v>39</v>
      </c>
      <c r="L1223" s="21" t="s">
        <v>269</v>
      </c>
      <c r="M1223" s="23" t="s">
        <v>283</v>
      </c>
      <c r="N1223" s="24">
        <v>456</v>
      </c>
      <c r="O1223" s="21" t="s">
        <v>271</v>
      </c>
      <c r="P1223" s="23" t="s">
        <v>55</v>
      </c>
      <c r="Q1223" s="23" t="s">
        <v>56</v>
      </c>
      <c r="R1223" s="23" t="s">
        <v>57</v>
      </c>
      <c r="S1223" s="24" t="b">
        <v>0</v>
      </c>
      <c r="T1223" s="25" t="s">
        <v>2534</v>
      </c>
      <c r="U1223" s="25" t="s">
        <v>435</v>
      </c>
      <c r="V1223" s="25"/>
      <c r="W1223" s="23" t="s">
        <v>272</v>
      </c>
      <c r="X1223" s="26">
        <v>2</v>
      </c>
      <c r="Y1223" s="26">
        <v>2</v>
      </c>
      <c r="Z1223" s="21"/>
      <c r="AA1223" s="25"/>
      <c r="AB1223" s="25"/>
      <c r="AC1223" s="25"/>
      <c r="AD1223" s="25"/>
      <c r="AE1223" s="25">
        <v>0</v>
      </c>
      <c r="AF1223" s="25" t="s">
        <v>62</v>
      </c>
      <c r="AG1223" s="25" t="s">
        <v>62</v>
      </c>
      <c r="AH1223" s="25"/>
      <c r="AI1223" s="25" t="s">
        <v>63</v>
      </c>
      <c r="AJ1223" s="27">
        <v>703.9</v>
      </c>
      <c r="AK1223" s="24">
        <v>12</v>
      </c>
      <c r="AL1223" s="24" t="b">
        <v>0</v>
      </c>
      <c r="AM1223" s="24" t="b">
        <v>0</v>
      </c>
      <c r="AN1223" s="24" t="b">
        <v>1</v>
      </c>
      <c r="AO1223" s="24">
        <v>4</v>
      </c>
      <c r="AP1223" s="24">
        <v>1</v>
      </c>
      <c r="AQ1223" s="26">
        <v>37407</v>
      </c>
      <c r="AR1223" s="26">
        <v>37407</v>
      </c>
      <c r="AS1223" s="24">
        <v>1</v>
      </c>
      <c r="AT1223" s="23" t="s">
        <v>535</v>
      </c>
      <c r="AU1223" s="23" t="str">
        <f t="shared" si="19"/>
        <v/>
      </c>
    </row>
    <row r="1224" spans="2:47" ht="13.8" x14ac:dyDescent="0.25">
      <c r="B1224" s="20">
        <v>37407</v>
      </c>
      <c r="C1224" s="20" t="s">
        <v>2791</v>
      </c>
      <c r="D1224" s="21" t="s">
        <v>532</v>
      </c>
      <c r="E1224" s="21" t="s">
        <v>533</v>
      </c>
      <c r="F1224" s="22">
        <v>54.63</v>
      </c>
      <c r="G1224" s="21" t="s">
        <v>3146</v>
      </c>
      <c r="H1224" s="21" t="s">
        <v>3147</v>
      </c>
      <c r="I1224" s="21" t="s">
        <v>3186</v>
      </c>
      <c r="J1224" s="21" t="s">
        <v>432</v>
      </c>
      <c r="K1224" s="21" t="s">
        <v>39</v>
      </c>
      <c r="L1224" s="21" t="s">
        <v>269</v>
      </c>
      <c r="M1224" s="23" t="s">
        <v>283</v>
      </c>
      <c r="N1224" s="24">
        <v>456</v>
      </c>
      <c r="O1224" s="21" t="s">
        <v>271</v>
      </c>
      <c r="P1224" s="23" t="s">
        <v>55</v>
      </c>
      <c r="Q1224" s="23" t="s">
        <v>56</v>
      </c>
      <c r="R1224" s="23" t="s">
        <v>57</v>
      </c>
      <c r="S1224" s="24" t="b">
        <v>0</v>
      </c>
      <c r="T1224" s="25" t="s">
        <v>2534</v>
      </c>
      <c r="U1224" s="25" t="s">
        <v>435</v>
      </c>
      <c r="V1224" s="25"/>
      <c r="W1224" s="23" t="s">
        <v>272</v>
      </c>
      <c r="X1224" s="26">
        <v>2</v>
      </c>
      <c r="Y1224" s="26">
        <v>2</v>
      </c>
      <c r="Z1224" s="21"/>
      <c r="AA1224" s="25"/>
      <c r="AB1224" s="25"/>
      <c r="AC1224" s="25"/>
      <c r="AD1224" s="25"/>
      <c r="AE1224" s="25">
        <v>0</v>
      </c>
      <c r="AF1224" s="25" t="s">
        <v>62</v>
      </c>
      <c r="AG1224" s="25" t="s">
        <v>62</v>
      </c>
      <c r="AH1224" s="25"/>
      <c r="AI1224" s="25" t="s">
        <v>63</v>
      </c>
      <c r="AJ1224" s="27">
        <v>54.63</v>
      </c>
      <c r="AK1224" s="24">
        <v>13</v>
      </c>
      <c r="AL1224" s="24" t="b">
        <v>0</v>
      </c>
      <c r="AM1224" s="24" t="b">
        <v>0</v>
      </c>
      <c r="AN1224" s="24" t="b">
        <v>1</v>
      </c>
      <c r="AO1224" s="24">
        <v>4</v>
      </c>
      <c r="AP1224" s="24">
        <v>1</v>
      </c>
      <c r="AQ1224" s="26">
        <v>37407</v>
      </c>
      <c r="AR1224" s="26">
        <v>37407</v>
      </c>
      <c r="AS1224" s="24">
        <v>1</v>
      </c>
      <c r="AT1224" s="23" t="s">
        <v>535</v>
      </c>
      <c r="AU1224" s="23" t="str">
        <f t="shared" si="19"/>
        <v/>
      </c>
    </row>
    <row r="1225" spans="2:47" ht="13.8" x14ac:dyDescent="0.25">
      <c r="B1225" s="20">
        <v>37407</v>
      </c>
      <c r="C1225" s="20" t="s">
        <v>2791</v>
      </c>
      <c r="D1225" s="21" t="s">
        <v>532</v>
      </c>
      <c r="E1225" s="21" t="s">
        <v>533</v>
      </c>
      <c r="F1225" s="22">
        <v>641</v>
      </c>
      <c r="G1225" s="21" t="s">
        <v>3163</v>
      </c>
      <c r="H1225" s="21" t="s">
        <v>3164</v>
      </c>
      <c r="I1225" s="21" t="s">
        <v>3187</v>
      </c>
      <c r="J1225" s="21" t="s">
        <v>432</v>
      </c>
      <c r="K1225" s="21" t="s">
        <v>39</v>
      </c>
      <c r="L1225" s="21" t="s">
        <v>269</v>
      </c>
      <c r="M1225" s="23" t="s">
        <v>283</v>
      </c>
      <c r="N1225" s="24">
        <v>456</v>
      </c>
      <c r="O1225" s="21" t="s">
        <v>271</v>
      </c>
      <c r="P1225" s="23" t="s">
        <v>55</v>
      </c>
      <c r="Q1225" s="23" t="s">
        <v>56</v>
      </c>
      <c r="R1225" s="23" t="s">
        <v>57</v>
      </c>
      <c r="S1225" s="24" t="b">
        <v>0</v>
      </c>
      <c r="T1225" s="25" t="s">
        <v>2563</v>
      </c>
      <c r="U1225" s="25" t="s">
        <v>435</v>
      </c>
      <c r="V1225" s="25"/>
      <c r="W1225" s="23" t="s">
        <v>272</v>
      </c>
      <c r="X1225" s="26">
        <v>2</v>
      </c>
      <c r="Y1225" s="26">
        <v>2</v>
      </c>
      <c r="Z1225" s="21"/>
      <c r="AA1225" s="25"/>
      <c r="AB1225" s="25"/>
      <c r="AC1225" s="25"/>
      <c r="AD1225" s="25"/>
      <c r="AE1225" s="25">
        <v>0</v>
      </c>
      <c r="AF1225" s="25" t="s">
        <v>62</v>
      </c>
      <c r="AG1225" s="25" t="s">
        <v>62</v>
      </c>
      <c r="AH1225" s="25"/>
      <c r="AI1225" s="25" t="s">
        <v>63</v>
      </c>
      <c r="AJ1225" s="27">
        <v>641</v>
      </c>
      <c r="AK1225" s="24">
        <v>7</v>
      </c>
      <c r="AL1225" s="24" t="b">
        <v>1</v>
      </c>
      <c r="AM1225" s="24" t="b">
        <v>0</v>
      </c>
      <c r="AN1225" s="24" t="b">
        <v>1</v>
      </c>
      <c r="AO1225" s="24">
        <v>4</v>
      </c>
      <c r="AP1225" s="24">
        <v>1</v>
      </c>
      <c r="AQ1225" s="26">
        <v>37407</v>
      </c>
      <c r="AR1225" s="26">
        <v>37411</v>
      </c>
      <c r="AS1225" s="24">
        <v>1</v>
      </c>
      <c r="AT1225" s="23" t="s">
        <v>535</v>
      </c>
      <c r="AU1225" s="23" t="str">
        <f t="shared" si="19"/>
        <v/>
      </c>
    </row>
    <row r="1226" spans="2:47" ht="13.8" x14ac:dyDescent="0.25">
      <c r="B1226" s="20">
        <v>37407</v>
      </c>
      <c r="C1226" s="20" t="s">
        <v>2791</v>
      </c>
      <c r="D1226" s="21" t="s">
        <v>532</v>
      </c>
      <c r="E1226" s="21" t="s">
        <v>533</v>
      </c>
      <c r="F1226" s="22">
        <v>142</v>
      </c>
      <c r="G1226" s="21" t="s">
        <v>3163</v>
      </c>
      <c r="H1226" s="21" t="s">
        <v>3164</v>
      </c>
      <c r="I1226" s="21" t="s">
        <v>3188</v>
      </c>
      <c r="J1226" s="21" t="s">
        <v>432</v>
      </c>
      <c r="K1226" s="21" t="s">
        <v>39</v>
      </c>
      <c r="L1226" s="21" t="s">
        <v>269</v>
      </c>
      <c r="M1226" s="23" t="s">
        <v>283</v>
      </c>
      <c r="N1226" s="24">
        <v>456</v>
      </c>
      <c r="O1226" s="21" t="s">
        <v>271</v>
      </c>
      <c r="P1226" s="23" t="s">
        <v>55</v>
      </c>
      <c r="Q1226" s="23" t="s">
        <v>56</v>
      </c>
      <c r="R1226" s="23" t="s">
        <v>57</v>
      </c>
      <c r="S1226" s="24" t="b">
        <v>0</v>
      </c>
      <c r="T1226" s="25" t="s">
        <v>2563</v>
      </c>
      <c r="U1226" s="25" t="s">
        <v>435</v>
      </c>
      <c r="V1226" s="25"/>
      <c r="W1226" s="23" t="s">
        <v>272</v>
      </c>
      <c r="X1226" s="26">
        <v>2</v>
      </c>
      <c r="Y1226" s="26">
        <v>2</v>
      </c>
      <c r="Z1226" s="21"/>
      <c r="AA1226" s="25"/>
      <c r="AB1226" s="25"/>
      <c r="AC1226" s="25"/>
      <c r="AD1226" s="25"/>
      <c r="AE1226" s="25">
        <v>0</v>
      </c>
      <c r="AF1226" s="25" t="s">
        <v>62</v>
      </c>
      <c r="AG1226" s="25" t="s">
        <v>62</v>
      </c>
      <c r="AH1226" s="25"/>
      <c r="AI1226" s="25" t="s">
        <v>63</v>
      </c>
      <c r="AJ1226" s="27">
        <v>142</v>
      </c>
      <c r="AK1226" s="24">
        <v>8</v>
      </c>
      <c r="AL1226" s="24" t="b">
        <v>1</v>
      </c>
      <c r="AM1226" s="24" t="b">
        <v>0</v>
      </c>
      <c r="AN1226" s="24" t="b">
        <v>1</v>
      </c>
      <c r="AO1226" s="24">
        <v>4</v>
      </c>
      <c r="AP1226" s="24">
        <v>1</v>
      </c>
      <c r="AQ1226" s="26">
        <v>37407</v>
      </c>
      <c r="AR1226" s="26">
        <v>37411</v>
      </c>
      <c r="AS1226" s="24">
        <v>1</v>
      </c>
      <c r="AT1226" s="23" t="s">
        <v>535</v>
      </c>
      <c r="AU1226" s="23" t="str">
        <f t="shared" si="19"/>
        <v/>
      </c>
    </row>
    <row r="1227" spans="2:47" ht="13.8" x14ac:dyDescent="0.25">
      <c r="B1227" s="20">
        <v>37407</v>
      </c>
      <c r="C1227" s="20" t="s">
        <v>2791</v>
      </c>
      <c r="D1227" s="21" t="s">
        <v>532</v>
      </c>
      <c r="E1227" s="21" t="s">
        <v>533</v>
      </c>
      <c r="F1227" s="22">
        <v>67</v>
      </c>
      <c r="G1227" s="21" t="s">
        <v>3163</v>
      </c>
      <c r="H1227" s="21" t="s">
        <v>3164</v>
      </c>
      <c r="I1227" s="21" t="s">
        <v>3189</v>
      </c>
      <c r="J1227" s="21" t="s">
        <v>432</v>
      </c>
      <c r="K1227" s="21" t="s">
        <v>39</v>
      </c>
      <c r="L1227" s="21" t="s">
        <v>269</v>
      </c>
      <c r="M1227" s="23" t="s">
        <v>283</v>
      </c>
      <c r="N1227" s="24">
        <v>456</v>
      </c>
      <c r="O1227" s="21" t="s">
        <v>271</v>
      </c>
      <c r="P1227" s="23" t="s">
        <v>55</v>
      </c>
      <c r="Q1227" s="23" t="s">
        <v>56</v>
      </c>
      <c r="R1227" s="23" t="s">
        <v>57</v>
      </c>
      <c r="S1227" s="24" t="b">
        <v>0</v>
      </c>
      <c r="T1227" s="25" t="s">
        <v>2563</v>
      </c>
      <c r="U1227" s="25"/>
      <c r="V1227" s="25"/>
      <c r="W1227" s="23" t="s">
        <v>272</v>
      </c>
      <c r="X1227" s="26">
        <v>2</v>
      </c>
      <c r="Y1227" s="26">
        <v>2</v>
      </c>
      <c r="Z1227" s="21"/>
      <c r="AA1227" s="25"/>
      <c r="AB1227" s="25"/>
      <c r="AC1227" s="25"/>
      <c r="AD1227" s="25"/>
      <c r="AE1227" s="25">
        <v>0</v>
      </c>
      <c r="AF1227" s="25" t="s">
        <v>62</v>
      </c>
      <c r="AG1227" s="25" t="s">
        <v>62</v>
      </c>
      <c r="AH1227" s="25"/>
      <c r="AI1227" s="25" t="s">
        <v>63</v>
      </c>
      <c r="AJ1227" s="27">
        <v>67</v>
      </c>
      <c r="AK1227" s="24">
        <v>9</v>
      </c>
      <c r="AL1227" s="24" t="b">
        <v>1</v>
      </c>
      <c r="AM1227" s="24" t="b">
        <v>0</v>
      </c>
      <c r="AN1227" s="24" t="b">
        <v>1</v>
      </c>
      <c r="AO1227" s="24">
        <v>4</v>
      </c>
      <c r="AP1227" s="24">
        <v>1</v>
      </c>
      <c r="AQ1227" s="26">
        <v>37407</v>
      </c>
      <c r="AR1227" s="26">
        <v>37411</v>
      </c>
      <c r="AS1227" s="24">
        <v>1</v>
      </c>
      <c r="AT1227" s="23" t="s">
        <v>535</v>
      </c>
      <c r="AU1227" s="23" t="str">
        <f t="shared" si="19"/>
        <v/>
      </c>
    </row>
    <row r="1228" spans="2:47" ht="13.8" x14ac:dyDescent="0.25">
      <c r="B1228" s="20">
        <v>37407</v>
      </c>
      <c r="C1228" s="20" t="s">
        <v>2791</v>
      </c>
      <c r="D1228" s="21" t="s">
        <v>532</v>
      </c>
      <c r="E1228" s="21" t="s">
        <v>533</v>
      </c>
      <c r="F1228" s="22">
        <v>-1434</v>
      </c>
      <c r="G1228" s="21" t="s">
        <v>3166</v>
      </c>
      <c r="H1228" s="21" t="s">
        <v>3167</v>
      </c>
      <c r="I1228" s="21" t="s">
        <v>3190</v>
      </c>
      <c r="J1228" s="21" t="s">
        <v>432</v>
      </c>
      <c r="K1228" s="21" t="s">
        <v>39</v>
      </c>
      <c r="L1228" s="21" t="s">
        <v>504</v>
      </c>
      <c r="M1228" s="23" t="s">
        <v>283</v>
      </c>
      <c r="N1228" s="24">
        <v>456</v>
      </c>
      <c r="O1228" s="21" t="s">
        <v>271</v>
      </c>
      <c r="P1228" s="23" t="s">
        <v>55</v>
      </c>
      <c r="Q1228" s="23" t="s">
        <v>56</v>
      </c>
      <c r="R1228" s="23" t="s">
        <v>57</v>
      </c>
      <c r="S1228" s="24" t="b">
        <v>0</v>
      </c>
      <c r="T1228" s="25" t="s">
        <v>2563</v>
      </c>
      <c r="U1228" s="25" t="s">
        <v>435</v>
      </c>
      <c r="V1228" s="25"/>
      <c r="W1228" s="23" t="s">
        <v>272</v>
      </c>
      <c r="X1228" s="26">
        <v>2</v>
      </c>
      <c r="Y1228" s="26">
        <v>2</v>
      </c>
      <c r="Z1228" s="21"/>
      <c r="AA1228" s="25"/>
      <c r="AB1228" s="25"/>
      <c r="AC1228" s="25"/>
      <c r="AD1228" s="25"/>
      <c r="AE1228" s="25">
        <v>0</v>
      </c>
      <c r="AF1228" s="25" t="s">
        <v>62</v>
      </c>
      <c r="AG1228" s="25" t="s">
        <v>62</v>
      </c>
      <c r="AH1228" s="25"/>
      <c r="AI1228" s="25" t="s">
        <v>63</v>
      </c>
      <c r="AJ1228" s="27">
        <v>-1434</v>
      </c>
      <c r="AK1228" s="24">
        <v>7</v>
      </c>
      <c r="AL1228" s="24" t="b">
        <v>0</v>
      </c>
      <c r="AM1228" s="24" t="b">
        <v>0</v>
      </c>
      <c r="AN1228" s="24" t="b">
        <v>0</v>
      </c>
      <c r="AO1228" s="24">
        <v>5</v>
      </c>
      <c r="AP1228" s="24">
        <v>1</v>
      </c>
      <c r="AQ1228" s="26">
        <v>37407</v>
      </c>
      <c r="AR1228" s="26">
        <v>37378</v>
      </c>
      <c r="AS1228" s="24">
        <v>1</v>
      </c>
      <c r="AT1228" s="23" t="s">
        <v>535</v>
      </c>
      <c r="AU1228" s="23" t="str">
        <f t="shared" si="19"/>
        <v/>
      </c>
    </row>
    <row r="1229" spans="2:47" ht="13.8" x14ac:dyDescent="0.25">
      <c r="B1229" s="20">
        <v>37407</v>
      </c>
      <c r="C1229" s="20" t="s">
        <v>2791</v>
      </c>
      <c r="D1229" s="21" t="s">
        <v>532</v>
      </c>
      <c r="E1229" s="21" t="s">
        <v>533</v>
      </c>
      <c r="F1229" s="22">
        <v>-319</v>
      </c>
      <c r="G1229" s="21" t="s">
        <v>3166</v>
      </c>
      <c r="H1229" s="21" t="s">
        <v>3167</v>
      </c>
      <c r="I1229" s="21" t="s">
        <v>3191</v>
      </c>
      <c r="J1229" s="21" t="s">
        <v>432</v>
      </c>
      <c r="K1229" s="21" t="s">
        <v>39</v>
      </c>
      <c r="L1229" s="21" t="s">
        <v>504</v>
      </c>
      <c r="M1229" s="23" t="s">
        <v>283</v>
      </c>
      <c r="N1229" s="24">
        <v>456</v>
      </c>
      <c r="O1229" s="21" t="s">
        <v>271</v>
      </c>
      <c r="P1229" s="23" t="s">
        <v>55</v>
      </c>
      <c r="Q1229" s="23" t="s">
        <v>56</v>
      </c>
      <c r="R1229" s="23" t="s">
        <v>57</v>
      </c>
      <c r="S1229" s="24" t="b">
        <v>0</v>
      </c>
      <c r="T1229" s="25" t="s">
        <v>2563</v>
      </c>
      <c r="U1229" s="25" t="s">
        <v>435</v>
      </c>
      <c r="V1229" s="25"/>
      <c r="W1229" s="23" t="s">
        <v>272</v>
      </c>
      <c r="X1229" s="26">
        <v>2</v>
      </c>
      <c r="Y1229" s="26">
        <v>2</v>
      </c>
      <c r="Z1229" s="21"/>
      <c r="AA1229" s="25"/>
      <c r="AB1229" s="25"/>
      <c r="AC1229" s="25"/>
      <c r="AD1229" s="25"/>
      <c r="AE1229" s="25">
        <v>0</v>
      </c>
      <c r="AF1229" s="25" t="s">
        <v>62</v>
      </c>
      <c r="AG1229" s="25" t="s">
        <v>62</v>
      </c>
      <c r="AH1229" s="25"/>
      <c r="AI1229" s="25" t="s">
        <v>63</v>
      </c>
      <c r="AJ1229" s="27">
        <v>-319</v>
      </c>
      <c r="AK1229" s="24">
        <v>8</v>
      </c>
      <c r="AL1229" s="24" t="b">
        <v>0</v>
      </c>
      <c r="AM1229" s="24" t="b">
        <v>0</v>
      </c>
      <c r="AN1229" s="24" t="b">
        <v>0</v>
      </c>
      <c r="AO1229" s="24">
        <v>5</v>
      </c>
      <c r="AP1229" s="24">
        <v>1</v>
      </c>
      <c r="AQ1229" s="26">
        <v>37407</v>
      </c>
      <c r="AR1229" s="26">
        <v>37378</v>
      </c>
      <c r="AS1229" s="24">
        <v>1</v>
      </c>
      <c r="AT1229" s="23" t="s">
        <v>535</v>
      </c>
      <c r="AU1229" s="23" t="str">
        <f t="shared" si="19"/>
        <v/>
      </c>
    </row>
    <row r="1230" spans="2:47" ht="13.8" x14ac:dyDescent="0.25">
      <c r="B1230" s="20">
        <v>37407</v>
      </c>
      <c r="C1230" s="20" t="s">
        <v>2791</v>
      </c>
      <c r="D1230" s="21" t="s">
        <v>532</v>
      </c>
      <c r="E1230" s="21" t="s">
        <v>533</v>
      </c>
      <c r="F1230" s="22">
        <v>-150</v>
      </c>
      <c r="G1230" s="21" t="s">
        <v>3166</v>
      </c>
      <c r="H1230" s="21" t="s">
        <v>3167</v>
      </c>
      <c r="I1230" s="21" t="s">
        <v>3192</v>
      </c>
      <c r="J1230" s="21" t="s">
        <v>432</v>
      </c>
      <c r="K1230" s="21" t="s">
        <v>39</v>
      </c>
      <c r="L1230" s="21" t="s">
        <v>504</v>
      </c>
      <c r="M1230" s="23" t="s">
        <v>283</v>
      </c>
      <c r="N1230" s="24">
        <v>456</v>
      </c>
      <c r="O1230" s="21" t="s">
        <v>271</v>
      </c>
      <c r="P1230" s="23" t="s">
        <v>55</v>
      </c>
      <c r="Q1230" s="23" t="s">
        <v>56</v>
      </c>
      <c r="R1230" s="23" t="s">
        <v>57</v>
      </c>
      <c r="S1230" s="24" t="b">
        <v>0</v>
      </c>
      <c r="T1230" s="25" t="s">
        <v>2563</v>
      </c>
      <c r="U1230" s="25"/>
      <c r="V1230" s="25"/>
      <c r="W1230" s="23" t="s">
        <v>272</v>
      </c>
      <c r="X1230" s="26">
        <v>2</v>
      </c>
      <c r="Y1230" s="26">
        <v>2</v>
      </c>
      <c r="Z1230" s="21"/>
      <c r="AA1230" s="25"/>
      <c r="AB1230" s="25"/>
      <c r="AC1230" s="25"/>
      <c r="AD1230" s="25"/>
      <c r="AE1230" s="25">
        <v>0</v>
      </c>
      <c r="AF1230" s="25" t="s">
        <v>62</v>
      </c>
      <c r="AG1230" s="25" t="s">
        <v>62</v>
      </c>
      <c r="AH1230" s="25"/>
      <c r="AI1230" s="25" t="s">
        <v>63</v>
      </c>
      <c r="AJ1230" s="27">
        <v>-150</v>
      </c>
      <c r="AK1230" s="24">
        <v>9</v>
      </c>
      <c r="AL1230" s="24" t="b">
        <v>0</v>
      </c>
      <c r="AM1230" s="24" t="b">
        <v>0</v>
      </c>
      <c r="AN1230" s="24" t="b">
        <v>0</v>
      </c>
      <c r="AO1230" s="24">
        <v>5</v>
      </c>
      <c r="AP1230" s="24">
        <v>1</v>
      </c>
      <c r="AQ1230" s="26">
        <v>37407</v>
      </c>
      <c r="AR1230" s="26">
        <v>37378</v>
      </c>
      <c r="AS1230" s="24">
        <v>1</v>
      </c>
      <c r="AT1230" s="23" t="s">
        <v>535</v>
      </c>
      <c r="AU1230" s="23" t="str">
        <f t="shared" si="19"/>
        <v/>
      </c>
    </row>
    <row r="1231" spans="2:47" ht="13.8" x14ac:dyDescent="0.25">
      <c r="B1231" s="20">
        <v>37407</v>
      </c>
      <c r="C1231" s="20" t="s">
        <v>2791</v>
      </c>
      <c r="D1231" s="21" t="s">
        <v>280</v>
      </c>
      <c r="E1231" s="21" t="s">
        <v>281</v>
      </c>
      <c r="F1231" s="22">
        <v>-266.95</v>
      </c>
      <c r="G1231" s="21" t="s">
        <v>3170</v>
      </c>
      <c r="H1231" s="21" t="s">
        <v>3171</v>
      </c>
      <c r="I1231" s="21" t="s">
        <v>3193</v>
      </c>
      <c r="J1231" s="21" t="s">
        <v>268</v>
      </c>
      <c r="K1231" s="21" t="s">
        <v>39</v>
      </c>
      <c r="L1231" s="21" t="s">
        <v>504</v>
      </c>
      <c r="M1231" s="23" t="s">
        <v>283</v>
      </c>
      <c r="N1231" s="24">
        <v>456</v>
      </c>
      <c r="O1231" s="21" t="s">
        <v>271</v>
      </c>
      <c r="P1231" s="23" t="s">
        <v>130</v>
      </c>
      <c r="Q1231" s="23" t="s">
        <v>56</v>
      </c>
      <c r="R1231" s="23" t="s">
        <v>57</v>
      </c>
      <c r="S1231" s="24" t="b">
        <v>0</v>
      </c>
      <c r="T1231" s="25" t="s">
        <v>2570</v>
      </c>
      <c r="U1231" s="25"/>
      <c r="V1231" s="25"/>
      <c r="W1231" s="23" t="s">
        <v>272</v>
      </c>
      <c r="X1231" s="26">
        <v>2</v>
      </c>
      <c r="Y1231" s="26">
        <v>2</v>
      </c>
      <c r="Z1231" s="21"/>
      <c r="AA1231" s="25"/>
      <c r="AB1231" s="25"/>
      <c r="AC1231" s="25"/>
      <c r="AD1231" s="25"/>
      <c r="AE1231" s="25">
        <v>0</v>
      </c>
      <c r="AF1231" s="25" t="s">
        <v>62</v>
      </c>
      <c r="AG1231" s="25" t="s">
        <v>62</v>
      </c>
      <c r="AH1231" s="25"/>
      <c r="AI1231" s="25" t="s">
        <v>63</v>
      </c>
      <c r="AJ1231" s="27">
        <v>-266.95</v>
      </c>
      <c r="AK1231" s="24">
        <v>6</v>
      </c>
      <c r="AL1231" s="24" t="b">
        <v>0</v>
      </c>
      <c r="AM1231" s="24" t="b">
        <v>0</v>
      </c>
      <c r="AN1231" s="24" t="b">
        <v>0</v>
      </c>
      <c r="AO1231" s="24">
        <v>5</v>
      </c>
      <c r="AP1231" s="24">
        <v>1</v>
      </c>
      <c r="AQ1231" s="26">
        <v>37407</v>
      </c>
      <c r="AR1231" s="26">
        <v>37382</v>
      </c>
      <c r="AS1231" s="24">
        <v>1</v>
      </c>
      <c r="AT1231" s="23" t="s">
        <v>284</v>
      </c>
      <c r="AU1231" s="23" t="str">
        <f t="shared" si="19"/>
        <v/>
      </c>
    </row>
    <row r="1232" spans="2:47" ht="13.8" x14ac:dyDescent="0.25">
      <c r="B1232" s="20">
        <v>37407</v>
      </c>
      <c r="C1232" s="20" t="s">
        <v>2791</v>
      </c>
      <c r="D1232" s="21" t="s">
        <v>280</v>
      </c>
      <c r="E1232" s="21" t="s">
        <v>281</v>
      </c>
      <c r="F1232" s="22">
        <v>256.24</v>
      </c>
      <c r="G1232" s="21" t="s">
        <v>3175</v>
      </c>
      <c r="H1232" s="21" t="s">
        <v>3176</v>
      </c>
      <c r="I1232" s="21" t="s">
        <v>2601</v>
      </c>
      <c r="J1232" s="21" t="s">
        <v>268</v>
      </c>
      <c r="K1232" s="21" t="s">
        <v>39</v>
      </c>
      <c r="L1232" s="21" t="s">
        <v>269</v>
      </c>
      <c r="M1232" s="23" t="s">
        <v>283</v>
      </c>
      <c r="N1232" s="24">
        <v>456</v>
      </c>
      <c r="O1232" s="21" t="s">
        <v>271</v>
      </c>
      <c r="P1232" s="23" t="s">
        <v>130</v>
      </c>
      <c r="Q1232" s="23" t="s">
        <v>56</v>
      </c>
      <c r="R1232" s="23" t="s">
        <v>57</v>
      </c>
      <c r="S1232" s="24" t="b">
        <v>0</v>
      </c>
      <c r="T1232" s="25" t="s">
        <v>3175</v>
      </c>
      <c r="U1232" s="25"/>
      <c r="V1232" s="25"/>
      <c r="W1232" s="23" t="s">
        <v>272</v>
      </c>
      <c r="X1232" s="26">
        <v>2</v>
      </c>
      <c r="Y1232" s="26">
        <v>2</v>
      </c>
      <c r="Z1232" s="21"/>
      <c r="AA1232" s="25"/>
      <c r="AB1232" s="25"/>
      <c r="AC1232" s="25"/>
      <c r="AD1232" s="25"/>
      <c r="AE1232" s="25">
        <v>0</v>
      </c>
      <c r="AF1232" s="25" t="s">
        <v>62</v>
      </c>
      <c r="AG1232" s="25" t="s">
        <v>62</v>
      </c>
      <c r="AH1232" s="25"/>
      <c r="AI1232" s="25" t="s">
        <v>63</v>
      </c>
      <c r="AJ1232" s="27">
        <v>256.24</v>
      </c>
      <c r="AK1232" s="24">
        <v>15</v>
      </c>
      <c r="AL1232" s="24" t="b">
        <v>0</v>
      </c>
      <c r="AM1232" s="24" t="b">
        <v>0</v>
      </c>
      <c r="AN1232" s="24" t="b">
        <v>0</v>
      </c>
      <c r="AO1232" s="24">
        <v>0</v>
      </c>
      <c r="AP1232" s="24">
        <v>1</v>
      </c>
      <c r="AQ1232" s="26">
        <v>37407</v>
      </c>
      <c r="AR1232" s="26">
        <v>37412</v>
      </c>
      <c r="AS1232" s="24">
        <v>1</v>
      </c>
      <c r="AT1232" s="23" t="s">
        <v>284</v>
      </c>
      <c r="AU1232" s="23" t="str">
        <f t="shared" si="19"/>
        <v/>
      </c>
    </row>
    <row r="1233" spans="2:47" ht="13.8" x14ac:dyDescent="0.25">
      <c r="B1233" s="20">
        <v>37407</v>
      </c>
      <c r="C1233" s="20" t="s">
        <v>2791</v>
      </c>
      <c r="D1233" s="21" t="s">
        <v>280</v>
      </c>
      <c r="E1233" s="21" t="s">
        <v>281</v>
      </c>
      <c r="F1233" s="22">
        <v>112.84</v>
      </c>
      <c r="G1233" s="21" t="s">
        <v>3175</v>
      </c>
      <c r="H1233" s="21" t="s">
        <v>3176</v>
      </c>
      <c r="I1233" s="21" t="s">
        <v>2601</v>
      </c>
      <c r="J1233" s="21" t="s">
        <v>268</v>
      </c>
      <c r="K1233" s="21" t="s">
        <v>39</v>
      </c>
      <c r="L1233" s="21" t="s">
        <v>269</v>
      </c>
      <c r="M1233" s="23" t="s">
        <v>283</v>
      </c>
      <c r="N1233" s="24">
        <v>456</v>
      </c>
      <c r="O1233" s="21" t="s">
        <v>271</v>
      </c>
      <c r="P1233" s="23" t="s">
        <v>130</v>
      </c>
      <c r="Q1233" s="23" t="s">
        <v>56</v>
      </c>
      <c r="R1233" s="23" t="s">
        <v>57</v>
      </c>
      <c r="S1233" s="24" t="b">
        <v>0</v>
      </c>
      <c r="T1233" s="25" t="s">
        <v>3175</v>
      </c>
      <c r="U1233" s="25"/>
      <c r="V1233" s="25"/>
      <c r="W1233" s="23" t="s">
        <v>272</v>
      </c>
      <c r="X1233" s="26">
        <v>2</v>
      </c>
      <c r="Y1233" s="26">
        <v>2</v>
      </c>
      <c r="Z1233" s="21"/>
      <c r="AA1233" s="25"/>
      <c r="AB1233" s="25"/>
      <c r="AC1233" s="25"/>
      <c r="AD1233" s="25"/>
      <c r="AE1233" s="25">
        <v>0</v>
      </c>
      <c r="AF1233" s="25" t="s">
        <v>62</v>
      </c>
      <c r="AG1233" s="25" t="s">
        <v>62</v>
      </c>
      <c r="AH1233" s="25"/>
      <c r="AI1233" s="25" t="s">
        <v>63</v>
      </c>
      <c r="AJ1233" s="27">
        <v>112.84</v>
      </c>
      <c r="AK1233" s="24">
        <v>16</v>
      </c>
      <c r="AL1233" s="24" t="b">
        <v>0</v>
      </c>
      <c r="AM1233" s="24" t="b">
        <v>0</v>
      </c>
      <c r="AN1233" s="24" t="b">
        <v>0</v>
      </c>
      <c r="AO1233" s="24">
        <v>0</v>
      </c>
      <c r="AP1233" s="24">
        <v>1</v>
      </c>
      <c r="AQ1233" s="26">
        <v>37407</v>
      </c>
      <c r="AR1233" s="26">
        <v>37412</v>
      </c>
      <c r="AS1233" s="24">
        <v>1</v>
      </c>
      <c r="AT1233" s="23" t="s">
        <v>284</v>
      </c>
      <c r="AU1233" s="23" t="str">
        <f t="shared" si="19"/>
        <v/>
      </c>
    </row>
    <row r="1234" spans="2:47" ht="13.8" x14ac:dyDescent="0.25">
      <c r="B1234" s="20">
        <v>37407</v>
      </c>
      <c r="C1234" s="20" t="s">
        <v>2791</v>
      </c>
      <c r="D1234" s="21" t="s">
        <v>280</v>
      </c>
      <c r="E1234" s="21" t="s">
        <v>281</v>
      </c>
      <c r="F1234" s="22">
        <v>261.42</v>
      </c>
      <c r="G1234" s="21" t="s">
        <v>3177</v>
      </c>
      <c r="H1234" s="21" t="s">
        <v>3178</v>
      </c>
      <c r="I1234" s="21" t="s">
        <v>2601</v>
      </c>
      <c r="J1234" s="21" t="s">
        <v>268</v>
      </c>
      <c r="K1234" s="21" t="s">
        <v>39</v>
      </c>
      <c r="L1234" s="21" t="s">
        <v>269</v>
      </c>
      <c r="M1234" s="23" t="s">
        <v>283</v>
      </c>
      <c r="N1234" s="24">
        <v>456</v>
      </c>
      <c r="O1234" s="21" t="s">
        <v>271</v>
      </c>
      <c r="P1234" s="23" t="s">
        <v>130</v>
      </c>
      <c r="Q1234" s="23" t="s">
        <v>56</v>
      </c>
      <c r="R1234" s="23" t="s">
        <v>57</v>
      </c>
      <c r="S1234" s="24" t="b">
        <v>0</v>
      </c>
      <c r="T1234" s="25" t="s">
        <v>3177</v>
      </c>
      <c r="U1234" s="25"/>
      <c r="V1234" s="25"/>
      <c r="W1234" s="23" t="s">
        <v>272</v>
      </c>
      <c r="X1234" s="26">
        <v>2</v>
      </c>
      <c r="Y1234" s="26">
        <v>2</v>
      </c>
      <c r="Z1234" s="21"/>
      <c r="AA1234" s="25"/>
      <c r="AB1234" s="25"/>
      <c r="AC1234" s="25"/>
      <c r="AD1234" s="25"/>
      <c r="AE1234" s="25">
        <v>0</v>
      </c>
      <c r="AF1234" s="25" t="s">
        <v>62</v>
      </c>
      <c r="AG1234" s="25" t="s">
        <v>62</v>
      </c>
      <c r="AH1234" s="25"/>
      <c r="AI1234" s="25" t="s">
        <v>63</v>
      </c>
      <c r="AJ1234" s="27">
        <v>261.42</v>
      </c>
      <c r="AK1234" s="24">
        <v>15</v>
      </c>
      <c r="AL1234" s="24" t="b">
        <v>0</v>
      </c>
      <c r="AM1234" s="24" t="b">
        <v>0</v>
      </c>
      <c r="AN1234" s="24" t="b">
        <v>0</v>
      </c>
      <c r="AO1234" s="24">
        <v>0</v>
      </c>
      <c r="AP1234" s="24">
        <v>1</v>
      </c>
      <c r="AQ1234" s="26">
        <v>37407</v>
      </c>
      <c r="AR1234" s="26">
        <v>37412</v>
      </c>
      <c r="AS1234" s="24">
        <v>1</v>
      </c>
      <c r="AT1234" s="23" t="s">
        <v>284</v>
      </c>
      <c r="AU1234" s="23" t="str">
        <f t="shared" si="19"/>
        <v/>
      </c>
    </row>
    <row r="1235" spans="2:47" ht="13.8" x14ac:dyDescent="0.25">
      <c r="B1235" s="20">
        <v>37407</v>
      </c>
      <c r="C1235" s="20" t="s">
        <v>2791</v>
      </c>
      <c r="D1235" s="21" t="s">
        <v>280</v>
      </c>
      <c r="E1235" s="21" t="s">
        <v>281</v>
      </c>
      <c r="F1235" s="22">
        <v>109.57</v>
      </c>
      <c r="G1235" s="21" t="s">
        <v>3177</v>
      </c>
      <c r="H1235" s="21" t="s">
        <v>3178</v>
      </c>
      <c r="I1235" s="21" t="s">
        <v>2601</v>
      </c>
      <c r="J1235" s="21" t="s">
        <v>268</v>
      </c>
      <c r="K1235" s="21" t="s">
        <v>39</v>
      </c>
      <c r="L1235" s="21" t="s">
        <v>269</v>
      </c>
      <c r="M1235" s="23" t="s">
        <v>283</v>
      </c>
      <c r="N1235" s="24">
        <v>456</v>
      </c>
      <c r="O1235" s="21" t="s">
        <v>271</v>
      </c>
      <c r="P1235" s="23" t="s">
        <v>130</v>
      </c>
      <c r="Q1235" s="23" t="s">
        <v>56</v>
      </c>
      <c r="R1235" s="23" t="s">
        <v>57</v>
      </c>
      <c r="S1235" s="24" t="b">
        <v>0</v>
      </c>
      <c r="T1235" s="25" t="s">
        <v>3177</v>
      </c>
      <c r="U1235" s="25"/>
      <c r="V1235" s="25"/>
      <c r="W1235" s="23" t="s">
        <v>272</v>
      </c>
      <c r="X1235" s="26">
        <v>2</v>
      </c>
      <c r="Y1235" s="26">
        <v>2</v>
      </c>
      <c r="Z1235" s="21"/>
      <c r="AA1235" s="25"/>
      <c r="AB1235" s="25"/>
      <c r="AC1235" s="25"/>
      <c r="AD1235" s="25"/>
      <c r="AE1235" s="25">
        <v>0</v>
      </c>
      <c r="AF1235" s="25" t="s">
        <v>62</v>
      </c>
      <c r="AG1235" s="25" t="s">
        <v>62</v>
      </c>
      <c r="AH1235" s="25"/>
      <c r="AI1235" s="25" t="s">
        <v>63</v>
      </c>
      <c r="AJ1235" s="27">
        <v>109.57</v>
      </c>
      <c r="AK1235" s="24">
        <v>16</v>
      </c>
      <c r="AL1235" s="24" t="b">
        <v>0</v>
      </c>
      <c r="AM1235" s="24" t="b">
        <v>0</v>
      </c>
      <c r="AN1235" s="24" t="b">
        <v>0</v>
      </c>
      <c r="AO1235" s="24">
        <v>0</v>
      </c>
      <c r="AP1235" s="24">
        <v>1</v>
      </c>
      <c r="AQ1235" s="26">
        <v>37407</v>
      </c>
      <c r="AR1235" s="26">
        <v>37412</v>
      </c>
      <c r="AS1235" s="24">
        <v>1</v>
      </c>
      <c r="AT1235" s="23" t="s">
        <v>284</v>
      </c>
      <c r="AU1235" s="23" t="str">
        <f t="shared" si="19"/>
        <v/>
      </c>
    </row>
    <row r="1236" spans="2:47" ht="13.8" x14ac:dyDescent="0.25">
      <c r="B1236" s="20">
        <v>37407</v>
      </c>
      <c r="C1236" s="20" t="s">
        <v>2791</v>
      </c>
      <c r="D1236" s="21" t="s">
        <v>280</v>
      </c>
      <c r="E1236" s="21" t="s">
        <v>281</v>
      </c>
      <c r="F1236" s="22">
        <v>304.54000000000002</v>
      </c>
      <c r="G1236" s="21" t="s">
        <v>3173</v>
      </c>
      <c r="H1236" s="21" t="s">
        <v>3174</v>
      </c>
      <c r="I1236" s="21" t="s">
        <v>2601</v>
      </c>
      <c r="J1236" s="21" t="s">
        <v>268</v>
      </c>
      <c r="K1236" s="21" t="s">
        <v>39</v>
      </c>
      <c r="L1236" s="21" t="s">
        <v>269</v>
      </c>
      <c r="M1236" s="23" t="s">
        <v>283</v>
      </c>
      <c r="N1236" s="24">
        <v>456</v>
      </c>
      <c r="O1236" s="21" t="s">
        <v>271</v>
      </c>
      <c r="P1236" s="23" t="s">
        <v>130</v>
      </c>
      <c r="Q1236" s="23" t="s">
        <v>56</v>
      </c>
      <c r="R1236" s="23" t="s">
        <v>57</v>
      </c>
      <c r="S1236" s="24" t="b">
        <v>0</v>
      </c>
      <c r="T1236" s="25" t="s">
        <v>3173</v>
      </c>
      <c r="U1236" s="25"/>
      <c r="V1236" s="25"/>
      <c r="W1236" s="23" t="s">
        <v>272</v>
      </c>
      <c r="X1236" s="26">
        <v>2</v>
      </c>
      <c r="Y1236" s="26">
        <v>2</v>
      </c>
      <c r="Z1236" s="21"/>
      <c r="AA1236" s="25"/>
      <c r="AB1236" s="25"/>
      <c r="AC1236" s="25"/>
      <c r="AD1236" s="25"/>
      <c r="AE1236" s="25">
        <v>0</v>
      </c>
      <c r="AF1236" s="25" t="s">
        <v>62</v>
      </c>
      <c r="AG1236" s="25" t="s">
        <v>62</v>
      </c>
      <c r="AH1236" s="25"/>
      <c r="AI1236" s="25" t="s">
        <v>63</v>
      </c>
      <c r="AJ1236" s="27">
        <v>304.54000000000002</v>
      </c>
      <c r="AK1236" s="24">
        <v>15</v>
      </c>
      <c r="AL1236" s="24" t="b">
        <v>0</v>
      </c>
      <c r="AM1236" s="24" t="b">
        <v>0</v>
      </c>
      <c r="AN1236" s="24" t="b">
        <v>0</v>
      </c>
      <c r="AO1236" s="24">
        <v>0</v>
      </c>
      <c r="AP1236" s="24">
        <v>1</v>
      </c>
      <c r="AQ1236" s="26">
        <v>37407</v>
      </c>
      <c r="AR1236" s="26">
        <v>37413</v>
      </c>
      <c r="AS1236" s="24">
        <v>1</v>
      </c>
      <c r="AT1236" s="23" t="s">
        <v>284</v>
      </c>
      <c r="AU1236" s="23" t="str">
        <f t="shared" si="19"/>
        <v/>
      </c>
    </row>
    <row r="1237" spans="2:47" ht="13.8" x14ac:dyDescent="0.25">
      <c r="B1237" s="20">
        <v>37407</v>
      </c>
      <c r="C1237" s="20" t="s">
        <v>2791</v>
      </c>
      <c r="D1237" s="21" t="s">
        <v>280</v>
      </c>
      <c r="E1237" s="21" t="s">
        <v>281</v>
      </c>
      <c r="F1237" s="22">
        <v>135.34</v>
      </c>
      <c r="G1237" s="21" t="s">
        <v>3173</v>
      </c>
      <c r="H1237" s="21" t="s">
        <v>3174</v>
      </c>
      <c r="I1237" s="21" t="s">
        <v>2601</v>
      </c>
      <c r="J1237" s="21" t="s">
        <v>268</v>
      </c>
      <c r="K1237" s="21" t="s">
        <v>39</v>
      </c>
      <c r="L1237" s="21" t="s">
        <v>269</v>
      </c>
      <c r="M1237" s="23" t="s">
        <v>283</v>
      </c>
      <c r="N1237" s="24">
        <v>456</v>
      </c>
      <c r="O1237" s="21" t="s">
        <v>271</v>
      </c>
      <c r="P1237" s="23" t="s">
        <v>130</v>
      </c>
      <c r="Q1237" s="23" t="s">
        <v>56</v>
      </c>
      <c r="R1237" s="23" t="s">
        <v>57</v>
      </c>
      <c r="S1237" s="24" t="b">
        <v>0</v>
      </c>
      <c r="T1237" s="25" t="s">
        <v>3173</v>
      </c>
      <c r="U1237" s="25"/>
      <c r="V1237" s="25"/>
      <c r="W1237" s="23" t="s">
        <v>272</v>
      </c>
      <c r="X1237" s="26">
        <v>2</v>
      </c>
      <c r="Y1237" s="26">
        <v>2</v>
      </c>
      <c r="Z1237" s="21"/>
      <c r="AA1237" s="25"/>
      <c r="AB1237" s="25"/>
      <c r="AC1237" s="25"/>
      <c r="AD1237" s="25"/>
      <c r="AE1237" s="25">
        <v>0</v>
      </c>
      <c r="AF1237" s="25" t="s">
        <v>62</v>
      </c>
      <c r="AG1237" s="25" t="s">
        <v>62</v>
      </c>
      <c r="AH1237" s="25"/>
      <c r="AI1237" s="25" t="s">
        <v>63</v>
      </c>
      <c r="AJ1237" s="27">
        <v>135.34</v>
      </c>
      <c r="AK1237" s="24">
        <v>16</v>
      </c>
      <c r="AL1237" s="24" t="b">
        <v>0</v>
      </c>
      <c r="AM1237" s="24" t="b">
        <v>0</v>
      </c>
      <c r="AN1237" s="24" t="b">
        <v>0</v>
      </c>
      <c r="AO1237" s="24">
        <v>0</v>
      </c>
      <c r="AP1237" s="24">
        <v>1</v>
      </c>
      <c r="AQ1237" s="26">
        <v>37407</v>
      </c>
      <c r="AR1237" s="26">
        <v>37413</v>
      </c>
      <c r="AS1237" s="24">
        <v>1</v>
      </c>
      <c r="AT1237" s="23" t="s">
        <v>284</v>
      </c>
      <c r="AU1237" s="23" t="str">
        <f t="shared" si="19"/>
        <v/>
      </c>
    </row>
    <row r="1238" spans="2:47" ht="13.8" x14ac:dyDescent="0.25">
      <c r="B1238" s="20">
        <v>37407</v>
      </c>
      <c r="C1238" s="20" t="s">
        <v>2791</v>
      </c>
      <c r="D1238" s="21" t="s">
        <v>548</v>
      </c>
      <c r="E1238" s="21" t="s">
        <v>549</v>
      </c>
      <c r="F1238" s="22">
        <v>5190</v>
      </c>
      <c r="G1238" s="21" t="s">
        <v>3194</v>
      </c>
      <c r="H1238" s="21" t="s">
        <v>3195</v>
      </c>
      <c r="I1238" s="21" t="s">
        <v>3196</v>
      </c>
      <c r="J1238" s="21" t="s">
        <v>307</v>
      </c>
      <c r="K1238" s="21" t="s">
        <v>39</v>
      </c>
      <c r="L1238" s="21" t="s">
        <v>52</v>
      </c>
      <c r="M1238" s="23" t="s">
        <v>289</v>
      </c>
      <c r="N1238" s="24">
        <v>457</v>
      </c>
      <c r="O1238" s="21" t="s">
        <v>290</v>
      </c>
      <c r="P1238" s="23" t="s">
        <v>55</v>
      </c>
      <c r="Q1238" s="23" t="s">
        <v>56</v>
      </c>
      <c r="R1238" s="23" t="s">
        <v>57</v>
      </c>
      <c r="S1238" s="24" t="b">
        <v>0</v>
      </c>
      <c r="T1238" s="25" t="s">
        <v>2607</v>
      </c>
      <c r="U1238" s="25" t="s">
        <v>3197</v>
      </c>
      <c r="V1238" s="25"/>
      <c r="W1238" s="23" t="s">
        <v>272</v>
      </c>
      <c r="X1238" s="26">
        <v>2</v>
      </c>
      <c r="Y1238" s="26">
        <v>2</v>
      </c>
      <c r="Z1238" s="21"/>
      <c r="AA1238" s="25"/>
      <c r="AB1238" s="25"/>
      <c r="AC1238" s="25"/>
      <c r="AD1238" s="25"/>
      <c r="AE1238" s="25">
        <v>0</v>
      </c>
      <c r="AF1238" s="25" t="s">
        <v>62</v>
      </c>
      <c r="AG1238" s="25" t="s">
        <v>62</v>
      </c>
      <c r="AH1238" s="25"/>
      <c r="AI1238" s="25" t="s">
        <v>63</v>
      </c>
      <c r="AJ1238" s="27">
        <v>5190</v>
      </c>
      <c r="AK1238" s="24">
        <v>18</v>
      </c>
      <c r="AL1238" s="24" t="b">
        <v>0</v>
      </c>
      <c r="AM1238" s="24" t="b">
        <v>0</v>
      </c>
      <c r="AN1238" s="24" t="b">
        <v>0</v>
      </c>
      <c r="AO1238" s="24">
        <v>4</v>
      </c>
      <c r="AP1238" s="24">
        <v>1</v>
      </c>
      <c r="AQ1238" s="26">
        <v>37407</v>
      </c>
      <c r="AR1238" s="26">
        <v>37412</v>
      </c>
      <c r="AS1238" s="24">
        <v>1</v>
      </c>
      <c r="AT1238" s="23" t="s">
        <v>555</v>
      </c>
      <c r="AU1238" s="23" t="str">
        <f t="shared" si="19"/>
        <v/>
      </c>
    </row>
    <row r="1239" spans="2:47" ht="13.8" x14ac:dyDescent="0.25">
      <c r="B1239" s="20">
        <v>37407</v>
      </c>
      <c r="C1239" s="20" t="s">
        <v>2791</v>
      </c>
      <c r="D1239" s="21" t="s">
        <v>548</v>
      </c>
      <c r="E1239" s="21" t="s">
        <v>549</v>
      </c>
      <c r="F1239" s="22">
        <v>-858</v>
      </c>
      <c r="G1239" s="21" t="s">
        <v>3146</v>
      </c>
      <c r="H1239" s="21" t="s">
        <v>3147</v>
      </c>
      <c r="I1239" s="21" t="s">
        <v>3198</v>
      </c>
      <c r="J1239" s="21" t="s">
        <v>432</v>
      </c>
      <c r="K1239" s="21" t="s">
        <v>39</v>
      </c>
      <c r="L1239" s="21" t="s">
        <v>269</v>
      </c>
      <c r="M1239" s="23" t="s">
        <v>289</v>
      </c>
      <c r="N1239" s="24">
        <v>457</v>
      </c>
      <c r="O1239" s="21" t="s">
        <v>290</v>
      </c>
      <c r="P1239" s="23" t="s">
        <v>55</v>
      </c>
      <c r="Q1239" s="23" t="s">
        <v>56</v>
      </c>
      <c r="R1239" s="23" t="s">
        <v>57</v>
      </c>
      <c r="S1239" s="24" t="b">
        <v>0</v>
      </c>
      <c r="T1239" s="25" t="s">
        <v>2534</v>
      </c>
      <c r="U1239" s="25" t="s">
        <v>435</v>
      </c>
      <c r="V1239" s="25"/>
      <c r="W1239" s="23" t="s">
        <v>272</v>
      </c>
      <c r="X1239" s="26">
        <v>2</v>
      </c>
      <c r="Y1239" s="26">
        <v>2</v>
      </c>
      <c r="Z1239" s="21"/>
      <c r="AA1239" s="25"/>
      <c r="AB1239" s="25"/>
      <c r="AC1239" s="25"/>
      <c r="AD1239" s="25"/>
      <c r="AE1239" s="25">
        <v>0</v>
      </c>
      <c r="AF1239" s="25" t="s">
        <v>62</v>
      </c>
      <c r="AG1239" s="25" t="s">
        <v>62</v>
      </c>
      <c r="AH1239" s="25"/>
      <c r="AI1239" s="25" t="s">
        <v>63</v>
      </c>
      <c r="AJ1239" s="27">
        <v>-858</v>
      </c>
      <c r="AK1239" s="24">
        <v>20</v>
      </c>
      <c r="AL1239" s="24" t="b">
        <v>0</v>
      </c>
      <c r="AM1239" s="24" t="b">
        <v>0</v>
      </c>
      <c r="AN1239" s="24" t="b">
        <v>1</v>
      </c>
      <c r="AO1239" s="24">
        <v>4</v>
      </c>
      <c r="AP1239" s="24">
        <v>1</v>
      </c>
      <c r="AQ1239" s="26">
        <v>37407</v>
      </c>
      <c r="AR1239" s="26">
        <v>37407</v>
      </c>
      <c r="AS1239" s="24">
        <v>1</v>
      </c>
      <c r="AT1239" s="23" t="s">
        <v>555</v>
      </c>
      <c r="AU1239" s="23" t="str">
        <f t="shared" si="19"/>
        <v/>
      </c>
    </row>
    <row r="1240" spans="2:47" ht="13.8" x14ac:dyDescent="0.25">
      <c r="B1240" s="20">
        <v>37407</v>
      </c>
      <c r="C1240" s="20" t="s">
        <v>2791</v>
      </c>
      <c r="D1240" s="21" t="s">
        <v>286</v>
      </c>
      <c r="E1240" s="21" t="s">
        <v>287</v>
      </c>
      <c r="F1240" s="22">
        <v>1385</v>
      </c>
      <c r="G1240" s="21" t="s">
        <v>3194</v>
      </c>
      <c r="H1240" s="21" t="s">
        <v>3195</v>
      </c>
      <c r="I1240" s="21" t="s">
        <v>1354</v>
      </c>
      <c r="J1240" s="21" t="s">
        <v>307</v>
      </c>
      <c r="K1240" s="21" t="s">
        <v>39</v>
      </c>
      <c r="L1240" s="21" t="s">
        <v>52</v>
      </c>
      <c r="M1240" s="23" t="s">
        <v>289</v>
      </c>
      <c r="N1240" s="24">
        <v>457</v>
      </c>
      <c r="O1240" s="21" t="s">
        <v>290</v>
      </c>
      <c r="P1240" s="23" t="s">
        <v>130</v>
      </c>
      <c r="Q1240" s="23" t="s">
        <v>56</v>
      </c>
      <c r="R1240" s="23" t="s">
        <v>57</v>
      </c>
      <c r="S1240" s="24" t="b">
        <v>0</v>
      </c>
      <c r="T1240" s="25" t="s">
        <v>2607</v>
      </c>
      <c r="U1240" s="25" t="s">
        <v>3197</v>
      </c>
      <c r="V1240" s="25"/>
      <c r="W1240" s="23" t="s">
        <v>272</v>
      </c>
      <c r="X1240" s="26">
        <v>2</v>
      </c>
      <c r="Y1240" s="26">
        <v>2</v>
      </c>
      <c r="Z1240" s="21"/>
      <c r="AA1240" s="25"/>
      <c r="AB1240" s="25"/>
      <c r="AC1240" s="25"/>
      <c r="AD1240" s="25"/>
      <c r="AE1240" s="25">
        <v>0</v>
      </c>
      <c r="AF1240" s="25" t="s">
        <v>62</v>
      </c>
      <c r="AG1240" s="25" t="s">
        <v>62</v>
      </c>
      <c r="AH1240" s="25"/>
      <c r="AI1240" s="25" t="s">
        <v>63</v>
      </c>
      <c r="AJ1240" s="27">
        <v>1385</v>
      </c>
      <c r="AK1240" s="24">
        <v>20</v>
      </c>
      <c r="AL1240" s="24" t="b">
        <v>0</v>
      </c>
      <c r="AM1240" s="24" t="b">
        <v>0</v>
      </c>
      <c r="AN1240" s="24" t="b">
        <v>0</v>
      </c>
      <c r="AO1240" s="24">
        <v>4</v>
      </c>
      <c r="AP1240" s="24">
        <v>1</v>
      </c>
      <c r="AQ1240" s="26">
        <v>37407</v>
      </c>
      <c r="AR1240" s="26">
        <v>37412</v>
      </c>
      <c r="AS1240" s="24">
        <v>1</v>
      </c>
      <c r="AT1240" s="23" t="s">
        <v>291</v>
      </c>
      <c r="AU1240" s="23" t="str">
        <f t="shared" si="19"/>
        <v/>
      </c>
    </row>
    <row r="1241" spans="2:47" ht="13.8" x14ac:dyDescent="0.25">
      <c r="B1241" s="20">
        <v>37407</v>
      </c>
      <c r="C1241" s="20" t="s">
        <v>2791</v>
      </c>
      <c r="D1241" s="21" t="s">
        <v>286</v>
      </c>
      <c r="E1241" s="21" t="s">
        <v>287</v>
      </c>
      <c r="F1241" s="22">
        <v>-142.5</v>
      </c>
      <c r="G1241" s="21" t="s">
        <v>3173</v>
      </c>
      <c r="H1241" s="21" t="s">
        <v>3174</v>
      </c>
      <c r="I1241" s="21" t="s">
        <v>2609</v>
      </c>
      <c r="J1241" s="21" t="s">
        <v>268</v>
      </c>
      <c r="K1241" s="21" t="s">
        <v>39</v>
      </c>
      <c r="L1241" s="21" t="s">
        <v>269</v>
      </c>
      <c r="M1241" s="23" t="s">
        <v>289</v>
      </c>
      <c r="N1241" s="24">
        <v>457</v>
      </c>
      <c r="O1241" s="21" t="s">
        <v>290</v>
      </c>
      <c r="P1241" s="23" t="s">
        <v>130</v>
      </c>
      <c r="Q1241" s="23" t="s">
        <v>56</v>
      </c>
      <c r="R1241" s="23" t="s">
        <v>57</v>
      </c>
      <c r="S1241" s="24" t="b">
        <v>0</v>
      </c>
      <c r="T1241" s="25" t="s">
        <v>3173</v>
      </c>
      <c r="U1241" s="25"/>
      <c r="V1241" s="25"/>
      <c r="W1241" s="23" t="s">
        <v>272</v>
      </c>
      <c r="X1241" s="26">
        <v>2</v>
      </c>
      <c r="Y1241" s="26">
        <v>2</v>
      </c>
      <c r="Z1241" s="21"/>
      <c r="AA1241" s="25"/>
      <c r="AB1241" s="25"/>
      <c r="AC1241" s="25"/>
      <c r="AD1241" s="25"/>
      <c r="AE1241" s="25">
        <v>0</v>
      </c>
      <c r="AF1241" s="25" t="s">
        <v>62</v>
      </c>
      <c r="AG1241" s="25" t="s">
        <v>62</v>
      </c>
      <c r="AH1241" s="25"/>
      <c r="AI1241" s="25" t="s">
        <v>63</v>
      </c>
      <c r="AJ1241" s="27">
        <v>-142.5</v>
      </c>
      <c r="AK1241" s="24">
        <v>18</v>
      </c>
      <c r="AL1241" s="24" t="b">
        <v>0</v>
      </c>
      <c r="AM1241" s="24" t="b">
        <v>0</v>
      </c>
      <c r="AN1241" s="24" t="b">
        <v>0</v>
      </c>
      <c r="AO1241" s="24">
        <v>0</v>
      </c>
      <c r="AP1241" s="24">
        <v>1</v>
      </c>
      <c r="AQ1241" s="26">
        <v>37407</v>
      </c>
      <c r="AR1241" s="26">
        <v>37413</v>
      </c>
      <c r="AS1241" s="24">
        <v>1</v>
      </c>
      <c r="AT1241" s="23" t="s">
        <v>291</v>
      </c>
      <c r="AU1241" s="23" t="str">
        <f t="shared" si="19"/>
        <v/>
      </c>
    </row>
    <row r="1242" spans="2:47" ht="13.8" x14ac:dyDescent="0.25">
      <c r="B1242" s="20">
        <v>37407</v>
      </c>
      <c r="C1242" s="20" t="s">
        <v>2791</v>
      </c>
      <c r="D1242" s="21" t="s">
        <v>286</v>
      </c>
      <c r="E1242" s="21" t="s">
        <v>287</v>
      </c>
      <c r="F1242" s="22">
        <v>-142.5</v>
      </c>
      <c r="G1242" s="21" t="s">
        <v>3177</v>
      </c>
      <c r="H1242" s="21" t="s">
        <v>3178</v>
      </c>
      <c r="I1242" s="21" t="s">
        <v>2609</v>
      </c>
      <c r="J1242" s="21" t="s">
        <v>268</v>
      </c>
      <c r="K1242" s="21" t="s">
        <v>39</v>
      </c>
      <c r="L1242" s="21" t="s">
        <v>269</v>
      </c>
      <c r="M1242" s="23" t="s">
        <v>289</v>
      </c>
      <c r="N1242" s="24">
        <v>457</v>
      </c>
      <c r="O1242" s="21" t="s">
        <v>290</v>
      </c>
      <c r="P1242" s="23" t="s">
        <v>130</v>
      </c>
      <c r="Q1242" s="23" t="s">
        <v>56</v>
      </c>
      <c r="R1242" s="23" t="s">
        <v>57</v>
      </c>
      <c r="S1242" s="24" t="b">
        <v>0</v>
      </c>
      <c r="T1242" s="25" t="s">
        <v>3177</v>
      </c>
      <c r="U1242" s="25"/>
      <c r="V1242" s="25"/>
      <c r="W1242" s="23" t="s">
        <v>272</v>
      </c>
      <c r="X1242" s="26">
        <v>2</v>
      </c>
      <c r="Y1242" s="26">
        <v>2</v>
      </c>
      <c r="Z1242" s="21"/>
      <c r="AA1242" s="25"/>
      <c r="AB1242" s="25"/>
      <c r="AC1242" s="25"/>
      <c r="AD1242" s="25"/>
      <c r="AE1242" s="25">
        <v>0</v>
      </c>
      <c r="AF1242" s="25" t="s">
        <v>62</v>
      </c>
      <c r="AG1242" s="25" t="s">
        <v>62</v>
      </c>
      <c r="AH1242" s="25"/>
      <c r="AI1242" s="25" t="s">
        <v>63</v>
      </c>
      <c r="AJ1242" s="27">
        <v>-142.5</v>
      </c>
      <c r="AK1242" s="24">
        <v>18</v>
      </c>
      <c r="AL1242" s="24" t="b">
        <v>0</v>
      </c>
      <c r="AM1242" s="24" t="b">
        <v>0</v>
      </c>
      <c r="AN1242" s="24" t="b">
        <v>0</v>
      </c>
      <c r="AO1242" s="24">
        <v>0</v>
      </c>
      <c r="AP1242" s="24">
        <v>1</v>
      </c>
      <c r="AQ1242" s="26">
        <v>37407</v>
      </c>
      <c r="AR1242" s="26">
        <v>37412</v>
      </c>
      <c r="AS1242" s="24">
        <v>1</v>
      </c>
      <c r="AT1242" s="23" t="s">
        <v>291</v>
      </c>
      <c r="AU1242" s="23" t="str">
        <f t="shared" si="19"/>
        <v/>
      </c>
    </row>
    <row r="1243" spans="2:47" ht="13.8" x14ac:dyDescent="0.25">
      <c r="B1243" s="20">
        <v>37407</v>
      </c>
      <c r="C1243" s="20" t="s">
        <v>2791</v>
      </c>
      <c r="D1243" s="21" t="s">
        <v>286</v>
      </c>
      <c r="E1243" s="21" t="s">
        <v>287</v>
      </c>
      <c r="F1243" s="22">
        <v>-142.5</v>
      </c>
      <c r="G1243" s="21" t="s">
        <v>3175</v>
      </c>
      <c r="H1243" s="21" t="s">
        <v>3176</v>
      </c>
      <c r="I1243" s="21" t="s">
        <v>2609</v>
      </c>
      <c r="J1243" s="21" t="s">
        <v>268</v>
      </c>
      <c r="K1243" s="21" t="s">
        <v>39</v>
      </c>
      <c r="L1243" s="21" t="s">
        <v>269</v>
      </c>
      <c r="M1243" s="23" t="s">
        <v>289</v>
      </c>
      <c r="N1243" s="24">
        <v>457</v>
      </c>
      <c r="O1243" s="21" t="s">
        <v>290</v>
      </c>
      <c r="P1243" s="23" t="s">
        <v>130</v>
      </c>
      <c r="Q1243" s="23" t="s">
        <v>56</v>
      </c>
      <c r="R1243" s="23" t="s">
        <v>57</v>
      </c>
      <c r="S1243" s="24" t="b">
        <v>0</v>
      </c>
      <c r="T1243" s="25" t="s">
        <v>3175</v>
      </c>
      <c r="U1243" s="25"/>
      <c r="V1243" s="25"/>
      <c r="W1243" s="23" t="s">
        <v>272</v>
      </c>
      <c r="X1243" s="26">
        <v>2</v>
      </c>
      <c r="Y1243" s="26">
        <v>2</v>
      </c>
      <c r="Z1243" s="21"/>
      <c r="AA1243" s="25"/>
      <c r="AB1243" s="25"/>
      <c r="AC1243" s="25"/>
      <c r="AD1243" s="25"/>
      <c r="AE1243" s="25">
        <v>0</v>
      </c>
      <c r="AF1243" s="25" t="s">
        <v>62</v>
      </c>
      <c r="AG1243" s="25" t="s">
        <v>62</v>
      </c>
      <c r="AH1243" s="25"/>
      <c r="AI1243" s="25" t="s">
        <v>63</v>
      </c>
      <c r="AJ1243" s="27">
        <v>-142.5</v>
      </c>
      <c r="AK1243" s="24">
        <v>18</v>
      </c>
      <c r="AL1243" s="24" t="b">
        <v>0</v>
      </c>
      <c r="AM1243" s="24" t="b">
        <v>0</v>
      </c>
      <c r="AN1243" s="24" t="b">
        <v>0</v>
      </c>
      <c r="AO1243" s="24">
        <v>0</v>
      </c>
      <c r="AP1243" s="24">
        <v>1</v>
      </c>
      <c r="AQ1243" s="26">
        <v>37407</v>
      </c>
      <c r="AR1243" s="26">
        <v>37412</v>
      </c>
      <c r="AS1243" s="24">
        <v>1</v>
      </c>
      <c r="AT1243" s="23" t="s">
        <v>291</v>
      </c>
      <c r="AU1243" s="23" t="str">
        <f t="shared" si="19"/>
        <v/>
      </c>
    </row>
    <row r="1244" spans="2:47" ht="13.8" x14ac:dyDescent="0.25">
      <c r="B1244" s="20">
        <v>37407</v>
      </c>
      <c r="C1244" s="20" t="s">
        <v>2791</v>
      </c>
      <c r="D1244" s="21" t="s">
        <v>559</v>
      </c>
      <c r="E1244" s="21" t="s">
        <v>560</v>
      </c>
      <c r="F1244" s="22">
        <v>68</v>
      </c>
      <c r="G1244" s="21" t="s">
        <v>3146</v>
      </c>
      <c r="H1244" s="21" t="s">
        <v>3147</v>
      </c>
      <c r="I1244" s="21" t="s">
        <v>3199</v>
      </c>
      <c r="J1244" s="21" t="s">
        <v>432</v>
      </c>
      <c r="K1244" s="21" t="s">
        <v>39</v>
      </c>
      <c r="L1244" s="21" t="s">
        <v>269</v>
      </c>
      <c r="M1244" s="23" t="s">
        <v>295</v>
      </c>
      <c r="N1244" s="24">
        <v>457</v>
      </c>
      <c r="O1244" s="21" t="s">
        <v>290</v>
      </c>
      <c r="P1244" s="23" t="s">
        <v>55</v>
      </c>
      <c r="Q1244" s="23" t="s">
        <v>56</v>
      </c>
      <c r="R1244" s="23" t="s">
        <v>57</v>
      </c>
      <c r="S1244" s="24" t="b">
        <v>0</v>
      </c>
      <c r="T1244" s="25" t="s">
        <v>2534</v>
      </c>
      <c r="U1244" s="25" t="s">
        <v>435</v>
      </c>
      <c r="V1244" s="25"/>
      <c r="W1244" s="23" t="s">
        <v>272</v>
      </c>
      <c r="X1244" s="26">
        <v>2</v>
      </c>
      <c r="Y1244" s="26">
        <v>2</v>
      </c>
      <c r="Z1244" s="21"/>
      <c r="AA1244" s="25"/>
      <c r="AB1244" s="25"/>
      <c r="AC1244" s="25"/>
      <c r="AD1244" s="25"/>
      <c r="AE1244" s="25">
        <v>0</v>
      </c>
      <c r="AF1244" s="25" t="s">
        <v>62</v>
      </c>
      <c r="AG1244" s="25" t="s">
        <v>62</v>
      </c>
      <c r="AH1244" s="25"/>
      <c r="AI1244" s="25" t="s">
        <v>63</v>
      </c>
      <c r="AJ1244" s="27">
        <v>68</v>
      </c>
      <c r="AK1244" s="24">
        <v>6</v>
      </c>
      <c r="AL1244" s="24" t="b">
        <v>0</v>
      </c>
      <c r="AM1244" s="24" t="b">
        <v>0</v>
      </c>
      <c r="AN1244" s="24" t="b">
        <v>1</v>
      </c>
      <c r="AO1244" s="24">
        <v>4</v>
      </c>
      <c r="AP1244" s="24">
        <v>1</v>
      </c>
      <c r="AQ1244" s="26">
        <v>37407</v>
      </c>
      <c r="AR1244" s="26">
        <v>37407</v>
      </c>
      <c r="AS1244" s="24">
        <v>1</v>
      </c>
      <c r="AT1244" s="23" t="s">
        <v>562</v>
      </c>
      <c r="AU1244" s="23" t="str">
        <f t="shared" si="19"/>
        <v/>
      </c>
    </row>
    <row r="1245" spans="2:47" ht="13.8" x14ac:dyDescent="0.25">
      <c r="B1245" s="20">
        <v>37407</v>
      </c>
      <c r="C1245" s="20" t="s">
        <v>2791</v>
      </c>
      <c r="D1245" s="21" t="s">
        <v>292</v>
      </c>
      <c r="E1245" s="21" t="s">
        <v>293</v>
      </c>
      <c r="F1245" s="22">
        <v>0</v>
      </c>
      <c r="G1245" s="21" t="s">
        <v>3175</v>
      </c>
      <c r="H1245" s="21" t="s">
        <v>3176</v>
      </c>
      <c r="I1245" s="21" t="s">
        <v>2613</v>
      </c>
      <c r="J1245" s="21" t="s">
        <v>268</v>
      </c>
      <c r="K1245" s="21" t="s">
        <v>39</v>
      </c>
      <c r="L1245" s="21" t="s">
        <v>269</v>
      </c>
      <c r="M1245" s="23" t="s">
        <v>295</v>
      </c>
      <c r="N1245" s="24">
        <v>457</v>
      </c>
      <c r="O1245" s="21" t="s">
        <v>290</v>
      </c>
      <c r="P1245" s="23" t="s">
        <v>130</v>
      </c>
      <c r="Q1245" s="23" t="s">
        <v>56</v>
      </c>
      <c r="R1245" s="23" t="s">
        <v>57</v>
      </c>
      <c r="S1245" s="24" t="b">
        <v>0</v>
      </c>
      <c r="T1245" s="25" t="s">
        <v>3175</v>
      </c>
      <c r="U1245" s="25"/>
      <c r="V1245" s="25"/>
      <c r="W1245" s="23" t="s">
        <v>272</v>
      </c>
      <c r="X1245" s="26">
        <v>2</v>
      </c>
      <c r="Y1245" s="26">
        <v>2</v>
      </c>
      <c r="Z1245" s="21"/>
      <c r="AA1245" s="25"/>
      <c r="AB1245" s="25"/>
      <c r="AC1245" s="25"/>
      <c r="AD1245" s="25"/>
      <c r="AE1245" s="25">
        <v>0</v>
      </c>
      <c r="AF1245" s="25" t="s">
        <v>62</v>
      </c>
      <c r="AG1245" s="25" t="s">
        <v>62</v>
      </c>
      <c r="AH1245" s="25"/>
      <c r="AI1245" s="25" t="s">
        <v>63</v>
      </c>
      <c r="AJ1245" s="27">
        <v>0</v>
      </c>
      <c r="AK1245" s="24">
        <v>7</v>
      </c>
      <c r="AL1245" s="24" t="b">
        <v>0</v>
      </c>
      <c r="AM1245" s="24" t="b">
        <v>0</v>
      </c>
      <c r="AN1245" s="24" t="b">
        <v>0</v>
      </c>
      <c r="AO1245" s="24">
        <v>0</v>
      </c>
      <c r="AP1245" s="24">
        <v>1</v>
      </c>
      <c r="AQ1245" s="26">
        <v>37407</v>
      </c>
      <c r="AR1245" s="26">
        <v>37412</v>
      </c>
      <c r="AS1245" s="24">
        <v>1</v>
      </c>
      <c r="AT1245" s="23" t="s">
        <v>296</v>
      </c>
      <c r="AU1245" s="23" t="str">
        <f t="shared" si="19"/>
        <v/>
      </c>
    </row>
    <row r="1246" spans="2:47" ht="13.8" x14ac:dyDescent="0.25">
      <c r="B1246" s="20">
        <v>37407</v>
      </c>
      <c r="C1246" s="20" t="s">
        <v>2791</v>
      </c>
      <c r="D1246" s="21" t="s">
        <v>292</v>
      </c>
      <c r="E1246" s="21" t="s">
        <v>293</v>
      </c>
      <c r="F1246" s="22">
        <v>0</v>
      </c>
      <c r="G1246" s="21" t="s">
        <v>3175</v>
      </c>
      <c r="H1246" s="21" t="s">
        <v>3176</v>
      </c>
      <c r="I1246" s="21" t="s">
        <v>2613</v>
      </c>
      <c r="J1246" s="21" t="s">
        <v>268</v>
      </c>
      <c r="K1246" s="21" t="s">
        <v>39</v>
      </c>
      <c r="L1246" s="21" t="s">
        <v>269</v>
      </c>
      <c r="M1246" s="23" t="s">
        <v>295</v>
      </c>
      <c r="N1246" s="24">
        <v>457</v>
      </c>
      <c r="O1246" s="21" t="s">
        <v>290</v>
      </c>
      <c r="P1246" s="23" t="s">
        <v>130</v>
      </c>
      <c r="Q1246" s="23" t="s">
        <v>56</v>
      </c>
      <c r="R1246" s="23" t="s">
        <v>57</v>
      </c>
      <c r="S1246" s="24" t="b">
        <v>0</v>
      </c>
      <c r="T1246" s="25" t="s">
        <v>3175</v>
      </c>
      <c r="U1246" s="25"/>
      <c r="V1246" s="25"/>
      <c r="W1246" s="23" t="s">
        <v>272</v>
      </c>
      <c r="X1246" s="26">
        <v>2</v>
      </c>
      <c r="Y1246" s="26">
        <v>2</v>
      </c>
      <c r="Z1246" s="21"/>
      <c r="AA1246" s="25"/>
      <c r="AB1246" s="25"/>
      <c r="AC1246" s="25"/>
      <c r="AD1246" s="25"/>
      <c r="AE1246" s="25">
        <v>0</v>
      </c>
      <c r="AF1246" s="25" t="s">
        <v>62</v>
      </c>
      <c r="AG1246" s="25" t="s">
        <v>62</v>
      </c>
      <c r="AH1246" s="25"/>
      <c r="AI1246" s="25" t="s">
        <v>63</v>
      </c>
      <c r="AJ1246" s="27">
        <v>0</v>
      </c>
      <c r="AK1246" s="24">
        <v>8</v>
      </c>
      <c r="AL1246" s="24" t="b">
        <v>0</v>
      </c>
      <c r="AM1246" s="24" t="b">
        <v>0</v>
      </c>
      <c r="AN1246" s="24" t="b">
        <v>0</v>
      </c>
      <c r="AO1246" s="24">
        <v>0</v>
      </c>
      <c r="AP1246" s="24">
        <v>1</v>
      </c>
      <c r="AQ1246" s="26">
        <v>37407</v>
      </c>
      <c r="AR1246" s="26">
        <v>37412</v>
      </c>
      <c r="AS1246" s="24">
        <v>1</v>
      </c>
      <c r="AT1246" s="23" t="s">
        <v>296</v>
      </c>
      <c r="AU1246" s="23" t="str">
        <f t="shared" si="19"/>
        <v/>
      </c>
    </row>
    <row r="1247" spans="2:47" ht="13.8" x14ac:dyDescent="0.25">
      <c r="B1247" s="20">
        <v>37407</v>
      </c>
      <c r="C1247" s="20" t="s">
        <v>2791</v>
      </c>
      <c r="D1247" s="21" t="s">
        <v>292</v>
      </c>
      <c r="E1247" s="21" t="s">
        <v>293</v>
      </c>
      <c r="F1247" s="22">
        <v>294.72000000000003</v>
      </c>
      <c r="G1247" s="21" t="s">
        <v>3173</v>
      </c>
      <c r="H1247" s="21" t="s">
        <v>3174</v>
      </c>
      <c r="I1247" s="21" t="s">
        <v>2613</v>
      </c>
      <c r="J1247" s="21" t="s">
        <v>268</v>
      </c>
      <c r="K1247" s="21" t="s">
        <v>39</v>
      </c>
      <c r="L1247" s="21" t="s">
        <v>269</v>
      </c>
      <c r="M1247" s="23" t="s">
        <v>295</v>
      </c>
      <c r="N1247" s="24">
        <v>457</v>
      </c>
      <c r="O1247" s="21" t="s">
        <v>290</v>
      </c>
      <c r="P1247" s="23" t="s">
        <v>130</v>
      </c>
      <c r="Q1247" s="23" t="s">
        <v>56</v>
      </c>
      <c r="R1247" s="23" t="s">
        <v>57</v>
      </c>
      <c r="S1247" s="24" t="b">
        <v>0</v>
      </c>
      <c r="T1247" s="25" t="s">
        <v>3173</v>
      </c>
      <c r="U1247" s="25"/>
      <c r="V1247" s="25"/>
      <c r="W1247" s="23" t="s">
        <v>272</v>
      </c>
      <c r="X1247" s="26">
        <v>2</v>
      </c>
      <c r="Y1247" s="26">
        <v>2</v>
      </c>
      <c r="Z1247" s="21"/>
      <c r="AA1247" s="25"/>
      <c r="AB1247" s="25"/>
      <c r="AC1247" s="25"/>
      <c r="AD1247" s="25"/>
      <c r="AE1247" s="25">
        <v>0</v>
      </c>
      <c r="AF1247" s="25" t="s">
        <v>62</v>
      </c>
      <c r="AG1247" s="25" t="s">
        <v>62</v>
      </c>
      <c r="AH1247" s="25"/>
      <c r="AI1247" s="25" t="s">
        <v>63</v>
      </c>
      <c r="AJ1247" s="27">
        <v>294.72000000000003</v>
      </c>
      <c r="AK1247" s="24">
        <v>7</v>
      </c>
      <c r="AL1247" s="24" t="b">
        <v>0</v>
      </c>
      <c r="AM1247" s="24" t="b">
        <v>0</v>
      </c>
      <c r="AN1247" s="24" t="b">
        <v>0</v>
      </c>
      <c r="AO1247" s="24">
        <v>0</v>
      </c>
      <c r="AP1247" s="24">
        <v>1</v>
      </c>
      <c r="AQ1247" s="26">
        <v>37407</v>
      </c>
      <c r="AR1247" s="26">
        <v>37413</v>
      </c>
      <c r="AS1247" s="24">
        <v>1</v>
      </c>
      <c r="AT1247" s="23" t="s">
        <v>296</v>
      </c>
      <c r="AU1247" s="23" t="str">
        <f t="shared" si="19"/>
        <v/>
      </c>
    </row>
    <row r="1248" spans="2:47" ht="13.8" x14ac:dyDescent="0.25">
      <c r="B1248" s="20">
        <v>37407</v>
      </c>
      <c r="C1248" s="20" t="s">
        <v>2791</v>
      </c>
      <c r="D1248" s="21" t="s">
        <v>292</v>
      </c>
      <c r="E1248" s="21" t="s">
        <v>293</v>
      </c>
      <c r="F1248" s="22">
        <v>124.24</v>
      </c>
      <c r="G1248" s="21" t="s">
        <v>3173</v>
      </c>
      <c r="H1248" s="21" t="s">
        <v>3174</v>
      </c>
      <c r="I1248" s="21" t="s">
        <v>2613</v>
      </c>
      <c r="J1248" s="21" t="s">
        <v>268</v>
      </c>
      <c r="K1248" s="21" t="s">
        <v>39</v>
      </c>
      <c r="L1248" s="21" t="s">
        <v>269</v>
      </c>
      <c r="M1248" s="23" t="s">
        <v>295</v>
      </c>
      <c r="N1248" s="24">
        <v>457</v>
      </c>
      <c r="O1248" s="21" t="s">
        <v>290</v>
      </c>
      <c r="P1248" s="23" t="s">
        <v>130</v>
      </c>
      <c r="Q1248" s="23" t="s">
        <v>56</v>
      </c>
      <c r="R1248" s="23" t="s">
        <v>57</v>
      </c>
      <c r="S1248" s="24" t="b">
        <v>0</v>
      </c>
      <c r="T1248" s="25" t="s">
        <v>3173</v>
      </c>
      <c r="U1248" s="25"/>
      <c r="V1248" s="25"/>
      <c r="W1248" s="23" t="s">
        <v>272</v>
      </c>
      <c r="X1248" s="26">
        <v>2</v>
      </c>
      <c r="Y1248" s="26">
        <v>2</v>
      </c>
      <c r="Z1248" s="21"/>
      <c r="AA1248" s="25"/>
      <c r="AB1248" s="25"/>
      <c r="AC1248" s="25"/>
      <c r="AD1248" s="25"/>
      <c r="AE1248" s="25">
        <v>0</v>
      </c>
      <c r="AF1248" s="25" t="s">
        <v>62</v>
      </c>
      <c r="AG1248" s="25" t="s">
        <v>62</v>
      </c>
      <c r="AH1248" s="25"/>
      <c r="AI1248" s="25" t="s">
        <v>63</v>
      </c>
      <c r="AJ1248" s="27">
        <v>124.24</v>
      </c>
      <c r="AK1248" s="24">
        <v>8</v>
      </c>
      <c r="AL1248" s="24" t="b">
        <v>0</v>
      </c>
      <c r="AM1248" s="24" t="b">
        <v>0</v>
      </c>
      <c r="AN1248" s="24" t="b">
        <v>0</v>
      </c>
      <c r="AO1248" s="24">
        <v>0</v>
      </c>
      <c r="AP1248" s="24">
        <v>1</v>
      </c>
      <c r="AQ1248" s="26">
        <v>37407</v>
      </c>
      <c r="AR1248" s="26">
        <v>37413</v>
      </c>
      <c r="AS1248" s="24">
        <v>1</v>
      </c>
      <c r="AT1248" s="23" t="s">
        <v>296</v>
      </c>
      <c r="AU1248" s="23" t="str">
        <f t="shared" si="19"/>
        <v/>
      </c>
    </row>
    <row r="1249" spans="2:47" ht="13.8" x14ac:dyDescent="0.25">
      <c r="B1249" s="20">
        <v>37407</v>
      </c>
      <c r="C1249" s="20" t="s">
        <v>2791</v>
      </c>
      <c r="D1249" s="21" t="s">
        <v>292</v>
      </c>
      <c r="E1249" s="21" t="s">
        <v>293</v>
      </c>
      <c r="F1249" s="22">
        <v>108</v>
      </c>
      <c r="G1249" s="21" t="s">
        <v>3177</v>
      </c>
      <c r="H1249" s="21" t="s">
        <v>3178</v>
      </c>
      <c r="I1249" s="21" t="s">
        <v>2613</v>
      </c>
      <c r="J1249" s="21" t="s">
        <v>268</v>
      </c>
      <c r="K1249" s="21" t="s">
        <v>39</v>
      </c>
      <c r="L1249" s="21" t="s">
        <v>269</v>
      </c>
      <c r="M1249" s="23" t="s">
        <v>295</v>
      </c>
      <c r="N1249" s="24">
        <v>457</v>
      </c>
      <c r="O1249" s="21" t="s">
        <v>290</v>
      </c>
      <c r="P1249" s="23" t="s">
        <v>130</v>
      </c>
      <c r="Q1249" s="23" t="s">
        <v>56</v>
      </c>
      <c r="R1249" s="23" t="s">
        <v>57</v>
      </c>
      <c r="S1249" s="24" t="b">
        <v>0</v>
      </c>
      <c r="T1249" s="25" t="s">
        <v>3177</v>
      </c>
      <c r="U1249" s="25"/>
      <c r="V1249" s="25"/>
      <c r="W1249" s="23" t="s">
        <v>272</v>
      </c>
      <c r="X1249" s="26">
        <v>2</v>
      </c>
      <c r="Y1249" s="26">
        <v>2</v>
      </c>
      <c r="Z1249" s="21"/>
      <c r="AA1249" s="25"/>
      <c r="AB1249" s="25"/>
      <c r="AC1249" s="25"/>
      <c r="AD1249" s="25"/>
      <c r="AE1249" s="25">
        <v>0</v>
      </c>
      <c r="AF1249" s="25" t="s">
        <v>62</v>
      </c>
      <c r="AG1249" s="25" t="s">
        <v>62</v>
      </c>
      <c r="AH1249" s="25"/>
      <c r="AI1249" s="25" t="s">
        <v>63</v>
      </c>
      <c r="AJ1249" s="27">
        <v>108</v>
      </c>
      <c r="AK1249" s="24">
        <v>7</v>
      </c>
      <c r="AL1249" s="24" t="b">
        <v>0</v>
      </c>
      <c r="AM1249" s="24" t="b">
        <v>0</v>
      </c>
      <c r="AN1249" s="24" t="b">
        <v>0</v>
      </c>
      <c r="AO1249" s="24">
        <v>0</v>
      </c>
      <c r="AP1249" s="24">
        <v>1</v>
      </c>
      <c r="AQ1249" s="26">
        <v>37407</v>
      </c>
      <c r="AR1249" s="26">
        <v>37412</v>
      </c>
      <c r="AS1249" s="24">
        <v>1</v>
      </c>
      <c r="AT1249" s="23" t="s">
        <v>296</v>
      </c>
      <c r="AU1249" s="23" t="str">
        <f t="shared" si="19"/>
        <v/>
      </c>
    </row>
    <row r="1250" spans="2:47" ht="13.8" x14ac:dyDescent="0.25">
      <c r="B1250" s="20">
        <v>37407</v>
      </c>
      <c r="C1250" s="20" t="s">
        <v>2791</v>
      </c>
      <c r="D1250" s="21" t="s">
        <v>292</v>
      </c>
      <c r="E1250" s="21" t="s">
        <v>293</v>
      </c>
      <c r="F1250" s="22">
        <v>0</v>
      </c>
      <c r="G1250" s="21" t="s">
        <v>3177</v>
      </c>
      <c r="H1250" s="21" t="s">
        <v>3178</v>
      </c>
      <c r="I1250" s="21" t="s">
        <v>2613</v>
      </c>
      <c r="J1250" s="21" t="s">
        <v>268</v>
      </c>
      <c r="K1250" s="21" t="s">
        <v>39</v>
      </c>
      <c r="L1250" s="21" t="s">
        <v>269</v>
      </c>
      <c r="M1250" s="23" t="s">
        <v>295</v>
      </c>
      <c r="N1250" s="24">
        <v>457</v>
      </c>
      <c r="O1250" s="21" t="s">
        <v>290</v>
      </c>
      <c r="P1250" s="23" t="s">
        <v>130</v>
      </c>
      <c r="Q1250" s="23" t="s">
        <v>56</v>
      </c>
      <c r="R1250" s="23" t="s">
        <v>57</v>
      </c>
      <c r="S1250" s="24" t="b">
        <v>0</v>
      </c>
      <c r="T1250" s="25" t="s">
        <v>3177</v>
      </c>
      <c r="U1250" s="25"/>
      <c r="V1250" s="25"/>
      <c r="W1250" s="23" t="s">
        <v>272</v>
      </c>
      <c r="X1250" s="26">
        <v>2</v>
      </c>
      <c r="Y1250" s="26">
        <v>2</v>
      </c>
      <c r="Z1250" s="21"/>
      <c r="AA1250" s="25"/>
      <c r="AB1250" s="25"/>
      <c r="AC1250" s="25"/>
      <c r="AD1250" s="25"/>
      <c r="AE1250" s="25">
        <v>0</v>
      </c>
      <c r="AF1250" s="25" t="s">
        <v>62</v>
      </c>
      <c r="AG1250" s="25" t="s">
        <v>62</v>
      </c>
      <c r="AH1250" s="25"/>
      <c r="AI1250" s="25" t="s">
        <v>63</v>
      </c>
      <c r="AJ1250" s="27">
        <v>0</v>
      </c>
      <c r="AK1250" s="24">
        <v>8</v>
      </c>
      <c r="AL1250" s="24" t="b">
        <v>0</v>
      </c>
      <c r="AM1250" s="24" t="b">
        <v>0</v>
      </c>
      <c r="AN1250" s="24" t="b">
        <v>0</v>
      </c>
      <c r="AO1250" s="24">
        <v>0</v>
      </c>
      <c r="AP1250" s="24">
        <v>1</v>
      </c>
      <c r="AQ1250" s="26">
        <v>37407</v>
      </c>
      <c r="AR1250" s="26">
        <v>37412</v>
      </c>
      <c r="AS1250" s="24">
        <v>1</v>
      </c>
      <c r="AT1250" s="23" t="s">
        <v>296</v>
      </c>
      <c r="AU1250" s="23" t="str">
        <f t="shared" si="19"/>
        <v/>
      </c>
    </row>
    <row r="1251" spans="2:47" ht="13.8" x14ac:dyDescent="0.25">
      <c r="B1251" s="20">
        <v>37407</v>
      </c>
      <c r="C1251" s="20" t="s">
        <v>2791</v>
      </c>
      <c r="D1251" s="21" t="s">
        <v>1362</v>
      </c>
      <c r="E1251" s="21" t="s">
        <v>1363</v>
      </c>
      <c r="F1251" s="22">
        <v>0</v>
      </c>
      <c r="G1251" s="21" t="s">
        <v>3146</v>
      </c>
      <c r="H1251" s="21" t="s">
        <v>3147</v>
      </c>
      <c r="I1251" s="21" t="s">
        <v>3200</v>
      </c>
      <c r="J1251" s="21" t="s">
        <v>432</v>
      </c>
      <c r="K1251" s="21" t="s">
        <v>39</v>
      </c>
      <c r="L1251" s="21" t="s">
        <v>269</v>
      </c>
      <c r="M1251" s="23" t="s">
        <v>1365</v>
      </c>
      <c r="N1251" s="24">
        <v>457</v>
      </c>
      <c r="O1251" s="21" t="s">
        <v>290</v>
      </c>
      <c r="P1251" s="23" t="s">
        <v>55</v>
      </c>
      <c r="Q1251" s="23" t="s">
        <v>56</v>
      </c>
      <c r="R1251" s="23" t="s">
        <v>57</v>
      </c>
      <c r="S1251" s="24" t="b">
        <v>0</v>
      </c>
      <c r="T1251" s="25" t="s">
        <v>2534</v>
      </c>
      <c r="U1251" s="25"/>
      <c r="V1251" s="25"/>
      <c r="W1251" s="23" t="s">
        <v>272</v>
      </c>
      <c r="X1251" s="26">
        <v>2</v>
      </c>
      <c r="Y1251" s="26">
        <v>2</v>
      </c>
      <c r="Z1251" s="21"/>
      <c r="AA1251" s="25"/>
      <c r="AB1251" s="25"/>
      <c r="AC1251" s="25"/>
      <c r="AD1251" s="25"/>
      <c r="AE1251" s="25">
        <v>0</v>
      </c>
      <c r="AF1251" s="25" t="s">
        <v>62</v>
      </c>
      <c r="AG1251" s="25" t="s">
        <v>62</v>
      </c>
      <c r="AH1251" s="25"/>
      <c r="AI1251" s="25" t="s">
        <v>63</v>
      </c>
      <c r="AJ1251" s="27">
        <v>0</v>
      </c>
      <c r="AK1251" s="24">
        <v>7</v>
      </c>
      <c r="AL1251" s="24" t="b">
        <v>0</v>
      </c>
      <c r="AM1251" s="24" t="b">
        <v>0</v>
      </c>
      <c r="AN1251" s="24" t="b">
        <v>1</v>
      </c>
      <c r="AO1251" s="24">
        <v>4</v>
      </c>
      <c r="AP1251" s="24">
        <v>1</v>
      </c>
      <c r="AQ1251" s="26">
        <v>37407</v>
      </c>
      <c r="AR1251" s="26">
        <v>37407</v>
      </c>
      <c r="AS1251" s="24">
        <v>1</v>
      </c>
      <c r="AT1251" s="23" t="s">
        <v>1366</v>
      </c>
      <c r="AU1251" s="23" t="str">
        <f t="shared" si="19"/>
        <v/>
      </c>
    </row>
    <row r="1252" spans="2:47" ht="13.8" x14ac:dyDescent="0.25">
      <c r="B1252" s="20">
        <v>37407</v>
      </c>
      <c r="C1252" s="20" t="s">
        <v>2791</v>
      </c>
      <c r="D1252" s="21" t="s">
        <v>1096</v>
      </c>
      <c r="E1252" s="21" t="s">
        <v>1097</v>
      </c>
      <c r="F1252" s="22">
        <v>118</v>
      </c>
      <c r="G1252" s="21" t="s">
        <v>3201</v>
      </c>
      <c r="H1252" s="21" t="s">
        <v>49</v>
      </c>
      <c r="I1252" s="21" t="s">
        <v>3202</v>
      </c>
      <c r="J1252" s="21" t="s">
        <v>307</v>
      </c>
      <c r="K1252" s="21" t="s">
        <v>39</v>
      </c>
      <c r="L1252" s="21" t="s">
        <v>52</v>
      </c>
      <c r="M1252" s="23" t="s">
        <v>1100</v>
      </c>
      <c r="N1252" s="24">
        <v>457</v>
      </c>
      <c r="O1252" s="21" t="s">
        <v>290</v>
      </c>
      <c r="P1252" s="23" t="s">
        <v>55</v>
      </c>
      <c r="Q1252" s="23" t="s">
        <v>56</v>
      </c>
      <c r="R1252" s="23" t="s">
        <v>57</v>
      </c>
      <c r="S1252" s="24" t="b">
        <v>0</v>
      </c>
      <c r="T1252" s="25" t="s">
        <v>3203</v>
      </c>
      <c r="U1252" s="25" t="s">
        <v>3204</v>
      </c>
      <c r="V1252" s="25" t="s">
        <v>3205</v>
      </c>
      <c r="W1252" s="23" t="s">
        <v>3206</v>
      </c>
      <c r="X1252" s="26">
        <v>37376</v>
      </c>
      <c r="Y1252" s="26">
        <v>37433</v>
      </c>
      <c r="Z1252" s="21"/>
      <c r="AA1252" s="25"/>
      <c r="AB1252" s="25"/>
      <c r="AC1252" s="25"/>
      <c r="AD1252" s="25">
        <v>1000</v>
      </c>
      <c r="AE1252" s="25">
        <v>8887</v>
      </c>
      <c r="AF1252" s="25" t="s">
        <v>62</v>
      </c>
      <c r="AG1252" s="25" t="s">
        <v>62</v>
      </c>
      <c r="AH1252" s="25"/>
      <c r="AI1252" s="25" t="s">
        <v>63</v>
      </c>
      <c r="AJ1252" s="27">
        <v>118</v>
      </c>
      <c r="AK1252" s="24">
        <v>10</v>
      </c>
      <c r="AL1252" s="24" t="b">
        <v>0</v>
      </c>
      <c r="AM1252" s="24" t="b">
        <v>0</v>
      </c>
      <c r="AN1252" s="24" t="b">
        <v>0</v>
      </c>
      <c r="AO1252" s="24">
        <v>0</v>
      </c>
      <c r="AP1252" s="24">
        <v>1</v>
      </c>
      <c r="AQ1252" s="26">
        <v>37407</v>
      </c>
      <c r="AR1252" s="26">
        <v>37411</v>
      </c>
      <c r="AS1252" s="24">
        <v>1</v>
      </c>
      <c r="AT1252" s="23" t="s">
        <v>1105</v>
      </c>
      <c r="AU1252" s="23" t="str">
        <f t="shared" si="19"/>
        <v>VO00536547</v>
      </c>
    </row>
    <row r="1253" spans="2:47" ht="13.8" x14ac:dyDescent="0.25">
      <c r="B1253" s="20">
        <v>37407</v>
      </c>
      <c r="C1253" s="20" t="s">
        <v>2791</v>
      </c>
      <c r="D1253" s="21" t="s">
        <v>1259</v>
      </c>
      <c r="E1253" s="21" t="s">
        <v>621</v>
      </c>
      <c r="F1253" s="22">
        <v>178.57</v>
      </c>
      <c r="G1253" s="21" t="s">
        <v>3156</v>
      </c>
      <c r="H1253" s="21" t="s">
        <v>3157</v>
      </c>
      <c r="I1253" s="21" t="s">
        <v>3207</v>
      </c>
      <c r="J1253" s="21"/>
      <c r="K1253" s="21" t="s">
        <v>39</v>
      </c>
      <c r="L1253" s="21" t="s">
        <v>269</v>
      </c>
      <c r="M1253" s="23" t="s">
        <v>1262</v>
      </c>
      <c r="N1253" s="24">
        <v>457</v>
      </c>
      <c r="O1253" s="21" t="s">
        <v>290</v>
      </c>
      <c r="P1253" s="23" t="s">
        <v>130</v>
      </c>
      <c r="Q1253" s="23" t="s">
        <v>56</v>
      </c>
      <c r="R1253" s="23" t="s">
        <v>57</v>
      </c>
      <c r="S1253" s="24" t="b">
        <v>0</v>
      </c>
      <c r="T1253" s="25" t="s">
        <v>3156</v>
      </c>
      <c r="U1253" s="25"/>
      <c r="V1253" s="25"/>
      <c r="W1253" s="23" t="s">
        <v>272</v>
      </c>
      <c r="X1253" s="26">
        <v>2</v>
      </c>
      <c r="Y1253" s="26">
        <v>2</v>
      </c>
      <c r="Z1253" s="21"/>
      <c r="AA1253" s="25"/>
      <c r="AB1253" s="25"/>
      <c r="AC1253" s="25"/>
      <c r="AD1253" s="25"/>
      <c r="AE1253" s="25">
        <v>0</v>
      </c>
      <c r="AF1253" s="25" t="s">
        <v>62</v>
      </c>
      <c r="AG1253" s="25" t="s">
        <v>62</v>
      </c>
      <c r="AH1253" s="25"/>
      <c r="AI1253" s="25" t="s">
        <v>63</v>
      </c>
      <c r="AJ1253" s="27">
        <v>178.57</v>
      </c>
      <c r="AK1253" s="24">
        <v>7</v>
      </c>
      <c r="AL1253" s="24" t="b">
        <v>0</v>
      </c>
      <c r="AM1253" s="24" t="b">
        <v>0</v>
      </c>
      <c r="AN1253" s="24" t="b">
        <v>0</v>
      </c>
      <c r="AO1253" s="24">
        <v>0</v>
      </c>
      <c r="AP1253" s="24">
        <v>1</v>
      </c>
      <c r="AQ1253" s="26">
        <v>37407</v>
      </c>
      <c r="AR1253" s="26">
        <v>37418</v>
      </c>
      <c r="AS1253" s="24">
        <v>1</v>
      </c>
      <c r="AT1253" s="23" t="s">
        <v>1267</v>
      </c>
      <c r="AU1253" s="23" t="str">
        <f t="shared" si="19"/>
        <v/>
      </c>
    </row>
    <row r="1254" spans="2:47" ht="13.8" x14ac:dyDescent="0.25">
      <c r="B1254" s="20">
        <v>37407</v>
      </c>
      <c r="C1254" s="20" t="s">
        <v>2791</v>
      </c>
      <c r="D1254" s="21" t="s">
        <v>563</v>
      </c>
      <c r="E1254" s="21" t="s">
        <v>564</v>
      </c>
      <c r="F1254" s="22">
        <v>1324.62</v>
      </c>
      <c r="G1254" s="21" t="s">
        <v>3208</v>
      </c>
      <c r="H1254" s="21" t="s">
        <v>3209</v>
      </c>
      <c r="I1254" s="21" t="s">
        <v>3210</v>
      </c>
      <c r="J1254" s="21" t="s">
        <v>432</v>
      </c>
      <c r="K1254" s="21" t="s">
        <v>39</v>
      </c>
      <c r="L1254" s="21" t="s">
        <v>269</v>
      </c>
      <c r="M1254" s="23" t="s">
        <v>568</v>
      </c>
      <c r="N1254" s="24">
        <v>457</v>
      </c>
      <c r="O1254" s="21" t="s">
        <v>290</v>
      </c>
      <c r="P1254" s="23" t="s">
        <v>55</v>
      </c>
      <c r="Q1254" s="23" t="s">
        <v>56</v>
      </c>
      <c r="R1254" s="23" t="s">
        <v>57</v>
      </c>
      <c r="S1254" s="24" t="b">
        <v>0</v>
      </c>
      <c r="T1254" s="25" t="s">
        <v>2627</v>
      </c>
      <c r="U1254" s="25" t="s">
        <v>435</v>
      </c>
      <c r="V1254" s="25"/>
      <c r="W1254" s="23" t="s">
        <v>272</v>
      </c>
      <c r="X1254" s="26">
        <v>2</v>
      </c>
      <c r="Y1254" s="26">
        <v>2</v>
      </c>
      <c r="Z1254" s="21"/>
      <c r="AA1254" s="25"/>
      <c r="AB1254" s="25"/>
      <c r="AC1254" s="25"/>
      <c r="AD1254" s="25"/>
      <c r="AE1254" s="25">
        <v>0</v>
      </c>
      <c r="AF1254" s="25" t="s">
        <v>62</v>
      </c>
      <c r="AG1254" s="25" t="s">
        <v>62</v>
      </c>
      <c r="AH1254" s="25"/>
      <c r="AI1254" s="25" t="s">
        <v>63</v>
      </c>
      <c r="AJ1254" s="27">
        <v>1324.62</v>
      </c>
      <c r="AK1254" s="24">
        <v>1</v>
      </c>
      <c r="AL1254" s="24" t="b">
        <v>0</v>
      </c>
      <c r="AM1254" s="24" t="b">
        <v>0</v>
      </c>
      <c r="AN1254" s="24" t="b">
        <v>1</v>
      </c>
      <c r="AO1254" s="24">
        <v>4</v>
      </c>
      <c r="AP1254" s="24">
        <v>1</v>
      </c>
      <c r="AQ1254" s="26">
        <v>37407</v>
      </c>
      <c r="AR1254" s="26">
        <v>37410</v>
      </c>
      <c r="AS1254" s="24">
        <v>1</v>
      </c>
      <c r="AT1254" s="23" t="s">
        <v>570</v>
      </c>
      <c r="AU1254" s="23" t="str">
        <f t="shared" si="19"/>
        <v/>
      </c>
    </row>
    <row r="1255" spans="2:47" ht="13.8" x14ac:dyDescent="0.25">
      <c r="B1255" s="20">
        <v>37407</v>
      </c>
      <c r="C1255" s="20" t="s">
        <v>2791</v>
      </c>
      <c r="D1255" s="21" t="s">
        <v>2630</v>
      </c>
      <c r="E1255" s="21" t="s">
        <v>2631</v>
      </c>
      <c r="F1255" s="22">
        <v>0</v>
      </c>
      <c r="G1255" s="21" t="s">
        <v>3173</v>
      </c>
      <c r="H1255" s="21" t="s">
        <v>3174</v>
      </c>
      <c r="I1255" s="21" t="s">
        <v>2634</v>
      </c>
      <c r="J1255" s="21" t="s">
        <v>268</v>
      </c>
      <c r="K1255" s="21" t="s">
        <v>39</v>
      </c>
      <c r="L1255" s="21" t="s">
        <v>269</v>
      </c>
      <c r="M1255" s="23" t="s">
        <v>568</v>
      </c>
      <c r="N1255" s="24">
        <v>457</v>
      </c>
      <c r="O1255" s="21" t="s">
        <v>290</v>
      </c>
      <c r="P1255" s="23" t="s">
        <v>130</v>
      </c>
      <c r="Q1255" s="23" t="s">
        <v>56</v>
      </c>
      <c r="R1255" s="23" t="s">
        <v>57</v>
      </c>
      <c r="S1255" s="24" t="b">
        <v>0</v>
      </c>
      <c r="T1255" s="25" t="s">
        <v>3173</v>
      </c>
      <c r="U1255" s="25"/>
      <c r="V1255" s="25"/>
      <c r="W1255" s="23" t="s">
        <v>272</v>
      </c>
      <c r="X1255" s="26">
        <v>2</v>
      </c>
      <c r="Y1255" s="26">
        <v>2</v>
      </c>
      <c r="Z1255" s="21"/>
      <c r="AA1255" s="25"/>
      <c r="AB1255" s="25"/>
      <c r="AC1255" s="25"/>
      <c r="AD1255" s="25"/>
      <c r="AE1255" s="25">
        <v>0</v>
      </c>
      <c r="AF1255" s="25" t="s">
        <v>62</v>
      </c>
      <c r="AG1255" s="25" t="s">
        <v>62</v>
      </c>
      <c r="AH1255" s="25"/>
      <c r="AI1255" s="25" t="s">
        <v>63</v>
      </c>
      <c r="AJ1255" s="27">
        <v>0</v>
      </c>
      <c r="AK1255" s="24">
        <v>27</v>
      </c>
      <c r="AL1255" s="24" t="b">
        <v>0</v>
      </c>
      <c r="AM1255" s="24" t="b">
        <v>0</v>
      </c>
      <c r="AN1255" s="24" t="b">
        <v>0</v>
      </c>
      <c r="AO1255" s="24">
        <v>0</v>
      </c>
      <c r="AP1255" s="24">
        <v>1</v>
      </c>
      <c r="AQ1255" s="26">
        <v>37407</v>
      </c>
      <c r="AR1255" s="26">
        <v>37413</v>
      </c>
      <c r="AS1255" s="24">
        <v>1</v>
      </c>
      <c r="AT1255" s="23" t="s">
        <v>2633</v>
      </c>
      <c r="AU1255" s="23" t="str">
        <f t="shared" si="19"/>
        <v/>
      </c>
    </row>
    <row r="1256" spans="2:47" ht="13.8" x14ac:dyDescent="0.25">
      <c r="B1256" s="20">
        <v>37407</v>
      </c>
      <c r="C1256" s="20" t="s">
        <v>2791</v>
      </c>
      <c r="D1256" s="21" t="s">
        <v>2630</v>
      </c>
      <c r="E1256" s="21" t="s">
        <v>2631</v>
      </c>
      <c r="F1256" s="22">
        <v>0</v>
      </c>
      <c r="G1256" s="21" t="s">
        <v>3173</v>
      </c>
      <c r="H1256" s="21" t="s">
        <v>3174</v>
      </c>
      <c r="I1256" s="21" t="s">
        <v>2634</v>
      </c>
      <c r="J1256" s="21" t="s">
        <v>268</v>
      </c>
      <c r="K1256" s="21" t="s">
        <v>39</v>
      </c>
      <c r="L1256" s="21" t="s">
        <v>269</v>
      </c>
      <c r="M1256" s="23" t="s">
        <v>568</v>
      </c>
      <c r="N1256" s="24">
        <v>457</v>
      </c>
      <c r="O1256" s="21" t="s">
        <v>290</v>
      </c>
      <c r="P1256" s="23" t="s">
        <v>130</v>
      </c>
      <c r="Q1256" s="23" t="s">
        <v>56</v>
      </c>
      <c r="R1256" s="23" t="s">
        <v>57</v>
      </c>
      <c r="S1256" s="24" t="b">
        <v>0</v>
      </c>
      <c r="T1256" s="25" t="s">
        <v>3173</v>
      </c>
      <c r="U1256" s="25"/>
      <c r="V1256" s="25"/>
      <c r="W1256" s="23" t="s">
        <v>272</v>
      </c>
      <c r="X1256" s="26">
        <v>2</v>
      </c>
      <c r="Y1256" s="26">
        <v>2</v>
      </c>
      <c r="Z1256" s="21"/>
      <c r="AA1256" s="25"/>
      <c r="AB1256" s="25"/>
      <c r="AC1256" s="25"/>
      <c r="AD1256" s="25"/>
      <c r="AE1256" s="25">
        <v>0</v>
      </c>
      <c r="AF1256" s="25" t="s">
        <v>62</v>
      </c>
      <c r="AG1256" s="25" t="s">
        <v>62</v>
      </c>
      <c r="AH1256" s="25"/>
      <c r="AI1256" s="25" t="s">
        <v>63</v>
      </c>
      <c r="AJ1256" s="27">
        <v>0</v>
      </c>
      <c r="AK1256" s="24">
        <v>28</v>
      </c>
      <c r="AL1256" s="24" t="b">
        <v>0</v>
      </c>
      <c r="AM1256" s="24" t="b">
        <v>0</v>
      </c>
      <c r="AN1256" s="24" t="b">
        <v>0</v>
      </c>
      <c r="AO1256" s="24">
        <v>0</v>
      </c>
      <c r="AP1256" s="24">
        <v>1</v>
      </c>
      <c r="AQ1256" s="26">
        <v>37407</v>
      </c>
      <c r="AR1256" s="26">
        <v>37413</v>
      </c>
      <c r="AS1256" s="24">
        <v>1</v>
      </c>
      <c r="AT1256" s="23" t="s">
        <v>2633</v>
      </c>
      <c r="AU1256" s="23" t="str">
        <f t="shared" si="19"/>
        <v/>
      </c>
    </row>
    <row r="1257" spans="2:47" ht="13.8" x14ac:dyDescent="0.25">
      <c r="B1257" s="20">
        <v>37407</v>
      </c>
      <c r="C1257" s="20" t="s">
        <v>2791</v>
      </c>
      <c r="D1257" s="21" t="s">
        <v>2630</v>
      </c>
      <c r="E1257" s="21" t="s">
        <v>2631</v>
      </c>
      <c r="F1257" s="22">
        <v>0</v>
      </c>
      <c r="G1257" s="21" t="s">
        <v>3175</v>
      </c>
      <c r="H1257" s="21" t="s">
        <v>3176</v>
      </c>
      <c r="I1257" s="21" t="s">
        <v>2634</v>
      </c>
      <c r="J1257" s="21" t="s">
        <v>268</v>
      </c>
      <c r="K1257" s="21" t="s">
        <v>39</v>
      </c>
      <c r="L1257" s="21" t="s">
        <v>269</v>
      </c>
      <c r="M1257" s="23" t="s">
        <v>568</v>
      </c>
      <c r="N1257" s="24">
        <v>457</v>
      </c>
      <c r="O1257" s="21" t="s">
        <v>290</v>
      </c>
      <c r="P1257" s="23" t="s">
        <v>130</v>
      </c>
      <c r="Q1257" s="23" t="s">
        <v>56</v>
      </c>
      <c r="R1257" s="23" t="s">
        <v>57</v>
      </c>
      <c r="S1257" s="24" t="b">
        <v>0</v>
      </c>
      <c r="T1257" s="25" t="s">
        <v>3175</v>
      </c>
      <c r="U1257" s="25"/>
      <c r="V1257" s="25"/>
      <c r="W1257" s="23" t="s">
        <v>272</v>
      </c>
      <c r="X1257" s="26">
        <v>2</v>
      </c>
      <c r="Y1257" s="26">
        <v>2</v>
      </c>
      <c r="Z1257" s="21"/>
      <c r="AA1257" s="25"/>
      <c r="AB1257" s="25"/>
      <c r="AC1257" s="25"/>
      <c r="AD1257" s="25"/>
      <c r="AE1257" s="25">
        <v>0</v>
      </c>
      <c r="AF1257" s="25" t="s">
        <v>62</v>
      </c>
      <c r="AG1257" s="25" t="s">
        <v>62</v>
      </c>
      <c r="AH1257" s="25"/>
      <c r="AI1257" s="25" t="s">
        <v>63</v>
      </c>
      <c r="AJ1257" s="27">
        <v>0</v>
      </c>
      <c r="AK1257" s="24">
        <v>27</v>
      </c>
      <c r="AL1257" s="24" t="b">
        <v>0</v>
      </c>
      <c r="AM1257" s="24" t="b">
        <v>0</v>
      </c>
      <c r="AN1257" s="24" t="b">
        <v>0</v>
      </c>
      <c r="AO1257" s="24">
        <v>0</v>
      </c>
      <c r="AP1257" s="24">
        <v>1</v>
      </c>
      <c r="AQ1257" s="26">
        <v>37407</v>
      </c>
      <c r="AR1257" s="26">
        <v>37412</v>
      </c>
      <c r="AS1257" s="24">
        <v>1</v>
      </c>
      <c r="AT1257" s="23" t="s">
        <v>2633</v>
      </c>
      <c r="AU1257" s="23" t="str">
        <f t="shared" si="19"/>
        <v/>
      </c>
    </row>
    <row r="1258" spans="2:47" ht="13.8" x14ac:dyDescent="0.25">
      <c r="B1258" s="20">
        <v>37407</v>
      </c>
      <c r="C1258" s="20" t="s">
        <v>2791</v>
      </c>
      <c r="D1258" s="21" t="s">
        <v>2630</v>
      </c>
      <c r="E1258" s="21" t="s">
        <v>2631</v>
      </c>
      <c r="F1258" s="22">
        <v>0</v>
      </c>
      <c r="G1258" s="21" t="s">
        <v>3175</v>
      </c>
      <c r="H1258" s="21" t="s">
        <v>3176</v>
      </c>
      <c r="I1258" s="21" t="s">
        <v>2634</v>
      </c>
      <c r="J1258" s="21" t="s">
        <v>268</v>
      </c>
      <c r="K1258" s="21" t="s">
        <v>39</v>
      </c>
      <c r="L1258" s="21" t="s">
        <v>269</v>
      </c>
      <c r="M1258" s="23" t="s">
        <v>568</v>
      </c>
      <c r="N1258" s="24">
        <v>457</v>
      </c>
      <c r="O1258" s="21" t="s">
        <v>290</v>
      </c>
      <c r="P1258" s="23" t="s">
        <v>130</v>
      </c>
      <c r="Q1258" s="23" t="s">
        <v>56</v>
      </c>
      <c r="R1258" s="23" t="s">
        <v>57</v>
      </c>
      <c r="S1258" s="24" t="b">
        <v>0</v>
      </c>
      <c r="T1258" s="25" t="s">
        <v>3175</v>
      </c>
      <c r="U1258" s="25"/>
      <c r="V1258" s="25"/>
      <c r="W1258" s="23" t="s">
        <v>272</v>
      </c>
      <c r="X1258" s="26">
        <v>2</v>
      </c>
      <c r="Y1258" s="26">
        <v>2</v>
      </c>
      <c r="Z1258" s="21"/>
      <c r="AA1258" s="25"/>
      <c r="AB1258" s="25"/>
      <c r="AC1258" s="25"/>
      <c r="AD1258" s="25"/>
      <c r="AE1258" s="25">
        <v>0</v>
      </c>
      <c r="AF1258" s="25" t="s">
        <v>62</v>
      </c>
      <c r="AG1258" s="25" t="s">
        <v>62</v>
      </c>
      <c r="AH1258" s="25"/>
      <c r="AI1258" s="25" t="s">
        <v>63</v>
      </c>
      <c r="AJ1258" s="27">
        <v>0</v>
      </c>
      <c r="AK1258" s="24">
        <v>28</v>
      </c>
      <c r="AL1258" s="24" t="b">
        <v>0</v>
      </c>
      <c r="AM1258" s="24" t="b">
        <v>0</v>
      </c>
      <c r="AN1258" s="24" t="b">
        <v>0</v>
      </c>
      <c r="AO1258" s="24">
        <v>0</v>
      </c>
      <c r="AP1258" s="24">
        <v>1</v>
      </c>
      <c r="AQ1258" s="26">
        <v>37407</v>
      </c>
      <c r="AR1258" s="26">
        <v>37412</v>
      </c>
      <c r="AS1258" s="24">
        <v>1</v>
      </c>
      <c r="AT1258" s="23" t="s">
        <v>2633</v>
      </c>
      <c r="AU1258" s="23" t="str">
        <f t="shared" si="19"/>
        <v/>
      </c>
    </row>
    <row r="1259" spans="2:47" ht="13.8" x14ac:dyDescent="0.25">
      <c r="B1259" s="20">
        <v>37407</v>
      </c>
      <c r="C1259" s="20" t="s">
        <v>2791</v>
      </c>
      <c r="D1259" s="21" t="s">
        <v>2630</v>
      </c>
      <c r="E1259" s="21" t="s">
        <v>2631</v>
      </c>
      <c r="F1259" s="22">
        <v>0</v>
      </c>
      <c r="G1259" s="21" t="s">
        <v>3177</v>
      </c>
      <c r="H1259" s="21" t="s">
        <v>3178</v>
      </c>
      <c r="I1259" s="21" t="s">
        <v>2634</v>
      </c>
      <c r="J1259" s="21" t="s">
        <v>268</v>
      </c>
      <c r="K1259" s="21" t="s">
        <v>39</v>
      </c>
      <c r="L1259" s="21" t="s">
        <v>269</v>
      </c>
      <c r="M1259" s="23" t="s">
        <v>568</v>
      </c>
      <c r="N1259" s="24">
        <v>457</v>
      </c>
      <c r="O1259" s="21" t="s">
        <v>290</v>
      </c>
      <c r="P1259" s="23" t="s">
        <v>130</v>
      </c>
      <c r="Q1259" s="23" t="s">
        <v>56</v>
      </c>
      <c r="R1259" s="23" t="s">
        <v>57</v>
      </c>
      <c r="S1259" s="24" t="b">
        <v>0</v>
      </c>
      <c r="T1259" s="25" t="s">
        <v>3177</v>
      </c>
      <c r="U1259" s="25"/>
      <c r="V1259" s="25"/>
      <c r="W1259" s="23" t="s">
        <v>272</v>
      </c>
      <c r="X1259" s="26">
        <v>2</v>
      </c>
      <c r="Y1259" s="26">
        <v>2</v>
      </c>
      <c r="Z1259" s="21"/>
      <c r="AA1259" s="25"/>
      <c r="AB1259" s="25"/>
      <c r="AC1259" s="25"/>
      <c r="AD1259" s="25"/>
      <c r="AE1259" s="25">
        <v>0</v>
      </c>
      <c r="AF1259" s="25" t="s">
        <v>62</v>
      </c>
      <c r="AG1259" s="25" t="s">
        <v>62</v>
      </c>
      <c r="AH1259" s="25"/>
      <c r="AI1259" s="25" t="s">
        <v>63</v>
      </c>
      <c r="AJ1259" s="27">
        <v>0</v>
      </c>
      <c r="AK1259" s="24">
        <v>27</v>
      </c>
      <c r="AL1259" s="24" t="b">
        <v>0</v>
      </c>
      <c r="AM1259" s="24" t="b">
        <v>0</v>
      </c>
      <c r="AN1259" s="24" t="b">
        <v>0</v>
      </c>
      <c r="AO1259" s="24">
        <v>0</v>
      </c>
      <c r="AP1259" s="24">
        <v>1</v>
      </c>
      <c r="AQ1259" s="26">
        <v>37407</v>
      </c>
      <c r="AR1259" s="26">
        <v>37412</v>
      </c>
      <c r="AS1259" s="24">
        <v>1</v>
      </c>
      <c r="AT1259" s="23" t="s">
        <v>2633</v>
      </c>
      <c r="AU1259" s="23" t="str">
        <f t="shared" si="19"/>
        <v/>
      </c>
    </row>
    <row r="1260" spans="2:47" ht="13.8" x14ac:dyDescent="0.25">
      <c r="B1260" s="20">
        <v>37407</v>
      </c>
      <c r="C1260" s="20" t="s">
        <v>2791</v>
      </c>
      <c r="D1260" s="21" t="s">
        <v>2630</v>
      </c>
      <c r="E1260" s="21" t="s">
        <v>2631</v>
      </c>
      <c r="F1260" s="22">
        <v>0</v>
      </c>
      <c r="G1260" s="21" t="s">
        <v>3177</v>
      </c>
      <c r="H1260" s="21" t="s">
        <v>3178</v>
      </c>
      <c r="I1260" s="21" t="s">
        <v>2634</v>
      </c>
      <c r="J1260" s="21" t="s">
        <v>268</v>
      </c>
      <c r="K1260" s="21" t="s">
        <v>39</v>
      </c>
      <c r="L1260" s="21" t="s">
        <v>269</v>
      </c>
      <c r="M1260" s="23" t="s">
        <v>568</v>
      </c>
      <c r="N1260" s="24">
        <v>457</v>
      </c>
      <c r="O1260" s="21" t="s">
        <v>290</v>
      </c>
      <c r="P1260" s="23" t="s">
        <v>130</v>
      </c>
      <c r="Q1260" s="23" t="s">
        <v>56</v>
      </c>
      <c r="R1260" s="23" t="s">
        <v>57</v>
      </c>
      <c r="S1260" s="24" t="b">
        <v>0</v>
      </c>
      <c r="T1260" s="25" t="s">
        <v>3177</v>
      </c>
      <c r="U1260" s="25"/>
      <c r="V1260" s="25"/>
      <c r="W1260" s="23" t="s">
        <v>272</v>
      </c>
      <c r="X1260" s="26">
        <v>2</v>
      </c>
      <c r="Y1260" s="26">
        <v>2</v>
      </c>
      <c r="Z1260" s="21"/>
      <c r="AA1260" s="25"/>
      <c r="AB1260" s="25"/>
      <c r="AC1260" s="25"/>
      <c r="AD1260" s="25"/>
      <c r="AE1260" s="25">
        <v>0</v>
      </c>
      <c r="AF1260" s="25" t="s">
        <v>62</v>
      </c>
      <c r="AG1260" s="25" t="s">
        <v>62</v>
      </c>
      <c r="AH1260" s="25"/>
      <c r="AI1260" s="25" t="s">
        <v>63</v>
      </c>
      <c r="AJ1260" s="27">
        <v>0</v>
      </c>
      <c r="AK1260" s="24">
        <v>28</v>
      </c>
      <c r="AL1260" s="24" t="b">
        <v>0</v>
      </c>
      <c r="AM1260" s="24" t="b">
        <v>0</v>
      </c>
      <c r="AN1260" s="24" t="b">
        <v>0</v>
      </c>
      <c r="AO1260" s="24">
        <v>0</v>
      </c>
      <c r="AP1260" s="24">
        <v>1</v>
      </c>
      <c r="AQ1260" s="26">
        <v>37407</v>
      </c>
      <c r="AR1260" s="26">
        <v>37412</v>
      </c>
      <c r="AS1260" s="24">
        <v>1</v>
      </c>
      <c r="AT1260" s="23" t="s">
        <v>2633</v>
      </c>
      <c r="AU1260" s="23" t="str">
        <f t="shared" si="19"/>
        <v/>
      </c>
    </row>
    <row r="1261" spans="2:47" ht="13.8" x14ac:dyDescent="0.25">
      <c r="B1261" s="20">
        <v>37407</v>
      </c>
      <c r="C1261" s="20" t="s">
        <v>2791</v>
      </c>
      <c r="D1261" s="21" t="s">
        <v>571</v>
      </c>
      <c r="E1261" s="21" t="s">
        <v>572</v>
      </c>
      <c r="F1261" s="22">
        <v>3624.98</v>
      </c>
      <c r="G1261" s="21" t="s">
        <v>3211</v>
      </c>
      <c r="H1261" s="21" t="s">
        <v>3212</v>
      </c>
      <c r="I1261" s="21" t="s">
        <v>575</v>
      </c>
      <c r="J1261" s="21" t="s">
        <v>576</v>
      </c>
      <c r="K1261" s="21" t="s">
        <v>39</v>
      </c>
      <c r="L1261" s="21" t="s">
        <v>269</v>
      </c>
      <c r="M1261" s="23" t="s">
        <v>577</v>
      </c>
      <c r="N1261" s="24">
        <v>530</v>
      </c>
      <c r="O1261" s="21" t="s">
        <v>578</v>
      </c>
      <c r="P1261" s="23" t="s">
        <v>55</v>
      </c>
      <c r="Q1261" s="23" t="s">
        <v>579</v>
      </c>
      <c r="R1261" s="23" t="s">
        <v>57</v>
      </c>
      <c r="S1261" s="24" t="b">
        <v>0</v>
      </c>
      <c r="T1261" s="25" t="s">
        <v>2635</v>
      </c>
      <c r="U1261" s="25" t="s">
        <v>435</v>
      </c>
      <c r="V1261" s="25"/>
      <c r="W1261" s="23" t="s">
        <v>272</v>
      </c>
      <c r="X1261" s="26">
        <v>2</v>
      </c>
      <c r="Y1261" s="26">
        <v>2</v>
      </c>
      <c r="Z1261" s="21"/>
      <c r="AA1261" s="25"/>
      <c r="AB1261" s="25"/>
      <c r="AC1261" s="25"/>
      <c r="AD1261" s="25"/>
      <c r="AE1261" s="25">
        <v>0</v>
      </c>
      <c r="AF1261" s="25" t="s">
        <v>62</v>
      </c>
      <c r="AG1261" s="25" t="s">
        <v>62</v>
      </c>
      <c r="AH1261" s="25"/>
      <c r="AI1261" s="25" t="s">
        <v>63</v>
      </c>
      <c r="AJ1261" s="27">
        <v>3624.98</v>
      </c>
      <c r="AK1261" s="24">
        <v>1</v>
      </c>
      <c r="AL1261" s="24" t="b">
        <v>0</v>
      </c>
      <c r="AM1261" s="24" t="b">
        <v>0</v>
      </c>
      <c r="AN1261" s="24" t="b">
        <v>1</v>
      </c>
      <c r="AO1261" s="24">
        <v>4</v>
      </c>
      <c r="AP1261" s="24">
        <v>1</v>
      </c>
      <c r="AQ1261" s="26">
        <v>37407</v>
      </c>
      <c r="AR1261" s="26">
        <v>37418</v>
      </c>
      <c r="AS1261" s="24">
        <v>1</v>
      </c>
      <c r="AT1261" s="23" t="s">
        <v>581</v>
      </c>
      <c r="AU1261" s="23" t="str">
        <f t="shared" si="19"/>
        <v/>
      </c>
    </row>
    <row r="1262" spans="2:47" ht="13.8" x14ac:dyDescent="0.25">
      <c r="B1262" s="20">
        <v>37407</v>
      </c>
      <c r="C1262" s="20" t="s">
        <v>2791</v>
      </c>
      <c r="D1262" s="21" t="s">
        <v>571</v>
      </c>
      <c r="E1262" s="21" t="s">
        <v>572</v>
      </c>
      <c r="F1262" s="22">
        <v>166.68</v>
      </c>
      <c r="G1262" s="21" t="s">
        <v>3211</v>
      </c>
      <c r="H1262" s="21" t="s">
        <v>3212</v>
      </c>
      <c r="I1262" s="21" t="s">
        <v>575</v>
      </c>
      <c r="J1262" s="21" t="s">
        <v>576</v>
      </c>
      <c r="K1262" s="21" t="s">
        <v>39</v>
      </c>
      <c r="L1262" s="21" t="s">
        <v>269</v>
      </c>
      <c r="M1262" s="23" t="s">
        <v>577</v>
      </c>
      <c r="N1262" s="24">
        <v>530</v>
      </c>
      <c r="O1262" s="21" t="s">
        <v>578</v>
      </c>
      <c r="P1262" s="23" t="s">
        <v>55</v>
      </c>
      <c r="Q1262" s="23" t="s">
        <v>579</v>
      </c>
      <c r="R1262" s="23" t="s">
        <v>57</v>
      </c>
      <c r="S1262" s="24" t="b">
        <v>0</v>
      </c>
      <c r="T1262" s="25" t="s">
        <v>2635</v>
      </c>
      <c r="U1262" s="25" t="s">
        <v>435</v>
      </c>
      <c r="V1262" s="25"/>
      <c r="W1262" s="23" t="s">
        <v>272</v>
      </c>
      <c r="X1262" s="26">
        <v>2</v>
      </c>
      <c r="Y1262" s="26">
        <v>2</v>
      </c>
      <c r="Z1262" s="21"/>
      <c r="AA1262" s="25"/>
      <c r="AB1262" s="25"/>
      <c r="AC1262" s="25"/>
      <c r="AD1262" s="25"/>
      <c r="AE1262" s="25">
        <v>0</v>
      </c>
      <c r="AF1262" s="25" t="s">
        <v>62</v>
      </c>
      <c r="AG1262" s="25" t="s">
        <v>62</v>
      </c>
      <c r="AH1262" s="25"/>
      <c r="AI1262" s="25" t="s">
        <v>63</v>
      </c>
      <c r="AJ1262" s="27">
        <v>166.68</v>
      </c>
      <c r="AK1262" s="24">
        <v>9</v>
      </c>
      <c r="AL1262" s="24" t="b">
        <v>0</v>
      </c>
      <c r="AM1262" s="24" t="b">
        <v>0</v>
      </c>
      <c r="AN1262" s="24" t="b">
        <v>1</v>
      </c>
      <c r="AO1262" s="24">
        <v>4</v>
      </c>
      <c r="AP1262" s="24">
        <v>1</v>
      </c>
      <c r="AQ1262" s="26">
        <v>37407</v>
      </c>
      <c r="AR1262" s="26">
        <v>37418</v>
      </c>
      <c r="AS1262" s="24">
        <v>1</v>
      </c>
      <c r="AT1262" s="23" t="s">
        <v>581</v>
      </c>
      <c r="AU1262" s="23" t="str">
        <f t="shared" si="19"/>
        <v/>
      </c>
    </row>
    <row r="1263" spans="2:47" ht="13.8" x14ac:dyDescent="0.25">
      <c r="B1263" s="20">
        <v>37407</v>
      </c>
      <c r="C1263" s="20" t="s">
        <v>2791</v>
      </c>
      <c r="D1263" s="21" t="s">
        <v>582</v>
      </c>
      <c r="E1263" s="21" t="s">
        <v>583</v>
      </c>
      <c r="F1263" s="22">
        <v>666.66</v>
      </c>
      <c r="G1263" s="21" t="s">
        <v>3213</v>
      </c>
      <c r="H1263" s="21" t="s">
        <v>3214</v>
      </c>
      <c r="I1263" s="21" t="s">
        <v>3215</v>
      </c>
      <c r="J1263" s="21" t="s">
        <v>307</v>
      </c>
      <c r="K1263" s="21" t="s">
        <v>39</v>
      </c>
      <c r="L1263" s="21" t="s">
        <v>269</v>
      </c>
      <c r="M1263" s="23" t="s">
        <v>577</v>
      </c>
      <c r="N1263" s="24">
        <v>530</v>
      </c>
      <c r="O1263" s="21" t="s">
        <v>578</v>
      </c>
      <c r="P1263" s="23" t="s">
        <v>130</v>
      </c>
      <c r="Q1263" s="23" t="s">
        <v>56</v>
      </c>
      <c r="R1263" s="23" t="s">
        <v>57</v>
      </c>
      <c r="S1263" s="24" t="b">
        <v>0</v>
      </c>
      <c r="T1263" s="25" t="s">
        <v>2637</v>
      </c>
      <c r="U1263" s="25"/>
      <c r="V1263" s="25"/>
      <c r="W1263" s="23" t="s">
        <v>272</v>
      </c>
      <c r="X1263" s="26">
        <v>2</v>
      </c>
      <c r="Y1263" s="26">
        <v>2</v>
      </c>
      <c r="Z1263" s="21"/>
      <c r="AA1263" s="25"/>
      <c r="AB1263" s="25"/>
      <c r="AC1263" s="25"/>
      <c r="AD1263" s="25"/>
      <c r="AE1263" s="25">
        <v>0</v>
      </c>
      <c r="AF1263" s="25" t="s">
        <v>62</v>
      </c>
      <c r="AG1263" s="25" t="s">
        <v>62</v>
      </c>
      <c r="AH1263" s="25"/>
      <c r="AI1263" s="25" t="s">
        <v>63</v>
      </c>
      <c r="AJ1263" s="27">
        <v>666.66</v>
      </c>
      <c r="AK1263" s="24">
        <v>1</v>
      </c>
      <c r="AL1263" s="24" t="b">
        <v>0</v>
      </c>
      <c r="AM1263" s="24" t="b">
        <v>0</v>
      </c>
      <c r="AN1263" s="24" t="b">
        <v>1</v>
      </c>
      <c r="AO1263" s="24">
        <v>4</v>
      </c>
      <c r="AP1263" s="24">
        <v>1</v>
      </c>
      <c r="AQ1263" s="26">
        <v>37407</v>
      </c>
      <c r="AR1263" s="26">
        <v>37413</v>
      </c>
      <c r="AS1263" s="24">
        <v>1</v>
      </c>
      <c r="AT1263" s="23" t="s">
        <v>588</v>
      </c>
      <c r="AU1263" s="23" t="str">
        <f t="shared" si="19"/>
        <v/>
      </c>
    </row>
    <row r="1264" spans="2:47" ht="13.8" x14ac:dyDescent="0.25">
      <c r="B1264" s="20">
        <v>37407</v>
      </c>
      <c r="C1264" s="20" t="s">
        <v>2791</v>
      </c>
      <c r="D1264" s="21" t="s">
        <v>589</v>
      </c>
      <c r="E1264" s="21" t="s">
        <v>590</v>
      </c>
      <c r="F1264" s="22">
        <v>466.17</v>
      </c>
      <c r="G1264" s="21" t="s">
        <v>3216</v>
      </c>
      <c r="H1264" s="21" t="s">
        <v>3217</v>
      </c>
      <c r="I1264" s="21" t="s">
        <v>593</v>
      </c>
      <c r="J1264" s="21" t="s">
        <v>432</v>
      </c>
      <c r="K1264" s="21" t="s">
        <v>39</v>
      </c>
      <c r="L1264" s="21" t="s">
        <v>269</v>
      </c>
      <c r="M1264" s="23" t="s">
        <v>594</v>
      </c>
      <c r="N1264" s="24">
        <v>458</v>
      </c>
      <c r="O1264" s="21" t="s">
        <v>54</v>
      </c>
      <c r="P1264" s="23" t="s">
        <v>55</v>
      </c>
      <c r="Q1264" s="23" t="s">
        <v>56</v>
      </c>
      <c r="R1264" s="23" t="s">
        <v>57</v>
      </c>
      <c r="S1264" s="24" t="b">
        <v>0</v>
      </c>
      <c r="T1264" s="25" t="s">
        <v>2640</v>
      </c>
      <c r="U1264" s="25" t="s">
        <v>435</v>
      </c>
      <c r="V1264" s="25"/>
      <c r="W1264" s="23" t="s">
        <v>272</v>
      </c>
      <c r="X1264" s="26">
        <v>2</v>
      </c>
      <c r="Y1264" s="26">
        <v>2</v>
      </c>
      <c r="Z1264" s="21"/>
      <c r="AA1264" s="25"/>
      <c r="AB1264" s="25"/>
      <c r="AC1264" s="25"/>
      <c r="AD1264" s="25"/>
      <c r="AE1264" s="25">
        <v>0</v>
      </c>
      <c r="AF1264" s="25" t="s">
        <v>62</v>
      </c>
      <c r="AG1264" s="25" t="s">
        <v>62</v>
      </c>
      <c r="AH1264" s="25"/>
      <c r="AI1264" s="25" t="s">
        <v>63</v>
      </c>
      <c r="AJ1264" s="27">
        <v>466.17</v>
      </c>
      <c r="AK1264" s="24">
        <v>1</v>
      </c>
      <c r="AL1264" s="24" t="b">
        <v>0</v>
      </c>
      <c r="AM1264" s="24" t="b">
        <v>0</v>
      </c>
      <c r="AN1264" s="24" t="b">
        <v>1</v>
      </c>
      <c r="AO1264" s="24">
        <v>4</v>
      </c>
      <c r="AP1264" s="24">
        <v>1</v>
      </c>
      <c r="AQ1264" s="26">
        <v>37407</v>
      </c>
      <c r="AR1264" s="26">
        <v>37386</v>
      </c>
      <c r="AS1264" s="24">
        <v>1</v>
      </c>
      <c r="AT1264" s="23" t="s">
        <v>596</v>
      </c>
      <c r="AU1264" s="23" t="str">
        <f t="shared" si="19"/>
        <v/>
      </c>
    </row>
    <row r="1265" spans="2:47" ht="13.8" x14ac:dyDescent="0.25">
      <c r="B1265" s="20">
        <v>37407</v>
      </c>
      <c r="C1265" s="20" t="s">
        <v>2791</v>
      </c>
      <c r="D1265" s="21" t="s">
        <v>589</v>
      </c>
      <c r="E1265" s="21" t="s">
        <v>590</v>
      </c>
      <c r="F1265" s="22">
        <v>45.83</v>
      </c>
      <c r="G1265" s="21" t="s">
        <v>3216</v>
      </c>
      <c r="H1265" s="21" t="s">
        <v>3217</v>
      </c>
      <c r="I1265" s="21" t="s">
        <v>3218</v>
      </c>
      <c r="J1265" s="21" t="s">
        <v>432</v>
      </c>
      <c r="K1265" s="21" t="s">
        <v>39</v>
      </c>
      <c r="L1265" s="21" t="s">
        <v>269</v>
      </c>
      <c r="M1265" s="23" t="s">
        <v>594</v>
      </c>
      <c r="N1265" s="24">
        <v>458</v>
      </c>
      <c r="O1265" s="21" t="s">
        <v>54</v>
      </c>
      <c r="P1265" s="23" t="s">
        <v>55</v>
      </c>
      <c r="Q1265" s="23" t="s">
        <v>56</v>
      </c>
      <c r="R1265" s="23" t="s">
        <v>57</v>
      </c>
      <c r="S1265" s="24" t="b">
        <v>0</v>
      </c>
      <c r="T1265" s="25" t="s">
        <v>2640</v>
      </c>
      <c r="U1265" s="25" t="s">
        <v>435</v>
      </c>
      <c r="V1265" s="25"/>
      <c r="W1265" s="23" t="s">
        <v>272</v>
      </c>
      <c r="X1265" s="26">
        <v>2</v>
      </c>
      <c r="Y1265" s="26">
        <v>2</v>
      </c>
      <c r="Z1265" s="21"/>
      <c r="AA1265" s="25"/>
      <c r="AB1265" s="25"/>
      <c r="AC1265" s="25"/>
      <c r="AD1265" s="25"/>
      <c r="AE1265" s="25">
        <v>0</v>
      </c>
      <c r="AF1265" s="25" t="s">
        <v>62</v>
      </c>
      <c r="AG1265" s="25" t="s">
        <v>62</v>
      </c>
      <c r="AH1265" s="25"/>
      <c r="AI1265" s="25" t="s">
        <v>63</v>
      </c>
      <c r="AJ1265" s="27">
        <v>45.83</v>
      </c>
      <c r="AK1265" s="24">
        <v>3</v>
      </c>
      <c r="AL1265" s="24" t="b">
        <v>0</v>
      </c>
      <c r="AM1265" s="24" t="b">
        <v>0</v>
      </c>
      <c r="AN1265" s="24" t="b">
        <v>1</v>
      </c>
      <c r="AO1265" s="24">
        <v>4</v>
      </c>
      <c r="AP1265" s="24">
        <v>1</v>
      </c>
      <c r="AQ1265" s="26">
        <v>37407</v>
      </c>
      <c r="AR1265" s="26">
        <v>37386</v>
      </c>
      <c r="AS1265" s="24">
        <v>1</v>
      </c>
      <c r="AT1265" s="23" t="s">
        <v>596</v>
      </c>
      <c r="AU1265" s="23" t="str">
        <f t="shared" si="19"/>
        <v/>
      </c>
    </row>
    <row r="1266" spans="2:47" ht="13.8" x14ac:dyDescent="0.25">
      <c r="B1266" s="20">
        <v>37407</v>
      </c>
      <c r="C1266" s="20" t="s">
        <v>2791</v>
      </c>
      <c r="D1266" s="21" t="s">
        <v>598</v>
      </c>
      <c r="E1266" s="21" t="s">
        <v>590</v>
      </c>
      <c r="F1266" s="22">
        <v>614</v>
      </c>
      <c r="G1266" s="21" t="s">
        <v>3156</v>
      </c>
      <c r="H1266" s="21" t="s">
        <v>3157</v>
      </c>
      <c r="I1266" s="21" t="s">
        <v>3219</v>
      </c>
      <c r="J1266" s="21"/>
      <c r="K1266" s="21" t="s">
        <v>39</v>
      </c>
      <c r="L1266" s="21" t="s">
        <v>269</v>
      </c>
      <c r="M1266" s="23" t="s">
        <v>594</v>
      </c>
      <c r="N1266" s="24">
        <v>458</v>
      </c>
      <c r="O1266" s="21" t="s">
        <v>54</v>
      </c>
      <c r="P1266" s="23" t="s">
        <v>130</v>
      </c>
      <c r="Q1266" s="23" t="s">
        <v>56</v>
      </c>
      <c r="R1266" s="23" t="s">
        <v>57</v>
      </c>
      <c r="S1266" s="24" t="b">
        <v>0</v>
      </c>
      <c r="T1266" s="25" t="s">
        <v>3156</v>
      </c>
      <c r="U1266" s="25"/>
      <c r="V1266" s="25"/>
      <c r="W1266" s="23" t="s">
        <v>272</v>
      </c>
      <c r="X1266" s="26">
        <v>2</v>
      </c>
      <c r="Y1266" s="26">
        <v>2</v>
      </c>
      <c r="Z1266" s="21"/>
      <c r="AA1266" s="25"/>
      <c r="AB1266" s="25"/>
      <c r="AC1266" s="25"/>
      <c r="AD1266" s="25"/>
      <c r="AE1266" s="25">
        <v>0</v>
      </c>
      <c r="AF1266" s="25" t="s">
        <v>62</v>
      </c>
      <c r="AG1266" s="25" t="s">
        <v>62</v>
      </c>
      <c r="AH1266" s="25"/>
      <c r="AI1266" s="25" t="s">
        <v>63</v>
      </c>
      <c r="AJ1266" s="27">
        <v>614</v>
      </c>
      <c r="AK1266" s="24">
        <v>3</v>
      </c>
      <c r="AL1266" s="24" t="b">
        <v>0</v>
      </c>
      <c r="AM1266" s="24" t="b">
        <v>0</v>
      </c>
      <c r="AN1266" s="24" t="b">
        <v>0</v>
      </c>
      <c r="AO1266" s="24">
        <v>0</v>
      </c>
      <c r="AP1266" s="24">
        <v>1</v>
      </c>
      <c r="AQ1266" s="26">
        <v>37407</v>
      </c>
      <c r="AR1266" s="26">
        <v>37418</v>
      </c>
      <c r="AS1266" s="24">
        <v>1</v>
      </c>
      <c r="AT1266" s="23" t="s">
        <v>599</v>
      </c>
      <c r="AU1266" s="23" t="str">
        <f t="shared" si="19"/>
        <v/>
      </c>
    </row>
    <row r="1267" spans="2:47" ht="13.8" x14ac:dyDescent="0.25">
      <c r="B1267" s="20">
        <v>37407</v>
      </c>
      <c r="C1267" s="20" t="s">
        <v>2791</v>
      </c>
      <c r="D1267" s="21" t="s">
        <v>600</v>
      </c>
      <c r="E1267" s="21" t="s">
        <v>500</v>
      </c>
      <c r="F1267" s="22">
        <v>-4947</v>
      </c>
      <c r="G1267" s="21" t="s">
        <v>3166</v>
      </c>
      <c r="H1267" s="21" t="s">
        <v>3167</v>
      </c>
      <c r="I1267" s="21" t="s">
        <v>3220</v>
      </c>
      <c r="J1267" s="21" t="s">
        <v>432</v>
      </c>
      <c r="K1267" s="21" t="s">
        <v>39</v>
      </c>
      <c r="L1267" s="21" t="s">
        <v>504</v>
      </c>
      <c r="M1267" s="23" t="s">
        <v>299</v>
      </c>
      <c r="N1267" s="24">
        <v>456</v>
      </c>
      <c r="O1267" s="21" t="s">
        <v>271</v>
      </c>
      <c r="P1267" s="23" t="s">
        <v>55</v>
      </c>
      <c r="Q1267" s="23" t="s">
        <v>56</v>
      </c>
      <c r="R1267" s="23" t="s">
        <v>57</v>
      </c>
      <c r="S1267" s="24" t="b">
        <v>0</v>
      </c>
      <c r="T1267" s="25" t="s">
        <v>2563</v>
      </c>
      <c r="U1267" s="25" t="s">
        <v>435</v>
      </c>
      <c r="V1267" s="25"/>
      <c r="W1267" s="23" t="s">
        <v>272</v>
      </c>
      <c r="X1267" s="26">
        <v>2</v>
      </c>
      <c r="Y1267" s="26">
        <v>2</v>
      </c>
      <c r="Z1267" s="21"/>
      <c r="AA1267" s="25"/>
      <c r="AB1267" s="25"/>
      <c r="AC1267" s="25"/>
      <c r="AD1267" s="25"/>
      <c r="AE1267" s="25">
        <v>0</v>
      </c>
      <c r="AF1267" s="25" t="s">
        <v>62</v>
      </c>
      <c r="AG1267" s="25" t="s">
        <v>62</v>
      </c>
      <c r="AH1267" s="25"/>
      <c r="AI1267" s="25" t="s">
        <v>63</v>
      </c>
      <c r="AJ1267" s="27">
        <v>-4947</v>
      </c>
      <c r="AK1267" s="24">
        <v>1</v>
      </c>
      <c r="AL1267" s="24" t="b">
        <v>0</v>
      </c>
      <c r="AM1267" s="24" t="b">
        <v>0</v>
      </c>
      <c r="AN1267" s="24" t="b">
        <v>0</v>
      </c>
      <c r="AO1267" s="24">
        <v>5</v>
      </c>
      <c r="AP1267" s="24">
        <v>1</v>
      </c>
      <c r="AQ1267" s="26">
        <v>37407</v>
      </c>
      <c r="AR1267" s="26">
        <v>37378</v>
      </c>
      <c r="AS1267" s="24">
        <v>1</v>
      </c>
      <c r="AT1267" s="23" t="s">
        <v>602</v>
      </c>
      <c r="AU1267" s="23" t="str">
        <f t="shared" si="19"/>
        <v/>
      </c>
    </row>
    <row r="1268" spans="2:47" ht="13.8" x14ac:dyDescent="0.25">
      <c r="B1268" s="20">
        <v>37407</v>
      </c>
      <c r="C1268" s="20" t="s">
        <v>2791</v>
      </c>
      <c r="D1268" s="21" t="s">
        <v>600</v>
      </c>
      <c r="E1268" s="21" t="s">
        <v>500</v>
      </c>
      <c r="F1268" s="22">
        <v>2259</v>
      </c>
      <c r="G1268" s="21" t="s">
        <v>3163</v>
      </c>
      <c r="H1268" s="21" t="s">
        <v>3164</v>
      </c>
      <c r="I1268" s="21" t="s">
        <v>3221</v>
      </c>
      <c r="J1268" s="21" t="s">
        <v>432</v>
      </c>
      <c r="K1268" s="21" t="s">
        <v>39</v>
      </c>
      <c r="L1268" s="21" t="s">
        <v>269</v>
      </c>
      <c r="M1268" s="23" t="s">
        <v>299</v>
      </c>
      <c r="N1268" s="24">
        <v>456</v>
      </c>
      <c r="O1268" s="21" t="s">
        <v>271</v>
      </c>
      <c r="P1268" s="23" t="s">
        <v>55</v>
      </c>
      <c r="Q1268" s="23" t="s">
        <v>56</v>
      </c>
      <c r="R1268" s="23" t="s">
        <v>57</v>
      </c>
      <c r="S1268" s="24" t="b">
        <v>0</v>
      </c>
      <c r="T1268" s="25" t="s">
        <v>2563</v>
      </c>
      <c r="U1268" s="25" t="s">
        <v>435</v>
      </c>
      <c r="V1268" s="25"/>
      <c r="W1268" s="23" t="s">
        <v>272</v>
      </c>
      <c r="X1268" s="26">
        <v>2</v>
      </c>
      <c r="Y1268" s="26">
        <v>2</v>
      </c>
      <c r="Z1268" s="21"/>
      <c r="AA1268" s="25"/>
      <c r="AB1268" s="25"/>
      <c r="AC1268" s="25"/>
      <c r="AD1268" s="25"/>
      <c r="AE1268" s="25">
        <v>0</v>
      </c>
      <c r="AF1268" s="25" t="s">
        <v>62</v>
      </c>
      <c r="AG1268" s="25" t="s">
        <v>62</v>
      </c>
      <c r="AH1268" s="25"/>
      <c r="AI1268" s="25" t="s">
        <v>63</v>
      </c>
      <c r="AJ1268" s="27">
        <v>2259</v>
      </c>
      <c r="AK1268" s="24">
        <v>1</v>
      </c>
      <c r="AL1268" s="24" t="b">
        <v>1</v>
      </c>
      <c r="AM1268" s="24" t="b">
        <v>0</v>
      </c>
      <c r="AN1268" s="24" t="b">
        <v>1</v>
      </c>
      <c r="AO1268" s="24">
        <v>4</v>
      </c>
      <c r="AP1268" s="24">
        <v>1</v>
      </c>
      <c r="AQ1268" s="26">
        <v>37407</v>
      </c>
      <c r="AR1268" s="26">
        <v>37411</v>
      </c>
      <c r="AS1268" s="24">
        <v>1</v>
      </c>
      <c r="AT1268" s="23" t="s">
        <v>602</v>
      </c>
      <c r="AU1268" s="23" t="str">
        <f t="shared" si="19"/>
        <v/>
      </c>
    </row>
    <row r="1269" spans="2:47" ht="13.8" x14ac:dyDescent="0.25">
      <c r="B1269" s="20">
        <v>37407</v>
      </c>
      <c r="C1269" s="20" t="s">
        <v>2791</v>
      </c>
      <c r="D1269" s="21" t="s">
        <v>600</v>
      </c>
      <c r="E1269" s="21" t="s">
        <v>500</v>
      </c>
      <c r="F1269" s="22">
        <v>11943.28</v>
      </c>
      <c r="G1269" s="21" t="s">
        <v>3146</v>
      </c>
      <c r="H1269" s="21" t="s">
        <v>3147</v>
      </c>
      <c r="I1269" s="21" t="s">
        <v>3222</v>
      </c>
      <c r="J1269" s="21" t="s">
        <v>432</v>
      </c>
      <c r="K1269" s="21" t="s">
        <v>39</v>
      </c>
      <c r="L1269" s="21" t="s">
        <v>269</v>
      </c>
      <c r="M1269" s="23" t="s">
        <v>299</v>
      </c>
      <c r="N1269" s="24">
        <v>456</v>
      </c>
      <c r="O1269" s="21" t="s">
        <v>271</v>
      </c>
      <c r="P1269" s="23" t="s">
        <v>55</v>
      </c>
      <c r="Q1269" s="23" t="s">
        <v>56</v>
      </c>
      <c r="R1269" s="23" t="s">
        <v>57</v>
      </c>
      <c r="S1269" s="24" t="b">
        <v>0</v>
      </c>
      <c r="T1269" s="25" t="s">
        <v>2534</v>
      </c>
      <c r="U1269" s="25" t="s">
        <v>435</v>
      </c>
      <c r="V1269" s="25"/>
      <c r="W1269" s="23" t="s">
        <v>272</v>
      </c>
      <c r="X1269" s="26">
        <v>2</v>
      </c>
      <c r="Y1269" s="26">
        <v>2</v>
      </c>
      <c r="Z1269" s="21"/>
      <c r="AA1269" s="25"/>
      <c r="AB1269" s="25"/>
      <c r="AC1269" s="25"/>
      <c r="AD1269" s="25"/>
      <c r="AE1269" s="25">
        <v>0</v>
      </c>
      <c r="AF1269" s="25" t="s">
        <v>62</v>
      </c>
      <c r="AG1269" s="25" t="s">
        <v>62</v>
      </c>
      <c r="AH1269" s="25"/>
      <c r="AI1269" s="25" t="s">
        <v>63</v>
      </c>
      <c r="AJ1269" s="27">
        <v>11943.28</v>
      </c>
      <c r="AK1269" s="24">
        <v>1</v>
      </c>
      <c r="AL1269" s="24" t="b">
        <v>0</v>
      </c>
      <c r="AM1269" s="24" t="b">
        <v>0</v>
      </c>
      <c r="AN1269" s="24" t="b">
        <v>1</v>
      </c>
      <c r="AO1269" s="24">
        <v>4</v>
      </c>
      <c r="AP1269" s="24">
        <v>1</v>
      </c>
      <c r="AQ1269" s="26">
        <v>37407</v>
      </c>
      <c r="AR1269" s="26">
        <v>37407</v>
      </c>
      <c r="AS1269" s="24">
        <v>1</v>
      </c>
      <c r="AT1269" s="23" t="s">
        <v>602</v>
      </c>
      <c r="AU1269" s="23" t="str">
        <f t="shared" si="19"/>
        <v/>
      </c>
    </row>
    <row r="1270" spans="2:47" ht="13.8" x14ac:dyDescent="0.25">
      <c r="B1270" s="20">
        <v>37407</v>
      </c>
      <c r="C1270" s="20" t="s">
        <v>2791</v>
      </c>
      <c r="D1270" s="21" t="s">
        <v>297</v>
      </c>
      <c r="E1270" s="21" t="s">
        <v>264</v>
      </c>
      <c r="F1270" s="22">
        <v>0</v>
      </c>
      <c r="G1270" s="21" t="s">
        <v>3175</v>
      </c>
      <c r="H1270" s="21" t="s">
        <v>3176</v>
      </c>
      <c r="I1270" s="21" t="s">
        <v>2575</v>
      </c>
      <c r="J1270" s="21" t="s">
        <v>268</v>
      </c>
      <c r="K1270" s="21" t="s">
        <v>39</v>
      </c>
      <c r="L1270" s="21" t="s">
        <v>269</v>
      </c>
      <c r="M1270" s="23" t="s">
        <v>299</v>
      </c>
      <c r="N1270" s="24">
        <v>456</v>
      </c>
      <c r="O1270" s="21" t="s">
        <v>271</v>
      </c>
      <c r="P1270" s="23" t="s">
        <v>130</v>
      </c>
      <c r="Q1270" s="23" t="s">
        <v>56</v>
      </c>
      <c r="R1270" s="23" t="s">
        <v>57</v>
      </c>
      <c r="S1270" s="24" t="b">
        <v>0</v>
      </c>
      <c r="T1270" s="25" t="s">
        <v>3175</v>
      </c>
      <c r="U1270" s="25"/>
      <c r="V1270" s="25"/>
      <c r="W1270" s="23" t="s">
        <v>272</v>
      </c>
      <c r="X1270" s="26">
        <v>2</v>
      </c>
      <c r="Y1270" s="26">
        <v>2</v>
      </c>
      <c r="Z1270" s="21"/>
      <c r="AA1270" s="25"/>
      <c r="AB1270" s="25"/>
      <c r="AC1270" s="25"/>
      <c r="AD1270" s="25"/>
      <c r="AE1270" s="25">
        <v>0</v>
      </c>
      <c r="AF1270" s="25" t="s">
        <v>62</v>
      </c>
      <c r="AG1270" s="25" t="s">
        <v>62</v>
      </c>
      <c r="AH1270" s="25"/>
      <c r="AI1270" s="25" t="s">
        <v>63</v>
      </c>
      <c r="AJ1270" s="27">
        <v>0</v>
      </c>
      <c r="AK1270" s="24">
        <v>1</v>
      </c>
      <c r="AL1270" s="24" t="b">
        <v>0</v>
      </c>
      <c r="AM1270" s="24" t="b">
        <v>0</v>
      </c>
      <c r="AN1270" s="24" t="b">
        <v>0</v>
      </c>
      <c r="AO1270" s="24">
        <v>0</v>
      </c>
      <c r="AP1270" s="24">
        <v>1</v>
      </c>
      <c r="AQ1270" s="26">
        <v>37407</v>
      </c>
      <c r="AR1270" s="26">
        <v>37412</v>
      </c>
      <c r="AS1270" s="24">
        <v>1</v>
      </c>
      <c r="AT1270" s="23" t="s">
        <v>300</v>
      </c>
      <c r="AU1270" s="23" t="str">
        <f t="shared" si="19"/>
        <v/>
      </c>
    </row>
    <row r="1271" spans="2:47" ht="13.8" x14ac:dyDescent="0.25">
      <c r="B1271" s="20">
        <v>37407</v>
      </c>
      <c r="C1271" s="20" t="s">
        <v>2791</v>
      </c>
      <c r="D1271" s="21" t="s">
        <v>297</v>
      </c>
      <c r="E1271" s="21" t="s">
        <v>264</v>
      </c>
      <c r="F1271" s="22">
        <v>0</v>
      </c>
      <c r="G1271" s="21" t="s">
        <v>3173</v>
      </c>
      <c r="H1271" s="21" t="s">
        <v>3174</v>
      </c>
      <c r="I1271" s="21" t="s">
        <v>2575</v>
      </c>
      <c r="J1271" s="21" t="s">
        <v>268</v>
      </c>
      <c r="K1271" s="21" t="s">
        <v>39</v>
      </c>
      <c r="L1271" s="21" t="s">
        <v>269</v>
      </c>
      <c r="M1271" s="23" t="s">
        <v>299</v>
      </c>
      <c r="N1271" s="24">
        <v>456</v>
      </c>
      <c r="O1271" s="21" t="s">
        <v>271</v>
      </c>
      <c r="P1271" s="23" t="s">
        <v>130</v>
      </c>
      <c r="Q1271" s="23" t="s">
        <v>56</v>
      </c>
      <c r="R1271" s="23" t="s">
        <v>57</v>
      </c>
      <c r="S1271" s="24" t="b">
        <v>0</v>
      </c>
      <c r="T1271" s="25" t="s">
        <v>3173</v>
      </c>
      <c r="U1271" s="25"/>
      <c r="V1271" s="25"/>
      <c r="W1271" s="23" t="s">
        <v>272</v>
      </c>
      <c r="X1271" s="26">
        <v>2</v>
      </c>
      <c r="Y1271" s="26">
        <v>2</v>
      </c>
      <c r="Z1271" s="21"/>
      <c r="AA1271" s="25"/>
      <c r="AB1271" s="25"/>
      <c r="AC1271" s="25"/>
      <c r="AD1271" s="25"/>
      <c r="AE1271" s="25">
        <v>0</v>
      </c>
      <c r="AF1271" s="25" t="s">
        <v>62</v>
      </c>
      <c r="AG1271" s="25" t="s">
        <v>62</v>
      </c>
      <c r="AH1271" s="25"/>
      <c r="AI1271" s="25" t="s">
        <v>63</v>
      </c>
      <c r="AJ1271" s="27">
        <v>0</v>
      </c>
      <c r="AK1271" s="24">
        <v>1</v>
      </c>
      <c r="AL1271" s="24" t="b">
        <v>0</v>
      </c>
      <c r="AM1271" s="24" t="b">
        <v>0</v>
      </c>
      <c r="AN1271" s="24" t="b">
        <v>0</v>
      </c>
      <c r="AO1271" s="24">
        <v>0</v>
      </c>
      <c r="AP1271" s="24">
        <v>1</v>
      </c>
      <c r="AQ1271" s="26">
        <v>37407</v>
      </c>
      <c r="AR1271" s="26">
        <v>37413</v>
      </c>
      <c r="AS1271" s="24">
        <v>1</v>
      </c>
      <c r="AT1271" s="23" t="s">
        <v>300</v>
      </c>
      <c r="AU1271" s="23" t="str">
        <f t="shared" si="19"/>
        <v/>
      </c>
    </row>
    <row r="1272" spans="2:47" ht="13.8" x14ac:dyDescent="0.25">
      <c r="B1272" s="20">
        <v>37407</v>
      </c>
      <c r="C1272" s="20" t="s">
        <v>2791</v>
      </c>
      <c r="D1272" s="21" t="s">
        <v>297</v>
      </c>
      <c r="E1272" s="21" t="s">
        <v>264</v>
      </c>
      <c r="F1272" s="22">
        <v>0</v>
      </c>
      <c r="G1272" s="21" t="s">
        <v>3177</v>
      </c>
      <c r="H1272" s="21" t="s">
        <v>3178</v>
      </c>
      <c r="I1272" s="21" t="s">
        <v>2575</v>
      </c>
      <c r="J1272" s="21" t="s">
        <v>268</v>
      </c>
      <c r="K1272" s="21" t="s">
        <v>39</v>
      </c>
      <c r="L1272" s="21" t="s">
        <v>269</v>
      </c>
      <c r="M1272" s="23" t="s">
        <v>299</v>
      </c>
      <c r="N1272" s="24">
        <v>456</v>
      </c>
      <c r="O1272" s="21" t="s">
        <v>271</v>
      </c>
      <c r="P1272" s="23" t="s">
        <v>130</v>
      </c>
      <c r="Q1272" s="23" t="s">
        <v>56</v>
      </c>
      <c r="R1272" s="23" t="s">
        <v>57</v>
      </c>
      <c r="S1272" s="24" t="b">
        <v>0</v>
      </c>
      <c r="T1272" s="25" t="s">
        <v>3177</v>
      </c>
      <c r="U1272" s="25"/>
      <c r="V1272" s="25"/>
      <c r="W1272" s="23" t="s">
        <v>272</v>
      </c>
      <c r="X1272" s="26">
        <v>2</v>
      </c>
      <c r="Y1272" s="26">
        <v>2</v>
      </c>
      <c r="Z1272" s="21"/>
      <c r="AA1272" s="25"/>
      <c r="AB1272" s="25"/>
      <c r="AC1272" s="25"/>
      <c r="AD1272" s="25"/>
      <c r="AE1272" s="25">
        <v>0</v>
      </c>
      <c r="AF1272" s="25" t="s">
        <v>62</v>
      </c>
      <c r="AG1272" s="25" t="s">
        <v>62</v>
      </c>
      <c r="AH1272" s="25"/>
      <c r="AI1272" s="25" t="s">
        <v>63</v>
      </c>
      <c r="AJ1272" s="27">
        <v>0</v>
      </c>
      <c r="AK1272" s="24">
        <v>1</v>
      </c>
      <c r="AL1272" s="24" t="b">
        <v>0</v>
      </c>
      <c r="AM1272" s="24" t="b">
        <v>0</v>
      </c>
      <c r="AN1272" s="24" t="b">
        <v>0</v>
      </c>
      <c r="AO1272" s="24">
        <v>0</v>
      </c>
      <c r="AP1272" s="24">
        <v>1</v>
      </c>
      <c r="AQ1272" s="26">
        <v>37407</v>
      </c>
      <c r="AR1272" s="26">
        <v>37412</v>
      </c>
      <c r="AS1272" s="24">
        <v>1</v>
      </c>
      <c r="AT1272" s="23" t="s">
        <v>300</v>
      </c>
      <c r="AU1272" s="23" t="str">
        <f t="shared" si="19"/>
        <v/>
      </c>
    </row>
    <row r="1273" spans="2:47" ht="13.8" x14ac:dyDescent="0.25">
      <c r="B1273" s="20">
        <v>37407</v>
      </c>
      <c r="C1273" s="20" t="s">
        <v>2791</v>
      </c>
      <c r="D1273" s="21" t="s">
        <v>606</v>
      </c>
      <c r="E1273" s="21" t="s">
        <v>276</v>
      </c>
      <c r="F1273" s="22">
        <v>734.59</v>
      </c>
      <c r="G1273" s="21" t="s">
        <v>3146</v>
      </c>
      <c r="H1273" s="21" t="s">
        <v>3147</v>
      </c>
      <c r="I1273" s="21" t="s">
        <v>3223</v>
      </c>
      <c r="J1273" s="21" t="s">
        <v>432</v>
      </c>
      <c r="K1273" s="21" t="s">
        <v>39</v>
      </c>
      <c r="L1273" s="21" t="s">
        <v>269</v>
      </c>
      <c r="M1273" s="23" t="s">
        <v>608</v>
      </c>
      <c r="N1273" s="24">
        <v>456</v>
      </c>
      <c r="O1273" s="21" t="s">
        <v>271</v>
      </c>
      <c r="P1273" s="23" t="s">
        <v>55</v>
      </c>
      <c r="Q1273" s="23" t="s">
        <v>56</v>
      </c>
      <c r="R1273" s="23" t="s">
        <v>57</v>
      </c>
      <c r="S1273" s="24" t="b">
        <v>0</v>
      </c>
      <c r="T1273" s="25" t="s">
        <v>2534</v>
      </c>
      <c r="U1273" s="25" t="s">
        <v>435</v>
      </c>
      <c r="V1273" s="25"/>
      <c r="W1273" s="23" t="s">
        <v>272</v>
      </c>
      <c r="X1273" s="26">
        <v>2</v>
      </c>
      <c r="Y1273" s="26">
        <v>2</v>
      </c>
      <c r="Z1273" s="21"/>
      <c r="AA1273" s="25"/>
      <c r="AB1273" s="25"/>
      <c r="AC1273" s="25"/>
      <c r="AD1273" s="25"/>
      <c r="AE1273" s="25">
        <v>0</v>
      </c>
      <c r="AF1273" s="25" t="s">
        <v>62</v>
      </c>
      <c r="AG1273" s="25" t="s">
        <v>62</v>
      </c>
      <c r="AH1273" s="25"/>
      <c r="AI1273" s="25" t="s">
        <v>63</v>
      </c>
      <c r="AJ1273" s="27">
        <v>734.59</v>
      </c>
      <c r="AK1273" s="24">
        <v>2</v>
      </c>
      <c r="AL1273" s="24" t="b">
        <v>0</v>
      </c>
      <c r="AM1273" s="24" t="b">
        <v>0</v>
      </c>
      <c r="AN1273" s="24" t="b">
        <v>1</v>
      </c>
      <c r="AO1273" s="24">
        <v>4</v>
      </c>
      <c r="AP1273" s="24">
        <v>1</v>
      </c>
      <c r="AQ1273" s="26">
        <v>37407</v>
      </c>
      <c r="AR1273" s="26">
        <v>37407</v>
      </c>
      <c r="AS1273" s="24">
        <v>1</v>
      </c>
      <c r="AT1273" s="23" t="s">
        <v>609</v>
      </c>
      <c r="AU1273" s="23" t="str">
        <f t="shared" si="19"/>
        <v/>
      </c>
    </row>
    <row r="1274" spans="2:47" ht="13.8" x14ac:dyDescent="0.25">
      <c r="B1274" s="20">
        <v>37407</v>
      </c>
      <c r="C1274" s="20" t="s">
        <v>2791</v>
      </c>
      <c r="D1274" s="21" t="s">
        <v>2647</v>
      </c>
      <c r="E1274" s="21" t="s">
        <v>276</v>
      </c>
      <c r="F1274" s="22">
        <v>0</v>
      </c>
      <c r="G1274" s="21" t="s">
        <v>3177</v>
      </c>
      <c r="H1274" s="21" t="s">
        <v>3178</v>
      </c>
      <c r="I1274" s="21" t="s">
        <v>2586</v>
      </c>
      <c r="J1274" s="21" t="s">
        <v>268</v>
      </c>
      <c r="K1274" s="21" t="s">
        <v>39</v>
      </c>
      <c r="L1274" s="21" t="s">
        <v>269</v>
      </c>
      <c r="M1274" s="23" t="s">
        <v>608</v>
      </c>
      <c r="N1274" s="24">
        <v>456</v>
      </c>
      <c r="O1274" s="21" t="s">
        <v>271</v>
      </c>
      <c r="P1274" s="23" t="s">
        <v>130</v>
      </c>
      <c r="Q1274" s="23" t="s">
        <v>56</v>
      </c>
      <c r="R1274" s="23" t="s">
        <v>57</v>
      </c>
      <c r="S1274" s="24" t="b">
        <v>0</v>
      </c>
      <c r="T1274" s="25" t="s">
        <v>3177</v>
      </c>
      <c r="U1274" s="25"/>
      <c r="V1274" s="25"/>
      <c r="W1274" s="23" t="s">
        <v>272</v>
      </c>
      <c r="X1274" s="26">
        <v>2</v>
      </c>
      <c r="Y1274" s="26">
        <v>2</v>
      </c>
      <c r="Z1274" s="21"/>
      <c r="AA1274" s="25"/>
      <c r="AB1274" s="25"/>
      <c r="AC1274" s="25"/>
      <c r="AD1274" s="25"/>
      <c r="AE1274" s="25">
        <v>0</v>
      </c>
      <c r="AF1274" s="25" t="s">
        <v>62</v>
      </c>
      <c r="AG1274" s="25" t="s">
        <v>62</v>
      </c>
      <c r="AH1274" s="25"/>
      <c r="AI1274" s="25" t="s">
        <v>63</v>
      </c>
      <c r="AJ1274" s="27">
        <v>0</v>
      </c>
      <c r="AK1274" s="24">
        <v>9</v>
      </c>
      <c r="AL1274" s="24" t="b">
        <v>0</v>
      </c>
      <c r="AM1274" s="24" t="b">
        <v>0</v>
      </c>
      <c r="AN1274" s="24" t="b">
        <v>0</v>
      </c>
      <c r="AO1274" s="24">
        <v>0</v>
      </c>
      <c r="AP1274" s="24">
        <v>1</v>
      </c>
      <c r="AQ1274" s="26">
        <v>37407</v>
      </c>
      <c r="AR1274" s="26">
        <v>37412</v>
      </c>
      <c r="AS1274" s="24">
        <v>1</v>
      </c>
      <c r="AT1274" s="23" t="s">
        <v>2648</v>
      </c>
      <c r="AU1274" s="23" t="str">
        <f t="shared" si="19"/>
        <v/>
      </c>
    </row>
    <row r="1275" spans="2:47" ht="13.8" x14ac:dyDescent="0.25">
      <c r="B1275" s="20">
        <v>37407</v>
      </c>
      <c r="C1275" s="20" t="s">
        <v>2791</v>
      </c>
      <c r="D1275" s="21" t="s">
        <v>2647</v>
      </c>
      <c r="E1275" s="21" t="s">
        <v>276</v>
      </c>
      <c r="F1275" s="22">
        <v>0</v>
      </c>
      <c r="G1275" s="21" t="s">
        <v>3173</v>
      </c>
      <c r="H1275" s="21" t="s">
        <v>3174</v>
      </c>
      <c r="I1275" s="21" t="s">
        <v>2586</v>
      </c>
      <c r="J1275" s="21" t="s">
        <v>268</v>
      </c>
      <c r="K1275" s="21" t="s">
        <v>39</v>
      </c>
      <c r="L1275" s="21" t="s">
        <v>269</v>
      </c>
      <c r="M1275" s="23" t="s">
        <v>608</v>
      </c>
      <c r="N1275" s="24">
        <v>456</v>
      </c>
      <c r="O1275" s="21" t="s">
        <v>271</v>
      </c>
      <c r="P1275" s="23" t="s">
        <v>130</v>
      </c>
      <c r="Q1275" s="23" t="s">
        <v>56</v>
      </c>
      <c r="R1275" s="23" t="s">
        <v>57</v>
      </c>
      <c r="S1275" s="24" t="b">
        <v>0</v>
      </c>
      <c r="T1275" s="25" t="s">
        <v>3173</v>
      </c>
      <c r="U1275" s="25"/>
      <c r="V1275" s="25"/>
      <c r="W1275" s="23" t="s">
        <v>272</v>
      </c>
      <c r="X1275" s="26">
        <v>2</v>
      </c>
      <c r="Y1275" s="26">
        <v>2</v>
      </c>
      <c r="Z1275" s="21"/>
      <c r="AA1275" s="25"/>
      <c r="AB1275" s="25"/>
      <c r="AC1275" s="25"/>
      <c r="AD1275" s="25"/>
      <c r="AE1275" s="25">
        <v>0</v>
      </c>
      <c r="AF1275" s="25" t="s">
        <v>62</v>
      </c>
      <c r="AG1275" s="25" t="s">
        <v>62</v>
      </c>
      <c r="AH1275" s="25"/>
      <c r="AI1275" s="25" t="s">
        <v>63</v>
      </c>
      <c r="AJ1275" s="27">
        <v>0</v>
      </c>
      <c r="AK1275" s="24">
        <v>9</v>
      </c>
      <c r="AL1275" s="24" t="b">
        <v>0</v>
      </c>
      <c r="AM1275" s="24" t="b">
        <v>0</v>
      </c>
      <c r="AN1275" s="24" t="b">
        <v>0</v>
      </c>
      <c r="AO1275" s="24">
        <v>0</v>
      </c>
      <c r="AP1275" s="24">
        <v>1</v>
      </c>
      <c r="AQ1275" s="26">
        <v>37407</v>
      </c>
      <c r="AR1275" s="26">
        <v>37413</v>
      </c>
      <c r="AS1275" s="24">
        <v>1</v>
      </c>
      <c r="AT1275" s="23" t="s">
        <v>2648</v>
      </c>
      <c r="AU1275" s="23" t="str">
        <f t="shared" si="19"/>
        <v/>
      </c>
    </row>
    <row r="1276" spans="2:47" ht="13.8" x14ac:dyDescent="0.25">
      <c r="B1276" s="20">
        <v>37407</v>
      </c>
      <c r="C1276" s="20" t="s">
        <v>2791</v>
      </c>
      <c r="D1276" s="21" t="s">
        <v>2647</v>
      </c>
      <c r="E1276" s="21" t="s">
        <v>276</v>
      </c>
      <c r="F1276" s="22">
        <v>0</v>
      </c>
      <c r="G1276" s="21" t="s">
        <v>3175</v>
      </c>
      <c r="H1276" s="21" t="s">
        <v>3176</v>
      </c>
      <c r="I1276" s="21" t="s">
        <v>2586</v>
      </c>
      <c r="J1276" s="21" t="s">
        <v>268</v>
      </c>
      <c r="K1276" s="21" t="s">
        <v>39</v>
      </c>
      <c r="L1276" s="21" t="s">
        <v>269</v>
      </c>
      <c r="M1276" s="23" t="s">
        <v>608</v>
      </c>
      <c r="N1276" s="24">
        <v>456</v>
      </c>
      <c r="O1276" s="21" t="s">
        <v>271</v>
      </c>
      <c r="P1276" s="23" t="s">
        <v>130</v>
      </c>
      <c r="Q1276" s="23" t="s">
        <v>56</v>
      </c>
      <c r="R1276" s="23" t="s">
        <v>57</v>
      </c>
      <c r="S1276" s="24" t="b">
        <v>0</v>
      </c>
      <c r="T1276" s="25" t="s">
        <v>3175</v>
      </c>
      <c r="U1276" s="25"/>
      <c r="V1276" s="25"/>
      <c r="W1276" s="23" t="s">
        <v>272</v>
      </c>
      <c r="X1276" s="26">
        <v>2</v>
      </c>
      <c r="Y1276" s="26">
        <v>2</v>
      </c>
      <c r="Z1276" s="21"/>
      <c r="AA1276" s="25"/>
      <c r="AB1276" s="25"/>
      <c r="AC1276" s="25"/>
      <c r="AD1276" s="25"/>
      <c r="AE1276" s="25">
        <v>0</v>
      </c>
      <c r="AF1276" s="25" t="s">
        <v>62</v>
      </c>
      <c r="AG1276" s="25" t="s">
        <v>62</v>
      </c>
      <c r="AH1276" s="25"/>
      <c r="AI1276" s="25" t="s">
        <v>63</v>
      </c>
      <c r="AJ1276" s="27">
        <v>0</v>
      </c>
      <c r="AK1276" s="24">
        <v>9</v>
      </c>
      <c r="AL1276" s="24" t="b">
        <v>0</v>
      </c>
      <c r="AM1276" s="24" t="b">
        <v>0</v>
      </c>
      <c r="AN1276" s="24" t="b">
        <v>0</v>
      </c>
      <c r="AO1276" s="24">
        <v>0</v>
      </c>
      <c r="AP1276" s="24">
        <v>1</v>
      </c>
      <c r="AQ1276" s="26">
        <v>37407</v>
      </c>
      <c r="AR1276" s="26">
        <v>37412</v>
      </c>
      <c r="AS1276" s="24">
        <v>1</v>
      </c>
      <c r="AT1276" s="23" t="s">
        <v>2648</v>
      </c>
      <c r="AU1276" s="23" t="str">
        <f t="shared" si="19"/>
        <v/>
      </c>
    </row>
    <row r="1277" spans="2:47" ht="13.8" x14ac:dyDescent="0.25">
      <c r="B1277" s="20">
        <v>37407</v>
      </c>
      <c r="C1277" s="20" t="s">
        <v>2791</v>
      </c>
      <c r="D1277" s="21" t="s">
        <v>301</v>
      </c>
      <c r="E1277" s="21" t="s">
        <v>281</v>
      </c>
      <c r="F1277" s="22">
        <v>0</v>
      </c>
      <c r="G1277" s="21" t="s">
        <v>3175</v>
      </c>
      <c r="H1277" s="21" t="s">
        <v>3176</v>
      </c>
      <c r="I1277" s="21" t="s">
        <v>2601</v>
      </c>
      <c r="J1277" s="21" t="s">
        <v>268</v>
      </c>
      <c r="K1277" s="21" t="s">
        <v>39</v>
      </c>
      <c r="L1277" s="21" t="s">
        <v>269</v>
      </c>
      <c r="M1277" s="23" t="s">
        <v>303</v>
      </c>
      <c r="N1277" s="24">
        <v>456</v>
      </c>
      <c r="O1277" s="21" t="s">
        <v>271</v>
      </c>
      <c r="P1277" s="23" t="s">
        <v>130</v>
      </c>
      <c r="Q1277" s="23" t="s">
        <v>56</v>
      </c>
      <c r="R1277" s="23" t="s">
        <v>57</v>
      </c>
      <c r="S1277" s="24" t="b">
        <v>0</v>
      </c>
      <c r="T1277" s="25" t="s">
        <v>3175</v>
      </c>
      <c r="U1277" s="25"/>
      <c r="V1277" s="25"/>
      <c r="W1277" s="23" t="s">
        <v>272</v>
      </c>
      <c r="X1277" s="26">
        <v>2</v>
      </c>
      <c r="Y1277" s="26">
        <v>2</v>
      </c>
      <c r="Z1277" s="21"/>
      <c r="AA1277" s="25"/>
      <c r="AB1277" s="25"/>
      <c r="AC1277" s="25"/>
      <c r="AD1277" s="25"/>
      <c r="AE1277" s="25">
        <v>0</v>
      </c>
      <c r="AF1277" s="25" t="s">
        <v>62</v>
      </c>
      <c r="AG1277" s="25" t="s">
        <v>62</v>
      </c>
      <c r="AH1277" s="25"/>
      <c r="AI1277" s="25" t="s">
        <v>63</v>
      </c>
      <c r="AJ1277" s="27">
        <v>0</v>
      </c>
      <c r="AK1277" s="24">
        <v>13</v>
      </c>
      <c r="AL1277" s="24" t="b">
        <v>0</v>
      </c>
      <c r="AM1277" s="24" t="b">
        <v>0</v>
      </c>
      <c r="AN1277" s="24" t="b">
        <v>0</v>
      </c>
      <c r="AO1277" s="24">
        <v>0</v>
      </c>
      <c r="AP1277" s="24">
        <v>1</v>
      </c>
      <c r="AQ1277" s="26">
        <v>37407</v>
      </c>
      <c r="AR1277" s="26">
        <v>37412</v>
      </c>
      <c r="AS1277" s="24">
        <v>1</v>
      </c>
      <c r="AT1277" s="23" t="s">
        <v>304</v>
      </c>
      <c r="AU1277" s="23" t="str">
        <f t="shared" si="19"/>
        <v/>
      </c>
    </row>
    <row r="1278" spans="2:47" ht="13.8" x14ac:dyDescent="0.25">
      <c r="B1278" s="20">
        <v>37407</v>
      </c>
      <c r="C1278" s="20" t="s">
        <v>2791</v>
      </c>
      <c r="D1278" s="21" t="s">
        <v>301</v>
      </c>
      <c r="E1278" s="21" t="s">
        <v>281</v>
      </c>
      <c r="F1278" s="22">
        <v>0</v>
      </c>
      <c r="G1278" s="21" t="s">
        <v>3177</v>
      </c>
      <c r="H1278" s="21" t="s">
        <v>3178</v>
      </c>
      <c r="I1278" s="21" t="s">
        <v>2601</v>
      </c>
      <c r="J1278" s="21" t="s">
        <v>268</v>
      </c>
      <c r="K1278" s="21" t="s">
        <v>39</v>
      </c>
      <c r="L1278" s="21" t="s">
        <v>269</v>
      </c>
      <c r="M1278" s="23" t="s">
        <v>303</v>
      </c>
      <c r="N1278" s="24">
        <v>456</v>
      </c>
      <c r="O1278" s="21" t="s">
        <v>271</v>
      </c>
      <c r="P1278" s="23" t="s">
        <v>130</v>
      </c>
      <c r="Q1278" s="23" t="s">
        <v>56</v>
      </c>
      <c r="R1278" s="23" t="s">
        <v>57</v>
      </c>
      <c r="S1278" s="24" t="b">
        <v>0</v>
      </c>
      <c r="T1278" s="25" t="s">
        <v>3177</v>
      </c>
      <c r="U1278" s="25"/>
      <c r="V1278" s="25"/>
      <c r="W1278" s="23" t="s">
        <v>272</v>
      </c>
      <c r="X1278" s="26">
        <v>2</v>
      </c>
      <c r="Y1278" s="26">
        <v>2</v>
      </c>
      <c r="Z1278" s="21"/>
      <c r="AA1278" s="25"/>
      <c r="AB1278" s="25"/>
      <c r="AC1278" s="25"/>
      <c r="AD1278" s="25"/>
      <c r="AE1278" s="25">
        <v>0</v>
      </c>
      <c r="AF1278" s="25" t="s">
        <v>62</v>
      </c>
      <c r="AG1278" s="25" t="s">
        <v>62</v>
      </c>
      <c r="AH1278" s="25"/>
      <c r="AI1278" s="25" t="s">
        <v>63</v>
      </c>
      <c r="AJ1278" s="27">
        <v>0</v>
      </c>
      <c r="AK1278" s="24">
        <v>13</v>
      </c>
      <c r="AL1278" s="24" t="b">
        <v>0</v>
      </c>
      <c r="AM1278" s="24" t="b">
        <v>0</v>
      </c>
      <c r="AN1278" s="24" t="b">
        <v>0</v>
      </c>
      <c r="AO1278" s="24">
        <v>0</v>
      </c>
      <c r="AP1278" s="24">
        <v>1</v>
      </c>
      <c r="AQ1278" s="26">
        <v>37407</v>
      </c>
      <c r="AR1278" s="26">
        <v>37412</v>
      </c>
      <c r="AS1278" s="24">
        <v>1</v>
      </c>
      <c r="AT1278" s="23" t="s">
        <v>304</v>
      </c>
      <c r="AU1278" s="23" t="str">
        <f t="shared" si="19"/>
        <v/>
      </c>
    </row>
    <row r="1279" spans="2:47" ht="13.8" x14ac:dyDescent="0.25">
      <c r="B1279" s="20">
        <v>37407</v>
      </c>
      <c r="C1279" s="20" t="s">
        <v>2791</v>
      </c>
      <c r="D1279" s="21" t="s">
        <v>301</v>
      </c>
      <c r="E1279" s="21" t="s">
        <v>281</v>
      </c>
      <c r="F1279" s="22">
        <v>0</v>
      </c>
      <c r="G1279" s="21" t="s">
        <v>3173</v>
      </c>
      <c r="H1279" s="21" t="s">
        <v>3174</v>
      </c>
      <c r="I1279" s="21" t="s">
        <v>2601</v>
      </c>
      <c r="J1279" s="21" t="s">
        <v>268</v>
      </c>
      <c r="K1279" s="21" t="s">
        <v>39</v>
      </c>
      <c r="L1279" s="21" t="s">
        <v>269</v>
      </c>
      <c r="M1279" s="23" t="s">
        <v>303</v>
      </c>
      <c r="N1279" s="24">
        <v>456</v>
      </c>
      <c r="O1279" s="21" t="s">
        <v>271</v>
      </c>
      <c r="P1279" s="23" t="s">
        <v>130</v>
      </c>
      <c r="Q1279" s="23" t="s">
        <v>56</v>
      </c>
      <c r="R1279" s="23" t="s">
        <v>57</v>
      </c>
      <c r="S1279" s="24" t="b">
        <v>0</v>
      </c>
      <c r="T1279" s="25" t="s">
        <v>3173</v>
      </c>
      <c r="U1279" s="25"/>
      <c r="V1279" s="25"/>
      <c r="W1279" s="23" t="s">
        <v>272</v>
      </c>
      <c r="X1279" s="26">
        <v>2</v>
      </c>
      <c r="Y1279" s="26">
        <v>2</v>
      </c>
      <c r="Z1279" s="21"/>
      <c r="AA1279" s="25"/>
      <c r="AB1279" s="25"/>
      <c r="AC1279" s="25"/>
      <c r="AD1279" s="25"/>
      <c r="AE1279" s="25">
        <v>0</v>
      </c>
      <c r="AF1279" s="25" t="s">
        <v>62</v>
      </c>
      <c r="AG1279" s="25" t="s">
        <v>62</v>
      </c>
      <c r="AH1279" s="25"/>
      <c r="AI1279" s="25" t="s">
        <v>63</v>
      </c>
      <c r="AJ1279" s="27">
        <v>0</v>
      </c>
      <c r="AK1279" s="24">
        <v>13</v>
      </c>
      <c r="AL1279" s="24" t="b">
        <v>0</v>
      </c>
      <c r="AM1279" s="24" t="b">
        <v>0</v>
      </c>
      <c r="AN1279" s="24" t="b">
        <v>0</v>
      </c>
      <c r="AO1279" s="24">
        <v>0</v>
      </c>
      <c r="AP1279" s="24">
        <v>1</v>
      </c>
      <c r="AQ1279" s="26">
        <v>37407</v>
      </c>
      <c r="AR1279" s="26">
        <v>37413</v>
      </c>
      <c r="AS1279" s="24">
        <v>1</v>
      </c>
      <c r="AT1279" s="23" t="s">
        <v>304</v>
      </c>
      <c r="AU1279" s="23" t="str">
        <f t="shared" si="19"/>
        <v/>
      </c>
    </row>
    <row r="1280" spans="2:47" ht="13.8" x14ac:dyDescent="0.25">
      <c r="B1280" s="20">
        <v>37407</v>
      </c>
      <c r="C1280" s="20" t="s">
        <v>2791</v>
      </c>
      <c r="D1280" s="21" t="s">
        <v>2063</v>
      </c>
      <c r="E1280" s="21" t="s">
        <v>560</v>
      </c>
      <c r="F1280" s="22">
        <v>356.8</v>
      </c>
      <c r="G1280" s="21" t="s">
        <v>3146</v>
      </c>
      <c r="H1280" s="21" t="s">
        <v>3147</v>
      </c>
      <c r="I1280" s="21" t="s">
        <v>3224</v>
      </c>
      <c r="J1280" s="21" t="s">
        <v>432</v>
      </c>
      <c r="K1280" s="21" t="s">
        <v>39</v>
      </c>
      <c r="L1280" s="21" t="s">
        <v>269</v>
      </c>
      <c r="M1280" s="23" t="s">
        <v>2065</v>
      </c>
      <c r="N1280" s="24">
        <v>457</v>
      </c>
      <c r="O1280" s="21" t="s">
        <v>290</v>
      </c>
      <c r="P1280" s="23" t="s">
        <v>55</v>
      </c>
      <c r="Q1280" s="23" t="s">
        <v>56</v>
      </c>
      <c r="R1280" s="23" t="s">
        <v>57</v>
      </c>
      <c r="S1280" s="24" t="b">
        <v>0</v>
      </c>
      <c r="T1280" s="25" t="s">
        <v>2534</v>
      </c>
      <c r="U1280" s="25"/>
      <c r="V1280" s="25"/>
      <c r="W1280" s="23" t="s">
        <v>272</v>
      </c>
      <c r="X1280" s="26">
        <v>2</v>
      </c>
      <c r="Y1280" s="26">
        <v>2</v>
      </c>
      <c r="Z1280" s="21"/>
      <c r="AA1280" s="25"/>
      <c r="AB1280" s="25"/>
      <c r="AC1280" s="25"/>
      <c r="AD1280" s="25"/>
      <c r="AE1280" s="25">
        <v>0</v>
      </c>
      <c r="AF1280" s="25" t="s">
        <v>62</v>
      </c>
      <c r="AG1280" s="25" t="s">
        <v>62</v>
      </c>
      <c r="AH1280" s="25"/>
      <c r="AI1280" s="25" t="s">
        <v>63</v>
      </c>
      <c r="AJ1280" s="27">
        <v>356.8</v>
      </c>
      <c r="AK1280" s="24">
        <v>3</v>
      </c>
      <c r="AL1280" s="24" t="b">
        <v>0</v>
      </c>
      <c r="AM1280" s="24" t="b">
        <v>0</v>
      </c>
      <c r="AN1280" s="24" t="b">
        <v>1</v>
      </c>
      <c r="AO1280" s="24">
        <v>4</v>
      </c>
      <c r="AP1280" s="24">
        <v>1</v>
      </c>
      <c r="AQ1280" s="26">
        <v>37407</v>
      </c>
      <c r="AR1280" s="26">
        <v>37407</v>
      </c>
      <c r="AS1280" s="24">
        <v>1</v>
      </c>
      <c r="AT1280" s="23" t="s">
        <v>2066</v>
      </c>
      <c r="AU1280" s="23" t="str">
        <f t="shared" si="19"/>
        <v/>
      </c>
    </row>
    <row r="1281" spans="2:47" ht="13.8" x14ac:dyDescent="0.25">
      <c r="B1281" s="20">
        <v>37407</v>
      </c>
      <c r="C1281" s="20" t="s">
        <v>2791</v>
      </c>
      <c r="D1281" s="21" t="s">
        <v>2650</v>
      </c>
      <c r="E1281" s="21" t="s">
        <v>293</v>
      </c>
      <c r="F1281" s="22">
        <v>0</v>
      </c>
      <c r="G1281" s="21" t="s">
        <v>3173</v>
      </c>
      <c r="H1281" s="21" t="s">
        <v>3174</v>
      </c>
      <c r="I1281" s="21" t="s">
        <v>2613</v>
      </c>
      <c r="J1281" s="21" t="s">
        <v>268</v>
      </c>
      <c r="K1281" s="21" t="s">
        <v>39</v>
      </c>
      <c r="L1281" s="21" t="s">
        <v>269</v>
      </c>
      <c r="M1281" s="23" t="s">
        <v>2065</v>
      </c>
      <c r="N1281" s="24">
        <v>457</v>
      </c>
      <c r="O1281" s="21" t="s">
        <v>290</v>
      </c>
      <c r="P1281" s="23" t="s">
        <v>130</v>
      </c>
      <c r="Q1281" s="23" t="s">
        <v>56</v>
      </c>
      <c r="R1281" s="23" t="s">
        <v>57</v>
      </c>
      <c r="S1281" s="24" t="b">
        <v>0</v>
      </c>
      <c r="T1281" s="25" t="s">
        <v>3173</v>
      </c>
      <c r="U1281" s="25"/>
      <c r="V1281" s="25"/>
      <c r="W1281" s="23" t="s">
        <v>272</v>
      </c>
      <c r="X1281" s="26">
        <v>2</v>
      </c>
      <c r="Y1281" s="26">
        <v>2</v>
      </c>
      <c r="Z1281" s="21"/>
      <c r="AA1281" s="25"/>
      <c r="AB1281" s="25"/>
      <c r="AC1281" s="25"/>
      <c r="AD1281" s="25"/>
      <c r="AE1281" s="25">
        <v>0</v>
      </c>
      <c r="AF1281" s="25" t="s">
        <v>62</v>
      </c>
      <c r="AG1281" s="25" t="s">
        <v>62</v>
      </c>
      <c r="AH1281" s="25"/>
      <c r="AI1281" s="25" t="s">
        <v>63</v>
      </c>
      <c r="AJ1281" s="27">
        <v>0</v>
      </c>
      <c r="AK1281" s="24">
        <v>5</v>
      </c>
      <c r="AL1281" s="24" t="b">
        <v>0</v>
      </c>
      <c r="AM1281" s="24" t="b">
        <v>0</v>
      </c>
      <c r="AN1281" s="24" t="b">
        <v>0</v>
      </c>
      <c r="AO1281" s="24">
        <v>0</v>
      </c>
      <c r="AP1281" s="24">
        <v>1</v>
      </c>
      <c r="AQ1281" s="26">
        <v>37407</v>
      </c>
      <c r="AR1281" s="26">
        <v>37413</v>
      </c>
      <c r="AS1281" s="24">
        <v>1</v>
      </c>
      <c r="AT1281" s="23" t="s">
        <v>2651</v>
      </c>
      <c r="AU1281" s="23" t="str">
        <f t="shared" si="19"/>
        <v/>
      </c>
    </row>
    <row r="1282" spans="2:47" ht="13.8" x14ac:dyDescent="0.25">
      <c r="B1282" s="20">
        <v>37407</v>
      </c>
      <c r="C1282" s="20" t="s">
        <v>2791</v>
      </c>
      <c r="D1282" s="21" t="s">
        <v>2650</v>
      </c>
      <c r="E1282" s="21" t="s">
        <v>293</v>
      </c>
      <c r="F1282" s="22">
        <v>0</v>
      </c>
      <c r="G1282" s="21" t="s">
        <v>3175</v>
      </c>
      <c r="H1282" s="21" t="s">
        <v>3176</v>
      </c>
      <c r="I1282" s="21" t="s">
        <v>2613</v>
      </c>
      <c r="J1282" s="21" t="s">
        <v>268</v>
      </c>
      <c r="K1282" s="21" t="s">
        <v>39</v>
      </c>
      <c r="L1282" s="21" t="s">
        <v>269</v>
      </c>
      <c r="M1282" s="23" t="s">
        <v>2065</v>
      </c>
      <c r="N1282" s="24">
        <v>457</v>
      </c>
      <c r="O1282" s="21" t="s">
        <v>290</v>
      </c>
      <c r="P1282" s="23" t="s">
        <v>130</v>
      </c>
      <c r="Q1282" s="23" t="s">
        <v>56</v>
      </c>
      <c r="R1282" s="23" t="s">
        <v>57</v>
      </c>
      <c r="S1282" s="24" t="b">
        <v>0</v>
      </c>
      <c r="T1282" s="25" t="s">
        <v>3175</v>
      </c>
      <c r="U1282" s="25"/>
      <c r="V1282" s="25"/>
      <c r="W1282" s="23" t="s">
        <v>272</v>
      </c>
      <c r="X1282" s="26">
        <v>2</v>
      </c>
      <c r="Y1282" s="26">
        <v>2</v>
      </c>
      <c r="Z1282" s="21"/>
      <c r="AA1282" s="25"/>
      <c r="AB1282" s="25"/>
      <c r="AC1282" s="25"/>
      <c r="AD1282" s="25"/>
      <c r="AE1282" s="25">
        <v>0</v>
      </c>
      <c r="AF1282" s="25" t="s">
        <v>62</v>
      </c>
      <c r="AG1282" s="25" t="s">
        <v>62</v>
      </c>
      <c r="AH1282" s="25"/>
      <c r="AI1282" s="25" t="s">
        <v>63</v>
      </c>
      <c r="AJ1282" s="27">
        <v>0</v>
      </c>
      <c r="AK1282" s="24">
        <v>5</v>
      </c>
      <c r="AL1282" s="24" t="b">
        <v>0</v>
      </c>
      <c r="AM1282" s="24" t="b">
        <v>0</v>
      </c>
      <c r="AN1282" s="24" t="b">
        <v>0</v>
      </c>
      <c r="AO1282" s="24">
        <v>0</v>
      </c>
      <c r="AP1282" s="24">
        <v>1</v>
      </c>
      <c r="AQ1282" s="26">
        <v>37407</v>
      </c>
      <c r="AR1282" s="26">
        <v>37412</v>
      </c>
      <c r="AS1282" s="24">
        <v>1</v>
      </c>
      <c r="AT1282" s="23" t="s">
        <v>2651</v>
      </c>
      <c r="AU1282" s="23" t="str">
        <f t="shared" si="19"/>
        <v/>
      </c>
    </row>
    <row r="1283" spans="2:47" ht="13.8" x14ac:dyDescent="0.25">
      <c r="B1283" s="20">
        <v>37407</v>
      </c>
      <c r="C1283" s="20" t="s">
        <v>2791</v>
      </c>
      <c r="D1283" s="21" t="s">
        <v>2650</v>
      </c>
      <c r="E1283" s="21" t="s">
        <v>293</v>
      </c>
      <c r="F1283" s="22">
        <v>0</v>
      </c>
      <c r="G1283" s="21" t="s">
        <v>3177</v>
      </c>
      <c r="H1283" s="21" t="s">
        <v>3178</v>
      </c>
      <c r="I1283" s="21" t="s">
        <v>2613</v>
      </c>
      <c r="J1283" s="21" t="s">
        <v>268</v>
      </c>
      <c r="K1283" s="21" t="s">
        <v>39</v>
      </c>
      <c r="L1283" s="21" t="s">
        <v>269</v>
      </c>
      <c r="M1283" s="23" t="s">
        <v>2065</v>
      </c>
      <c r="N1283" s="24">
        <v>457</v>
      </c>
      <c r="O1283" s="21" t="s">
        <v>290</v>
      </c>
      <c r="P1283" s="23" t="s">
        <v>130</v>
      </c>
      <c r="Q1283" s="23" t="s">
        <v>56</v>
      </c>
      <c r="R1283" s="23" t="s">
        <v>57</v>
      </c>
      <c r="S1283" s="24" t="b">
        <v>0</v>
      </c>
      <c r="T1283" s="25" t="s">
        <v>3177</v>
      </c>
      <c r="U1283" s="25"/>
      <c r="V1283" s="25"/>
      <c r="W1283" s="23" t="s">
        <v>272</v>
      </c>
      <c r="X1283" s="26">
        <v>2</v>
      </c>
      <c r="Y1283" s="26">
        <v>2</v>
      </c>
      <c r="Z1283" s="21"/>
      <c r="AA1283" s="25"/>
      <c r="AB1283" s="25"/>
      <c r="AC1283" s="25"/>
      <c r="AD1283" s="25"/>
      <c r="AE1283" s="25">
        <v>0</v>
      </c>
      <c r="AF1283" s="25" t="s">
        <v>62</v>
      </c>
      <c r="AG1283" s="25" t="s">
        <v>62</v>
      </c>
      <c r="AH1283" s="25"/>
      <c r="AI1283" s="25" t="s">
        <v>63</v>
      </c>
      <c r="AJ1283" s="27">
        <v>0</v>
      </c>
      <c r="AK1283" s="24">
        <v>5</v>
      </c>
      <c r="AL1283" s="24" t="b">
        <v>0</v>
      </c>
      <c r="AM1283" s="24" t="b">
        <v>0</v>
      </c>
      <c r="AN1283" s="24" t="b">
        <v>0</v>
      </c>
      <c r="AO1283" s="24">
        <v>0</v>
      </c>
      <c r="AP1283" s="24">
        <v>1</v>
      </c>
      <c r="AQ1283" s="26">
        <v>37407</v>
      </c>
      <c r="AR1283" s="26">
        <v>37412</v>
      </c>
      <c r="AS1283" s="24">
        <v>1</v>
      </c>
      <c r="AT1283" s="23" t="s">
        <v>2651</v>
      </c>
      <c r="AU1283" s="23" t="str">
        <f t="shared" si="19"/>
        <v/>
      </c>
    </row>
    <row r="1284" spans="2:47" ht="13.8" x14ac:dyDescent="0.25">
      <c r="B1284" s="20">
        <v>37407</v>
      </c>
      <c r="C1284" s="20" t="s">
        <v>2791</v>
      </c>
      <c r="D1284" s="21" t="s">
        <v>2652</v>
      </c>
      <c r="E1284" s="21" t="s">
        <v>2631</v>
      </c>
      <c r="F1284" s="22">
        <v>0</v>
      </c>
      <c r="G1284" s="21" t="s">
        <v>3177</v>
      </c>
      <c r="H1284" s="21" t="s">
        <v>3178</v>
      </c>
      <c r="I1284" s="21" t="s">
        <v>2634</v>
      </c>
      <c r="J1284" s="21" t="s">
        <v>268</v>
      </c>
      <c r="K1284" s="21" t="s">
        <v>39</v>
      </c>
      <c r="L1284" s="21" t="s">
        <v>269</v>
      </c>
      <c r="M1284" s="23" t="s">
        <v>2653</v>
      </c>
      <c r="N1284" s="24">
        <v>457</v>
      </c>
      <c r="O1284" s="21" t="s">
        <v>1092</v>
      </c>
      <c r="P1284" s="23" t="s">
        <v>130</v>
      </c>
      <c r="Q1284" s="23" t="s">
        <v>56</v>
      </c>
      <c r="R1284" s="23" t="s">
        <v>57</v>
      </c>
      <c r="S1284" s="24" t="b">
        <v>0</v>
      </c>
      <c r="T1284" s="25" t="s">
        <v>3177</v>
      </c>
      <c r="U1284" s="25"/>
      <c r="V1284" s="25"/>
      <c r="W1284" s="23" t="s">
        <v>272</v>
      </c>
      <c r="X1284" s="26">
        <v>2</v>
      </c>
      <c r="Y1284" s="26">
        <v>2</v>
      </c>
      <c r="Z1284" s="21"/>
      <c r="AA1284" s="25"/>
      <c r="AB1284" s="25"/>
      <c r="AC1284" s="25"/>
      <c r="AD1284" s="25"/>
      <c r="AE1284" s="25">
        <v>0</v>
      </c>
      <c r="AF1284" s="25" t="s">
        <v>62</v>
      </c>
      <c r="AG1284" s="25" t="s">
        <v>62</v>
      </c>
      <c r="AH1284" s="25"/>
      <c r="AI1284" s="25" t="s">
        <v>63</v>
      </c>
      <c r="AJ1284" s="27">
        <v>0</v>
      </c>
      <c r="AK1284" s="24">
        <v>25</v>
      </c>
      <c r="AL1284" s="24" t="b">
        <v>0</v>
      </c>
      <c r="AM1284" s="24" t="b">
        <v>0</v>
      </c>
      <c r="AN1284" s="24" t="b">
        <v>0</v>
      </c>
      <c r="AO1284" s="24">
        <v>0</v>
      </c>
      <c r="AP1284" s="24">
        <v>1</v>
      </c>
      <c r="AQ1284" s="26">
        <v>37407</v>
      </c>
      <c r="AR1284" s="26">
        <v>37412</v>
      </c>
      <c r="AS1284" s="24">
        <v>1</v>
      </c>
      <c r="AT1284" s="23" t="s">
        <v>2654</v>
      </c>
      <c r="AU1284" s="23" t="str">
        <f t="shared" si="19"/>
        <v/>
      </c>
    </row>
    <row r="1285" spans="2:47" ht="13.8" x14ac:dyDescent="0.25">
      <c r="B1285" s="20">
        <v>37407</v>
      </c>
      <c r="C1285" s="20" t="s">
        <v>2791</v>
      </c>
      <c r="D1285" s="21" t="s">
        <v>2652</v>
      </c>
      <c r="E1285" s="21" t="s">
        <v>2631</v>
      </c>
      <c r="F1285" s="22">
        <v>0</v>
      </c>
      <c r="G1285" s="21" t="s">
        <v>3175</v>
      </c>
      <c r="H1285" s="21" t="s">
        <v>3176</v>
      </c>
      <c r="I1285" s="21" t="s">
        <v>2634</v>
      </c>
      <c r="J1285" s="21" t="s">
        <v>268</v>
      </c>
      <c r="K1285" s="21" t="s">
        <v>39</v>
      </c>
      <c r="L1285" s="21" t="s">
        <v>269</v>
      </c>
      <c r="M1285" s="23" t="s">
        <v>2653</v>
      </c>
      <c r="N1285" s="24">
        <v>457</v>
      </c>
      <c r="O1285" s="21" t="s">
        <v>1092</v>
      </c>
      <c r="P1285" s="23" t="s">
        <v>130</v>
      </c>
      <c r="Q1285" s="23" t="s">
        <v>56</v>
      </c>
      <c r="R1285" s="23" t="s">
        <v>57</v>
      </c>
      <c r="S1285" s="24" t="b">
        <v>0</v>
      </c>
      <c r="T1285" s="25" t="s">
        <v>3175</v>
      </c>
      <c r="U1285" s="25"/>
      <c r="V1285" s="25"/>
      <c r="W1285" s="23" t="s">
        <v>272</v>
      </c>
      <c r="X1285" s="26">
        <v>2</v>
      </c>
      <c r="Y1285" s="26">
        <v>2</v>
      </c>
      <c r="Z1285" s="21"/>
      <c r="AA1285" s="25"/>
      <c r="AB1285" s="25"/>
      <c r="AC1285" s="25"/>
      <c r="AD1285" s="25"/>
      <c r="AE1285" s="25">
        <v>0</v>
      </c>
      <c r="AF1285" s="25" t="s">
        <v>62</v>
      </c>
      <c r="AG1285" s="25" t="s">
        <v>62</v>
      </c>
      <c r="AH1285" s="25"/>
      <c r="AI1285" s="25" t="s">
        <v>63</v>
      </c>
      <c r="AJ1285" s="27">
        <v>0</v>
      </c>
      <c r="AK1285" s="24">
        <v>25</v>
      </c>
      <c r="AL1285" s="24" t="b">
        <v>0</v>
      </c>
      <c r="AM1285" s="24" t="b">
        <v>0</v>
      </c>
      <c r="AN1285" s="24" t="b">
        <v>0</v>
      </c>
      <c r="AO1285" s="24">
        <v>0</v>
      </c>
      <c r="AP1285" s="24">
        <v>1</v>
      </c>
      <c r="AQ1285" s="26">
        <v>37407</v>
      </c>
      <c r="AR1285" s="26">
        <v>37412</v>
      </c>
      <c r="AS1285" s="24">
        <v>1</v>
      </c>
      <c r="AT1285" s="23" t="s">
        <v>2654</v>
      </c>
      <c r="AU1285" s="23" t="str">
        <f t="shared" si="19"/>
        <v/>
      </c>
    </row>
    <row r="1286" spans="2:47" ht="13.8" x14ac:dyDescent="0.25">
      <c r="B1286" s="20">
        <v>37407</v>
      </c>
      <c r="C1286" s="20" t="s">
        <v>2791</v>
      </c>
      <c r="D1286" s="21" t="s">
        <v>2652</v>
      </c>
      <c r="E1286" s="21" t="s">
        <v>2631</v>
      </c>
      <c r="F1286" s="22">
        <v>0</v>
      </c>
      <c r="G1286" s="21" t="s">
        <v>3173</v>
      </c>
      <c r="H1286" s="21" t="s">
        <v>3174</v>
      </c>
      <c r="I1286" s="21" t="s">
        <v>2634</v>
      </c>
      <c r="J1286" s="21" t="s">
        <v>268</v>
      </c>
      <c r="K1286" s="21" t="s">
        <v>39</v>
      </c>
      <c r="L1286" s="21" t="s">
        <v>269</v>
      </c>
      <c r="M1286" s="23" t="s">
        <v>2653</v>
      </c>
      <c r="N1286" s="24">
        <v>457</v>
      </c>
      <c r="O1286" s="21" t="s">
        <v>1092</v>
      </c>
      <c r="P1286" s="23" t="s">
        <v>130</v>
      </c>
      <c r="Q1286" s="23" t="s">
        <v>56</v>
      </c>
      <c r="R1286" s="23" t="s">
        <v>57</v>
      </c>
      <c r="S1286" s="24" t="b">
        <v>0</v>
      </c>
      <c r="T1286" s="25" t="s">
        <v>3173</v>
      </c>
      <c r="U1286" s="25"/>
      <c r="V1286" s="25"/>
      <c r="W1286" s="23" t="s">
        <v>272</v>
      </c>
      <c r="X1286" s="26">
        <v>2</v>
      </c>
      <c r="Y1286" s="26">
        <v>2</v>
      </c>
      <c r="Z1286" s="21"/>
      <c r="AA1286" s="25"/>
      <c r="AB1286" s="25"/>
      <c r="AC1286" s="25"/>
      <c r="AD1286" s="25"/>
      <c r="AE1286" s="25">
        <v>0</v>
      </c>
      <c r="AF1286" s="25" t="s">
        <v>62</v>
      </c>
      <c r="AG1286" s="25" t="s">
        <v>62</v>
      </c>
      <c r="AH1286" s="25"/>
      <c r="AI1286" s="25" t="s">
        <v>63</v>
      </c>
      <c r="AJ1286" s="27">
        <v>0</v>
      </c>
      <c r="AK1286" s="24">
        <v>25</v>
      </c>
      <c r="AL1286" s="24" t="b">
        <v>0</v>
      </c>
      <c r="AM1286" s="24" t="b">
        <v>0</v>
      </c>
      <c r="AN1286" s="24" t="b">
        <v>0</v>
      </c>
      <c r="AO1286" s="24">
        <v>0</v>
      </c>
      <c r="AP1286" s="24">
        <v>1</v>
      </c>
      <c r="AQ1286" s="26">
        <v>37407</v>
      </c>
      <c r="AR1286" s="26">
        <v>37413</v>
      </c>
      <c r="AS1286" s="24">
        <v>1</v>
      </c>
      <c r="AT1286" s="23" t="s">
        <v>2654</v>
      </c>
      <c r="AU1286" s="23" t="str">
        <f t="shared" ref="AU1286:AU1349" si="20">IF(LEFT(T1286,2)="VO",T1286,"")</f>
        <v/>
      </c>
    </row>
    <row r="1287" spans="2:47" ht="13.8" x14ac:dyDescent="0.25">
      <c r="B1287" s="20">
        <v>37407</v>
      </c>
      <c r="C1287" s="20" t="s">
        <v>2791</v>
      </c>
      <c r="D1287" s="21" t="s">
        <v>46</v>
      </c>
      <c r="E1287" s="21" t="s">
        <v>47</v>
      </c>
      <c r="F1287" s="22">
        <v>21.79</v>
      </c>
      <c r="G1287" s="21" t="s">
        <v>3225</v>
      </c>
      <c r="H1287" s="21" t="s">
        <v>49</v>
      </c>
      <c r="I1287" s="21" t="s">
        <v>3226</v>
      </c>
      <c r="J1287" s="21" t="s">
        <v>307</v>
      </c>
      <c r="K1287" s="21" t="s">
        <v>39</v>
      </c>
      <c r="L1287" s="21" t="s">
        <v>52</v>
      </c>
      <c r="M1287" s="23" t="s">
        <v>53</v>
      </c>
      <c r="N1287" s="24">
        <v>458</v>
      </c>
      <c r="O1287" s="21" t="s">
        <v>54</v>
      </c>
      <c r="P1287" s="23" t="s">
        <v>55</v>
      </c>
      <c r="Q1287" s="23" t="s">
        <v>56</v>
      </c>
      <c r="R1287" s="23" t="s">
        <v>57</v>
      </c>
      <c r="S1287" s="24" t="b">
        <v>0</v>
      </c>
      <c r="T1287" s="25" t="s">
        <v>3227</v>
      </c>
      <c r="U1287" s="25" t="s">
        <v>3228</v>
      </c>
      <c r="V1287" s="25" t="s">
        <v>329</v>
      </c>
      <c r="W1287" s="23" t="s">
        <v>3229</v>
      </c>
      <c r="X1287" s="26">
        <v>37398</v>
      </c>
      <c r="Y1287" s="26">
        <v>37455</v>
      </c>
      <c r="Z1287" s="21"/>
      <c r="AA1287" s="25"/>
      <c r="AB1287" s="25"/>
      <c r="AC1287" s="25"/>
      <c r="AD1287" s="25">
        <v>7001</v>
      </c>
      <c r="AE1287" s="25">
        <v>21.79</v>
      </c>
      <c r="AF1287" s="25" t="s">
        <v>62</v>
      </c>
      <c r="AG1287" s="25" t="s">
        <v>62</v>
      </c>
      <c r="AH1287" s="25"/>
      <c r="AI1287" s="25" t="s">
        <v>63</v>
      </c>
      <c r="AJ1287" s="27">
        <v>21.79</v>
      </c>
      <c r="AK1287" s="24">
        <v>1</v>
      </c>
      <c r="AL1287" s="24" t="b">
        <v>0</v>
      </c>
      <c r="AM1287" s="24" t="b">
        <v>0</v>
      </c>
      <c r="AN1287" s="24" t="b">
        <v>0</v>
      </c>
      <c r="AO1287" s="24">
        <v>0</v>
      </c>
      <c r="AP1287" s="24">
        <v>1</v>
      </c>
      <c r="AQ1287" s="26">
        <v>37407</v>
      </c>
      <c r="AR1287" s="26">
        <v>37413</v>
      </c>
      <c r="AS1287" s="24">
        <v>1</v>
      </c>
      <c r="AT1287" s="23" t="s">
        <v>64</v>
      </c>
      <c r="AU1287" s="23" t="str">
        <f t="shared" si="20"/>
        <v>VO00538957</v>
      </c>
    </row>
    <row r="1288" spans="2:47" ht="13.8" x14ac:dyDescent="0.25">
      <c r="B1288" s="20">
        <v>37407</v>
      </c>
      <c r="C1288" s="20" t="s">
        <v>2791</v>
      </c>
      <c r="D1288" s="21" t="s">
        <v>46</v>
      </c>
      <c r="E1288" s="21" t="s">
        <v>47</v>
      </c>
      <c r="F1288" s="22">
        <v>29.5</v>
      </c>
      <c r="G1288" s="21" t="s">
        <v>3225</v>
      </c>
      <c r="H1288" s="21" t="s">
        <v>49</v>
      </c>
      <c r="I1288" s="21" t="s">
        <v>3230</v>
      </c>
      <c r="J1288" s="21" t="s">
        <v>307</v>
      </c>
      <c r="K1288" s="21" t="s">
        <v>39</v>
      </c>
      <c r="L1288" s="21" t="s">
        <v>52</v>
      </c>
      <c r="M1288" s="23" t="s">
        <v>53</v>
      </c>
      <c r="N1288" s="24">
        <v>458</v>
      </c>
      <c r="O1288" s="21" t="s">
        <v>54</v>
      </c>
      <c r="P1288" s="23" t="s">
        <v>55</v>
      </c>
      <c r="Q1288" s="23" t="s">
        <v>56</v>
      </c>
      <c r="R1288" s="23" t="s">
        <v>57</v>
      </c>
      <c r="S1288" s="24" t="b">
        <v>0</v>
      </c>
      <c r="T1288" s="25" t="s">
        <v>3231</v>
      </c>
      <c r="U1288" s="25" t="s">
        <v>3228</v>
      </c>
      <c r="V1288" s="25" t="s">
        <v>329</v>
      </c>
      <c r="W1288" s="23" t="s">
        <v>3232</v>
      </c>
      <c r="X1288" s="26">
        <v>37398</v>
      </c>
      <c r="Y1288" s="26">
        <v>37455</v>
      </c>
      <c r="Z1288" s="21"/>
      <c r="AA1288" s="25"/>
      <c r="AB1288" s="25"/>
      <c r="AC1288" s="25"/>
      <c r="AD1288" s="25">
        <v>7001</v>
      </c>
      <c r="AE1288" s="25">
        <v>29.5</v>
      </c>
      <c r="AF1288" s="25" t="s">
        <v>62</v>
      </c>
      <c r="AG1288" s="25" t="s">
        <v>62</v>
      </c>
      <c r="AH1288" s="25"/>
      <c r="AI1288" s="25" t="s">
        <v>63</v>
      </c>
      <c r="AJ1288" s="27">
        <v>29.5</v>
      </c>
      <c r="AK1288" s="24">
        <v>2</v>
      </c>
      <c r="AL1288" s="24" t="b">
        <v>0</v>
      </c>
      <c r="AM1288" s="24" t="b">
        <v>0</v>
      </c>
      <c r="AN1288" s="24" t="b">
        <v>0</v>
      </c>
      <c r="AO1288" s="24">
        <v>0</v>
      </c>
      <c r="AP1288" s="24">
        <v>1</v>
      </c>
      <c r="AQ1288" s="26">
        <v>37407</v>
      </c>
      <c r="AR1288" s="26">
        <v>37413</v>
      </c>
      <c r="AS1288" s="24">
        <v>1</v>
      </c>
      <c r="AT1288" s="23" t="s">
        <v>64</v>
      </c>
      <c r="AU1288" s="23" t="str">
        <f t="shared" si="20"/>
        <v>VO00538958</v>
      </c>
    </row>
    <row r="1289" spans="2:47" ht="13.8" x14ac:dyDescent="0.25">
      <c r="B1289" s="20">
        <v>37407</v>
      </c>
      <c r="C1289" s="20" t="s">
        <v>2791</v>
      </c>
      <c r="D1289" s="21" t="s">
        <v>46</v>
      </c>
      <c r="E1289" s="21" t="s">
        <v>47</v>
      </c>
      <c r="F1289" s="22">
        <v>77.42</v>
      </c>
      <c r="G1289" s="21" t="s">
        <v>3225</v>
      </c>
      <c r="H1289" s="21" t="s">
        <v>49</v>
      </c>
      <c r="I1289" s="21" t="s">
        <v>3233</v>
      </c>
      <c r="J1289" s="21" t="s">
        <v>307</v>
      </c>
      <c r="K1289" s="21" t="s">
        <v>39</v>
      </c>
      <c r="L1289" s="21" t="s">
        <v>52</v>
      </c>
      <c r="M1289" s="23" t="s">
        <v>53</v>
      </c>
      <c r="N1289" s="24">
        <v>458</v>
      </c>
      <c r="O1289" s="21" t="s">
        <v>54</v>
      </c>
      <c r="P1289" s="23" t="s">
        <v>55</v>
      </c>
      <c r="Q1289" s="23" t="s">
        <v>56</v>
      </c>
      <c r="R1289" s="23" t="s">
        <v>57</v>
      </c>
      <c r="S1289" s="24" t="b">
        <v>0</v>
      </c>
      <c r="T1289" s="25" t="s">
        <v>3234</v>
      </c>
      <c r="U1289" s="25" t="s">
        <v>3228</v>
      </c>
      <c r="V1289" s="25" t="s">
        <v>329</v>
      </c>
      <c r="W1289" s="23" t="s">
        <v>3235</v>
      </c>
      <c r="X1289" s="26">
        <v>37393</v>
      </c>
      <c r="Y1289" s="26">
        <v>37450</v>
      </c>
      <c r="Z1289" s="21"/>
      <c r="AA1289" s="25"/>
      <c r="AB1289" s="25"/>
      <c r="AC1289" s="25"/>
      <c r="AD1289" s="25">
        <v>7001</v>
      </c>
      <c r="AE1289" s="25">
        <v>77.42</v>
      </c>
      <c r="AF1289" s="25" t="s">
        <v>62</v>
      </c>
      <c r="AG1289" s="25" t="s">
        <v>62</v>
      </c>
      <c r="AH1289" s="25"/>
      <c r="AI1289" s="25" t="s">
        <v>63</v>
      </c>
      <c r="AJ1289" s="27">
        <v>77.42</v>
      </c>
      <c r="AK1289" s="24">
        <v>3</v>
      </c>
      <c r="AL1289" s="24" t="b">
        <v>0</v>
      </c>
      <c r="AM1289" s="24" t="b">
        <v>0</v>
      </c>
      <c r="AN1289" s="24" t="b">
        <v>0</v>
      </c>
      <c r="AO1289" s="24">
        <v>0</v>
      </c>
      <c r="AP1289" s="24">
        <v>1</v>
      </c>
      <c r="AQ1289" s="26">
        <v>37407</v>
      </c>
      <c r="AR1289" s="26">
        <v>37413</v>
      </c>
      <c r="AS1289" s="24">
        <v>1</v>
      </c>
      <c r="AT1289" s="23" t="s">
        <v>64</v>
      </c>
      <c r="AU1289" s="23" t="str">
        <f t="shared" si="20"/>
        <v>VO00538960</v>
      </c>
    </row>
    <row r="1290" spans="2:47" ht="13.8" x14ac:dyDescent="0.25">
      <c r="B1290" s="20">
        <v>37407</v>
      </c>
      <c r="C1290" s="20" t="s">
        <v>2791</v>
      </c>
      <c r="D1290" s="21" t="s">
        <v>46</v>
      </c>
      <c r="E1290" s="21" t="s">
        <v>47</v>
      </c>
      <c r="F1290" s="22">
        <v>47.48</v>
      </c>
      <c r="G1290" s="21" t="s">
        <v>3225</v>
      </c>
      <c r="H1290" s="21" t="s">
        <v>49</v>
      </c>
      <c r="I1290" s="21" t="s">
        <v>3236</v>
      </c>
      <c r="J1290" s="21" t="s">
        <v>307</v>
      </c>
      <c r="K1290" s="21" t="s">
        <v>39</v>
      </c>
      <c r="L1290" s="21" t="s">
        <v>52</v>
      </c>
      <c r="M1290" s="23" t="s">
        <v>53</v>
      </c>
      <c r="N1290" s="24">
        <v>458</v>
      </c>
      <c r="O1290" s="21" t="s">
        <v>54</v>
      </c>
      <c r="P1290" s="23" t="s">
        <v>55</v>
      </c>
      <c r="Q1290" s="23" t="s">
        <v>56</v>
      </c>
      <c r="R1290" s="23" t="s">
        <v>57</v>
      </c>
      <c r="S1290" s="24" t="b">
        <v>0</v>
      </c>
      <c r="T1290" s="25" t="s">
        <v>3237</v>
      </c>
      <c r="U1290" s="25" t="s">
        <v>3228</v>
      </c>
      <c r="V1290" s="25" t="s">
        <v>329</v>
      </c>
      <c r="W1290" s="23" t="s">
        <v>3238</v>
      </c>
      <c r="X1290" s="26">
        <v>37393</v>
      </c>
      <c r="Y1290" s="26">
        <v>37450</v>
      </c>
      <c r="Z1290" s="21"/>
      <c r="AA1290" s="25"/>
      <c r="AB1290" s="25"/>
      <c r="AC1290" s="25"/>
      <c r="AD1290" s="25">
        <v>7001</v>
      </c>
      <c r="AE1290" s="25">
        <v>47.48</v>
      </c>
      <c r="AF1290" s="25" t="s">
        <v>62</v>
      </c>
      <c r="AG1290" s="25" t="s">
        <v>62</v>
      </c>
      <c r="AH1290" s="25"/>
      <c r="AI1290" s="25" t="s">
        <v>63</v>
      </c>
      <c r="AJ1290" s="27">
        <v>47.48</v>
      </c>
      <c r="AK1290" s="24">
        <v>4</v>
      </c>
      <c r="AL1290" s="24" t="b">
        <v>0</v>
      </c>
      <c r="AM1290" s="24" t="b">
        <v>0</v>
      </c>
      <c r="AN1290" s="24" t="b">
        <v>0</v>
      </c>
      <c r="AO1290" s="24">
        <v>0</v>
      </c>
      <c r="AP1290" s="24">
        <v>1</v>
      </c>
      <c r="AQ1290" s="26">
        <v>37407</v>
      </c>
      <c r="AR1290" s="26">
        <v>37413</v>
      </c>
      <c r="AS1290" s="24">
        <v>1</v>
      </c>
      <c r="AT1290" s="23" t="s">
        <v>64</v>
      </c>
      <c r="AU1290" s="23" t="str">
        <f t="shared" si="20"/>
        <v>VO00538962</v>
      </c>
    </row>
    <row r="1291" spans="2:47" ht="13.8" x14ac:dyDescent="0.25">
      <c r="B1291" s="20">
        <v>37407</v>
      </c>
      <c r="C1291" s="20" t="s">
        <v>2791</v>
      </c>
      <c r="D1291" s="21" t="s">
        <v>46</v>
      </c>
      <c r="E1291" s="21" t="s">
        <v>47</v>
      </c>
      <c r="F1291" s="22">
        <v>7.75</v>
      </c>
      <c r="G1291" s="21" t="s">
        <v>3225</v>
      </c>
      <c r="H1291" s="21" t="s">
        <v>49</v>
      </c>
      <c r="I1291" s="21" t="s">
        <v>3239</v>
      </c>
      <c r="J1291" s="21" t="s">
        <v>307</v>
      </c>
      <c r="K1291" s="21" t="s">
        <v>39</v>
      </c>
      <c r="L1291" s="21" t="s">
        <v>52</v>
      </c>
      <c r="M1291" s="23" t="s">
        <v>53</v>
      </c>
      <c r="N1291" s="24">
        <v>458</v>
      </c>
      <c r="O1291" s="21" t="s">
        <v>54</v>
      </c>
      <c r="P1291" s="23" t="s">
        <v>55</v>
      </c>
      <c r="Q1291" s="23" t="s">
        <v>56</v>
      </c>
      <c r="R1291" s="23" t="s">
        <v>57</v>
      </c>
      <c r="S1291" s="24" t="b">
        <v>0</v>
      </c>
      <c r="T1291" s="25" t="s">
        <v>3240</v>
      </c>
      <c r="U1291" s="25" t="s">
        <v>3228</v>
      </c>
      <c r="V1291" s="25" t="s">
        <v>210</v>
      </c>
      <c r="W1291" s="23" t="s">
        <v>3241</v>
      </c>
      <c r="X1291" s="26">
        <v>37399</v>
      </c>
      <c r="Y1291" s="26">
        <v>37456</v>
      </c>
      <c r="Z1291" s="21"/>
      <c r="AA1291" s="25"/>
      <c r="AB1291" s="25"/>
      <c r="AC1291" s="25"/>
      <c r="AD1291" s="25">
        <v>7001</v>
      </c>
      <c r="AE1291" s="25">
        <v>7.75</v>
      </c>
      <c r="AF1291" s="25" t="s">
        <v>62</v>
      </c>
      <c r="AG1291" s="25" t="s">
        <v>62</v>
      </c>
      <c r="AH1291" s="25"/>
      <c r="AI1291" s="25" t="s">
        <v>63</v>
      </c>
      <c r="AJ1291" s="27">
        <v>7.75</v>
      </c>
      <c r="AK1291" s="24">
        <v>5</v>
      </c>
      <c r="AL1291" s="24" t="b">
        <v>0</v>
      </c>
      <c r="AM1291" s="24" t="b">
        <v>0</v>
      </c>
      <c r="AN1291" s="24" t="b">
        <v>0</v>
      </c>
      <c r="AO1291" s="24">
        <v>0</v>
      </c>
      <c r="AP1291" s="24">
        <v>1</v>
      </c>
      <c r="AQ1291" s="26">
        <v>37407</v>
      </c>
      <c r="AR1291" s="26">
        <v>37413</v>
      </c>
      <c r="AS1291" s="24">
        <v>1</v>
      </c>
      <c r="AT1291" s="23" t="s">
        <v>64</v>
      </c>
      <c r="AU1291" s="23" t="str">
        <f t="shared" si="20"/>
        <v>VO00538965</v>
      </c>
    </row>
    <row r="1292" spans="2:47" ht="13.8" x14ac:dyDescent="0.25">
      <c r="B1292" s="20">
        <v>37407</v>
      </c>
      <c r="C1292" s="20" t="s">
        <v>2791</v>
      </c>
      <c r="D1292" s="21" t="s">
        <v>46</v>
      </c>
      <c r="E1292" s="21" t="s">
        <v>47</v>
      </c>
      <c r="F1292" s="22">
        <v>8.06</v>
      </c>
      <c r="G1292" s="21" t="s">
        <v>3225</v>
      </c>
      <c r="H1292" s="21" t="s">
        <v>49</v>
      </c>
      <c r="I1292" s="21" t="s">
        <v>3242</v>
      </c>
      <c r="J1292" s="21" t="s">
        <v>307</v>
      </c>
      <c r="K1292" s="21" t="s">
        <v>39</v>
      </c>
      <c r="L1292" s="21" t="s">
        <v>52</v>
      </c>
      <c r="M1292" s="23" t="s">
        <v>53</v>
      </c>
      <c r="N1292" s="24">
        <v>458</v>
      </c>
      <c r="O1292" s="21" t="s">
        <v>54</v>
      </c>
      <c r="P1292" s="23" t="s">
        <v>55</v>
      </c>
      <c r="Q1292" s="23" t="s">
        <v>56</v>
      </c>
      <c r="R1292" s="23" t="s">
        <v>57</v>
      </c>
      <c r="S1292" s="24" t="b">
        <v>0</v>
      </c>
      <c r="T1292" s="25" t="s">
        <v>3243</v>
      </c>
      <c r="U1292" s="25" t="s">
        <v>3228</v>
      </c>
      <c r="V1292" s="25" t="s">
        <v>60</v>
      </c>
      <c r="W1292" s="23" t="s">
        <v>3244</v>
      </c>
      <c r="X1292" s="26">
        <v>37405</v>
      </c>
      <c r="Y1292" s="26">
        <v>37462</v>
      </c>
      <c r="Z1292" s="21"/>
      <c r="AA1292" s="25"/>
      <c r="AB1292" s="25"/>
      <c r="AC1292" s="25"/>
      <c r="AD1292" s="25">
        <v>7001</v>
      </c>
      <c r="AE1292" s="25">
        <v>8.06</v>
      </c>
      <c r="AF1292" s="25" t="s">
        <v>62</v>
      </c>
      <c r="AG1292" s="25" t="s">
        <v>62</v>
      </c>
      <c r="AH1292" s="25"/>
      <c r="AI1292" s="25" t="s">
        <v>63</v>
      </c>
      <c r="AJ1292" s="27">
        <v>8.06</v>
      </c>
      <c r="AK1292" s="24">
        <v>6</v>
      </c>
      <c r="AL1292" s="24" t="b">
        <v>0</v>
      </c>
      <c r="AM1292" s="24" t="b">
        <v>0</v>
      </c>
      <c r="AN1292" s="24" t="b">
        <v>0</v>
      </c>
      <c r="AO1292" s="24">
        <v>0</v>
      </c>
      <c r="AP1292" s="24">
        <v>1</v>
      </c>
      <c r="AQ1292" s="26">
        <v>37407</v>
      </c>
      <c r="AR1292" s="26">
        <v>37413</v>
      </c>
      <c r="AS1292" s="24">
        <v>1</v>
      </c>
      <c r="AT1292" s="23" t="s">
        <v>64</v>
      </c>
      <c r="AU1292" s="23" t="str">
        <f t="shared" si="20"/>
        <v>VO00538967</v>
      </c>
    </row>
    <row r="1293" spans="2:47" ht="13.8" x14ac:dyDescent="0.25">
      <c r="B1293" s="20">
        <v>37407</v>
      </c>
      <c r="C1293" s="20" t="s">
        <v>2791</v>
      </c>
      <c r="D1293" s="21" t="s">
        <v>46</v>
      </c>
      <c r="E1293" s="21" t="s">
        <v>47</v>
      </c>
      <c r="F1293" s="22">
        <v>106.92</v>
      </c>
      <c r="G1293" s="21" t="s">
        <v>3245</v>
      </c>
      <c r="H1293" s="21" t="s">
        <v>49</v>
      </c>
      <c r="I1293" s="21" t="s">
        <v>3246</v>
      </c>
      <c r="J1293" s="21" t="s">
        <v>307</v>
      </c>
      <c r="K1293" s="21" t="s">
        <v>39</v>
      </c>
      <c r="L1293" s="21" t="s">
        <v>52</v>
      </c>
      <c r="M1293" s="23" t="s">
        <v>53</v>
      </c>
      <c r="N1293" s="24">
        <v>458</v>
      </c>
      <c r="O1293" s="21" t="s">
        <v>54</v>
      </c>
      <c r="P1293" s="23" t="s">
        <v>55</v>
      </c>
      <c r="Q1293" s="23" t="s">
        <v>56</v>
      </c>
      <c r="R1293" s="23" t="s">
        <v>57</v>
      </c>
      <c r="S1293" s="24" t="b">
        <v>0</v>
      </c>
      <c r="T1293" s="25" t="s">
        <v>3247</v>
      </c>
      <c r="U1293" s="25" t="s">
        <v>3248</v>
      </c>
      <c r="V1293" s="25" t="s">
        <v>210</v>
      </c>
      <c r="W1293" s="23" t="s">
        <v>3249</v>
      </c>
      <c r="X1293" s="26">
        <v>37391</v>
      </c>
      <c r="Y1293" s="26">
        <v>37448</v>
      </c>
      <c r="Z1293" s="21"/>
      <c r="AA1293" s="25"/>
      <c r="AB1293" s="25"/>
      <c r="AC1293" s="25"/>
      <c r="AD1293" s="25">
        <v>7001</v>
      </c>
      <c r="AE1293" s="25">
        <v>106.92</v>
      </c>
      <c r="AF1293" s="25" t="s">
        <v>62</v>
      </c>
      <c r="AG1293" s="25" t="s">
        <v>62</v>
      </c>
      <c r="AH1293" s="25"/>
      <c r="AI1293" s="25" t="s">
        <v>63</v>
      </c>
      <c r="AJ1293" s="27">
        <v>106.92</v>
      </c>
      <c r="AK1293" s="24">
        <v>3</v>
      </c>
      <c r="AL1293" s="24" t="b">
        <v>0</v>
      </c>
      <c r="AM1293" s="24" t="b">
        <v>0</v>
      </c>
      <c r="AN1293" s="24" t="b">
        <v>0</v>
      </c>
      <c r="AO1293" s="24">
        <v>0</v>
      </c>
      <c r="AP1293" s="24">
        <v>1</v>
      </c>
      <c r="AQ1293" s="26">
        <v>37407</v>
      </c>
      <c r="AR1293" s="26">
        <v>37411</v>
      </c>
      <c r="AS1293" s="24">
        <v>1</v>
      </c>
      <c r="AT1293" s="23" t="s">
        <v>64</v>
      </c>
      <c r="AU1293" s="23" t="str">
        <f t="shared" si="20"/>
        <v>VO00535181</v>
      </c>
    </row>
    <row r="1294" spans="2:47" ht="13.8" x14ac:dyDescent="0.25">
      <c r="B1294" s="20">
        <v>37407</v>
      </c>
      <c r="C1294" s="20" t="s">
        <v>2791</v>
      </c>
      <c r="D1294" s="21" t="s">
        <v>46</v>
      </c>
      <c r="E1294" s="21" t="s">
        <v>47</v>
      </c>
      <c r="F1294" s="22">
        <v>13.77</v>
      </c>
      <c r="G1294" s="21" t="s">
        <v>3245</v>
      </c>
      <c r="H1294" s="21" t="s">
        <v>49</v>
      </c>
      <c r="I1294" s="21" t="s">
        <v>3250</v>
      </c>
      <c r="J1294" s="21" t="s">
        <v>307</v>
      </c>
      <c r="K1294" s="21" t="s">
        <v>39</v>
      </c>
      <c r="L1294" s="21" t="s">
        <v>52</v>
      </c>
      <c r="M1294" s="23" t="s">
        <v>53</v>
      </c>
      <c r="N1294" s="24">
        <v>458</v>
      </c>
      <c r="O1294" s="21" t="s">
        <v>54</v>
      </c>
      <c r="P1294" s="23" t="s">
        <v>55</v>
      </c>
      <c r="Q1294" s="23" t="s">
        <v>56</v>
      </c>
      <c r="R1294" s="23" t="s">
        <v>57</v>
      </c>
      <c r="S1294" s="24" t="b">
        <v>0</v>
      </c>
      <c r="T1294" s="25" t="s">
        <v>3251</v>
      </c>
      <c r="U1294" s="25" t="s">
        <v>3248</v>
      </c>
      <c r="V1294" s="25" t="s">
        <v>210</v>
      </c>
      <c r="W1294" s="23" t="s">
        <v>3252</v>
      </c>
      <c r="X1294" s="26">
        <v>37392</v>
      </c>
      <c r="Y1294" s="26">
        <v>37449</v>
      </c>
      <c r="Z1294" s="21"/>
      <c r="AA1294" s="25"/>
      <c r="AB1294" s="25"/>
      <c r="AC1294" s="25"/>
      <c r="AD1294" s="25">
        <v>7001</v>
      </c>
      <c r="AE1294" s="25">
        <v>13.77</v>
      </c>
      <c r="AF1294" s="25" t="s">
        <v>62</v>
      </c>
      <c r="AG1294" s="25" t="s">
        <v>62</v>
      </c>
      <c r="AH1294" s="25"/>
      <c r="AI1294" s="25" t="s">
        <v>63</v>
      </c>
      <c r="AJ1294" s="27">
        <v>13.77</v>
      </c>
      <c r="AK1294" s="24">
        <v>4</v>
      </c>
      <c r="AL1294" s="24" t="b">
        <v>0</v>
      </c>
      <c r="AM1294" s="24" t="b">
        <v>0</v>
      </c>
      <c r="AN1294" s="24" t="b">
        <v>0</v>
      </c>
      <c r="AO1294" s="24">
        <v>0</v>
      </c>
      <c r="AP1294" s="24">
        <v>1</v>
      </c>
      <c r="AQ1294" s="26">
        <v>37407</v>
      </c>
      <c r="AR1294" s="26">
        <v>37411</v>
      </c>
      <c r="AS1294" s="24">
        <v>1</v>
      </c>
      <c r="AT1294" s="23" t="s">
        <v>64</v>
      </c>
      <c r="AU1294" s="23" t="str">
        <f t="shared" si="20"/>
        <v>VO00535182</v>
      </c>
    </row>
    <row r="1295" spans="2:47" ht="13.8" x14ac:dyDescent="0.25">
      <c r="B1295" s="20">
        <v>37407</v>
      </c>
      <c r="C1295" s="20" t="s">
        <v>2791</v>
      </c>
      <c r="D1295" s="21" t="s">
        <v>46</v>
      </c>
      <c r="E1295" s="21" t="s">
        <v>47</v>
      </c>
      <c r="F1295" s="22">
        <v>65.91</v>
      </c>
      <c r="G1295" s="21" t="s">
        <v>3253</v>
      </c>
      <c r="H1295" s="21" t="s">
        <v>3254</v>
      </c>
      <c r="I1295" s="21" t="s">
        <v>3254</v>
      </c>
      <c r="J1295" s="21" t="s">
        <v>432</v>
      </c>
      <c r="K1295" s="21" t="s">
        <v>39</v>
      </c>
      <c r="L1295" s="21" t="s">
        <v>269</v>
      </c>
      <c r="M1295" s="23" t="s">
        <v>53</v>
      </c>
      <c r="N1295" s="24">
        <v>458</v>
      </c>
      <c r="O1295" s="21" t="s">
        <v>54</v>
      </c>
      <c r="P1295" s="23" t="s">
        <v>55</v>
      </c>
      <c r="Q1295" s="23" t="s">
        <v>56</v>
      </c>
      <c r="R1295" s="23" t="s">
        <v>57</v>
      </c>
      <c r="S1295" s="24" t="b">
        <v>0</v>
      </c>
      <c r="T1295" s="25" t="s">
        <v>3253</v>
      </c>
      <c r="U1295" s="25"/>
      <c r="V1295" s="25"/>
      <c r="W1295" s="23" t="s">
        <v>272</v>
      </c>
      <c r="X1295" s="26">
        <v>2</v>
      </c>
      <c r="Y1295" s="26">
        <v>2</v>
      </c>
      <c r="Z1295" s="21"/>
      <c r="AA1295" s="25"/>
      <c r="AB1295" s="25"/>
      <c r="AC1295" s="25"/>
      <c r="AD1295" s="25"/>
      <c r="AE1295" s="25">
        <v>0</v>
      </c>
      <c r="AF1295" s="25" t="s">
        <v>62</v>
      </c>
      <c r="AG1295" s="25" t="s">
        <v>62</v>
      </c>
      <c r="AH1295" s="25"/>
      <c r="AI1295" s="25" t="s">
        <v>63</v>
      </c>
      <c r="AJ1295" s="27">
        <v>65.91</v>
      </c>
      <c r="AK1295" s="24">
        <v>1</v>
      </c>
      <c r="AL1295" s="24" t="b">
        <v>1</v>
      </c>
      <c r="AM1295" s="24" t="b">
        <v>0</v>
      </c>
      <c r="AN1295" s="24" t="b">
        <v>0</v>
      </c>
      <c r="AO1295" s="24">
        <v>0</v>
      </c>
      <c r="AP1295" s="24">
        <v>1</v>
      </c>
      <c r="AQ1295" s="26">
        <v>37407</v>
      </c>
      <c r="AR1295" s="26">
        <v>37414</v>
      </c>
      <c r="AS1295" s="24">
        <v>1</v>
      </c>
      <c r="AT1295" s="23" t="s">
        <v>64</v>
      </c>
      <c r="AU1295" s="23" t="str">
        <f t="shared" si="20"/>
        <v/>
      </c>
    </row>
    <row r="1296" spans="2:47" ht="13.8" x14ac:dyDescent="0.25">
      <c r="B1296" s="20">
        <v>37407</v>
      </c>
      <c r="C1296" s="20" t="s">
        <v>2791</v>
      </c>
      <c r="D1296" s="21" t="s">
        <v>46</v>
      </c>
      <c r="E1296" s="21" t="s">
        <v>47</v>
      </c>
      <c r="F1296" s="22">
        <v>-370.56</v>
      </c>
      <c r="G1296" s="21" t="s">
        <v>3255</v>
      </c>
      <c r="H1296" s="21" t="s">
        <v>659</v>
      </c>
      <c r="I1296" s="21" t="s">
        <v>659</v>
      </c>
      <c r="J1296" s="21" t="s">
        <v>432</v>
      </c>
      <c r="K1296" s="21" t="s">
        <v>39</v>
      </c>
      <c r="L1296" s="21" t="s">
        <v>504</v>
      </c>
      <c r="M1296" s="23" t="s">
        <v>53</v>
      </c>
      <c r="N1296" s="24">
        <v>458</v>
      </c>
      <c r="O1296" s="21" t="s">
        <v>54</v>
      </c>
      <c r="P1296" s="23" t="s">
        <v>55</v>
      </c>
      <c r="Q1296" s="23" t="s">
        <v>56</v>
      </c>
      <c r="R1296" s="23" t="s">
        <v>57</v>
      </c>
      <c r="S1296" s="24" t="b">
        <v>0</v>
      </c>
      <c r="T1296" s="25" t="s">
        <v>2664</v>
      </c>
      <c r="U1296" s="25"/>
      <c r="V1296" s="25"/>
      <c r="W1296" s="23" t="s">
        <v>272</v>
      </c>
      <c r="X1296" s="26">
        <v>2</v>
      </c>
      <c r="Y1296" s="26">
        <v>2</v>
      </c>
      <c r="Z1296" s="21"/>
      <c r="AA1296" s="25"/>
      <c r="AB1296" s="25"/>
      <c r="AC1296" s="25"/>
      <c r="AD1296" s="25"/>
      <c r="AE1296" s="25">
        <v>0</v>
      </c>
      <c r="AF1296" s="25" t="s">
        <v>62</v>
      </c>
      <c r="AG1296" s="25" t="s">
        <v>62</v>
      </c>
      <c r="AH1296" s="25"/>
      <c r="AI1296" s="25" t="s">
        <v>63</v>
      </c>
      <c r="AJ1296" s="27">
        <v>-370.56</v>
      </c>
      <c r="AK1296" s="24">
        <v>1</v>
      </c>
      <c r="AL1296" s="24" t="b">
        <v>0</v>
      </c>
      <c r="AM1296" s="24" t="b">
        <v>0</v>
      </c>
      <c r="AN1296" s="24" t="b">
        <v>0</v>
      </c>
      <c r="AO1296" s="24">
        <v>5</v>
      </c>
      <c r="AP1296" s="24">
        <v>1</v>
      </c>
      <c r="AQ1296" s="26">
        <v>37407</v>
      </c>
      <c r="AR1296" s="26">
        <v>37382</v>
      </c>
      <c r="AS1296" s="24">
        <v>1</v>
      </c>
      <c r="AT1296" s="23" t="s">
        <v>64</v>
      </c>
      <c r="AU1296" s="23" t="str">
        <f t="shared" si="20"/>
        <v/>
      </c>
    </row>
    <row r="1297" spans="2:47" ht="13.8" x14ac:dyDescent="0.25">
      <c r="B1297" s="20">
        <v>37407</v>
      </c>
      <c r="C1297" s="20" t="s">
        <v>2791</v>
      </c>
      <c r="D1297" s="21" t="s">
        <v>75</v>
      </c>
      <c r="E1297" s="21" t="s">
        <v>76</v>
      </c>
      <c r="F1297" s="22">
        <v>105.18</v>
      </c>
      <c r="G1297" s="21" t="s">
        <v>3253</v>
      </c>
      <c r="H1297" s="21" t="s">
        <v>3254</v>
      </c>
      <c r="I1297" s="21" t="s">
        <v>3254</v>
      </c>
      <c r="J1297" s="21" t="s">
        <v>432</v>
      </c>
      <c r="K1297" s="21" t="s">
        <v>39</v>
      </c>
      <c r="L1297" s="21" t="s">
        <v>269</v>
      </c>
      <c r="M1297" s="23" t="s">
        <v>78</v>
      </c>
      <c r="N1297" s="24">
        <v>458</v>
      </c>
      <c r="O1297" s="21" t="s">
        <v>54</v>
      </c>
      <c r="P1297" s="23" t="s">
        <v>55</v>
      </c>
      <c r="Q1297" s="23" t="s">
        <v>56</v>
      </c>
      <c r="R1297" s="23" t="s">
        <v>57</v>
      </c>
      <c r="S1297" s="24" t="b">
        <v>0</v>
      </c>
      <c r="T1297" s="25" t="s">
        <v>3253</v>
      </c>
      <c r="U1297" s="25"/>
      <c r="V1297" s="25"/>
      <c r="W1297" s="23" t="s">
        <v>272</v>
      </c>
      <c r="X1297" s="26">
        <v>2</v>
      </c>
      <c r="Y1297" s="26">
        <v>2</v>
      </c>
      <c r="Z1297" s="21"/>
      <c r="AA1297" s="25"/>
      <c r="AB1297" s="25"/>
      <c r="AC1297" s="25"/>
      <c r="AD1297" s="25"/>
      <c r="AE1297" s="25">
        <v>0</v>
      </c>
      <c r="AF1297" s="25" t="s">
        <v>62</v>
      </c>
      <c r="AG1297" s="25" t="s">
        <v>62</v>
      </c>
      <c r="AH1297" s="25"/>
      <c r="AI1297" s="25" t="s">
        <v>63</v>
      </c>
      <c r="AJ1297" s="27">
        <v>105.18</v>
      </c>
      <c r="AK1297" s="24">
        <v>2</v>
      </c>
      <c r="AL1297" s="24" t="b">
        <v>1</v>
      </c>
      <c r="AM1297" s="24" t="b">
        <v>0</v>
      </c>
      <c r="AN1297" s="24" t="b">
        <v>0</v>
      </c>
      <c r="AO1297" s="24">
        <v>0</v>
      </c>
      <c r="AP1297" s="24">
        <v>1</v>
      </c>
      <c r="AQ1297" s="26">
        <v>37407</v>
      </c>
      <c r="AR1297" s="26">
        <v>37414</v>
      </c>
      <c r="AS1297" s="24">
        <v>1</v>
      </c>
      <c r="AT1297" s="23" t="s">
        <v>82</v>
      </c>
      <c r="AU1297" s="23" t="str">
        <f t="shared" si="20"/>
        <v/>
      </c>
    </row>
    <row r="1298" spans="2:47" ht="13.8" x14ac:dyDescent="0.25">
      <c r="B1298" s="20">
        <v>37407</v>
      </c>
      <c r="C1298" s="20" t="s">
        <v>2791</v>
      </c>
      <c r="D1298" s="21" t="s">
        <v>75</v>
      </c>
      <c r="E1298" s="21" t="s">
        <v>76</v>
      </c>
      <c r="F1298" s="22">
        <v>96.41</v>
      </c>
      <c r="G1298" s="21" t="s">
        <v>3245</v>
      </c>
      <c r="H1298" s="21" t="s">
        <v>49</v>
      </c>
      <c r="I1298" s="21" t="s">
        <v>3256</v>
      </c>
      <c r="J1298" s="21" t="s">
        <v>307</v>
      </c>
      <c r="K1298" s="21" t="s">
        <v>39</v>
      </c>
      <c r="L1298" s="21" t="s">
        <v>52</v>
      </c>
      <c r="M1298" s="23" t="s">
        <v>78</v>
      </c>
      <c r="N1298" s="24">
        <v>458</v>
      </c>
      <c r="O1298" s="21" t="s">
        <v>54</v>
      </c>
      <c r="P1298" s="23" t="s">
        <v>55</v>
      </c>
      <c r="Q1298" s="23" t="s">
        <v>56</v>
      </c>
      <c r="R1298" s="23" t="s">
        <v>57</v>
      </c>
      <c r="S1298" s="24" t="b">
        <v>0</v>
      </c>
      <c r="T1298" s="25" t="s">
        <v>3257</v>
      </c>
      <c r="U1298" s="25" t="s">
        <v>3248</v>
      </c>
      <c r="V1298" s="25" t="s">
        <v>210</v>
      </c>
      <c r="W1298" s="23" t="s">
        <v>3258</v>
      </c>
      <c r="X1298" s="26">
        <v>37396</v>
      </c>
      <c r="Y1298" s="26">
        <v>37453</v>
      </c>
      <c r="Z1298" s="21"/>
      <c r="AA1298" s="25"/>
      <c r="AB1298" s="25"/>
      <c r="AC1298" s="25"/>
      <c r="AD1298" s="25">
        <v>7001</v>
      </c>
      <c r="AE1298" s="25">
        <v>96.41</v>
      </c>
      <c r="AF1298" s="25" t="s">
        <v>62</v>
      </c>
      <c r="AG1298" s="25" t="s">
        <v>62</v>
      </c>
      <c r="AH1298" s="25"/>
      <c r="AI1298" s="25" t="s">
        <v>63</v>
      </c>
      <c r="AJ1298" s="27">
        <v>96.41</v>
      </c>
      <c r="AK1298" s="24">
        <v>5</v>
      </c>
      <c r="AL1298" s="24" t="b">
        <v>0</v>
      </c>
      <c r="AM1298" s="24" t="b">
        <v>0</v>
      </c>
      <c r="AN1298" s="24" t="b">
        <v>0</v>
      </c>
      <c r="AO1298" s="24">
        <v>0</v>
      </c>
      <c r="AP1298" s="24">
        <v>1</v>
      </c>
      <c r="AQ1298" s="26">
        <v>37407</v>
      </c>
      <c r="AR1298" s="26">
        <v>37411</v>
      </c>
      <c r="AS1298" s="24">
        <v>1</v>
      </c>
      <c r="AT1298" s="23" t="s">
        <v>82</v>
      </c>
      <c r="AU1298" s="23" t="str">
        <f t="shared" si="20"/>
        <v>VO00535183</v>
      </c>
    </row>
    <row r="1299" spans="2:47" ht="13.8" x14ac:dyDescent="0.25">
      <c r="B1299" s="20">
        <v>37407</v>
      </c>
      <c r="C1299" s="20" t="s">
        <v>2791</v>
      </c>
      <c r="D1299" s="21" t="s">
        <v>75</v>
      </c>
      <c r="E1299" s="21" t="s">
        <v>76</v>
      </c>
      <c r="F1299" s="22">
        <v>12.82</v>
      </c>
      <c r="G1299" s="21" t="s">
        <v>3225</v>
      </c>
      <c r="H1299" s="21" t="s">
        <v>49</v>
      </c>
      <c r="I1299" s="21" t="s">
        <v>3259</v>
      </c>
      <c r="J1299" s="21" t="s">
        <v>307</v>
      </c>
      <c r="K1299" s="21" t="s">
        <v>39</v>
      </c>
      <c r="L1299" s="21" t="s">
        <v>52</v>
      </c>
      <c r="M1299" s="23" t="s">
        <v>78</v>
      </c>
      <c r="N1299" s="24">
        <v>458</v>
      </c>
      <c r="O1299" s="21" t="s">
        <v>54</v>
      </c>
      <c r="P1299" s="23" t="s">
        <v>55</v>
      </c>
      <c r="Q1299" s="23" t="s">
        <v>56</v>
      </c>
      <c r="R1299" s="23" t="s">
        <v>57</v>
      </c>
      <c r="S1299" s="24" t="b">
        <v>0</v>
      </c>
      <c r="T1299" s="25" t="s">
        <v>3260</v>
      </c>
      <c r="U1299" s="25" t="s">
        <v>3228</v>
      </c>
      <c r="V1299" s="25" t="s">
        <v>214</v>
      </c>
      <c r="W1299" s="23" t="s">
        <v>3261</v>
      </c>
      <c r="X1299" s="26">
        <v>37405</v>
      </c>
      <c r="Y1299" s="26">
        <v>37462</v>
      </c>
      <c r="Z1299" s="21"/>
      <c r="AA1299" s="25"/>
      <c r="AB1299" s="25"/>
      <c r="AC1299" s="25"/>
      <c r="AD1299" s="25">
        <v>7001</v>
      </c>
      <c r="AE1299" s="25">
        <v>12.82</v>
      </c>
      <c r="AF1299" s="25" t="s">
        <v>62</v>
      </c>
      <c r="AG1299" s="25" t="s">
        <v>62</v>
      </c>
      <c r="AH1299" s="25"/>
      <c r="AI1299" s="25" t="s">
        <v>63</v>
      </c>
      <c r="AJ1299" s="27">
        <v>12.82</v>
      </c>
      <c r="AK1299" s="24">
        <v>7</v>
      </c>
      <c r="AL1299" s="24" t="b">
        <v>0</v>
      </c>
      <c r="AM1299" s="24" t="b">
        <v>0</v>
      </c>
      <c r="AN1299" s="24" t="b">
        <v>0</v>
      </c>
      <c r="AO1299" s="24">
        <v>0</v>
      </c>
      <c r="AP1299" s="24">
        <v>1</v>
      </c>
      <c r="AQ1299" s="26">
        <v>37407</v>
      </c>
      <c r="AR1299" s="26">
        <v>37413</v>
      </c>
      <c r="AS1299" s="24">
        <v>1</v>
      </c>
      <c r="AT1299" s="23" t="s">
        <v>82</v>
      </c>
      <c r="AU1299" s="23" t="str">
        <f t="shared" si="20"/>
        <v>VO00538970</v>
      </c>
    </row>
    <row r="1300" spans="2:47" ht="13.8" x14ac:dyDescent="0.25">
      <c r="B1300" s="20">
        <v>37407</v>
      </c>
      <c r="C1300" s="20" t="s">
        <v>2791</v>
      </c>
      <c r="D1300" s="21" t="s">
        <v>649</v>
      </c>
      <c r="E1300" s="21" t="s">
        <v>650</v>
      </c>
      <c r="F1300" s="22">
        <v>6.04</v>
      </c>
      <c r="G1300" s="21" t="s">
        <v>3262</v>
      </c>
      <c r="H1300" s="21" t="s">
        <v>49</v>
      </c>
      <c r="I1300" s="21" t="s">
        <v>3263</v>
      </c>
      <c r="J1300" s="21" t="s">
        <v>307</v>
      </c>
      <c r="K1300" s="21" t="s">
        <v>39</v>
      </c>
      <c r="L1300" s="21" t="s">
        <v>52</v>
      </c>
      <c r="M1300" s="23" t="s">
        <v>78</v>
      </c>
      <c r="N1300" s="24">
        <v>458</v>
      </c>
      <c r="O1300" s="21" t="s">
        <v>54</v>
      </c>
      <c r="P1300" s="23" t="s">
        <v>130</v>
      </c>
      <c r="Q1300" s="23" t="s">
        <v>56</v>
      </c>
      <c r="R1300" s="23" t="s">
        <v>57</v>
      </c>
      <c r="S1300" s="24" t="b">
        <v>0</v>
      </c>
      <c r="T1300" s="25" t="s">
        <v>3264</v>
      </c>
      <c r="U1300" s="25" t="s">
        <v>3265</v>
      </c>
      <c r="V1300" s="25" t="s">
        <v>2464</v>
      </c>
      <c r="W1300" s="23" t="s">
        <v>3266</v>
      </c>
      <c r="X1300" s="26">
        <v>37407</v>
      </c>
      <c r="Y1300" s="26">
        <v>37464</v>
      </c>
      <c r="Z1300" s="21"/>
      <c r="AA1300" s="25"/>
      <c r="AB1300" s="25"/>
      <c r="AC1300" s="25"/>
      <c r="AD1300" s="25">
        <v>7002</v>
      </c>
      <c r="AE1300" s="25">
        <v>6.04</v>
      </c>
      <c r="AF1300" s="25" t="s">
        <v>62</v>
      </c>
      <c r="AG1300" s="25" t="s">
        <v>62</v>
      </c>
      <c r="AH1300" s="25"/>
      <c r="AI1300" s="25" t="s">
        <v>63</v>
      </c>
      <c r="AJ1300" s="27">
        <v>6.04</v>
      </c>
      <c r="AK1300" s="24">
        <v>1</v>
      </c>
      <c r="AL1300" s="24" t="b">
        <v>0</v>
      </c>
      <c r="AM1300" s="24" t="b">
        <v>0</v>
      </c>
      <c r="AN1300" s="24" t="b">
        <v>0</v>
      </c>
      <c r="AO1300" s="24">
        <v>0</v>
      </c>
      <c r="AP1300" s="24">
        <v>1</v>
      </c>
      <c r="AQ1300" s="26">
        <v>37407</v>
      </c>
      <c r="AR1300" s="26">
        <v>37412</v>
      </c>
      <c r="AS1300" s="24">
        <v>1</v>
      </c>
      <c r="AT1300" s="23" t="s">
        <v>657</v>
      </c>
      <c r="AU1300" s="23" t="str">
        <f t="shared" si="20"/>
        <v>VO00538476</v>
      </c>
    </row>
    <row r="1301" spans="2:47" ht="13.8" x14ac:dyDescent="0.25">
      <c r="B1301" s="20">
        <v>37407</v>
      </c>
      <c r="C1301" s="20" t="s">
        <v>2791</v>
      </c>
      <c r="D1301" s="21" t="s">
        <v>649</v>
      </c>
      <c r="E1301" s="21" t="s">
        <v>650</v>
      </c>
      <c r="F1301" s="22">
        <v>18.64</v>
      </c>
      <c r="G1301" s="21" t="s">
        <v>3267</v>
      </c>
      <c r="H1301" s="21" t="s">
        <v>49</v>
      </c>
      <c r="I1301" s="21" t="s">
        <v>3268</v>
      </c>
      <c r="J1301" s="21" t="s">
        <v>307</v>
      </c>
      <c r="K1301" s="21" t="s">
        <v>39</v>
      </c>
      <c r="L1301" s="21" t="s">
        <v>52</v>
      </c>
      <c r="M1301" s="23" t="s">
        <v>78</v>
      </c>
      <c r="N1301" s="24">
        <v>458</v>
      </c>
      <c r="O1301" s="21" t="s">
        <v>54</v>
      </c>
      <c r="P1301" s="23" t="s">
        <v>130</v>
      </c>
      <c r="Q1301" s="23" t="s">
        <v>56</v>
      </c>
      <c r="R1301" s="23" t="s">
        <v>57</v>
      </c>
      <c r="S1301" s="24" t="b">
        <v>0</v>
      </c>
      <c r="T1301" s="25" t="s">
        <v>3269</v>
      </c>
      <c r="U1301" s="25" t="s">
        <v>3270</v>
      </c>
      <c r="V1301" s="25" t="s">
        <v>1084</v>
      </c>
      <c r="W1301" s="23" t="s">
        <v>3271</v>
      </c>
      <c r="X1301" s="26">
        <v>37406</v>
      </c>
      <c r="Y1301" s="26">
        <v>37463</v>
      </c>
      <c r="Z1301" s="21"/>
      <c r="AA1301" s="25"/>
      <c r="AB1301" s="25"/>
      <c r="AC1301" s="25"/>
      <c r="AD1301" s="25">
        <v>7002</v>
      </c>
      <c r="AE1301" s="25">
        <v>18.64</v>
      </c>
      <c r="AF1301" s="25" t="s">
        <v>62</v>
      </c>
      <c r="AG1301" s="25" t="s">
        <v>62</v>
      </c>
      <c r="AH1301" s="25"/>
      <c r="AI1301" s="25" t="s">
        <v>63</v>
      </c>
      <c r="AJ1301" s="27">
        <v>18.64</v>
      </c>
      <c r="AK1301" s="24">
        <v>1</v>
      </c>
      <c r="AL1301" s="24" t="b">
        <v>0</v>
      </c>
      <c r="AM1301" s="24" t="b">
        <v>0</v>
      </c>
      <c r="AN1301" s="24" t="b">
        <v>0</v>
      </c>
      <c r="AO1301" s="24">
        <v>0</v>
      </c>
      <c r="AP1301" s="24">
        <v>1</v>
      </c>
      <c r="AQ1301" s="26">
        <v>37407</v>
      </c>
      <c r="AR1301" s="26">
        <v>37412</v>
      </c>
      <c r="AS1301" s="24">
        <v>1</v>
      </c>
      <c r="AT1301" s="23" t="s">
        <v>657</v>
      </c>
      <c r="AU1301" s="23" t="str">
        <f t="shared" si="20"/>
        <v>VO00538017</v>
      </c>
    </row>
    <row r="1302" spans="2:47" ht="13.8" x14ac:dyDescent="0.25">
      <c r="B1302" s="20">
        <v>37407</v>
      </c>
      <c r="C1302" s="20" t="s">
        <v>2791</v>
      </c>
      <c r="D1302" s="21" t="s">
        <v>2473</v>
      </c>
      <c r="E1302" s="21" t="s">
        <v>234</v>
      </c>
      <c r="F1302" s="22">
        <v>113.29</v>
      </c>
      <c r="G1302" s="21" t="s">
        <v>3272</v>
      </c>
      <c r="H1302" s="21" t="s">
        <v>1309</v>
      </c>
      <c r="I1302" s="21" t="s">
        <v>1309</v>
      </c>
      <c r="J1302" s="21" t="s">
        <v>432</v>
      </c>
      <c r="K1302" s="21" t="s">
        <v>39</v>
      </c>
      <c r="L1302" s="21" t="s">
        <v>269</v>
      </c>
      <c r="M1302" s="23" t="s">
        <v>1482</v>
      </c>
      <c r="N1302" s="24">
        <v>458</v>
      </c>
      <c r="O1302" s="21" t="s">
        <v>54</v>
      </c>
      <c r="P1302" s="23" t="s">
        <v>55</v>
      </c>
      <c r="Q1302" s="23" t="s">
        <v>56</v>
      </c>
      <c r="R1302" s="23" t="s">
        <v>57</v>
      </c>
      <c r="S1302" s="24" t="b">
        <v>0</v>
      </c>
      <c r="T1302" s="25" t="s">
        <v>3272</v>
      </c>
      <c r="U1302" s="25"/>
      <c r="V1302" s="25"/>
      <c r="W1302" s="23" t="s">
        <v>272</v>
      </c>
      <c r="X1302" s="26">
        <v>2</v>
      </c>
      <c r="Y1302" s="26">
        <v>2</v>
      </c>
      <c r="Z1302" s="21"/>
      <c r="AA1302" s="25"/>
      <c r="AB1302" s="25"/>
      <c r="AC1302" s="25"/>
      <c r="AD1302" s="25"/>
      <c r="AE1302" s="25">
        <v>0</v>
      </c>
      <c r="AF1302" s="25" t="s">
        <v>62</v>
      </c>
      <c r="AG1302" s="25" t="s">
        <v>62</v>
      </c>
      <c r="AH1302" s="25"/>
      <c r="AI1302" s="25" t="s">
        <v>63</v>
      </c>
      <c r="AJ1302" s="27">
        <v>113.29</v>
      </c>
      <c r="AK1302" s="24">
        <v>6</v>
      </c>
      <c r="AL1302" s="24" t="b">
        <v>0</v>
      </c>
      <c r="AM1302" s="24" t="b">
        <v>0</v>
      </c>
      <c r="AN1302" s="24" t="b">
        <v>0</v>
      </c>
      <c r="AO1302" s="24">
        <v>0</v>
      </c>
      <c r="AP1302" s="24">
        <v>1</v>
      </c>
      <c r="AQ1302" s="26">
        <v>37407</v>
      </c>
      <c r="AR1302" s="26">
        <v>37418</v>
      </c>
      <c r="AS1302" s="24">
        <v>1</v>
      </c>
      <c r="AT1302" s="23" t="s">
        <v>2478</v>
      </c>
      <c r="AU1302" s="23" t="str">
        <f t="shared" si="20"/>
        <v/>
      </c>
    </row>
    <row r="1303" spans="2:47" ht="13.8" x14ac:dyDescent="0.25">
      <c r="B1303" s="20">
        <v>37407</v>
      </c>
      <c r="C1303" s="20" t="s">
        <v>2791</v>
      </c>
      <c r="D1303" s="21" t="s">
        <v>661</v>
      </c>
      <c r="E1303" s="21" t="s">
        <v>662</v>
      </c>
      <c r="F1303" s="22">
        <v>260</v>
      </c>
      <c r="G1303" s="21" t="s">
        <v>3253</v>
      </c>
      <c r="H1303" s="21" t="s">
        <v>3254</v>
      </c>
      <c r="I1303" s="21" t="s">
        <v>3254</v>
      </c>
      <c r="J1303" s="21" t="s">
        <v>432</v>
      </c>
      <c r="K1303" s="21" t="s">
        <v>39</v>
      </c>
      <c r="L1303" s="21" t="s">
        <v>269</v>
      </c>
      <c r="M1303" s="23" t="s">
        <v>663</v>
      </c>
      <c r="N1303" s="24">
        <v>458</v>
      </c>
      <c r="O1303" s="21" t="s">
        <v>54</v>
      </c>
      <c r="P1303" s="23" t="s">
        <v>55</v>
      </c>
      <c r="Q1303" s="23" t="s">
        <v>56</v>
      </c>
      <c r="R1303" s="23" t="s">
        <v>57</v>
      </c>
      <c r="S1303" s="24" t="b">
        <v>0</v>
      </c>
      <c r="T1303" s="25" t="s">
        <v>3253</v>
      </c>
      <c r="U1303" s="25"/>
      <c r="V1303" s="25"/>
      <c r="W1303" s="23" t="s">
        <v>272</v>
      </c>
      <c r="X1303" s="26">
        <v>2</v>
      </c>
      <c r="Y1303" s="26">
        <v>2</v>
      </c>
      <c r="Z1303" s="21"/>
      <c r="AA1303" s="25"/>
      <c r="AB1303" s="25"/>
      <c r="AC1303" s="25"/>
      <c r="AD1303" s="25"/>
      <c r="AE1303" s="25">
        <v>0</v>
      </c>
      <c r="AF1303" s="25" t="s">
        <v>62</v>
      </c>
      <c r="AG1303" s="25" t="s">
        <v>62</v>
      </c>
      <c r="AH1303" s="25"/>
      <c r="AI1303" s="25" t="s">
        <v>63</v>
      </c>
      <c r="AJ1303" s="27">
        <v>260</v>
      </c>
      <c r="AK1303" s="24">
        <v>3</v>
      </c>
      <c r="AL1303" s="24" t="b">
        <v>1</v>
      </c>
      <c r="AM1303" s="24" t="b">
        <v>0</v>
      </c>
      <c r="AN1303" s="24" t="b">
        <v>0</v>
      </c>
      <c r="AO1303" s="24">
        <v>0</v>
      </c>
      <c r="AP1303" s="24">
        <v>1</v>
      </c>
      <c r="AQ1303" s="26">
        <v>37407</v>
      </c>
      <c r="AR1303" s="26">
        <v>37414</v>
      </c>
      <c r="AS1303" s="24">
        <v>1</v>
      </c>
      <c r="AT1303" s="23" t="s">
        <v>664</v>
      </c>
      <c r="AU1303" s="23" t="str">
        <f t="shared" si="20"/>
        <v/>
      </c>
    </row>
    <row r="1304" spans="2:47" ht="13.8" x14ac:dyDescent="0.25">
      <c r="B1304" s="20">
        <v>37407</v>
      </c>
      <c r="C1304" s="20" t="s">
        <v>2791</v>
      </c>
      <c r="D1304" s="21" t="s">
        <v>661</v>
      </c>
      <c r="E1304" s="21" t="s">
        <v>662</v>
      </c>
      <c r="F1304" s="22">
        <v>1300</v>
      </c>
      <c r="G1304" s="21" t="s">
        <v>3273</v>
      </c>
      <c r="H1304" s="21" t="s">
        <v>3254</v>
      </c>
      <c r="I1304" s="21" t="s">
        <v>3254</v>
      </c>
      <c r="J1304" s="21" t="s">
        <v>432</v>
      </c>
      <c r="K1304" s="21" t="s">
        <v>39</v>
      </c>
      <c r="L1304" s="21" t="s">
        <v>269</v>
      </c>
      <c r="M1304" s="23" t="s">
        <v>663</v>
      </c>
      <c r="N1304" s="24">
        <v>458</v>
      </c>
      <c r="O1304" s="21" t="s">
        <v>54</v>
      </c>
      <c r="P1304" s="23" t="s">
        <v>55</v>
      </c>
      <c r="Q1304" s="23" t="s">
        <v>56</v>
      </c>
      <c r="R1304" s="23" t="s">
        <v>57</v>
      </c>
      <c r="S1304" s="24" t="b">
        <v>0</v>
      </c>
      <c r="T1304" s="25" t="s">
        <v>3273</v>
      </c>
      <c r="U1304" s="25"/>
      <c r="V1304" s="25"/>
      <c r="W1304" s="23" t="s">
        <v>272</v>
      </c>
      <c r="X1304" s="26">
        <v>2</v>
      </c>
      <c r="Y1304" s="26">
        <v>2</v>
      </c>
      <c r="Z1304" s="21"/>
      <c r="AA1304" s="25"/>
      <c r="AB1304" s="25"/>
      <c r="AC1304" s="25"/>
      <c r="AD1304" s="25"/>
      <c r="AE1304" s="25">
        <v>0</v>
      </c>
      <c r="AF1304" s="25" t="s">
        <v>62</v>
      </c>
      <c r="AG1304" s="25" t="s">
        <v>62</v>
      </c>
      <c r="AH1304" s="25"/>
      <c r="AI1304" s="25" t="s">
        <v>63</v>
      </c>
      <c r="AJ1304" s="27">
        <v>1300</v>
      </c>
      <c r="AK1304" s="24">
        <v>17</v>
      </c>
      <c r="AL1304" s="24" t="b">
        <v>1</v>
      </c>
      <c r="AM1304" s="24" t="b">
        <v>0</v>
      </c>
      <c r="AN1304" s="24" t="b">
        <v>0</v>
      </c>
      <c r="AO1304" s="24">
        <v>0</v>
      </c>
      <c r="AP1304" s="24">
        <v>1</v>
      </c>
      <c r="AQ1304" s="26">
        <v>37407</v>
      </c>
      <c r="AR1304" s="26">
        <v>37414</v>
      </c>
      <c r="AS1304" s="24">
        <v>1</v>
      </c>
      <c r="AT1304" s="23" t="s">
        <v>664</v>
      </c>
      <c r="AU1304" s="23" t="str">
        <f t="shared" si="20"/>
        <v/>
      </c>
    </row>
    <row r="1305" spans="2:47" ht="13.8" x14ac:dyDescent="0.25">
      <c r="B1305" s="20">
        <v>37407</v>
      </c>
      <c r="C1305" s="20" t="s">
        <v>2791</v>
      </c>
      <c r="D1305" s="21" t="s">
        <v>661</v>
      </c>
      <c r="E1305" s="21" t="s">
        <v>662</v>
      </c>
      <c r="F1305" s="22">
        <v>-427.77</v>
      </c>
      <c r="G1305" s="21" t="s">
        <v>3274</v>
      </c>
      <c r="H1305" s="21" t="s">
        <v>49</v>
      </c>
      <c r="I1305" s="21" t="s">
        <v>3275</v>
      </c>
      <c r="J1305" s="21" t="s">
        <v>307</v>
      </c>
      <c r="K1305" s="21" t="s">
        <v>39</v>
      </c>
      <c r="L1305" s="21" t="s">
        <v>52</v>
      </c>
      <c r="M1305" s="23" t="s">
        <v>663</v>
      </c>
      <c r="N1305" s="24">
        <v>458</v>
      </c>
      <c r="O1305" s="21" t="s">
        <v>54</v>
      </c>
      <c r="P1305" s="23" t="s">
        <v>55</v>
      </c>
      <c r="Q1305" s="23" t="s">
        <v>56</v>
      </c>
      <c r="R1305" s="23" t="s">
        <v>57</v>
      </c>
      <c r="S1305" s="24" t="b">
        <v>0</v>
      </c>
      <c r="T1305" s="25" t="s">
        <v>3276</v>
      </c>
      <c r="U1305" s="25" t="s">
        <v>3277</v>
      </c>
      <c r="V1305" s="25" t="s">
        <v>3278</v>
      </c>
      <c r="W1305" s="23" t="s">
        <v>3279</v>
      </c>
      <c r="X1305" s="26">
        <v>37384</v>
      </c>
      <c r="Y1305" s="26">
        <v>37444</v>
      </c>
      <c r="Z1305" s="21"/>
      <c r="AA1305" s="25"/>
      <c r="AB1305" s="25"/>
      <c r="AC1305" s="25"/>
      <c r="AD1305" s="25">
        <v>7025</v>
      </c>
      <c r="AE1305" s="25">
        <v>196.2</v>
      </c>
      <c r="AF1305" s="25" t="s">
        <v>62</v>
      </c>
      <c r="AG1305" s="25" t="s">
        <v>62</v>
      </c>
      <c r="AH1305" s="25"/>
      <c r="AI1305" s="25" t="s">
        <v>63</v>
      </c>
      <c r="AJ1305" s="27">
        <v>-427.77</v>
      </c>
      <c r="AK1305" s="24">
        <v>3</v>
      </c>
      <c r="AL1305" s="24" t="b">
        <v>0</v>
      </c>
      <c r="AM1305" s="24" t="b">
        <v>0</v>
      </c>
      <c r="AN1305" s="24" t="b">
        <v>0</v>
      </c>
      <c r="AO1305" s="24">
        <v>0</v>
      </c>
      <c r="AP1305" s="24">
        <v>1</v>
      </c>
      <c r="AQ1305" s="26">
        <v>37407</v>
      </c>
      <c r="AR1305" s="26">
        <v>37411</v>
      </c>
      <c r="AS1305" s="24">
        <v>1</v>
      </c>
      <c r="AT1305" s="23" t="s">
        <v>664</v>
      </c>
      <c r="AU1305" s="23" t="str">
        <f t="shared" si="20"/>
        <v>VO00536191</v>
      </c>
    </row>
    <row r="1306" spans="2:47" ht="13.8" x14ac:dyDescent="0.25">
      <c r="B1306" s="20">
        <v>37407</v>
      </c>
      <c r="C1306" s="20" t="s">
        <v>2791</v>
      </c>
      <c r="D1306" s="21" t="s">
        <v>661</v>
      </c>
      <c r="E1306" s="21" t="s">
        <v>662</v>
      </c>
      <c r="F1306" s="22">
        <v>-255.62</v>
      </c>
      <c r="G1306" s="21" t="s">
        <v>3255</v>
      </c>
      <c r="H1306" s="21" t="s">
        <v>659</v>
      </c>
      <c r="I1306" s="21" t="s">
        <v>659</v>
      </c>
      <c r="J1306" s="21" t="s">
        <v>432</v>
      </c>
      <c r="K1306" s="21" t="s">
        <v>39</v>
      </c>
      <c r="L1306" s="21" t="s">
        <v>504</v>
      </c>
      <c r="M1306" s="23" t="s">
        <v>663</v>
      </c>
      <c r="N1306" s="24">
        <v>458</v>
      </c>
      <c r="O1306" s="21" t="s">
        <v>54</v>
      </c>
      <c r="P1306" s="23" t="s">
        <v>55</v>
      </c>
      <c r="Q1306" s="23" t="s">
        <v>56</v>
      </c>
      <c r="R1306" s="23" t="s">
        <v>57</v>
      </c>
      <c r="S1306" s="24" t="b">
        <v>0</v>
      </c>
      <c r="T1306" s="25" t="s">
        <v>2664</v>
      </c>
      <c r="U1306" s="25"/>
      <c r="V1306" s="25"/>
      <c r="W1306" s="23" t="s">
        <v>272</v>
      </c>
      <c r="X1306" s="26">
        <v>2</v>
      </c>
      <c r="Y1306" s="26">
        <v>2</v>
      </c>
      <c r="Z1306" s="21"/>
      <c r="AA1306" s="25"/>
      <c r="AB1306" s="25"/>
      <c r="AC1306" s="25"/>
      <c r="AD1306" s="25"/>
      <c r="AE1306" s="25">
        <v>0</v>
      </c>
      <c r="AF1306" s="25" t="s">
        <v>62</v>
      </c>
      <c r="AG1306" s="25" t="s">
        <v>62</v>
      </c>
      <c r="AH1306" s="25"/>
      <c r="AI1306" s="25" t="s">
        <v>63</v>
      </c>
      <c r="AJ1306" s="27">
        <v>-255.62</v>
      </c>
      <c r="AK1306" s="24">
        <v>2</v>
      </c>
      <c r="AL1306" s="24" t="b">
        <v>0</v>
      </c>
      <c r="AM1306" s="24" t="b">
        <v>0</v>
      </c>
      <c r="AN1306" s="24" t="b">
        <v>0</v>
      </c>
      <c r="AO1306" s="24">
        <v>5</v>
      </c>
      <c r="AP1306" s="24">
        <v>1</v>
      </c>
      <c r="AQ1306" s="26">
        <v>37407</v>
      </c>
      <c r="AR1306" s="26">
        <v>37382</v>
      </c>
      <c r="AS1306" s="24">
        <v>1</v>
      </c>
      <c r="AT1306" s="23" t="s">
        <v>664</v>
      </c>
      <c r="AU1306" s="23" t="str">
        <f t="shared" si="20"/>
        <v/>
      </c>
    </row>
    <row r="1307" spans="2:47" ht="13.8" x14ac:dyDescent="0.25">
      <c r="B1307" s="20">
        <v>37407</v>
      </c>
      <c r="C1307" s="20" t="s">
        <v>2791</v>
      </c>
      <c r="D1307" s="21" t="s">
        <v>665</v>
      </c>
      <c r="E1307" s="21" t="s">
        <v>662</v>
      </c>
      <c r="F1307" s="22">
        <v>-228.51</v>
      </c>
      <c r="G1307" s="21" t="s">
        <v>3154</v>
      </c>
      <c r="H1307" s="21" t="s">
        <v>477</v>
      </c>
      <c r="I1307" s="21" t="s">
        <v>478</v>
      </c>
      <c r="J1307" s="21"/>
      <c r="K1307" s="21" t="s">
        <v>39</v>
      </c>
      <c r="L1307" s="21" t="s">
        <v>269</v>
      </c>
      <c r="M1307" s="23" t="s">
        <v>663</v>
      </c>
      <c r="N1307" s="24">
        <v>458</v>
      </c>
      <c r="O1307" s="21" t="s">
        <v>54</v>
      </c>
      <c r="P1307" s="23" t="s">
        <v>130</v>
      </c>
      <c r="Q1307" s="23" t="s">
        <v>56</v>
      </c>
      <c r="R1307" s="23" t="s">
        <v>57</v>
      </c>
      <c r="S1307" s="24" t="b">
        <v>0</v>
      </c>
      <c r="T1307" s="25" t="s">
        <v>3154</v>
      </c>
      <c r="U1307" s="25"/>
      <c r="V1307" s="25"/>
      <c r="W1307" s="23" t="s">
        <v>272</v>
      </c>
      <c r="X1307" s="26">
        <v>2</v>
      </c>
      <c r="Y1307" s="26">
        <v>2</v>
      </c>
      <c r="Z1307" s="21"/>
      <c r="AA1307" s="25"/>
      <c r="AB1307" s="25"/>
      <c r="AC1307" s="25"/>
      <c r="AD1307" s="25"/>
      <c r="AE1307" s="25">
        <v>0</v>
      </c>
      <c r="AF1307" s="25" t="s">
        <v>62</v>
      </c>
      <c r="AG1307" s="25" t="s">
        <v>62</v>
      </c>
      <c r="AH1307" s="25"/>
      <c r="AI1307" s="25" t="s">
        <v>63</v>
      </c>
      <c r="AJ1307" s="27">
        <v>-228.51</v>
      </c>
      <c r="AK1307" s="24">
        <v>2</v>
      </c>
      <c r="AL1307" s="24" t="b">
        <v>1</v>
      </c>
      <c r="AM1307" s="24" t="b">
        <v>0</v>
      </c>
      <c r="AN1307" s="24" t="b">
        <v>0</v>
      </c>
      <c r="AO1307" s="24">
        <v>0</v>
      </c>
      <c r="AP1307" s="24">
        <v>1</v>
      </c>
      <c r="AQ1307" s="26">
        <v>37407</v>
      </c>
      <c r="AR1307" s="26">
        <v>37418</v>
      </c>
      <c r="AS1307" s="24">
        <v>1</v>
      </c>
      <c r="AT1307" s="23" t="s">
        <v>666</v>
      </c>
      <c r="AU1307" s="23" t="str">
        <f t="shared" si="20"/>
        <v/>
      </c>
    </row>
    <row r="1308" spans="2:47" ht="13.8" x14ac:dyDescent="0.25">
      <c r="B1308" s="20">
        <v>37407</v>
      </c>
      <c r="C1308" s="20" t="s">
        <v>2791</v>
      </c>
      <c r="D1308" s="21" t="s">
        <v>90</v>
      </c>
      <c r="E1308" s="21" t="s">
        <v>91</v>
      </c>
      <c r="F1308" s="22">
        <v>600</v>
      </c>
      <c r="G1308" s="21" t="s">
        <v>3280</v>
      </c>
      <c r="H1308" s="21" t="s">
        <v>1309</v>
      </c>
      <c r="I1308" s="21" t="s">
        <v>1309</v>
      </c>
      <c r="J1308" s="21" t="s">
        <v>432</v>
      </c>
      <c r="K1308" s="21" t="s">
        <v>39</v>
      </c>
      <c r="L1308" s="21" t="s">
        <v>269</v>
      </c>
      <c r="M1308" s="23" t="s">
        <v>93</v>
      </c>
      <c r="N1308" s="24">
        <v>458</v>
      </c>
      <c r="O1308" s="21" t="s">
        <v>54</v>
      </c>
      <c r="P1308" s="23" t="s">
        <v>55</v>
      </c>
      <c r="Q1308" s="23" t="s">
        <v>56</v>
      </c>
      <c r="R1308" s="23" t="s">
        <v>57</v>
      </c>
      <c r="S1308" s="24" t="b">
        <v>0</v>
      </c>
      <c r="T1308" s="25" t="s">
        <v>3280</v>
      </c>
      <c r="U1308" s="25"/>
      <c r="V1308" s="25"/>
      <c r="W1308" s="23" t="s">
        <v>272</v>
      </c>
      <c r="X1308" s="26">
        <v>2</v>
      </c>
      <c r="Y1308" s="26">
        <v>2</v>
      </c>
      <c r="Z1308" s="21"/>
      <c r="AA1308" s="25"/>
      <c r="AB1308" s="25"/>
      <c r="AC1308" s="25"/>
      <c r="AD1308" s="25"/>
      <c r="AE1308" s="25">
        <v>0</v>
      </c>
      <c r="AF1308" s="25" t="s">
        <v>62</v>
      </c>
      <c r="AG1308" s="25" t="s">
        <v>62</v>
      </c>
      <c r="AH1308" s="25"/>
      <c r="AI1308" s="25" t="s">
        <v>63</v>
      </c>
      <c r="AJ1308" s="27">
        <v>600</v>
      </c>
      <c r="AK1308" s="24">
        <v>8</v>
      </c>
      <c r="AL1308" s="24" t="b">
        <v>0</v>
      </c>
      <c r="AM1308" s="24" t="b">
        <v>0</v>
      </c>
      <c r="AN1308" s="24" t="b">
        <v>0</v>
      </c>
      <c r="AO1308" s="24">
        <v>0</v>
      </c>
      <c r="AP1308" s="24">
        <v>1</v>
      </c>
      <c r="AQ1308" s="26">
        <v>37407</v>
      </c>
      <c r="AR1308" s="26">
        <v>37414</v>
      </c>
      <c r="AS1308" s="24">
        <v>1</v>
      </c>
      <c r="AT1308" s="23" t="s">
        <v>97</v>
      </c>
      <c r="AU1308" s="23" t="str">
        <f t="shared" si="20"/>
        <v/>
      </c>
    </row>
    <row r="1309" spans="2:47" ht="13.8" x14ac:dyDescent="0.25">
      <c r="B1309" s="20">
        <v>37407</v>
      </c>
      <c r="C1309" s="20" t="s">
        <v>2791</v>
      </c>
      <c r="D1309" s="21" t="s">
        <v>90</v>
      </c>
      <c r="E1309" s="21" t="s">
        <v>91</v>
      </c>
      <c r="F1309" s="22">
        <v>817.15</v>
      </c>
      <c r="G1309" s="21" t="s">
        <v>3253</v>
      </c>
      <c r="H1309" s="21" t="s">
        <v>3254</v>
      </c>
      <c r="I1309" s="21" t="s">
        <v>3254</v>
      </c>
      <c r="J1309" s="21" t="s">
        <v>432</v>
      </c>
      <c r="K1309" s="21" t="s">
        <v>39</v>
      </c>
      <c r="L1309" s="21" t="s">
        <v>269</v>
      </c>
      <c r="M1309" s="23" t="s">
        <v>93</v>
      </c>
      <c r="N1309" s="24">
        <v>458</v>
      </c>
      <c r="O1309" s="21" t="s">
        <v>54</v>
      </c>
      <c r="P1309" s="23" t="s">
        <v>55</v>
      </c>
      <c r="Q1309" s="23" t="s">
        <v>56</v>
      </c>
      <c r="R1309" s="23" t="s">
        <v>57</v>
      </c>
      <c r="S1309" s="24" t="b">
        <v>0</v>
      </c>
      <c r="T1309" s="25" t="s">
        <v>3253</v>
      </c>
      <c r="U1309" s="25"/>
      <c r="V1309" s="25"/>
      <c r="W1309" s="23" t="s">
        <v>272</v>
      </c>
      <c r="X1309" s="26">
        <v>2</v>
      </c>
      <c r="Y1309" s="26">
        <v>2</v>
      </c>
      <c r="Z1309" s="21"/>
      <c r="AA1309" s="25"/>
      <c r="AB1309" s="25"/>
      <c r="AC1309" s="25"/>
      <c r="AD1309" s="25"/>
      <c r="AE1309" s="25">
        <v>0</v>
      </c>
      <c r="AF1309" s="25" t="s">
        <v>62</v>
      </c>
      <c r="AG1309" s="25" t="s">
        <v>62</v>
      </c>
      <c r="AH1309" s="25"/>
      <c r="AI1309" s="25" t="s">
        <v>63</v>
      </c>
      <c r="AJ1309" s="27">
        <v>817.15</v>
      </c>
      <c r="AK1309" s="24">
        <v>4</v>
      </c>
      <c r="AL1309" s="24" t="b">
        <v>1</v>
      </c>
      <c r="AM1309" s="24" t="b">
        <v>0</v>
      </c>
      <c r="AN1309" s="24" t="b">
        <v>0</v>
      </c>
      <c r="AO1309" s="24">
        <v>0</v>
      </c>
      <c r="AP1309" s="24">
        <v>1</v>
      </c>
      <c r="AQ1309" s="26">
        <v>37407</v>
      </c>
      <c r="AR1309" s="26">
        <v>37414</v>
      </c>
      <c r="AS1309" s="24">
        <v>1</v>
      </c>
      <c r="AT1309" s="23" t="s">
        <v>97</v>
      </c>
      <c r="AU1309" s="23" t="str">
        <f t="shared" si="20"/>
        <v/>
      </c>
    </row>
    <row r="1310" spans="2:47" ht="13.8" x14ac:dyDescent="0.25">
      <c r="B1310" s="20">
        <v>37407</v>
      </c>
      <c r="C1310" s="20" t="s">
        <v>2791</v>
      </c>
      <c r="D1310" s="21" t="s">
        <v>90</v>
      </c>
      <c r="E1310" s="21" t="s">
        <v>91</v>
      </c>
      <c r="F1310" s="22">
        <v>1017.75</v>
      </c>
      <c r="G1310" s="21" t="s">
        <v>3281</v>
      </c>
      <c r="H1310" s="21" t="s">
        <v>49</v>
      </c>
      <c r="I1310" s="21" t="s">
        <v>3282</v>
      </c>
      <c r="J1310" s="21" t="s">
        <v>307</v>
      </c>
      <c r="K1310" s="21" t="s">
        <v>39</v>
      </c>
      <c r="L1310" s="21" t="s">
        <v>52</v>
      </c>
      <c r="M1310" s="23" t="s">
        <v>93</v>
      </c>
      <c r="N1310" s="24">
        <v>458</v>
      </c>
      <c r="O1310" s="21" t="s">
        <v>54</v>
      </c>
      <c r="P1310" s="23" t="s">
        <v>55</v>
      </c>
      <c r="Q1310" s="23" t="s">
        <v>56</v>
      </c>
      <c r="R1310" s="23" t="s">
        <v>57</v>
      </c>
      <c r="S1310" s="24" t="b">
        <v>0</v>
      </c>
      <c r="T1310" s="25" t="s">
        <v>3283</v>
      </c>
      <c r="U1310" s="25" t="s">
        <v>3284</v>
      </c>
      <c r="V1310" s="25" t="s">
        <v>225</v>
      </c>
      <c r="W1310" s="23" t="s">
        <v>3285</v>
      </c>
      <c r="X1310" s="26">
        <v>37385</v>
      </c>
      <c r="Y1310" s="26">
        <v>37405</v>
      </c>
      <c r="Z1310" s="21"/>
      <c r="AA1310" s="25"/>
      <c r="AB1310" s="25"/>
      <c r="AC1310" s="25"/>
      <c r="AD1310" s="25">
        <v>7001</v>
      </c>
      <c r="AE1310" s="25">
        <v>1017.75</v>
      </c>
      <c r="AF1310" s="25" t="s">
        <v>62</v>
      </c>
      <c r="AG1310" s="25" t="s">
        <v>62</v>
      </c>
      <c r="AH1310" s="25"/>
      <c r="AI1310" s="25" t="s">
        <v>63</v>
      </c>
      <c r="AJ1310" s="27">
        <v>1017.75</v>
      </c>
      <c r="AK1310" s="24">
        <v>1</v>
      </c>
      <c r="AL1310" s="24" t="b">
        <v>0</v>
      </c>
      <c r="AM1310" s="24" t="b">
        <v>0</v>
      </c>
      <c r="AN1310" s="24" t="b">
        <v>0</v>
      </c>
      <c r="AO1310" s="24">
        <v>0</v>
      </c>
      <c r="AP1310" s="24">
        <v>1</v>
      </c>
      <c r="AQ1310" s="26">
        <v>37407</v>
      </c>
      <c r="AR1310" s="26">
        <v>37410</v>
      </c>
      <c r="AS1310" s="24">
        <v>1</v>
      </c>
      <c r="AT1310" s="23" t="s">
        <v>97</v>
      </c>
      <c r="AU1310" s="23" t="str">
        <f t="shared" si="20"/>
        <v>VO00534317</v>
      </c>
    </row>
    <row r="1311" spans="2:47" ht="13.8" x14ac:dyDescent="0.25">
      <c r="B1311" s="20">
        <v>37407</v>
      </c>
      <c r="C1311" s="20" t="s">
        <v>2791</v>
      </c>
      <c r="D1311" s="21" t="s">
        <v>90</v>
      </c>
      <c r="E1311" s="21" t="s">
        <v>91</v>
      </c>
      <c r="F1311" s="22">
        <v>1089.5999999999999</v>
      </c>
      <c r="G1311" s="21" t="s">
        <v>3286</v>
      </c>
      <c r="H1311" s="21" t="s">
        <v>49</v>
      </c>
      <c r="I1311" s="21" t="s">
        <v>3287</v>
      </c>
      <c r="J1311" s="21" t="s">
        <v>307</v>
      </c>
      <c r="K1311" s="21" t="s">
        <v>39</v>
      </c>
      <c r="L1311" s="21" t="s">
        <v>52</v>
      </c>
      <c r="M1311" s="23" t="s">
        <v>93</v>
      </c>
      <c r="N1311" s="24">
        <v>458</v>
      </c>
      <c r="O1311" s="21" t="s">
        <v>54</v>
      </c>
      <c r="P1311" s="23" t="s">
        <v>55</v>
      </c>
      <c r="Q1311" s="23" t="s">
        <v>56</v>
      </c>
      <c r="R1311" s="23" t="s">
        <v>57</v>
      </c>
      <c r="S1311" s="24" t="b">
        <v>0</v>
      </c>
      <c r="T1311" s="25" t="s">
        <v>3288</v>
      </c>
      <c r="U1311" s="25" t="s">
        <v>3289</v>
      </c>
      <c r="V1311" s="25" t="s">
        <v>225</v>
      </c>
      <c r="W1311" s="23" t="s">
        <v>3290</v>
      </c>
      <c r="X1311" s="26">
        <v>37399</v>
      </c>
      <c r="Y1311" s="26">
        <v>37419</v>
      </c>
      <c r="Z1311" s="21"/>
      <c r="AA1311" s="25"/>
      <c r="AB1311" s="25"/>
      <c r="AC1311" s="25"/>
      <c r="AD1311" s="25">
        <v>7001</v>
      </c>
      <c r="AE1311" s="25">
        <v>1089.5999999999999</v>
      </c>
      <c r="AF1311" s="25" t="s">
        <v>62</v>
      </c>
      <c r="AG1311" s="25" t="s">
        <v>62</v>
      </c>
      <c r="AH1311" s="25"/>
      <c r="AI1311" s="25" t="s">
        <v>63</v>
      </c>
      <c r="AJ1311" s="27">
        <v>1089.5999999999999</v>
      </c>
      <c r="AK1311" s="24">
        <v>1</v>
      </c>
      <c r="AL1311" s="24" t="b">
        <v>0</v>
      </c>
      <c r="AM1311" s="24" t="b">
        <v>0</v>
      </c>
      <c r="AN1311" s="24" t="b">
        <v>0</v>
      </c>
      <c r="AO1311" s="24">
        <v>0</v>
      </c>
      <c r="AP1311" s="24">
        <v>1</v>
      </c>
      <c r="AQ1311" s="26">
        <v>37407</v>
      </c>
      <c r="AR1311" s="26">
        <v>37413</v>
      </c>
      <c r="AS1311" s="24">
        <v>1</v>
      </c>
      <c r="AT1311" s="23" t="s">
        <v>97</v>
      </c>
      <c r="AU1311" s="23" t="str">
        <f t="shared" si="20"/>
        <v>VO00539070</v>
      </c>
    </row>
    <row r="1312" spans="2:47" ht="13.8" x14ac:dyDescent="0.25">
      <c r="B1312" s="20">
        <v>37407</v>
      </c>
      <c r="C1312" s="20" t="s">
        <v>2791</v>
      </c>
      <c r="D1312" s="21" t="s">
        <v>90</v>
      </c>
      <c r="E1312" s="21" t="s">
        <v>91</v>
      </c>
      <c r="F1312" s="22">
        <v>-2175</v>
      </c>
      <c r="G1312" s="21" t="s">
        <v>3255</v>
      </c>
      <c r="H1312" s="21" t="s">
        <v>659</v>
      </c>
      <c r="I1312" s="21" t="s">
        <v>659</v>
      </c>
      <c r="J1312" s="21" t="s">
        <v>432</v>
      </c>
      <c r="K1312" s="21" t="s">
        <v>39</v>
      </c>
      <c r="L1312" s="21" t="s">
        <v>504</v>
      </c>
      <c r="M1312" s="23" t="s">
        <v>93</v>
      </c>
      <c r="N1312" s="24">
        <v>458</v>
      </c>
      <c r="O1312" s="21" t="s">
        <v>54</v>
      </c>
      <c r="P1312" s="23" t="s">
        <v>55</v>
      </c>
      <c r="Q1312" s="23" t="s">
        <v>56</v>
      </c>
      <c r="R1312" s="23" t="s">
        <v>57</v>
      </c>
      <c r="S1312" s="24" t="b">
        <v>0</v>
      </c>
      <c r="T1312" s="25" t="s">
        <v>2664</v>
      </c>
      <c r="U1312" s="25"/>
      <c r="V1312" s="25"/>
      <c r="W1312" s="23" t="s">
        <v>272</v>
      </c>
      <c r="X1312" s="26">
        <v>2</v>
      </c>
      <c r="Y1312" s="26">
        <v>2</v>
      </c>
      <c r="Z1312" s="21"/>
      <c r="AA1312" s="25"/>
      <c r="AB1312" s="25"/>
      <c r="AC1312" s="25"/>
      <c r="AD1312" s="25"/>
      <c r="AE1312" s="25">
        <v>0</v>
      </c>
      <c r="AF1312" s="25" t="s">
        <v>62</v>
      </c>
      <c r="AG1312" s="25" t="s">
        <v>62</v>
      </c>
      <c r="AH1312" s="25"/>
      <c r="AI1312" s="25" t="s">
        <v>63</v>
      </c>
      <c r="AJ1312" s="27">
        <v>-2175</v>
      </c>
      <c r="AK1312" s="24">
        <v>3</v>
      </c>
      <c r="AL1312" s="24" t="b">
        <v>0</v>
      </c>
      <c r="AM1312" s="24" t="b">
        <v>0</v>
      </c>
      <c r="AN1312" s="24" t="b">
        <v>0</v>
      </c>
      <c r="AO1312" s="24">
        <v>5</v>
      </c>
      <c r="AP1312" s="24">
        <v>1</v>
      </c>
      <c r="AQ1312" s="26">
        <v>37407</v>
      </c>
      <c r="AR1312" s="26">
        <v>37382</v>
      </c>
      <c r="AS1312" s="24">
        <v>1</v>
      </c>
      <c r="AT1312" s="23" t="s">
        <v>97</v>
      </c>
      <c r="AU1312" s="23" t="str">
        <f t="shared" si="20"/>
        <v/>
      </c>
    </row>
    <row r="1313" spans="2:47" ht="13.8" x14ac:dyDescent="0.25">
      <c r="B1313" s="20">
        <v>37407</v>
      </c>
      <c r="C1313" s="20" t="s">
        <v>2791</v>
      </c>
      <c r="D1313" s="21" t="s">
        <v>673</v>
      </c>
      <c r="E1313" s="21" t="s">
        <v>674</v>
      </c>
      <c r="F1313" s="22">
        <v>-246.79</v>
      </c>
      <c r="G1313" s="21" t="s">
        <v>3155</v>
      </c>
      <c r="H1313" s="21" t="s">
        <v>477</v>
      </c>
      <c r="I1313" s="21" t="s">
        <v>478</v>
      </c>
      <c r="J1313" s="21"/>
      <c r="K1313" s="21" t="s">
        <v>39</v>
      </c>
      <c r="L1313" s="21" t="s">
        <v>504</v>
      </c>
      <c r="M1313" s="23" t="s">
        <v>93</v>
      </c>
      <c r="N1313" s="24">
        <v>458</v>
      </c>
      <c r="O1313" s="21" t="s">
        <v>54</v>
      </c>
      <c r="P1313" s="23" t="s">
        <v>130</v>
      </c>
      <c r="Q1313" s="23" t="s">
        <v>56</v>
      </c>
      <c r="R1313" s="23" t="s">
        <v>57</v>
      </c>
      <c r="S1313" s="24" t="b">
        <v>0</v>
      </c>
      <c r="T1313" s="25" t="s">
        <v>2545</v>
      </c>
      <c r="U1313" s="25"/>
      <c r="V1313" s="25"/>
      <c r="W1313" s="23" t="s">
        <v>272</v>
      </c>
      <c r="X1313" s="26">
        <v>2</v>
      </c>
      <c r="Y1313" s="26">
        <v>2</v>
      </c>
      <c r="Z1313" s="21"/>
      <c r="AA1313" s="25"/>
      <c r="AB1313" s="25"/>
      <c r="AC1313" s="25"/>
      <c r="AD1313" s="25"/>
      <c r="AE1313" s="25">
        <v>0</v>
      </c>
      <c r="AF1313" s="25" t="s">
        <v>62</v>
      </c>
      <c r="AG1313" s="25" t="s">
        <v>62</v>
      </c>
      <c r="AH1313" s="25"/>
      <c r="AI1313" s="25" t="s">
        <v>63</v>
      </c>
      <c r="AJ1313" s="27">
        <v>-246.79</v>
      </c>
      <c r="AK1313" s="24">
        <v>2</v>
      </c>
      <c r="AL1313" s="24" t="b">
        <v>0</v>
      </c>
      <c r="AM1313" s="24" t="b">
        <v>0</v>
      </c>
      <c r="AN1313" s="24" t="b">
        <v>0</v>
      </c>
      <c r="AO1313" s="24">
        <v>5</v>
      </c>
      <c r="AP1313" s="24">
        <v>1</v>
      </c>
      <c r="AQ1313" s="26">
        <v>37407</v>
      </c>
      <c r="AR1313" s="26">
        <v>37383</v>
      </c>
      <c r="AS1313" s="24">
        <v>1</v>
      </c>
      <c r="AT1313" s="23" t="s">
        <v>675</v>
      </c>
      <c r="AU1313" s="23" t="str">
        <f t="shared" si="20"/>
        <v/>
      </c>
    </row>
    <row r="1314" spans="2:47" ht="13.8" x14ac:dyDescent="0.25">
      <c r="B1314" s="20">
        <v>37407</v>
      </c>
      <c r="C1314" s="20" t="s">
        <v>2791</v>
      </c>
      <c r="D1314" s="21" t="s">
        <v>673</v>
      </c>
      <c r="E1314" s="21" t="s">
        <v>674</v>
      </c>
      <c r="F1314" s="22">
        <v>980</v>
      </c>
      <c r="G1314" s="21" t="s">
        <v>3154</v>
      </c>
      <c r="H1314" s="21" t="s">
        <v>477</v>
      </c>
      <c r="I1314" s="21" t="s">
        <v>478</v>
      </c>
      <c r="J1314" s="21"/>
      <c r="K1314" s="21" t="s">
        <v>39</v>
      </c>
      <c r="L1314" s="21" t="s">
        <v>269</v>
      </c>
      <c r="M1314" s="23" t="s">
        <v>93</v>
      </c>
      <c r="N1314" s="24">
        <v>458</v>
      </c>
      <c r="O1314" s="21" t="s">
        <v>54</v>
      </c>
      <c r="P1314" s="23" t="s">
        <v>130</v>
      </c>
      <c r="Q1314" s="23" t="s">
        <v>56</v>
      </c>
      <c r="R1314" s="23" t="s">
        <v>57</v>
      </c>
      <c r="S1314" s="24" t="b">
        <v>0</v>
      </c>
      <c r="T1314" s="25" t="s">
        <v>3154</v>
      </c>
      <c r="U1314" s="25"/>
      <c r="V1314" s="25"/>
      <c r="W1314" s="23" t="s">
        <v>272</v>
      </c>
      <c r="X1314" s="26">
        <v>2</v>
      </c>
      <c r="Y1314" s="26">
        <v>2</v>
      </c>
      <c r="Z1314" s="21"/>
      <c r="AA1314" s="25"/>
      <c r="AB1314" s="25"/>
      <c r="AC1314" s="25"/>
      <c r="AD1314" s="25"/>
      <c r="AE1314" s="25">
        <v>0</v>
      </c>
      <c r="AF1314" s="25" t="s">
        <v>62</v>
      </c>
      <c r="AG1314" s="25" t="s">
        <v>62</v>
      </c>
      <c r="AH1314" s="25"/>
      <c r="AI1314" s="25" t="s">
        <v>63</v>
      </c>
      <c r="AJ1314" s="27">
        <v>980</v>
      </c>
      <c r="AK1314" s="24">
        <v>3</v>
      </c>
      <c r="AL1314" s="24" t="b">
        <v>1</v>
      </c>
      <c r="AM1314" s="24" t="b">
        <v>0</v>
      </c>
      <c r="AN1314" s="24" t="b">
        <v>0</v>
      </c>
      <c r="AO1314" s="24">
        <v>0</v>
      </c>
      <c r="AP1314" s="24">
        <v>1</v>
      </c>
      <c r="AQ1314" s="26">
        <v>37407</v>
      </c>
      <c r="AR1314" s="26">
        <v>37418</v>
      </c>
      <c r="AS1314" s="24">
        <v>1</v>
      </c>
      <c r="AT1314" s="23" t="s">
        <v>675</v>
      </c>
      <c r="AU1314" s="23" t="str">
        <f t="shared" si="20"/>
        <v/>
      </c>
    </row>
    <row r="1315" spans="2:47" ht="13.8" x14ac:dyDescent="0.25">
      <c r="B1315" s="20">
        <v>37407</v>
      </c>
      <c r="C1315" s="20" t="s">
        <v>2791</v>
      </c>
      <c r="D1315" s="21" t="s">
        <v>362</v>
      </c>
      <c r="E1315" s="21" t="s">
        <v>363</v>
      </c>
      <c r="F1315" s="22">
        <v>1070</v>
      </c>
      <c r="G1315" s="21" t="s">
        <v>3253</v>
      </c>
      <c r="H1315" s="21" t="s">
        <v>3254</v>
      </c>
      <c r="I1315" s="21" t="s">
        <v>3254</v>
      </c>
      <c r="J1315" s="21" t="s">
        <v>432</v>
      </c>
      <c r="K1315" s="21" t="s">
        <v>39</v>
      </c>
      <c r="L1315" s="21" t="s">
        <v>269</v>
      </c>
      <c r="M1315" s="23" t="s">
        <v>365</v>
      </c>
      <c r="N1315" s="24">
        <v>458</v>
      </c>
      <c r="O1315" s="21" t="s">
        <v>54</v>
      </c>
      <c r="P1315" s="23" t="s">
        <v>55</v>
      </c>
      <c r="Q1315" s="23" t="s">
        <v>56</v>
      </c>
      <c r="R1315" s="23" t="s">
        <v>57</v>
      </c>
      <c r="S1315" s="24" t="b">
        <v>0</v>
      </c>
      <c r="T1315" s="25" t="s">
        <v>3253</v>
      </c>
      <c r="U1315" s="25"/>
      <c r="V1315" s="25"/>
      <c r="W1315" s="23" t="s">
        <v>272</v>
      </c>
      <c r="X1315" s="26">
        <v>2</v>
      </c>
      <c r="Y1315" s="26">
        <v>2</v>
      </c>
      <c r="Z1315" s="21"/>
      <c r="AA1315" s="25"/>
      <c r="AB1315" s="25"/>
      <c r="AC1315" s="25"/>
      <c r="AD1315" s="25"/>
      <c r="AE1315" s="25">
        <v>0</v>
      </c>
      <c r="AF1315" s="25" t="s">
        <v>62</v>
      </c>
      <c r="AG1315" s="25" t="s">
        <v>62</v>
      </c>
      <c r="AH1315" s="25"/>
      <c r="AI1315" s="25" t="s">
        <v>63</v>
      </c>
      <c r="AJ1315" s="27">
        <v>1070</v>
      </c>
      <c r="AK1315" s="24">
        <v>5</v>
      </c>
      <c r="AL1315" s="24" t="b">
        <v>1</v>
      </c>
      <c r="AM1315" s="24" t="b">
        <v>0</v>
      </c>
      <c r="AN1315" s="24" t="b">
        <v>0</v>
      </c>
      <c r="AO1315" s="24">
        <v>0</v>
      </c>
      <c r="AP1315" s="24">
        <v>1</v>
      </c>
      <c r="AQ1315" s="26">
        <v>37407</v>
      </c>
      <c r="AR1315" s="26">
        <v>37414</v>
      </c>
      <c r="AS1315" s="24">
        <v>1</v>
      </c>
      <c r="AT1315" s="23" t="s">
        <v>368</v>
      </c>
      <c r="AU1315" s="23" t="str">
        <f t="shared" si="20"/>
        <v/>
      </c>
    </row>
    <row r="1316" spans="2:47" ht="13.8" x14ac:dyDescent="0.25">
      <c r="B1316" s="20">
        <v>37407</v>
      </c>
      <c r="C1316" s="20" t="s">
        <v>2791</v>
      </c>
      <c r="D1316" s="21" t="s">
        <v>362</v>
      </c>
      <c r="E1316" s="21" t="s">
        <v>363</v>
      </c>
      <c r="F1316" s="22">
        <v>-600</v>
      </c>
      <c r="G1316" s="21" t="s">
        <v>3280</v>
      </c>
      <c r="H1316" s="21" t="s">
        <v>1309</v>
      </c>
      <c r="I1316" s="21" t="s">
        <v>1309</v>
      </c>
      <c r="J1316" s="21" t="s">
        <v>432</v>
      </c>
      <c r="K1316" s="21" t="s">
        <v>39</v>
      </c>
      <c r="L1316" s="21" t="s">
        <v>269</v>
      </c>
      <c r="M1316" s="23" t="s">
        <v>365</v>
      </c>
      <c r="N1316" s="24">
        <v>458</v>
      </c>
      <c r="O1316" s="21" t="s">
        <v>54</v>
      </c>
      <c r="P1316" s="23" t="s">
        <v>55</v>
      </c>
      <c r="Q1316" s="23" t="s">
        <v>56</v>
      </c>
      <c r="R1316" s="23" t="s">
        <v>57</v>
      </c>
      <c r="S1316" s="24" t="b">
        <v>0</v>
      </c>
      <c r="T1316" s="25" t="s">
        <v>3280</v>
      </c>
      <c r="U1316" s="25"/>
      <c r="V1316" s="25"/>
      <c r="W1316" s="23" t="s">
        <v>272</v>
      </c>
      <c r="X1316" s="26">
        <v>2</v>
      </c>
      <c r="Y1316" s="26">
        <v>2</v>
      </c>
      <c r="Z1316" s="21"/>
      <c r="AA1316" s="25"/>
      <c r="AB1316" s="25"/>
      <c r="AC1316" s="25"/>
      <c r="AD1316" s="25"/>
      <c r="AE1316" s="25">
        <v>0</v>
      </c>
      <c r="AF1316" s="25" t="s">
        <v>62</v>
      </c>
      <c r="AG1316" s="25" t="s">
        <v>62</v>
      </c>
      <c r="AH1316" s="25"/>
      <c r="AI1316" s="25" t="s">
        <v>63</v>
      </c>
      <c r="AJ1316" s="27">
        <v>-600</v>
      </c>
      <c r="AK1316" s="24">
        <v>7</v>
      </c>
      <c r="AL1316" s="24" t="b">
        <v>0</v>
      </c>
      <c r="AM1316" s="24" t="b">
        <v>0</v>
      </c>
      <c r="AN1316" s="24" t="b">
        <v>0</v>
      </c>
      <c r="AO1316" s="24">
        <v>0</v>
      </c>
      <c r="AP1316" s="24">
        <v>1</v>
      </c>
      <c r="AQ1316" s="26">
        <v>37407</v>
      </c>
      <c r="AR1316" s="26">
        <v>37414</v>
      </c>
      <c r="AS1316" s="24">
        <v>1</v>
      </c>
      <c r="AT1316" s="23" t="s">
        <v>368</v>
      </c>
      <c r="AU1316" s="23" t="str">
        <f t="shared" si="20"/>
        <v/>
      </c>
    </row>
    <row r="1317" spans="2:47" ht="13.8" x14ac:dyDescent="0.25">
      <c r="B1317" s="20">
        <v>37407</v>
      </c>
      <c r="C1317" s="20" t="s">
        <v>2791</v>
      </c>
      <c r="D1317" s="21" t="s">
        <v>362</v>
      </c>
      <c r="E1317" s="21" t="s">
        <v>363</v>
      </c>
      <c r="F1317" s="22">
        <v>-100</v>
      </c>
      <c r="G1317" s="21" t="s">
        <v>3291</v>
      </c>
      <c r="H1317" s="21" t="s">
        <v>659</v>
      </c>
      <c r="I1317" s="21" t="s">
        <v>659</v>
      </c>
      <c r="J1317" s="21" t="s">
        <v>432</v>
      </c>
      <c r="K1317" s="21" t="s">
        <v>39</v>
      </c>
      <c r="L1317" s="21" t="s">
        <v>504</v>
      </c>
      <c r="M1317" s="23" t="s">
        <v>365</v>
      </c>
      <c r="N1317" s="24">
        <v>458</v>
      </c>
      <c r="O1317" s="21" t="s">
        <v>54</v>
      </c>
      <c r="P1317" s="23" t="s">
        <v>55</v>
      </c>
      <c r="Q1317" s="23" t="s">
        <v>56</v>
      </c>
      <c r="R1317" s="23" t="s">
        <v>57</v>
      </c>
      <c r="S1317" s="24" t="b">
        <v>0</v>
      </c>
      <c r="T1317" s="25" t="s">
        <v>2679</v>
      </c>
      <c r="U1317" s="25"/>
      <c r="V1317" s="25"/>
      <c r="W1317" s="23" t="s">
        <v>272</v>
      </c>
      <c r="X1317" s="26">
        <v>2</v>
      </c>
      <c r="Y1317" s="26">
        <v>2</v>
      </c>
      <c r="Z1317" s="21"/>
      <c r="AA1317" s="25"/>
      <c r="AB1317" s="25"/>
      <c r="AC1317" s="25"/>
      <c r="AD1317" s="25"/>
      <c r="AE1317" s="25">
        <v>0</v>
      </c>
      <c r="AF1317" s="25" t="s">
        <v>62</v>
      </c>
      <c r="AG1317" s="25" t="s">
        <v>62</v>
      </c>
      <c r="AH1317" s="25"/>
      <c r="AI1317" s="25" t="s">
        <v>63</v>
      </c>
      <c r="AJ1317" s="27">
        <v>-100</v>
      </c>
      <c r="AK1317" s="24">
        <v>20</v>
      </c>
      <c r="AL1317" s="24" t="b">
        <v>0</v>
      </c>
      <c r="AM1317" s="24" t="b">
        <v>0</v>
      </c>
      <c r="AN1317" s="24" t="b">
        <v>0</v>
      </c>
      <c r="AO1317" s="24">
        <v>5</v>
      </c>
      <c r="AP1317" s="24">
        <v>1</v>
      </c>
      <c r="AQ1317" s="26">
        <v>37407</v>
      </c>
      <c r="AR1317" s="26">
        <v>37382</v>
      </c>
      <c r="AS1317" s="24">
        <v>1</v>
      </c>
      <c r="AT1317" s="23" t="s">
        <v>368</v>
      </c>
      <c r="AU1317" s="23" t="str">
        <f t="shared" si="20"/>
        <v/>
      </c>
    </row>
    <row r="1318" spans="2:47" ht="13.8" x14ac:dyDescent="0.25">
      <c r="B1318" s="20">
        <v>37407</v>
      </c>
      <c r="C1318" s="20" t="s">
        <v>2791</v>
      </c>
      <c r="D1318" s="21" t="s">
        <v>3043</v>
      </c>
      <c r="E1318" s="21" t="s">
        <v>2986</v>
      </c>
      <c r="F1318" s="22">
        <v>-113.29</v>
      </c>
      <c r="G1318" s="21" t="s">
        <v>3272</v>
      </c>
      <c r="H1318" s="21" t="s">
        <v>1309</v>
      </c>
      <c r="I1318" s="21" t="s">
        <v>1309</v>
      </c>
      <c r="J1318" s="21" t="s">
        <v>432</v>
      </c>
      <c r="K1318" s="21" t="s">
        <v>39</v>
      </c>
      <c r="L1318" s="21" t="s">
        <v>269</v>
      </c>
      <c r="M1318" s="23" t="s">
        <v>3045</v>
      </c>
      <c r="N1318" s="24">
        <v>458</v>
      </c>
      <c r="O1318" s="21" t="s">
        <v>1092</v>
      </c>
      <c r="P1318" s="23" t="s">
        <v>55</v>
      </c>
      <c r="Q1318" s="23" t="s">
        <v>56</v>
      </c>
      <c r="R1318" s="23" t="s">
        <v>57</v>
      </c>
      <c r="S1318" s="24" t="b">
        <v>0</v>
      </c>
      <c r="T1318" s="25" t="s">
        <v>3272</v>
      </c>
      <c r="U1318" s="25"/>
      <c r="V1318" s="25"/>
      <c r="W1318" s="23" t="s">
        <v>272</v>
      </c>
      <c r="X1318" s="26">
        <v>2</v>
      </c>
      <c r="Y1318" s="26">
        <v>2</v>
      </c>
      <c r="Z1318" s="21"/>
      <c r="AA1318" s="25"/>
      <c r="AB1318" s="25"/>
      <c r="AC1318" s="25"/>
      <c r="AD1318" s="25"/>
      <c r="AE1318" s="25">
        <v>0</v>
      </c>
      <c r="AF1318" s="25" t="s">
        <v>62</v>
      </c>
      <c r="AG1318" s="25" t="s">
        <v>62</v>
      </c>
      <c r="AH1318" s="25"/>
      <c r="AI1318" s="25" t="s">
        <v>63</v>
      </c>
      <c r="AJ1318" s="27">
        <v>-113.29</v>
      </c>
      <c r="AK1318" s="24">
        <v>5</v>
      </c>
      <c r="AL1318" s="24" t="b">
        <v>0</v>
      </c>
      <c r="AM1318" s="24" t="b">
        <v>0</v>
      </c>
      <c r="AN1318" s="24" t="b">
        <v>0</v>
      </c>
      <c r="AO1318" s="24">
        <v>0</v>
      </c>
      <c r="AP1318" s="24">
        <v>1</v>
      </c>
      <c r="AQ1318" s="26">
        <v>37407</v>
      </c>
      <c r="AR1318" s="26">
        <v>37418</v>
      </c>
      <c r="AS1318" s="24">
        <v>1</v>
      </c>
      <c r="AT1318" s="23" t="s">
        <v>3048</v>
      </c>
      <c r="AU1318" s="23" t="str">
        <f t="shared" si="20"/>
        <v/>
      </c>
    </row>
    <row r="1319" spans="2:47" ht="13.8" x14ac:dyDescent="0.25">
      <c r="B1319" s="20">
        <v>37407</v>
      </c>
      <c r="C1319" s="20" t="s">
        <v>2791</v>
      </c>
      <c r="D1319" s="21" t="s">
        <v>98</v>
      </c>
      <c r="E1319" s="21" t="s">
        <v>99</v>
      </c>
      <c r="F1319" s="22">
        <v>218.78</v>
      </c>
      <c r="G1319" s="21" t="s">
        <v>3245</v>
      </c>
      <c r="H1319" s="21" t="s">
        <v>49</v>
      </c>
      <c r="I1319" s="21" t="s">
        <v>3292</v>
      </c>
      <c r="J1319" s="21" t="s">
        <v>307</v>
      </c>
      <c r="K1319" s="21" t="s">
        <v>39</v>
      </c>
      <c r="L1319" s="21" t="s">
        <v>52</v>
      </c>
      <c r="M1319" s="23" t="s">
        <v>101</v>
      </c>
      <c r="N1319" s="24">
        <v>459</v>
      </c>
      <c r="O1319" s="21" t="s">
        <v>102</v>
      </c>
      <c r="P1319" s="23" t="s">
        <v>55</v>
      </c>
      <c r="Q1319" s="23" t="s">
        <v>56</v>
      </c>
      <c r="R1319" s="23" t="s">
        <v>57</v>
      </c>
      <c r="S1319" s="24" t="b">
        <v>0</v>
      </c>
      <c r="T1319" s="25" t="s">
        <v>3293</v>
      </c>
      <c r="U1319" s="25" t="s">
        <v>3248</v>
      </c>
      <c r="V1319" s="25" t="s">
        <v>104</v>
      </c>
      <c r="W1319" s="23" t="s">
        <v>3294</v>
      </c>
      <c r="X1319" s="26">
        <v>37404</v>
      </c>
      <c r="Y1319" s="26">
        <v>37414</v>
      </c>
      <c r="Z1319" s="21"/>
      <c r="AA1319" s="25"/>
      <c r="AB1319" s="25"/>
      <c r="AC1319" s="25"/>
      <c r="AD1319" s="25">
        <v>7001</v>
      </c>
      <c r="AE1319" s="25">
        <v>218.78</v>
      </c>
      <c r="AF1319" s="25" t="s">
        <v>62</v>
      </c>
      <c r="AG1319" s="25" t="s">
        <v>62</v>
      </c>
      <c r="AH1319" s="25"/>
      <c r="AI1319" s="25" t="s">
        <v>63</v>
      </c>
      <c r="AJ1319" s="27">
        <v>218.78</v>
      </c>
      <c r="AK1319" s="24">
        <v>1</v>
      </c>
      <c r="AL1319" s="24" t="b">
        <v>0</v>
      </c>
      <c r="AM1319" s="24" t="b">
        <v>0</v>
      </c>
      <c r="AN1319" s="24" t="b">
        <v>0</v>
      </c>
      <c r="AO1319" s="24">
        <v>0</v>
      </c>
      <c r="AP1319" s="24">
        <v>1</v>
      </c>
      <c r="AQ1319" s="26">
        <v>37407</v>
      </c>
      <c r="AR1319" s="26">
        <v>37411</v>
      </c>
      <c r="AS1319" s="24">
        <v>1</v>
      </c>
      <c r="AT1319" s="23" t="s">
        <v>106</v>
      </c>
      <c r="AU1319" s="23" t="str">
        <f t="shared" si="20"/>
        <v>VO00535179</v>
      </c>
    </row>
    <row r="1320" spans="2:47" ht="13.8" x14ac:dyDescent="0.25">
      <c r="B1320" s="20">
        <v>37407</v>
      </c>
      <c r="C1320" s="20" t="s">
        <v>2791</v>
      </c>
      <c r="D1320" s="21" t="s">
        <v>98</v>
      </c>
      <c r="E1320" s="21" t="s">
        <v>99</v>
      </c>
      <c r="F1320" s="22">
        <v>93.81</v>
      </c>
      <c r="G1320" s="21" t="s">
        <v>3245</v>
      </c>
      <c r="H1320" s="21" t="s">
        <v>49</v>
      </c>
      <c r="I1320" s="21" t="s">
        <v>3295</v>
      </c>
      <c r="J1320" s="21" t="s">
        <v>307</v>
      </c>
      <c r="K1320" s="21" t="s">
        <v>39</v>
      </c>
      <c r="L1320" s="21" t="s">
        <v>52</v>
      </c>
      <c r="M1320" s="23" t="s">
        <v>101</v>
      </c>
      <c r="N1320" s="24">
        <v>459</v>
      </c>
      <c r="O1320" s="21" t="s">
        <v>102</v>
      </c>
      <c r="P1320" s="23" t="s">
        <v>55</v>
      </c>
      <c r="Q1320" s="23" t="s">
        <v>56</v>
      </c>
      <c r="R1320" s="23" t="s">
        <v>57</v>
      </c>
      <c r="S1320" s="24" t="b">
        <v>0</v>
      </c>
      <c r="T1320" s="25" t="s">
        <v>3296</v>
      </c>
      <c r="U1320" s="25" t="s">
        <v>3248</v>
      </c>
      <c r="V1320" s="25" t="s">
        <v>104</v>
      </c>
      <c r="W1320" s="23" t="s">
        <v>3297</v>
      </c>
      <c r="X1320" s="26">
        <v>37404</v>
      </c>
      <c r="Y1320" s="26">
        <v>37414</v>
      </c>
      <c r="Z1320" s="21"/>
      <c r="AA1320" s="25"/>
      <c r="AB1320" s="25"/>
      <c r="AC1320" s="25"/>
      <c r="AD1320" s="25">
        <v>7001</v>
      </c>
      <c r="AE1320" s="25">
        <v>93.81</v>
      </c>
      <c r="AF1320" s="25" t="s">
        <v>62</v>
      </c>
      <c r="AG1320" s="25" t="s">
        <v>62</v>
      </c>
      <c r="AH1320" s="25"/>
      <c r="AI1320" s="25" t="s">
        <v>63</v>
      </c>
      <c r="AJ1320" s="27">
        <v>93.81</v>
      </c>
      <c r="AK1320" s="24">
        <v>2</v>
      </c>
      <c r="AL1320" s="24" t="b">
        <v>0</v>
      </c>
      <c r="AM1320" s="24" t="b">
        <v>0</v>
      </c>
      <c r="AN1320" s="24" t="b">
        <v>0</v>
      </c>
      <c r="AO1320" s="24">
        <v>0</v>
      </c>
      <c r="AP1320" s="24">
        <v>1</v>
      </c>
      <c r="AQ1320" s="26">
        <v>37407</v>
      </c>
      <c r="AR1320" s="26">
        <v>37411</v>
      </c>
      <c r="AS1320" s="24">
        <v>1</v>
      </c>
      <c r="AT1320" s="23" t="s">
        <v>106</v>
      </c>
      <c r="AU1320" s="23" t="str">
        <f t="shared" si="20"/>
        <v>VO00535180</v>
      </c>
    </row>
    <row r="1321" spans="2:47" ht="13.8" x14ac:dyDescent="0.25">
      <c r="B1321" s="20">
        <v>37407</v>
      </c>
      <c r="C1321" s="20" t="s">
        <v>2791</v>
      </c>
      <c r="D1321" s="21" t="s">
        <v>98</v>
      </c>
      <c r="E1321" s="21" t="s">
        <v>99</v>
      </c>
      <c r="F1321" s="22">
        <v>15.53</v>
      </c>
      <c r="G1321" s="21" t="s">
        <v>3298</v>
      </c>
      <c r="H1321" s="21" t="s">
        <v>49</v>
      </c>
      <c r="I1321" s="21" t="s">
        <v>3299</v>
      </c>
      <c r="J1321" s="21" t="s">
        <v>307</v>
      </c>
      <c r="K1321" s="21" t="s">
        <v>39</v>
      </c>
      <c r="L1321" s="21" t="s">
        <v>52</v>
      </c>
      <c r="M1321" s="23" t="s">
        <v>101</v>
      </c>
      <c r="N1321" s="24">
        <v>459</v>
      </c>
      <c r="O1321" s="21" t="s">
        <v>102</v>
      </c>
      <c r="P1321" s="23" t="s">
        <v>55</v>
      </c>
      <c r="Q1321" s="23" t="s">
        <v>56</v>
      </c>
      <c r="R1321" s="23" t="s">
        <v>57</v>
      </c>
      <c r="S1321" s="24" t="b">
        <v>0</v>
      </c>
      <c r="T1321" s="25" t="s">
        <v>3300</v>
      </c>
      <c r="U1321" s="25" t="s">
        <v>3301</v>
      </c>
      <c r="V1321" s="25" t="s">
        <v>680</v>
      </c>
      <c r="W1321" s="23" t="s">
        <v>3302</v>
      </c>
      <c r="X1321" s="26">
        <v>37404</v>
      </c>
      <c r="Y1321" s="26">
        <v>37414</v>
      </c>
      <c r="Z1321" s="21"/>
      <c r="AA1321" s="25"/>
      <c r="AB1321" s="25"/>
      <c r="AC1321" s="25"/>
      <c r="AD1321" s="25">
        <v>7001</v>
      </c>
      <c r="AE1321" s="25">
        <v>15.53</v>
      </c>
      <c r="AF1321" s="25" t="s">
        <v>62</v>
      </c>
      <c r="AG1321" s="25" t="s">
        <v>62</v>
      </c>
      <c r="AH1321" s="25"/>
      <c r="AI1321" s="25" t="s">
        <v>63</v>
      </c>
      <c r="AJ1321" s="27">
        <v>15.53</v>
      </c>
      <c r="AK1321" s="24">
        <v>1</v>
      </c>
      <c r="AL1321" s="24" t="b">
        <v>0</v>
      </c>
      <c r="AM1321" s="24" t="b">
        <v>0</v>
      </c>
      <c r="AN1321" s="24" t="b">
        <v>0</v>
      </c>
      <c r="AO1321" s="24">
        <v>0</v>
      </c>
      <c r="AP1321" s="24">
        <v>1</v>
      </c>
      <c r="AQ1321" s="26">
        <v>37407</v>
      </c>
      <c r="AR1321" s="26">
        <v>37411</v>
      </c>
      <c r="AS1321" s="24">
        <v>1</v>
      </c>
      <c r="AT1321" s="23" t="s">
        <v>106</v>
      </c>
      <c r="AU1321" s="23" t="str">
        <f t="shared" si="20"/>
        <v>VO00536299</v>
      </c>
    </row>
    <row r="1322" spans="2:47" ht="13.8" x14ac:dyDescent="0.25">
      <c r="B1322" s="20">
        <v>37407</v>
      </c>
      <c r="C1322" s="20" t="s">
        <v>2791</v>
      </c>
      <c r="D1322" s="21" t="s">
        <v>110</v>
      </c>
      <c r="E1322" s="21" t="s">
        <v>111</v>
      </c>
      <c r="F1322" s="22">
        <v>92.38</v>
      </c>
      <c r="G1322" s="21" t="s">
        <v>3303</v>
      </c>
      <c r="H1322" s="21" t="s">
        <v>49</v>
      </c>
      <c r="I1322" s="21" t="s">
        <v>3304</v>
      </c>
      <c r="J1322" s="21" t="s">
        <v>307</v>
      </c>
      <c r="K1322" s="21" t="s">
        <v>39</v>
      </c>
      <c r="L1322" s="21" t="s">
        <v>52</v>
      </c>
      <c r="M1322" s="23" t="s">
        <v>113</v>
      </c>
      <c r="N1322" s="24">
        <v>459</v>
      </c>
      <c r="O1322" s="21" t="s">
        <v>102</v>
      </c>
      <c r="P1322" s="23" t="s">
        <v>55</v>
      </c>
      <c r="Q1322" s="23" t="s">
        <v>56</v>
      </c>
      <c r="R1322" s="23" t="s">
        <v>57</v>
      </c>
      <c r="S1322" s="24" t="b">
        <v>0</v>
      </c>
      <c r="T1322" s="25" t="s">
        <v>3305</v>
      </c>
      <c r="U1322" s="25" t="s">
        <v>3306</v>
      </c>
      <c r="V1322" s="25" t="s">
        <v>692</v>
      </c>
      <c r="W1322" s="23" t="s">
        <v>3307</v>
      </c>
      <c r="X1322" s="26">
        <v>37403</v>
      </c>
      <c r="Y1322" s="26">
        <v>37413</v>
      </c>
      <c r="Z1322" s="21"/>
      <c r="AA1322" s="25"/>
      <c r="AB1322" s="25"/>
      <c r="AC1322" s="25"/>
      <c r="AD1322" s="25">
        <v>7001</v>
      </c>
      <c r="AE1322" s="25">
        <v>92.38</v>
      </c>
      <c r="AF1322" s="25" t="s">
        <v>62</v>
      </c>
      <c r="AG1322" s="25" t="s">
        <v>62</v>
      </c>
      <c r="AH1322" s="25"/>
      <c r="AI1322" s="25" t="s">
        <v>63</v>
      </c>
      <c r="AJ1322" s="27">
        <v>92.38</v>
      </c>
      <c r="AK1322" s="24">
        <v>1</v>
      </c>
      <c r="AL1322" s="24" t="b">
        <v>0</v>
      </c>
      <c r="AM1322" s="24" t="b">
        <v>0</v>
      </c>
      <c r="AN1322" s="24" t="b">
        <v>0</v>
      </c>
      <c r="AO1322" s="24">
        <v>0</v>
      </c>
      <c r="AP1322" s="24">
        <v>1</v>
      </c>
      <c r="AQ1322" s="26">
        <v>37407</v>
      </c>
      <c r="AR1322" s="26">
        <v>37411</v>
      </c>
      <c r="AS1322" s="24">
        <v>1</v>
      </c>
      <c r="AT1322" s="23" t="s">
        <v>117</v>
      </c>
      <c r="AU1322" s="23" t="str">
        <f t="shared" si="20"/>
        <v>VO00537220</v>
      </c>
    </row>
    <row r="1323" spans="2:47" ht="13.8" x14ac:dyDescent="0.25">
      <c r="B1323" s="20">
        <v>37407</v>
      </c>
      <c r="C1323" s="20" t="s">
        <v>2791</v>
      </c>
      <c r="D1323" s="21" t="s">
        <v>373</v>
      </c>
      <c r="E1323" s="21" t="s">
        <v>374</v>
      </c>
      <c r="F1323" s="22">
        <v>110</v>
      </c>
      <c r="G1323" s="21" t="s">
        <v>3154</v>
      </c>
      <c r="H1323" s="21" t="s">
        <v>477</v>
      </c>
      <c r="I1323" s="21" t="s">
        <v>478</v>
      </c>
      <c r="J1323" s="21"/>
      <c r="K1323" s="21" t="s">
        <v>39</v>
      </c>
      <c r="L1323" s="21" t="s">
        <v>269</v>
      </c>
      <c r="M1323" s="23" t="s">
        <v>113</v>
      </c>
      <c r="N1323" s="24">
        <v>459</v>
      </c>
      <c r="O1323" s="21" t="s">
        <v>102</v>
      </c>
      <c r="P1323" s="23" t="s">
        <v>130</v>
      </c>
      <c r="Q1323" s="23" t="s">
        <v>56</v>
      </c>
      <c r="R1323" s="23" t="s">
        <v>57</v>
      </c>
      <c r="S1323" s="24" t="b">
        <v>0</v>
      </c>
      <c r="T1323" s="25" t="s">
        <v>3154</v>
      </c>
      <c r="U1323" s="25"/>
      <c r="V1323" s="25"/>
      <c r="W1323" s="23" t="s">
        <v>272</v>
      </c>
      <c r="X1323" s="26">
        <v>2</v>
      </c>
      <c r="Y1323" s="26">
        <v>2</v>
      </c>
      <c r="Z1323" s="21"/>
      <c r="AA1323" s="25"/>
      <c r="AB1323" s="25"/>
      <c r="AC1323" s="25"/>
      <c r="AD1323" s="25"/>
      <c r="AE1323" s="25">
        <v>0</v>
      </c>
      <c r="AF1323" s="25" t="s">
        <v>62</v>
      </c>
      <c r="AG1323" s="25" t="s">
        <v>62</v>
      </c>
      <c r="AH1323" s="25"/>
      <c r="AI1323" s="25" t="s">
        <v>63</v>
      </c>
      <c r="AJ1323" s="27">
        <v>110</v>
      </c>
      <c r="AK1323" s="24">
        <v>5</v>
      </c>
      <c r="AL1323" s="24" t="b">
        <v>1</v>
      </c>
      <c r="AM1323" s="24" t="b">
        <v>0</v>
      </c>
      <c r="AN1323" s="24" t="b">
        <v>0</v>
      </c>
      <c r="AO1323" s="24">
        <v>0</v>
      </c>
      <c r="AP1323" s="24">
        <v>1</v>
      </c>
      <c r="AQ1323" s="26">
        <v>37407</v>
      </c>
      <c r="AR1323" s="26">
        <v>37418</v>
      </c>
      <c r="AS1323" s="24">
        <v>1</v>
      </c>
      <c r="AT1323" s="23" t="s">
        <v>380</v>
      </c>
      <c r="AU1323" s="23" t="str">
        <f t="shared" si="20"/>
        <v/>
      </c>
    </row>
    <row r="1324" spans="2:47" ht="13.8" x14ac:dyDescent="0.25">
      <c r="B1324" s="20">
        <v>37407</v>
      </c>
      <c r="C1324" s="20" t="s">
        <v>2791</v>
      </c>
      <c r="D1324" s="21" t="s">
        <v>373</v>
      </c>
      <c r="E1324" s="21" t="s">
        <v>374</v>
      </c>
      <c r="F1324" s="22">
        <v>135</v>
      </c>
      <c r="G1324" s="21" t="s">
        <v>3154</v>
      </c>
      <c r="H1324" s="21" t="s">
        <v>477</v>
      </c>
      <c r="I1324" s="21" t="s">
        <v>478</v>
      </c>
      <c r="J1324" s="21"/>
      <c r="K1324" s="21" t="s">
        <v>39</v>
      </c>
      <c r="L1324" s="21" t="s">
        <v>269</v>
      </c>
      <c r="M1324" s="23" t="s">
        <v>113</v>
      </c>
      <c r="N1324" s="24">
        <v>459</v>
      </c>
      <c r="O1324" s="21" t="s">
        <v>102</v>
      </c>
      <c r="P1324" s="23" t="s">
        <v>130</v>
      </c>
      <c r="Q1324" s="23" t="s">
        <v>56</v>
      </c>
      <c r="R1324" s="23" t="s">
        <v>57</v>
      </c>
      <c r="S1324" s="24" t="b">
        <v>0</v>
      </c>
      <c r="T1324" s="25" t="s">
        <v>3154</v>
      </c>
      <c r="U1324" s="25"/>
      <c r="V1324" s="25"/>
      <c r="W1324" s="23" t="s">
        <v>272</v>
      </c>
      <c r="X1324" s="26">
        <v>2</v>
      </c>
      <c r="Y1324" s="26">
        <v>2</v>
      </c>
      <c r="Z1324" s="21"/>
      <c r="AA1324" s="25"/>
      <c r="AB1324" s="25"/>
      <c r="AC1324" s="25"/>
      <c r="AD1324" s="25"/>
      <c r="AE1324" s="25">
        <v>0</v>
      </c>
      <c r="AF1324" s="25" t="s">
        <v>62</v>
      </c>
      <c r="AG1324" s="25" t="s">
        <v>62</v>
      </c>
      <c r="AH1324" s="25"/>
      <c r="AI1324" s="25" t="s">
        <v>63</v>
      </c>
      <c r="AJ1324" s="27">
        <v>135</v>
      </c>
      <c r="AK1324" s="24">
        <v>6</v>
      </c>
      <c r="AL1324" s="24" t="b">
        <v>1</v>
      </c>
      <c r="AM1324" s="24" t="b">
        <v>0</v>
      </c>
      <c r="AN1324" s="24" t="b">
        <v>0</v>
      </c>
      <c r="AO1324" s="24">
        <v>0</v>
      </c>
      <c r="AP1324" s="24">
        <v>1</v>
      </c>
      <c r="AQ1324" s="26">
        <v>37407</v>
      </c>
      <c r="AR1324" s="26">
        <v>37418</v>
      </c>
      <c r="AS1324" s="24">
        <v>1</v>
      </c>
      <c r="AT1324" s="23" t="s">
        <v>380</v>
      </c>
      <c r="AU1324" s="23" t="str">
        <f t="shared" si="20"/>
        <v/>
      </c>
    </row>
    <row r="1325" spans="2:47" ht="13.8" x14ac:dyDescent="0.25">
      <c r="B1325" s="20">
        <v>37407</v>
      </c>
      <c r="C1325" s="20" t="s">
        <v>2791</v>
      </c>
      <c r="D1325" s="21" t="s">
        <v>373</v>
      </c>
      <c r="E1325" s="21" t="s">
        <v>374</v>
      </c>
      <c r="F1325" s="22">
        <v>-110</v>
      </c>
      <c r="G1325" s="21" t="s">
        <v>3155</v>
      </c>
      <c r="H1325" s="21" t="s">
        <v>477</v>
      </c>
      <c r="I1325" s="21" t="s">
        <v>478</v>
      </c>
      <c r="J1325" s="21"/>
      <c r="K1325" s="21" t="s">
        <v>39</v>
      </c>
      <c r="L1325" s="21" t="s">
        <v>504</v>
      </c>
      <c r="M1325" s="23" t="s">
        <v>113</v>
      </c>
      <c r="N1325" s="24">
        <v>459</v>
      </c>
      <c r="O1325" s="21" t="s">
        <v>102</v>
      </c>
      <c r="P1325" s="23" t="s">
        <v>130</v>
      </c>
      <c r="Q1325" s="23" t="s">
        <v>56</v>
      </c>
      <c r="R1325" s="23" t="s">
        <v>57</v>
      </c>
      <c r="S1325" s="24" t="b">
        <v>0</v>
      </c>
      <c r="T1325" s="25" t="s">
        <v>2545</v>
      </c>
      <c r="U1325" s="25"/>
      <c r="V1325" s="25"/>
      <c r="W1325" s="23" t="s">
        <v>272</v>
      </c>
      <c r="X1325" s="26">
        <v>2</v>
      </c>
      <c r="Y1325" s="26">
        <v>2</v>
      </c>
      <c r="Z1325" s="21"/>
      <c r="AA1325" s="25"/>
      <c r="AB1325" s="25"/>
      <c r="AC1325" s="25"/>
      <c r="AD1325" s="25"/>
      <c r="AE1325" s="25">
        <v>0</v>
      </c>
      <c r="AF1325" s="25" t="s">
        <v>62</v>
      </c>
      <c r="AG1325" s="25" t="s">
        <v>62</v>
      </c>
      <c r="AH1325" s="25"/>
      <c r="AI1325" s="25" t="s">
        <v>63</v>
      </c>
      <c r="AJ1325" s="27">
        <v>-110</v>
      </c>
      <c r="AK1325" s="24">
        <v>4</v>
      </c>
      <c r="AL1325" s="24" t="b">
        <v>0</v>
      </c>
      <c r="AM1325" s="24" t="b">
        <v>0</v>
      </c>
      <c r="AN1325" s="24" t="b">
        <v>0</v>
      </c>
      <c r="AO1325" s="24">
        <v>5</v>
      </c>
      <c r="AP1325" s="24">
        <v>1</v>
      </c>
      <c r="AQ1325" s="26">
        <v>37407</v>
      </c>
      <c r="AR1325" s="26">
        <v>37383</v>
      </c>
      <c r="AS1325" s="24">
        <v>1</v>
      </c>
      <c r="AT1325" s="23" t="s">
        <v>380</v>
      </c>
      <c r="AU1325" s="23" t="str">
        <f t="shared" si="20"/>
        <v/>
      </c>
    </row>
    <row r="1326" spans="2:47" ht="13.8" x14ac:dyDescent="0.25">
      <c r="B1326" s="20">
        <v>37407</v>
      </c>
      <c r="C1326" s="20" t="s">
        <v>2791</v>
      </c>
      <c r="D1326" s="21" t="s">
        <v>373</v>
      </c>
      <c r="E1326" s="21" t="s">
        <v>374</v>
      </c>
      <c r="F1326" s="22">
        <v>-135</v>
      </c>
      <c r="G1326" s="21" t="s">
        <v>3155</v>
      </c>
      <c r="H1326" s="21" t="s">
        <v>477</v>
      </c>
      <c r="I1326" s="21" t="s">
        <v>478</v>
      </c>
      <c r="J1326" s="21"/>
      <c r="K1326" s="21" t="s">
        <v>39</v>
      </c>
      <c r="L1326" s="21" t="s">
        <v>504</v>
      </c>
      <c r="M1326" s="23" t="s">
        <v>113</v>
      </c>
      <c r="N1326" s="24">
        <v>459</v>
      </c>
      <c r="O1326" s="21" t="s">
        <v>102</v>
      </c>
      <c r="P1326" s="23" t="s">
        <v>130</v>
      </c>
      <c r="Q1326" s="23" t="s">
        <v>56</v>
      </c>
      <c r="R1326" s="23" t="s">
        <v>57</v>
      </c>
      <c r="S1326" s="24" t="b">
        <v>0</v>
      </c>
      <c r="T1326" s="25" t="s">
        <v>2545</v>
      </c>
      <c r="U1326" s="25"/>
      <c r="V1326" s="25"/>
      <c r="W1326" s="23" t="s">
        <v>272</v>
      </c>
      <c r="X1326" s="26">
        <v>2</v>
      </c>
      <c r="Y1326" s="26">
        <v>2</v>
      </c>
      <c r="Z1326" s="21"/>
      <c r="AA1326" s="25"/>
      <c r="AB1326" s="25"/>
      <c r="AC1326" s="25"/>
      <c r="AD1326" s="25"/>
      <c r="AE1326" s="25">
        <v>0</v>
      </c>
      <c r="AF1326" s="25" t="s">
        <v>62</v>
      </c>
      <c r="AG1326" s="25" t="s">
        <v>62</v>
      </c>
      <c r="AH1326" s="25"/>
      <c r="AI1326" s="25" t="s">
        <v>63</v>
      </c>
      <c r="AJ1326" s="27">
        <v>-135</v>
      </c>
      <c r="AK1326" s="24">
        <v>5</v>
      </c>
      <c r="AL1326" s="24" t="b">
        <v>0</v>
      </c>
      <c r="AM1326" s="24" t="b">
        <v>0</v>
      </c>
      <c r="AN1326" s="24" t="b">
        <v>0</v>
      </c>
      <c r="AO1326" s="24">
        <v>5</v>
      </c>
      <c r="AP1326" s="24">
        <v>1</v>
      </c>
      <c r="AQ1326" s="26">
        <v>37407</v>
      </c>
      <c r="AR1326" s="26">
        <v>37383</v>
      </c>
      <c r="AS1326" s="24">
        <v>1</v>
      </c>
      <c r="AT1326" s="23" t="s">
        <v>380</v>
      </c>
      <c r="AU1326" s="23" t="str">
        <f t="shared" si="20"/>
        <v/>
      </c>
    </row>
    <row r="1327" spans="2:47" ht="13.8" x14ac:dyDescent="0.25">
      <c r="B1327" s="20">
        <v>37407</v>
      </c>
      <c r="C1327" s="20" t="s">
        <v>2791</v>
      </c>
      <c r="D1327" s="21" t="s">
        <v>704</v>
      </c>
      <c r="E1327" s="21" t="s">
        <v>572</v>
      </c>
      <c r="F1327" s="22">
        <v>427.55</v>
      </c>
      <c r="G1327" s="21" t="s">
        <v>3211</v>
      </c>
      <c r="H1327" s="21" t="s">
        <v>3212</v>
      </c>
      <c r="I1327" s="21" t="s">
        <v>575</v>
      </c>
      <c r="J1327" s="21" t="s">
        <v>576</v>
      </c>
      <c r="K1327" s="21" t="s">
        <v>39</v>
      </c>
      <c r="L1327" s="21" t="s">
        <v>269</v>
      </c>
      <c r="M1327" s="23" t="s">
        <v>705</v>
      </c>
      <c r="N1327" s="24">
        <v>530</v>
      </c>
      <c r="O1327" s="21" t="s">
        <v>578</v>
      </c>
      <c r="P1327" s="23" t="s">
        <v>55</v>
      </c>
      <c r="Q1327" s="23" t="s">
        <v>579</v>
      </c>
      <c r="R1327" s="23" t="s">
        <v>57</v>
      </c>
      <c r="S1327" s="24" t="b">
        <v>0</v>
      </c>
      <c r="T1327" s="25" t="s">
        <v>2635</v>
      </c>
      <c r="U1327" s="25" t="s">
        <v>435</v>
      </c>
      <c r="V1327" s="25"/>
      <c r="W1327" s="23" t="s">
        <v>272</v>
      </c>
      <c r="X1327" s="26">
        <v>2</v>
      </c>
      <c r="Y1327" s="26">
        <v>2</v>
      </c>
      <c r="Z1327" s="21"/>
      <c r="AA1327" s="25"/>
      <c r="AB1327" s="25"/>
      <c r="AC1327" s="25"/>
      <c r="AD1327" s="25"/>
      <c r="AE1327" s="25">
        <v>0</v>
      </c>
      <c r="AF1327" s="25" t="s">
        <v>62</v>
      </c>
      <c r="AG1327" s="25" t="s">
        <v>62</v>
      </c>
      <c r="AH1327" s="25"/>
      <c r="AI1327" s="25" t="s">
        <v>63</v>
      </c>
      <c r="AJ1327" s="27">
        <v>427.55</v>
      </c>
      <c r="AK1327" s="24">
        <v>3</v>
      </c>
      <c r="AL1327" s="24" t="b">
        <v>0</v>
      </c>
      <c r="AM1327" s="24" t="b">
        <v>0</v>
      </c>
      <c r="AN1327" s="24" t="b">
        <v>1</v>
      </c>
      <c r="AO1327" s="24">
        <v>4</v>
      </c>
      <c r="AP1327" s="24">
        <v>1</v>
      </c>
      <c r="AQ1327" s="26">
        <v>37407</v>
      </c>
      <c r="AR1327" s="26">
        <v>37418</v>
      </c>
      <c r="AS1327" s="24">
        <v>1</v>
      </c>
      <c r="AT1327" s="23" t="s">
        <v>706</v>
      </c>
      <c r="AU1327" s="23" t="str">
        <f t="shared" si="20"/>
        <v/>
      </c>
    </row>
    <row r="1328" spans="2:47" ht="13.8" x14ac:dyDescent="0.25">
      <c r="B1328" s="20">
        <v>37407</v>
      </c>
      <c r="C1328" s="20" t="s">
        <v>2791</v>
      </c>
      <c r="D1328" s="21" t="s">
        <v>707</v>
      </c>
      <c r="E1328" s="21" t="s">
        <v>708</v>
      </c>
      <c r="F1328" s="22">
        <v>364.59</v>
      </c>
      <c r="G1328" s="21" t="s">
        <v>3211</v>
      </c>
      <c r="H1328" s="21" t="s">
        <v>3212</v>
      </c>
      <c r="I1328" s="21" t="s">
        <v>3308</v>
      </c>
      <c r="J1328" s="21" t="s">
        <v>576</v>
      </c>
      <c r="K1328" s="21" t="s">
        <v>39</v>
      </c>
      <c r="L1328" s="21" t="s">
        <v>269</v>
      </c>
      <c r="M1328" s="23" t="s">
        <v>705</v>
      </c>
      <c r="N1328" s="24">
        <v>530</v>
      </c>
      <c r="O1328" s="21" t="s">
        <v>578</v>
      </c>
      <c r="P1328" s="23" t="s">
        <v>55</v>
      </c>
      <c r="Q1328" s="23" t="s">
        <v>710</v>
      </c>
      <c r="R1328" s="23" t="s">
        <v>57</v>
      </c>
      <c r="S1328" s="24" t="b">
        <v>0</v>
      </c>
      <c r="T1328" s="25" t="s">
        <v>2635</v>
      </c>
      <c r="U1328" s="25" t="s">
        <v>435</v>
      </c>
      <c r="V1328" s="25"/>
      <c r="W1328" s="23" t="s">
        <v>272</v>
      </c>
      <c r="X1328" s="26">
        <v>2</v>
      </c>
      <c r="Y1328" s="26">
        <v>2</v>
      </c>
      <c r="Z1328" s="21"/>
      <c r="AA1328" s="25"/>
      <c r="AB1328" s="25"/>
      <c r="AC1328" s="25"/>
      <c r="AD1328" s="25"/>
      <c r="AE1328" s="25">
        <v>0</v>
      </c>
      <c r="AF1328" s="25" t="s">
        <v>62</v>
      </c>
      <c r="AG1328" s="25" t="s">
        <v>62</v>
      </c>
      <c r="AH1328" s="25"/>
      <c r="AI1328" s="25" t="s">
        <v>63</v>
      </c>
      <c r="AJ1328" s="27">
        <v>364.59</v>
      </c>
      <c r="AK1328" s="24">
        <v>5</v>
      </c>
      <c r="AL1328" s="24" t="b">
        <v>0</v>
      </c>
      <c r="AM1328" s="24" t="b">
        <v>0</v>
      </c>
      <c r="AN1328" s="24" t="b">
        <v>1</v>
      </c>
      <c r="AO1328" s="24">
        <v>4</v>
      </c>
      <c r="AP1328" s="24">
        <v>1</v>
      </c>
      <c r="AQ1328" s="26">
        <v>37407</v>
      </c>
      <c r="AR1328" s="26">
        <v>37418</v>
      </c>
      <c r="AS1328" s="24">
        <v>1</v>
      </c>
      <c r="AT1328" s="23" t="s">
        <v>711</v>
      </c>
      <c r="AU1328" s="23" t="str">
        <f t="shared" si="20"/>
        <v/>
      </c>
    </row>
    <row r="1329" spans="2:47" ht="13.8" x14ac:dyDescent="0.25">
      <c r="B1329" s="20">
        <v>37407</v>
      </c>
      <c r="C1329" s="20" t="s">
        <v>2791</v>
      </c>
      <c r="D1329" s="21" t="s">
        <v>712</v>
      </c>
      <c r="E1329" s="21" t="s">
        <v>713</v>
      </c>
      <c r="F1329" s="22">
        <v>393.75</v>
      </c>
      <c r="G1329" s="21" t="s">
        <v>3211</v>
      </c>
      <c r="H1329" s="21" t="s">
        <v>3212</v>
      </c>
      <c r="I1329" s="21" t="s">
        <v>3309</v>
      </c>
      <c r="J1329" s="21" t="s">
        <v>576</v>
      </c>
      <c r="K1329" s="21" t="s">
        <v>39</v>
      </c>
      <c r="L1329" s="21" t="s">
        <v>269</v>
      </c>
      <c r="M1329" s="23" t="s">
        <v>705</v>
      </c>
      <c r="N1329" s="24">
        <v>530</v>
      </c>
      <c r="O1329" s="21" t="s">
        <v>578</v>
      </c>
      <c r="P1329" s="23" t="s">
        <v>55</v>
      </c>
      <c r="Q1329" s="23" t="s">
        <v>715</v>
      </c>
      <c r="R1329" s="23" t="s">
        <v>57</v>
      </c>
      <c r="S1329" s="24" t="b">
        <v>0</v>
      </c>
      <c r="T1329" s="25" t="s">
        <v>2635</v>
      </c>
      <c r="U1329" s="25" t="s">
        <v>435</v>
      </c>
      <c r="V1329" s="25"/>
      <c r="W1329" s="23" t="s">
        <v>272</v>
      </c>
      <c r="X1329" s="26">
        <v>2</v>
      </c>
      <c r="Y1329" s="26">
        <v>2</v>
      </c>
      <c r="Z1329" s="21"/>
      <c r="AA1329" s="25"/>
      <c r="AB1329" s="25"/>
      <c r="AC1329" s="25"/>
      <c r="AD1329" s="25"/>
      <c r="AE1329" s="25">
        <v>0</v>
      </c>
      <c r="AF1329" s="25" t="s">
        <v>62</v>
      </c>
      <c r="AG1329" s="25" t="s">
        <v>62</v>
      </c>
      <c r="AH1329" s="25"/>
      <c r="AI1329" s="25" t="s">
        <v>63</v>
      </c>
      <c r="AJ1329" s="27">
        <v>393.75</v>
      </c>
      <c r="AK1329" s="24">
        <v>7</v>
      </c>
      <c r="AL1329" s="24" t="b">
        <v>0</v>
      </c>
      <c r="AM1329" s="24" t="b">
        <v>0</v>
      </c>
      <c r="AN1329" s="24" t="b">
        <v>1</v>
      </c>
      <c r="AO1329" s="24">
        <v>4</v>
      </c>
      <c r="AP1329" s="24">
        <v>1</v>
      </c>
      <c r="AQ1329" s="26">
        <v>37407</v>
      </c>
      <c r="AR1329" s="26">
        <v>37418</v>
      </c>
      <c r="AS1329" s="24">
        <v>1</v>
      </c>
      <c r="AT1329" s="23" t="s">
        <v>716</v>
      </c>
      <c r="AU1329" s="23" t="str">
        <f t="shared" si="20"/>
        <v/>
      </c>
    </row>
    <row r="1330" spans="2:47" ht="13.8" x14ac:dyDescent="0.25">
      <c r="B1330" s="20">
        <v>37407</v>
      </c>
      <c r="C1330" s="20" t="s">
        <v>2791</v>
      </c>
      <c r="D1330" s="21" t="s">
        <v>717</v>
      </c>
      <c r="E1330" s="21" t="s">
        <v>583</v>
      </c>
      <c r="F1330" s="22">
        <v>387.65</v>
      </c>
      <c r="G1330" s="21" t="s">
        <v>3213</v>
      </c>
      <c r="H1330" s="21" t="s">
        <v>3214</v>
      </c>
      <c r="I1330" s="21" t="s">
        <v>3310</v>
      </c>
      <c r="J1330" s="21" t="s">
        <v>307</v>
      </c>
      <c r="K1330" s="21" t="s">
        <v>39</v>
      </c>
      <c r="L1330" s="21" t="s">
        <v>269</v>
      </c>
      <c r="M1330" s="23" t="s">
        <v>705</v>
      </c>
      <c r="N1330" s="24">
        <v>530</v>
      </c>
      <c r="O1330" s="21" t="s">
        <v>578</v>
      </c>
      <c r="P1330" s="23" t="s">
        <v>130</v>
      </c>
      <c r="Q1330" s="23" t="s">
        <v>56</v>
      </c>
      <c r="R1330" s="23" t="s">
        <v>57</v>
      </c>
      <c r="S1330" s="24" t="b">
        <v>0</v>
      </c>
      <c r="T1330" s="25" t="s">
        <v>2637</v>
      </c>
      <c r="U1330" s="25"/>
      <c r="V1330" s="25"/>
      <c r="W1330" s="23" t="s">
        <v>272</v>
      </c>
      <c r="X1330" s="26">
        <v>2</v>
      </c>
      <c r="Y1330" s="26">
        <v>2</v>
      </c>
      <c r="Z1330" s="21"/>
      <c r="AA1330" s="25"/>
      <c r="AB1330" s="25"/>
      <c r="AC1330" s="25"/>
      <c r="AD1330" s="25"/>
      <c r="AE1330" s="25">
        <v>0</v>
      </c>
      <c r="AF1330" s="25" t="s">
        <v>62</v>
      </c>
      <c r="AG1330" s="25" t="s">
        <v>62</v>
      </c>
      <c r="AH1330" s="25"/>
      <c r="AI1330" s="25" t="s">
        <v>63</v>
      </c>
      <c r="AJ1330" s="27">
        <v>387.65</v>
      </c>
      <c r="AK1330" s="24">
        <v>3</v>
      </c>
      <c r="AL1330" s="24" t="b">
        <v>0</v>
      </c>
      <c r="AM1330" s="24" t="b">
        <v>0</v>
      </c>
      <c r="AN1330" s="24" t="b">
        <v>1</v>
      </c>
      <c r="AO1330" s="24">
        <v>4</v>
      </c>
      <c r="AP1330" s="24">
        <v>1</v>
      </c>
      <c r="AQ1330" s="26">
        <v>37407</v>
      </c>
      <c r="AR1330" s="26">
        <v>37413</v>
      </c>
      <c r="AS1330" s="24">
        <v>1</v>
      </c>
      <c r="AT1330" s="23" t="s">
        <v>719</v>
      </c>
      <c r="AU1330" s="23" t="str">
        <f t="shared" si="20"/>
        <v/>
      </c>
    </row>
    <row r="1331" spans="2:47" ht="13.8" x14ac:dyDescent="0.25">
      <c r="B1331" s="20">
        <v>37407</v>
      </c>
      <c r="C1331" s="20" t="s">
        <v>2791</v>
      </c>
      <c r="D1331" s="21" t="s">
        <v>720</v>
      </c>
      <c r="E1331" s="21" t="s">
        <v>721</v>
      </c>
      <c r="F1331" s="22">
        <v>170</v>
      </c>
      <c r="G1331" s="21" t="s">
        <v>3311</v>
      </c>
      <c r="H1331" s="21" t="s">
        <v>3312</v>
      </c>
      <c r="I1331" s="21" t="s">
        <v>3313</v>
      </c>
      <c r="J1331" s="21" t="s">
        <v>432</v>
      </c>
      <c r="K1331" s="21" t="s">
        <v>39</v>
      </c>
      <c r="L1331" s="21" t="s">
        <v>269</v>
      </c>
      <c r="M1331" s="23" t="s">
        <v>725</v>
      </c>
      <c r="N1331" s="24">
        <v>459</v>
      </c>
      <c r="O1331" s="21" t="s">
        <v>102</v>
      </c>
      <c r="P1331" s="23" t="s">
        <v>55</v>
      </c>
      <c r="Q1331" s="23" t="s">
        <v>56</v>
      </c>
      <c r="R1331" s="23" t="s">
        <v>57</v>
      </c>
      <c r="S1331" s="24" t="b">
        <v>0</v>
      </c>
      <c r="T1331" s="25" t="s">
        <v>2699</v>
      </c>
      <c r="U1331" s="25" t="s">
        <v>435</v>
      </c>
      <c r="V1331" s="25"/>
      <c r="W1331" s="23" t="s">
        <v>272</v>
      </c>
      <c r="X1331" s="26">
        <v>2</v>
      </c>
      <c r="Y1331" s="26">
        <v>2</v>
      </c>
      <c r="Z1331" s="21"/>
      <c r="AA1331" s="25"/>
      <c r="AB1331" s="25"/>
      <c r="AC1331" s="25"/>
      <c r="AD1331" s="25"/>
      <c r="AE1331" s="25">
        <v>0</v>
      </c>
      <c r="AF1331" s="25" t="s">
        <v>62</v>
      </c>
      <c r="AG1331" s="25" t="s">
        <v>62</v>
      </c>
      <c r="AH1331" s="25"/>
      <c r="AI1331" s="25" t="s">
        <v>63</v>
      </c>
      <c r="AJ1331" s="27">
        <v>170</v>
      </c>
      <c r="AK1331" s="24">
        <v>1</v>
      </c>
      <c r="AL1331" s="24" t="b">
        <v>0</v>
      </c>
      <c r="AM1331" s="24" t="b">
        <v>0</v>
      </c>
      <c r="AN1331" s="24" t="b">
        <v>1</v>
      </c>
      <c r="AO1331" s="24">
        <v>4</v>
      </c>
      <c r="AP1331" s="24">
        <v>1</v>
      </c>
      <c r="AQ1331" s="26">
        <v>37407</v>
      </c>
      <c r="AR1331" s="26">
        <v>37386</v>
      </c>
      <c r="AS1331" s="24">
        <v>1</v>
      </c>
      <c r="AT1331" s="23" t="s">
        <v>727</v>
      </c>
      <c r="AU1331" s="23" t="str">
        <f t="shared" si="20"/>
        <v/>
      </c>
    </row>
    <row r="1332" spans="2:47" ht="13.8" x14ac:dyDescent="0.25">
      <c r="B1332" s="20">
        <v>37407</v>
      </c>
      <c r="C1332" s="20" t="s">
        <v>2791</v>
      </c>
      <c r="D1332" s="21" t="s">
        <v>728</v>
      </c>
      <c r="E1332" s="21" t="s">
        <v>729</v>
      </c>
      <c r="F1332" s="22">
        <v>150</v>
      </c>
      <c r="G1332" s="21" t="s">
        <v>3156</v>
      </c>
      <c r="H1332" s="21" t="s">
        <v>3157</v>
      </c>
      <c r="I1332" s="21" t="s">
        <v>3314</v>
      </c>
      <c r="J1332" s="21"/>
      <c r="K1332" s="21" t="s">
        <v>39</v>
      </c>
      <c r="L1332" s="21" t="s">
        <v>269</v>
      </c>
      <c r="M1332" s="23" t="s">
        <v>725</v>
      </c>
      <c r="N1332" s="24">
        <v>459</v>
      </c>
      <c r="O1332" s="21" t="s">
        <v>102</v>
      </c>
      <c r="P1332" s="23" t="s">
        <v>130</v>
      </c>
      <c r="Q1332" s="23" t="s">
        <v>56</v>
      </c>
      <c r="R1332" s="23" t="s">
        <v>57</v>
      </c>
      <c r="S1332" s="24" t="b">
        <v>0</v>
      </c>
      <c r="T1332" s="25" t="s">
        <v>3156</v>
      </c>
      <c r="U1332" s="25"/>
      <c r="V1332" s="25"/>
      <c r="W1332" s="23" t="s">
        <v>272</v>
      </c>
      <c r="X1332" s="26">
        <v>2</v>
      </c>
      <c r="Y1332" s="26">
        <v>2</v>
      </c>
      <c r="Z1332" s="21"/>
      <c r="AA1332" s="25"/>
      <c r="AB1332" s="25"/>
      <c r="AC1332" s="25"/>
      <c r="AD1332" s="25"/>
      <c r="AE1332" s="25">
        <v>0</v>
      </c>
      <c r="AF1332" s="25" t="s">
        <v>62</v>
      </c>
      <c r="AG1332" s="25" t="s">
        <v>62</v>
      </c>
      <c r="AH1332" s="25"/>
      <c r="AI1332" s="25" t="s">
        <v>63</v>
      </c>
      <c r="AJ1332" s="27">
        <v>150</v>
      </c>
      <c r="AK1332" s="24">
        <v>13</v>
      </c>
      <c r="AL1332" s="24" t="b">
        <v>0</v>
      </c>
      <c r="AM1332" s="24" t="b">
        <v>0</v>
      </c>
      <c r="AN1332" s="24" t="b">
        <v>0</v>
      </c>
      <c r="AO1332" s="24">
        <v>0</v>
      </c>
      <c r="AP1332" s="24">
        <v>1</v>
      </c>
      <c r="AQ1332" s="26">
        <v>37407</v>
      </c>
      <c r="AR1332" s="26">
        <v>37418</v>
      </c>
      <c r="AS1332" s="24">
        <v>1</v>
      </c>
      <c r="AT1332" s="23" t="s">
        <v>730</v>
      </c>
      <c r="AU1332" s="23" t="str">
        <f t="shared" si="20"/>
        <v/>
      </c>
    </row>
    <row r="1333" spans="2:47" ht="13.8" x14ac:dyDescent="0.25">
      <c r="B1333" s="20">
        <v>37407</v>
      </c>
      <c r="C1333" s="20" t="s">
        <v>2791</v>
      </c>
      <c r="D1333" s="21" t="s">
        <v>3054</v>
      </c>
      <c r="E1333" s="21" t="s">
        <v>47</v>
      </c>
      <c r="F1333" s="22">
        <v>-537.89</v>
      </c>
      <c r="G1333" s="21" t="s">
        <v>3280</v>
      </c>
      <c r="H1333" s="21" t="s">
        <v>1309</v>
      </c>
      <c r="I1333" s="21" t="s">
        <v>1309</v>
      </c>
      <c r="J1333" s="21" t="s">
        <v>432</v>
      </c>
      <c r="K1333" s="21" t="s">
        <v>39</v>
      </c>
      <c r="L1333" s="21" t="s">
        <v>269</v>
      </c>
      <c r="M1333" s="23" t="s">
        <v>3056</v>
      </c>
      <c r="N1333" s="24">
        <v>458</v>
      </c>
      <c r="O1333" s="21" t="s">
        <v>1092</v>
      </c>
      <c r="P1333" s="23" t="s">
        <v>55</v>
      </c>
      <c r="Q1333" s="23" t="s">
        <v>56</v>
      </c>
      <c r="R1333" s="23" t="s">
        <v>57</v>
      </c>
      <c r="S1333" s="24" t="b">
        <v>0</v>
      </c>
      <c r="T1333" s="25" t="s">
        <v>3280</v>
      </c>
      <c r="U1333" s="25"/>
      <c r="V1333" s="25"/>
      <c r="W1333" s="23" t="s">
        <v>272</v>
      </c>
      <c r="X1333" s="26">
        <v>2</v>
      </c>
      <c r="Y1333" s="26">
        <v>2</v>
      </c>
      <c r="Z1333" s="21"/>
      <c r="AA1333" s="25"/>
      <c r="AB1333" s="25"/>
      <c r="AC1333" s="25"/>
      <c r="AD1333" s="25"/>
      <c r="AE1333" s="25">
        <v>0</v>
      </c>
      <c r="AF1333" s="25" t="s">
        <v>62</v>
      </c>
      <c r="AG1333" s="25" t="s">
        <v>62</v>
      </c>
      <c r="AH1333" s="25"/>
      <c r="AI1333" s="25" t="s">
        <v>63</v>
      </c>
      <c r="AJ1333" s="27">
        <v>-537.89</v>
      </c>
      <c r="AK1333" s="24">
        <v>10</v>
      </c>
      <c r="AL1333" s="24" t="b">
        <v>0</v>
      </c>
      <c r="AM1333" s="24" t="b">
        <v>0</v>
      </c>
      <c r="AN1333" s="24" t="b">
        <v>0</v>
      </c>
      <c r="AO1333" s="24">
        <v>0</v>
      </c>
      <c r="AP1333" s="24">
        <v>1</v>
      </c>
      <c r="AQ1333" s="26">
        <v>37407</v>
      </c>
      <c r="AR1333" s="26">
        <v>37414</v>
      </c>
      <c r="AS1333" s="24">
        <v>1</v>
      </c>
      <c r="AT1333" s="23" t="s">
        <v>3059</v>
      </c>
      <c r="AU1333" s="23" t="str">
        <f t="shared" si="20"/>
        <v/>
      </c>
    </row>
    <row r="1334" spans="2:47" ht="13.8" x14ac:dyDescent="0.25">
      <c r="B1334" s="20">
        <v>37407</v>
      </c>
      <c r="C1334" s="20" t="s">
        <v>2791</v>
      </c>
      <c r="D1334" s="21" t="s">
        <v>1041</v>
      </c>
      <c r="E1334" s="21" t="s">
        <v>76</v>
      </c>
      <c r="F1334" s="22">
        <v>647.32000000000005</v>
      </c>
      <c r="G1334" s="21" t="s">
        <v>3280</v>
      </c>
      <c r="H1334" s="21" t="s">
        <v>1309</v>
      </c>
      <c r="I1334" s="21" t="s">
        <v>1309</v>
      </c>
      <c r="J1334" s="21" t="s">
        <v>432</v>
      </c>
      <c r="K1334" s="21" t="s">
        <v>39</v>
      </c>
      <c r="L1334" s="21" t="s">
        <v>269</v>
      </c>
      <c r="M1334" s="23" t="s">
        <v>1043</v>
      </c>
      <c r="N1334" s="24">
        <v>459</v>
      </c>
      <c r="O1334" s="21" t="s">
        <v>102</v>
      </c>
      <c r="P1334" s="23" t="s">
        <v>55</v>
      </c>
      <c r="Q1334" s="23" t="s">
        <v>56</v>
      </c>
      <c r="R1334" s="23" t="s">
        <v>57</v>
      </c>
      <c r="S1334" s="24" t="b">
        <v>0</v>
      </c>
      <c r="T1334" s="25" t="s">
        <v>3280</v>
      </c>
      <c r="U1334" s="25"/>
      <c r="V1334" s="25"/>
      <c r="W1334" s="23" t="s">
        <v>272</v>
      </c>
      <c r="X1334" s="26">
        <v>2</v>
      </c>
      <c r="Y1334" s="26">
        <v>2</v>
      </c>
      <c r="Z1334" s="21"/>
      <c r="AA1334" s="25"/>
      <c r="AB1334" s="25"/>
      <c r="AC1334" s="25"/>
      <c r="AD1334" s="25"/>
      <c r="AE1334" s="25">
        <v>0</v>
      </c>
      <c r="AF1334" s="25" t="s">
        <v>62</v>
      </c>
      <c r="AG1334" s="25" t="s">
        <v>62</v>
      </c>
      <c r="AH1334" s="25"/>
      <c r="AI1334" s="25" t="s">
        <v>63</v>
      </c>
      <c r="AJ1334" s="27">
        <v>647.32000000000005</v>
      </c>
      <c r="AK1334" s="24">
        <v>9</v>
      </c>
      <c r="AL1334" s="24" t="b">
        <v>0</v>
      </c>
      <c r="AM1334" s="24" t="b">
        <v>0</v>
      </c>
      <c r="AN1334" s="24" t="b">
        <v>0</v>
      </c>
      <c r="AO1334" s="24">
        <v>0</v>
      </c>
      <c r="AP1334" s="24">
        <v>1</v>
      </c>
      <c r="AQ1334" s="26">
        <v>37407</v>
      </c>
      <c r="AR1334" s="26">
        <v>37414</v>
      </c>
      <c r="AS1334" s="24">
        <v>1</v>
      </c>
      <c r="AT1334" s="23" t="s">
        <v>1047</v>
      </c>
      <c r="AU1334" s="23" t="str">
        <f t="shared" si="20"/>
        <v/>
      </c>
    </row>
    <row r="1335" spans="2:47" ht="13.8" x14ac:dyDescent="0.25">
      <c r="B1335" s="20">
        <v>37407</v>
      </c>
      <c r="C1335" s="20" t="s">
        <v>2791</v>
      </c>
      <c r="D1335" s="21" t="s">
        <v>2985</v>
      </c>
      <c r="E1335" s="21" t="s">
        <v>2986</v>
      </c>
      <c r="F1335" s="22">
        <v>-109.43</v>
      </c>
      <c r="G1335" s="21" t="s">
        <v>3280</v>
      </c>
      <c r="H1335" s="21" t="s">
        <v>1309</v>
      </c>
      <c r="I1335" s="21" t="s">
        <v>1309</v>
      </c>
      <c r="J1335" s="21" t="s">
        <v>432</v>
      </c>
      <c r="K1335" s="21" t="s">
        <v>39</v>
      </c>
      <c r="L1335" s="21" t="s">
        <v>269</v>
      </c>
      <c r="M1335" s="23" t="s">
        <v>2988</v>
      </c>
      <c r="N1335" s="24">
        <v>458</v>
      </c>
      <c r="O1335" s="21" t="s">
        <v>1092</v>
      </c>
      <c r="P1335" s="23" t="s">
        <v>55</v>
      </c>
      <c r="Q1335" s="23" t="s">
        <v>56</v>
      </c>
      <c r="R1335" s="23" t="s">
        <v>57</v>
      </c>
      <c r="S1335" s="24" t="b">
        <v>0</v>
      </c>
      <c r="T1335" s="25" t="s">
        <v>3280</v>
      </c>
      <c r="U1335" s="25"/>
      <c r="V1335" s="25"/>
      <c r="W1335" s="23" t="s">
        <v>272</v>
      </c>
      <c r="X1335" s="26">
        <v>2</v>
      </c>
      <c r="Y1335" s="26">
        <v>2</v>
      </c>
      <c r="Z1335" s="21"/>
      <c r="AA1335" s="25"/>
      <c r="AB1335" s="25"/>
      <c r="AC1335" s="25"/>
      <c r="AD1335" s="25"/>
      <c r="AE1335" s="25">
        <v>0</v>
      </c>
      <c r="AF1335" s="25" t="s">
        <v>62</v>
      </c>
      <c r="AG1335" s="25" t="s">
        <v>62</v>
      </c>
      <c r="AH1335" s="25"/>
      <c r="AI1335" s="25" t="s">
        <v>63</v>
      </c>
      <c r="AJ1335" s="27">
        <v>-109.43</v>
      </c>
      <c r="AK1335" s="24">
        <v>11</v>
      </c>
      <c r="AL1335" s="24" t="b">
        <v>0</v>
      </c>
      <c r="AM1335" s="24" t="b">
        <v>0</v>
      </c>
      <c r="AN1335" s="24" t="b">
        <v>0</v>
      </c>
      <c r="AO1335" s="24">
        <v>0</v>
      </c>
      <c r="AP1335" s="24">
        <v>1</v>
      </c>
      <c r="AQ1335" s="26">
        <v>37407</v>
      </c>
      <c r="AR1335" s="26">
        <v>37414</v>
      </c>
      <c r="AS1335" s="24">
        <v>1</v>
      </c>
      <c r="AT1335" s="23" t="s">
        <v>2991</v>
      </c>
      <c r="AU1335" s="23" t="str">
        <f t="shared" si="20"/>
        <v/>
      </c>
    </row>
    <row r="1336" spans="2:47" ht="13.8" x14ac:dyDescent="0.25">
      <c r="B1336" s="20">
        <v>37407</v>
      </c>
      <c r="C1336" s="20" t="s">
        <v>2791</v>
      </c>
      <c r="D1336" s="21" t="s">
        <v>731</v>
      </c>
      <c r="E1336" s="21" t="s">
        <v>732</v>
      </c>
      <c r="F1336" s="22">
        <v>6415.38</v>
      </c>
      <c r="G1336" s="21" t="s">
        <v>3146</v>
      </c>
      <c r="H1336" s="21" t="s">
        <v>3147</v>
      </c>
      <c r="I1336" s="21" t="s">
        <v>3315</v>
      </c>
      <c r="J1336" s="21" t="s">
        <v>432</v>
      </c>
      <c r="K1336" s="21" t="s">
        <v>39</v>
      </c>
      <c r="L1336" s="21" t="s">
        <v>269</v>
      </c>
      <c r="M1336" s="23" t="s">
        <v>734</v>
      </c>
      <c r="N1336" s="24">
        <v>456</v>
      </c>
      <c r="O1336" s="21" t="s">
        <v>271</v>
      </c>
      <c r="P1336" s="23" t="s">
        <v>55</v>
      </c>
      <c r="Q1336" s="23" t="s">
        <v>56</v>
      </c>
      <c r="R1336" s="23" t="s">
        <v>57</v>
      </c>
      <c r="S1336" s="24" t="b">
        <v>0</v>
      </c>
      <c r="T1336" s="25" t="s">
        <v>2534</v>
      </c>
      <c r="U1336" s="25" t="s">
        <v>435</v>
      </c>
      <c r="V1336" s="25"/>
      <c r="W1336" s="23" t="s">
        <v>272</v>
      </c>
      <c r="X1336" s="26">
        <v>2</v>
      </c>
      <c r="Y1336" s="26">
        <v>2</v>
      </c>
      <c r="Z1336" s="21"/>
      <c r="AA1336" s="25"/>
      <c r="AB1336" s="25"/>
      <c r="AC1336" s="25"/>
      <c r="AD1336" s="25"/>
      <c r="AE1336" s="25">
        <v>0</v>
      </c>
      <c r="AF1336" s="25" t="s">
        <v>62</v>
      </c>
      <c r="AG1336" s="25" t="s">
        <v>62</v>
      </c>
      <c r="AH1336" s="25"/>
      <c r="AI1336" s="25" t="s">
        <v>63</v>
      </c>
      <c r="AJ1336" s="27">
        <v>6415.38</v>
      </c>
      <c r="AK1336" s="24">
        <v>8</v>
      </c>
      <c r="AL1336" s="24" t="b">
        <v>0</v>
      </c>
      <c r="AM1336" s="24" t="b">
        <v>0</v>
      </c>
      <c r="AN1336" s="24" t="b">
        <v>1</v>
      </c>
      <c r="AO1336" s="24">
        <v>4</v>
      </c>
      <c r="AP1336" s="24">
        <v>1</v>
      </c>
      <c r="AQ1336" s="26">
        <v>37407</v>
      </c>
      <c r="AR1336" s="26">
        <v>37407</v>
      </c>
      <c r="AS1336" s="24">
        <v>1</v>
      </c>
      <c r="AT1336" s="23" t="s">
        <v>735</v>
      </c>
      <c r="AU1336" s="23" t="str">
        <f t="shared" si="20"/>
        <v/>
      </c>
    </row>
    <row r="1337" spans="2:47" ht="13.8" x14ac:dyDescent="0.25">
      <c r="B1337" s="20">
        <v>37407</v>
      </c>
      <c r="C1337" s="20" t="s">
        <v>2791</v>
      </c>
      <c r="D1337" s="21" t="s">
        <v>731</v>
      </c>
      <c r="E1337" s="21" t="s">
        <v>732</v>
      </c>
      <c r="F1337" s="22">
        <v>1069</v>
      </c>
      <c r="G1337" s="21" t="s">
        <v>3163</v>
      </c>
      <c r="H1337" s="21" t="s">
        <v>3164</v>
      </c>
      <c r="I1337" s="21" t="s">
        <v>3316</v>
      </c>
      <c r="J1337" s="21" t="s">
        <v>432</v>
      </c>
      <c r="K1337" s="21" t="s">
        <v>39</v>
      </c>
      <c r="L1337" s="21" t="s">
        <v>269</v>
      </c>
      <c r="M1337" s="23" t="s">
        <v>734</v>
      </c>
      <c r="N1337" s="24">
        <v>456</v>
      </c>
      <c r="O1337" s="21" t="s">
        <v>271</v>
      </c>
      <c r="P1337" s="23" t="s">
        <v>55</v>
      </c>
      <c r="Q1337" s="23" t="s">
        <v>56</v>
      </c>
      <c r="R1337" s="23" t="s">
        <v>57</v>
      </c>
      <c r="S1337" s="24" t="b">
        <v>0</v>
      </c>
      <c r="T1337" s="25" t="s">
        <v>2563</v>
      </c>
      <c r="U1337" s="25" t="s">
        <v>435</v>
      </c>
      <c r="V1337" s="25"/>
      <c r="W1337" s="23" t="s">
        <v>272</v>
      </c>
      <c r="X1337" s="26">
        <v>2</v>
      </c>
      <c r="Y1337" s="26">
        <v>2</v>
      </c>
      <c r="Z1337" s="21"/>
      <c r="AA1337" s="25"/>
      <c r="AB1337" s="25"/>
      <c r="AC1337" s="25"/>
      <c r="AD1337" s="25"/>
      <c r="AE1337" s="25">
        <v>0</v>
      </c>
      <c r="AF1337" s="25" t="s">
        <v>62</v>
      </c>
      <c r="AG1337" s="25" t="s">
        <v>62</v>
      </c>
      <c r="AH1337" s="25"/>
      <c r="AI1337" s="25" t="s">
        <v>63</v>
      </c>
      <c r="AJ1337" s="27">
        <v>1069</v>
      </c>
      <c r="AK1337" s="24">
        <v>3</v>
      </c>
      <c r="AL1337" s="24" t="b">
        <v>1</v>
      </c>
      <c r="AM1337" s="24" t="b">
        <v>0</v>
      </c>
      <c r="AN1337" s="24" t="b">
        <v>1</v>
      </c>
      <c r="AO1337" s="24">
        <v>4</v>
      </c>
      <c r="AP1337" s="24">
        <v>1</v>
      </c>
      <c r="AQ1337" s="26">
        <v>37407</v>
      </c>
      <c r="AR1337" s="26">
        <v>37411</v>
      </c>
      <c r="AS1337" s="24">
        <v>1</v>
      </c>
      <c r="AT1337" s="23" t="s">
        <v>735</v>
      </c>
      <c r="AU1337" s="23" t="str">
        <f t="shared" si="20"/>
        <v/>
      </c>
    </row>
    <row r="1338" spans="2:47" ht="13.8" x14ac:dyDescent="0.25">
      <c r="B1338" s="20">
        <v>37407</v>
      </c>
      <c r="C1338" s="20" t="s">
        <v>2791</v>
      </c>
      <c r="D1338" s="21" t="s">
        <v>731</v>
      </c>
      <c r="E1338" s="21" t="s">
        <v>732</v>
      </c>
      <c r="F1338" s="22">
        <v>-2548</v>
      </c>
      <c r="G1338" s="21" t="s">
        <v>3166</v>
      </c>
      <c r="H1338" s="21" t="s">
        <v>3167</v>
      </c>
      <c r="I1338" s="21" t="s">
        <v>3317</v>
      </c>
      <c r="J1338" s="21" t="s">
        <v>432</v>
      </c>
      <c r="K1338" s="21" t="s">
        <v>39</v>
      </c>
      <c r="L1338" s="21" t="s">
        <v>504</v>
      </c>
      <c r="M1338" s="23" t="s">
        <v>734</v>
      </c>
      <c r="N1338" s="24">
        <v>456</v>
      </c>
      <c r="O1338" s="21" t="s">
        <v>271</v>
      </c>
      <c r="P1338" s="23" t="s">
        <v>55</v>
      </c>
      <c r="Q1338" s="23" t="s">
        <v>56</v>
      </c>
      <c r="R1338" s="23" t="s">
        <v>57</v>
      </c>
      <c r="S1338" s="24" t="b">
        <v>0</v>
      </c>
      <c r="T1338" s="25" t="s">
        <v>2563</v>
      </c>
      <c r="U1338" s="25" t="s">
        <v>435</v>
      </c>
      <c r="V1338" s="25"/>
      <c r="W1338" s="23" t="s">
        <v>272</v>
      </c>
      <c r="X1338" s="26">
        <v>2</v>
      </c>
      <c r="Y1338" s="26">
        <v>2</v>
      </c>
      <c r="Z1338" s="21"/>
      <c r="AA1338" s="25"/>
      <c r="AB1338" s="25"/>
      <c r="AC1338" s="25"/>
      <c r="AD1338" s="25"/>
      <c r="AE1338" s="25">
        <v>0</v>
      </c>
      <c r="AF1338" s="25" t="s">
        <v>62</v>
      </c>
      <c r="AG1338" s="25" t="s">
        <v>62</v>
      </c>
      <c r="AH1338" s="25"/>
      <c r="AI1338" s="25" t="s">
        <v>63</v>
      </c>
      <c r="AJ1338" s="27">
        <v>-2548</v>
      </c>
      <c r="AK1338" s="24">
        <v>3</v>
      </c>
      <c r="AL1338" s="24" t="b">
        <v>0</v>
      </c>
      <c r="AM1338" s="24" t="b">
        <v>0</v>
      </c>
      <c r="AN1338" s="24" t="b">
        <v>0</v>
      </c>
      <c r="AO1338" s="24">
        <v>5</v>
      </c>
      <c r="AP1338" s="24">
        <v>1</v>
      </c>
      <c r="AQ1338" s="26">
        <v>37407</v>
      </c>
      <c r="AR1338" s="26">
        <v>37378</v>
      </c>
      <c r="AS1338" s="24">
        <v>1</v>
      </c>
      <c r="AT1338" s="23" t="s">
        <v>735</v>
      </c>
      <c r="AU1338" s="23" t="str">
        <f t="shared" si="20"/>
        <v/>
      </c>
    </row>
    <row r="1339" spans="2:47" ht="13.8" x14ac:dyDescent="0.25">
      <c r="B1339" s="20">
        <v>37407</v>
      </c>
      <c r="C1339" s="20" t="s">
        <v>2791</v>
      </c>
      <c r="D1339" s="21" t="s">
        <v>738</v>
      </c>
      <c r="E1339" s="21" t="s">
        <v>500</v>
      </c>
      <c r="F1339" s="22">
        <v>-2910</v>
      </c>
      <c r="G1339" s="21" t="s">
        <v>3166</v>
      </c>
      <c r="H1339" s="21" t="s">
        <v>3167</v>
      </c>
      <c r="I1339" s="21" t="s">
        <v>3318</v>
      </c>
      <c r="J1339" s="21" t="s">
        <v>432</v>
      </c>
      <c r="K1339" s="21" t="s">
        <v>39</v>
      </c>
      <c r="L1339" s="21" t="s">
        <v>504</v>
      </c>
      <c r="M1339" s="23" t="s">
        <v>740</v>
      </c>
      <c r="N1339" s="24">
        <v>456</v>
      </c>
      <c r="O1339" s="21" t="s">
        <v>271</v>
      </c>
      <c r="P1339" s="23" t="s">
        <v>55</v>
      </c>
      <c r="Q1339" s="23" t="s">
        <v>56</v>
      </c>
      <c r="R1339" s="23" t="s">
        <v>57</v>
      </c>
      <c r="S1339" s="24" t="b">
        <v>0</v>
      </c>
      <c r="T1339" s="25" t="s">
        <v>2563</v>
      </c>
      <c r="U1339" s="25" t="s">
        <v>435</v>
      </c>
      <c r="V1339" s="25"/>
      <c r="W1339" s="23" t="s">
        <v>272</v>
      </c>
      <c r="X1339" s="26">
        <v>2</v>
      </c>
      <c r="Y1339" s="26">
        <v>2</v>
      </c>
      <c r="Z1339" s="21"/>
      <c r="AA1339" s="25"/>
      <c r="AB1339" s="25"/>
      <c r="AC1339" s="25"/>
      <c r="AD1339" s="25"/>
      <c r="AE1339" s="25">
        <v>0</v>
      </c>
      <c r="AF1339" s="25" t="s">
        <v>62</v>
      </c>
      <c r="AG1339" s="25" t="s">
        <v>62</v>
      </c>
      <c r="AH1339" s="25"/>
      <c r="AI1339" s="25" t="s">
        <v>63</v>
      </c>
      <c r="AJ1339" s="27">
        <v>-2910</v>
      </c>
      <c r="AK1339" s="24">
        <v>4</v>
      </c>
      <c r="AL1339" s="24" t="b">
        <v>0</v>
      </c>
      <c r="AM1339" s="24" t="b">
        <v>0</v>
      </c>
      <c r="AN1339" s="24" t="b">
        <v>0</v>
      </c>
      <c r="AO1339" s="24">
        <v>5</v>
      </c>
      <c r="AP1339" s="24">
        <v>1</v>
      </c>
      <c r="AQ1339" s="26">
        <v>37407</v>
      </c>
      <c r="AR1339" s="26">
        <v>37378</v>
      </c>
      <c r="AS1339" s="24">
        <v>1</v>
      </c>
      <c r="AT1339" s="23" t="s">
        <v>741</v>
      </c>
      <c r="AU1339" s="23" t="str">
        <f t="shared" si="20"/>
        <v/>
      </c>
    </row>
    <row r="1340" spans="2:47" ht="13.8" x14ac:dyDescent="0.25">
      <c r="B1340" s="20">
        <v>37407</v>
      </c>
      <c r="C1340" s="20" t="s">
        <v>2791</v>
      </c>
      <c r="D1340" s="21" t="s">
        <v>738</v>
      </c>
      <c r="E1340" s="21" t="s">
        <v>500</v>
      </c>
      <c r="F1340" s="22">
        <v>1231</v>
      </c>
      <c r="G1340" s="21" t="s">
        <v>3163</v>
      </c>
      <c r="H1340" s="21" t="s">
        <v>3164</v>
      </c>
      <c r="I1340" s="21" t="s">
        <v>3319</v>
      </c>
      <c r="J1340" s="21" t="s">
        <v>432</v>
      </c>
      <c r="K1340" s="21" t="s">
        <v>39</v>
      </c>
      <c r="L1340" s="21" t="s">
        <v>269</v>
      </c>
      <c r="M1340" s="23" t="s">
        <v>740</v>
      </c>
      <c r="N1340" s="24">
        <v>456</v>
      </c>
      <c r="O1340" s="21" t="s">
        <v>271</v>
      </c>
      <c r="P1340" s="23" t="s">
        <v>55</v>
      </c>
      <c r="Q1340" s="23" t="s">
        <v>56</v>
      </c>
      <c r="R1340" s="23" t="s">
        <v>57</v>
      </c>
      <c r="S1340" s="24" t="b">
        <v>0</v>
      </c>
      <c r="T1340" s="25" t="s">
        <v>2563</v>
      </c>
      <c r="U1340" s="25" t="s">
        <v>435</v>
      </c>
      <c r="V1340" s="25"/>
      <c r="W1340" s="23" t="s">
        <v>272</v>
      </c>
      <c r="X1340" s="26">
        <v>2</v>
      </c>
      <c r="Y1340" s="26">
        <v>2</v>
      </c>
      <c r="Z1340" s="21"/>
      <c r="AA1340" s="25"/>
      <c r="AB1340" s="25"/>
      <c r="AC1340" s="25"/>
      <c r="AD1340" s="25"/>
      <c r="AE1340" s="25">
        <v>0</v>
      </c>
      <c r="AF1340" s="25" t="s">
        <v>62</v>
      </c>
      <c r="AG1340" s="25" t="s">
        <v>62</v>
      </c>
      <c r="AH1340" s="25"/>
      <c r="AI1340" s="25" t="s">
        <v>63</v>
      </c>
      <c r="AJ1340" s="27">
        <v>1231</v>
      </c>
      <c r="AK1340" s="24">
        <v>4</v>
      </c>
      <c r="AL1340" s="24" t="b">
        <v>1</v>
      </c>
      <c r="AM1340" s="24" t="b">
        <v>0</v>
      </c>
      <c r="AN1340" s="24" t="b">
        <v>1</v>
      </c>
      <c r="AO1340" s="24">
        <v>4</v>
      </c>
      <c r="AP1340" s="24">
        <v>1</v>
      </c>
      <c r="AQ1340" s="26">
        <v>37407</v>
      </c>
      <c r="AR1340" s="26">
        <v>37411</v>
      </c>
      <c r="AS1340" s="24">
        <v>1</v>
      </c>
      <c r="AT1340" s="23" t="s">
        <v>741</v>
      </c>
      <c r="AU1340" s="23" t="str">
        <f t="shared" si="20"/>
        <v/>
      </c>
    </row>
    <row r="1341" spans="2:47" ht="13.8" x14ac:dyDescent="0.25">
      <c r="B1341" s="20">
        <v>37407</v>
      </c>
      <c r="C1341" s="20" t="s">
        <v>2791</v>
      </c>
      <c r="D1341" s="21" t="s">
        <v>738</v>
      </c>
      <c r="E1341" s="21" t="s">
        <v>500</v>
      </c>
      <c r="F1341" s="22">
        <v>7384.62</v>
      </c>
      <c r="G1341" s="21" t="s">
        <v>3146</v>
      </c>
      <c r="H1341" s="21" t="s">
        <v>3147</v>
      </c>
      <c r="I1341" s="21" t="s">
        <v>3320</v>
      </c>
      <c r="J1341" s="21" t="s">
        <v>432</v>
      </c>
      <c r="K1341" s="21" t="s">
        <v>39</v>
      </c>
      <c r="L1341" s="21" t="s">
        <v>269</v>
      </c>
      <c r="M1341" s="23" t="s">
        <v>740</v>
      </c>
      <c r="N1341" s="24">
        <v>456</v>
      </c>
      <c r="O1341" s="21" t="s">
        <v>271</v>
      </c>
      <c r="P1341" s="23" t="s">
        <v>55</v>
      </c>
      <c r="Q1341" s="23" t="s">
        <v>56</v>
      </c>
      <c r="R1341" s="23" t="s">
        <v>57</v>
      </c>
      <c r="S1341" s="24" t="b">
        <v>0</v>
      </c>
      <c r="T1341" s="25" t="s">
        <v>2534</v>
      </c>
      <c r="U1341" s="25" t="s">
        <v>435</v>
      </c>
      <c r="V1341" s="25"/>
      <c r="W1341" s="23" t="s">
        <v>272</v>
      </c>
      <c r="X1341" s="26">
        <v>2</v>
      </c>
      <c r="Y1341" s="26">
        <v>2</v>
      </c>
      <c r="Z1341" s="21"/>
      <c r="AA1341" s="25"/>
      <c r="AB1341" s="25"/>
      <c r="AC1341" s="25"/>
      <c r="AD1341" s="25"/>
      <c r="AE1341" s="25">
        <v>0</v>
      </c>
      <c r="AF1341" s="25" t="s">
        <v>62</v>
      </c>
      <c r="AG1341" s="25" t="s">
        <v>62</v>
      </c>
      <c r="AH1341" s="25"/>
      <c r="AI1341" s="25" t="s">
        <v>63</v>
      </c>
      <c r="AJ1341" s="27">
        <v>7384.62</v>
      </c>
      <c r="AK1341" s="24">
        <v>9</v>
      </c>
      <c r="AL1341" s="24" t="b">
        <v>0</v>
      </c>
      <c r="AM1341" s="24" t="b">
        <v>0</v>
      </c>
      <c r="AN1341" s="24" t="b">
        <v>1</v>
      </c>
      <c r="AO1341" s="24">
        <v>4</v>
      </c>
      <c r="AP1341" s="24">
        <v>1</v>
      </c>
      <c r="AQ1341" s="26">
        <v>37407</v>
      </c>
      <c r="AR1341" s="26">
        <v>37407</v>
      </c>
      <c r="AS1341" s="24">
        <v>1</v>
      </c>
      <c r="AT1341" s="23" t="s">
        <v>741</v>
      </c>
      <c r="AU1341" s="23" t="str">
        <f t="shared" si="20"/>
        <v/>
      </c>
    </row>
    <row r="1342" spans="2:47" ht="13.8" x14ac:dyDescent="0.25">
      <c r="B1342" s="20">
        <v>37407</v>
      </c>
      <c r="C1342" s="20" t="s">
        <v>2791</v>
      </c>
      <c r="D1342" s="21" t="s">
        <v>751</v>
      </c>
      <c r="E1342" s="21" t="s">
        <v>752</v>
      </c>
      <c r="F1342" s="22">
        <v>500</v>
      </c>
      <c r="G1342" s="21" t="s">
        <v>3321</v>
      </c>
      <c r="H1342" s="21" t="s">
        <v>3322</v>
      </c>
      <c r="I1342" s="21" t="s">
        <v>3323</v>
      </c>
      <c r="J1342" s="21" t="s">
        <v>432</v>
      </c>
      <c r="K1342" s="21" t="s">
        <v>39</v>
      </c>
      <c r="L1342" s="21" t="s">
        <v>269</v>
      </c>
      <c r="M1342" s="23" t="s">
        <v>756</v>
      </c>
      <c r="N1342" s="24">
        <v>456</v>
      </c>
      <c r="O1342" s="21" t="s">
        <v>271</v>
      </c>
      <c r="P1342" s="23" t="s">
        <v>55</v>
      </c>
      <c r="Q1342" s="23" t="s">
        <v>56</v>
      </c>
      <c r="R1342" s="23" t="s">
        <v>57</v>
      </c>
      <c r="S1342" s="24" t="b">
        <v>0</v>
      </c>
      <c r="T1342" s="25" t="s">
        <v>3321</v>
      </c>
      <c r="U1342" s="25"/>
      <c r="V1342" s="25"/>
      <c r="W1342" s="23" t="s">
        <v>272</v>
      </c>
      <c r="X1342" s="26">
        <v>2</v>
      </c>
      <c r="Y1342" s="26">
        <v>2</v>
      </c>
      <c r="Z1342" s="21"/>
      <c r="AA1342" s="25"/>
      <c r="AB1342" s="25"/>
      <c r="AC1342" s="25"/>
      <c r="AD1342" s="25"/>
      <c r="AE1342" s="25">
        <v>0</v>
      </c>
      <c r="AF1342" s="25" t="s">
        <v>62</v>
      </c>
      <c r="AG1342" s="25" t="s">
        <v>62</v>
      </c>
      <c r="AH1342" s="25"/>
      <c r="AI1342" s="25" t="s">
        <v>63</v>
      </c>
      <c r="AJ1342" s="27">
        <v>500</v>
      </c>
      <c r="AK1342" s="24">
        <v>1</v>
      </c>
      <c r="AL1342" s="24" t="b">
        <v>0</v>
      </c>
      <c r="AM1342" s="24" t="b">
        <v>0</v>
      </c>
      <c r="AN1342" s="24" t="b">
        <v>0</v>
      </c>
      <c r="AO1342" s="24">
        <v>0</v>
      </c>
      <c r="AP1342" s="24">
        <v>1</v>
      </c>
      <c r="AQ1342" s="26">
        <v>37407</v>
      </c>
      <c r="AR1342" s="26">
        <v>37418</v>
      </c>
      <c r="AS1342" s="24">
        <v>1</v>
      </c>
      <c r="AT1342" s="23" t="s">
        <v>757</v>
      </c>
      <c r="AU1342" s="23" t="str">
        <f t="shared" si="20"/>
        <v/>
      </c>
    </row>
    <row r="1343" spans="2:47" ht="13.8" x14ac:dyDescent="0.25">
      <c r="B1343" s="20">
        <v>37407</v>
      </c>
      <c r="C1343" s="20" t="s">
        <v>2791</v>
      </c>
      <c r="D1343" s="21" t="s">
        <v>3324</v>
      </c>
      <c r="E1343" s="21" t="s">
        <v>533</v>
      </c>
      <c r="F1343" s="22">
        <v>1259.31</v>
      </c>
      <c r="G1343" s="21" t="s">
        <v>3325</v>
      </c>
      <c r="H1343" s="21" t="s">
        <v>3326</v>
      </c>
      <c r="I1343" s="21" t="s">
        <v>3327</v>
      </c>
      <c r="J1343" s="21" t="s">
        <v>51</v>
      </c>
      <c r="K1343" s="21" t="s">
        <v>39</v>
      </c>
      <c r="L1343" s="21" t="s">
        <v>52</v>
      </c>
      <c r="M1343" s="23" t="s">
        <v>760</v>
      </c>
      <c r="N1343" s="24">
        <v>456</v>
      </c>
      <c r="O1343" s="21" t="s">
        <v>271</v>
      </c>
      <c r="P1343" s="23" t="s">
        <v>55</v>
      </c>
      <c r="Q1343" s="23" t="s">
        <v>56</v>
      </c>
      <c r="R1343" s="23" t="s">
        <v>57</v>
      </c>
      <c r="S1343" s="24" t="b">
        <v>0</v>
      </c>
      <c r="T1343" s="25" t="s">
        <v>3328</v>
      </c>
      <c r="U1343" s="25" t="s">
        <v>3328</v>
      </c>
      <c r="V1343" s="25"/>
      <c r="W1343" s="23" t="s">
        <v>272</v>
      </c>
      <c r="X1343" s="26">
        <v>2</v>
      </c>
      <c r="Y1343" s="26">
        <v>2</v>
      </c>
      <c r="Z1343" s="21"/>
      <c r="AA1343" s="25"/>
      <c r="AB1343" s="25"/>
      <c r="AC1343" s="25"/>
      <c r="AD1343" s="25"/>
      <c r="AE1343" s="25">
        <v>0</v>
      </c>
      <c r="AF1343" s="25" t="s">
        <v>62</v>
      </c>
      <c r="AG1343" s="25" t="s">
        <v>62</v>
      </c>
      <c r="AH1343" s="25"/>
      <c r="AI1343" s="25" t="s">
        <v>63</v>
      </c>
      <c r="AJ1343" s="27">
        <v>1259.31</v>
      </c>
      <c r="AK1343" s="24">
        <v>1</v>
      </c>
      <c r="AL1343" s="24" t="b">
        <v>0</v>
      </c>
      <c r="AM1343" s="24" t="b">
        <v>0</v>
      </c>
      <c r="AN1343" s="24" t="b">
        <v>0</v>
      </c>
      <c r="AO1343" s="24">
        <v>0</v>
      </c>
      <c r="AP1343" s="24">
        <v>1</v>
      </c>
      <c r="AQ1343" s="26">
        <v>37407</v>
      </c>
      <c r="AR1343" s="26">
        <v>37418</v>
      </c>
      <c r="AS1343" s="24">
        <v>1</v>
      </c>
      <c r="AT1343" s="23" t="s">
        <v>3329</v>
      </c>
      <c r="AU1343" s="23" t="str">
        <f t="shared" si="20"/>
        <v/>
      </c>
    </row>
    <row r="1344" spans="2:47" ht="13.8" x14ac:dyDescent="0.25">
      <c r="B1344" s="20">
        <v>37407</v>
      </c>
      <c r="C1344" s="20" t="s">
        <v>2791</v>
      </c>
      <c r="D1344" s="21" t="s">
        <v>136</v>
      </c>
      <c r="E1344" s="21" t="s">
        <v>91</v>
      </c>
      <c r="F1344" s="22">
        <v>62.48</v>
      </c>
      <c r="G1344" s="21" t="s">
        <v>3245</v>
      </c>
      <c r="H1344" s="21" t="s">
        <v>49</v>
      </c>
      <c r="I1344" s="21" t="s">
        <v>3330</v>
      </c>
      <c r="J1344" s="21" t="s">
        <v>307</v>
      </c>
      <c r="K1344" s="21" t="s">
        <v>39</v>
      </c>
      <c r="L1344" s="21" t="s">
        <v>52</v>
      </c>
      <c r="M1344" s="23" t="s">
        <v>138</v>
      </c>
      <c r="N1344" s="24">
        <v>499</v>
      </c>
      <c r="O1344" s="21" t="s">
        <v>139</v>
      </c>
      <c r="P1344" s="23" t="s">
        <v>55</v>
      </c>
      <c r="Q1344" s="23" t="s">
        <v>56</v>
      </c>
      <c r="R1344" s="23" t="s">
        <v>57</v>
      </c>
      <c r="S1344" s="24" t="b">
        <v>0</v>
      </c>
      <c r="T1344" s="25" t="s">
        <v>3331</v>
      </c>
      <c r="U1344" s="25" t="s">
        <v>3248</v>
      </c>
      <c r="V1344" s="25" t="s">
        <v>141</v>
      </c>
      <c r="W1344" s="23" t="s">
        <v>3332</v>
      </c>
      <c r="X1344" s="26">
        <v>37377</v>
      </c>
      <c r="Y1344" s="26">
        <v>37434</v>
      </c>
      <c r="Z1344" s="21"/>
      <c r="AA1344" s="25"/>
      <c r="AB1344" s="25"/>
      <c r="AC1344" s="25"/>
      <c r="AD1344" s="25">
        <v>7001</v>
      </c>
      <c r="AE1344" s="25">
        <v>62.48</v>
      </c>
      <c r="AF1344" s="25" t="s">
        <v>62</v>
      </c>
      <c r="AG1344" s="25" t="s">
        <v>62</v>
      </c>
      <c r="AH1344" s="25"/>
      <c r="AI1344" s="25" t="s">
        <v>63</v>
      </c>
      <c r="AJ1344" s="27">
        <v>62.48</v>
      </c>
      <c r="AK1344" s="24">
        <v>6</v>
      </c>
      <c r="AL1344" s="24" t="b">
        <v>0</v>
      </c>
      <c r="AM1344" s="24" t="b">
        <v>0</v>
      </c>
      <c r="AN1344" s="24" t="b">
        <v>0</v>
      </c>
      <c r="AO1344" s="24">
        <v>0</v>
      </c>
      <c r="AP1344" s="24">
        <v>1</v>
      </c>
      <c r="AQ1344" s="26">
        <v>37407</v>
      </c>
      <c r="AR1344" s="26">
        <v>37411</v>
      </c>
      <c r="AS1344" s="24">
        <v>1</v>
      </c>
      <c r="AT1344" s="23" t="s">
        <v>143</v>
      </c>
      <c r="AU1344" s="23" t="str">
        <f t="shared" si="20"/>
        <v>VO00535184</v>
      </c>
    </row>
    <row r="1345" spans="2:47" ht="13.8" x14ac:dyDescent="0.25">
      <c r="B1345" s="20">
        <v>37407</v>
      </c>
      <c r="C1345" s="20" t="s">
        <v>2791</v>
      </c>
      <c r="D1345" s="21" t="s">
        <v>765</v>
      </c>
      <c r="E1345" s="21" t="s">
        <v>99</v>
      </c>
      <c r="F1345" s="22">
        <v>400</v>
      </c>
      <c r="G1345" s="21" t="s">
        <v>3154</v>
      </c>
      <c r="H1345" s="21" t="s">
        <v>477</v>
      </c>
      <c r="I1345" s="21" t="s">
        <v>478</v>
      </c>
      <c r="J1345" s="21"/>
      <c r="K1345" s="21" t="s">
        <v>39</v>
      </c>
      <c r="L1345" s="21" t="s">
        <v>269</v>
      </c>
      <c r="M1345" s="23" t="s">
        <v>766</v>
      </c>
      <c r="N1345" s="24">
        <v>499</v>
      </c>
      <c r="O1345" s="21" t="s">
        <v>139</v>
      </c>
      <c r="P1345" s="23" t="s">
        <v>130</v>
      </c>
      <c r="Q1345" s="23" t="s">
        <v>56</v>
      </c>
      <c r="R1345" s="23" t="s">
        <v>57</v>
      </c>
      <c r="S1345" s="24" t="b">
        <v>0</v>
      </c>
      <c r="T1345" s="25" t="s">
        <v>3154</v>
      </c>
      <c r="U1345" s="25"/>
      <c r="V1345" s="25"/>
      <c r="W1345" s="23" t="s">
        <v>272</v>
      </c>
      <c r="X1345" s="26">
        <v>2</v>
      </c>
      <c r="Y1345" s="26">
        <v>2</v>
      </c>
      <c r="Z1345" s="21"/>
      <c r="AA1345" s="25"/>
      <c r="AB1345" s="25"/>
      <c r="AC1345" s="25"/>
      <c r="AD1345" s="25"/>
      <c r="AE1345" s="25">
        <v>0</v>
      </c>
      <c r="AF1345" s="25" t="s">
        <v>62</v>
      </c>
      <c r="AG1345" s="25" t="s">
        <v>62</v>
      </c>
      <c r="AH1345" s="25"/>
      <c r="AI1345" s="25" t="s">
        <v>63</v>
      </c>
      <c r="AJ1345" s="27">
        <v>400</v>
      </c>
      <c r="AK1345" s="24">
        <v>4</v>
      </c>
      <c r="AL1345" s="24" t="b">
        <v>1</v>
      </c>
      <c r="AM1345" s="24" t="b">
        <v>0</v>
      </c>
      <c r="AN1345" s="24" t="b">
        <v>0</v>
      </c>
      <c r="AO1345" s="24">
        <v>0</v>
      </c>
      <c r="AP1345" s="24">
        <v>1</v>
      </c>
      <c r="AQ1345" s="26">
        <v>37407</v>
      </c>
      <c r="AR1345" s="26">
        <v>37418</v>
      </c>
      <c r="AS1345" s="24">
        <v>1</v>
      </c>
      <c r="AT1345" s="23" t="s">
        <v>767</v>
      </c>
      <c r="AU1345" s="23" t="str">
        <f t="shared" si="20"/>
        <v/>
      </c>
    </row>
    <row r="1346" spans="2:47" ht="13.8" x14ac:dyDescent="0.25">
      <c r="B1346" s="20">
        <v>37407</v>
      </c>
      <c r="C1346" s="20" t="s">
        <v>2791</v>
      </c>
      <c r="D1346" s="21" t="s">
        <v>765</v>
      </c>
      <c r="E1346" s="21" t="s">
        <v>99</v>
      </c>
      <c r="F1346" s="22">
        <v>-400</v>
      </c>
      <c r="G1346" s="21" t="s">
        <v>3155</v>
      </c>
      <c r="H1346" s="21" t="s">
        <v>477</v>
      </c>
      <c r="I1346" s="21" t="s">
        <v>478</v>
      </c>
      <c r="J1346" s="21"/>
      <c r="K1346" s="21" t="s">
        <v>39</v>
      </c>
      <c r="L1346" s="21" t="s">
        <v>504</v>
      </c>
      <c r="M1346" s="23" t="s">
        <v>766</v>
      </c>
      <c r="N1346" s="24">
        <v>499</v>
      </c>
      <c r="O1346" s="21" t="s">
        <v>139</v>
      </c>
      <c r="P1346" s="23" t="s">
        <v>130</v>
      </c>
      <c r="Q1346" s="23" t="s">
        <v>56</v>
      </c>
      <c r="R1346" s="23" t="s">
        <v>57</v>
      </c>
      <c r="S1346" s="24" t="b">
        <v>0</v>
      </c>
      <c r="T1346" s="25" t="s">
        <v>2545</v>
      </c>
      <c r="U1346" s="25"/>
      <c r="V1346" s="25"/>
      <c r="W1346" s="23" t="s">
        <v>272</v>
      </c>
      <c r="X1346" s="26">
        <v>2</v>
      </c>
      <c r="Y1346" s="26">
        <v>2</v>
      </c>
      <c r="Z1346" s="21"/>
      <c r="AA1346" s="25"/>
      <c r="AB1346" s="25"/>
      <c r="AC1346" s="25"/>
      <c r="AD1346" s="25"/>
      <c r="AE1346" s="25">
        <v>0</v>
      </c>
      <c r="AF1346" s="25" t="s">
        <v>62</v>
      </c>
      <c r="AG1346" s="25" t="s">
        <v>62</v>
      </c>
      <c r="AH1346" s="25"/>
      <c r="AI1346" s="25" t="s">
        <v>63</v>
      </c>
      <c r="AJ1346" s="27">
        <v>-400</v>
      </c>
      <c r="AK1346" s="24">
        <v>3</v>
      </c>
      <c r="AL1346" s="24" t="b">
        <v>0</v>
      </c>
      <c r="AM1346" s="24" t="b">
        <v>0</v>
      </c>
      <c r="AN1346" s="24" t="b">
        <v>0</v>
      </c>
      <c r="AO1346" s="24">
        <v>5</v>
      </c>
      <c r="AP1346" s="24">
        <v>1</v>
      </c>
      <c r="AQ1346" s="26">
        <v>37407</v>
      </c>
      <c r="AR1346" s="26">
        <v>37383</v>
      </c>
      <c r="AS1346" s="24">
        <v>1</v>
      </c>
      <c r="AT1346" s="23" t="s">
        <v>767</v>
      </c>
      <c r="AU1346" s="23" t="str">
        <f t="shared" si="20"/>
        <v/>
      </c>
    </row>
    <row r="1347" spans="2:47" ht="13.8" x14ac:dyDescent="0.25">
      <c r="B1347" s="20">
        <v>37407</v>
      </c>
      <c r="C1347" s="20" t="s">
        <v>2791</v>
      </c>
      <c r="D1347" s="21" t="s">
        <v>768</v>
      </c>
      <c r="E1347" s="21" t="s">
        <v>769</v>
      </c>
      <c r="F1347" s="22">
        <v>1909.73</v>
      </c>
      <c r="G1347" s="21" t="s">
        <v>3211</v>
      </c>
      <c r="H1347" s="21" t="s">
        <v>3212</v>
      </c>
      <c r="I1347" s="21" t="s">
        <v>575</v>
      </c>
      <c r="J1347" s="21" t="s">
        <v>576</v>
      </c>
      <c r="K1347" s="21" t="s">
        <v>39</v>
      </c>
      <c r="L1347" s="21" t="s">
        <v>269</v>
      </c>
      <c r="M1347" s="23" t="s">
        <v>770</v>
      </c>
      <c r="N1347" s="24">
        <v>499</v>
      </c>
      <c r="O1347" s="21" t="s">
        <v>139</v>
      </c>
      <c r="P1347" s="23" t="s">
        <v>55</v>
      </c>
      <c r="Q1347" s="23" t="s">
        <v>56</v>
      </c>
      <c r="R1347" s="23" t="s">
        <v>57</v>
      </c>
      <c r="S1347" s="24" t="b">
        <v>0</v>
      </c>
      <c r="T1347" s="25" t="s">
        <v>2635</v>
      </c>
      <c r="U1347" s="25" t="s">
        <v>435</v>
      </c>
      <c r="V1347" s="25"/>
      <c r="W1347" s="23" t="s">
        <v>272</v>
      </c>
      <c r="X1347" s="26">
        <v>2</v>
      </c>
      <c r="Y1347" s="26">
        <v>2</v>
      </c>
      <c r="Z1347" s="21"/>
      <c r="AA1347" s="25"/>
      <c r="AB1347" s="25"/>
      <c r="AC1347" s="25"/>
      <c r="AD1347" s="25"/>
      <c r="AE1347" s="25">
        <v>0</v>
      </c>
      <c r="AF1347" s="25" t="s">
        <v>62</v>
      </c>
      <c r="AG1347" s="25" t="s">
        <v>62</v>
      </c>
      <c r="AH1347" s="25"/>
      <c r="AI1347" s="25" t="s">
        <v>63</v>
      </c>
      <c r="AJ1347" s="27">
        <v>1909.73</v>
      </c>
      <c r="AK1347" s="24">
        <v>11</v>
      </c>
      <c r="AL1347" s="24" t="b">
        <v>0</v>
      </c>
      <c r="AM1347" s="24" t="b">
        <v>0</v>
      </c>
      <c r="AN1347" s="24" t="b">
        <v>1</v>
      </c>
      <c r="AO1347" s="24">
        <v>4</v>
      </c>
      <c r="AP1347" s="24">
        <v>1</v>
      </c>
      <c r="AQ1347" s="26">
        <v>37407</v>
      </c>
      <c r="AR1347" s="26">
        <v>37418</v>
      </c>
      <c r="AS1347" s="24">
        <v>1</v>
      </c>
      <c r="AT1347" s="23" t="s">
        <v>771</v>
      </c>
      <c r="AU1347" s="23" t="str">
        <f t="shared" si="20"/>
        <v/>
      </c>
    </row>
    <row r="1348" spans="2:47" ht="13.8" x14ac:dyDescent="0.25">
      <c r="B1348" s="20">
        <v>37407</v>
      </c>
      <c r="C1348" s="20" t="s">
        <v>2791</v>
      </c>
      <c r="D1348" s="21" t="s">
        <v>772</v>
      </c>
      <c r="E1348" s="21" t="s">
        <v>721</v>
      </c>
      <c r="F1348" s="22">
        <v>500</v>
      </c>
      <c r="G1348" s="21" t="s">
        <v>3311</v>
      </c>
      <c r="H1348" s="21" t="s">
        <v>3312</v>
      </c>
      <c r="I1348" s="21" t="s">
        <v>3333</v>
      </c>
      <c r="J1348" s="21" t="s">
        <v>432</v>
      </c>
      <c r="K1348" s="21" t="s">
        <v>39</v>
      </c>
      <c r="L1348" s="21" t="s">
        <v>269</v>
      </c>
      <c r="M1348" s="23" t="s">
        <v>774</v>
      </c>
      <c r="N1348" s="24">
        <v>499</v>
      </c>
      <c r="O1348" s="21" t="s">
        <v>139</v>
      </c>
      <c r="P1348" s="23" t="s">
        <v>55</v>
      </c>
      <c r="Q1348" s="23" t="s">
        <v>56</v>
      </c>
      <c r="R1348" s="23" t="s">
        <v>57</v>
      </c>
      <c r="S1348" s="24" t="b">
        <v>0</v>
      </c>
      <c r="T1348" s="25" t="s">
        <v>2699</v>
      </c>
      <c r="U1348" s="25" t="s">
        <v>435</v>
      </c>
      <c r="V1348" s="25"/>
      <c r="W1348" s="23" t="s">
        <v>272</v>
      </c>
      <c r="X1348" s="26">
        <v>2</v>
      </c>
      <c r="Y1348" s="26">
        <v>2</v>
      </c>
      <c r="Z1348" s="21"/>
      <c r="AA1348" s="25"/>
      <c r="AB1348" s="25"/>
      <c r="AC1348" s="25"/>
      <c r="AD1348" s="25"/>
      <c r="AE1348" s="25">
        <v>0</v>
      </c>
      <c r="AF1348" s="25" t="s">
        <v>62</v>
      </c>
      <c r="AG1348" s="25" t="s">
        <v>62</v>
      </c>
      <c r="AH1348" s="25"/>
      <c r="AI1348" s="25" t="s">
        <v>63</v>
      </c>
      <c r="AJ1348" s="27">
        <v>500</v>
      </c>
      <c r="AK1348" s="24">
        <v>2</v>
      </c>
      <c r="AL1348" s="24" t="b">
        <v>0</v>
      </c>
      <c r="AM1348" s="24" t="b">
        <v>0</v>
      </c>
      <c r="AN1348" s="24" t="b">
        <v>1</v>
      </c>
      <c r="AO1348" s="24">
        <v>4</v>
      </c>
      <c r="AP1348" s="24">
        <v>1</v>
      </c>
      <c r="AQ1348" s="26">
        <v>37407</v>
      </c>
      <c r="AR1348" s="26">
        <v>37386</v>
      </c>
      <c r="AS1348" s="24">
        <v>1</v>
      </c>
      <c r="AT1348" s="23" t="s">
        <v>775</v>
      </c>
      <c r="AU1348" s="23" t="str">
        <f t="shared" si="20"/>
        <v/>
      </c>
    </row>
    <row r="1349" spans="2:47" ht="13.8" x14ac:dyDescent="0.25">
      <c r="B1349" s="20">
        <v>37407</v>
      </c>
      <c r="C1349" s="20" t="s">
        <v>2791</v>
      </c>
      <c r="D1349" s="21" t="s">
        <v>776</v>
      </c>
      <c r="E1349" s="21" t="s">
        <v>777</v>
      </c>
      <c r="F1349" s="22">
        <v>20.83</v>
      </c>
      <c r="G1349" s="21" t="s">
        <v>3156</v>
      </c>
      <c r="H1349" s="21" t="s">
        <v>3157</v>
      </c>
      <c r="I1349" s="21" t="s">
        <v>3334</v>
      </c>
      <c r="J1349" s="21"/>
      <c r="K1349" s="21" t="s">
        <v>39</v>
      </c>
      <c r="L1349" s="21" t="s">
        <v>269</v>
      </c>
      <c r="M1349" s="23" t="s">
        <v>778</v>
      </c>
      <c r="N1349" s="24">
        <v>461</v>
      </c>
      <c r="O1349" s="21" t="s">
        <v>779</v>
      </c>
      <c r="P1349" s="23" t="s">
        <v>130</v>
      </c>
      <c r="Q1349" s="23" t="s">
        <v>56</v>
      </c>
      <c r="R1349" s="23" t="s">
        <v>57</v>
      </c>
      <c r="S1349" s="24" t="b">
        <v>0</v>
      </c>
      <c r="T1349" s="25" t="s">
        <v>3156</v>
      </c>
      <c r="U1349" s="25"/>
      <c r="V1349" s="25"/>
      <c r="W1349" s="23" t="s">
        <v>272</v>
      </c>
      <c r="X1349" s="26">
        <v>2</v>
      </c>
      <c r="Y1349" s="26">
        <v>2</v>
      </c>
      <c r="Z1349" s="21"/>
      <c r="AA1349" s="25"/>
      <c r="AB1349" s="25"/>
      <c r="AC1349" s="25"/>
      <c r="AD1349" s="25"/>
      <c r="AE1349" s="25">
        <v>0</v>
      </c>
      <c r="AF1349" s="25" t="s">
        <v>62</v>
      </c>
      <c r="AG1349" s="25" t="s">
        <v>62</v>
      </c>
      <c r="AH1349" s="25"/>
      <c r="AI1349" s="25" t="s">
        <v>63</v>
      </c>
      <c r="AJ1349" s="27">
        <v>20.83</v>
      </c>
      <c r="AK1349" s="24">
        <v>5</v>
      </c>
      <c r="AL1349" s="24" t="b">
        <v>0</v>
      </c>
      <c r="AM1349" s="24" t="b">
        <v>0</v>
      </c>
      <c r="AN1349" s="24" t="b">
        <v>0</v>
      </c>
      <c r="AO1349" s="24">
        <v>0</v>
      </c>
      <c r="AP1349" s="24">
        <v>1</v>
      </c>
      <c r="AQ1349" s="26">
        <v>37407</v>
      </c>
      <c r="AR1349" s="26">
        <v>37418</v>
      </c>
      <c r="AS1349" s="24">
        <v>1</v>
      </c>
      <c r="AT1349" s="23" t="s">
        <v>780</v>
      </c>
      <c r="AU1349" s="23" t="str">
        <f t="shared" si="20"/>
        <v/>
      </c>
    </row>
    <row r="1350" spans="2:47" ht="13.8" x14ac:dyDescent="0.25">
      <c r="B1350" s="20">
        <v>37407</v>
      </c>
      <c r="C1350" s="20" t="s">
        <v>2791</v>
      </c>
      <c r="D1350" s="21" t="s">
        <v>781</v>
      </c>
      <c r="E1350" s="21" t="s">
        <v>782</v>
      </c>
      <c r="F1350" s="22">
        <v>2445</v>
      </c>
      <c r="G1350" s="21" t="s">
        <v>3335</v>
      </c>
      <c r="H1350" s="21" t="s">
        <v>784</v>
      </c>
      <c r="I1350" s="21" t="s">
        <v>3336</v>
      </c>
      <c r="J1350" s="21" t="s">
        <v>307</v>
      </c>
      <c r="K1350" s="21" t="s">
        <v>39</v>
      </c>
      <c r="L1350" s="21" t="s">
        <v>52</v>
      </c>
      <c r="M1350" s="23" t="s">
        <v>786</v>
      </c>
      <c r="N1350" s="24">
        <v>461</v>
      </c>
      <c r="O1350" s="21" t="s">
        <v>779</v>
      </c>
      <c r="P1350" s="23" t="s">
        <v>55</v>
      </c>
      <c r="Q1350" s="23" t="s">
        <v>56</v>
      </c>
      <c r="R1350" s="23" t="s">
        <v>57</v>
      </c>
      <c r="S1350" s="24" t="b">
        <v>0</v>
      </c>
      <c r="T1350" s="25" t="s">
        <v>2722</v>
      </c>
      <c r="U1350" s="25" t="s">
        <v>3337</v>
      </c>
      <c r="V1350" s="25"/>
      <c r="W1350" s="23" t="s">
        <v>272</v>
      </c>
      <c r="X1350" s="26">
        <v>2</v>
      </c>
      <c r="Y1350" s="26">
        <v>2</v>
      </c>
      <c r="Z1350" s="21"/>
      <c r="AA1350" s="25"/>
      <c r="AB1350" s="25"/>
      <c r="AC1350" s="25"/>
      <c r="AD1350" s="25"/>
      <c r="AE1350" s="25">
        <v>0</v>
      </c>
      <c r="AF1350" s="25" t="s">
        <v>62</v>
      </c>
      <c r="AG1350" s="25" t="s">
        <v>62</v>
      </c>
      <c r="AH1350" s="25"/>
      <c r="AI1350" s="25" t="s">
        <v>63</v>
      </c>
      <c r="AJ1350" s="27">
        <v>2445</v>
      </c>
      <c r="AK1350" s="24">
        <v>18</v>
      </c>
      <c r="AL1350" s="24" t="b">
        <v>0</v>
      </c>
      <c r="AM1350" s="24" t="b">
        <v>0</v>
      </c>
      <c r="AN1350" s="24" t="b">
        <v>0</v>
      </c>
      <c r="AO1350" s="24">
        <v>4</v>
      </c>
      <c r="AP1350" s="24">
        <v>1</v>
      </c>
      <c r="AQ1350" s="26">
        <v>37407</v>
      </c>
      <c r="AR1350" s="26">
        <v>37412</v>
      </c>
      <c r="AS1350" s="24">
        <v>1</v>
      </c>
      <c r="AT1350" s="23" t="s">
        <v>789</v>
      </c>
      <c r="AU1350" s="23" t="str">
        <f t="shared" ref="AU1350:AU1397" si="21">IF(LEFT(T1350,2)="VO",T1350,"")</f>
        <v/>
      </c>
    </row>
    <row r="1351" spans="2:47" ht="13.8" x14ac:dyDescent="0.25">
      <c r="B1351" s="20">
        <v>37407</v>
      </c>
      <c r="C1351" s="20" t="s">
        <v>2791</v>
      </c>
      <c r="D1351" s="21" t="s">
        <v>790</v>
      </c>
      <c r="E1351" s="21" t="s">
        <v>791</v>
      </c>
      <c r="F1351" s="22">
        <v>1300</v>
      </c>
      <c r="G1351" s="21" t="s">
        <v>3335</v>
      </c>
      <c r="H1351" s="21" t="s">
        <v>784</v>
      </c>
      <c r="I1351" s="21" t="s">
        <v>3338</v>
      </c>
      <c r="J1351" s="21" t="s">
        <v>307</v>
      </c>
      <c r="K1351" s="21" t="s">
        <v>39</v>
      </c>
      <c r="L1351" s="21" t="s">
        <v>52</v>
      </c>
      <c r="M1351" s="23" t="s">
        <v>786</v>
      </c>
      <c r="N1351" s="24">
        <v>461</v>
      </c>
      <c r="O1351" s="21" t="s">
        <v>779</v>
      </c>
      <c r="P1351" s="23" t="s">
        <v>130</v>
      </c>
      <c r="Q1351" s="23" t="s">
        <v>56</v>
      </c>
      <c r="R1351" s="23" t="s">
        <v>57</v>
      </c>
      <c r="S1351" s="24" t="b">
        <v>0</v>
      </c>
      <c r="T1351" s="25" t="s">
        <v>2722</v>
      </c>
      <c r="U1351" s="25" t="s">
        <v>3337</v>
      </c>
      <c r="V1351" s="25"/>
      <c r="W1351" s="23" t="s">
        <v>272</v>
      </c>
      <c r="X1351" s="26">
        <v>2</v>
      </c>
      <c r="Y1351" s="26">
        <v>2</v>
      </c>
      <c r="Z1351" s="21"/>
      <c r="AA1351" s="25"/>
      <c r="AB1351" s="25"/>
      <c r="AC1351" s="25"/>
      <c r="AD1351" s="25"/>
      <c r="AE1351" s="25">
        <v>0</v>
      </c>
      <c r="AF1351" s="25" t="s">
        <v>62</v>
      </c>
      <c r="AG1351" s="25" t="s">
        <v>62</v>
      </c>
      <c r="AH1351" s="25"/>
      <c r="AI1351" s="25" t="s">
        <v>63</v>
      </c>
      <c r="AJ1351" s="27">
        <v>1300</v>
      </c>
      <c r="AK1351" s="24">
        <v>20</v>
      </c>
      <c r="AL1351" s="24" t="b">
        <v>0</v>
      </c>
      <c r="AM1351" s="24" t="b">
        <v>0</v>
      </c>
      <c r="AN1351" s="24" t="b">
        <v>0</v>
      </c>
      <c r="AO1351" s="24">
        <v>4</v>
      </c>
      <c r="AP1351" s="24">
        <v>1</v>
      </c>
      <c r="AQ1351" s="26">
        <v>37407</v>
      </c>
      <c r="AR1351" s="26">
        <v>37412</v>
      </c>
      <c r="AS1351" s="24">
        <v>1</v>
      </c>
      <c r="AT1351" s="23" t="s">
        <v>793</v>
      </c>
      <c r="AU1351" s="23" t="str">
        <f t="shared" si="21"/>
        <v/>
      </c>
    </row>
    <row r="1352" spans="2:47" ht="13.8" x14ac:dyDescent="0.25">
      <c r="B1352" s="20">
        <v>37407</v>
      </c>
      <c r="C1352" s="20" t="s">
        <v>2791</v>
      </c>
      <c r="D1352" s="21" t="s">
        <v>2724</v>
      </c>
      <c r="E1352" s="21" t="s">
        <v>2725</v>
      </c>
      <c r="F1352" s="22">
        <v>500</v>
      </c>
      <c r="G1352" s="21" t="s">
        <v>3339</v>
      </c>
      <c r="H1352" s="21" t="s">
        <v>3340</v>
      </c>
      <c r="I1352" s="21" t="s">
        <v>3341</v>
      </c>
      <c r="J1352" s="21" t="s">
        <v>432</v>
      </c>
      <c r="K1352" s="21" t="s">
        <v>39</v>
      </c>
      <c r="L1352" s="21" t="s">
        <v>269</v>
      </c>
      <c r="M1352" s="23" t="s">
        <v>2726</v>
      </c>
      <c r="N1352" s="24">
        <v>461</v>
      </c>
      <c r="O1352" s="21" t="s">
        <v>779</v>
      </c>
      <c r="P1352" s="23" t="s">
        <v>55</v>
      </c>
      <c r="Q1352" s="23" t="s">
        <v>56</v>
      </c>
      <c r="R1352" s="23" t="s">
        <v>57</v>
      </c>
      <c r="S1352" s="24" t="b">
        <v>0</v>
      </c>
      <c r="T1352" s="25" t="s">
        <v>3339</v>
      </c>
      <c r="U1352" s="25"/>
      <c r="V1352" s="25"/>
      <c r="W1352" s="23" t="s">
        <v>272</v>
      </c>
      <c r="X1352" s="26">
        <v>2</v>
      </c>
      <c r="Y1352" s="26">
        <v>2</v>
      </c>
      <c r="Z1352" s="21"/>
      <c r="AA1352" s="25"/>
      <c r="AB1352" s="25"/>
      <c r="AC1352" s="25"/>
      <c r="AD1352" s="25"/>
      <c r="AE1352" s="25">
        <v>0</v>
      </c>
      <c r="AF1352" s="25" t="s">
        <v>62</v>
      </c>
      <c r="AG1352" s="25" t="s">
        <v>62</v>
      </c>
      <c r="AH1352" s="25"/>
      <c r="AI1352" s="25" t="s">
        <v>63</v>
      </c>
      <c r="AJ1352" s="27">
        <v>500</v>
      </c>
      <c r="AK1352" s="24">
        <v>2</v>
      </c>
      <c r="AL1352" s="24" t="b">
        <v>0</v>
      </c>
      <c r="AM1352" s="24" t="b">
        <v>0</v>
      </c>
      <c r="AN1352" s="24" t="b">
        <v>1</v>
      </c>
      <c r="AO1352" s="24">
        <v>4</v>
      </c>
      <c r="AP1352" s="24">
        <v>1</v>
      </c>
      <c r="AQ1352" s="26">
        <v>37407</v>
      </c>
      <c r="AR1352" s="26">
        <v>37386</v>
      </c>
      <c r="AS1352" s="24">
        <v>1</v>
      </c>
      <c r="AT1352" s="23" t="s">
        <v>2727</v>
      </c>
      <c r="AU1352" s="23" t="str">
        <f t="shared" si="21"/>
        <v/>
      </c>
    </row>
    <row r="1353" spans="2:47" ht="13.8" x14ac:dyDescent="0.25">
      <c r="B1353" s="20">
        <v>37407</v>
      </c>
      <c r="C1353" s="20" t="s">
        <v>2791</v>
      </c>
      <c r="D1353" s="21" t="s">
        <v>794</v>
      </c>
      <c r="E1353" s="21" t="s">
        <v>795</v>
      </c>
      <c r="F1353" s="22">
        <v>500</v>
      </c>
      <c r="G1353" s="21" t="s">
        <v>3339</v>
      </c>
      <c r="H1353" s="21" t="s">
        <v>3340</v>
      </c>
      <c r="I1353" s="21" t="s">
        <v>3342</v>
      </c>
      <c r="J1353" s="21" t="s">
        <v>432</v>
      </c>
      <c r="K1353" s="21" t="s">
        <v>39</v>
      </c>
      <c r="L1353" s="21" t="s">
        <v>269</v>
      </c>
      <c r="M1353" s="23" t="s">
        <v>799</v>
      </c>
      <c r="N1353" s="24">
        <v>461</v>
      </c>
      <c r="O1353" s="21" t="s">
        <v>779</v>
      </c>
      <c r="P1353" s="23" t="s">
        <v>55</v>
      </c>
      <c r="Q1353" s="23" t="s">
        <v>56</v>
      </c>
      <c r="R1353" s="23" t="s">
        <v>57</v>
      </c>
      <c r="S1353" s="24" t="b">
        <v>0</v>
      </c>
      <c r="T1353" s="25" t="s">
        <v>2728</v>
      </c>
      <c r="U1353" s="25" t="s">
        <v>435</v>
      </c>
      <c r="V1353" s="25"/>
      <c r="W1353" s="23" t="s">
        <v>272</v>
      </c>
      <c r="X1353" s="26">
        <v>2</v>
      </c>
      <c r="Y1353" s="26">
        <v>2</v>
      </c>
      <c r="Z1353" s="21"/>
      <c r="AA1353" s="25"/>
      <c r="AB1353" s="25"/>
      <c r="AC1353" s="25"/>
      <c r="AD1353" s="25"/>
      <c r="AE1353" s="25">
        <v>0</v>
      </c>
      <c r="AF1353" s="25" t="s">
        <v>62</v>
      </c>
      <c r="AG1353" s="25" t="s">
        <v>62</v>
      </c>
      <c r="AH1353" s="25"/>
      <c r="AI1353" s="25" t="s">
        <v>63</v>
      </c>
      <c r="AJ1353" s="27">
        <v>500</v>
      </c>
      <c r="AK1353" s="24">
        <v>1</v>
      </c>
      <c r="AL1353" s="24" t="b">
        <v>0</v>
      </c>
      <c r="AM1353" s="24" t="b">
        <v>0</v>
      </c>
      <c r="AN1353" s="24" t="b">
        <v>1</v>
      </c>
      <c r="AO1353" s="24">
        <v>4</v>
      </c>
      <c r="AP1353" s="24">
        <v>1</v>
      </c>
      <c r="AQ1353" s="26">
        <v>37407</v>
      </c>
      <c r="AR1353" s="26">
        <v>37386</v>
      </c>
      <c r="AS1353" s="24">
        <v>1</v>
      </c>
      <c r="AT1353" s="23" t="s">
        <v>801</v>
      </c>
      <c r="AU1353" s="23" t="str">
        <f t="shared" si="21"/>
        <v/>
      </c>
    </row>
    <row r="1354" spans="2:47" ht="13.8" x14ac:dyDescent="0.25">
      <c r="B1354" s="20">
        <v>37407</v>
      </c>
      <c r="C1354" s="20" t="s">
        <v>2791</v>
      </c>
      <c r="D1354" s="21" t="s">
        <v>802</v>
      </c>
      <c r="E1354" s="21" t="s">
        <v>803</v>
      </c>
      <c r="F1354" s="22">
        <v>3291.53</v>
      </c>
      <c r="G1354" s="21" t="s">
        <v>3146</v>
      </c>
      <c r="H1354" s="21" t="s">
        <v>3147</v>
      </c>
      <c r="I1354" s="21" t="s">
        <v>3343</v>
      </c>
      <c r="J1354" s="21" t="s">
        <v>432</v>
      </c>
      <c r="K1354" s="21" t="s">
        <v>39</v>
      </c>
      <c r="L1354" s="21" t="s">
        <v>269</v>
      </c>
      <c r="M1354" s="23" t="s">
        <v>805</v>
      </c>
      <c r="N1354" s="24">
        <v>461</v>
      </c>
      <c r="O1354" s="21" t="s">
        <v>779</v>
      </c>
      <c r="P1354" s="23" t="s">
        <v>55</v>
      </c>
      <c r="Q1354" s="23" t="s">
        <v>56</v>
      </c>
      <c r="R1354" s="23" t="s">
        <v>57</v>
      </c>
      <c r="S1354" s="24" t="b">
        <v>0</v>
      </c>
      <c r="T1354" s="25" t="s">
        <v>2534</v>
      </c>
      <c r="U1354" s="25" t="s">
        <v>435</v>
      </c>
      <c r="V1354" s="25"/>
      <c r="W1354" s="23" t="s">
        <v>272</v>
      </c>
      <c r="X1354" s="26">
        <v>2</v>
      </c>
      <c r="Y1354" s="26">
        <v>2</v>
      </c>
      <c r="Z1354" s="21"/>
      <c r="AA1354" s="25"/>
      <c r="AB1354" s="25"/>
      <c r="AC1354" s="25"/>
      <c r="AD1354" s="25"/>
      <c r="AE1354" s="25">
        <v>0</v>
      </c>
      <c r="AF1354" s="25" t="s">
        <v>62</v>
      </c>
      <c r="AG1354" s="25" t="s">
        <v>62</v>
      </c>
      <c r="AH1354" s="25"/>
      <c r="AI1354" s="25" t="s">
        <v>63</v>
      </c>
      <c r="AJ1354" s="27">
        <v>3291.53</v>
      </c>
      <c r="AK1354" s="24">
        <v>14</v>
      </c>
      <c r="AL1354" s="24" t="b">
        <v>0</v>
      </c>
      <c r="AM1354" s="24" t="b">
        <v>0</v>
      </c>
      <c r="AN1354" s="24" t="b">
        <v>1</v>
      </c>
      <c r="AO1354" s="24">
        <v>4</v>
      </c>
      <c r="AP1354" s="24">
        <v>1</v>
      </c>
      <c r="AQ1354" s="26">
        <v>37407</v>
      </c>
      <c r="AR1354" s="26">
        <v>37407</v>
      </c>
      <c r="AS1354" s="24">
        <v>1</v>
      </c>
      <c r="AT1354" s="23" t="s">
        <v>806</v>
      </c>
      <c r="AU1354" s="23" t="str">
        <f t="shared" si="21"/>
        <v/>
      </c>
    </row>
    <row r="1355" spans="2:47" ht="13.8" x14ac:dyDescent="0.25">
      <c r="B1355" s="20">
        <v>37407</v>
      </c>
      <c r="C1355" s="20" t="s">
        <v>2791</v>
      </c>
      <c r="D1355" s="21" t="s">
        <v>802</v>
      </c>
      <c r="E1355" s="21" t="s">
        <v>803</v>
      </c>
      <c r="F1355" s="22">
        <v>549</v>
      </c>
      <c r="G1355" s="21" t="s">
        <v>3163</v>
      </c>
      <c r="H1355" s="21" t="s">
        <v>3164</v>
      </c>
      <c r="I1355" s="21" t="s">
        <v>3344</v>
      </c>
      <c r="J1355" s="21" t="s">
        <v>432</v>
      </c>
      <c r="K1355" s="21" t="s">
        <v>39</v>
      </c>
      <c r="L1355" s="21" t="s">
        <v>269</v>
      </c>
      <c r="M1355" s="23" t="s">
        <v>805</v>
      </c>
      <c r="N1355" s="24">
        <v>461</v>
      </c>
      <c r="O1355" s="21" t="s">
        <v>779</v>
      </c>
      <c r="P1355" s="23" t="s">
        <v>55</v>
      </c>
      <c r="Q1355" s="23" t="s">
        <v>56</v>
      </c>
      <c r="R1355" s="23" t="s">
        <v>57</v>
      </c>
      <c r="S1355" s="24" t="b">
        <v>0</v>
      </c>
      <c r="T1355" s="25" t="s">
        <v>2563</v>
      </c>
      <c r="U1355" s="25" t="s">
        <v>435</v>
      </c>
      <c r="V1355" s="25"/>
      <c r="W1355" s="23" t="s">
        <v>272</v>
      </c>
      <c r="X1355" s="26">
        <v>2</v>
      </c>
      <c r="Y1355" s="26">
        <v>2</v>
      </c>
      <c r="Z1355" s="21"/>
      <c r="AA1355" s="25"/>
      <c r="AB1355" s="25"/>
      <c r="AC1355" s="25"/>
      <c r="AD1355" s="25"/>
      <c r="AE1355" s="25">
        <v>0</v>
      </c>
      <c r="AF1355" s="25" t="s">
        <v>62</v>
      </c>
      <c r="AG1355" s="25" t="s">
        <v>62</v>
      </c>
      <c r="AH1355" s="25"/>
      <c r="AI1355" s="25" t="s">
        <v>63</v>
      </c>
      <c r="AJ1355" s="27">
        <v>549</v>
      </c>
      <c r="AK1355" s="24">
        <v>10</v>
      </c>
      <c r="AL1355" s="24" t="b">
        <v>1</v>
      </c>
      <c r="AM1355" s="24" t="b">
        <v>0</v>
      </c>
      <c r="AN1355" s="24" t="b">
        <v>1</v>
      </c>
      <c r="AO1355" s="24">
        <v>4</v>
      </c>
      <c r="AP1355" s="24">
        <v>1</v>
      </c>
      <c r="AQ1355" s="26">
        <v>37407</v>
      </c>
      <c r="AR1355" s="26">
        <v>37411</v>
      </c>
      <c r="AS1355" s="24">
        <v>1</v>
      </c>
      <c r="AT1355" s="23" t="s">
        <v>806</v>
      </c>
      <c r="AU1355" s="23" t="str">
        <f t="shared" si="21"/>
        <v/>
      </c>
    </row>
    <row r="1356" spans="2:47" ht="13.8" x14ac:dyDescent="0.25">
      <c r="B1356" s="20">
        <v>37407</v>
      </c>
      <c r="C1356" s="20" t="s">
        <v>2791</v>
      </c>
      <c r="D1356" s="21" t="s">
        <v>802</v>
      </c>
      <c r="E1356" s="21" t="s">
        <v>803</v>
      </c>
      <c r="F1356" s="22">
        <v>-1243</v>
      </c>
      <c r="G1356" s="21" t="s">
        <v>3166</v>
      </c>
      <c r="H1356" s="21" t="s">
        <v>3167</v>
      </c>
      <c r="I1356" s="21" t="s">
        <v>3345</v>
      </c>
      <c r="J1356" s="21" t="s">
        <v>432</v>
      </c>
      <c r="K1356" s="21" t="s">
        <v>39</v>
      </c>
      <c r="L1356" s="21" t="s">
        <v>504</v>
      </c>
      <c r="M1356" s="23" t="s">
        <v>805</v>
      </c>
      <c r="N1356" s="24">
        <v>461</v>
      </c>
      <c r="O1356" s="21" t="s">
        <v>779</v>
      </c>
      <c r="P1356" s="23" t="s">
        <v>55</v>
      </c>
      <c r="Q1356" s="23" t="s">
        <v>56</v>
      </c>
      <c r="R1356" s="23" t="s">
        <v>57</v>
      </c>
      <c r="S1356" s="24" t="b">
        <v>0</v>
      </c>
      <c r="T1356" s="25" t="s">
        <v>2563</v>
      </c>
      <c r="U1356" s="25" t="s">
        <v>435</v>
      </c>
      <c r="V1356" s="25"/>
      <c r="W1356" s="23" t="s">
        <v>272</v>
      </c>
      <c r="X1356" s="26">
        <v>2</v>
      </c>
      <c r="Y1356" s="26">
        <v>2</v>
      </c>
      <c r="Z1356" s="21"/>
      <c r="AA1356" s="25"/>
      <c r="AB1356" s="25"/>
      <c r="AC1356" s="25"/>
      <c r="AD1356" s="25"/>
      <c r="AE1356" s="25">
        <v>0</v>
      </c>
      <c r="AF1356" s="25" t="s">
        <v>62</v>
      </c>
      <c r="AG1356" s="25" t="s">
        <v>62</v>
      </c>
      <c r="AH1356" s="25"/>
      <c r="AI1356" s="25" t="s">
        <v>63</v>
      </c>
      <c r="AJ1356" s="27">
        <v>-1243</v>
      </c>
      <c r="AK1356" s="24">
        <v>10</v>
      </c>
      <c r="AL1356" s="24" t="b">
        <v>0</v>
      </c>
      <c r="AM1356" s="24" t="b">
        <v>0</v>
      </c>
      <c r="AN1356" s="24" t="b">
        <v>0</v>
      </c>
      <c r="AO1356" s="24">
        <v>5</v>
      </c>
      <c r="AP1356" s="24">
        <v>1</v>
      </c>
      <c r="AQ1356" s="26">
        <v>37407</v>
      </c>
      <c r="AR1356" s="26">
        <v>37378</v>
      </c>
      <c r="AS1356" s="24">
        <v>1</v>
      </c>
      <c r="AT1356" s="23" t="s">
        <v>806</v>
      </c>
      <c r="AU1356" s="23" t="str">
        <f t="shared" si="21"/>
        <v/>
      </c>
    </row>
    <row r="1357" spans="2:47" ht="13.8" x14ac:dyDescent="0.25">
      <c r="B1357" s="20">
        <v>37407</v>
      </c>
      <c r="C1357" s="20" t="s">
        <v>2791</v>
      </c>
      <c r="D1357" s="21" t="s">
        <v>809</v>
      </c>
      <c r="E1357" s="21" t="s">
        <v>810</v>
      </c>
      <c r="F1357" s="22">
        <v>828</v>
      </c>
      <c r="G1357" s="21" t="s">
        <v>3156</v>
      </c>
      <c r="H1357" s="21" t="s">
        <v>3157</v>
      </c>
      <c r="I1357" s="21" t="s">
        <v>3346</v>
      </c>
      <c r="J1357" s="21"/>
      <c r="K1357" s="21" t="s">
        <v>39</v>
      </c>
      <c r="L1357" s="21" t="s">
        <v>269</v>
      </c>
      <c r="M1357" s="23" t="s">
        <v>805</v>
      </c>
      <c r="N1357" s="24">
        <v>461</v>
      </c>
      <c r="O1357" s="21" t="s">
        <v>779</v>
      </c>
      <c r="P1357" s="23" t="s">
        <v>130</v>
      </c>
      <c r="Q1357" s="23" t="s">
        <v>56</v>
      </c>
      <c r="R1357" s="23" t="s">
        <v>57</v>
      </c>
      <c r="S1357" s="24" t="b">
        <v>0</v>
      </c>
      <c r="T1357" s="25" t="s">
        <v>3156</v>
      </c>
      <c r="U1357" s="25"/>
      <c r="V1357" s="25"/>
      <c r="W1357" s="23" t="s">
        <v>272</v>
      </c>
      <c r="X1357" s="26">
        <v>2</v>
      </c>
      <c r="Y1357" s="26">
        <v>2</v>
      </c>
      <c r="Z1357" s="21"/>
      <c r="AA1357" s="25"/>
      <c r="AB1357" s="25"/>
      <c r="AC1357" s="25"/>
      <c r="AD1357" s="25"/>
      <c r="AE1357" s="25">
        <v>0</v>
      </c>
      <c r="AF1357" s="25" t="s">
        <v>62</v>
      </c>
      <c r="AG1357" s="25" t="s">
        <v>62</v>
      </c>
      <c r="AH1357" s="25"/>
      <c r="AI1357" s="25" t="s">
        <v>63</v>
      </c>
      <c r="AJ1357" s="27">
        <v>828</v>
      </c>
      <c r="AK1357" s="24">
        <v>11</v>
      </c>
      <c r="AL1357" s="24" t="b">
        <v>0</v>
      </c>
      <c r="AM1357" s="24" t="b">
        <v>0</v>
      </c>
      <c r="AN1357" s="24" t="b">
        <v>0</v>
      </c>
      <c r="AO1357" s="24">
        <v>0</v>
      </c>
      <c r="AP1357" s="24">
        <v>1</v>
      </c>
      <c r="AQ1357" s="26">
        <v>37407</v>
      </c>
      <c r="AR1357" s="26">
        <v>37418</v>
      </c>
      <c r="AS1357" s="24">
        <v>1</v>
      </c>
      <c r="AT1357" s="23" t="s">
        <v>811</v>
      </c>
      <c r="AU1357" s="23" t="str">
        <f t="shared" si="21"/>
        <v/>
      </c>
    </row>
    <row r="1358" spans="2:47" ht="13.8" x14ac:dyDescent="0.25">
      <c r="B1358" s="20">
        <v>37407</v>
      </c>
      <c r="C1358" s="20" t="s">
        <v>2791</v>
      </c>
      <c r="D1358" s="21" t="s">
        <v>812</v>
      </c>
      <c r="E1358" s="21" t="s">
        <v>732</v>
      </c>
      <c r="F1358" s="22">
        <v>464</v>
      </c>
      <c r="G1358" s="21" t="s">
        <v>3182</v>
      </c>
      <c r="H1358" s="21" t="s">
        <v>747</v>
      </c>
      <c r="I1358" s="21" t="s">
        <v>747</v>
      </c>
      <c r="J1358" s="21" t="s">
        <v>307</v>
      </c>
      <c r="K1358" s="21" t="s">
        <v>39</v>
      </c>
      <c r="L1358" s="21" t="s">
        <v>52</v>
      </c>
      <c r="M1358" s="23" t="s">
        <v>815</v>
      </c>
      <c r="N1358" s="24">
        <v>456</v>
      </c>
      <c r="O1358" s="21" t="s">
        <v>271</v>
      </c>
      <c r="P1358" s="23" t="s">
        <v>55</v>
      </c>
      <c r="Q1358" s="23" t="s">
        <v>56</v>
      </c>
      <c r="R1358" s="23" t="s">
        <v>57</v>
      </c>
      <c r="S1358" s="24" t="b">
        <v>0</v>
      </c>
      <c r="T1358" s="25" t="s">
        <v>2590</v>
      </c>
      <c r="U1358" s="25" t="s">
        <v>3183</v>
      </c>
      <c r="V1358" s="25"/>
      <c r="W1358" s="23" t="s">
        <v>272</v>
      </c>
      <c r="X1358" s="26">
        <v>2</v>
      </c>
      <c r="Y1358" s="26">
        <v>2</v>
      </c>
      <c r="Z1358" s="21"/>
      <c r="AA1358" s="25"/>
      <c r="AB1358" s="25"/>
      <c r="AC1358" s="25"/>
      <c r="AD1358" s="25"/>
      <c r="AE1358" s="25">
        <v>0</v>
      </c>
      <c r="AF1358" s="25" t="s">
        <v>62</v>
      </c>
      <c r="AG1358" s="25" t="s">
        <v>62</v>
      </c>
      <c r="AH1358" s="25"/>
      <c r="AI1358" s="25" t="s">
        <v>63</v>
      </c>
      <c r="AJ1358" s="27">
        <v>464</v>
      </c>
      <c r="AK1358" s="24">
        <v>25</v>
      </c>
      <c r="AL1358" s="24" t="b">
        <v>0</v>
      </c>
      <c r="AM1358" s="24" t="b">
        <v>0</v>
      </c>
      <c r="AN1358" s="24" t="b">
        <v>0</v>
      </c>
      <c r="AO1358" s="24">
        <v>4</v>
      </c>
      <c r="AP1358" s="24">
        <v>1</v>
      </c>
      <c r="AQ1358" s="26">
        <v>37407</v>
      </c>
      <c r="AR1358" s="26">
        <v>37412</v>
      </c>
      <c r="AS1358" s="24">
        <v>1</v>
      </c>
      <c r="AT1358" s="23" t="s">
        <v>816</v>
      </c>
      <c r="AU1358" s="23" t="str">
        <f t="shared" si="21"/>
        <v/>
      </c>
    </row>
    <row r="1359" spans="2:47" ht="13.8" x14ac:dyDescent="0.25">
      <c r="B1359" s="20">
        <v>37407</v>
      </c>
      <c r="C1359" s="20" t="s">
        <v>2791</v>
      </c>
      <c r="D1359" s="21" t="s">
        <v>833</v>
      </c>
      <c r="E1359" s="21" t="s">
        <v>500</v>
      </c>
      <c r="F1359" s="22">
        <v>-66</v>
      </c>
      <c r="G1359" s="21" t="s">
        <v>3166</v>
      </c>
      <c r="H1359" s="21" t="s">
        <v>3167</v>
      </c>
      <c r="I1359" s="21" t="s">
        <v>3347</v>
      </c>
      <c r="J1359" s="21" t="s">
        <v>432</v>
      </c>
      <c r="K1359" s="21" t="s">
        <v>39</v>
      </c>
      <c r="L1359" s="21" t="s">
        <v>504</v>
      </c>
      <c r="M1359" s="23" t="s">
        <v>834</v>
      </c>
      <c r="N1359" s="24">
        <v>456</v>
      </c>
      <c r="O1359" s="21" t="s">
        <v>271</v>
      </c>
      <c r="P1359" s="23" t="s">
        <v>55</v>
      </c>
      <c r="Q1359" s="23" t="s">
        <v>56</v>
      </c>
      <c r="R1359" s="23" t="s">
        <v>57</v>
      </c>
      <c r="S1359" s="24" t="b">
        <v>0</v>
      </c>
      <c r="T1359" s="25" t="s">
        <v>2563</v>
      </c>
      <c r="U1359" s="25"/>
      <c r="V1359" s="25"/>
      <c r="W1359" s="23" t="s">
        <v>272</v>
      </c>
      <c r="X1359" s="26">
        <v>2</v>
      </c>
      <c r="Y1359" s="26">
        <v>2</v>
      </c>
      <c r="Z1359" s="21"/>
      <c r="AA1359" s="25"/>
      <c r="AB1359" s="25"/>
      <c r="AC1359" s="25"/>
      <c r="AD1359" s="25"/>
      <c r="AE1359" s="25">
        <v>0</v>
      </c>
      <c r="AF1359" s="25" t="s">
        <v>62</v>
      </c>
      <c r="AG1359" s="25" t="s">
        <v>62</v>
      </c>
      <c r="AH1359" s="25"/>
      <c r="AI1359" s="25" t="s">
        <v>63</v>
      </c>
      <c r="AJ1359" s="27">
        <v>-66</v>
      </c>
      <c r="AK1359" s="24">
        <v>5</v>
      </c>
      <c r="AL1359" s="24" t="b">
        <v>0</v>
      </c>
      <c r="AM1359" s="24" t="b">
        <v>0</v>
      </c>
      <c r="AN1359" s="24" t="b">
        <v>0</v>
      </c>
      <c r="AO1359" s="24">
        <v>5</v>
      </c>
      <c r="AP1359" s="24">
        <v>1</v>
      </c>
      <c r="AQ1359" s="26">
        <v>37407</v>
      </c>
      <c r="AR1359" s="26">
        <v>37378</v>
      </c>
      <c r="AS1359" s="24">
        <v>1</v>
      </c>
      <c r="AT1359" s="23" t="s">
        <v>835</v>
      </c>
      <c r="AU1359" s="23" t="str">
        <f t="shared" si="21"/>
        <v/>
      </c>
    </row>
    <row r="1360" spans="2:47" ht="13.8" x14ac:dyDescent="0.25">
      <c r="B1360" s="20">
        <v>37407</v>
      </c>
      <c r="C1360" s="20" t="s">
        <v>2791</v>
      </c>
      <c r="D1360" s="21" t="s">
        <v>833</v>
      </c>
      <c r="E1360" s="21" t="s">
        <v>500</v>
      </c>
      <c r="F1360" s="22">
        <v>35</v>
      </c>
      <c r="G1360" s="21" t="s">
        <v>3163</v>
      </c>
      <c r="H1360" s="21" t="s">
        <v>3164</v>
      </c>
      <c r="I1360" s="21" t="s">
        <v>3348</v>
      </c>
      <c r="J1360" s="21" t="s">
        <v>432</v>
      </c>
      <c r="K1360" s="21" t="s">
        <v>39</v>
      </c>
      <c r="L1360" s="21" t="s">
        <v>269</v>
      </c>
      <c r="M1360" s="23" t="s">
        <v>834</v>
      </c>
      <c r="N1360" s="24">
        <v>456</v>
      </c>
      <c r="O1360" s="21" t="s">
        <v>271</v>
      </c>
      <c r="P1360" s="23" t="s">
        <v>55</v>
      </c>
      <c r="Q1360" s="23" t="s">
        <v>56</v>
      </c>
      <c r="R1360" s="23" t="s">
        <v>57</v>
      </c>
      <c r="S1360" s="24" t="b">
        <v>0</v>
      </c>
      <c r="T1360" s="25" t="s">
        <v>2563</v>
      </c>
      <c r="U1360" s="25"/>
      <c r="V1360" s="25"/>
      <c r="W1360" s="23" t="s">
        <v>272</v>
      </c>
      <c r="X1360" s="26">
        <v>2</v>
      </c>
      <c r="Y1360" s="26">
        <v>2</v>
      </c>
      <c r="Z1360" s="21"/>
      <c r="AA1360" s="25"/>
      <c r="AB1360" s="25"/>
      <c r="AC1360" s="25"/>
      <c r="AD1360" s="25"/>
      <c r="AE1360" s="25">
        <v>0</v>
      </c>
      <c r="AF1360" s="25" t="s">
        <v>62</v>
      </c>
      <c r="AG1360" s="25" t="s">
        <v>62</v>
      </c>
      <c r="AH1360" s="25"/>
      <c r="AI1360" s="25" t="s">
        <v>63</v>
      </c>
      <c r="AJ1360" s="27">
        <v>35</v>
      </c>
      <c r="AK1360" s="24">
        <v>5</v>
      </c>
      <c r="AL1360" s="24" t="b">
        <v>1</v>
      </c>
      <c r="AM1360" s="24" t="b">
        <v>0</v>
      </c>
      <c r="AN1360" s="24" t="b">
        <v>1</v>
      </c>
      <c r="AO1360" s="24">
        <v>4</v>
      </c>
      <c r="AP1360" s="24">
        <v>1</v>
      </c>
      <c r="AQ1360" s="26">
        <v>37407</v>
      </c>
      <c r="AR1360" s="26">
        <v>37411</v>
      </c>
      <c r="AS1360" s="24">
        <v>1</v>
      </c>
      <c r="AT1360" s="23" t="s">
        <v>835</v>
      </c>
      <c r="AU1360" s="23" t="str">
        <f t="shared" si="21"/>
        <v/>
      </c>
    </row>
    <row r="1361" spans="2:47" ht="13.8" x14ac:dyDescent="0.25">
      <c r="B1361" s="20">
        <v>37407</v>
      </c>
      <c r="C1361" s="20" t="s">
        <v>2791</v>
      </c>
      <c r="D1361" s="21" t="s">
        <v>833</v>
      </c>
      <c r="E1361" s="21" t="s">
        <v>500</v>
      </c>
      <c r="F1361" s="22">
        <v>185.13</v>
      </c>
      <c r="G1361" s="21" t="s">
        <v>3146</v>
      </c>
      <c r="H1361" s="21" t="s">
        <v>3147</v>
      </c>
      <c r="I1361" s="21" t="s">
        <v>3349</v>
      </c>
      <c r="J1361" s="21" t="s">
        <v>432</v>
      </c>
      <c r="K1361" s="21" t="s">
        <v>39</v>
      </c>
      <c r="L1361" s="21" t="s">
        <v>269</v>
      </c>
      <c r="M1361" s="23" t="s">
        <v>834</v>
      </c>
      <c r="N1361" s="24">
        <v>456</v>
      </c>
      <c r="O1361" s="21" t="s">
        <v>271</v>
      </c>
      <c r="P1361" s="23" t="s">
        <v>55</v>
      </c>
      <c r="Q1361" s="23" t="s">
        <v>56</v>
      </c>
      <c r="R1361" s="23" t="s">
        <v>57</v>
      </c>
      <c r="S1361" s="24" t="b">
        <v>0</v>
      </c>
      <c r="T1361" s="25" t="s">
        <v>2534</v>
      </c>
      <c r="U1361" s="25" t="s">
        <v>435</v>
      </c>
      <c r="V1361" s="25"/>
      <c r="W1361" s="23" t="s">
        <v>272</v>
      </c>
      <c r="X1361" s="26">
        <v>2</v>
      </c>
      <c r="Y1361" s="26">
        <v>2</v>
      </c>
      <c r="Z1361" s="21"/>
      <c r="AA1361" s="25"/>
      <c r="AB1361" s="25"/>
      <c r="AC1361" s="25"/>
      <c r="AD1361" s="25"/>
      <c r="AE1361" s="25">
        <v>0</v>
      </c>
      <c r="AF1361" s="25" t="s">
        <v>62</v>
      </c>
      <c r="AG1361" s="25" t="s">
        <v>62</v>
      </c>
      <c r="AH1361" s="25"/>
      <c r="AI1361" s="25" t="s">
        <v>63</v>
      </c>
      <c r="AJ1361" s="27">
        <v>185.13</v>
      </c>
      <c r="AK1361" s="24">
        <v>10</v>
      </c>
      <c r="AL1361" s="24" t="b">
        <v>0</v>
      </c>
      <c r="AM1361" s="24" t="b">
        <v>0</v>
      </c>
      <c r="AN1361" s="24" t="b">
        <v>1</v>
      </c>
      <c r="AO1361" s="24">
        <v>4</v>
      </c>
      <c r="AP1361" s="24">
        <v>1</v>
      </c>
      <c r="AQ1361" s="26">
        <v>37407</v>
      </c>
      <c r="AR1361" s="26">
        <v>37407</v>
      </c>
      <c r="AS1361" s="24">
        <v>1</v>
      </c>
      <c r="AT1361" s="23" t="s">
        <v>835</v>
      </c>
      <c r="AU1361" s="23" t="str">
        <f t="shared" si="21"/>
        <v/>
      </c>
    </row>
    <row r="1362" spans="2:47" ht="13.8" x14ac:dyDescent="0.25">
      <c r="B1362" s="20">
        <v>37407</v>
      </c>
      <c r="C1362" s="20" t="s">
        <v>2791</v>
      </c>
      <c r="D1362" s="21" t="s">
        <v>836</v>
      </c>
      <c r="E1362" s="21" t="s">
        <v>264</v>
      </c>
      <c r="F1362" s="22">
        <v>-588</v>
      </c>
      <c r="G1362" s="21" t="s">
        <v>3170</v>
      </c>
      <c r="H1362" s="21" t="s">
        <v>3171</v>
      </c>
      <c r="I1362" s="21" t="s">
        <v>3350</v>
      </c>
      <c r="J1362" s="21" t="s">
        <v>268</v>
      </c>
      <c r="K1362" s="21" t="s">
        <v>39</v>
      </c>
      <c r="L1362" s="21" t="s">
        <v>504</v>
      </c>
      <c r="M1362" s="23" t="s">
        <v>834</v>
      </c>
      <c r="N1362" s="24">
        <v>456</v>
      </c>
      <c r="O1362" s="21" t="s">
        <v>271</v>
      </c>
      <c r="P1362" s="23" t="s">
        <v>130</v>
      </c>
      <c r="Q1362" s="23" t="s">
        <v>56</v>
      </c>
      <c r="R1362" s="23" t="s">
        <v>57</v>
      </c>
      <c r="S1362" s="24" t="b">
        <v>0</v>
      </c>
      <c r="T1362" s="25" t="s">
        <v>2570</v>
      </c>
      <c r="U1362" s="25"/>
      <c r="V1362" s="25"/>
      <c r="W1362" s="23" t="s">
        <v>272</v>
      </c>
      <c r="X1362" s="26">
        <v>2</v>
      </c>
      <c r="Y1362" s="26">
        <v>2</v>
      </c>
      <c r="Z1362" s="21"/>
      <c r="AA1362" s="25"/>
      <c r="AB1362" s="25"/>
      <c r="AC1362" s="25"/>
      <c r="AD1362" s="25"/>
      <c r="AE1362" s="25">
        <v>0</v>
      </c>
      <c r="AF1362" s="25" t="s">
        <v>62</v>
      </c>
      <c r="AG1362" s="25" t="s">
        <v>62</v>
      </c>
      <c r="AH1362" s="25"/>
      <c r="AI1362" s="25" t="s">
        <v>63</v>
      </c>
      <c r="AJ1362" s="27">
        <v>-588</v>
      </c>
      <c r="AK1362" s="24">
        <v>1</v>
      </c>
      <c r="AL1362" s="24" t="b">
        <v>0</v>
      </c>
      <c r="AM1362" s="24" t="b">
        <v>0</v>
      </c>
      <c r="AN1362" s="24" t="b">
        <v>0</v>
      </c>
      <c r="AO1362" s="24">
        <v>5</v>
      </c>
      <c r="AP1362" s="24">
        <v>1</v>
      </c>
      <c r="AQ1362" s="26">
        <v>37407</v>
      </c>
      <c r="AR1362" s="26">
        <v>37382</v>
      </c>
      <c r="AS1362" s="24">
        <v>1</v>
      </c>
      <c r="AT1362" s="23" t="s">
        <v>840</v>
      </c>
      <c r="AU1362" s="23" t="str">
        <f t="shared" si="21"/>
        <v/>
      </c>
    </row>
    <row r="1363" spans="2:47" ht="13.8" x14ac:dyDescent="0.25">
      <c r="B1363" s="20">
        <v>37407</v>
      </c>
      <c r="C1363" s="20" t="s">
        <v>2791</v>
      </c>
      <c r="D1363" s="21" t="s">
        <v>836</v>
      </c>
      <c r="E1363" s="21" t="s">
        <v>264</v>
      </c>
      <c r="F1363" s="22">
        <v>879</v>
      </c>
      <c r="G1363" s="21" t="s">
        <v>3173</v>
      </c>
      <c r="H1363" s="21" t="s">
        <v>3174</v>
      </c>
      <c r="I1363" s="21" t="s">
        <v>2575</v>
      </c>
      <c r="J1363" s="21" t="s">
        <v>268</v>
      </c>
      <c r="K1363" s="21" t="s">
        <v>39</v>
      </c>
      <c r="L1363" s="21" t="s">
        <v>269</v>
      </c>
      <c r="M1363" s="23" t="s">
        <v>834</v>
      </c>
      <c r="N1363" s="24">
        <v>456</v>
      </c>
      <c r="O1363" s="21" t="s">
        <v>271</v>
      </c>
      <c r="P1363" s="23" t="s">
        <v>130</v>
      </c>
      <c r="Q1363" s="23" t="s">
        <v>56</v>
      </c>
      <c r="R1363" s="23" t="s">
        <v>57</v>
      </c>
      <c r="S1363" s="24" t="b">
        <v>0</v>
      </c>
      <c r="T1363" s="25" t="s">
        <v>3173</v>
      </c>
      <c r="U1363" s="25"/>
      <c r="V1363" s="25"/>
      <c r="W1363" s="23" t="s">
        <v>272</v>
      </c>
      <c r="X1363" s="26">
        <v>2</v>
      </c>
      <c r="Y1363" s="26">
        <v>2</v>
      </c>
      <c r="Z1363" s="21"/>
      <c r="AA1363" s="25"/>
      <c r="AB1363" s="25"/>
      <c r="AC1363" s="25"/>
      <c r="AD1363" s="25"/>
      <c r="AE1363" s="25">
        <v>0</v>
      </c>
      <c r="AF1363" s="25" t="s">
        <v>62</v>
      </c>
      <c r="AG1363" s="25" t="s">
        <v>62</v>
      </c>
      <c r="AH1363" s="25"/>
      <c r="AI1363" s="25" t="s">
        <v>63</v>
      </c>
      <c r="AJ1363" s="27">
        <v>879</v>
      </c>
      <c r="AK1363" s="24">
        <v>2</v>
      </c>
      <c r="AL1363" s="24" t="b">
        <v>0</v>
      </c>
      <c r="AM1363" s="24" t="b">
        <v>0</v>
      </c>
      <c r="AN1363" s="24" t="b">
        <v>0</v>
      </c>
      <c r="AO1363" s="24">
        <v>0</v>
      </c>
      <c r="AP1363" s="24">
        <v>1</v>
      </c>
      <c r="AQ1363" s="26">
        <v>37407</v>
      </c>
      <c r="AR1363" s="26">
        <v>37413</v>
      </c>
      <c r="AS1363" s="24">
        <v>1</v>
      </c>
      <c r="AT1363" s="23" t="s">
        <v>840</v>
      </c>
      <c r="AU1363" s="23" t="str">
        <f t="shared" si="21"/>
        <v/>
      </c>
    </row>
    <row r="1364" spans="2:47" ht="13.8" x14ac:dyDescent="0.25">
      <c r="B1364" s="20">
        <v>37407</v>
      </c>
      <c r="C1364" s="20" t="s">
        <v>2791</v>
      </c>
      <c r="D1364" s="21" t="s">
        <v>836</v>
      </c>
      <c r="E1364" s="21" t="s">
        <v>264</v>
      </c>
      <c r="F1364" s="22">
        <v>763.88</v>
      </c>
      <c r="G1364" s="21" t="s">
        <v>3175</v>
      </c>
      <c r="H1364" s="21" t="s">
        <v>3176</v>
      </c>
      <c r="I1364" s="21" t="s">
        <v>2575</v>
      </c>
      <c r="J1364" s="21" t="s">
        <v>268</v>
      </c>
      <c r="K1364" s="21" t="s">
        <v>39</v>
      </c>
      <c r="L1364" s="21" t="s">
        <v>269</v>
      </c>
      <c r="M1364" s="23" t="s">
        <v>834</v>
      </c>
      <c r="N1364" s="24">
        <v>456</v>
      </c>
      <c r="O1364" s="21" t="s">
        <v>271</v>
      </c>
      <c r="P1364" s="23" t="s">
        <v>130</v>
      </c>
      <c r="Q1364" s="23" t="s">
        <v>56</v>
      </c>
      <c r="R1364" s="23" t="s">
        <v>57</v>
      </c>
      <c r="S1364" s="24" t="b">
        <v>0</v>
      </c>
      <c r="T1364" s="25" t="s">
        <v>3175</v>
      </c>
      <c r="U1364" s="25"/>
      <c r="V1364" s="25"/>
      <c r="W1364" s="23" t="s">
        <v>272</v>
      </c>
      <c r="X1364" s="26">
        <v>2</v>
      </c>
      <c r="Y1364" s="26">
        <v>2</v>
      </c>
      <c r="Z1364" s="21"/>
      <c r="AA1364" s="25"/>
      <c r="AB1364" s="25"/>
      <c r="AC1364" s="25"/>
      <c r="AD1364" s="25"/>
      <c r="AE1364" s="25">
        <v>0</v>
      </c>
      <c r="AF1364" s="25" t="s">
        <v>62</v>
      </c>
      <c r="AG1364" s="25" t="s">
        <v>62</v>
      </c>
      <c r="AH1364" s="25"/>
      <c r="AI1364" s="25" t="s">
        <v>63</v>
      </c>
      <c r="AJ1364" s="27">
        <v>763.88</v>
      </c>
      <c r="AK1364" s="24">
        <v>2</v>
      </c>
      <c r="AL1364" s="24" t="b">
        <v>0</v>
      </c>
      <c r="AM1364" s="24" t="b">
        <v>0</v>
      </c>
      <c r="AN1364" s="24" t="b">
        <v>0</v>
      </c>
      <c r="AO1364" s="24">
        <v>0</v>
      </c>
      <c r="AP1364" s="24">
        <v>1</v>
      </c>
      <c r="AQ1364" s="26">
        <v>37407</v>
      </c>
      <c r="AR1364" s="26">
        <v>37412</v>
      </c>
      <c r="AS1364" s="24">
        <v>1</v>
      </c>
      <c r="AT1364" s="23" t="s">
        <v>840</v>
      </c>
      <c r="AU1364" s="23" t="str">
        <f t="shared" si="21"/>
        <v/>
      </c>
    </row>
    <row r="1365" spans="2:47" ht="13.8" x14ac:dyDescent="0.25">
      <c r="B1365" s="20">
        <v>37407</v>
      </c>
      <c r="C1365" s="20" t="s">
        <v>2791</v>
      </c>
      <c r="D1365" s="21" t="s">
        <v>836</v>
      </c>
      <c r="E1365" s="21" t="s">
        <v>264</v>
      </c>
      <c r="F1365" s="22">
        <v>840</v>
      </c>
      <c r="G1365" s="21" t="s">
        <v>3177</v>
      </c>
      <c r="H1365" s="21" t="s">
        <v>3178</v>
      </c>
      <c r="I1365" s="21" t="s">
        <v>2575</v>
      </c>
      <c r="J1365" s="21" t="s">
        <v>268</v>
      </c>
      <c r="K1365" s="21" t="s">
        <v>39</v>
      </c>
      <c r="L1365" s="21" t="s">
        <v>269</v>
      </c>
      <c r="M1365" s="23" t="s">
        <v>834</v>
      </c>
      <c r="N1365" s="24">
        <v>456</v>
      </c>
      <c r="O1365" s="21" t="s">
        <v>271</v>
      </c>
      <c r="P1365" s="23" t="s">
        <v>130</v>
      </c>
      <c r="Q1365" s="23" t="s">
        <v>56</v>
      </c>
      <c r="R1365" s="23" t="s">
        <v>57</v>
      </c>
      <c r="S1365" s="24" t="b">
        <v>0</v>
      </c>
      <c r="T1365" s="25" t="s">
        <v>3177</v>
      </c>
      <c r="U1365" s="25"/>
      <c r="V1365" s="25"/>
      <c r="W1365" s="23" t="s">
        <v>272</v>
      </c>
      <c r="X1365" s="26">
        <v>2</v>
      </c>
      <c r="Y1365" s="26">
        <v>2</v>
      </c>
      <c r="Z1365" s="21"/>
      <c r="AA1365" s="25"/>
      <c r="AB1365" s="25"/>
      <c r="AC1365" s="25"/>
      <c r="AD1365" s="25"/>
      <c r="AE1365" s="25">
        <v>0</v>
      </c>
      <c r="AF1365" s="25" t="s">
        <v>62</v>
      </c>
      <c r="AG1365" s="25" t="s">
        <v>62</v>
      </c>
      <c r="AH1365" s="25"/>
      <c r="AI1365" s="25" t="s">
        <v>63</v>
      </c>
      <c r="AJ1365" s="27">
        <v>840</v>
      </c>
      <c r="AK1365" s="24">
        <v>2</v>
      </c>
      <c r="AL1365" s="24" t="b">
        <v>0</v>
      </c>
      <c r="AM1365" s="24" t="b">
        <v>0</v>
      </c>
      <c r="AN1365" s="24" t="b">
        <v>0</v>
      </c>
      <c r="AO1365" s="24">
        <v>0</v>
      </c>
      <c r="AP1365" s="24">
        <v>1</v>
      </c>
      <c r="AQ1365" s="26">
        <v>37407</v>
      </c>
      <c r="AR1365" s="26">
        <v>37412</v>
      </c>
      <c r="AS1365" s="24">
        <v>1</v>
      </c>
      <c r="AT1365" s="23" t="s">
        <v>840</v>
      </c>
      <c r="AU1365" s="23" t="str">
        <f t="shared" si="21"/>
        <v/>
      </c>
    </row>
    <row r="1366" spans="2:47" ht="13.8" x14ac:dyDescent="0.25">
      <c r="B1366" s="20">
        <v>37407</v>
      </c>
      <c r="C1366" s="20" t="s">
        <v>2791</v>
      </c>
      <c r="D1366" s="21" t="s">
        <v>844</v>
      </c>
      <c r="E1366" s="21" t="s">
        <v>276</v>
      </c>
      <c r="F1366" s="22">
        <v>181.13</v>
      </c>
      <c r="G1366" s="21" t="s">
        <v>3177</v>
      </c>
      <c r="H1366" s="21" t="s">
        <v>3178</v>
      </c>
      <c r="I1366" s="21" t="s">
        <v>2586</v>
      </c>
      <c r="J1366" s="21" t="s">
        <v>268</v>
      </c>
      <c r="K1366" s="21" t="s">
        <v>39</v>
      </c>
      <c r="L1366" s="21" t="s">
        <v>269</v>
      </c>
      <c r="M1366" s="23" t="s">
        <v>846</v>
      </c>
      <c r="N1366" s="24">
        <v>456</v>
      </c>
      <c r="O1366" s="21" t="s">
        <v>271</v>
      </c>
      <c r="P1366" s="23" t="s">
        <v>130</v>
      </c>
      <c r="Q1366" s="23" t="s">
        <v>56</v>
      </c>
      <c r="R1366" s="23" t="s">
        <v>57</v>
      </c>
      <c r="S1366" s="24" t="b">
        <v>0</v>
      </c>
      <c r="T1366" s="25" t="s">
        <v>3177</v>
      </c>
      <c r="U1366" s="25"/>
      <c r="V1366" s="25"/>
      <c r="W1366" s="23" t="s">
        <v>272</v>
      </c>
      <c r="X1366" s="26">
        <v>2</v>
      </c>
      <c r="Y1366" s="26">
        <v>2</v>
      </c>
      <c r="Z1366" s="21"/>
      <c r="AA1366" s="25"/>
      <c r="AB1366" s="25"/>
      <c r="AC1366" s="25"/>
      <c r="AD1366" s="25"/>
      <c r="AE1366" s="25">
        <v>0</v>
      </c>
      <c r="AF1366" s="25" t="s">
        <v>62</v>
      </c>
      <c r="AG1366" s="25" t="s">
        <v>62</v>
      </c>
      <c r="AH1366" s="25"/>
      <c r="AI1366" s="25" t="s">
        <v>63</v>
      </c>
      <c r="AJ1366" s="27">
        <v>181.13</v>
      </c>
      <c r="AK1366" s="24">
        <v>10</v>
      </c>
      <c r="AL1366" s="24" t="b">
        <v>0</v>
      </c>
      <c r="AM1366" s="24" t="b">
        <v>0</v>
      </c>
      <c r="AN1366" s="24" t="b">
        <v>0</v>
      </c>
      <c r="AO1366" s="24">
        <v>0</v>
      </c>
      <c r="AP1366" s="24">
        <v>1</v>
      </c>
      <c r="AQ1366" s="26">
        <v>37407</v>
      </c>
      <c r="AR1366" s="26">
        <v>37412</v>
      </c>
      <c r="AS1366" s="24">
        <v>1</v>
      </c>
      <c r="AT1366" s="23" t="s">
        <v>847</v>
      </c>
      <c r="AU1366" s="23" t="str">
        <f t="shared" si="21"/>
        <v/>
      </c>
    </row>
    <row r="1367" spans="2:47" ht="13.8" x14ac:dyDescent="0.25">
      <c r="B1367" s="20">
        <v>37407</v>
      </c>
      <c r="C1367" s="20" t="s">
        <v>2791</v>
      </c>
      <c r="D1367" s="21" t="s">
        <v>844</v>
      </c>
      <c r="E1367" s="21" t="s">
        <v>276</v>
      </c>
      <c r="F1367" s="22">
        <v>31.5</v>
      </c>
      <c r="G1367" s="21" t="s">
        <v>3175</v>
      </c>
      <c r="H1367" s="21" t="s">
        <v>3176</v>
      </c>
      <c r="I1367" s="21" t="s">
        <v>2586</v>
      </c>
      <c r="J1367" s="21" t="s">
        <v>268</v>
      </c>
      <c r="K1367" s="21" t="s">
        <v>39</v>
      </c>
      <c r="L1367" s="21" t="s">
        <v>269</v>
      </c>
      <c r="M1367" s="23" t="s">
        <v>846</v>
      </c>
      <c r="N1367" s="24">
        <v>456</v>
      </c>
      <c r="O1367" s="21" t="s">
        <v>271</v>
      </c>
      <c r="P1367" s="23" t="s">
        <v>130</v>
      </c>
      <c r="Q1367" s="23" t="s">
        <v>56</v>
      </c>
      <c r="R1367" s="23" t="s">
        <v>57</v>
      </c>
      <c r="S1367" s="24" t="b">
        <v>0</v>
      </c>
      <c r="T1367" s="25" t="s">
        <v>3175</v>
      </c>
      <c r="U1367" s="25"/>
      <c r="V1367" s="25"/>
      <c r="W1367" s="23" t="s">
        <v>272</v>
      </c>
      <c r="X1367" s="26">
        <v>2</v>
      </c>
      <c r="Y1367" s="26">
        <v>2</v>
      </c>
      <c r="Z1367" s="21"/>
      <c r="AA1367" s="25"/>
      <c r="AB1367" s="25"/>
      <c r="AC1367" s="25"/>
      <c r="AD1367" s="25"/>
      <c r="AE1367" s="25">
        <v>0</v>
      </c>
      <c r="AF1367" s="25" t="s">
        <v>62</v>
      </c>
      <c r="AG1367" s="25" t="s">
        <v>62</v>
      </c>
      <c r="AH1367" s="25"/>
      <c r="AI1367" s="25" t="s">
        <v>63</v>
      </c>
      <c r="AJ1367" s="27">
        <v>31.5</v>
      </c>
      <c r="AK1367" s="24">
        <v>10</v>
      </c>
      <c r="AL1367" s="24" t="b">
        <v>0</v>
      </c>
      <c r="AM1367" s="24" t="b">
        <v>0</v>
      </c>
      <c r="AN1367" s="24" t="b">
        <v>0</v>
      </c>
      <c r="AO1367" s="24">
        <v>0</v>
      </c>
      <c r="AP1367" s="24">
        <v>1</v>
      </c>
      <c r="AQ1367" s="26">
        <v>37407</v>
      </c>
      <c r="AR1367" s="26">
        <v>37412</v>
      </c>
      <c r="AS1367" s="24">
        <v>1</v>
      </c>
      <c r="AT1367" s="23" t="s">
        <v>847</v>
      </c>
      <c r="AU1367" s="23" t="str">
        <f t="shared" si="21"/>
        <v/>
      </c>
    </row>
    <row r="1368" spans="2:47" ht="13.8" x14ac:dyDescent="0.25">
      <c r="B1368" s="20">
        <v>37407</v>
      </c>
      <c r="C1368" s="20" t="s">
        <v>2791</v>
      </c>
      <c r="D1368" s="21" t="s">
        <v>844</v>
      </c>
      <c r="E1368" s="21" t="s">
        <v>276</v>
      </c>
      <c r="F1368" s="22">
        <v>90</v>
      </c>
      <c r="G1368" s="21" t="s">
        <v>3173</v>
      </c>
      <c r="H1368" s="21" t="s">
        <v>3174</v>
      </c>
      <c r="I1368" s="21" t="s">
        <v>2586</v>
      </c>
      <c r="J1368" s="21" t="s">
        <v>268</v>
      </c>
      <c r="K1368" s="21" t="s">
        <v>39</v>
      </c>
      <c r="L1368" s="21" t="s">
        <v>269</v>
      </c>
      <c r="M1368" s="23" t="s">
        <v>846</v>
      </c>
      <c r="N1368" s="24">
        <v>456</v>
      </c>
      <c r="O1368" s="21" t="s">
        <v>271</v>
      </c>
      <c r="P1368" s="23" t="s">
        <v>130</v>
      </c>
      <c r="Q1368" s="23" t="s">
        <v>56</v>
      </c>
      <c r="R1368" s="23" t="s">
        <v>57</v>
      </c>
      <c r="S1368" s="24" t="b">
        <v>0</v>
      </c>
      <c r="T1368" s="25" t="s">
        <v>3173</v>
      </c>
      <c r="U1368" s="25"/>
      <c r="V1368" s="25"/>
      <c r="W1368" s="23" t="s">
        <v>272</v>
      </c>
      <c r="X1368" s="26">
        <v>2</v>
      </c>
      <c r="Y1368" s="26">
        <v>2</v>
      </c>
      <c r="Z1368" s="21"/>
      <c r="AA1368" s="25"/>
      <c r="AB1368" s="25"/>
      <c r="AC1368" s="25"/>
      <c r="AD1368" s="25"/>
      <c r="AE1368" s="25">
        <v>0</v>
      </c>
      <c r="AF1368" s="25" t="s">
        <v>62</v>
      </c>
      <c r="AG1368" s="25" t="s">
        <v>62</v>
      </c>
      <c r="AH1368" s="25"/>
      <c r="AI1368" s="25" t="s">
        <v>63</v>
      </c>
      <c r="AJ1368" s="27">
        <v>90</v>
      </c>
      <c r="AK1368" s="24">
        <v>10</v>
      </c>
      <c r="AL1368" s="24" t="b">
        <v>0</v>
      </c>
      <c r="AM1368" s="24" t="b">
        <v>0</v>
      </c>
      <c r="AN1368" s="24" t="b">
        <v>0</v>
      </c>
      <c r="AO1368" s="24">
        <v>0</v>
      </c>
      <c r="AP1368" s="24">
        <v>1</v>
      </c>
      <c r="AQ1368" s="26">
        <v>37407</v>
      </c>
      <c r="AR1368" s="26">
        <v>37413</v>
      </c>
      <c r="AS1368" s="24">
        <v>1</v>
      </c>
      <c r="AT1368" s="23" t="s">
        <v>847</v>
      </c>
      <c r="AU1368" s="23" t="str">
        <f t="shared" si="21"/>
        <v/>
      </c>
    </row>
    <row r="1369" spans="2:47" ht="13.8" x14ac:dyDescent="0.25">
      <c r="B1369" s="20">
        <v>37407</v>
      </c>
      <c r="C1369" s="20" t="s">
        <v>2791</v>
      </c>
      <c r="D1369" s="21" t="s">
        <v>844</v>
      </c>
      <c r="E1369" s="21" t="s">
        <v>276</v>
      </c>
      <c r="F1369" s="22">
        <v>-96.47</v>
      </c>
      <c r="G1369" s="21" t="s">
        <v>3170</v>
      </c>
      <c r="H1369" s="21" t="s">
        <v>3171</v>
      </c>
      <c r="I1369" s="21" t="s">
        <v>3351</v>
      </c>
      <c r="J1369" s="21" t="s">
        <v>268</v>
      </c>
      <c r="K1369" s="21" t="s">
        <v>39</v>
      </c>
      <c r="L1369" s="21" t="s">
        <v>504</v>
      </c>
      <c r="M1369" s="23" t="s">
        <v>846</v>
      </c>
      <c r="N1369" s="24">
        <v>456</v>
      </c>
      <c r="O1369" s="21" t="s">
        <v>271</v>
      </c>
      <c r="P1369" s="23" t="s">
        <v>130</v>
      </c>
      <c r="Q1369" s="23" t="s">
        <v>56</v>
      </c>
      <c r="R1369" s="23" t="s">
        <v>57</v>
      </c>
      <c r="S1369" s="24" t="b">
        <v>0</v>
      </c>
      <c r="T1369" s="25" t="s">
        <v>2570</v>
      </c>
      <c r="U1369" s="25"/>
      <c r="V1369" s="25"/>
      <c r="W1369" s="23" t="s">
        <v>272</v>
      </c>
      <c r="X1369" s="26">
        <v>2</v>
      </c>
      <c r="Y1369" s="26">
        <v>2</v>
      </c>
      <c r="Z1369" s="21"/>
      <c r="AA1369" s="25"/>
      <c r="AB1369" s="25"/>
      <c r="AC1369" s="25"/>
      <c r="AD1369" s="25"/>
      <c r="AE1369" s="25">
        <v>0</v>
      </c>
      <c r="AF1369" s="25" t="s">
        <v>62</v>
      </c>
      <c r="AG1369" s="25" t="s">
        <v>62</v>
      </c>
      <c r="AH1369" s="25"/>
      <c r="AI1369" s="25" t="s">
        <v>63</v>
      </c>
      <c r="AJ1369" s="27">
        <v>-96.47</v>
      </c>
      <c r="AK1369" s="24">
        <v>2</v>
      </c>
      <c r="AL1369" s="24" t="b">
        <v>0</v>
      </c>
      <c r="AM1369" s="24" t="b">
        <v>0</v>
      </c>
      <c r="AN1369" s="24" t="b">
        <v>0</v>
      </c>
      <c r="AO1369" s="24">
        <v>5</v>
      </c>
      <c r="AP1369" s="24">
        <v>1</v>
      </c>
      <c r="AQ1369" s="26">
        <v>37407</v>
      </c>
      <c r="AR1369" s="26">
        <v>37382</v>
      </c>
      <c r="AS1369" s="24">
        <v>1</v>
      </c>
      <c r="AT1369" s="23" t="s">
        <v>847</v>
      </c>
      <c r="AU1369" s="23" t="str">
        <f t="shared" si="21"/>
        <v/>
      </c>
    </row>
    <row r="1370" spans="2:47" ht="13.8" x14ac:dyDescent="0.25">
      <c r="B1370" s="20">
        <v>37407</v>
      </c>
      <c r="C1370" s="20" t="s">
        <v>2791</v>
      </c>
      <c r="D1370" s="21" t="s">
        <v>848</v>
      </c>
      <c r="E1370" s="21" t="s">
        <v>529</v>
      </c>
      <c r="F1370" s="22">
        <v>95</v>
      </c>
      <c r="G1370" s="21" t="s">
        <v>3156</v>
      </c>
      <c r="H1370" s="21" t="s">
        <v>3157</v>
      </c>
      <c r="I1370" s="21" t="s">
        <v>3352</v>
      </c>
      <c r="J1370" s="21"/>
      <c r="K1370" s="21" t="s">
        <v>39</v>
      </c>
      <c r="L1370" s="21" t="s">
        <v>269</v>
      </c>
      <c r="M1370" s="23" t="s">
        <v>849</v>
      </c>
      <c r="N1370" s="24">
        <v>456</v>
      </c>
      <c r="O1370" s="21" t="s">
        <v>271</v>
      </c>
      <c r="P1370" s="23" t="s">
        <v>130</v>
      </c>
      <c r="Q1370" s="23" t="s">
        <v>56</v>
      </c>
      <c r="R1370" s="23" t="s">
        <v>57</v>
      </c>
      <c r="S1370" s="24" t="b">
        <v>0</v>
      </c>
      <c r="T1370" s="25" t="s">
        <v>3156</v>
      </c>
      <c r="U1370" s="25"/>
      <c r="V1370" s="25"/>
      <c r="W1370" s="23" t="s">
        <v>272</v>
      </c>
      <c r="X1370" s="26">
        <v>2</v>
      </c>
      <c r="Y1370" s="26">
        <v>2</v>
      </c>
      <c r="Z1370" s="21"/>
      <c r="AA1370" s="25"/>
      <c r="AB1370" s="25"/>
      <c r="AC1370" s="25"/>
      <c r="AD1370" s="25"/>
      <c r="AE1370" s="25">
        <v>0</v>
      </c>
      <c r="AF1370" s="25" t="s">
        <v>62</v>
      </c>
      <c r="AG1370" s="25" t="s">
        <v>62</v>
      </c>
      <c r="AH1370" s="25"/>
      <c r="AI1370" s="25" t="s">
        <v>63</v>
      </c>
      <c r="AJ1370" s="27">
        <v>95</v>
      </c>
      <c r="AK1370" s="24">
        <v>16</v>
      </c>
      <c r="AL1370" s="24" t="b">
        <v>0</v>
      </c>
      <c r="AM1370" s="24" t="b">
        <v>0</v>
      </c>
      <c r="AN1370" s="24" t="b">
        <v>0</v>
      </c>
      <c r="AO1370" s="24">
        <v>0</v>
      </c>
      <c r="AP1370" s="24">
        <v>1</v>
      </c>
      <c r="AQ1370" s="26">
        <v>37407</v>
      </c>
      <c r="AR1370" s="26">
        <v>37418</v>
      </c>
      <c r="AS1370" s="24">
        <v>1</v>
      </c>
      <c r="AT1370" s="23" t="s">
        <v>850</v>
      </c>
      <c r="AU1370" s="23" t="str">
        <f t="shared" si="21"/>
        <v/>
      </c>
    </row>
    <row r="1371" spans="2:47" ht="13.8" x14ac:dyDescent="0.25">
      <c r="B1371" s="20">
        <v>37407</v>
      </c>
      <c r="C1371" s="20" t="s">
        <v>2791</v>
      </c>
      <c r="D1371" s="21" t="s">
        <v>860</v>
      </c>
      <c r="E1371" s="21" t="s">
        <v>281</v>
      </c>
      <c r="F1371" s="22">
        <v>96.94</v>
      </c>
      <c r="G1371" s="21" t="s">
        <v>3173</v>
      </c>
      <c r="H1371" s="21" t="s">
        <v>3174</v>
      </c>
      <c r="I1371" s="21" t="s">
        <v>2601</v>
      </c>
      <c r="J1371" s="21" t="s">
        <v>268</v>
      </c>
      <c r="K1371" s="21" t="s">
        <v>39</v>
      </c>
      <c r="L1371" s="21" t="s">
        <v>269</v>
      </c>
      <c r="M1371" s="23" t="s">
        <v>853</v>
      </c>
      <c r="N1371" s="24">
        <v>456</v>
      </c>
      <c r="O1371" s="21" t="s">
        <v>271</v>
      </c>
      <c r="P1371" s="23" t="s">
        <v>130</v>
      </c>
      <c r="Q1371" s="23" t="s">
        <v>56</v>
      </c>
      <c r="R1371" s="23" t="s">
        <v>57</v>
      </c>
      <c r="S1371" s="24" t="b">
        <v>0</v>
      </c>
      <c r="T1371" s="25" t="s">
        <v>3173</v>
      </c>
      <c r="U1371" s="25"/>
      <c r="V1371" s="25"/>
      <c r="W1371" s="23" t="s">
        <v>272</v>
      </c>
      <c r="X1371" s="26">
        <v>2</v>
      </c>
      <c r="Y1371" s="26">
        <v>2</v>
      </c>
      <c r="Z1371" s="21"/>
      <c r="AA1371" s="25"/>
      <c r="AB1371" s="25"/>
      <c r="AC1371" s="25"/>
      <c r="AD1371" s="25"/>
      <c r="AE1371" s="25">
        <v>0</v>
      </c>
      <c r="AF1371" s="25" t="s">
        <v>62</v>
      </c>
      <c r="AG1371" s="25" t="s">
        <v>62</v>
      </c>
      <c r="AH1371" s="25"/>
      <c r="AI1371" s="25" t="s">
        <v>63</v>
      </c>
      <c r="AJ1371" s="27">
        <v>96.94</v>
      </c>
      <c r="AK1371" s="24">
        <v>14</v>
      </c>
      <c r="AL1371" s="24" t="b">
        <v>0</v>
      </c>
      <c r="AM1371" s="24" t="b">
        <v>0</v>
      </c>
      <c r="AN1371" s="24" t="b">
        <v>0</v>
      </c>
      <c r="AO1371" s="24">
        <v>0</v>
      </c>
      <c r="AP1371" s="24">
        <v>1</v>
      </c>
      <c r="AQ1371" s="26">
        <v>37407</v>
      </c>
      <c r="AR1371" s="26">
        <v>37413</v>
      </c>
      <c r="AS1371" s="24">
        <v>1</v>
      </c>
      <c r="AT1371" s="23" t="s">
        <v>862</v>
      </c>
      <c r="AU1371" s="23" t="str">
        <f t="shared" si="21"/>
        <v/>
      </c>
    </row>
    <row r="1372" spans="2:47" ht="13.8" x14ac:dyDescent="0.25">
      <c r="B1372" s="20">
        <v>37407</v>
      </c>
      <c r="C1372" s="20" t="s">
        <v>2791</v>
      </c>
      <c r="D1372" s="21" t="s">
        <v>860</v>
      </c>
      <c r="E1372" s="21" t="s">
        <v>281</v>
      </c>
      <c r="F1372" s="22">
        <v>71.72</v>
      </c>
      <c r="G1372" s="21" t="s">
        <v>3175</v>
      </c>
      <c r="H1372" s="21" t="s">
        <v>3176</v>
      </c>
      <c r="I1372" s="21" t="s">
        <v>2601</v>
      </c>
      <c r="J1372" s="21" t="s">
        <v>268</v>
      </c>
      <c r="K1372" s="21" t="s">
        <v>39</v>
      </c>
      <c r="L1372" s="21" t="s">
        <v>269</v>
      </c>
      <c r="M1372" s="23" t="s">
        <v>853</v>
      </c>
      <c r="N1372" s="24">
        <v>456</v>
      </c>
      <c r="O1372" s="21" t="s">
        <v>271</v>
      </c>
      <c r="P1372" s="23" t="s">
        <v>130</v>
      </c>
      <c r="Q1372" s="23" t="s">
        <v>56</v>
      </c>
      <c r="R1372" s="23" t="s">
        <v>57</v>
      </c>
      <c r="S1372" s="24" t="b">
        <v>0</v>
      </c>
      <c r="T1372" s="25" t="s">
        <v>3175</v>
      </c>
      <c r="U1372" s="25"/>
      <c r="V1372" s="25"/>
      <c r="W1372" s="23" t="s">
        <v>272</v>
      </c>
      <c r="X1372" s="26">
        <v>2</v>
      </c>
      <c r="Y1372" s="26">
        <v>2</v>
      </c>
      <c r="Z1372" s="21"/>
      <c r="AA1372" s="25"/>
      <c r="AB1372" s="25"/>
      <c r="AC1372" s="25"/>
      <c r="AD1372" s="25"/>
      <c r="AE1372" s="25">
        <v>0</v>
      </c>
      <c r="AF1372" s="25" t="s">
        <v>62</v>
      </c>
      <c r="AG1372" s="25" t="s">
        <v>62</v>
      </c>
      <c r="AH1372" s="25"/>
      <c r="AI1372" s="25" t="s">
        <v>63</v>
      </c>
      <c r="AJ1372" s="27">
        <v>71.72</v>
      </c>
      <c r="AK1372" s="24">
        <v>14</v>
      </c>
      <c r="AL1372" s="24" t="b">
        <v>0</v>
      </c>
      <c r="AM1372" s="24" t="b">
        <v>0</v>
      </c>
      <c r="AN1372" s="24" t="b">
        <v>0</v>
      </c>
      <c r="AO1372" s="24">
        <v>0</v>
      </c>
      <c r="AP1372" s="24">
        <v>1</v>
      </c>
      <c r="AQ1372" s="26">
        <v>37407</v>
      </c>
      <c r="AR1372" s="26">
        <v>37412</v>
      </c>
      <c r="AS1372" s="24">
        <v>1</v>
      </c>
      <c r="AT1372" s="23" t="s">
        <v>862</v>
      </c>
      <c r="AU1372" s="23" t="str">
        <f t="shared" si="21"/>
        <v/>
      </c>
    </row>
    <row r="1373" spans="2:47" ht="13.8" x14ac:dyDescent="0.25">
      <c r="B1373" s="20">
        <v>37407</v>
      </c>
      <c r="C1373" s="20" t="s">
        <v>2791</v>
      </c>
      <c r="D1373" s="21" t="s">
        <v>860</v>
      </c>
      <c r="E1373" s="21" t="s">
        <v>281</v>
      </c>
      <c r="F1373" s="22">
        <v>92.84</v>
      </c>
      <c r="G1373" s="21" t="s">
        <v>3177</v>
      </c>
      <c r="H1373" s="21" t="s">
        <v>3178</v>
      </c>
      <c r="I1373" s="21" t="s">
        <v>2601</v>
      </c>
      <c r="J1373" s="21" t="s">
        <v>268</v>
      </c>
      <c r="K1373" s="21" t="s">
        <v>39</v>
      </c>
      <c r="L1373" s="21" t="s">
        <v>269</v>
      </c>
      <c r="M1373" s="23" t="s">
        <v>853</v>
      </c>
      <c r="N1373" s="24">
        <v>456</v>
      </c>
      <c r="O1373" s="21" t="s">
        <v>271</v>
      </c>
      <c r="P1373" s="23" t="s">
        <v>130</v>
      </c>
      <c r="Q1373" s="23" t="s">
        <v>56</v>
      </c>
      <c r="R1373" s="23" t="s">
        <v>57</v>
      </c>
      <c r="S1373" s="24" t="b">
        <v>0</v>
      </c>
      <c r="T1373" s="25" t="s">
        <v>3177</v>
      </c>
      <c r="U1373" s="25"/>
      <c r="V1373" s="25"/>
      <c r="W1373" s="23" t="s">
        <v>272</v>
      </c>
      <c r="X1373" s="26">
        <v>2</v>
      </c>
      <c r="Y1373" s="26">
        <v>2</v>
      </c>
      <c r="Z1373" s="21"/>
      <c r="AA1373" s="25"/>
      <c r="AB1373" s="25"/>
      <c r="AC1373" s="25"/>
      <c r="AD1373" s="25"/>
      <c r="AE1373" s="25">
        <v>0</v>
      </c>
      <c r="AF1373" s="25" t="s">
        <v>62</v>
      </c>
      <c r="AG1373" s="25" t="s">
        <v>62</v>
      </c>
      <c r="AH1373" s="25"/>
      <c r="AI1373" s="25" t="s">
        <v>63</v>
      </c>
      <c r="AJ1373" s="27">
        <v>92.84</v>
      </c>
      <c r="AK1373" s="24">
        <v>14</v>
      </c>
      <c r="AL1373" s="24" t="b">
        <v>0</v>
      </c>
      <c r="AM1373" s="24" t="b">
        <v>0</v>
      </c>
      <c r="AN1373" s="24" t="b">
        <v>0</v>
      </c>
      <c r="AO1373" s="24">
        <v>0</v>
      </c>
      <c r="AP1373" s="24">
        <v>1</v>
      </c>
      <c r="AQ1373" s="26">
        <v>37407</v>
      </c>
      <c r="AR1373" s="26">
        <v>37412</v>
      </c>
      <c r="AS1373" s="24">
        <v>1</v>
      </c>
      <c r="AT1373" s="23" t="s">
        <v>862</v>
      </c>
      <c r="AU1373" s="23" t="str">
        <f t="shared" si="21"/>
        <v/>
      </c>
    </row>
    <row r="1374" spans="2:47" ht="13.8" x14ac:dyDescent="0.25">
      <c r="B1374" s="20">
        <v>37407</v>
      </c>
      <c r="C1374" s="20" t="s">
        <v>2791</v>
      </c>
      <c r="D1374" s="21" t="s">
        <v>860</v>
      </c>
      <c r="E1374" s="21" t="s">
        <v>281</v>
      </c>
      <c r="F1374" s="22">
        <v>-66.510000000000005</v>
      </c>
      <c r="G1374" s="21" t="s">
        <v>3170</v>
      </c>
      <c r="H1374" s="21" t="s">
        <v>3171</v>
      </c>
      <c r="I1374" s="21" t="s">
        <v>3353</v>
      </c>
      <c r="J1374" s="21" t="s">
        <v>268</v>
      </c>
      <c r="K1374" s="21" t="s">
        <v>39</v>
      </c>
      <c r="L1374" s="21" t="s">
        <v>504</v>
      </c>
      <c r="M1374" s="23" t="s">
        <v>853</v>
      </c>
      <c r="N1374" s="24">
        <v>456</v>
      </c>
      <c r="O1374" s="21" t="s">
        <v>271</v>
      </c>
      <c r="P1374" s="23" t="s">
        <v>130</v>
      </c>
      <c r="Q1374" s="23" t="s">
        <v>56</v>
      </c>
      <c r="R1374" s="23" t="s">
        <v>57</v>
      </c>
      <c r="S1374" s="24" t="b">
        <v>0</v>
      </c>
      <c r="T1374" s="25" t="s">
        <v>2570</v>
      </c>
      <c r="U1374" s="25"/>
      <c r="V1374" s="25"/>
      <c r="W1374" s="23" t="s">
        <v>272</v>
      </c>
      <c r="X1374" s="26">
        <v>2</v>
      </c>
      <c r="Y1374" s="26">
        <v>2</v>
      </c>
      <c r="Z1374" s="21"/>
      <c r="AA1374" s="25"/>
      <c r="AB1374" s="25"/>
      <c r="AC1374" s="25"/>
      <c r="AD1374" s="25"/>
      <c r="AE1374" s="25">
        <v>0</v>
      </c>
      <c r="AF1374" s="25" t="s">
        <v>62</v>
      </c>
      <c r="AG1374" s="25" t="s">
        <v>62</v>
      </c>
      <c r="AH1374" s="25"/>
      <c r="AI1374" s="25" t="s">
        <v>63</v>
      </c>
      <c r="AJ1374" s="27">
        <v>-66.510000000000005</v>
      </c>
      <c r="AK1374" s="24">
        <v>3</v>
      </c>
      <c r="AL1374" s="24" t="b">
        <v>0</v>
      </c>
      <c r="AM1374" s="24" t="b">
        <v>0</v>
      </c>
      <c r="AN1374" s="24" t="b">
        <v>0</v>
      </c>
      <c r="AO1374" s="24">
        <v>5</v>
      </c>
      <c r="AP1374" s="24">
        <v>1</v>
      </c>
      <c r="AQ1374" s="26">
        <v>37407</v>
      </c>
      <c r="AR1374" s="26">
        <v>37382</v>
      </c>
      <c r="AS1374" s="24">
        <v>1</v>
      </c>
      <c r="AT1374" s="23" t="s">
        <v>862</v>
      </c>
      <c r="AU1374" s="23" t="str">
        <f t="shared" si="21"/>
        <v/>
      </c>
    </row>
    <row r="1375" spans="2:47" ht="13.8" x14ac:dyDescent="0.25">
      <c r="B1375" s="20">
        <v>37407</v>
      </c>
      <c r="C1375" s="20" t="s">
        <v>2791</v>
      </c>
      <c r="D1375" s="21" t="s">
        <v>1564</v>
      </c>
      <c r="E1375" s="21" t="s">
        <v>293</v>
      </c>
      <c r="F1375" s="22">
        <v>0</v>
      </c>
      <c r="G1375" s="21" t="s">
        <v>3175</v>
      </c>
      <c r="H1375" s="21" t="s">
        <v>3176</v>
      </c>
      <c r="I1375" s="21" t="s">
        <v>2613</v>
      </c>
      <c r="J1375" s="21" t="s">
        <v>268</v>
      </c>
      <c r="K1375" s="21" t="s">
        <v>39</v>
      </c>
      <c r="L1375" s="21" t="s">
        <v>269</v>
      </c>
      <c r="M1375" s="23" t="s">
        <v>1566</v>
      </c>
      <c r="N1375" s="24">
        <v>457</v>
      </c>
      <c r="O1375" s="21" t="s">
        <v>290</v>
      </c>
      <c r="P1375" s="23" t="s">
        <v>130</v>
      </c>
      <c r="Q1375" s="23" t="s">
        <v>56</v>
      </c>
      <c r="R1375" s="23" t="s">
        <v>57</v>
      </c>
      <c r="S1375" s="24" t="b">
        <v>0</v>
      </c>
      <c r="T1375" s="25" t="s">
        <v>3175</v>
      </c>
      <c r="U1375" s="25"/>
      <c r="V1375" s="25"/>
      <c r="W1375" s="23" t="s">
        <v>272</v>
      </c>
      <c r="X1375" s="26">
        <v>2</v>
      </c>
      <c r="Y1375" s="26">
        <v>2</v>
      </c>
      <c r="Z1375" s="21"/>
      <c r="AA1375" s="25"/>
      <c r="AB1375" s="25"/>
      <c r="AC1375" s="25"/>
      <c r="AD1375" s="25"/>
      <c r="AE1375" s="25">
        <v>0</v>
      </c>
      <c r="AF1375" s="25" t="s">
        <v>62</v>
      </c>
      <c r="AG1375" s="25" t="s">
        <v>62</v>
      </c>
      <c r="AH1375" s="25"/>
      <c r="AI1375" s="25" t="s">
        <v>63</v>
      </c>
      <c r="AJ1375" s="27">
        <v>0</v>
      </c>
      <c r="AK1375" s="24">
        <v>6</v>
      </c>
      <c r="AL1375" s="24" t="b">
        <v>0</v>
      </c>
      <c r="AM1375" s="24" t="b">
        <v>0</v>
      </c>
      <c r="AN1375" s="24" t="b">
        <v>0</v>
      </c>
      <c r="AO1375" s="24">
        <v>0</v>
      </c>
      <c r="AP1375" s="24">
        <v>1</v>
      </c>
      <c r="AQ1375" s="26">
        <v>37407</v>
      </c>
      <c r="AR1375" s="26">
        <v>37412</v>
      </c>
      <c r="AS1375" s="24">
        <v>1</v>
      </c>
      <c r="AT1375" s="23" t="s">
        <v>1567</v>
      </c>
      <c r="AU1375" s="23" t="str">
        <f t="shared" si="21"/>
        <v/>
      </c>
    </row>
    <row r="1376" spans="2:47" ht="13.8" x14ac:dyDescent="0.25">
      <c r="B1376" s="20">
        <v>37407</v>
      </c>
      <c r="C1376" s="20" t="s">
        <v>2791</v>
      </c>
      <c r="D1376" s="21" t="s">
        <v>1564</v>
      </c>
      <c r="E1376" s="21" t="s">
        <v>293</v>
      </c>
      <c r="F1376" s="22">
        <v>96</v>
      </c>
      <c r="G1376" s="21" t="s">
        <v>3173</v>
      </c>
      <c r="H1376" s="21" t="s">
        <v>3174</v>
      </c>
      <c r="I1376" s="21" t="s">
        <v>2613</v>
      </c>
      <c r="J1376" s="21" t="s">
        <v>268</v>
      </c>
      <c r="K1376" s="21" t="s">
        <v>39</v>
      </c>
      <c r="L1376" s="21" t="s">
        <v>269</v>
      </c>
      <c r="M1376" s="23" t="s">
        <v>1566</v>
      </c>
      <c r="N1376" s="24">
        <v>457</v>
      </c>
      <c r="O1376" s="21" t="s">
        <v>290</v>
      </c>
      <c r="P1376" s="23" t="s">
        <v>130</v>
      </c>
      <c r="Q1376" s="23" t="s">
        <v>56</v>
      </c>
      <c r="R1376" s="23" t="s">
        <v>57</v>
      </c>
      <c r="S1376" s="24" t="b">
        <v>0</v>
      </c>
      <c r="T1376" s="25" t="s">
        <v>3173</v>
      </c>
      <c r="U1376" s="25"/>
      <c r="V1376" s="25"/>
      <c r="W1376" s="23" t="s">
        <v>272</v>
      </c>
      <c r="X1376" s="26">
        <v>2</v>
      </c>
      <c r="Y1376" s="26">
        <v>2</v>
      </c>
      <c r="Z1376" s="21"/>
      <c r="AA1376" s="25"/>
      <c r="AB1376" s="25"/>
      <c r="AC1376" s="25"/>
      <c r="AD1376" s="25"/>
      <c r="AE1376" s="25">
        <v>0</v>
      </c>
      <c r="AF1376" s="25" t="s">
        <v>62</v>
      </c>
      <c r="AG1376" s="25" t="s">
        <v>62</v>
      </c>
      <c r="AH1376" s="25"/>
      <c r="AI1376" s="25" t="s">
        <v>63</v>
      </c>
      <c r="AJ1376" s="27">
        <v>96</v>
      </c>
      <c r="AK1376" s="24">
        <v>6</v>
      </c>
      <c r="AL1376" s="24" t="b">
        <v>0</v>
      </c>
      <c r="AM1376" s="24" t="b">
        <v>0</v>
      </c>
      <c r="AN1376" s="24" t="b">
        <v>0</v>
      </c>
      <c r="AO1376" s="24">
        <v>0</v>
      </c>
      <c r="AP1376" s="24">
        <v>1</v>
      </c>
      <c r="AQ1376" s="26">
        <v>37407</v>
      </c>
      <c r="AR1376" s="26">
        <v>37413</v>
      </c>
      <c r="AS1376" s="24">
        <v>1</v>
      </c>
      <c r="AT1376" s="23" t="s">
        <v>1567</v>
      </c>
      <c r="AU1376" s="23" t="str">
        <f t="shared" si="21"/>
        <v/>
      </c>
    </row>
    <row r="1377" spans="2:47" ht="13.8" x14ac:dyDescent="0.25">
      <c r="B1377" s="20">
        <v>37407</v>
      </c>
      <c r="C1377" s="20" t="s">
        <v>2791</v>
      </c>
      <c r="D1377" s="21" t="s">
        <v>1564</v>
      </c>
      <c r="E1377" s="21" t="s">
        <v>293</v>
      </c>
      <c r="F1377" s="22">
        <v>0</v>
      </c>
      <c r="G1377" s="21" t="s">
        <v>3177</v>
      </c>
      <c r="H1377" s="21" t="s">
        <v>3178</v>
      </c>
      <c r="I1377" s="21" t="s">
        <v>2613</v>
      </c>
      <c r="J1377" s="21" t="s">
        <v>268</v>
      </c>
      <c r="K1377" s="21" t="s">
        <v>39</v>
      </c>
      <c r="L1377" s="21" t="s">
        <v>269</v>
      </c>
      <c r="M1377" s="23" t="s">
        <v>1566</v>
      </c>
      <c r="N1377" s="24">
        <v>457</v>
      </c>
      <c r="O1377" s="21" t="s">
        <v>290</v>
      </c>
      <c r="P1377" s="23" t="s">
        <v>130</v>
      </c>
      <c r="Q1377" s="23" t="s">
        <v>56</v>
      </c>
      <c r="R1377" s="23" t="s">
        <v>57</v>
      </c>
      <c r="S1377" s="24" t="b">
        <v>0</v>
      </c>
      <c r="T1377" s="25" t="s">
        <v>3177</v>
      </c>
      <c r="U1377" s="25"/>
      <c r="V1377" s="25"/>
      <c r="W1377" s="23" t="s">
        <v>272</v>
      </c>
      <c r="X1377" s="26">
        <v>2</v>
      </c>
      <c r="Y1377" s="26">
        <v>2</v>
      </c>
      <c r="Z1377" s="21"/>
      <c r="AA1377" s="25"/>
      <c r="AB1377" s="25"/>
      <c r="AC1377" s="25"/>
      <c r="AD1377" s="25"/>
      <c r="AE1377" s="25">
        <v>0</v>
      </c>
      <c r="AF1377" s="25" t="s">
        <v>62</v>
      </c>
      <c r="AG1377" s="25" t="s">
        <v>62</v>
      </c>
      <c r="AH1377" s="25"/>
      <c r="AI1377" s="25" t="s">
        <v>63</v>
      </c>
      <c r="AJ1377" s="27">
        <v>0</v>
      </c>
      <c r="AK1377" s="24">
        <v>6</v>
      </c>
      <c r="AL1377" s="24" t="b">
        <v>0</v>
      </c>
      <c r="AM1377" s="24" t="b">
        <v>0</v>
      </c>
      <c r="AN1377" s="24" t="b">
        <v>0</v>
      </c>
      <c r="AO1377" s="24">
        <v>0</v>
      </c>
      <c r="AP1377" s="24">
        <v>1</v>
      </c>
      <c r="AQ1377" s="26">
        <v>37407</v>
      </c>
      <c r="AR1377" s="26">
        <v>37412</v>
      </c>
      <c r="AS1377" s="24">
        <v>1</v>
      </c>
      <c r="AT1377" s="23" t="s">
        <v>1567</v>
      </c>
      <c r="AU1377" s="23" t="str">
        <f t="shared" si="21"/>
        <v/>
      </c>
    </row>
    <row r="1378" spans="2:47" ht="13.8" x14ac:dyDescent="0.25">
      <c r="B1378" s="20">
        <v>37407</v>
      </c>
      <c r="C1378" s="20" t="s">
        <v>2791</v>
      </c>
      <c r="D1378" s="21" t="s">
        <v>3354</v>
      </c>
      <c r="E1378" s="21" t="s">
        <v>611</v>
      </c>
      <c r="F1378" s="22">
        <v>59.85</v>
      </c>
      <c r="G1378" s="21" t="s">
        <v>3355</v>
      </c>
      <c r="H1378" s="21" t="s">
        <v>49</v>
      </c>
      <c r="I1378" s="21" t="s">
        <v>3356</v>
      </c>
      <c r="J1378" s="21" t="s">
        <v>307</v>
      </c>
      <c r="K1378" s="21" t="s">
        <v>39</v>
      </c>
      <c r="L1378" s="21" t="s">
        <v>52</v>
      </c>
      <c r="M1378" s="23" t="s">
        <v>3357</v>
      </c>
      <c r="N1378" s="24">
        <v>499</v>
      </c>
      <c r="O1378" s="21" t="s">
        <v>139</v>
      </c>
      <c r="P1378" s="23" t="s">
        <v>55</v>
      </c>
      <c r="Q1378" s="23" t="s">
        <v>56</v>
      </c>
      <c r="R1378" s="23" t="s">
        <v>57</v>
      </c>
      <c r="S1378" s="24" t="b">
        <v>0</v>
      </c>
      <c r="T1378" s="25" t="s">
        <v>3358</v>
      </c>
      <c r="U1378" s="25" t="s">
        <v>3359</v>
      </c>
      <c r="V1378" s="25" t="s">
        <v>3360</v>
      </c>
      <c r="W1378" s="23" t="s">
        <v>3361</v>
      </c>
      <c r="X1378" s="26">
        <v>37327</v>
      </c>
      <c r="Y1378" s="26">
        <v>37384</v>
      </c>
      <c r="Z1378" s="21"/>
      <c r="AA1378" s="25"/>
      <c r="AB1378" s="25"/>
      <c r="AC1378" s="25"/>
      <c r="AD1378" s="25">
        <v>1000</v>
      </c>
      <c r="AE1378" s="25">
        <v>7324.47</v>
      </c>
      <c r="AF1378" s="25" t="s">
        <v>62</v>
      </c>
      <c r="AG1378" s="25" t="s">
        <v>62</v>
      </c>
      <c r="AH1378" s="25"/>
      <c r="AI1378" s="25" t="s">
        <v>63</v>
      </c>
      <c r="AJ1378" s="27">
        <v>59.85</v>
      </c>
      <c r="AK1378" s="24">
        <v>17</v>
      </c>
      <c r="AL1378" s="24" t="b">
        <v>0</v>
      </c>
      <c r="AM1378" s="24" t="b">
        <v>0</v>
      </c>
      <c r="AN1378" s="24" t="b">
        <v>0</v>
      </c>
      <c r="AO1378" s="24">
        <v>0</v>
      </c>
      <c r="AP1378" s="24">
        <v>1</v>
      </c>
      <c r="AQ1378" s="26">
        <v>37407</v>
      </c>
      <c r="AR1378" s="26">
        <v>37413</v>
      </c>
      <c r="AS1378" s="24">
        <v>1</v>
      </c>
      <c r="AT1378" s="23" t="s">
        <v>3362</v>
      </c>
      <c r="AU1378" s="23" t="str">
        <f t="shared" si="21"/>
        <v>VO00537463</v>
      </c>
    </row>
    <row r="1379" spans="2:47" ht="13.8" x14ac:dyDescent="0.25">
      <c r="B1379" s="20">
        <v>37407</v>
      </c>
      <c r="C1379" s="20" t="s">
        <v>2791</v>
      </c>
      <c r="D1379" s="21" t="s">
        <v>3363</v>
      </c>
      <c r="E1379" s="21" t="s">
        <v>1368</v>
      </c>
      <c r="F1379" s="22">
        <v>31.9</v>
      </c>
      <c r="G1379" s="21" t="s">
        <v>3355</v>
      </c>
      <c r="H1379" s="21" t="s">
        <v>49</v>
      </c>
      <c r="I1379" s="21" t="s">
        <v>3364</v>
      </c>
      <c r="J1379" s="21" t="s">
        <v>307</v>
      </c>
      <c r="K1379" s="21" t="s">
        <v>39</v>
      </c>
      <c r="L1379" s="21" t="s">
        <v>52</v>
      </c>
      <c r="M1379" s="23" t="s">
        <v>3357</v>
      </c>
      <c r="N1379" s="24">
        <v>499</v>
      </c>
      <c r="O1379" s="21" t="s">
        <v>139</v>
      </c>
      <c r="P1379" s="23" t="s">
        <v>130</v>
      </c>
      <c r="Q1379" s="23" t="s">
        <v>56</v>
      </c>
      <c r="R1379" s="23" t="s">
        <v>57</v>
      </c>
      <c r="S1379" s="24" t="b">
        <v>0</v>
      </c>
      <c r="T1379" s="25" t="s">
        <v>3358</v>
      </c>
      <c r="U1379" s="25" t="s">
        <v>3359</v>
      </c>
      <c r="V1379" s="25" t="s">
        <v>3360</v>
      </c>
      <c r="W1379" s="23" t="s">
        <v>3361</v>
      </c>
      <c r="X1379" s="26">
        <v>37327</v>
      </c>
      <c r="Y1379" s="26">
        <v>37384</v>
      </c>
      <c r="Z1379" s="21"/>
      <c r="AA1379" s="25"/>
      <c r="AB1379" s="25"/>
      <c r="AC1379" s="25"/>
      <c r="AD1379" s="25">
        <v>1000</v>
      </c>
      <c r="AE1379" s="25">
        <v>7324.47</v>
      </c>
      <c r="AF1379" s="25" t="s">
        <v>62</v>
      </c>
      <c r="AG1379" s="25" t="s">
        <v>62</v>
      </c>
      <c r="AH1379" s="25"/>
      <c r="AI1379" s="25" t="s">
        <v>63</v>
      </c>
      <c r="AJ1379" s="27">
        <v>31.9</v>
      </c>
      <c r="AK1379" s="24">
        <v>19</v>
      </c>
      <c r="AL1379" s="24" t="b">
        <v>0</v>
      </c>
      <c r="AM1379" s="24" t="b">
        <v>0</v>
      </c>
      <c r="AN1379" s="24" t="b">
        <v>0</v>
      </c>
      <c r="AO1379" s="24">
        <v>0</v>
      </c>
      <c r="AP1379" s="24">
        <v>1</v>
      </c>
      <c r="AQ1379" s="26">
        <v>37407</v>
      </c>
      <c r="AR1379" s="26">
        <v>37413</v>
      </c>
      <c r="AS1379" s="24">
        <v>1</v>
      </c>
      <c r="AT1379" s="23" t="s">
        <v>3365</v>
      </c>
      <c r="AU1379" s="23" t="str">
        <f t="shared" si="21"/>
        <v>VO00537463</v>
      </c>
    </row>
    <row r="1380" spans="2:47" ht="13.8" x14ac:dyDescent="0.25">
      <c r="B1380" s="20">
        <v>37407</v>
      </c>
      <c r="C1380" s="20" t="s">
        <v>2791</v>
      </c>
      <c r="D1380" s="21" t="s">
        <v>2743</v>
      </c>
      <c r="E1380" s="21" t="s">
        <v>2631</v>
      </c>
      <c r="F1380" s="22">
        <v>0</v>
      </c>
      <c r="G1380" s="21" t="s">
        <v>3173</v>
      </c>
      <c r="H1380" s="21" t="s">
        <v>3174</v>
      </c>
      <c r="I1380" s="21" t="s">
        <v>2634</v>
      </c>
      <c r="J1380" s="21" t="s">
        <v>268</v>
      </c>
      <c r="K1380" s="21" t="s">
        <v>39</v>
      </c>
      <c r="L1380" s="21" t="s">
        <v>269</v>
      </c>
      <c r="M1380" s="23" t="s">
        <v>2744</v>
      </c>
      <c r="N1380" s="24">
        <v>453</v>
      </c>
      <c r="O1380" s="21" t="s">
        <v>1092</v>
      </c>
      <c r="P1380" s="23" t="s">
        <v>130</v>
      </c>
      <c r="Q1380" s="23" t="s">
        <v>56</v>
      </c>
      <c r="R1380" s="23" t="s">
        <v>57</v>
      </c>
      <c r="S1380" s="24" t="b">
        <v>0</v>
      </c>
      <c r="T1380" s="25" t="s">
        <v>3173</v>
      </c>
      <c r="U1380" s="25"/>
      <c r="V1380" s="25"/>
      <c r="W1380" s="23" t="s">
        <v>272</v>
      </c>
      <c r="X1380" s="26">
        <v>2</v>
      </c>
      <c r="Y1380" s="26">
        <v>2</v>
      </c>
      <c r="Z1380" s="21"/>
      <c r="AA1380" s="25"/>
      <c r="AB1380" s="25"/>
      <c r="AC1380" s="25"/>
      <c r="AD1380" s="25"/>
      <c r="AE1380" s="25">
        <v>0</v>
      </c>
      <c r="AF1380" s="25" t="s">
        <v>62</v>
      </c>
      <c r="AG1380" s="25" t="s">
        <v>62</v>
      </c>
      <c r="AH1380" s="25"/>
      <c r="AI1380" s="25" t="s">
        <v>63</v>
      </c>
      <c r="AJ1380" s="27">
        <v>0</v>
      </c>
      <c r="AK1380" s="24">
        <v>26</v>
      </c>
      <c r="AL1380" s="24" t="b">
        <v>0</v>
      </c>
      <c r="AM1380" s="24" t="b">
        <v>0</v>
      </c>
      <c r="AN1380" s="24" t="b">
        <v>0</v>
      </c>
      <c r="AO1380" s="24">
        <v>0</v>
      </c>
      <c r="AP1380" s="24">
        <v>1</v>
      </c>
      <c r="AQ1380" s="26">
        <v>37407</v>
      </c>
      <c r="AR1380" s="26">
        <v>37413</v>
      </c>
      <c r="AS1380" s="24">
        <v>1</v>
      </c>
      <c r="AT1380" s="23" t="s">
        <v>2745</v>
      </c>
      <c r="AU1380" s="23" t="str">
        <f t="shared" si="21"/>
        <v/>
      </c>
    </row>
    <row r="1381" spans="2:47" ht="13.8" x14ac:dyDescent="0.25">
      <c r="B1381" s="20">
        <v>37407</v>
      </c>
      <c r="C1381" s="20" t="s">
        <v>2791</v>
      </c>
      <c r="D1381" s="21" t="s">
        <v>2743</v>
      </c>
      <c r="E1381" s="21" t="s">
        <v>2631</v>
      </c>
      <c r="F1381" s="22">
        <v>0</v>
      </c>
      <c r="G1381" s="21" t="s">
        <v>3177</v>
      </c>
      <c r="H1381" s="21" t="s">
        <v>3178</v>
      </c>
      <c r="I1381" s="21" t="s">
        <v>2634</v>
      </c>
      <c r="J1381" s="21" t="s">
        <v>268</v>
      </c>
      <c r="K1381" s="21" t="s">
        <v>39</v>
      </c>
      <c r="L1381" s="21" t="s">
        <v>269</v>
      </c>
      <c r="M1381" s="23" t="s">
        <v>2744</v>
      </c>
      <c r="N1381" s="24">
        <v>453</v>
      </c>
      <c r="O1381" s="21" t="s">
        <v>1092</v>
      </c>
      <c r="P1381" s="23" t="s">
        <v>130</v>
      </c>
      <c r="Q1381" s="23" t="s">
        <v>56</v>
      </c>
      <c r="R1381" s="23" t="s">
        <v>57</v>
      </c>
      <c r="S1381" s="24" t="b">
        <v>0</v>
      </c>
      <c r="T1381" s="25" t="s">
        <v>3177</v>
      </c>
      <c r="U1381" s="25"/>
      <c r="V1381" s="25"/>
      <c r="W1381" s="23" t="s">
        <v>272</v>
      </c>
      <c r="X1381" s="26">
        <v>2</v>
      </c>
      <c r="Y1381" s="26">
        <v>2</v>
      </c>
      <c r="Z1381" s="21"/>
      <c r="AA1381" s="25"/>
      <c r="AB1381" s="25"/>
      <c r="AC1381" s="25"/>
      <c r="AD1381" s="25"/>
      <c r="AE1381" s="25">
        <v>0</v>
      </c>
      <c r="AF1381" s="25" t="s">
        <v>62</v>
      </c>
      <c r="AG1381" s="25" t="s">
        <v>62</v>
      </c>
      <c r="AH1381" s="25"/>
      <c r="AI1381" s="25" t="s">
        <v>63</v>
      </c>
      <c r="AJ1381" s="27">
        <v>0</v>
      </c>
      <c r="AK1381" s="24">
        <v>26</v>
      </c>
      <c r="AL1381" s="24" t="b">
        <v>0</v>
      </c>
      <c r="AM1381" s="24" t="b">
        <v>0</v>
      </c>
      <c r="AN1381" s="24" t="b">
        <v>0</v>
      </c>
      <c r="AO1381" s="24">
        <v>0</v>
      </c>
      <c r="AP1381" s="24">
        <v>1</v>
      </c>
      <c r="AQ1381" s="26">
        <v>37407</v>
      </c>
      <c r="AR1381" s="26">
        <v>37412</v>
      </c>
      <c r="AS1381" s="24">
        <v>1</v>
      </c>
      <c r="AT1381" s="23" t="s">
        <v>2745</v>
      </c>
      <c r="AU1381" s="23" t="str">
        <f t="shared" si="21"/>
        <v/>
      </c>
    </row>
    <row r="1382" spans="2:47" ht="13.8" x14ac:dyDescent="0.25">
      <c r="B1382" s="20">
        <v>37407</v>
      </c>
      <c r="C1382" s="20" t="s">
        <v>2791</v>
      </c>
      <c r="D1382" s="21" t="s">
        <v>2743</v>
      </c>
      <c r="E1382" s="21" t="s">
        <v>2631</v>
      </c>
      <c r="F1382" s="22">
        <v>0</v>
      </c>
      <c r="G1382" s="21" t="s">
        <v>3175</v>
      </c>
      <c r="H1382" s="21" t="s">
        <v>3176</v>
      </c>
      <c r="I1382" s="21" t="s">
        <v>2634</v>
      </c>
      <c r="J1382" s="21" t="s">
        <v>268</v>
      </c>
      <c r="K1382" s="21" t="s">
        <v>39</v>
      </c>
      <c r="L1382" s="21" t="s">
        <v>269</v>
      </c>
      <c r="M1382" s="23" t="s">
        <v>2744</v>
      </c>
      <c r="N1382" s="24">
        <v>453</v>
      </c>
      <c r="O1382" s="21" t="s">
        <v>1092</v>
      </c>
      <c r="P1382" s="23" t="s">
        <v>130</v>
      </c>
      <c r="Q1382" s="23" t="s">
        <v>56</v>
      </c>
      <c r="R1382" s="23" t="s">
        <v>57</v>
      </c>
      <c r="S1382" s="24" t="b">
        <v>0</v>
      </c>
      <c r="T1382" s="25" t="s">
        <v>3175</v>
      </c>
      <c r="U1382" s="25"/>
      <c r="V1382" s="25"/>
      <c r="W1382" s="23" t="s">
        <v>272</v>
      </c>
      <c r="X1382" s="26">
        <v>2</v>
      </c>
      <c r="Y1382" s="26">
        <v>2</v>
      </c>
      <c r="Z1382" s="21"/>
      <c r="AA1382" s="25"/>
      <c r="AB1382" s="25"/>
      <c r="AC1382" s="25"/>
      <c r="AD1382" s="25"/>
      <c r="AE1382" s="25">
        <v>0</v>
      </c>
      <c r="AF1382" s="25" t="s">
        <v>62</v>
      </c>
      <c r="AG1382" s="25" t="s">
        <v>62</v>
      </c>
      <c r="AH1382" s="25"/>
      <c r="AI1382" s="25" t="s">
        <v>63</v>
      </c>
      <c r="AJ1382" s="27">
        <v>0</v>
      </c>
      <c r="AK1382" s="24">
        <v>26</v>
      </c>
      <c r="AL1382" s="24" t="b">
        <v>0</v>
      </c>
      <c r="AM1382" s="24" t="b">
        <v>0</v>
      </c>
      <c r="AN1382" s="24" t="b">
        <v>0</v>
      </c>
      <c r="AO1382" s="24">
        <v>0</v>
      </c>
      <c r="AP1382" s="24">
        <v>1</v>
      </c>
      <c r="AQ1382" s="26">
        <v>37407</v>
      </c>
      <c r="AR1382" s="26">
        <v>37412</v>
      </c>
      <c r="AS1382" s="24">
        <v>1</v>
      </c>
      <c r="AT1382" s="23" t="s">
        <v>2745</v>
      </c>
      <c r="AU1382" s="23" t="str">
        <f t="shared" si="21"/>
        <v/>
      </c>
    </row>
    <row r="1383" spans="2:47" ht="13.8" x14ac:dyDescent="0.25">
      <c r="B1383" s="20">
        <v>37407</v>
      </c>
      <c r="C1383" s="20" t="s">
        <v>2791</v>
      </c>
      <c r="D1383" s="21" t="s">
        <v>1171</v>
      </c>
      <c r="E1383" s="21" t="s">
        <v>99</v>
      </c>
      <c r="F1383" s="22">
        <v>90</v>
      </c>
      <c r="G1383" s="21" t="s">
        <v>3273</v>
      </c>
      <c r="H1383" s="21" t="s">
        <v>3254</v>
      </c>
      <c r="I1383" s="21" t="s">
        <v>3254</v>
      </c>
      <c r="J1383" s="21" t="s">
        <v>432</v>
      </c>
      <c r="K1383" s="21" t="s">
        <v>39</v>
      </c>
      <c r="L1383" s="21" t="s">
        <v>269</v>
      </c>
      <c r="M1383" s="23" t="s">
        <v>1172</v>
      </c>
      <c r="N1383" s="24">
        <v>459</v>
      </c>
      <c r="O1383" s="21" t="s">
        <v>102</v>
      </c>
      <c r="P1383" s="23" t="s">
        <v>55</v>
      </c>
      <c r="Q1383" s="23" t="s">
        <v>56</v>
      </c>
      <c r="R1383" s="23" t="s">
        <v>57</v>
      </c>
      <c r="S1383" s="24" t="b">
        <v>0</v>
      </c>
      <c r="T1383" s="25" t="s">
        <v>3273</v>
      </c>
      <c r="U1383" s="25"/>
      <c r="V1383" s="25"/>
      <c r="W1383" s="23" t="s">
        <v>272</v>
      </c>
      <c r="X1383" s="26">
        <v>2</v>
      </c>
      <c r="Y1383" s="26">
        <v>2</v>
      </c>
      <c r="Z1383" s="21"/>
      <c r="AA1383" s="25"/>
      <c r="AB1383" s="25"/>
      <c r="AC1383" s="25"/>
      <c r="AD1383" s="25"/>
      <c r="AE1383" s="25">
        <v>0</v>
      </c>
      <c r="AF1383" s="25" t="s">
        <v>62</v>
      </c>
      <c r="AG1383" s="25" t="s">
        <v>62</v>
      </c>
      <c r="AH1383" s="25"/>
      <c r="AI1383" s="25" t="s">
        <v>63</v>
      </c>
      <c r="AJ1383" s="27">
        <v>90</v>
      </c>
      <c r="AK1383" s="24">
        <v>18</v>
      </c>
      <c r="AL1383" s="24" t="b">
        <v>1</v>
      </c>
      <c r="AM1383" s="24" t="b">
        <v>0</v>
      </c>
      <c r="AN1383" s="24" t="b">
        <v>0</v>
      </c>
      <c r="AO1383" s="24">
        <v>0</v>
      </c>
      <c r="AP1383" s="24">
        <v>1</v>
      </c>
      <c r="AQ1383" s="26">
        <v>37407</v>
      </c>
      <c r="AR1383" s="26">
        <v>37414</v>
      </c>
      <c r="AS1383" s="24">
        <v>1</v>
      </c>
      <c r="AT1383" s="23" t="s">
        <v>1175</v>
      </c>
      <c r="AU1383" s="23" t="str">
        <f t="shared" si="21"/>
        <v/>
      </c>
    </row>
    <row r="1384" spans="2:47" ht="13.8" x14ac:dyDescent="0.25">
      <c r="B1384" s="20">
        <v>37407</v>
      </c>
      <c r="C1384" s="20" t="s">
        <v>2791</v>
      </c>
      <c r="D1384" s="21" t="s">
        <v>1171</v>
      </c>
      <c r="E1384" s="21" t="s">
        <v>99</v>
      </c>
      <c r="F1384" s="22">
        <v>-74</v>
      </c>
      <c r="G1384" s="21" t="s">
        <v>3291</v>
      </c>
      <c r="H1384" s="21" t="s">
        <v>659</v>
      </c>
      <c r="I1384" s="21" t="s">
        <v>659</v>
      </c>
      <c r="J1384" s="21" t="s">
        <v>432</v>
      </c>
      <c r="K1384" s="21" t="s">
        <v>39</v>
      </c>
      <c r="L1384" s="21" t="s">
        <v>504</v>
      </c>
      <c r="M1384" s="23" t="s">
        <v>1172</v>
      </c>
      <c r="N1384" s="24">
        <v>459</v>
      </c>
      <c r="O1384" s="21" t="s">
        <v>102</v>
      </c>
      <c r="P1384" s="23" t="s">
        <v>55</v>
      </c>
      <c r="Q1384" s="23" t="s">
        <v>56</v>
      </c>
      <c r="R1384" s="23" t="s">
        <v>57</v>
      </c>
      <c r="S1384" s="24" t="b">
        <v>0</v>
      </c>
      <c r="T1384" s="25" t="s">
        <v>2679</v>
      </c>
      <c r="U1384" s="25"/>
      <c r="V1384" s="25"/>
      <c r="W1384" s="23" t="s">
        <v>272</v>
      </c>
      <c r="X1384" s="26">
        <v>2</v>
      </c>
      <c r="Y1384" s="26">
        <v>2</v>
      </c>
      <c r="Z1384" s="21"/>
      <c r="AA1384" s="25"/>
      <c r="AB1384" s="25"/>
      <c r="AC1384" s="25"/>
      <c r="AD1384" s="25"/>
      <c r="AE1384" s="25">
        <v>0</v>
      </c>
      <c r="AF1384" s="25" t="s">
        <v>62</v>
      </c>
      <c r="AG1384" s="25" t="s">
        <v>62</v>
      </c>
      <c r="AH1384" s="25"/>
      <c r="AI1384" s="25" t="s">
        <v>63</v>
      </c>
      <c r="AJ1384" s="27">
        <v>-74</v>
      </c>
      <c r="AK1384" s="24">
        <v>21</v>
      </c>
      <c r="AL1384" s="24" t="b">
        <v>0</v>
      </c>
      <c r="AM1384" s="24" t="b">
        <v>0</v>
      </c>
      <c r="AN1384" s="24" t="b">
        <v>0</v>
      </c>
      <c r="AO1384" s="24">
        <v>5</v>
      </c>
      <c r="AP1384" s="24">
        <v>1</v>
      </c>
      <c r="AQ1384" s="26">
        <v>37407</v>
      </c>
      <c r="AR1384" s="26">
        <v>37382</v>
      </c>
      <c r="AS1384" s="24">
        <v>1</v>
      </c>
      <c r="AT1384" s="23" t="s">
        <v>1175</v>
      </c>
      <c r="AU1384" s="23" t="str">
        <f t="shared" si="21"/>
        <v/>
      </c>
    </row>
    <row r="1385" spans="2:47" ht="13.8" x14ac:dyDescent="0.25">
      <c r="B1385" s="20">
        <v>37407</v>
      </c>
      <c r="C1385" s="20" t="s">
        <v>2791</v>
      </c>
      <c r="D1385" s="21" t="s">
        <v>155</v>
      </c>
      <c r="E1385" s="21" t="s">
        <v>111</v>
      </c>
      <c r="F1385" s="22">
        <v>-109.56</v>
      </c>
      <c r="G1385" s="21" t="s">
        <v>3255</v>
      </c>
      <c r="H1385" s="21" t="s">
        <v>659</v>
      </c>
      <c r="I1385" s="21" t="s">
        <v>659</v>
      </c>
      <c r="J1385" s="21" t="s">
        <v>432</v>
      </c>
      <c r="K1385" s="21" t="s">
        <v>39</v>
      </c>
      <c r="L1385" s="21" t="s">
        <v>504</v>
      </c>
      <c r="M1385" s="23" t="s">
        <v>157</v>
      </c>
      <c r="N1385" s="24">
        <v>459</v>
      </c>
      <c r="O1385" s="21" t="s">
        <v>102</v>
      </c>
      <c r="P1385" s="23" t="s">
        <v>55</v>
      </c>
      <c r="Q1385" s="23" t="s">
        <v>56</v>
      </c>
      <c r="R1385" s="23" t="s">
        <v>57</v>
      </c>
      <c r="S1385" s="24" t="b">
        <v>0</v>
      </c>
      <c r="T1385" s="25" t="s">
        <v>2664</v>
      </c>
      <c r="U1385" s="25"/>
      <c r="V1385" s="25"/>
      <c r="W1385" s="23" t="s">
        <v>272</v>
      </c>
      <c r="X1385" s="26">
        <v>2</v>
      </c>
      <c r="Y1385" s="26">
        <v>2</v>
      </c>
      <c r="Z1385" s="21"/>
      <c r="AA1385" s="25"/>
      <c r="AB1385" s="25"/>
      <c r="AC1385" s="25"/>
      <c r="AD1385" s="25"/>
      <c r="AE1385" s="25">
        <v>0</v>
      </c>
      <c r="AF1385" s="25" t="s">
        <v>62</v>
      </c>
      <c r="AG1385" s="25" t="s">
        <v>62</v>
      </c>
      <c r="AH1385" s="25"/>
      <c r="AI1385" s="25" t="s">
        <v>63</v>
      </c>
      <c r="AJ1385" s="27">
        <v>-109.56</v>
      </c>
      <c r="AK1385" s="24">
        <v>4</v>
      </c>
      <c r="AL1385" s="24" t="b">
        <v>0</v>
      </c>
      <c r="AM1385" s="24" t="b">
        <v>0</v>
      </c>
      <c r="AN1385" s="24" t="b">
        <v>0</v>
      </c>
      <c r="AO1385" s="24">
        <v>5</v>
      </c>
      <c r="AP1385" s="24">
        <v>1</v>
      </c>
      <c r="AQ1385" s="26">
        <v>37407</v>
      </c>
      <c r="AR1385" s="26">
        <v>37382</v>
      </c>
      <c r="AS1385" s="24">
        <v>1</v>
      </c>
      <c r="AT1385" s="23" t="s">
        <v>161</v>
      </c>
      <c r="AU1385" s="23" t="str">
        <f t="shared" si="21"/>
        <v/>
      </c>
    </row>
    <row r="1386" spans="2:47" ht="13.8" x14ac:dyDescent="0.25">
      <c r="B1386" s="20">
        <v>37407</v>
      </c>
      <c r="C1386" s="20" t="s">
        <v>2791</v>
      </c>
      <c r="D1386" s="21" t="s">
        <v>193</v>
      </c>
      <c r="E1386" s="21" t="s">
        <v>194</v>
      </c>
      <c r="F1386" s="22">
        <v>-1150</v>
      </c>
      <c r="G1386" s="21" t="s">
        <v>3366</v>
      </c>
      <c r="H1386" s="21" t="s">
        <v>3367</v>
      </c>
      <c r="I1386" s="21" t="s">
        <v>3368</v>
      </c>
      <c r="J1386" s="21" t="s">
        <v>51</v>
      </c>
      <c r="K1386" s="21" t="s">
        <v>39</v>
      </c>
      <c r="L1386" s="21" t="s">
        <v>52</v>
      </c>
      <c r="M1386" s="23" t="s">
        <v>197</v>
      </c>
      <c r="N1386" s="24">
        <v>499</v>
      </c>
      <c r="O1386" s="21" t="s">
        <v>139</v>
      </c>
      <c r="P1386" s="23" t="s">
        <v>130</v>
      </c>
      <c r="Q1386" s="23" t="s">
        <v>56</v>
      </c>
      <c r="R1386" s="23" t="s">
        <v>57</v>
      </c>
      <c r="S1386" s="24" t="b">
        <v>0</v>
      </c>
      <c r="T1386" s="25" t="s">
        <v>3369</v>
      </c>
      <c r="U1386" s="25" t="s">
        <v>3369</v>
      </c>
      <c r="V1386" s="25"/>
      <c r="W1386" s="23" t="s">
        <v>272</v>
      </c>
      <c r="X1386" s="26">
        <v>2</v>
      </c>
      <c r="Y1386" s="26">
        <v>2</v>
      </c>
      <c r="Z1386" s="21"/>
      <c r="AA1386" s="25"/>
      <c r="AB1386" s="25"/>
      <c r="AC1386" s="25"/>
      <c r="AD1386" s="25"/>
      <c r="AE1386" s="25">
        <v>0</v>
      </c>
      <c r="AF1386" s="25" t="s">
        <v>62</v>
      </c>
      <c r="AG1386" s="25" t="s">
        <v>62</v>
      </c>
      <c r="AH1386" s="25"/>
      <c r="AI1386" s="25" t="s">
        <v>63</v>
      </c>
      <c r="AJ1386" s="27">
        <v>-1150</v>
      </c>
      <c r="AK1386" s="24">
        <v>2</v>
      </c>
      <c r="AL1386" s="24" t="b">
        <v>0</v>
      </c>
      <c r="AM1386" s="24" t="b">
        <v>0</v>
      </c>
      <c r="AN1386" s="24" t="b">
        <v>0</v>
      </c>
      <c r="AO1386" s="24">
        <v>0</v>
      </c>
      <c r="AP1386" s="24">
        <v>1</v>
      </c>
      <c r="AQ1386" s="26">
        <v>37407</v>
      </c>
      <c r="AR1386" s="26">
        <v>37418</v>
      </c>
      <c r="AS1386" s="24">
        <v>1</v>
      </c>
      <c r="AT1386" s="23" t="s">
        <v>202</v>
      </c>
      <c r="AU1386" s="23" t="str">
        <f t="shared" si="21"/>
        <v/>
      </c>
    </row>
    <row r="1387" spans="2:47" ht="13.8" x14ac:dyDescent="0.25">
      <c r="B1387" s="20">
        <v>37407</v>
      </c>
      <c r="C1387" s="20" t="s">
        <v>2791</v>
      </c>
      <c r="D1387" s="21" t="s">
        <v>193</v>
      </c>
      <c r="E1387" s="21" t="s">
        <v>194</v>
      </c>
      <c r="F1387" s="22">
        <v>12.49</v>
      </c>
      <c r="G1387" s="21" t="s">
        <v>3370</v>
      </c>
      <c r="H1387" s="21" t="s">
        <v>49</v>
      </c>
      <c r="I1387" s="21" t="s">
        <v>3371</v>
      </c>
      <c r="J1387" s="21" t="s">
        <v>307</v>
      </c>
      <c r="K1387" s="21" t="s">
        <v>39</v>
      </c>
      <c r="L1387" s="21" t="s">
        <v>52</v>
      </c>
      <c r="M1387" s="23" t="s">
        <v>197</v>
      </c>
      <c r="N1387" s="24">
        <v>499</v>
      </c>
      <c r="O1387" s="21" t="s">
        <v>139</v>
      </c>
      <c r="P1387" s="23" t="s">
        <v>130</v>
      </c>
      <c r="Q1387" s="23" t="s">
        <v>56</v>
      </c>
      <c r="R1387" s="23" t="s">
        <v>57</v>
      </c>
      <c r="S1387" s="24" t="b">
        <v>0</v>
      </c>
      <c r="T1387" s="25" t="s">
        <v>3372</v>
      </c>
      <c r="U1387" s="25" t="s">
        <v>3373</v>
      </c>
      <c r="V1387" s="25" t="s">
        <v>200</v>
      </c>
      <c r="W1387" s="23" t="s">
        <v>3374</v>
      </c>
      <c r="X1387" s="26">
        <v>37407</v>
      </c>
      <c r="Y1387" s="26">
        <v>37422</v>
      </c>
      <c r="Z1387" s="21"/>
      <c r="AA1387" s="25"/>
      <c r="AB1387" s="25"/>
      <c r="AC1387" s="25"/>
      <c r="AD1387" s="25">
        <v>7026</v>
      </c>
      <c r="AE1387" s="25">
        <v>53.78</v>
      </c>
      <c r="AF1387" s="25" t="s">
        <v>62</v>
      </c>
      <c r="AG1387" s="25" t="s">
        <v>62</v>
      </c>
      <c r="AH1387" s="25"/>
      <c r="AI1387" s="25" t="s">
        <v>63</v>
      </c>
      <c r="AJ1387" s="27">
        <v>12.49</v>
      </c>
      <c r="AK1387" s="24">
        <v>7</v>
      </c>
      <c r="AL1387" s="24" t="b">
        <v>0</v>
      </c>
      <c r="AM1387" s="24" t="b">
        <v>0</v>
      </c>
      <c r="AN1387" s="24" t="b">
        <v>0</v>
      </c>
      <c r="AO1387" s="24">
        <v>0</v>
      </c>
      <c r="AP1387" s="24">
        <v>1</v>
      </c>
      <c r="AQ1387" s="26">
        <v>37407</v>
      </c>
      <c r="AR1387" s="26">
        <v>37411</v>
      </c>
      <c r="AS1387" s="24">
        <v>1</v>
      </c>
      <c r="AT1387" s="23" t="s">
        <v>202</v>
      </c>
      <c r="AU1387" s="23" t="str">
        <f t="shared" si="21"/>
        <v>VO00537222</v>
      </c>
    </row>
    <row r="1388" spans="2:47" ht="13.8" x14ac:dyDescent="0.25">
      <c r="B1388" s="20">
        <v>37407</v>
      </c>
      <c r="C1388" s="20" t="s">
        <v>2791</v>
      </c>
      <c r="D1388" s="21" t="s">
        <v>3375</v>
      </c>
      <c r="E1388" s="21" t="s">
        <v>3376</v>
      </c>
      <c r="F1388" s="22">
        <v>56.16</v>
      </c>
      <c r="G1388" s="21" t="s">
        <v>3267</v>
      </c>
      <c r="H1388" s="21" t="s">
        <v>49</v>
      </c>
      <c r="I1388" s="21" t="s">
        <v>3377</v>
      </c>
      <c r="J1388" s="21" t="s">
        <v>307</v>
      </c>
      <c r="K1388" s="21" t="s">
        <v>39</v>
      </c>
      <c r="L1388" s="21" t="s">
        <v>52</v>
      </c>
      <c r="M1388" s="23" t="s">
        <v>3378</v>
      </c>
      <c r="N1388" s="24">
        <v>499</v>
      </c>
      <c r="O1388" s="21" t="s">
        <v>139</v>
      </c>
      <c r="P1388" s="23" t="s">
        <v>130</v>
      </c>
      <c r="Q1388" s="23" t="s">
        <v>56</v>
      </c>
      <c r="R1388" s="23" t="s">
        <v>57</v>
      </c>
      <c r="S1388" s="24" t="b">
        <v>0</v>
      </c>
      <c r="T1388" s="25" t="s">
        <v>3379</v>
      </c>
      <c r="U1388" s="25" t="s">
        <v>3270</v>
      </c>
      <c r="V1388" s="25" t="s">
        <v>1749</v>
      </c>
      <c r="W1388" s="23" t="s">
        <v>3380</v>
      </c>
      <c r="X1388" s="26">
        <v>37400</v>
      </c>
      <c r="Y1388" s="26">
        <v>37401</v>
      </c>
      <c r="Z1388" s="21"/>
      <c r="AA1388" s="25"/>
      <c r="AB1388" s="25"/>
      <c r="AC1388" s="25"/>
      <c r="AD1388" s="25">
        <v>7026</v>
      </c>
      <c r="AE1388" s="25">
        <v>289.32</v>
      </c>
      <c r="AF1388" s="25" t="s">
        <v>62</v>
      </c>
      <c r="AG1388" s="25" t="s">
        <v>62</v>
      </c>
      <c r="AH1388" s="25"/>
      <c r="AI1388" s="25" t="s">
        <v>63</v>
      </c>
      <c r="AJ1388" s="27">
        <v>56.16</v>
      </c>
      <c r="AK1388" s="24">
        <v>16</v>
      </c>
      <c r="AL1388" s="24" t="b">
        <v>0</v>
      </c>
      <c r="AM1388" s="24" t="b">
        <v>0</v>
      </c>
      <c r="AN1388" s="24" t="b">
        <v>0</v>
      </c>
      <c r="AO1388" s="24">
        <v>0</v>
      </c>
      <c r="AP1388" s="24">
        <v>1</v>
      </c>
      <c r="AQ1388" s="26">
        <v>37407</v>
      </c>
      <c r="AR1388" s="26">
        <v>37412</v>
      </c>
      <c r="AS1388" s="24">
        <v>1</v>
      </c>
      <c r="AT1388" s="23" t="s">
        <v>3381</v>
      </c>
      <c r="AU1388" s="23" t="str">
        <f t="shared" si="21"/>
        <v>VO00538055</v>
      </c>
    </row>
    <row r="1389" spans="2:47" ht="13.8" x14ac:dyDescent="0.25">
      <c r="B1389" s="20">
        <v>37407</v>
      </c>
      <c r="C1389" s="20" t="s">
        <v>2791</v>
      </c>
      <c r="D1389" s="21" t="s">
        <v>2346</v>
      </c>
      <c r="E1389" s="21" t="s">
        <v>2347</v>
      </c>
      <c r="F1389" s="22">
        <v>12.73</v>
      </c>
      <c r="G1389" s="21" t="s">
        <v>3267</v>
      </c>
      <c r="H1389" s="21" t="s">
        <v>49</v>
      </c>
      <c r="I1389" s="21" t="s">
        <v>3382</v>
      </c>
      <c r="J1389" s="21" t="s">
        <v>307</v>
      </c>
      <c r="K1389" s="21" t="s">
        <v>39</v>
      </c>
      <c r="L1389" s="21" t="s">
        <v>52</v>
      </c>
      <c r="M1389" s="23" t="s">
        <v>2349</v>
      </c>
      <c r="N1389" s="24">
        <v>499</v>
      </c>
      <c r="O1389" s="21" t="s">
        <v>139</v>
      </c>
      <c r="P1389" s="23" t="s">
        <v>130</v>
      </c>
      <c r="Q1389" s="23" t="s">
        <v>56</v>
      </c>
      <c r="R1389" s="23" t="s">
        <v>57</v>
      </c>
      <c r="S1389" s="24" t="b">
        <v>0</v>
      </c>
      <c r="T1389" s="25" t="s">
        <v>3379</v>
      </c>
      <c r="U1389" s="25" t="s">
        <v>3270</v>
      </c>
      <c r="V1389" s="25" t="s">
        <v>1749</v>
      </c>
      <c r="W1389" s="23" t="s">
        <v>3380</v>
      </c>
      <c r="X1389" s="26">
        <v>37400</v>
      </c>
      <c r="Y1389" s="26">
        <v>37401</v>
      </c>
      <c r="Z1389" s="21"/>
      <c r="AA1389" s="25"/>
      <c r="AB1389" s="25"/>
      <c r="AC1389" s="25"/>
      <c r="AD1389" s="25">
        <v>7026</v>
      </c>
      <c r="AE1389" s="25">
        <v>289.32</v>
      </c>
      <c r="AF1389" s="25" t="s">
        <v>62</v>
      </c>
      <c r="AG1389" s="25" t="s">
        <v>62</v>
      </c>
      <c r="AH1389" s="25"/>
      <c r="AI1389" s="25" t="s">
        <v>63</v>
      </c>
      <c r="AJ1389" s="27">
        <v>12.73</v>
      </c>
      <c r="AK1389" s="24">
        <v>18</v>
      </c>
      <c r="AL1389" s="24" t="b">
        <v>0</v>
      </c>
      <c r="AM1389" s="24" t="b">
        <v>0</v>
      </c>
      <c r="AN1389" s="24" t="b">
        <v>0</v>
      </c>
      <c r="AO1389" s="24">
        <v>0</v>
      </c>
      <c r="AP1389" s="24">
        <v>1</v>
      </c>
      <c r="AQ1389" s="26">
        <v>37407</v>
      </c>
      <c r="AR1389" s="26">
        <v>37412</v>
      </c>
      <c r="AS1389" s="24">
        <v>1</v>
      </c>
      <c r="AT1389" s="23" t="s">
        <v>2353</v>
      </c>
      <c r="AU1389" s="23" t="str">
        <f t="shared" si="21"/>
        <v>VO00538055</v>
      </c>
    </row>
    <row r="1390" spans="2:47" ht="13.8" x14ac:dyDescent="0.25">
      <c r="B1390" s="20">
        <v>37407</v>
      </c>
      <c r="C1390" s="20" t="s">
        <v>2791</v>
      </c>
      <c r="D1390" s="21" t="s">
        <v>241</v>
      </c>
      <c r="E1390" s="21" t="s">
        <v>242</v>
      </c>
      <c r="F1390" s="22">
        <v>17.579999999999998</v>
      </c>
      <c r="G1390" s="21" t="s">
        <v>3298</v>
      </c>
      <c r="H1390" s="21" t="s">
        <v>49</v>
      </c>
      <c r="I1390" s="21" t="s">
        <v>3383</v>
      </c>
      <c r="J1390" s="21" t="s">
        <v>307</v>
      </c>
      <c r="K1390" s="21" t="s">
        <v>39</v>
      </c>
      <c r="L1390" s="21" t="s">
        <v>52</v>
      </c>
      <c r="M1390" s="23" t="s">
        <v>244</v>
      </c>
      <c r="N1390" s="24">
        <v>499</v>
      </c>
      <c r="O1390" s="21" t="s">
        <v>139</v>
      </c>
      <c r="P1390" s="23" t="s">
        <v>55</v>
      </c>
      <c r="Q1390" s="23" t="s">
        <v>56</v>
      </c>
      <c r="R1390" s="23" t="s">
        <v>57</v>
      </c>
      <c r="S1390" s="24" t="b">
        <v>0</v>
      </c>
      <c r="T1390" s="25" t="s">
        <v>3384</v>
      </c>
      <c r="U1390" s="25" t="s">
        <v>3301</v>
      </c>
      <c r="V1390" s="25" t="s">
        <v>123</v>
      </c>
      <c r="W1390" s="23" t="s">
        <v>3385</v>
      </c>
      <c r="X1390" s="26">
        <v>37408</v>
      </c>
      <c r="Y1390" s="26">
        <v>37465</v>
      </c>
      <c r="Z1390" s="21"/>
      <c r="AA1390" s="25"/>
      <c r="AB1390" s="25"/>
      <c r="AC1390" s="25"/>
      <c r="AD1390" s="25">
        <v>7001</v>
      </c>
      <c r="AE1390" s="25">
        <v>17.579999999999998</v>
      </c>
      <c r="AF1390" s="25" t="s">
        <v>62</v>
      </c>
      <c r="AG1390" s="25" t="s">
        <v>62</v>
      </c>
      <c r="AH1390" s="25"/>
      <c r="AI1390" s="25" t="s">
        <v>63</v>
      </c>
      <c r="AJ1390" s="27">
        <v>17.579999999999998</v>
      </c>
      <c r="AK1390" s="24">
        <v>2</v>
      </c>
      <c r="AL1390" s="24" t="b">
        <v>0</v>
      </c>
      <c r="AM1390" s="24" t="b">
        <v>0</v>
      </c>
      <c r="AN1390" s="24" t="b">
        <v>0</v>
      </c>
      <c r="AO1390" s="24">
        <v>0</v>
      </c>
      <c r="AP1390" s="24">
        <v>1</v>
      </c>
      <c r="AQ1390" s="26">
        <v>37407</v>
      </c>
      <c r="AR1390" s="26">
        <v>37411</v>
      </c>
      <c r="AS1390" s="24">
        <v>1</v>
      </c>
      <c r="AT1390" s="23" t="s">
        <v>248</v>
      </c>
      <c r="AU1390" s="23" t="str">
        <f t="shared" si="21"/>
        <v>VO00536303</v>
      </c>
    </row>
    <row r="1391" spans="2:47" ht="13.8" x14ac:dyDescent="0.25">
      <c r="B1391" s="20">
        <v>37407</v>
      </c>
      <c r="C1391" s="20" t="s">
        <v>2791</v>
      </c>
      <c r="D1391" s="21" t="s">
        <v>241</v>
      </c>
      <c r="E1391" s="21" t="s">
        <v>242</v>
      </c>
      <c r="F1391" s="22">
        <v>-73.34</v>
      </c>
      <c r="G1391" s="21" t="s">
        <v>3255</v>
      </c>
      <c r="H1391" s="21" t="s">
        <v>659</v>
      </c>
      <c r="I1391" s="21" t="s">
        <v>659</v>
      </c>
      <c r="J1391" s="21" t="s">
        <v>432</v>
      </c>
      <c r="K1391" s="21" t="s">
        <v>39</v>
      </c>
      <c r="L1391" s="21" t="s">
        <v>504</v>
      </c>
      <c r="M1391" s="23" t="s">
        <v>244</v>
      </c>
      <c r="N1391" s="24">
        <v>499</v>
      </c>
      <c r="O1391" s="21" t="s">
        <v>139</v>
      </c>
      <c r="P1391" s="23" t="s">
        <v>55</v>
      </c>
      <c r="Q1391" s="23" t="s">
        <v>56</v>
      </c>
      <c r="R1391" s="23" t="s">
        <v>57</v>
      </c>
      <c r="S1391" s="24" t="b">
        <v>0</v>
      </c>
      <c r="T1391" s="25" t="s">
        <v>2664</v>
      </c>
      <c r="U1391" s="25"/>
      <c r="V1391" s="25"/>
      <c r="W1391" s="23" t="s">
        <v>272</v>
      </c>
      <c r="X1391" s="26">
        <v>2</v>
      </c>
      <c r="Y1391" s="26">
        <v>2</v>
      </c>
      <c r="Z1391" s="21"/>
      <c r="AA1391" s="25"/>
      <c r="AB1391" s="25"/>
      <c r="AC1391" s="25"/>
      <c r="AD1391" s="25"/>
      <c r="AE1391" s="25">
        <v>0</v>
      </c>
      <c r="AF1391" s="25" t="s">
        <v>62</v>
      </c>
      <c r="AG1391" s="25" t="s">
        <v>62</v>
      </c>
      <c r="AH1391" s="25"/>
      <c r="AI1391" s="25" t="s">
        <v>63</v>
      </c>
      <c r="AJ1391" s="27">
        <v>-73.34</v>
      </c>
      <c r="AK1391" s="24">
        <v>5</v>
      </c>
      <c r="AL1391" s="24" t="b">
        <v>0</v>
      </c>
      <c r="AM1391" s="24" t="b">
        <v>0</v>
      </c>
      <c r="AN1391" s="24" t="b">
        <v>0</v>
      </c>
      <c r="AO1391" s="24">
        <v>5</v>
      </c>
      <c r="AP1391" s="24">
        <v>1</v>
      </c>
      <c r="AQ1391" s="26">
        <v>37407</v>
      </c>
      <c r="AR1391" s="26">
        <v>37382</v>
      </c>
      <c r="AS1391" s="24">
        <v>1</v>
      </c>
      <c r="AT1391" s="23" t="s">
        <v>248</v>
      </c>
      <c r="AU1391" s="23" t="str">
        <f t="shared" si="21"/>
        <v/>
      </c>
    </row>
    <row r="1392" spans="2:47" ht="13.8" x14ac:dyDescent="0.25">
      <c r="B1392" s="20">
        <v>37407</v>
      </c>
      <c r="C1392" s="20" t="s">
        <v>2791</v>
      </c>
      <c r="D1392" s="21" t="s">
        <v>911</v>
      </c>
      <c r="E1392" s="21" t="s">
        <v>769</v>
      </c>
      <c r="F1392" s="22">
        <v>97.4</v>
      </c>
      <c r="G1392" s="21" t="s">
        <v>3211</v>
      </c>
      <c r="H1392" s="21" t="s">
        <v>3212</v>
      </c>
      <c r="I1392" s="21" t="s">
        <v>3386</v>
      </c>
      <c r="J1392" s="21" t="s">
        <v>576</v>
      </c>
      <c r="K1392" s="21" t="s">
        <v>39</v>
      </c>
      <c r="L1392" s="21" t="s">
        <v>269</v>
      </c>
      <c r="M1392" s="23" t="s">
        <v>913</v>
      </c>
      <c r="N1392" s="24">
        <v>530</v>
      </c>
      <c r="O1392" s="21" t="s">
        <v>578</v>
      </c>
      <c r="P1392" s="23" t="s">
        <v>55</v>
      </c>
      <c r="Q1392" s="23" t="s">
        <v>56</v>
      </c>
      <c r="R1392" s="23" t="s">
        <v>57</v>
      </c>
      <c r="S1392" s="24" t="b">
        <v>0</v>
      </c>
      <c r="T1392" s="25" t="s">
        <v>2635</v>
      </c>
      <c r="U1392" s="25" t="s">
        <v>435</v>
      </c>
      <c r="V1392" s="25"/>
      <c r="W1392" s="23" t="s">
        <v>272</v>
      </c>
      <c r="X1392" s="26">
        <v>2</v>
      </c>
      <c r="Y1392" s="26">
        <v>2</v>
      </c>
      <c r="Z1392" s="21"/>
      <c r="AA1392" s="25"/>
      <c r="AB1392" s="25"/>
      <c r="AC1392" s="25"/>
      <c r="AD1392" s="25"/>
      <c r="AE1392" s="25">
        <v>0</v>
      </c>
      <c r="AF1392" s="25" t="s">
        <v>62</v>
      </c>
      <c r="AG1392" s="25" t="s">
        <v>62</v>
      </c>
      <c r="AH1392" s="25"/>
      <c r="AI1392" s="25" t="s">
        <v>63</v>
      </c>
      <c r="AJ1392" s="27">
        <v>97.4</v>
      </c>
      <c r="AK1392" s="24">
        <v>13</v>
      </c>
      <c r="AL1392" s="24" t="b">
        <v>0</v>
      </c>
      <c r="AM1392" s="24" t="b">
        <v>0</v>
      </c>
      <c r="AN1392" s="24" t="b">
        <v>1</v>
      </c>
      <c r="AO1392" s="24">
        <v>4</v>
      </c>
      <c r="AP1392" s="24">
        <v>1</v>
      </c>
      <c r="AQ1392" s="26">
        <v>37407</v>
      </c>
      <c r="AR1392" s="26">
        <v>37418</v>
      </c>
      <c r="AS1392" s="24">
        <v>1</v>
      </c>
      <c r="AT1392" s="23" t="s">
        <v>914</v>
      </c>
      <c r="AU1392" s="23" t="str">
        <f t="shared" si="21"/>
        <v/>
      </c>
    </row>
    <row r="1393" spans="2:47" ht="13.8" x14ac:dyDescent="0.25">
      <c r="B1393" s="20">
        <v>37407</v>
      </c>
      <c r="C1393" s="20" t="s">
        <v>2791</v>
      </c>
      <c r="D1393" s="21" t="s">
        <v>3387</v>
      </c>
      <c r="E1393" s="21" t="s">
        <v>583</v>
      </c>
      <c r="F1393" s="22">
        <v>41.91</v>
      </c>
      <c r="G1393" s="21" t="s">
        <v>3213</v>
      </c>
      <c r="H1393" s="21" t="s">
        <v>3214</v>
      </c>
      <c r="I1393" s="21" t="s">
        <v>3388</v>
      </c>
      <c r="J1393" s="21" t="s">
        <v>307</v>
      </c>
      <c r="K1393" s="21" t="s">
        <v>39</v>
      </c>
      <c r="L1393" s="21" t="s">
        <v>269</v>
      </c>
      <c r="M1393" s="23" t="s">
        <v>913</v>
      </c>
      <c r="N1393" s="24">
        <v>530</v>
      </c>
      <c r="O1393" s="21" t="s">
        <v>578</v>
      </c>
      <c r="P1393" s="23" t="s">
        <v>130</v>
      </c>
      <c r="Q1393" s="23" t="s">
        <v>56</v>
      </c>
      <c r="R1393" s="23" t="s">
        <v>57</v>
      </c>
      <c r="S1393" s="24" t="b">
        <v>0</v>
      </c>
      <c r="T1393" s="25" t="s">
        <v>3213</v>
      </c>
      <c r="U1393" s="25"/>
      <c r="V1393" s="25"/>
      <c r="W1393" s="23" t="s">
        <v>272</v>
      </c>
      <c r="X1393" s="26">
        <v>2</v>
      </c>
      <c r="Y1393" s="26">
        <v>2</v>
      </c>
      <c r="Z1393" s="21"/>
      <c r="AA1393" s="25"/>
      <c r="AB1393" s="25"/>
      <c r="AC1393" s="25"/>
      <c r="AD1393" s="25"/>
      <c r="AE1393" s="25">
        <v>0</v>
      </c>
      <c r="AF1393" s="25" t="s">
        <v>62</v>
      </c>
      <c r="AG1393" s="25" t="s">
        <v>62</v>
      </c>
      <c r="AH1393" s="25"/>
      <c r="AI1393" s="25" t="s">
        <v>63</v>
      </c>
      <c r="AJ1393" s="27">
        <v>41.91</v>
      </c>
      <c r="AK1393" s="24">
        <v>5</v>
      </c>
      <c r="AL1393" s="24" t="b">
        <v>0</v>
      </c>
      <c r="AM1393" s="24" t="b">
        <v>0</v>
      </c>
      <c r="AN1393" s="24" t="b">
        <v>1</v>
      </c>
      <c r="AO1393" s="24">
        <v>4</v>
      </c>
      <c r="AP1393" s="24">
        <v>1</v>
      </c>
      <c r="AQ1393" s="26">
        <v>37407</v>
      </c>
      <c r="AR1393" s="26">
        <v>37413</v>
      </c>
      <c r="AS1393" s="24">
        <v>1</v>
      </c>
      <c r="AT1393" s="23" t="s">
        <v>3389</v>
      </c>
      <c r="AU1393" s="23" t="str">
        <f t="shared" si="21"/>
        <v/>
      </c>
    </row>
    <row r="1394" spans="2:47" ht="13.8" x14ac:dyDescent="0.25">
      <c r="B1394" s="20">
        <v>37407</v>
      </c>
      <c r="C1394" s="20" t="s">
        <v>2791</v>
      </c>
      <c r="D1394" s="21" t="s">
        <v>915</v>
      </c>
      <c r="E1394" s="21" t="s">
        <v>916</v>
      </c>
      <c r="F1394" s="22">
        <v>416.66</v>
      </c>
      <c r="G1394" s="21" t="s">
        <v>3211</v>
      </c>
      <c r="H1394" s="21" t="s">
        <v>3212</v>
      </c>
      <c r="I1394" s="21" t="s">
        <v>575</v>
      </c>
      <c r="J1394" s="21" t="s">
        <v>576</v>
      </c>
      <c r="K1394" s="21" t="s">
        <v>39</v>
      </c>
      <c r="L1394" s="21" t="s">
        <v>269</v>
      </c>
      <c r="M1394" s="23" t="s">
        <v>917</v>
      </c>
      <c r="N1394" s="24">
        <v>532</v>
      </c>
      <c r="O1394" s="21" t="s">
        <v>918</v>
      </c>
      <c r="P1394" s="23" t="s">
        <v>55</v>
      </c>
      <c r="Q1394" s="23" t="s">
        <v>56</v>
      </c>
      <c r="R1394" s="23" t="s">
        <v>57</v>
      </c>
      <c r="S1394" s="24" t="b">
        <v>0</v>
      </c>
      <c r="T1394" s="25" t="s">
        <v>2635</v>
      </c>
      <c r="U1394" s="25" t="s">
        <v>435</v>
      </c>
      <c r="V1394" s="25"/>
      <c r="W1394" s="23" t="s">
        <v>272</v>
      </c>
      <c r="X1394" s="26">
        <v>2</v>
      </c>
      <c r="Y1394" s="26">
        <v>2</v>
      </c>
      <c r="Z1394" s="21"/>
      <c r="AA1394" s="25"/>
      <c r="AB1394" s="25"/>
      <c r="AC1394" s="25"/>
      <c r="AD1394" s="25"/>
      <c r="AE1394" s="25">
        <v>0</v>
      </c>
      <c r="AF1394" s="25" t="s">
        <v>62</v>
      </c>
      <c r="AG1394" s="25" t="s">
        <v>62</v>
      </c>
      <c r="AH1394" s="25"/>
      <c r="AI1394" s="25" t="s">
        <v>63</v>
      </c>
      <c r="AJ1394" s="27">
        <v>416.66</v>
      </c>
      <c r="AK1394" s="24">
        <v>15</v>
      </c>
      <c r="AL1394" s="24" t="b">
        <v>0</v>
      </c>
      <c r="AM1394" s="24" t="b">
        <v>0</v>
      </c>
      <c r="AN1394" s="24" t="b">
        <v>1</v>
      </c>
      <c r="AO1394" s="24">
        <v>4</v>
      </c>
      <c r="AP1394" s="24">
        <v>1</v>
      </c>
      <c r="AQ1394" s="26">
        <v>37407</v>
      </c>
      <c r="AR1394" s="26">
        <v>37418</v>
      </c>
      <c r="AS1394" s="24">
        <v>1</v>
      </c>
      <c r="AT1394" s="23" t="s">
        <v>919</v>
      </c>
      <c r="AU1394" s="23" t="str">
        <f t="shared" si="21"/>
        <v/>
      </c>
    </row>
    <row r="1395" spans="2:47" ht="13.8" x14ac:dyDescent="0.25">
      <c r="B1395" s="20">
        <v>37407</v>
      </c>
      <c r="C1395" s="20" t="s">
        <v>2791</v>
      </c>
      <c r="D1395" s="21" t="s">
        <v>920</v>
      </c>
      <c r="E1395" s="21" t="s">
        <v>921</v>
      </c>
      <c r="F1395" s="22">
        <v>256.41000000000003</v>
      </c>
      <c r="G1395" s="21" t="s">
        <v>3211</v>
      </c>
      <c r="H1395" s="21" t="s">
        <v>3212</v>
      </c>
      <c r="I1395" s="21" t="s">
        <v>575</v>
      </c>
      <c r="J1395" s="21" t="s">
        <v>576</v>
      </c>
      <c r="K1395" s="21" t="s">
        <v>39</v>
      </c>
      <c r="L1395" s="21" t="s">
        <v>269</v>
      </c>
      <c r="M1395" s="23" t="s">
        <v>922</v>
      </c>
      <c r="N1395" s="24">
        <v>530</v>
      </c>
      <c r="O1395" s="21" t="s">
        <v>578</v>
      </c>
      <c r="P1395" s="23" t="s">
        <v>55</v>
      </c>
      <c r="Q1395" s="23" t="s">
        <v>56</v>
      </c>
      <c r="R1395" s="23" t="s">
        <v>57</v>
      </c>
      <c r="S1395" s="24" t="b">
        <v>0</v>
      </c>
      <c r="T1395" s="25" t="s">
        <v>2635</v>
      </c>
      <c r="U1395" s="25" t="s">
        <v>435</v>
      </c>
      <c r="V1395" s="25"/>
      <c r="W1395" s="23" t="s">
        <v>272</v>
      </c>
      <c r="X1395" s="26">
        <v>2</v>
      </c>
      <c r="Y1395" s="26">
        <v>2</v>
      </c>
      <c r="Z1395" s="21"/>
      <c r="AA1395" s="25"/>
      <c r="AB1395" s="25"/>
      <c r="AC1395" s="25"/>
      <c r="AD1395" s="25"/>
      <c r="AE1395" s="25">
        <v>0</v>
      </c>
      <c r="AF1395" s="25" t="s">
        <v>62</v>
      </c>
      <c r="AG1395" s="25" t="s">
        <v>62</v>
      </c>
      <c r="AH1395" s="25"/>
      <c r="AI1395" s="25" t="s">
        <v>63</v>
      </c>
      <c r="AJ1395" s="27">
        <v>256.41000000000003</v>
      </c>
      <c r="AK1395" s="24">
        <v>17</v>
      </c>
      <c r="AL1395" s="24" t="b">
        <v>0</v>
      </c>
      <c r="AM1395" s="24" t="b">
        <v>0</v>
      </c>
      <c r="AN1395" s="24" t="b">
        <v>1</v>
      </c>
      <c r="AO1395" s="24">
        <v>4</v>
      </c>
      <c r="AP1395" s="24">
        <v>1</v>
      </c>
      <c r="AQ1395" s="26">
        <v>37407</v>
      </c>
      <c r="AR1395" s="26">
        <v>37418</v>
      </c>
      <c r="AS1395" s="24">
        <v>1</v>
      </c>
      <c r="AT1395" s="23" t="s">
        <v>923</v>
      </c>
      <c r="AU1395" s="23" t="str">
        <f t="shared" si="21"/>
        <v/>
      </c>
    </row>
    <row r="1396" spans="2:47" ht="13.8" x14ac:dyDescent="0.25">
      <c r="B1396" s="20">
        <v>37407</v>
      </c>
      <c r="C1396" s="20" t="s">
        <v>2791</v>
      </c>
      <c r="D1396" s="21" t="s">
        <v>1608</v>
      </c>
      <c r="E1396" s="21" t="s">
        <v>1609</v>
      </c>
      <c r="F1396" s="22">
        <v>-266.98</v>
      </c>
      <c r="G1396" s="21" t="s">
        <v>3390</v>
      </c>
      <c r="H1396" s="21" t="s">
        <v>1611</v>
      </c>
      <c r="I1396" s="21" t="s">
        <v>1611</v>
      </c>
      <c r="J1396" s="21" t="s">
        <v>307</v>
      </c>
      <c r="K1396" s="21" t="s">
        <v>39</v>
      </c>
      <c r="L1396" s="21" t="s">
        <v>52</v>
      </c>
      <c r="M1396" s="23" t="s">
        <v>1612</v>
      </c>
      <c r="N1396" s="24">
        <v>510</v>
      </c>
      <c r="O1396" s="21" t="s">
        <v>1613</v>
      </c>
      <c r="P1396" s="23" t="s">
        <v>55</v>
      </c>
      <c r="Q1396" s="23" t="s">
        <v>56</v>
      </c>
      <c r="R1396" s="23" t="s">
        <v>57</v>
      </c>
      <c r="S1396" s="24" t="b">
        <v>0</v>
      </c>
      <c r="T1396" s="25" t="s">
        <v>2790</v>
      </c>
      <c r="U1396" s="25" t="s">
        <v>3391</v>
      </c>
      <c r="V1396" s="25"/>
      <c r="W1396" s="23" t="s">
        <v>272</v>
      </c>
      <c r="X1396" s="26">
        <v>2</v>
      </c>
      <c r="Y1396" s="26">
        <v>2</v>
      </c>
      <c r="Z1396" s="21"/>
      <c r="AA1396" s="25"/>
      <c r="AB1396" s="25"/>
      <c r="AC1396" s="25"/>
      <c r="AD1396" s="25"/>
      <c r="AE1396" s="25">
        <v>0</v>
      </c>
      <c r="AF1396" s="25" t="s">
        <v>62</v>
      </c>
      <c r="AG1396" s="25" t="s">
        <v>62</v>
      </c>
      <c r="AH1396" s="25"/>
      <c r="AI1396" s="25" t="s">
        <v>63</v>
      </c>
      <c r="AJ1396" s="27">
        <v>-266.98</v>
      </c>
      <c r="AK1396" s="24">
        <v>18</v>
      </c>
      <c r="AL1396" s="24" t="b">
        <v>0</v>
      </c>
      <c r="AM1396" s="24" t="b">
        <v>0</v>
      </c>
      <c r="AN1396" s="24" t="b">
        <v>0</v>
      </c>
      <c r="AO1396" s="24">
        <v>4</v>
      </c>
      <c r="AP1396" s="24">
        <v>1</v>
      </c>
      <c r="AQ1396" s="26">
        <v>37407</v>
      </c>
      <c r="AR1396" s="26">
        <v>37400</v>
      </c>
      <c r="AS1396" s="24">
        <v>1</v>
      </c>
      <c r="AT1396" s="23" t="s">
        <v>1616</v>
      </c>
      <c r="AU1396" s="23" t="str">
        <f t="shared" si="21"/>
        <v/>
      </c>
    </row>
    <row r="1397" spans="2:47" ht="13.8" x14ac:dyDescent="0.25">
      <c r="B1397" s="20">
        <v>37407</v>
      </c>
      <c r="C1397" s="20" t="s">
        <v>2791</v>
      </c>
      <c r="D1397" s="21" t="s">
        <v>1617</v>
      </c>
      <c r="E1397" s="21" t="s">
        <v>1618</v>
      </c>
      <c r="F1397" s="22">
        <v>-695.12</v>
      </c>
      <c r="G1397" s="21" t="s">
        <v>3390</v>
      </c>
      <c r="H1397" s="21" t="s">
        <v>1611</v>
      </c>
      <c r="I1397" s="21" t="s">
        <v>1619</v>
      </c>
      <c r="J1397" s="21" t="s">
        <v>307</v>
      </c>
      <c r="K1397" s="21" t="s">
        <v>39</v>
      </c>
      <c r="L1397" s="21" t="s">
        <v>52</v>
      </c>
      <c r="M1397" s="23" t="s">
        <v>1612</v>
      </c>
      <c r="N1397" s="24">
        <v>510</v>
      </c>
      <c r="O1397" s="21" t="s">
        <v>1613</v>
      </c>
      <c r="P1397" s="23" t="s">
        <v>130</v>
      </c>
      <c r="Q1397" s="23" t="s">
        <v>56</v>
      </c>
      <c r="R1397" s="23" t="s">
        <v>57</v>
      </c>
      <c r="S1397" s="24" t="b">
        <v>0</v>
      </c>
      <c r="T1397" s="25" t="s">
        <v>2790</v>
      </c>
      <c r="U1397" s="25" t="s">
        <v>3391</v>
      </c>
      <c r="V1397" s="25"/>
      <c r="W1397" s="23" t="s">
        <v>272</v>
      </c>
      <c r="X1397" s="26">
        <v>2</v>
      </c>
      <c r="Y1397" s="26">
        <v>2</v>
      </c>
      <c r="Z1397" s="21"/>
      <c r="AA1397" s="25"/>
      <c r="AB1397" s="25"/>
      <c r="AC1397" s="25"/>
      <c r="AD1397" s="25"/>
      <c r="AE1397" s="25">
        <v>0</v>
      </c>
      <c r="AF1397" s="25" t="s">
        <v>62</v>
      </c>
      <c r="AG1397" s="25" t="s">
        <v>62</v>
      </c>
      <c r="AH1397" s="25"/>
      <c r="AI1397" s="25" t="s">
        <v>63</v>
      </c>
      <c r="AJ1397" s="27">
        <v>-695.12</v>
      </c>
      <c r="AK1397" s="24">
        <v>20</v>
      </c>
      <c r="AL1397" s="24" t="b">
        <v>0</v>
      </c>
      <c r="AM1397" s="24" t="b">
        <v>0</v>
      </c>
      <c r="AN1397" s="24" t="b">
        <v>0</v>
      </c>
      <c r="AO1397" s="24">
        <v>4</v>
      </c>
      <c r="AP1397" s="24">
        <v>1</v>
      </c>
      <c r="AQ1397" s="26">
        <v>37407</v>
      </c>
      <c r="AR1397" s="26">
        <v>37400</v>
      </c>
      <c r="AS1397" s="24">
        <v>1</v>
      </c>
      <c r="AT1397" s="23" t="s">
        <v>1620</v>
      </c>
      <c r="AU1397" s="23" t="str">
        <f t="shared" si="21"/>
        <v/>
      </c>
    </row>
    <row r="1398" spans="2:47" x14ac:dyDescent="0.25">
      <c r="B1398" s="28"/>
      <c r="C1398" s="28"/>
      <c r="F1398" s="29"/>
      <c r="H1398" s="7"/>
    </row>
    <row r="1399" spans="2:47" x14ac:dyDescent="0.25">
      <c r="B1399" s="30" t="s">
        <v>3392</v>
      </c>
      <c r="C1399" s="30"/>
      <c r="D1399" s="30"/>
      <c r="E1399" s="30"/>
      <c r="F1399" s="30"/>
      <c r="G1399" s="30"/>
      <c r="H1399" s="31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</row>
    <row r="1400" spans="2:47" x14ac:dyDescent="0.25">
      <c r="H1400" s="7"/>
    </row>
    <row r="1401" spans="2:47" x14ac:dyDescent="0.25">
      <c r="H1401" s="7"/>
    </row>
    <row r="1402" spans="2:47" x14ac:dyDescent="0.25">
      <c r="H1402" s="7"/>
    </row>
    <row r="1403" spans="2:47" x14ac:dyDescent="0.25">
      <c r="H1403" s="7"/>
    </row>
    <row r="1404" spans="2:47" x14ac:dyDescent="0.25">
      <c r="H1404" s="7"/>
    </row>
    <row r="1405" spans="2:47" x14ac:dyDescent="0.25">
      <c r="H1405" s="7"/>
    </row>
    <row r="1406" spans="2:47" x14ac:dyDescent="0.25">
      <c r="H1406" s="7"/>
    </row>
    <row r="1407" spans="2:47" x14ac:dyDescent="0.25">
      <c r="H1407" s="7"/>
    </row>
    <row r="1408" spans="2:47" x14ac:dyDescent="0.25">
      <c r="H1408" s="7"/>
    </row>
    <row r="1409" spans="8:8" x14ac:dyDescent="0.25">
      <c r="H1409" s="7"/>
    </row>
    <row r="1410" spans="8:8" x14ac:dyDescent="0.25">
      <c r="H1410" s="7"/>
    </row>
    <row r="1411" spans="8:8" x14ac:dyDescent="0.25">
      <c r="H1411" s="7"/>
    </row>
    <row r="1412" spans="8:8" x14ac:dyDescent="0.25">
      <c r="H1412" s="7"/>
    </row>
    <row r="1413" spans="8:8" x14ac:dyDescent="0.25">
      <c r="H1413" s="7"/>
    </row>
    <row r="1414" spans="8:8" x14ac:dyDescent="0.25">
      <c r="H1414" s="7"/>
    </row>
    <row r="1415" spans="8:8" x14ac:dyDescent="0.25">
      <c r="H1415" s="7"/>
    </row>
    <row r="1416" spans="8:8" x14ac:dyDescent="0.25">
      <c r="H1416" s="7"/>
    </row>
    <row r="1417" spans="8:8" x14ac:dyDescent="0.25">
      <c r="H1417" s="7"/>
    </row>
  </sheetData>
  <autoFilter ref="B4:AU4" xr:uid="{C6BD98EF-B17F-4BF4-991E-02F5616A73E7}"/>
  <pageMargins left="0.27" right="0.28999999999999998" top="0.37" bottom="0.43" header="0.25" footer="0.25"/>
  <pageSetup scale="60" fitToHeight="0" orientation="landscape" r:id="rId1"/>
  <headerFooter alignWithMargins="0">
    <oddHeader>&amp;L&amp;"Arial"&amp;L&amp;08 &amp;R&amp;"Arial"&amp;R&amp;08 &amp;D-&amp;T-Jeff Honsowetz</oddHeader>
    <oddFooter>&amp;LInterject&amp;CPage &amp;P&amp;R&amp;D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EB02-CE8C-4663-84DC-F4CE4BA7EF41}">
  <sheetPr codeName="Sheet4">
    <tabColor theme="3" tint="0.749992370372631"/>
  </sheetPr>
  <dimension ref="A1:K51"/>
  <sheetViews>
    <sheetView showGridLines="0" zoomScale="110" zoomScaleNormal="110" workbookViewId="0">
      <selection activeCell="I35" sqref="I35"/>
    </sheetView>
  </sheetViews>
  <sheetFormatPr defaultColWidth="13.88671875" defaultRowHeight="13.8" x14ac:dyDescent="0.3"/>
  <cols>
    <col min="1" max="1" width="2.88671875" style="32" customWidth="1"/>
    <col min="2" max="3" width="2.44140625" style="32" customWidth="1"/>
    <col min="4" max="4" width="21.44140625" style="32" customWidth="1"/>
    <col min="5" max="5" width="2.44140625" style="32" customWidth="1"/>
    <col min="6" max="6" width="2.109375" style="32" customWidth="1"/>
    <col min="7" max="9" width="14.44140625" style="32" customWidth="1"/>
    <col min="10" max="16384" width="13.88671875" style="32"/>
  </cols>
  <sheetData>
    <row r="1" spans="1:11" ht="21" x14ac:dyDescent="0.4">
      <c r="A1" s="33"/>
      <c r="B1" s="34" t="s">
        <v>3398</v>
      </c>
    </row>
    <row r="2" spans="1:11" s="35" customFormat="1" ht="15.6" x14ac:dyDescent="0.3">
      <c r="A2" s="32"/>
      <c r="B2" s="35" t="s">
        <v>3399</v>
      </c>
      <c r="G2" s="36" t="s">
        <v>3400</v>
      </c>
      <c r="H2" s="37">
        <v>7001</v>
      </c>
      <c r="I2" s="38"/>
    </row>
    <row r="3" spans="1:11" s="35" customFormat="1" ht="15.6" x14ac:dyDescent="0.3">
      <c r="C3" s="39"/>
      <c r="G3" s="36" t="s">
        <v>3401</v>
      </c>
      <c r="H3" s="40" t="s">
        <v>2213</v>
      </c>
      <c r="I3" s="41"/>
    </row>
    <row r="4" spans="1:11" s="42" customFormat="1" x14ac:dyDescent="0.3">
      <c r="C4" s="39"/>
    </row>
    <row r="5" spans="1:11" s="42" customFormat="1" x14ac:dyDescent="0.3">
      <c r="G5" s="43"/>
      <c r="H5" s="43"/>
      <c r="I5" s="43"/>
    </row>
    <row r="6" spans="1:11" s="42" customFormat="1" ht="15.6" x14ac:dyDescent="0.3">
      <c r="G6" s="44" t="s">
        <v>3402</v>
      </c>
      <c r="H6" s="45"/>
      <c r="I6" s="45"/>
    </row>
    <row r="7" spans="1:11" s="42" customFormat="1" ht="15" thickBot="1" x14ac:dyDescent="0.35">
      <c r="G7" s="46">
        <f>IFERROR(EOMONTH(DATEVALUE(H3&amp;"-01"),-2),"-")</f>
        <v>37315</v>
      </c>
      <c r="H7" s="46">
        <f>IFERROR(EOMONTH(G7,1),"-")</f>
        <v>37346</v>
      </c>
      <c r="I7" s="46">
        <f>IFERROR(EOMONTH(H7,1),"-")</f>
        <v>37376</v>
      </c>
    </row>
    <row r="8" spans="1:11" s="42" customFormat="1" ht="11.25" customHeight="1" x14ac:dyDescent="0.3"/>
    <row r="9" spans="1:11" s="48" customFormat="1" x14ac:dyDescent="0.3">
      <c r="A9" s="47"/>
      <c r="C9" s="49" t="s">
        <v>420</v>
      </c>
      <c r="D9" s="50"/>
      <c r="G9" s="66">
        <v>113648.97</v>
      </c>
      <c r="H9" s="66">
        <v>112253.15999999999</v>
      </c>
      <c r="I9" s="66">
        <v>116661.32999999999</v>
      </c>
      <c r="K9" s="42"/>
    </row>
    <row r="10" spans="1:11" s="48" customFormat="1" x14ac:dyDescent="0.3">
      <c r="A10" s="47"/>
      <c r="C10" s="49" t="s">
        <v>425</v>
      </c>
      <c r="D10" s="50"/>
      <c r="G10" s="66">
        <v>6</v>
      </c>
      <c r="H10" s="66">
        <v>6</v>
      </c>
      <c r="I10" s="66">
        <v>6</v>
      </c>
      <c r="K10" s="42"/>
    </row>
    <row r="11" spans="1:11" s="42" customFormat="1" ht="6.75" customHeight="1" x14ac:dyDescent="0.3">
      <c r="A11" s="32"/>
      <c r="C11" s="39"/>
      <c r="D11" s="39"/>
      <c r="G11" s="51"/>
      <c r="H11" s="51"/>
      <c r="I11" s="51"/>
    </row>
    <row r="12" spans="1:11" s="42" customFormat="1" x14ac:dyDescent="0.3">
      <c r="A12" s="32"/>
      <c r="C12" s="52" t="s">
        <v>3403</v>
      </c>
      <c r="D12" s="39"/>
      <c r="G12" s="67">
        <f>SUM(G9:G11)</f>
        <v>113654.97</v>
      </c>
      <c r="H12" s="67">
        <f>+H10+H9</f>
        <v>112259.15999999999</v>
      </c>
      <c r="I12" s="67">
        <f>+I10+I9</f>
        <v>116667.32999999999</v>
      </c>
    </row>
    <row r="13" spans="1:11" s="42" customFormat="1" ht="6.75" customHeight="1" x14ac:dyDescent="0.3">
      <c r="A13" s="32"/>
      <c r="C13" s="39"/>
      <c r="D13" s="39"/>
      <c r="G13" s="51"/>
      <c r="H13" s="51"/>
      <c r="I13" s="51"/>
    </row>
    <row r="14" spans="1:11" s="48" customFormat="1" x14ac:dyDescent="0.3">
      <c r="A14" s="47"/>
      <c r="C14" s="49" t="s">
        <v>472</v>
      </c>
      <c r="D14" s="50"/>
      <c r="G14" s="66">
        <v>37136.049999999996</v>
      </c>
      <c r="H14" s="66">
        <v>35548.800000000003</v>
      </c>
      <c r="I14" s="66">
        <v>40933.950000000004</v>
      </c>
    </row>
    <row r="15" spans="1:11" s="42" customFormat="1" ht="6.75" customHeight="1" x14ac:dyDescent="0.3">
      <c r="A15" s="32"/>
      <c r="C15" s="39"/>
      <c r="D15" s="39"/>
      <c r="G15" s="51"/>
      <c r="H15" s="51"/>
      <c r="I15" s="51"/>
    </row>
    <row r="16" spans="1:11" s="42" customFormat="1" x14ac:dyDescent="0.3">
      <c r="A16" s="32"/>
      <c r="C16" s="53" t="s">
        <v>3404</v>
      </c>
      <c r="D16" s="39"/>
      <c r="G16" s="67">
        <f>+G12-G14</f>
        <v>76518.920000000013</v>
      </c>
      <c r="H16" s="67">
        <f>+H12-H14</f>
        <v>76710.359999999986</v>
      </c>
      <c r="I16" s="67">
        <f>+I12-I14</f>
        <v>75733.379999999976</v>
      </c>
    </row>
    <row r="17" spans="1:9" s="42" customFormat="1" ht="6.75" customHeight="1" x14ac:dyDescent="0.3">
      <c r="A17" s="32"/>
      <c r="C17" s="39"/>
      <c r="D17" s="39"/>
      <c r="G17" s="51"/>
      <c r="H17" s="51"/>
      <c r="I17" s="51"/>
    </row>
    <row r="18" spans="1:9" s="48" customFormat="1" x14ac:dyDescent="0.3">
      <c r="A18" s="47"/>
      <c r="C18" s="49" t="s">
        <v>271</v>
      </c>
      <c r="D18" s="50"/>
      <c r="G18" s="66">
        <v>34488.770000000004</v>
      </c>
      <c r="H18" s="66">
        <v>37233.269999999997</v>
      </c>
      <c r="I18" s="66">
        <v>39175.58</v>
      </c>
    </row>
    <row r="19" spans="1:9" s="48" customFormat="1" x14ac:dyDescent="0.3">
      <c r="A19" s="47"/>
      <c r="C19" s="49" t="s">
        <v>290</v>
      </c>
      <c r="D19" s="50"/>
      <c r="G19" s="66">
        <v>6078.93</v>
      </c>
      <c r="H19" s="66">
        <v>7214</v>
      </c>
      <c r="I19" s="66">
        <v>6083.78</v>
      </c>
    </row>
    <row r="20" spans="1:9" s="48" customFormat="1" x14ac:dyDescent="0.3">
      <c r="A20" s="47"/>
      <c r="C20" s="49" t="s">
        <v>54</v>
      </c>
      <c r="D20" s="50"/>
      <c r="G20" s="66">
        <v>6161.5700000000006</v>
      </c>
      <c r="H20" s="66">
        <v>9160.4500000000007</v>
      </c>
      <c r="I20" s="66">
        <v>10141.94</v>
      </c>
    </row>
    <row r="21" spans="1:9" s="48" customFormat="1" x14ac:dyDescent="0.3">
      <c r="A21" s="47"/>
      <c r="C21" s="49" t="s">
        <v>102</v>
      </c>
      <c r="D21" s="50"/>
      <c r="G21" s="66">
        <v>2114</v>
      </c>
      <c r="H21" s="66">
        <v>2413.09</v>
      </c>
      <c r="I21" s="66">
        <v>2167.9499999999998</v>
      </c>
    </row>
    <row r="22" spans="1:9" s="48" customFormat="1" x14ac:dyDescent="0.3">
      <c r="A22" s="47"/>
      <c r="C22" s="49" t="s">
        <v>779</v>
      </c>
      <c r="D22" s="50"/>
      <c r="G22" s="66">
        <v>4870.2800000000007</v>
      </c>
      <c r="H22" s="66">
        <v>4899.82</v>
      </c>
      <c r="I22" s="66">
        <v>5711.26</v>
      </c>
    </row>
    <row r="23" spans="1:9" s="48" customFormat="1" x14ac:dyDescent="0.3">
      <c r="A23" s="47"/>
      <c r="C23" s="49" t="s">
        <v>928</v>
      </c>
      <c r="D23" s="50"/>
      <c r="G23" s="66">
        <v>0</v>
      </c>
      <c r="H23" s="66">
        <v>0</v>
      </c>
      <c r="I23" s="66">
        <v>0</v>
      </c>
    </row>
    <row r="24" spans="1:9" s="48" customFormat="1" x14ac:dyDescent="0.3">
      <c r="A24" s="47"/>
      <c r="C24" s="49" t="s">
        <v>3405</v>
      </c>
      <c r="D24" s="50"/>
      <c r="G24" s="66">
        <v>0</v>
      </c>
      <c r="H24" s="66">
        <v>0</v>
      </c>
      <c r="I24" s="66">
        <v>0</v>
      </c>
    </row>
    <row r="25" spans="1:9" s="48" customFormat="1" x14ac:dyDescent="0.3">
      <c r="A25" s="47"/>
      <c r="C25" s="49" t="s">
        <v>139</v>
      </c>
      <c r="D25" s="50"/>
      <c r="G25" s="66">
        <v>5414.97</v>
      </c>
      <c r="H25" s="66">
        <v>6771.1900000000005</v>
      </c>
      <c r="I25" s="66">
        <v>6699.19</v>
      </c>
    </row>
    <row r="26" spans="1:9" s="42" customFormat="1" ht="6.75" customHeight="1" x14ac:dyDescent="0.3">
      <c r="A26" s="32"/>
      <c r="C26" s="39"/>
      <c r="D26" s="39"/>
      <c r="G26" s="51"/>
      <c r="H26" s="51"/>
      <c r="I26" s="51"/>
    </row>
    <row r="27" spans="1:9" s="42" customFormat="1" x14ac:dyDescent="0.3">
      <c r="A27" s="32"/>
      <c r="C27" s="53" t="s">
        <v>3406</v>
      </c>
      <c r="D27" s="39"/>
      <c r="G27" s="67">
        <f>SUM(G18:G25)</f>
        <v>59128.520000000004</v>
      </c>
      <c r="H27" s="67">
        <f>SUM(H18:H25)</f>
        <v>67691.819999999992</v>
      </c>
      <c r="I27" s="67">
        <f>SUM(I18:I25)</f>
        <v>69979.7</v>
      </c>
    </row>
    <row r="28" spans="1:9" s="42" customFormat="1" ht="6.75" customHeight="1" x14ac:dyDescent="0.3">
      <c r="A28" s="32"/>
      <c r="C28" s="39"/>
      <c r="D28" s="39"/>
      <c r="G28" s="51"/>
      <c r="H28" s="51"/>
      <c r="I28" s="51"/>
    </row>
    <row r="29" spans="1:9" s="42" customFormat="1" ht="6.75" customHeight="1" x14ac:dyDescent="0.3">
      <c r="A29" s="32"/>
      <c r="B29" s="33"/>
      <c r="C29" s="54"/>
      <c r="D29" s="54"/>
      <c r="E29" s="33"/>
      <c r="F29" s="33"/>
      <c r="G29" s="55"/>
      <c r="H29" s="55"/>
      <c r="I29" s="55"/>
    </row>
    <row r="30" spans="1:9" s="42" customFormat="1" x14ac:dyDescent="0.3">
      <c r="A30" s="32"/>
      <c r="C30" s="68" t="s">
        <v>3407</v>
      </c>
      <c r="D30" s="69"/>
      <c r="E30" s="70"/>
      <c r="F30" s="70"/>
      <c r="G30" s="71">
        <f>+G16-G27</f>
        <v>17390.400000000009</v>
      </c>
      <c r="H30" s="71">
        <f>+H16-H27</f>
        <v>9018.5399999999936</v>
      </c>
      <c r="I30" s="71">
        <f>+I16-I27</f>
        <v>5753.6799999999785</v>
      </c>
    </row>
    <row r="31" spans="1:9" s="42" customFormat="1" ht="6.75" customHeight="1" x14ac:dyDescent="0.3">
      <c r="A31" s="32"/>
      <c r="B31" s="56"/>
      <c r="C31" s="57"/>
      <c r="D31" s="57"/>
      <c r="E31" s="56"/>
      <c r="F31" s="56"/>
      <c r="G31" s="55"/>
      <c r="H31" s="55"/>
      <c r="I31" s="55"/>
    </row>
    <row r="32" spans="1:9" s="42" customFormat="1" ht="17.25" hidden="1" customHeight="1" x14ac:dyDescent="0.3">
      <c r="A32" s="32"/>
      <c r="B32" s="58" t="s">
        <v>3408</v>
      </c>
      <c r="C32" s="59"/>
      <c r="D32" s="59"/>
      <c r="E32" s="60"/>
      <c r="F32" s="60"/>
      <c r="G32" s="61" t="e">
        <f>G30 +G23+SUMIF(#REF!,52141,G:G)+SUMIF(#REF!,52142,G:G)+SUMIF(#REF!,52143,G:G)+SUMIF(#REF!,55142,G:G)+SUMIF(#REF!,56142,G:G)+SUMIF(#REF!,70142,G:G)</f>
        <v>#REF!</v>
      </c>
      <c r="H32" s="61" t="e">
        <f>H30 +H23+SUMIF(#REF!,52141,H:H)+SUMIF(#REF!,52142,H:H)+SUMIF(#REF!,52143,H:H)+SUMIF(#REF!,55142,H:H)+SUMIF(#REF!,56142,H:H)+SUMIF(#REF!,70142,H:H)</f>
        <v>#REF!</v>
      </c>
      <c r="I32" s="61" t="e">
        <f>I30 +I23+SUMIF(#REF!,52141,I:I)+SUMIF(#REF!,52142,I:I)+SUMIF(#REF!,52143,I:I)+SUMIF(#REF!,55142,I:I)+SUMIF(#REF!,56142,I:I)+SUMIF(#REF!,70142,I:I)</f>
        <v>#REF!</v>
      </c>
    </row>
    <row r="33" spans="1:9" s="42" customFormat="1" ht="6.75" hidden="1" customHeight="1" x14ac:dyDescent="0.3">
      <c r="A33" s="32"/>
      <c r="C33" s="39"/>
      <c r="D33" s="39"/>
      <c r="G33" s="51"/>
      <c r="H33" s="51"/>
      <c r="I33" s="51"/>
    </row>
    <row r="34" spans="1:9" s="48" customFormat="1" x14ac:dyDescent="0.3">
      <c r="A34" s="47"/>
      <c r="C34" s="49" t="s">
        <v>578</v>
      </c>
      <c r="D34" s="50"/>
      <c r="G34" s="66">
        <v>5278.9299999999994</v>
      </c>
      <c r="H34" s="66">
        <v>5278.94</v>
      </c>
      <c r="I34" s="66">
        <v>5278.9199999999992</v>
      </c>
    </row>
    <row r="35" spans="1:9" s="48" customFormat="1" x14ac:dyDescent="0.3">
      <c r="A35" s="47"/>
      <c r="C35" s="49" t="s">
        <v>918</v>
      </c>
      <c r="D35" s="50"/>
      <c r="G35" s="66">
        <v>416.66</v>
      </c>
      <c r="H35" s="66">
        <v>416.67</v>
      </c>
      <c r="I35" s="66">
        <v>416.67</v>
      </c>
    </row>
    <row r="36" spans="1:9" s="48" customFormat="1" x14ac:dyDescent="0.3">
      <c r="A36" s="47"/>
      <c r="C36" s="49" t="s">
        <v>3409</v>
      </c>
      <c r="D36" s="50"/>
      <c r="G36" s="66">
        <v>0</v>
      </c>
      <c r="H36" s="66">
        <v>0</v>
      </c>
      <c r="I36" s="66">
        <v>0</v>
      </c>
    </row>
    <row r="37" spans="1:9" s="42" customFormat="1" ht="6.75" customHeight="1" x14ac:dyDescent="0.3">
      <c r="A37" s="32"/>
      <c r="C37" s="39"/>
      <c r="D37" s="39"/>
      <c r="G37" s="51"/>
      <c r="H37" s="51"/>
      <c r="I37" s="51"/>
    </row>
    <row r="38" spans="1:9" s="42" customFormat="1" x14ac:dyDescent="0.3">
      <c r="A38" s="32"/>
      <c r="C38" s="52" t="s">
        <v>3410</v>
      </c>
      <c r="D38" s="39"/>
      <c r="G38" s="67">
        <f>SUM(G34:G37)</f>
        <v>5695.5899999999992</v>
      </c>
      <c r="H38" s="67">
        <f>+H36+H34+H35</f>
        <v>5695.61</v>
      </c>
      <c r="I38" s="67">
        <f>+I36+I34+I35</f>
        <v>5695.5899999999992</v>
      </c>
    </row>
    <row r="39" spans="1:9" s="42" customFormat="1" ht="6.75" customHeight="1" x14ac:dyDescent="0.3">
      <c r="A39" s="32"/>
      <c r="C39" s="39"/>
      <c r="D39" s="39"/>
      <c r="G39" s="51"/>
      <c r="H39" s="51"/>
      <c r="I39" s="51"/>
    </row>
    <row r="40" spans="1:9" s="42" customFormat="1" x14ac:dyDescent="0.3">
      <c r="A40" s="32"/>
      <c r="C40" s="53" t="s">
        <v>3411</v>
      </c>
      <c r="D40" s="39"/>
      <c r="G40" s="67">
        <f>+G30-G38</f>
        <v>11694.810000000009</v>
      </c>
      <c r="H40" s="67">
        <f>+H30-H38</f>
        <v>3322.9299999999939</v>
      </c>
      <c r="I40" s="67">
        <f>+I30-I38</f>
        <v>58.089999999979227</v>
      </c>
    </row>
    <row r="41" spans="1:9" s="42" customFormat="1" ht="6.75" customHeight="1" x14ac:dyDescent="0.3">
      <c r="A41" s="32"/>
      <c r="C41" s="39"/>
      <c r="D41" s="39"/>
      <c r="G41" s="51"/>
      <c r="H41" s="51"/>
      <c r="I41" s="51"/>
    </row>
    <row r="42" spans="1:9" s="48" customFormat="1" x14ac:dyDescent="0.3">
      <c r="A42" s="47"/>
      <c r="C42" s="49" t="s">
        <v>1613</v>
      </c>
      <c r="D42" s="50"/>
      <c r="G42" s="66">
        <v>-260.54000000000002</v>
      </c>
      <c r="H42" s="66">
        <v>62.71</v>
      </c>
      <c r="I42" s="66">
        <v>-272.37</v>
      </c>
    </row>
    <row r="43" spans="1:9" s="48" customFormat="1" x14ac:dyDescent="0.3">
      <c r="A43" s="47"/>
      <c r="C43" s="49" t="s">
        <v>3412</v>
      </c>
      <c r="D43" s="50"/>
      <c r="G43" s="66">
        <v>0</v>
      </c>
      <c r="H43" s="66">
        <v>0</v>
      </c>
      <c r="I43" s="66">
        <v>0</v>
      </c>
    </row>
    <row r="44" spans="1:9" s="42" customFormat="1" ht="6.75" customHeight="1" x14ac:dyDescent="0.3">
      <c r="A44" s="32"/>
      <c r="C44" s="39"/>
      <c r="D44" s="39"/>
      <c r="G44" s="51"/>
      <c r="H44" s="51"/>
      <c r="I44" s="51"/>
    </row>
    <row r="45" spans="1:9" s="42" customFormat="1" x14ac:dyDescent="0.3">
      <c r="A45" s="32"/>
      <c r="C45" s="52" t="s">
        <v>3413</v>
      </c>
      <c r="D45" s="39"/>
      <c r="G45" s="67">
        <f>SUM(G42:G44)+G40</f>
        <v>11434.270000000008</v>
      </c>
      <c r="H45" s="67">
        <f>+H40-H42-H43</f>
        <v>3260.2199999999939</v>
      </c>
      <c r="I45" s="67">
        <f>SUM(I42:I44)</f>
        <v>-272.37</v>
      </c>
    </row>
    <row r="46" spans="1:9" s="42" customFormat="1" ht="6.75" customHeight="1" x14ac:dyDescent="0.3">
      <c r="A46" s="32"/>
      <c r="C46" s="39"/>
      <c r="D46" s="39"/>
      <c r="G46" s="51"/>
      <c r="H46" s="51"/>
      <c r="I46" s="51"/>
    </row>
    <row r="47" spans="1:9" s="48" customFormat="1" x14ac:dyDescent="0.3">
      <c r="A47" s="47"/>
      <c r="C47" s="62" t="s">
        <v>3414</v>
      </c>
      <c r="D47" s="50"/>
      <c r="G47" s="66">
        <v>0</v>
      </c>
      <c r="H47" s="66">
        <v>0</v>
      </c>
      <c r="I47" s="66">
        <v>0</v>
      </c>
    </row>
    <row r="48" spans="1:9" s="42" customFormat="1" ht="6.75" customHeight="1" x14ac:dyDescent="0.3">
      <c r="A48" s="32"/>
      <c r="C48" s="39"/>
      <c r="D48" s="39"/>
      <c r="G48" s="51"/>
      <c r="H48" s="51"/>
      <c r="I48" s="51"/>
    </row>
    <row r="49" spans="1:9" s="42" customFormat="1" ht="14.4" thickBot="1" x14ac:dyDescent="0.35">
      <c r="A49" s="32"/>
      <c r="C49" s="72" t="s">
        <v>3415</v>
      </c>
      <c r="D49" s="69"/>
      <c r="E49" s="70"/>
      <c r="F49" s="70"/>
      <c r="G49" s="73">
        <f>++G45-G47</f>
        <v>11434.270000000008</v>
      </c>
      <c r="H49" s="73">
        <f>++H45-H47</f>
        <v>3260.2199999999939</v>
      </c>
      <c r="I49" s="73">
        <f>++I45-I47</f>
        <v>-272.37</v>
      </c>
    </row>
    <row r="50" spans="1:9" s="42" customFormat="1" ht="6.75" customHeight="1" thickTop="1" x14ac:dyDescent="0.3">
      <c r="A50" s="32"/>
      <c r="C50" s="39"/>
      <c r="D50" s="39"/>
      <c r="G50" s="51"/>
      <c r="H50" s="51"/>
      <c r="I50" s="51"/>
    </row>
    <row r="51" spans="1:9" s="65" customFormat="1" ht="6" customHeight="1" x14ac:dyDescent="0.3">
      <c r="A51" s="32"/>
      <c r="B51" s="42"/>
      <c r="C51" s="63"/>
      <c r="D51" s="39"/>
      <c r="E51" s="32"/>
      <c r="F51" s="32"/>
      <c r="G51" s="64"/>
      <c r="H51" s="64"/>
      <c r="I51" s="64"/>
    </row>
  </sheetData>
  <pageMargins left="0.25" right="0.25" top="0.26" bottom="0.4" header="0.21" footer="0.25"/>
  <pageSetup scale="90" orientation="landscape" errors="blank" horizontalDpi="4294967292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GLData</vt:lpstr>
      <vt:lpstr>Pull</vt:lpstr>
      <vt:lpstr>Filtered</vt:lpstr>
      <vt:lpstr>Filtered2</vt:lpstr>
      <vt:lpstr>JoinDist</vt:lpstr>
      <vt:lpstr>Aggregate</vt:lpstr>
      <vt:lpstr>RevByType</vt:lpstr>
      <vt:lpstr>GLDataRename</vt:lpstr>
      <vt:lpstr>PullRename</vt:lpstr>
      <vt:lpstr>Full GL Data</vt:lpstr>
      <vt:lpstr>PL Example</vt:lpstr>
      <vt:lpstr>'Full GL Data'!Print_Area</vt:lpstr>
      <vt:lpstr>GLData!Print_Area</vt:lpstr>
      <vt:lpstr>GLDataRename!Print_Area</vt:lpstr>
      <vt:lpstr>'PL Example'!Print_Area</vt:lpstr>
      <vt:lpstr>'Full GL Data'!Print_Titles</vt:lpstr>
      <vt:lpstr>GLData!Print_Titles</vt:lpstr>
      <vt:lpstr>GLDataRename!Print_Titles</vt:lpstr>
      <vt:lpstr>'PL Example'!Print_Titles</vt:lpstr>
      <vt:lpstr>ReturnMessage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Honsowetz</dc:creator>
  <cp:lastModifiedBy>Kiran B</cp:lastModifiedBy>
  <dcterms:created xsi:type="dcterms:W3CDTF">2024-11-19T02:47:38Z</dcterms:created>
  <dcterms:modified xsi:type="dcterms:W3CDTF">2026-04-27T12:21:26Z</dcterms:modified>
</cp:coreProperties>
</file>